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0" yWindow="60" windowWidth="16380" windowHeight="13020" activeTab="2"/>
  </bookViews>
  <sheets>
    <sheet name="ElementResearch연구" sheetId="5" r:id="rId1"/>
    <sheet name="HeroResearch" sheetId="8" r:id="rId2"/>
    <sheet name="Element별 비중" sheetId="4" r:id="rId3"/>
    <sheet name="Element와Hero능력치비교(업글)" sheetId="6" r:id="rId4"/>
    <sheet name="구데이터" sheetId="3" r:id="rId5"/>
    <sheet name="Research시간별가격계산" sheetId="7" r:id="rId6"/>
    <sheet name="Sheet1" sheetId="9" r:id="rId7"/>
  </sheets>
  <calcPr calcId="125725"/>
</workbook>
</file>

<file path=xl/calcChain.xml><?xml version="1.0" encoding="utf-8"?>
<calcChain xmlns="http://schemas.openxmlformats.org/spreadsheetml/2006/main">
  <c r="I21" i="4"/>
  <c r="Q13"/>
  <c r="P13"/>
  <c r="O13"/>
  <c r="Q14"/>
  <c r="P14"/>
  <c r="O14"/>
  <c r="H12"/>
  <c r="I12"/>
  <c r="J12"/>
  <c r="K12"/>
  <c r="L12"/>
  <c r="M12"/>
  <c r="N12"/>
  <c r="O12"/>
  <c r="P12"/>
  <c r="Q12"/>
  <c r="G12"/>
  <c r="H11"/>
  <c r="I11"/>
  <c r="J11"/>
  <c r="K11"/>
  <c r="L11"/>
  <c r="M11"/>
  <c r="N11"/>
  <c r="O11"/>
  <c r="P11"/>
  <c r="Q11"/>
  <c r="G11"/>
  <c r="Q3" i="9"/>
  <c r="O1"/>
  <c r="H7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H35" s="1"/>
  <c r="H36" s="1"/>
  <c r="H37" s="1"/>
  <c r="H38" s="1"/>
  <c r="H39" s="1"/>
  <c r="H40" s="1"/>
  <c r="H41" s="1"/>
  <c r="H42" s="1"/>
  <c r="H43" s="1"/>
  <c r="H44" s="1"/>
  <c r="H45" s="1"/>
  <c r="H46" s="1"/>
  <c r="H47" s="1"/>
  <c r="H48" s="1"/>
  <c r="H49" s="1"/>
  <c r="H50" s="1"/>
  <c r="H51" s="1"/>
  <c r="H52" s="1"/>
  <c r="H53" s="1"/>
  <c r="H54" s="1"/>
  <c r="H55" s="1"/>
  <c r="H56" s="1"/>
  <c r="H57" s="1"/>
  <c r="H58" s="1"/>
  <c r="H59" s="1"/>
  <c r="H60" s="1"/>
  <c r="H61" s="1"/>
  <c r="H62" s="1"/>
  <c r="H63" s="1"/>
  <c r="H64" s="1"/>
  <c r="H65" s="1"/>
  <c r="H66" s="1"/>
  <c r="H67" s="1"/>
  <c r="H68" s="1"/>
  <c r="H69" s="1"/>
  <c r="H70" s="1"/>
  <c r="H71" s="1"/>
  <c r="H72" s="1"/>
  <c r="H73" s="1"/>
  <c r="H74" s="1"/>
  <c r="H75" s="1"/>
  <c r="H76" s="1"/>
  <c r="H77" s="1"/>
  <c r="H78" s="1"/>
  <c r="H79" s="1"/>
  <c r="H80" s="1"/>
  <c r="H81" s="1"/>
  <c r="H82" s="1"/>
  <c r="H83" s="1"/>
  <c r="H84" s="1"/>
  <c r="H85" s="1"/>
  <c r="H86" s="1"/>
  <c r="H87" s="1"/>
  <c r="H88" s="1"/>
  <c r="H89" s="1"/>
  <c r="H90" s="1"/>
  <c r="H91" s="1"/>
  <c r="H92" s="1"/>
  <c r="H93" s="1"/>
  <c r="H94" s="1"/>
  <c r="H95" s="1"/>
  <c r="H96" s="1"/>
  <c r="H97" s="1"/>
  <c r="H98" s="1"/>
  <c r="H99" s="1"/>
  <c r="H100" s="1"/>
  <c r="H101" s="1"/>
  <c r="H102" s="1"/>
  <c r="H103" s="1"/>
  <c r="H104" s="1"/>
  <c r="H105" s="1"/>
  <c r="H106" s="1"/>
  <c r="H107" s="1"/>
  <c r="H108" s="1"/>
  <c r="H109" s="1"/>
  <c r="H110" s="1"/>
  <c r="H111" s="1"/>
  <c r="H112" s="1"/>
  <c r="H113" s="1"/>
  <c r="H114" s="1"/>
  <c r="H115" s="1"/>
  <c r="H116" s="1"/>
  <c r="H117" s="1"/>
  <c r="H118" s="1"/>
  <c r="H119" s="1"/>
  <c r="H120" s="1"/>
  <c r="H121" s="1"/>
  <c r="H122" s="1"/>
  <c r="H123" s="1"/>
  <c r="H124" s="1"/>
  <c r="H125" s="1"/>
  <c r="H126" s="1"/>
  <c r="H127" s="1"/>
  <c r="H128" s="1"/>
  <c r="H129" s="1"/>
  <c r="H130" s="1"/>
  <c r="H131" s="1"/>
  <c r="H132" s="1"/>
  <c r="H133" s="1"/>
  <c r="H134" s="1"/>
  <c r="H135" s="1"/>
  <c r="H136" s="1"/>
  <c r="H137" s="1"/>
  <c r="H138" s="1"/>
  <c r="H139" s="1"/>
  <c r="H140" s="1"/>
  <c r="H141" s="1"/>
  <c r="H142" s="1"/>
  <c r="H143" s="1"/>
  <c r="H144" s="1"/>
  <c r="H145" s="1"/>
  <c r="H146" s="1"/>
  <c r="H147" s="1"/>
  <c r="H148" s="1"/>
  <c r="H149" s="1"/>
  <c r="H150" s="1"/>
  <c r="H151" s="1"/>
  <c r="H152" s="1"/>
  <c r="H153" s="1"/>
  <c r="H154" s="1"/>
  <c r="H155" s="1"/>
  <c r="H156" s="1"/>
  <c r="H157" s="1"/>
  <c r="H158" s="1"/>
  <c r="H159" s="1"/>
  <c r="H160" s="1"/>
  <c r="H161" s="1"/>
  <c r="H162" s="1"/>
  <c r="H163" s="1"/>
  <c r="H164" s="1"/>
  <c r="H165" s="1"/>
  <c r="H166" s="1"/>
  <c r="H167" s="1"/>
  <c r="H168" s="1"/>
  <c r="H169" s="1"/>
  <c r="H170" s="1"/>
  <c r="H171" s="1"/>
  <c r="H172" s="1"/>
  <c r="H173" s="1"/>
  <c r="H174" s="1"/>
  <c r="H175" s="1"/>
  <c r="H176" s="1"/>
  <c r="H177" s="1"/>
  <c r="H178" s="1"/>
  <c r="H179" s="1"/>
  <c r="H180" s="1"/>
  <c r="H181" s="1"/>
  <c r="H182" s="1"/>
  <c r="H183" s="1"/>
  <c r="H184" s="1"/>
  <c r="H185" s="1"/>
  <c r="H186" s="1"/>
  <c r="H187" s="1"/>
  <c r="H188" s="1"/>
  <c r="H189" s="1"/>
  <c r="H190" s="1"/>
  <c r="H191" s="1"/>
  <c r="H192" s="1"/>
  <c r="H193" s="1"/>
  <c r="H194" s="1"/>
  <c r="H195" s="1"/>
  <c r="H196" s="1"/>
  <c r="H197" s="1"/>
  <c r="H198" s="1"/>
  <c r="H199" s="1"/>
  <c r="H200" s="1"/>
  <c r="H201" s="1"/>
  <c r="H202" s="1"/>
  <c r="H203" s="1"/>
  <c r="H204" s="1"/>
  <c r="H205" s="1"/>
  <c r="H206" s="1"/>
  <c r="H207" s="1"/>
  <c r="H208" s="1"/>
  <c r="H209" s="1"/>
  <c r="H210" s="1"/>
  <c r="H211" s="1"/>
  <c r="H212" s="1"/>
  <c r="H213" s="1"/>
  <c r="H214" s="1"/>
  <c r="H215" s="1"/>
  <c r="H216" s="1"/>
  <c r="H217" s="1"/>
  <c r="H218" s="1"/>
  <c r="H219" s="1"/>
  <c r="H220" s="1"/>
  <c r="H221" s="1"/>
  <c r="H222" s="1"/>
  <c r="H223" s="1"/>
  <c r="H224" s="1"/>
  <c r="H225" s="1"/>
  <c r="H226" s="1"/>
  <c r="H227" s="1"/>
  <c r="H228" s="1"/>
  <c r="H229" s="1"/>
  <c r="H230" s="1"/>
  <c r="H231" s="1"/>
  <c r="H232" s="1"/>
  <c r="H233" s="1"/>
  <c r="H234" s="1"/>
  <c r="H235" s="1"/>
  <c r="H236" s="1"/>
  <c r="H237" s="1"/>
  <c r="H238" s="1"/>
  <c r="H239" s="1"/>
  <c r="H240" s="1"/>
  <c r="H241" s="1"/>
  <c r="H242" s="1"/>
  <c r="H243" s="1"/>
  <c r="H244" s="1"/>
  <c r="H245" s="1"/>
  <c r="H246" s="1"/>
  <c r="H247" s="1"/>
  <c r="H248" s="1"/>
  <c r="H249" s="1"/>
  <c r="H250" s="1"/>
  <c r="H251" s="1"/>
  <c r="H252" s="1"/>
  <c r="H253" s="1"/>
  <c r="H254" s="1"/>
  <c r="H255" s="1"/>
  <c r="H256" s="1"/>
  <c r="H257" s="1"/>
  <c r="H258" s="1"/>
  <c r="H259" s="1"/>
  <c r="H260" s="1"/>
  <c r="H261" s="1"/>
  <c r="H262" s="1"/>
  <c r="H263" s="1"/>
  <c r="H264" s="1"/>
  <c r="H265" s="1"/>
  <c r="H266" s="1"/>
  <c r="H267" s="1"/>
  <c r="H268" s="1"/>
  <c r="H269" s="1"/>
  <c r="H270" s="1"/>
  <c r="H271" s="1"/>
  <c r="H272" s="1"/>
  <c r="H273" s="1"/>
  <c r="H274" s="1"/>
  <c r="H275" s="1"/>
  <c r="H276" s="1"/>
  <c r="H277" s="1"/>
  <c r="H278" s="1"/>
  <c r="H279" s="1"/>
  <c r="H280" s="1"/>
  <c r="H281" s="1"/>
  <c r="H282" s="1"/>
  <c r="H283" s="1"/>
  <c r="H284" s="1"/>
  <c r="H285" s="1"/>
  <c r="H286" s="1"/>
  <c r="H287" s="1"/>
  <c r="H288" s="1"/>
  <c r="H289" s="1"/>
  <c r="H290" s="1"/>
  <c r="H291" s="1"/>
  <c r="H292" s="1"/>
  <c r="H293" s="1"/>
  <c r="H294" s="1"/>
  <c r="H295" s="1"/>
  <c r="H296" s="1"/>
  <c r="H297" s="1"/>
  <c r="H298" s="1"/>
  <c r="H299" s="1"/>
  <c r="H300" s="1"/>
  <c r="H301" s="1"/>
  <c r="H302" s="1"/>
  <c r="H303" s="1"/>
  <c r="H304" s="1"/>
  <c r="H305" s="1"/>
  <c r="H306" s="1"/>
  <c r="H307" s="1"/>
  <c r="H308" s="1"/>
  <c r="H309" s="1"/>
  <c r="H310" s="1"/>
  <c r="H311" s="1"/>
  <c r="H312" s="1"/>
  <c r="H313" s="1"/>
  <c r="H314" s="1"/>
  <c r="H315" s="1"/>
  <c r="H316" s="1"/>
  <c r="H317" s="1"/>
  <c r="H318" s="1"/>
  <c r="H319" s="1"/>
  <c r="H320" s="1"/>
  <c r="H321" s="1"/>
  <c r="H322" s="1"/>
  <c r="H323" s="1"/>
  <c r="H324" s="1"/>
  <c r="H325" s="1"/>
  <c r="H326" s="1"/>
  <c r="H327" s="1"/>
  <c r="H328" s="1"/>
  <c r="H329" s="1"/>
  <c r="H330" s="1"/>
  <c r="H331" s="1"/>
  <c r="H332" s="1"/>
  <c r="H333" s="1"/>
  <c r="H334" s="1"/>
  <c r="H335" s="1"/>
  <c r="H336" s="1"/>
  <c r="H337" s="1"/>
  <c r="H338" s="1"/>
  <c r="H339" s="1"/>
  <c r="H340" s="1"/>
  <c r="H341" s="1"/>
  <c r="H342" s="1"/>
  <c r="H343" s="1"/>
  <c r="H344" s="1"/>
  <c r="H345" s="1"/>
  <c r="H346" s="1"/>
  <c r="H347" s="1"/>
  <c r="H348" s="1"/>
  <c r="H349" s="1"/>
  <c r="H350" s="1"/>
  <c r="H351" s="1"/>
  <c r="H352" s="1"/>
  <c r="H353" s="1"/>
  <c r="H354" s="1"/>
  <c r="H355" s="1"/>
  <c r="H356" s="1"/>
  <c r="H357" s="1"/>
  <c r="H358" s="1"/>
  <c r="H359" s="1"/>
  <c r="H360" s="1"/>
  <c r="H361" s="1"/>
  <c r="H362" s="1"/>
  <c r="H363" s="1"/>
  <c r="H364" s="1"/>
  <c r="H365" s="1"/>
  <c r="H366" s="1"/>
  <c r="H367" s="1"/>
  <c r="H368" s="1"/>
  <c r="H369" s="1"/>
  <c r="H370" s="1"/>
  <c r="H371" s="1"/>
  <c r="H372" s="1"/>
  <c r="H373" s="1"/>
  <c r="H374" s="1"/>
  <c r="H375" s="1"/>
  <c r="H376" s="1"/>
  <c r="H377" s="1"/>
  <c r="H378" s="1"/>
  <c r="H379" s="1"/>
  <c r="H380" s="1"/>
  <c r="H381" s="1"/>
  <c r="H382" s="1"/>
  <c r="H383" s="1"/>
  <c r="H384" s="1"/>
  <c r="H385" s="1"/>
  <c r="H386" s="1"/>
  <c r="H387" s="1"/>
  <c r="H388" s="1"/>
  <c r="H389" s="1"/>
  <c r="H390" s="1"/>
  <c r="H391" s="1"/>
  <c r="H392" s="1"/>
  <c r="H393" s="1"/>
  <c r="H394" s="1"/>
  <c r="H395" s="1"/>
  <c r="H396" s="1"/>
  <c r="H397" s="1"/>
  <c r="H398" s="1"/>
  <c r="H399" s="1"/>
  <c r="H400" s="1"/>
  <c r="H401" s="1"/>
  <c r="H402" s="1"/>
  <c r="H403" s="1"/>
  <c r="H404" s="1"/>
  <c r="H405" s="1"/>
  <c r="H406" s="1"/>
  <c r="H407" s="1"/>
  <c r="H408" s="1"/>
  <c r="H409" s="1"/>
  <c r="H410" s="1"/>
  <c r="H411" s="1"/>
  <c r="H412" s="1"/>
  <c r="H413" s="1"/>
  <c r="H414" s="1"/>
  <c r="H415" s="1"/>
  <c r="H416" s="1"/>
  <c r="H417" s="1"/>
  <c r="H418" s="1"/>
  <c r="H419" s="1"/>
  <c r="H420" s="1"/>
  <c r="H421" s="1"/>
  <c r="H422" s="1"/>
  <c r="H423" s="1"/>
  <c r="H424" s="1"/>
  <c r="H425" s="1"/>
  <c r="H426" s="1"/>
  <c r="H427" s="1"/>
  <c r="H428" s="1"/>
  <c r="H429" s="1"/>
  <c r="H430" s="1"/>
  <c r="H431" s="1"/>
  <c r="H432" s="1"/>
  <c r="H433" s="1"/>
  <c r="H434" s="1"/>
  <c r="H435" s="1"/>
  <c r="H436" s="1"/>
  <c r="H437" s="1"/>
  <c r="H438" s="1"/>
  <c r="H439" s="1"/>
  <c r="H440" s="1"/>
  <c r="H441" s="1"/>
  <c r="H442" s="1"/>
  <c r="H443" s="1"/>
  <c r="H444" s="1"/>
  <c r="H445" s="1"/>
  <c r="H446" s="1"/>
  <c r="H447" s="1"/>
  <c r="H448" s="1"/>
  <c r="H449" s="1"/>
  <c r="H450" s="1"/>
  <c r="H451" s="1"/>
  <c r="H452" s="1"/>
  <c r="H453" s="1"/>
  <c r="H454" s="1"/>
  <c r="H455" s="1"/>
  <c r="H456" s="1"/>
  <c r="H457" s="1"/>
  <c r="H458" s="1"/>
  <c r="H459" s="1"/>
  <c r="H460" s="1"/>
  <c r="H461" s="1"/>
  <c r="H462" s="1"/>
  <c r="H463" s="1"/>
  <c r="H464" s="1"/>
  <c r="H465" s="1"/>
  <c r="H466" s="1"/>
  <c r="H467" s="1"/>
  <c r="H468" s="1"/>
  <c r="H469" s="1"/>
  <c r="H470" s="1"/>
  <c r="H471" s="1"/>
  <c r="H472" s="1"/>
  <c r="H473" s="1"/>
  <c r="H474" s="1"/>
  <c r="H475" s="1"/>
  <c r="H476" s="1"/>
  <c r="H477" s="1"/>
  <c r="H478" s="1"/>
  <c r="H479" s="1"/>
  <c r="H480" s="1"/>
  <c r="H481" s="1"/>
  <c r="H482" s="1"/>
  <c r="H483" s="1"/>
  <c r="H484" s="1"/>
  <c r="H485" s="1"/>
  <c r="H486" s="1"/>
  <c r="H487" s="1"/>
  <c r="H488" s="1"/>
  <c r="H489" s="1"/>
  <c r="H490" s="1"/>
  <c r="H491" s="1"/>
  <c r="H492" s="1"/>
  <c r="H493" s="1"/>
  <c r="H494" s="1"/>
  <c r="H495" s="1"/>
  <c r="H496" s="1"/>
  <c r="H497" s="1"/>
  <c r="H498" s="1"/>
  <c r="H499" s="1"/>
  <c r="H500" s="1"/>
  <c r="H501" s="1"/>
  <c r="H502" s="1"/>
  <c r="H503" s="1"/>
  <c r="H504" s="1"/>
  <c r="H505" s="1"/>
  <c r="H506" s="1"/>
  <c r="H507" s="1"/>
  <c r="H508" s="1"/>
  <c r="H509" s="1"/>
  <c r="H510" s="1"/>
  <c r="H511" s="1"/>
  <c r="H512" s="1"/>
  <c r="H513" s="1"/>
  <c r="H514" s="1"/>
  <c r="H515" s="1"/>
  <c r="H516" s="1"/>
  <c r="H517" s="1"/>
  <c r="H518" s="1"/>
  <c r="H519" s="1"/>
  <c r="H520" s="1"/>
  <c r="H521" s="1"/>
  <c r="H522" s="1"/>
  <c r="H523" s="1"/>
  <c r="H524" s="1"/>
  <c r="H525" s="1"/>
  <c r="H526" s="1"/>
  <c r="H527" s="1"/>
  <c r="H528" s="1"/>
  <c r="H529" s="1"/>
  <c r="H530" s="1"/>
  <c r="H531" s="1"/>
  <c r="H532" s="1"/>
  <c r="H533" s="1"/>
  <c r="H534" s="1"/>
  <c r="H535" s="1"/>
  <c r="H536" s="1"/>
  <c r="H537" s="1"/>
  <c r="H538" s="1"/>
  <c r="H539" s="1"/>
  <c r="H540" s="1"/>
  <c r="H541" s="1"/>
  <c r="H542" s="1"/>
  <c r="H543" s="1"/>
  <c r="H544" s="1"/>
  <c r="H545" s="1"/>
  <c r="H546" s="1"/>
  <c r="H547" s="1"/>
  <c r="H548" s="1"/>
  <c r="H549" s="1"/>
  <c r="H550" s="1"/>
  <c r="H551" s="1"/>
  <c r="H552" s="1"/>
  <c r="H553" s="1"/>
  <c r="H554" s="1"/>
  <c r="H555" s="1"/>
  <c r="H556" s="1"/>
  <c r="H557" s="1"/>
  <c r="H558" s="1"/>
  <c r="H559" s="1"/>
  <c r="H560" s="1"/>
  <c r="H561" s="1"/>
  <c r="H562" s="1"/>
  <c r="H563" s="1"/>
  <c r="H564" s="1"/>
  <c r="H565" s="1"/>
  <c r="H566" s="1"/>
  <c r="H567" s="1"/>
  <c r="H568" s="1"/>
  <c r="H569" s="1"/>
  <c r="H570" s="1"/>
  <c r="H571" s="1"/>
  <c r="H572" s="1"/>
  <c r="H573" s="1"/>
  <c r="H574" s="1"/>
  <c r="H575" s="1"/>
  <c r="H576" s="1"/>
  <c r="H577" s="1"/>
  <c r="H578" s="1"/>
  <c r="H579" s="1"/>
  <c r="H580" s="1"/>
  <c r="H581" s="1"/>
  <c r="H582" s="1"/>
  <c r="H583" s="1"/>
  <c r="H584" s="1"/>
  <c r="H585" s="1"/>
  <c r="H586" s="1"/>
  <c r="H587" s="1"/>
  <c r="H588" s="1"/>
  <c r="H589" s="1"/>
  <c r="H590" s="1"/>
  <c r="H591" s="1"/>
  <c r="H592" s="1"/>
  <c r="H593" s="1"/>
  <c r="H594" s="1"/>
  <c r="H595" s="1"/>
  <c r="H596" s="1"/>
  <c r="H597" s="1"/>
  <c r="H598" s="1"/>
  <c r="H599" s="1"/>
  <c r="H600" s="1"/>
  <c r="H601" s="1"/>
  <c r="H602" s="1"/>
  <c r="H603" s="1"/>
  <c r="H604" s="1"/>
  <c r="H605" s="1"/>
  <c r="H606" s="1"/>
  <c r="H607" s="1"/>
  <c r="H608" s="1"/>
  <c r="H609" s="1"/>
  <c r="H610" s="1"/>
  <c r="H611" s="1"/>
  <c r="H612" s="1"/>
  <c r="H613" s="1"/>
  <c r="H614" s="1"/>
  <c r="H615" s="1"/>
  <c r="H616" s="1"/>
  <c r="H617" s="1"/>
  <c r="H618" s="1"/>
  <c r="H619" s="1"/>
  <c r="H620" s="1"/>
  <c r="H621" s="1"/>
  <c r="H622" s="1"/>
  <c r="H623" s="1"/>
  <c r="H624" s="1"/>
  <c r="H625" s="1"/>
  <c r="H626" s="1"/>
  <c r="H627" s="1"/>
  <c r="H628" s="1"/>
  <c r="H629" s="1"/>
  <c r="H630" s="1"/>
  <c r="H631" s="1"/>
  <c r="H632" s="1"/>
  <c r="H633" s="1"/>
  <c r="H634" s="1"/>
  <c r="H635" s="1"/>
  <c r="H636" s="1"/>
  <c r="H637" s="1"/>
  <c r="H638" s="1"/>
  <c r="H639" s="1"/>
  <c r="H640" s="1"/>
  <c r="H641" s="1"/>
  <c r="H642" s="1"/>
  <c r="H643" s="1"/>
  <c r="H644" s="1"/>
  <c r="H645" s="1"/>
  <c r="H646" s="1"/>
  <c r="H647" s="1"/>
  <c r="H648" s="1"/>
  <c r="H649" s="1"/>
  <c r="H650" s="1"/>
  <c r="H651" s="1"/>
  <c r="H652" s="1"/>
  <c r="H653" s="1"/>
  <c r="H654" s="1"/>
  <c r="H655" s="1"/>
  <c r="H656" s="1"/>
  <c r="H657" s="1"/>
  <c r="H658" s="1"/>
  <c r="H659" s="1"/>
  <c r="H660" s="1"/>
  <c r="H661" s="1"/>
  <c r="H662" s="1"/>
  <c r="H663" s="1"/>
  <c r="H664" s="1"/>
  <c r="H665" s="1"/>
  <c r="H666" s="1"/>
  <c r="H667" s="1"/>
  <c r="H668" s="1"/>
  <c r="H669" s="1"/>
  <c r="H670" s="1"/>
  <c r="H671" s="1"/>
  <c r="H672" s="1"/>
  <c r="H673" s="1"/>
  <c r="H674" s="1"/>
  <c r="H675" s="1"/>
  <c r="H676" s="1"/>
  <c r="H677" s="1"/>
  <c r="H678" s="1"/>
  <c r="H679" s="1"/>
  <c r="H680" s="1"/>
  <c r="H681" s="1"/>
  <c r="H682" s="1"/>
  <c r="H683" s="1"/>
  <c r="H684" s="1"/>
  <c r="H685" s="1"/>
  <c r="H686" s="1"/>
  <c r="H687" s="1"/>
  <c r="H688" s="1"/>
  <c r="H689" s="1"/>
  <c r="H690" s="1"/>
  <c r="H691" s="1"/>
  <c r="H692" s="1"/>
  <c r="H693" s="1"/>
  <c r="H694" s="1"/>
  <c r="H695" s="1"/>
  <c r="H696" s="1"/>
  <c r="H697" s="1"/>
  <c r="H698" s="1"/>
  <c r="H699" s="1"/>
  <c r="H700" s="1"/>
  <c r="H701" s="1"/>
  <c r="H702" s="1"/>
  <c r="H703" s="1"/>
  <c r="H704" s="1"/>
  <c r="H705" s="1"/>
  <c r="H706" s="1"/>
  <c r="H707" s="1"/>
  <c r="H708" s="1"/>
  <c r="H709" s="1"/>
  <c r="H710" s="1"/>
  <c r="H711" s="1"/>
  <c r="H712" s="1"/>
  <c r="H713" s="1"/>
  <c r="H714" s="1"/>
  <c r="H715" s="1"/>
  <c r="H716" s="1"/>
  <c r="H717" s="1"/>
  <c r="H718" s="1"/>
  <c r="H719" s="1"/>
  <c r="H720" s="1"/>
  <c r="H721" s="1"/>
  <c r="H722" s="1"/>
  <c r="H723" s="1"/>
  <c r="H724" s="1"/>
  <c r="H725" s="1"/>
  <c r="H726" s="1"/>
  <c r="H727" s="1"/>
  <c r="H728" s="1"/>
  <c r="H729" s="1"/>
  <c r="H730" s="1"/>
  <c r="H731" s="1"/>
  <c r="H732" s="1"/>
  <c r="H733" s="1"/>
  <c r="H734" s="1"/>
  <c r="H735" s="1"/>
  <c r="H736" s="1"/>
  <c r="H737" s="1"/>
  <c r="H738" s="1"/>
  <c r="H739" s="1"/>
  <c r="H740" s="1"/>
  <c r="H741" s="1"/>
  <c r="H742" s="1"/>
  <c r="H743" s="1"/>
  <c r="H744" s="1"/>
  <c r="H745" s="1"/>
  <c r="H746" s="1"/>
  <c r="H747" s="1"/>
  <c r="H748" s="1"/>
  <c r="H749" s="1"/>
  <c r="H750" s="1"/>
  <c r="H751" s="1"/>
  <c r="H752" s="1"/>
  <c r="H753" s="1"/>
  <c r="H754" s="1"/>
  <c r="H755" s="1"/>
  <c r="H756" s="1"/>
  <c r="H757" s="1"/>
  <c r="H758" s="1"/>
  <c r="H759" s="1"/>
  <c r="H760" s="1"/>
  <c r="H761" s="1"/>
  <c r="H762" s="1"/>
  <c r="H763" s="1"/>
  <c r="H764" s="1"/>
  <c r="H765" s="1"/>
  <c r="H766" s="1"/>
  <c r="H767" s="1"/>
  <c r="H768" s="1"/>
  <c r="H769" s="1"/>
  <c r="H770" s="1"/>
  <c r="H771" s="1"/>
  <c r="H772" s="1"/>
  <c r="H773" s="1"/>
  <c r="H774" s="1"/>
  <c r="H775" s="1"/>
  <c r="H776" s="1"/>
  <c r="H777" s="1"/>
  <c r="H778" s="1"/>
  <c r="H779" s="1"/>
  <c r="H780" s="1"/>
  <c r="H781" s="1"/>
  <c r="H782" s="1"/>
  <c r="H783" s="1"/>
  <c r="H784" s="1"/>
  <c r="H785" s="1"/>
  <c r="H786" s="1"/>
  <c r="H787" s="1"/>
  <c r="H788" s="1"/>
  <c r="H789" s="1"/>
  <c r="H790" s="1"/>
  <c r="H791" s="1"/>
  <c r="H792" s="1"/>
  <c r="H793" s="1"/>
  <c r="H794" s="1"/>
  <c r="H795" s="1"/>
  <c r="H796" s="1"/>
  <c r="H797" s="1"/>
  <c r="H798" s="1"/>
  <c r="H799" s="1"/>
  <c r="H800" s="1"/>
  <c r="H801" s="1"/>
  <c r="H802" s="1"/>
  <c r="H803" s="1"/>
  <c r="H804" s="1"/>
  <c r="H805" s="1"/>
  <c r="H806" s="1"/>
  <c r="H807" s="1"/>
  <c r="H808" s="1"/>
  <c r="H809" s="1"/>
  <c r="H810" s="1"/>
  <c r="H811" s="1"/>
  <c r="H812" s="1"/>
  <c r="H813" s="1"/>
  <c r="H814" s="1"/>
  <c r="H815" s="1"/>
  <c r="H816" s="1"/>
  <c r="H817" s="1"/>
  <c r="H818" s="1"/>
  <c r="H819" s="1"/>
  <c r="H820" s="1"/>
  <c r="H821" s="1"/>
  <c r="H822" s="1"/>
  <c r="H823" s="1"/>
  <c r="H824" s="1"/>
  <c r="H825" s="1"/>
  <c r="H826" s="1"/>
  <c r="H827" s="1"/>
  <c r="H828" s="1"/>
  <c r="H829" s="1"/>
  <c r="H830" s="1"/>
  <c r="H831" s="1"/>
  <c r="H832" s="1"/>
  <c r="H833" s="1"/>
  <c r="H834" s="1"/>
  <c r="H835" s="1"/>
  <c r="H836" s="1"/>
  <c r="H837" s="1"/>
  <c r="H838" s="1"/>
  <c r="H839" s="1"/>
  <c r="H840" s="1"/>
  <c r="H841" s="1"/>
  <c r="H842" s="1"/>
  <c r="H843" s="1"/>
  <c r="H844" s="1"/>
  <c r="H845" s="1"/>
  <c r="H846" s="1"/>
  <c r="H847" s="1"/>
  <c r="H848" s="1"/>
  <c r="H849" s="1"/>
  <c r="H850" s="1"/>
  <c r="H851" s="1"/>
  <c r="H852" s="1"/>
  <c r="H853" s="1"/>
  <c r="H854" s="1"/>
  <c r="H855" s="1"/>
  <c r="H856" s="1"/>
  <c r="H857" s="1"/>
  <c r="H858" s="1"/>
  <c r="H859" s="1"/>
  <c r="H860" s="1"/>
  <c r="H861" s="1"/>
  <c r="H862" s="1"/>
  <c r="H863" s="1"/>
  <c r="H864" s="1"/>
  <c r="H865" s="1"/>
  <c r="H866" s="1"/>
  <c r="H867" s="1"/>
  <c r="H868" s="1"/>
  <c r="H869" s="1"/>
  <c r="H870" s="1"/>
  <c r="H871" s="1"/>
  <c r="H872" s="1"/>
  <c r="H873" s="1"/>
  <c r="H874" s="1"/>
  <c r="H875" s="1"/>
  <c r="H876" s="1"/>
  <c r="H877" s="1"/>
  <c r="H878" s="1"/>
  <c r="H879" s="1"/>
  <c r="H880" s="1"/>
  <c r="H881" s="1"/>
  <c r="H882" s="1"/>
  <c r="H883" s="1"/>
  <c r="H884" s="1"/>
  <c r="H885" s="1"/>
  <c r="H886" s="1"/>
  <c r="H887" s="1"/>
  <c r="H888" s="1"/>
  <c r="H889" s="1"/>
  <c r="H890" s="1"/>
  <c r="H891" s="1"/>
  <c r="H892" s="1"/>
  <c r="H893" s="1"/>
  <c r="H894" s="1"/>
  <c r="H895" s="1"/>
  <c r="H896" s="1"/>
  <c r="H897" s="1"/>
  <c r="H898" s="1"/>
  <c r="H899" s="1"/>
  <c r="H900" s="1"/>
  <c r="H901" s="1"/>
  <c r="H902" s="1"/>
  <c r="H903" s="1"/>
  <c r="H904" s="1"/>
  <c r="H905" s="1"/>
  <c r="H906" s="1"/>
  <c r="G7"/>
  <c r="G8" s="1"/>
  <c r="G9" s="1"/>
  <c r="G10" s="1"/>
  <c r="G11" s="1"/>
  <c r="G12" s="1"/>
  <c r="G13" s="1"/>
  <c r="G14" s="1"/>
  <c r="G15" s="1"/>
  <c r="G16" s="1"/>
  <c r="G17" s="1"/>
  <c r="G18" s="1"/>
  <c r="G19" s="1"/>
  <c r="G20" s="1"/>
  <c r="G21" s="1"/>
  <c r="G22" s="1"/>
  <c r="G23" s="1"/>
  <c r="G24" s="1"/>
  <c r="G25" s="1"/>
  <c r="G26" s="1"/>
  <c r="G27" s="1"/>
  <c r="G28" s="1"/>
  <c r="G29" s="1"/>
  <c r="G30" s="1"/>
  <c r="G31" s="1"/>
  <c r="G32" s="1"/>
  <c r="G33" s="1"/>
  <c r="G34" s="1"/>
  <c r="G35" s="1"/>
  <c r="G36" s="1"/>
  <c r="G37" s="1"/>
  <c r="G38" s="1"/>
  <c r="G39" s="1"/>
  <c r="G40" s="1"/>
  <c r="G41" s="1"/>
  <c r="G42" s="1"/>
  <c r="G43" s="1"/>
  <c r="G44" s="1"/>
  <c r="G45" s="1"/>
  <c r="G46" s="1"/>
  <c r="G47" s="1"/>
  <c r="G48" s="1"/>
  <c r="G49" s="1"/>
  <c r="G50" s="1"/>
  <c r="G51" s="1"/>
  <c r="G52" s="1"/>
  <c r="G53" s="1"/>
  <c r="G54" s="1"/>
  <c r="G55" s="1"/>
  <c r="G56" s="1"/>
  <c r="G57" s="1"/>
  <c r="G58" s="1"/>
  <c r="G59" s="1"/>
  <c r="G60" s="1"/>
  <c r="G61" s="1"/>
  <c r="G62" s="1"/>
  <c r="G63" s="1"/>
  <c r="G64" s="1"/>
  <c r="G65" s="1"/>
  <c r="G66" s="1"/>
  <c r="G67" s="1"/>
  <c r="G68" s="1"/>
  <c r="G69" s="1"/>
  <c r="G70" s="1"/>
  <c r="G71" s="1"/>
  <c r="G72" s="1"/>
  <c r="G73" s="1"/>
  <c r="G74" s="1"/>
  <c r="G75" s="1"/>
  <c r="G76" s="1"/>
  <c r="G77" s="1"/>
  <c r="G78" s="1"/>
  <c r="G79" s="1"/>
  <c r="G80" s="1"/>
  <c r="G81" s="1"/>
  <c r="G82" s="1"/>
  <c r="G83" s="1"/>
  <c r="G84" s="1"/>
  <c r="G85" s="1"/>
  <c r="G86" s="1"/>
  <c r="G87" s="1"/>
  <c r="G88" s="1"/>
  <c r="G89" s="1"/>
  <c r="G90" s="1"/>
  <c r="G91" s="1"/>
  <c r="G92" s="1"/>
  <c r="G93" s="1"/>
  <c r="G94" s="1"/>
  <c r="G95" s="1"/>
  <c r="G96" s="1"/>
  <c r="G97" s="1"/>
  <c r="G98" s="1"/>
  <c r="G99" s="1"/>
  <c r="G100" s="1"/>
  <c r="G101" s="1"/>
  <c r="G102" s="1"/>
  <c r="G103" s="1"/>
  <c r="G104" s="1"/>
  <c r="G105" s="1"/>
  <c r="G106" s="1"/>
  <c r="G107" s="1"/>
  <c r="G108" s="1"/>
  <c r="G109" s="1"/>
  <c r="G110" s="1"/>
  <c r="G111" s="1"/>
  <c r="G112" s="1"/>
  <c r="G113" s="1"/>
  <c r="G114" s="1"/>
  <c r="G115" s="1"/>
  <c r="G116" s="1"/>
  <c r="G117" s="1"/>
  <c r="G118" s="1"/>
  <c r="G119" s="1"/>
  <c r="G120" s="1"/>
  <c r="G121" s="1"/>
  <c r="G122" s="1"/>
  <c r="G123" s="1"/>
  <c r="G124" s="1"/>
  <c r="G125" s="1"/>
  <c r="G126" s="1"/>
  <c r="G127" s="1"/>
  <c r="G128" s="1"/>
  <c r="G129" s="1"/>
  <c r="G130" s="1"/>
  <c r="G131" s="1"/>
  <c r="G132" s="1"/>
  <c r="G133" s="1"/>
  <c r="G134" s="1"/>
  <c r="G135" s="1"/>
  <c r="G136" s="1"/>
  <c r="G137" s="1"/>
  <c r="G138" s="1"/>
  <c r="G139" s="1"/>
  <c r="G140" s="1"/>
  <c r="G141" s="1"/>
  <c r="G142" s="1"/>
  <c r="G143" s="1"/>
  <c r="G144" s="1"/>
  <c r="G145" s="1"/>
  <c r="G146" s="1"/>
  <c r="G147" s="1"/>
  <c r="G148" s="1"/>
  <c r="G149" s="1"/>
  <c r="G150" s="1"/>
  <c r="G151" s="1"/>
  <c r="G152" s="1"/>
  <c r="G153" s="1"/>
  <c r="G154" s="1"/>
  <c r="G155" s="1"/>
  <c r="G156" s="1"/>
  <c r="G157" s="1"/>
  <c r="G158" s="1"/>
  <c r="G159" s="1"/>
  <c r="G160" s="1"/>
  <c r="G161" s="1"/>
  <c r="G162" s="1"/>
  <c r="G163" s="1"/>
  <c r="G164" s="1"/>
  <c r="G165" s="1"/>
  <c r="G166" s="1"/>
  <c r="G167" s="1"/>
  <c r="G168" s="1"/>
  <c r="G169" s="1"/>
  <c r="G170" s="1"/>
  <c r="G171" s="1"/>
  <c r="G172" s="1"/>
  <c r="G173" s="1"/>
  <c r="G174" s="1"/>
  <c r="G175" s="1"/>
  <c r="G176" s="1"/>
  <c r="G177" s="1"/>
  <c r="G178" s="1"/>
  <c r="G179" s="1"/>
  <c r="G180" s="1"/>
  <c r="G181" s="1"/>
  <c r="G182" s="1"/>
  <c r="G183" s="1"/>
  <c r="G184" s="1"/>
  <c r="G185" s="1"/>
  <c r="G186" s="1"/>
  <c r="G187" s="1"/>
  <c r="G188" s="1"/>
  <c r="G189" s="1"/>
  <c r="G190" s="1"/>
  <c r="G191" s="1"/>
  <c r="G192" s="1"/>
  <c r="G193" s="1"/>
  <c r="G194" s="1"/>
  <c r="G195" s="1"/>
  <c r="G196" s="1"/>
  <c r="G197" s="1"/>
  <c r="G198" s="1"/>
  <c r="G199" s="1"/>
  <c r="G200" s="1"/>
  <c r="G201" s="1"/>
  <c r="G202" s="1"/>
  <c r="G203" s="1"/>
  <c r="G204" s="1"/>
  <c r="G205" s="1"/>
  <c r="G206" s="1"/>
  <c r="G207" s="1"/>
  <c r="G208" s="1"/>
  <c r="G209" s="1"/>
  <c r="G210" s="1"/>
  <c r="G211" s="1"/>
  <c r="G212" s="1"/>
  <c r="G213" s="1"/>
  <c r="G214" s="1"/>
  <c r="G215" s="1"/>
  <c r="G216" s="1"/>
  <c r="G217" s="1"/>
  <c r="G218" s="1"/>
  <c r="G219" s="1"/>
  <c r="G220" s="1"/>
  <c r="G221" s="1"/>
  <c r="G222" s="1"/>
  <c r="G223" s="1"/>
  <c r="G224" s="1"/>
  <c r="G225" s="1"/>
  <c r="G226" s="1"/>
  <c r="G227" s="1"/>
  <c r="G228" s="1"/>
  <c r="G229" s="1"/>
  <c r="G230" s="1"/>
  <c r="G231" s="1"/>
  <c r="G232" s="1"/>
  <c r="G233" s="1"/>
  <c r="G234" s="1"/>
  <c r="G235" s="1"/>
  <c r="G236" s="1"/>
  <c r="G237" s="1"/>
  <c r="G238" s="1"/>
  <c r="G239" s="1"/>
  <c r="G240" s="1"/>
  <c r="G241" s="1"/>
  <c r="G242" s="1"/>
  <c r="G243" s="1"/>
  <c r="G244" s="1"/>
  <c r="G245" s="1"/>
  <c r="G246" s="1"/>
  <c r="G247" s="1"/>
  <c r="G248" s="1"/>
  <c r="G249" s="1"/>
  <c r="G250" s="1"/>
  <c r="G251" s="1"/>
  <c r="G252" s="1"/>
  <c r="G253" s="1"/>
  <c r="G254" s="1"/>
  <c r="G255" s="1"/>
  <c r="G256" s="1"/>
  <c r="G257" s="1"/>
  <c r="G258" s="1"/>
  <c r="G259" s="1"/>
  <c r="G260" s="1"/>
  <c r="G261" s="1"/>
  <c r="G262" s="1"/>
  <c r="G263" s="1"/>
  <c r="G264" s="1"/>
  <c r="G265" s="1"/>
  <c r="G266" s="1"/>
  <c r="G267" s="1"/>
  <c r="G268" s="1"/>
  <c r="G269" s="1"/>
  <c r="G270" s="1"/>
  <c r="G271" s="1"/>
  <c r="G272" s="1"/>
  <c r="G273" s="1"/>
  <c r="G274" s="1"/>
  <c r="G275" s="1"/>
  <c r="G276" s="1"/>
  <c r="G277" s="1"/>
  <c r="G278" s="1"/>
  <c r="G279" s="1"/>
  <c r="G280" s="1"/>
  <c r="G281" s="1"/>
  <c r="G282" s="1"/>
  <c r="G283" s="1"/>
  <c r="G284" s="1"/>
  <c r="G285" s="1"/>
  <c r="G286" s="1"/>
  <c r="G287" s="1"/>
  <c r="G288" s="1"/>
  <c r="G289" s="1"/>
  <c r="G290" s="1"/>
  <c r="G291" s="1"/>
  <c r="G292" s="1"/>
  <c r="G293" s="1"/>
  <c r="G294" s="1"/>
  <c r="G295" s="1"/>
  <c r="G296" s="1"/>
  <c r="G297" s="1"/>
  <c r="G298" s="1"/>
  <c r="G299" s="1"/>
  <c r="G300" s="1"/>
  <c r="G301" s="1"/>
  <c r="G302" s="1"/>
  <c r="G303" s="1"/>
  <c r="G304" s="1"/>
  <c r="G305" s="1"/>
  <c r="G306" s="1"/>
  <c r="G307" s="1"/>
  <c r="G308" s="1"/>
  <c r="G309" s="1"/>
  <c r="G310" s="1"/>
  <c r="G311" s="1"/>
  <c r="G312" s="1"/>
  <c r="G313" s="1"/>
  <c r="G314" s="1"/>
  <c r="G315" s="1"/>
  <c r="G316" s="1"/>
  <c r="G317" s="1"/>
  <c r="G318" s="1"/>
  <c r="G319" s="1"/>
  <c r="G320" s="1"/>
  <c r="G321" s="1"/>
  <c r="G322" s="1"/>
  <c r="G323" s="1"/>
  <c r="G324" s="1"/>
  <c r="G325" s="1"/>
  <c r="G326" s="1"/>
  <c r="G327" s="1"/>
  <c r="G328" s="1"/>
  <c r="G329" s="1"/>
  <c r="G330" s="1"/>
  <c r="G331" s="1"/>
  <c r="G332" s="1"/>
  <c r="G333" s="1"/>
  <c r="G334" s="1"/>
  <c r="G335" s="1"/>
  <c r="G336" s="1"/>
  <c r="G337" s="1"/>
  <c r="G338" s="1"/>
  <c r="G339" s="1"/>
  <c r="G340" s="1"/>
  <c r="G341" s="1"/>
  <c r="G342" s="1"/>
  <c r="G343" s="1"/>
  <c r="G344" s="1"/>
  <c r="G345" s="1"/>
  <c r="G346" s="1"/>
  <c r="G347" s="1"/>
  <c r="G348" s="1"/>
  <c r="G349" s="1"/>
  <c r="G350" s="1"/>
  <c r="G351" s="1"/>
  <c r="G352" s="1"/>
  <c r="G353" s="1"/>
  <c r="G354" s="1"/>
  <c r="G355" s="1"/>
  <c r="G356" s="1"/>
  <c r="G357" s="1"/>
  <c r="G358" s="1"/>
  <c r="G359" s="1"/>
  <c r="G360" s="1"/>
  <c r="G361" s="1"/>
  <c r="G362" s="1"/>
  <c r="G363" s="1"/>
  <c r="G364" s="1"/>
  <c r="G365" s="1"/>
  <c r="G366" s="1"/>
  <c r="G367" s="1"/>
  <c r="G368" s="1"/>
  <c r="G369" s="1"/>
  <c r="G370" s="1"/>
  <c r="G371" s="1"/>
  <c r="G372" s="1"/>
  <c r="G373" s="1"/>
  <c r="G374" s="1"/>
  <c r="G375" s="1"/>
  <c r="G376" s="1"/>
  <c r="G377" s="1"/>
  <c r="G378" s="1"/>
  <c r="G379" s="1"/>
  <c r="G380" s="1"/>
  <c r="G381" s="1"/>
  <c r="G382" s="1"/>
  <c r="G383" s="1"/>
  <c r="G384" s="1"/>
  <c r="G385" s="1"/>
  <c r="G386" s="1"/>
  <c r="G387" s="1"/>
  <c r="G388" s="1"/>
  <c r="G389" s="1"/>
  <c r="G390" s="1"/>
  <c r="G391" s="1"/>
  <c r="G392" s="1"/>
  <c r="G393" s="1"/>
  <c r="G394" s="1"/>
  <c r="G395" s="1"/>
  <c r="G396" s="1"/>
  <c r="G397" s="1"/>
  <c r="G398" s="1"/>
  <c r="G399" s="1"/>
  <c r="G400" s="1"/>
  <c r="G401" s="1"/>
  <c r="G402" s="1"/>
  <c r="G403" s="1"/>
  <c r="G404" s="1"/>
  <c r="G405" s="1"/>
  <c r="G406" s="1"/>
  <c r="G407" s="1"/>
  <c r="G408" s="1"/>
  <c r="G409" s="1"/>
  <c r="G410" s="1"/>
  <c r="G411" s="1"/>
  <c r="G412" s="1"/>
  <c r="G413" s="1"/>
  <c r="G414" s="1"/>
  <c r="G415" s="1"/>
  <c r="G416" s="1"/>
  <c r="G417" s="1"/>
  <c r="G418" s="1"/>
  <c r="G419" s="1"/>
  <c r="G420" s="1"/>
  <c r="G421" s="1"/>
  <c r="G422" s="1"/>
  <c r="G423" s="1"/>
  <c r="G424" s="1"/>
  <c r="G425" s="1"/>
  <c r="G426" s="1"/>
  <c r="G427" s="1"/>
  <c r="G428" s="1"/>
  <c r="G429" s="1"/>
  <c r="G430" s="1"/>
  <c r="G431" s="1"/>
  <c r="G432" s="1"/>
  <c r="G433" s="1"/>
  <c r="G434" s="1"/>
  <c r="G435" s="1"/>
  <c r="G436" s="1"/>
  <c r="G437" s="1"/>
  <c r="G438" s="1"/>
  <c r="G439" s="1"/>
  <c r="G440" s="1"/>
  <c r="G441" s="1"/>
  <c r="G442" s="1"/>
  <c r="G443" s="1"/>
  <c r="G444" s="1"/>
  <c r="G445" s="1"/>
  <c r="G446" s="1"/>
  <c r="G447" s="1"/>
  <c r="G448" s="1"/>
  <c r="G449" s="1"/>
  <c r="G450" s="1"/>
  <c r="G451" s="1"/>
  <c r="G452" s="1"/>
  <c r="G453" s="1"/>
  <c r="G454" s="1"/>
  <c r="G455" s="1"/>
  <c r="G456" s="1"/>
  <c r="G457" s="1"/>
  <c r="G458" s="1"/>
  <c r="G459" s="1"/>
  <c r="G460" s="1"/>
  <c r="G461" s="1"/>
  <c r="G462" s="1"/>
  <c r="G463" s="1"/>
  <c r="G464" s="1"/>
  <c r="G465" s="1"/>
  <c r="G466" s="1"/>
  <c r="G467" s="1"/>
  <c r="G468" s="1"/>
  <c r="G469" s="1"/>
  <c r="G470" s="1"/>
  <c r="G471" s="1"/>
  <c r="G472" s="1"/>
  <c r="G473" s="1"/>
  <c r="G474" s="1"/>
  <c r="G475" s="1"/>
  <c r="G476" s="1"/>
  <c r="G477" s="1"/>
  <c r="G478" s="1"/>
  <c r="G479" s="1"/>
  <c r="G480" s="1"/>
  <c r="G481" s="1"/>
  <c r="G482" s="1"/>
  <c r="G483" s="1"/>
  <c r="G484" s="1"/>
  <c r="G485" s="1"/>
  <c r="G486" s="1"/>
  <c r="G487" s="1"/>
  <c r="G488" s="1"/>
  <c r="G489" s="1"/>
  <c r="G490" s="1"/>
  <c r="G491" s="1"/>
  <c r="G492" s="1"/>
  <c r="G493" s="1"/>
  <c r="G494" s="1"/>
  <c r="G495" s="1"/>
  <c r="G496" s="1"/>
  <c r="G497" s="1"/>
  <c r="G498" s="1"/>
  <c r="G499" s="1"/>
  <c r="G500" s="1"/>
  <c r="G501" s="1"/>
  <c r="G502" s="1"/>
  <c r="G503" s="1"/>
  <c r="G504" s="1"/>
  <c r="G505" s="1"/>
  <c r="G506" s="1"/>
  <c r="G507" s="1"/>
  <c r="G508" s="1"/>
  <c r="G509" s="1"/>
  <c r="G510" s="1"/>
  <c r="G511" s="1"/>
  <c r="G512" s="1"/>
  <c r="G513" s="1"/>
  <c r="G514" s="1"/>
  <c r="G515" s="1"/>
  <c r="G516" s="1"/>
  <c r="G517" s="1"/>
  <c r="G518" s="1"/>
  <c r="G519" s="1"/>
  <c r="G520" s="1"/>
  <c r="G521" s="1"/>
  <c r="G522" s="1"/>
  <c r="G523" s="1"/>
  <c r="G524" s="1"/>
  <c r="G525" s="1"/>
  <c r="G526" s="1"/>
  <c r="G527" s="1"/>
  <c r="G528" s="1"/>
  <c r="G529" s="1"/>
  <c r="G530" s="1"/>
  <c r="G531" s="1"/>
  <c r="G532" s="1"/>
  <c r="G533" s="1"/>
  <c r="G534" s="1"/>
  <c r="G535" s="1"/>
  <c r="G536" s="1"/>
  <c r="G537" s="1"/>
  <c r="G538" s="1"/>
  <c r="G539" s="1"/>
  <c r="G540" s="1"/>
  <c r="G541" s="1"/>
  <c r="G542" s="1"/>
  <c r="G543" s="1"/>
  <c r="G544" s="1"/>
  <c r="G545" s="1"/>
  <c r="G546" s="1"/>
  <c r="G547" s="1"/>
  <c r="G548" s="1"/>
  <c r="G549" s="1"/>
  <c r="G550" s="1"/>
  <c r="G551" s="1"/>
  <c r="G552" s="1"/>
  <c r="G553" s="1"/>
  <c r="G554" s="1"/>
  <c r="G555" s="1"/>
  <c r="G556" s="1"/>
  <c r="G557" s="1"/>
  <c r="G558" s="1"/>
  <c r="G559" s="1"/>
  <c r="G560" s="1"/>
  <c r="G561" s="1"/>
  <c r="G562" s="1"/>
  <c r="G563" s="1"/>
  <c r="G564" s="1"/>
  <c r="G565" s="1"/>
  <c r="G566" s="1"/>
  <c r="G567" s="1"/>
  <c r="G568" s="1"/>
  <c r="G569" s="1"/>
  <c r="G570" s="1"/>
  <c r="G571" s="1"/>
  <c r="G572" s="1"/>
  <c r="G573" s="1"/>
  <c r="G574" s="1"/>
  <c r="G575" s="1"/>
  <c r="G576" s="1"/>
  <c r="G577" s="1"/>
  <c r="G578" s="1"/>
  <c r="G579" s="1"/>
  <c r="G580" s="1"/>
  <c r="G581" s="1"/>
  <c r="G582" s="1"/>
  <c r="G583" s="1"/>
  <c r="G584" s="1"/>
  <c r="G585" s="1"/>
  <c r="G586" s="1"/>
  <c r="G587" s="1"/>
  <c r="G588" s="1"/>
  <c r="G589" s="1"/>
  <c r="G590" s="1"/>
  <c r="G591" s="1"/>
  <c r="G592" s="1"/>
  <c r="G593" s="1"/>
  <c r="G594" s="1"/>
  <c r="G595" s="1"/>
  <c r="G596" s="1"/>
  <c r="G597" s="1"/>
  <c r="G598" s="1"/>
  <c r="G599" s="1"/>
  <c r="G600" s="1"/>
  <c r="G601" s="1"/>
  <c r="G602" s="1"/>
  <c r="G603" s="1"/>
  <c r="G604" s="1"/>
  <c r="G605" s="1"/>
  <c r="G606" s="1"/>
  <c r="G607" s="1"/>
  <c r="G608" s="1"/>
  <c r="G609" s="1"/>
  <c r="G610" s="1"/>
  <c r="G611" s="1"/>
  <c r="G612" s="1"/>
  <c r="G613" s="1"/>
  <c r="G614" s="1"/>
  <c r="G615" s="1"/>
  <c r="G616" s="1"/>
  <c r="G617" s="1"/>
  <c r="G618" s="1"/>
  <c r="G619" s="1"/>
  <c r="G620" s="1"/>
  <c r="G621" s="1"/>
  <c r="G622" s="1"/>
  <c r="G623" s="1"/>
  <c r="G624" s="1"/>
  <c r="G625" s="1"/>
  <c r="G626" s="1"/>
  <c r="G627" s="1"/>
  <c r="G628" s="1"/>
  <c r="G629" s="1"/>
  <c r="G630" s="1"/>
  <c r="G631" s="1"/>
  <c r="G632" s="1"/>
  <c r="G633" s="1"/>
  <c r="G634" s="1"/>
  <c r="G635" s="1"/>
  <c r="G636" s="1"/>
  <c r="G637" s="1"/>
  <c r="G638" s="1"/>
  <c r="G639" s="1"/>
  <c r="G640" s="1"/>
  <c r="G641" s="1"/>
  <c r="G642" s="1"/>
  <c r="G643" s="1"/>
  <c r="G644" s="1"/>
  <c r="G645" s="1"/>
  <c r="G646" s="1"/>
  <c r="G647" s="1"/>
  <c r="G648" s="1"/>
  <c r="G649" s="1"/>
  <c r="G650" s="1"/>
  <c r="G651" s="1"/>
  <c r="G652" s="1"/>
  <c r="G653" s="1"/>
  <c r="G654" s="1"/>
  <c r="G655" s="1"/>
  <c r="G656" s="1"/>
  <c r="G657" s="1"/>
  <c r="G658" s="1"/>
  <c r="G659" s="1"/>
  <c r="G660" s="1"/>
  <c r="G661" s="1"/>
  <c r="G662" s="1"/>
  <c r="G663" s="1"/>
  <c r="G664" s="1"/>
  <c r="G665" s="1"/>
  <c r="G666" s="1"/>
  <c r="G667" s="1"/>
  <c r="G668" s="1"/>
  <c r="G669" s="1"/>
  <c r="G670" s="1"/>
  <c r="G671" s="1"/>
  <c r="G672" s="1"/>
  <c r="G673" s="1"/>
  <c r="G674" s="1"/>
  <c r="G675" s="1"/>
  <c r="G676" s="1"/>
  <c r="G677" s="1"/>
  <c r="G678" s="1"/>
  <c r="G679" s="1"/>
  <c r="G680" s="1"/>
  <c r="G681" s="1"/>
  <c r="G682" s="1"/>
  <c r="G683" s="1"/>
  <c r="G684" s="1"/>
  <c r="G685" s="1"/>
  <c r="G686" s="1"/>
  <c r="G687" s="1"/>
  <c r="G688" s="1"/>
  <c r="G689" s="1"/>
  <c r="G690" s="1"/>
  <c r="G691" s="1"/>
  <c r="G692" s="1"/>
  <c r="G693" s="1"/>
  <c r="G694" s="1"/>
  <c r="G695" s="1"/>
  <c r="G696" s="1"/>
  <c r="G697" s="1"/>
  <c r="G698" s="1"/>
  <c r="G699" s="1"/>
  <c r="G700" s="1"/>
  <c r="G701" s="1"/>
  <c r="G702" s="1"/>
  <c r="G703" s="1"/>
  <c r="G704" s="1"/>
  <c r="G705" s="1"/>
  <c r="G706" s="1"/>
  <c r="G707" s="1"/>
  <c r="G708" s="1"/>
  <c r="G709" s="1"/>
  <c r="G710" s="1"/>
  <c r="G711" s="1"/>
  <c r="G712" s="1"/>
  <c r="G713" s="1"/>
  <c r="G714" s="1"/>
  <c r="G715" s="1"/>
  <c r="G716" s="1"/>
  <c r="G717" s="1"/>
  <c r="G718" s="1"/>
  <c r="G719" s="1"/>
  <c r="G720" s="1"/>
  <c r="G721" s="1"/>
  <c r="G722" s="1"/>
  <c r="G723" s="1"/>
  <c r="G724" s="1"/>
  <c r="G725" s="1"/>
  <c r="G726" s="1"/>
  <c r="G727" s="1"/>
  <c r="G728" s="1"/>
  <c r="G729" s="1"/>
  <c r="G730" s="1"/>
  <c r="G731" s="1"/>
  <c r="G732" s="1"/>
  <c r="G733" s="1"/>
  <c r="G734" s="1"/>
  <c r="G735" s="1"/>
  <c r="G736" s="1"/>
  <c r="G737" s="1"/>
  <c r="G738" s="1"/>
  <c r="G739" s="1"/>
  <c r="G740" s="1"/>
  <c r="G741" s="1"/>
  <c r="G742" s="1"/>
  <c r="G743" s="1"/>
  <c r="G744" s="1"/>
  <c r="G745" s="1"/>
  <c r="G746" s="1"/>
  <c r="G747" s="1"/>
  <c r="G748" s="1"/>
  <c r="G749" s="1"/>
  <c r="G750" s="1"/>
  <c r="G751" s="1"/>
  <c r="G752" s="1"/>
  <c r="G753" s="1"/>
  <c r="G754" s="1"/>
  <c r="G755" s="1"/>
  <c r="G756" s="1"/>
  <c r="G757" s="1"/>
  <c r="G758" s="1"/>
  <c r="G759" s="1"/>
  <c r="G760" s="1"/>
  <c r="G761" s="1"/>
  <c r="G762" s="1"/>
  <c r="G763" s="1"/>
  <c r="G764" s="1"/>
  <c r="G765" s="1"/>
  <c r="G766" s="1"/>
  <c r="G767" s="1"/>
  <c r="G768" s="1"/>
  <c r="G769" s="1"/>
  <c r="G770" s="1"/>
  <c r="G771" s="1"/>
  <c r="G772" s="1"/>
  <c r="G773" s="1"/>
  <c r="G774" s="1"/>
  <c r="G775" s="1"/>
  <c r="G776" s="1"/>
  <c r="G777" s="1"/>
  <c r="G778" s="1"/>
  <c r="G779" s="1"/>
  <c r="G780" s="1"/>
  <c r="G781" s="1"/>
  <c r="G782" s="1"/>
  <c r="G783" s="1"/>
  <c r="G784" s="1"/>
  <c r="G785" s="1"/>
  <c r="G786" s="1"/>
  <c r="G787" s="1"/>
  <c r="G788" s="1"/>
  <c r="G789" s="1"/>
  <c r="G790" s="1"/>
  <c r="G791" s="1"/>
  <c r="G792" s="1"/>
  <c r="G793" s="1"/>
  <c r="G794" s="1"/>
  <c r="G795" s="1"/>
  <c r="G796" s="1"/>
  <c r="G797" s="1"/>
  <c r="G798" s="1"/>
  <c r="G799" s="1"/>
  <c r="G800" s="1"/>
  <c r="G801" s="1"/>
  <c r="G802" s="1"/>
  <c r="G803" s="1"/>
  <c r="G804" s="1"/>
  <c r="G805" s="1"/>
  <c r="G806" s="1"/>
  <c r="G807" s="1"/>
  <c r="G808" s="1"/>
  <c r="G809" s="1"/>
  <c r="G810" s="1"/>
  <c r="G811" s="1"/>
  <c r="G812" s="1"/>
  <c r="G813" s="1"/>
  <c r="G814" s="1"/>
  <c r="G815" s="1"/>
  <c r="G816" s="1"/>
  <c r="G817" s="1"/>
  <c r="G818" s="1"/>
  <c r="G819" s="1"/>
  <c r="G820" s="1"/>
  <c r="G821" s="1"/>
  <c r="G822" s="1"/>
  <c r="G823" s="1"/>
  <c r="G824" s="1"/>
  <c r="G825" s="1"/>
  <c r="G826" s="1"/>
  <c r="G827" s="1"/>
  <c r="G828" s="1"/>
  <c r="G829" s="1"/>
  <c r="G830" s="1"/>
  <c r="G831" s="1"/>
  <c r="G832" s="1"/>
  <c r="G833" s="1"/>
  <c r="G834" s="1"/>
  <c r="G835" s="1"/>
  <c r="G836" s="1"/>
  <c r="G837" s="1"/>
  <c r="G838" s="1"/>
  <c r="G839" s="1"/>
  <c r="G840" s="1"/>
  <c r="G841" s="1"/>
  <c r="G842" s="1"/>
  <c r="G843" s="1"/>
  <c r="G844" s="1"/>
  <c r="G845" s="1"/>
  <c r="G846" s="1"/>
  <c r="G847" s="1"/>
  <c r="G848" s="1"/>
  <c r="G849" s="1"/>
  <c r="G850" s="1"/>
  <c r="G851" s="1"/>
  <c r="G852" s="1"/>
  <c r="G853" s="1"/>
  <c r="G854" s="1"/>
  <c r="G855" s="1"/>
  <c r="G856" s="1"/>
  <c r="G857" s="1"/>
  <c r="G858" s="1"/>
  <c r="G859" s="1"/>
  <c r="G860" s="1"/>
  <c r="G861" s="1"/>
  <c r="G862" s="1"/>
  <c r="G863" s="1"/>
  <c r="G864" s="1"/>
  <c r="G865" s="1"/>
  <c r="G866" s="1"/>
  <c r="G867" s="1"/>
  <c r="G868" s="1"/>
  <c r="G869" s="1"/>
  <c r="G870" s="1"/>
  <c r="G871" s="1"/>
  <c r="G872" s="1"/>
  <c r="G873" s="1"/>
  <c r="G874" s="1"/>
  <c r="G875" s="1"/>
  <c r="G876" s="1"/>
  <c r="G877" s="1"/>
  <c r="G878" s="1"/>
  <c r="G879" s="1"/>
  <c r="G880" s="1"/>
  <c r="G881" s="1"/>
  <c r="G882" s="1"/>
  <c r="G883" s="1"/>
  <c r="G884" s="1"/>
  <c r="G885" s="1"/>
  <c r="G886" s="1"/>
  <c r="G887" s="1"/>
  <c r="G888" s="1"/>
  <c r="G889" s="1"/>
  <c r="G890" s="1"/>
  <c r="G891" s="1"/>
  <c r="G892" s="1"/>
  <c r="G893" s="1"/>
  <c r="G894" s="1"/>
  <c r="G895" s="1"/>
  <c r="G896" s="1"/>
  <c r="G897" s="1"/>
  <c r="G898" s="1"/>
  <c r="G899" s="1"/>
  <c r="G900" s="1"/>
  <c r="G901" s="1"/>
  <c r="G902" s="1"/>
  <c r="G903" s="1"/>
  <c r="G904" s="1"/>
  <c r="G905" s="1"/>
  <c r="G906" s="1"/>
  <c r="F7"/>
  <c r="F8" s="1"/>
  <c r="F9" s="1"/>
  <c r="F10" s="1"/>
  <c r="F11" s="1"/>
  <c r="F12" s="1"/>
  <c r="F13" s="1"/>
  <c r="F14" s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6" s="1"/>
  <c r="F107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31" s="1"/>
  <c r="F132" s="1"/>
  <c r="F133" s="1"/>
  <c r="F134" s="1"/>
  <c r="F135" s="1"/>
  <c r="F136" s="1"/>
  <c r="F137" s="1"/>
  <c r="F138" s="1"/>
  <c r="F139" s="1"/>
  <c r="F140" s="1"/>
  <c r="F141" s="1"/>
  <c r="F142" s="1"/>
  <c r="F143" s="1"/>
  <c r="F144" s="1"/>
  <c r="F145" s="1"/>
  <c r="F146" s="1"/>
  <c r="F147" s="1"/>
  <c r="F148" s="1"/>
  <c r="F149" s="1"/>
  <c r="F150" s="1"/>
  <c r="F151" s="1"/>
  <c r="F152" s="1"/>
  <c r="F153" s="1"/>
  <c r="F154" s="1"/>
  <c r="F155" s="1"/>
  <c r="F156" s="1"/>
  <c r="F157" s="1"/>
  <c r="F158" s="1"/>
  <c r="F159" s="1"/>
  <c r="F160" s="1"/>
  <c r="F161" s="1"/>
  <c r="F162" s="1"/>
  <c r="F163" s="1"/>
  <c r="F164" s="1"/>
  <c r="F165" s="1"/>
  <c r="F166" s="1"/>
  <c r="F167" s="1"/>
  <c r="F168" s="1"/>
  <c r="F169" s="1"/>
  <c r="F170" s="1"/>
  <c r="F171" s="1"/>
  <c r="F172" s="1"/>
  <c r="F173" s="1"/>
  <c r="F174" s="1"/>
  <c r="F175" s="1"/>
  <c r="F176" s="1"/>
  <c r="F177" s="1"/>
  <c r="F178" s="1"/>
  <c r="F179" s="1"/>
  <c r="F180" s="1"/>
  <c r="F181" s="1"/>
  <c r="F182" s="1"/>
  <c r="F183" s="1"/>
  <c r="F184" s="1"/>
  <c r="F185" s="1"/>
  <c r="F186" s="1"/>
  <c r="F187" s="1"/>
  <c r="F188" s="1"/>
  <c r="F189" s="1"/>
  <c r="F190" s="1"/>
  <c r="F191" s="1"/>
  <c r="F192" s="1"/>
  <c r="F193" s="1"/>
  <c r="F194" s="1"/>
  <c r="F195" s="1"/>
  <c r="F196" s="1"/>
  <c r="F197" s="1"/>
  <c r="F198" s="1"/>
  <c r="F199" s="1"/>
  <c r="F200" s="1"/>
  <c r="F201" s="1"/>
  <c r="F202" s="1"/>
  <c r="F203" s="1"/>
  <c r="F204" s="1"/>
  <c r="F205" s="1"/>
  <c r="F206" s="1"/>
  <c r="F207" s="1"/>
  <c r="F208" s="1"/>
  <c r="F209" s="1"/>
  <c r="F210" s="1"/>
  <c r="F211" s="1"/>
  <c r="F212" s="1"/>
  <c r="F213" s="1"/>
  <c r="F214" s="1"/>
  <c r="F215" s="1"/>
  <c r="F216" s="1"/>
  <c r="F217" s="1"/>
  <c r="F218" s="1"/>
  <c r="F219" s="1"/>
  <c r="F220" s="1"/>
  <c r="F221" s="1"/>
  <c r="F222" s="1"/>
  <c r="F223" s="1"/>
  <c r="F224" s="1"/>
  <c r="F225" s="1"/>
  <c r="F226" s="1"/>
  <c r="F227" s="1"/>
  <c r="F228" s="1"/>
  <c r="F229" s="1"/>
  <c r="F230" s="1"/>
  <c r="F231" s="1"/>
  <c r="F232" s="1"/>
  <c r="F233" s="1"/>
  <c r="F234" s="1"/>
  <c r="F235" s="1"/>
  <c r="F236" s="1"/>
  <c r="F237" s="1"/>
  <c r="F238" s="1"/>
  <c r="F239" s="1"/>
  <c r="F240" s="1"/>
  <c r="F241" s="1"/>
  <c r="F242" s="1"/>
  <c r="F243" s="1"/>
  <c r="F244" s="1"/>
  <c r="F245" s="1"/>
  <c r="F246" s="1"/>
  <c r="F247" s="1"/>
  <c r="F248" s="1"/>
  <c r="F249" s="1"/>
  <c r="F250" s="1"/>
  <c r="F251" s="1"/>
  <c r="F252" s="1"/>
  <c r="F253" s="1"/>
  <c r="F254" s="1"/>
  <c r="F255" s="1"/>
  <c r="F256" s="1"/>
  <c r="F257" s="1"/>
  <c r="F258" s="1"/>
  <c r="F259" s="1"/>
  <c r="F260" s="1"/>
  <c r="F261" s="1"/>
  <c r="F262" s="1"/>
  <c r="F263" s="1"/>
  <c r="F264" s="1"/>
  <c r="F265" s="1"/>
  <c r="F266" s="1"/>
  <c r="F267" s="1"/>
  <c r="F268" s="1"/>
  <c r="F269" s="1"/>
  <c r="F270" s="1"/>
  <c r="F271" s="1"/>
  <c r="F272" s="1"/>
  <c r="F273" s="1"/>
  <c r="F274" s="1"/>
  <c r="F275" s="1"/>
  <c r="F276" s="1"/>
  <c r="F277" s="1"/>
  <c r="F278" s="1"/>
  <c r="F279" s="1"/>
  <c r="F280" s="1"/>
  <c r="F281" s="1"/>
  <c r="F282" s="1"/>
  <c r="F283" s="1"/>
  <c r="F284" s="1"/>
  <c r="F285" s="1"/>
  <c r="F286" s="1"/>
  <c r="F287" s="1"/>
  <c r="F288" s="1"/>
  <c r="F289" s="1"/>
  <c r="F290" s="1"/>
  <c r="F291" s="1"/>
  <c r="F292" s="1"/>
  <c r="F293" s="1"/>
  <c r="F294" s="1"/>
  <c r="F295" s="1"/>
  <c r="F296" s="1"/>
  <c r="F297" s="1"/>
  <c r="F298" s="1"/>
  <c r="F299" s="1"/>
  <c r="F300" s="1"/>
  <c r="F301" s="1"/>
  <c r="F302" s="1"/>
  <c r="F303" s="1"/>
  <c r="F304" s="1"/>
  <c r="F305" s="1"/>
  <c r="F306" s="1"/>
  <c r="F307" s="1"/>
  <c r="F308" s="1"/>
  <c r="F309" s="1"/>
  <c r="F310" s="1"/>
  <c r="F311" s="1"/>
  <c r="F312" s="1"/>
  <c r="F313" s="1"/>
  <c r="F314" s="1"/>
  <c r="F315" s="1"/>
  <c r="F316" s="1"/>
  <c r="F317" s="1"/>
  <c r="F318" s="1"/>
  <c r="F319" s="1"/>
  <c r="F320" s="1"/>
  <c r="F321" s="1"/>
  <c r="F322" s="1"/>
  <c r="F323" s="1"/>
  <c r="F324" s="1"/>
  <c r="F325" s="1"/>
  <c r="F326" s="1"/>
  <c r="F327" s="1"/>
  <c r="F328" s="1"/>
  <c r="F329" s="1"/>
  <c r="F330" s="1"/>
  <c r="F331" s="1"/>
  <c r="F332" s="1"/>
  <c r="F333" s="1"/>
  <c r="F334" s="1"/>
  <c r="F335" s="1"/>
  <c r="F336" s="1"/>
  <c r="F337" s="1"/>
  <c r="F338" s="1"/>
  <c r="F339" s="1"/>
  <c r="F340" s="1"/>
  <c r="F341" s="1"/>
  <c r="F342" s="1"/>
  <c r="F343" s="1"/>
  <c r="F344" s="1"/>
  <c r="F345" s="1"/>
  <c r="F346" s="1"/>
  <c r="F347" s="1"/>
  <c r="F348" s="1"/>
  <c r="F349" s="1"/>
  <c r="F350" s="1"/>
  <c r="F351" s="1"/>
  <c r="F352" s="1"/>
  <c r="F353" s="1"/>
  <c r="F354" s="1"/>
  <c r="F355" s="1"/>
  <c r="F356" s="1"/>
  <c r="F357" s="1"/>
  <c r="F358" s="1"/>
  <c r="F359" s="1"/>
  <c r="F360" s="1"/>
  <c r="F361" s="1"/>
  <c r="F362" s="1"/>
  <c r="F363" s="1"/>
  <c r="F364" s="1"/>
  <c r="F365" s="1"/>
  <c r="F366" s="1"/>
  <c r="F367" s="1"/>
  <c r="F368" s="1"/>
  <c r="F369" s="1"/>
  <c r="F370" s="1"/>
  <c r="F371" s="1"/>
  <c r="F372" s="1"/>
  <c r="F373" s="1"/>
  <c r="F374" s="1"/>
  <c r="F375" s="1"/>
  <c r="F376" s="1"/>
  <c r="F377" s="1"/>
  <c r="F378" s="1"/>
  <c r="F379" s="1"/>
  <c r="F380" s="1"/>
  <c r="F381" s="1"/>
  <c r="F382" s="1"/>
  <c r="F383" s="1"/>
  <c r="F384" s="1"/>
  <c r="F385" s="1"/>
  <c r="F386" s="1"/>
  <c r="F387" s="1"/>
  <c r="F388" s="1"/>
  <c r="F389" s="1"/>
  <c r="F390" s="1"/>
  <c r="F391" s="1"/>
  <c r="F392" s="1"/>
  <c r="F393" s="1"/>
  <c r="F394" s="1"/>
  <c r="F395" s="1"/>
  <c r="F396" s="1"/>
  <c r="F397" s="1"/>
  <c r="F398" s="1"/>
  <c r="F399" s="1"/>
  <c r="F400" s="1"/>
  <c r="F401" s="1"/>
  <c r="F402" s="1"/>
  <c r="F403" s="1"/>
  <c r="F404" s="1"/>
  <c r="F405" s="1"/>
  <c r="F406" s="1"/>
  <c r="F407" s="1"/>
  <c r="F408" s="1"/>
  <c r="F409" s="1"/>
  <c r="F410" s="1"/>
  <c r="F411" s="1"/>
  <c r="F412" s="1"/>
  <c r="F413" s="1"/>
  <c r="F414" s="1"/>
  <c r="F415" s="1"/>
  <c r="F416" s="1"/>
  <c r="F417" s="1"/>
  <c r="F418" s="1"/>
  <c r="F419" s="1"/>
  <c r="F420" s="1"/>
  <c r="F421" s="1"/>
  <c r="F422" s="1"/>
  <c r="F423" s="1"/>
  <c r="F424" s="1"/>
  <c r="F425" s="1"/>
  <c r="F426" s="1"/>
  <c r="F427" s="1"/>
  <c r="F428" s="1"/>
  <c r="F429" s="1"/>
  <c r="F430" s="1"/>
  <c r="F431" s="1"/>
  <c r="F432" s="1"/>
  <c r="F433" s="1"/>
  <c r="F434" s="1"/>
  <c r="F435" s="1"/>
  <c r="F436" s="1"/>
  <c r="F437" s="1"/>
  <c r="F438" s="1"/>
  <c r="F439" s="1"/>
  <c r="F440" s="1"/>
  <c r="F441" s="1"/>
  <c r="F442" s="1"/>
  <c r="F443" s="1"/>
  <c r="F444" s="1"/>
  <c r="F445" s="1"/>
  <c r="F446" s="1"/>
  <c r="F447" s="1"/>
  <c r="F448" s="1"/>
  <c r="F449" s="1"/>
  <c r="F450" s="1"/>
  <c r="F451" s="1"/>
  <c r="F452" s="1"/>
  <c r="F453" s="1"/>
  <c r="F454" s="1"/>
  <c r="F455" s="1"/>
  <c r="F456" s="1"/>
  <c r="F457" s="1"/>
  <c r="F458" s="1"/>
  <c r="F459" s="1"/>
  <c r="F460" s="1"/>
  <c r="F461" s="1"/>
  <c r="F462" s="1"/>
  <c r="F463" s="1"/>
  <c r="F464" s="1"/>
  <c r="F465" s="1"/>
  <c r="F466" s="1"/>
  <c r="F467" s="1"/>
  <c r="F468" s="1"/>
  <c r="F469" s="1"/>
  <c r="F470" s="1"/>
  <c r="F471" s="1"/>
  <c r="F472" s="1"/>
  <c r="F473" s="1"/>
  <c r="F474" s="1"/>
  <c r="F475" s="1"/>
  <c r="F476" s="1"/>
  <c r="F477" s="1"/>
  <c r="F478" s="1"/>
  <c r="F479" s="1"/>
  <c r="F480" s="1"/>
  <c r="F481" s="1"/>
  <c r="F482" s="1"/>
  <c r="F483" s="1"/>
  <c r="F484" s="1"/>
  <c r="F485" s="1"/>
  <c r="F486" s="1"/>
  <c r="F487" s="1"/>
  <c r="F488" s="1"/>
  <c r="F489" s="1"/>
  <c r="F490" s="1"/>
  <c r="F491" s="1"/>
  <c r="F492" s="1"/>
  <c r="F493" s="1"/>
  <c r="F494" s="1"/>
  <c r="F495" s="1"/>
  <c r="F496" s="1"/>
  <c r="F497" s="1"/>
  <c r="F498" s="1"/>
  <c r="F499" s="1"/>
  <c r="F500" s="1"/>
  <c r="F501" s="1"/>
  <c r="F502" s="1"/>
  <c r="F503" s="1"/>
  <c r="F504" s="1"/>
  <c r="F505" s="1"/>
  <c r="F506" s="1"/>
  <c r="F507" s="1"/>
  <c r="F508" s="1"/>
  <c r="F509" s="1"/>
  <c r="F510" s="1"/>
  <c r="F511" s="1"/>
  <c r="F512" s="1"/>
  <c r="F513" s="1"/>
  <c r="F514" s="1"/>
  <c r="F515" s="1"/>
  <c r="F516" s="1"/>
  <c r="F517" s="1"/>
  <c r="F518" s="1"/>
  <c r="F519" s="1"/>
  <c r="F520" s="1"/>
  <c r="F521" s="1"/>
  <c r="F522" s="1"/>
  <c r="F523" s="1"/>
  <c r="F524" s="1"/>
  <c r="F525" s="1"/>
  <c r="F526" s="1"/>
  <c r="F527" s="1"/>
  <c r="F528" s="1"/>
  <c r="F529" s="1"/>
  <c r="F530" s="1"/>
  <c r="F531" s="1"/>
  <c r="F532" s="1"/>
  <c r="F533" s="1"/>
  <c r="F534" s="1"/>
  <c r="F535" s="1"/>
  <c r="F536" s="1"/>
  <c r="F537" s="1"/>
  <c r="F538" s="1"/>
  <c r="F539" s="1"/>
  <c r="F540" s="1"/>
  <c r="F541" s="1"/>
  <c r="F542" s="1"/>
  <c r="F543" s="1"/>
  <c r="F544" s="1"/>
  <c r="F545" s="1"/>
  <c r="F546" s="1"/>
  <c r="F547" s="1"/>
  <c r="F548" s="1"/>
  <c r="F549" s="1"/>
  <c r="F550" s="1"/>
  <c r="F551" s="1"/>
  <c r="F552" s="1"/>
  <c r="F553" s="1"/>
  <c r="F554" s="1"/>
  <c r="F555" s="1"/>
  <c r="F556" s="1"/>
  <c r="F557" s="1"/>
  <c r="F558" s="1"/>
  <c r="F559" s="1"/>
  <c r="F560" s="1"/>
  <c r="F561" s="1"/>
  <c r="F562" s="1"/>
  <c r="F563" s="1"/>
  <c r="F564" s="1"/>
  <c r="F565" s="1"/>
  <c r="F566" s="1"/>
  <c r="F567" s="1"/>
  <c r="F568" s="1"/>
  <c r="F569" s="1"/>
  <c r="F570" s="1"/>
  <c r="F571" s="1"/>
  <c r="F572" s="1"/>
  <c r="F573" s="1"/>
  <c r="F574" s="1"/>
  <c r="F575" s="1"/>
  <c r="F576" s="1"/>
  <c r="F577" s="1"/>
  <c r="F578" s="1"/>
  <c r="F579" s="1"/>
  <c r="F580" s="1"/>
  <c r="F581" s="1"/>
  <c r="F582" s="1"/>
  <c r="F583" s="1"/>
  <c r="F584" s="1"/>
  <c r="F585" s="1"/>
  <c r="F586" s="1"/>
  <c r="F587" s="1"/>
  <c r="F588" s="1"/>
  <c r="F589" s="1"/>
  <c r="F590" s="1"/>
  <c r="F591" s="1"/>
  <c r="F592" s="1"/>
  <c r="F593" s="1"/>
  <c r="F594" s="1"/>
  <c r="F595" s="1"/>
  <c r="F596" s="1"/>
  <c r="F597" s="1"/>
  <c r="F598" s="1"/>
  <c r="F599" s="1"/>
  <c r="F600" s="1"/>
  <c r="F601" s="1"/>
  <c r="F602" s="1"/>
  <c r="F603" s="1"/>
  <c r="F604" s="1"/>
  <c r="F605" s="1"/>
  <c r="F606" s="1"/>
  <c r="F607" s="1"/>
  <c r="F608" s="1"/>
  <c r="F609" s="1"/>
  <c r="F610" s="1"/>
  <c r="F611" s="1"/>
  <c r="F612" s="1"/>
  <c r="F613" s="1"/>
  <c r="F614" s="1"/>
  <c r="F615" s="1"/>
  <c r="F616" s="1"/>
  <c r="F617" s="1"/>
  <c r="F618" s="1"/>
  <c r="F619" s="1"/>
  <c r="F620" s="1"/>
  <c r="F621" s="1"/>
  <c r="F622" s="1"/>
  <c r="F623" s="1"/>
  <c r="F624" s="1"/>
  <c r="F625" s="1"/>
  <c r="F626" s="1"/>
  <c r="F627" s="1"/>
  <c r="F628" s="1"/>
  <c r="F629" s="1"/>
  <c r="F630" s="1"/>
  <c r="F631" s="1"/>
  <c r="F632" s="1"/>
  <c r="F633" s="1"/>
  <c r="F634" s="1"/>
  <c r="F635" s="1"/>
  <c r="F636" s="1"/>
  <c r="F637" s="1"/>
  <c r="F638" s="1"/>
  <c r="F639" s="1"/>
  <c r="F640" s="1"/>
  <c r="F641" s="1"/>
  <c r="F642" s="1"/>
  <c r="F643" s="1"/>
  <c r="F644" s="1"/>
  <c r="F645" s="1"/>
  <c r="F646" s="1"/>
  <c r="F647" s="1"/>
  <c r="F648" s="1"/>
  <c r="F649" s="1"/>
  <c r="F650" s="1"/>
  <c r="F651" s="1"/>
  <c r="F652" s="1"/>
  <c r="F653" s="1"/>
  <c r="F654" s="1"/>
  <c r="F655" s="1"/>
  <c r="F656" s="1"/>
  <c r="F657" s="1"/>
  <c r="F658" s="1"/>
  <c r="F659" s="1"/>
  <c r="F660" s="1"/>
  <c r="F661" s="1"/>
  <c r="F662" s="1"/>
  <c r="F663" s="1"/>
  <c r="F664" s="1"/>
  <c r="F665" s="1"/>
  <c r="F666" s="1"/>
  <c r="F667" s="1"/>
  <c r="F668" s="1"/>
  <c r="F669" s="1"/>
  <c r="F670" s="1"/>
  <c r="F671" s="1"/>
  <c r="F672" s="1"/>
  <c r="F673" s="1"/>
  <c r="F674" s="1"/>
  <c r="F675" s="1"/>
  <c r="F676" s="1"/>
  <c r="F677" s="1"/>
  <c r="F678" s="1"/>
  <c r="F679" s="1"/>
  <c r="F680" s="1"/>
  <c r="F681" s="1"/>
  <c r="F682" s="1"/>
  <c r="F683" s="1"/>
  <c r="F684" s="1"/>
  <c r="F685" s="1"/>
  <c r="F686" s="1"/>
  <c r="F687" s="1"/>
  <c r="F688" s="1"/>
  <c r="F689" s="1"/>
  <c r="F690" s="1"/>
  <c r="F691" s="1"/>
  <c r="F692" s="1"/>
  <c r="F693" s="1"/>
  <c r="F694" s="1"/>
  <c r="F695" s="1"/>
  <c r="F696" s="1"/>
  <c r="F697" s="1"/>
  <c r="F698" s="1"/>
  <c r="F699" s="1"/>
  <c r="F700" s="1"/>
  <c r="F701" s="1"/>
  <c r="F702" s="1"/>
  <c r="F703" s="1"/>
  <c r="F704" s="1"/>
  <c r="F705" s="1"/>
  <c r="F706" s="1"/>
  <c r="F707" s="1"/>
  <c r="F708" s="1"/>
  <c r="F709" s="1"/>
  <c r="F710" s="1"/>
  <c r="F711" s="1"/>
  <c r="F712" s="1"/>
  <c r="F713" s="1"/>
  <c r="F714" s="1"/>
  <c r="F715" s="1"/>
  <c r="F716" s="1"/>
  <c r="F717" s="1"/>
  <c r="F718" s="1"/>
  <c r="F719" s="1"/>
  <c r="F720" s="1"/>
  <c r="F721" s="1"/>
  <c r="F722" s="1"/>
  <c r="F723" s="1"/>
  <c r="F724" s="1"/>
  <c r="F725" s="1"/>
  <c r="F726" s="1"/>
  <c r="F727" s="1"/>
  <c r="F728" s="1"/>
  <c r="F729" s="1"/>
  <c r="F730" s="1"/>
  <c r="F731" s="1"/>
  <c r="F732" s="1"/>
  <c r="F733" s="1"/>
  <c r="F734" s="1"/>
  <c r="F735" s="1"/>
  <c r="F736" s="1"/>
  <c r="F737" s="1"/>
  <c r="F738" s="1"/>
  <c r="F739" s="1"/>
  <c r="F740" s="1"/>
  <c r="F741" s="1"/>
  <c r="F742" s="1"/>
  <c r="F743" s="1"/>
  <c r="F744" s="1"/>
  <c r="F745" s="1"/>
  <c r="F746" s="1"/>
  <c r="F747" s="1"/>
  <c r="F748" s="1"/>
  <c r="F749" s="1"/>
  <c r="F750" s="1"/>
  <c r="F751" s="1"/>
  <c r="F752" s="1"/>
  <c r="F753" s="1"/>
  <c r="F754" s="1"/>
  <c r="F755" s="1"/>
  <c r="F756" s="1"/>
  <c r="F757" s="1"/>
  <c r="F758" s="1"/>
  <c r="F759" s="1"/>
  <c r="F760" s="1"/>
  <c r="F761" s="1"/>
  <c r="F762" s="1"/>
  <c r="F763" s="1"/>
  <c r="F764" s="1"/>
  <c r="F765" s="1"/>
  <c r="F766" s="1"/>
  <c r="F767" s="1"/>
  <c r="F768" s="1"/>
  <c r="F769" s="1"/>
  <c r="F770" s="1"/>
  <c r="F771" s="1"/>
  <c r="F772" s="1"/>
  <c r="F773" s="1"/>
  <c r="F774" s="1"/>
  <c r="F775" s="1"/>
  <c r="F776" s="1"/>
  <c r="F777" s="1"/>
  <c r="F778" s="1"/>
  <c r="F779" s="1"/>
  <c r="F780" s="1"/>
  <c r="F781" s="1"/>
  <c r="F782" s="1"/>
  <c r="F783" s="1"/>
  <c r="F784" s="1"/>
  <c r="F785" s="1"/>
  <c r="F786" s="1"/>
  <c r="F787" s="1"/>
  <c r="F788" s="1"/>
  <c r="F789" s="1"/>
  <c r="F790" s="1"/>
  <c r="F791" s="1"/>
  <c r="F792" s="1"/>
  <c r="F793" s="1"/>
  <c r="F794" s="1"/>
  <c r="F795" s="1"/>
  <c r="F796" s="1"/>
  <c r="F797" s="1"/>
  <c r="F798" s="1"/>
  <c r="F799" s="1"/>
  <c r="F800" s="1"/>
  <c r="F801" s="1"/>
  <c r="F802" s="1"/>
  <c r="F803" s="1"/>
  <c r="F804" s="1"/>
  <c r="F805" s="1"/>
  <c r="F806" s="1"/>
  <c r="F807" s="1"/>
  <c r="F808" s="1"/>
  <c r="F809" s="1"/>
  <c r="F810" s="1"/>
  <c r="F811" s="1"/>
  <c r="F812" s="1"/>
  <c r="F813" s="1"/>
  <c r="F814" s="1"/>
  <c r="F815" s="1"/>
  <c r="F816" s="1"/>
  <c r="F817" s="1"/>
  <c r="F818" s="1"/>
  <c r="F819" s="1"/>
  <c r="F820" s="1"/>
  <c r="F821" s="1"/>
  <c r="F822" s="1"/>
  <c r="F823" s="1"/>
  <c r="F824" s="1"/>
  <c r="F825" s="1"/>
  <c r="F826" s="1"/>
  <c r="F827" s="1"/>
  <c r="F828" s="1"/>
  <c r="F829" s="1"/>
  <c r="F830" s="1"/>
  <c r="F831" s="1"/>
  <c r="F832" s="1"/>
  <c r="F833" s="1"/>
  <c r="F834" s="1"/>
  <c r="F835" s="1"/>
  <c r="F836" s="1"/>
  <c r="F837" s="1"/>
  <c r="F838" s="1"/>
  <c r="F839" s="1"/>
  <c r="F840" s="1"/>
  <c r="F841" s="1"/>
  <c r="F842" s="1"/>
  <c r="F843" s="1"/>
  <c r="F844" s="1"/>
  <c r="F845" s="1"/>
  <c r="F846" s="1"/>
  <c r="F847" s="1"/>
  <c r="F848" s="1"/>
  <c r="F849" s="1"/>
  <c r="F850" s="1"/>
  <c r="F851" s="1"/>
  <c r="F852" s="1"/>
  <c r="F853" s="1"/>
  <c r="F854" s="1"/>
  <c r="F855" s="1"/>
  <c r="F856" s="1"/>
  <c r="F857" s="1"/>
  <c r="F858" s="1"/>
  <c r="F859" s="1"/>
  <c r="F860" s="1"/>
  <c r="F861" s="1"/>
  <c r="F862" s="1"/>
  <c r="F863" s="1"/>
  <c r="F864" s="1"/>
  <c r="F865" s="1"/>
  <c r="F866" s="1"/>
  <c r="F867" s="1"/>
  <c r="F868" s="1"/>
  <c r="F869" s="1"/>
  <c r="F870" s="1"/>
  <c r="F871" s="1"/>
  <c r="F872" s="1"/>
  <c r="F873" s="1"/>
  <c r="F874" s="1"/>
  <c r="F875" s="1"/>
  <c r="F876" s="1"/>
  <c r="F877" s="1"/>
  <c r="F878" s="1"/>
  <c r="F879" s="1"/>
  <c r="F880" s="1"/>
  <c r="F881" s="1"/>
  <c r="F882" s="1"/>
  <c r="F883" s="1"/>
  <c r="F884" s="1"/>
  <c r="F885" s="1"/>
  <c r="F886" s="1"/>
  <c r="F887" s="1"/>
  <c r="F888" s="1"/>
  <c r="F889" s="1"/>
  <c r="F890" s="1"/>
  <c r="F891" s="1"/>
  <c r="F892" s="1"/>
  <c r="F893" s="1"/>
  <c r="F894" s="1"/>
  <c r="F895" s="1"/>
  <c r="F896" s="1"/>
  <c r="F897" s="1"/>
  <c r="F898" s="1"/>
  <c r="F899" s="1"/>
  <c r="F900" s="1"/>
  <c r="F901" s="1"/>
  <c r="F902" s="1"/>
  <c r="F903" s="1"/>
  <c r="F904" s="1"/>
  <c r="F905" s="1"/>
  <c r="F906" s="1"/>
  <c r="E7"/>
  <c r="E8" s="1"/>
  <c r="I6"/>
  <c r="J6" s="1"/>
  <c r="D6" s="1"/>
  <c r="B906"/>
  <c r="B905"/>
  <c r="B904"/>
  <c r="B903"/>
  <c r="B902"/>
  <c r="B901"/>
  <c r="B900"/>
  <c r="B899"/>
  <c r="B898"/>
  <c r="B897"/>
  <c r="B896"/>
  <c r="B895"/>
  <c r="B894"/>
  <c r="B893"/>
  <c r="B892"/>
  <c r="B891"/>
  <c r="B890"/>
  <c r="B889"/>
  <c r="B888"/>
  <c r="B887"/>
  <c r="B886"/>
  <c r="B885"/>
  <c r="B884"/>
  <c r="B883"/>
  <c r="B882"/>
  <c r="B881"/>
  <c r="B880"/>
  <c r="B879"/>
  <c r="B878"/>
  <c r="B877"/>
  <c r="B876"/>
  <c r="B875"/>
  <c r="B874"/>
  <c r="B873"/>
  <c r="B872"/>
  <c r="B871"/>
  <c r="B870"/>
  <c r="B869"/>
  <c r="B868"/>
  <c r="B867"/>
  <c r="B866"/>
  <c r="B865"/>
  <c r="B864"/>
  <c r="B863"/>
  <c r="B862"/>
  <c r="B861"/>
  <c r="B860"/>
  <c r="B859"/>
  <c r="B858"/>
  <c r="B857"/>
  <c r="B856"/>
  <c r="B855"/>
  <c r="B854"/>
  <c r="B853"/>
  <c r="B852"/>
  <c r="B851"/>
  <c r="B850"/>
  <c r="B849"/>
  <c r="B848"/>
  <c r="B847"/>
  <c r="B846"/>
  <c r="B845"/>
  <c r="B844"/>
  <c r="B843"/>
  <c r="B842"/>
  <c r="B841"/>
  <c r="B840"/>
  <c r="B839"/>
  <c r="B838"/>
  <c r="B837"/>
  <c r="B836"/>
  <c r="B835"/>
  <c r="B834"/>
  <c r="B833"/>
  <c r="B832"/>
  <c r="B831"/>
  <c r="B830"/>
  <c r="B829"/>
  <c r="B828"/>
  <c r="B827"/>
  <c r="B826"/>
  <c r="B825"/>
  <c r="B824"/>
  <c r="B823"/>
  <c r="B822"/>
  <c r="B821"/>
  <c r="B820"/>
  <c r="B819"/>
  <c r="B818"/>
  <c r="B817"/>
  <c r="B816"/>
  <c r="B815"/>
  <c r="B814"/>
  <c r="B813"/>
  <c r="B812"/>
  <c r="B811"/>
  <c r="B810"/>
  <c r="B809"/>
  <c r="B808"/>
  <c r="B807"/>
  <c r="B806"/>
  <c r="B805"/>
  <c r="B804"/>
  <c r="B803"/>
  <c r="B802"/>
  <c r="B801"/>
  <c r="B800"/>
  <c r="B799"/>
  <c r="B798"/>
  <c r="B797"/>
  <c r="B796"/>
  <c r="B795"/>
  <c r="B794"/>
  <c r="B793"/>
  <c r="B792"/>
  <c r="B791"/>
  <c r="B790"/>
  <c r="B789"/>
  <c r="B788"/>
  <c r="B787"/>
  <c r="B786"/>
  <c r="B785"/>
  <c r="B784"/>
  <c r="B783"/>
  <c r="B782"/>
  <c r="B781"/>
  <c r="B780"/>
  <c r="B779"/>
  <c r="B778"/>
  <c r="B777"/>
  <c r="B776"/>
  <c r="B775"/>
  <c r="B774"/>
  <c r="B773"/>
  <c r="B772"/>
  <c r="B771"/>
  <c r="B770"/>
  <c r="B769"/>
  <c r="B768"/>
  <c r="B767"/>
  <c r="B766"/>
  <c r="B765"/>
  <c r="B764"/>
  <c r="B763"/>
  <c r="B762"/>
  <c r="B761"/>
  <c r="B760"/>
  <c r="B759"/>
  <c r="B758"/>
  <c r="B757"/>
  <c r="B756"/>
  <c r="B755"/>
  <c r="B754"/>
  <c r="B753"/>
  <c r="B752"/>
  <c r="B751"/>
  <c r="B750"/>
  <c r="B749"/>
  <c r="B748"/>
  <c r="B747"/>
  <c r="B746"/>
  <c r="B745"/>
  <c r="B744"/>
  <c r="B743"/>
  <c r="B742"/>
  <c r="B741"/>
  <c r="B740"/>
  <c r="B739"/>
  <c r="B738"/>
  <c r="B737"/>
  <c r="B736"/>
  <c r="B735"/>
  <c r="B734"/>
  <c r="B733"/>
  <c r="B732"/>
  <c r="B731"/>
  <c r="B730"/>
  <c r="B729"/>
  <c r="B728"/>
  <c r="B727"/>
  <c r="B726"/>
  <c r="B725"/>
  <c r="B724"/>
  <c r="B723"/>
  <c r="B722"/>
  <c r="B721"/>
  <c r="B720"/>
  <c r="B719"/>
  <c r="B718"/>
  <c r="B717"/>
  <c r="B716"/>
  <c r="B715"/>
  <c r="B714"/>
  <c r="B713"/>
  <c r="B712"/>
  <c r="B711"/>
  <c r="B710"/>
  <c r="B709"/>
  <c r="B708"/>
  <c r="B707"/>
  <c r="B706"/>
  <c r="B705"/>
  <c r="B704"/>
  <c r="B703"/>
  <c r="B702"/>
  <c r="B701"/>
  <c r="B700"/>
  <c r="B699"/>
  <c r="B698"/>
  <c r="B697"/>
  <c r="B696"/>
  <c r="B695"/>
  <c r="B694"/>
  <c r="B693"/>
  <c r="B692"/>
  <c r="B691"/>
  <c r="B690"/>
  <c r="B689"/>
  <c r="B688"/>
  <c r="B687"/>
  <c r="B686"/>
  <c r="B685"/>
  <c r="B684"/>
  <c r="B683"/>
  <c r="B682"/>
  <c r="B681"/>
  <c r="B680"/>
  <c r="B679"/>
  <c r="B678"/>
  <c r="B677"/>
  <c r="B676"/>
  <c r="B675"/>
  <c r="B674"/>
  <c r="B673"/>
  <c r="B672"/>
  <c r="B671"/>
  <c r="B670"/>
  <c r="B669"/>
  <c r="B668"/>
  <c r="B667"/>
  <c r="B666"/>
  <c r="B665"/>
  <c r="B664"/>
  <c r="B663"/>
  <c r="B662"/>
  <c r="B661"/>
  <c r="B660"/>
  <c r="B659"/>
  <c r="B658"/>
  <c r="B657"/>
  <c r="B656"/>
  <c r="B655"/>
  <c r="B654"/>
  <c r="B653"/>
  <c r="B652"/>
  <c r="B651"/>
  <c r="B650"/>
  <c r="B649"/>
  <c r="B648"/>
  <c r="B647"/>
  <c r="B646"/>
  <c r="B645"/>
  <c r="B644"/>
  <c r="N643"/>
  <c r="B643"/>
  <c r="V643" s="1"/>
  <c r="N642"/>
  <c r="B642"/>
  <c r="V642" s="1"/>
  <c r="N641"/>
  <c r="B641"/>
  <c r="V641" s="1"/>
  <c r="N640"/>
  <c r="B640"/>
  <c r="V640" s="1"/>
  <c r="N639"/>
  <c r="B639"/>
  <c r="V639" s="1"/>
  <c r="N638"/>
  <c r="B638"/>
  <c r="V638" s="1"/>
  <c r="N637"/>
  <c r="B637"/>
  <c r="V637" s="1"/>
  <c r="N636"/>
  <c r="B636"/>
  <c r="V636" s="1"/>
  <c r="V635"/>
  <c r="N635"/>
  <c r="B635"/>
  <c r="N634"/>
  <c r="B634"/>
  <c r="V634" s="1"/>
  <c r="N633"/>
  <c r="B633"/>
  <c r="V633" s="1"/>
  <c r="N632"/>
  <c r="B632"/>
  <c r="V632" s="1"/>
  <c r="N631"/>
  <c r="B631"/>
  <c r="V631" s="1"/>
  <c r="N630"/>
  <c r="B630"/>
  <c r="V630" s="1"/>
  <c r="N629"/>
  <c r="B629"/>
  <c r="V629" s="1"/>
  <c r="N628"/>
  <c r="B628"/>
  <c r="V628" s="1"/>
  <c r="N627"/>
  <c r="B627"/>
  <c r="V627" s="1"/>
  <c r="N626"/>
  <c r="B626"/>
  <c r="V626" s="1"/>
  <c r="N625"/>
  <c r="B625"/>
  <c r="V625" s="1"/>
  <c r="N624"/>
  <c r="B624"/>
  <c r="V624" s="1"/>
  <c r="N623"/>
  <c r="B623"/>
  <c r="V623" s="1"/>
  <c r="N622"/>
  <c r="B622"/>
  <c r="V622" s="1"/>
  <c r="N621"/>
  <c r="B621"/>
  <c r="V621" s="1"/>
  <c r="N620"/>
  <c r="B620"/>
  <c r="V620" s="1"/>
  <c r="N619"/>
  <c r="B619"/>
  <c r="V619" s="1"/>
  <c r="N618"/>
  <c r="B618"/>
  <c r="V618" s="1"/>
  <c r="N617"/>
  <c r="B617"/>
  <c r="V617" s="1"/>
  <c r="N616"/>
  <c r="B616"/>
  <c r="V616" s="1"/>
  <c r="N615"/>
  <c r="B615"/>
  <c r="V615" s="1"/>
  <c r="N614"/>
  <c r="B614"/>
  <c r="V614" s="1"/>
  <c r="N613"/>
  <c r="B613"/>
  <c r="V613" s="1"/>
  <c r="N612"/>
  <c r="B612"/>
  <c r="V612" s="1"/>
  <c r="N611"/>
  <c r="B611"/>
  <c r="V611" s="1"/>
  <c r="N610"/>
  <c r="B610"/>
  <c r="V610" s="1"/>
  <c r="N609"/>
  <c r="B609"/>
  <c r="V609" s="1"/>
  <c r="N608"/>
  <c r="B608"/>
  <c r="V608" s="1"/>
  <c r="N607"/>
  <c r="B607"/>
  <c r="V607" s="1"/>
  <c r="N606"/>
  <c r="B606"/>
  <c r="V606" s="1"/>
  <c r="N605"/>
  <c r="B605"/>
  <c r="V605" s="1"/>
  <c r="N604"/>
  <c r="B604"/>
  <c r="V604" s="1"/>
  <c r="N603"/>
  <c r="B603"/>
  <c r="V603" s="1"/>
  <c r="N602"/>
  <c r="B602"/>
  <c r="V602" s="1"/>
  <c r="N601"/>
  <c r="B601"/>
  <c r="V601" s="1"/>
  <c r="N600"/>
  <c r="B600"/>
  <c r="V600" s="1"/>
  <c r="N599"/>
  <c r="B599"/>
  <c r="V599" s="1"/>
  <c r="N598"/>
  <c r="B598"/>
  <c r="V598" s="1"/>
  <c r="N597"/>
  <c r="B597"/>
  <c r="V597" s="1"/>
  <c r="N596"/>
  <c r="B596"/>
  <c r="V596" s="1"/>
  <c r="N595"/>
  <c r="B595"/>
  <c r="V595" s="1"/>
  <c r="N594"/>
  <c r="B594"/>
  <c r="V594" s="1"/>
  <c r="N593"/>
  <c r="B593"/>
  <c r="V593" s="1"/>
  <c r="N592"/>
  <c r="B592"/>
  <c r="V592" s="1"/>
  <c r="N591"/>
  <c r="B591"/>
  <c r="V591" s="1"/>
  <c r="N590"/>
  <c r="B590"/>
  <c r="V590" s="1"/>
  <c r="N589"/>
  <c r="B589"/>
  <c r="V589" s="1"/>
  <c r="N588"/>
  <c r="B588"/>
  <c r="V588" s="1"/>
  <c r="N587"/>
  <c r="B587"/>
  <c r="V587" s="1"/>
  <c r="N586"/>
  <c r="B586"/>
  <c r="V586" s="1"/>
  <c r="N585"/>
  <c r="B585"/>
  <c r="V585" s="1"/>
  <c r="N584"/>
  <c r="B584"/>
  <c r="V584" s="1"/>
  <c r="N583"/>
  <c r="B583"/>
  <c r="V583" s="1"/>
  <c r="N582"/>
  <c r="B582"/>
  <c r="V582" s="1"/>
  <c r="N581"/>
  <c r="B581"/>
  <c r="V581" s="1"/>
  <c r="N580"/>
  <c r="B580"/>
  <c r="V580" s="1"/>
  <c r="N579"/>
  <c r="B579"/>
  <c r="V579" s="1"/>
  <c r="N578"/>
  <c r="B578"/>
  <c r="V578" s="1"/>
  <c r="N577"/>
  <c r="B577"/>
  <c r="V577" s="1"/>
  <c r="N576"/>
  <c r="B576"/>
  <c r="V576" s="1"/>
  <c r="N575"/>
  <c r="B575"/>
  <c r="V575" s="1"/>
  <c r="N574"/>
  <c r="B574"/>
  <c r="V574" s="1"/>
  <c r="N573"/>
  <c r="B573"/>
  <c r="V573" s="1"/>
  <c r="N572"/>
  <c r="B572"/>
  <c r="V572" s="1"/>
  <c r="N571"/>
  <c r="B571"/>
  <c r="V571" s="1"/>
  <c r="N570"/>
  <c r="B570"/>
  <c r="V570" s="1"/>
  <c r="N569"/>
  <c r="B569"/>
  <c r="V569" s="1"/>
  <c r="N568"/>
  <c r="B568"/>
  <c r="V568" s="1"/>
  <c r="N567"/>
  <c r="B567"/>
  <c r="V567" s="1"/>
  <c r="N566"/>
  <c r="B566"/>
  <c r="V566" s="1"/>
  <c r="N565"/>
  <c r="B565"/>
  <c r="V565" s="1"/>
  <c r="N564"/>
  <c r="B564"/>
  <c r="V564" s="1"/>
  <c r="N563"/>
  <c r="B563"/>
  <c r="V563" s="1"/>
  <c r="N562"/>
  <c r="B562"/>
  <c r="V562" s="1"/>
  <c r="N561"/>
  <c r="B561"/>
  <c r="V561" s="1"/>
  <c r="N560"/>
  <c r="B560"/>
  <c r="V560" s="1"/>
  <c r="N559"/>
  <c r="B559"/>
  <c r="V559" s="1"/>
  <c r="N558"/>
  <c r="B558"/>
  <c r="V558" s="1"/>
  <c r="N557"/>
  <c r="B557"/>
  <c r="V557" s="1"/>
  <c r="N556"/>
  <c r="B556"/>
  <c r="V556" s="1"/>
  <c r="N555"/>
  <c r="B555"/>
  <c r="V555" s="1"/>
  <c r="N554"/>
  <c r="B554"/>
  <c r="V554" s="1"/>
  <c r="N553"/>
  <c r="B553"/>
  <c r="V553" s="1"/>
  <c r="N552"/>
  <c r="B552"/>
  <c r="V552" s="1"/>
  <c r="N551"/>
  <c r="B551"/>
  <c r="V551" s="1"/>
  <c r="N550"/>
  <c r="B550"/>
  <c r="V550" s="1"/>
  <c r="N549"/>
  <c r="B549"/>
  <c r="V549" s="1"/>
  <c r="N548"/>
  <c r="B548"/>
  <c r="V548" s="1"/>
  <c r="N547"/>
  <c r="B547"/>
  <c r="V547" s="1"/>
  <c r="N546"/>
  <c r="B546"/>
  <c r="V546" s="1"/>
  <c r="N545"/>
  <c r="B545"/>
  <c r="V545" s="1"/>
  <c r="N544"/>
  <c r="B544"/>
  <c r="V544" s="1"/>
  <c r="N543"/>
  <c r="B543"/>
  <c r="V543" s="1"/>
  <c r="N542"/>
  <c r="B542"/>
  <c r="V542" s="1"/>
  <c r="N541"/>
  <c r="B541"/>
  <c r="V541" s="1"/>
  <c r="N540"/>
  <c r="B540"/>
  <c r="V540" s="1"/>
  <c r="N539"/>
  <c r="B539"/>
  <c r="V539" s="1"/>
  <c r="N538"/>
  <c r="B538"/>
  <c r="V538" s="1"/>
  <c r="N537"/>
  <c r="B537"/>
  <c r="V537" s="1"/>
  <c r="N536"/>
  <c r="B536"/>
  <c r="V536" s="1"/>
  <c r="N535"/>
  <c r="B535"/>
  <c r="V535" s="1"/>
  <c r="N534"/>
  <c r="B534"/>
  <c r="V534" s="1"/>
  <c r="N533"/>
  <c r="B533"/>
  <c r="V533" s="1"/>
  <c r="N532"/>
  <c r="B532"/>
  <c r="V532" s="1"/>
  <c r="N531"/>
  <c r="B531"/>
  <c r="V531" s="1"/>
  <c r="N530"/>
  <c r="B530"/>
  <c r="V530" s="1"/>
  <c r="V529"/>
  <c r="N529"/>
  <c r="B529"/>
  <c r="N528"/>
  <c r="B528"/>
  <c r="V528" s="1"/>
  <c r="N527"/>
  <c r="B527"/>
  <c r="V527" s="1"/>
  <c r="N526"/>
  <c r="B526"/>
  <c r="V526" s="1"/>
  <c r="N525"/>
  <c r="B525"/>
  <c r="V525" s="1"/>
  <c r="N524"/>
  <c r="B524"/>
  <c r="V524" s="1"/>
  <c r="N523"/>
  <c r="B523"/>
  <c r="V523" s="1"/>
  <c r="N522"/>
  <c r="B522"/>
  <c r="V522" s="1"/>
  <c r="N521"/>
  <c r="B521"/>
  <c r="V521" s="1"/>
  <c r="N520"/>
  <c r="B520"/>
  <c r="V520" s="1"/>
  <c r="N519"/>
  <c r="B519"/>
  <c r="V519" s="1"/>
  <c r="N518"/>
  <c r="B518"/>
  <c r="V518" s="1"/>
  <c r="N517"/>
  <c r="B517"/>
  <c r="V517" s="1"/>
  <c r="N516"/>
  <c r="B516"/>
  <c r="V516" s="1"/>
  <c r="N515"/>
  <c r="B515"/>
  <c r="V515" s="1"/>
  <c r="N514"/>
  <c r="B514"/>
  <c r="V514" s="1"/>
  <c r="N513"/>
  <c r="B513"/>
  <c r="V513" s="1"/>
  <c r="N512"/>
  <c r="B512"/>
  <c r="V512" s="1"/>
  <c r="N511"/>
  <c r="B511"/>
  <c r="V511" s="1"/>
  <c r="N510"/>
  <c r="B510"/>
  <c r="V510" s="1"/>
  <c r="N509"/>
  <c r="B509"/>
  <c r="V509" s="1"/>
  <c r="N508"/>
  <c r="B508"/>
  <c r="V508" s="1"/>
  <c r="N507"/>
  <c r="B507"/>
  <c r="V507" s="1"/>
  <c r="N506"/>
  <c r="B506"/>
  <c r="V506" s="1"/>
  <c r="N505"/>
  <c r="B505"/>
  <c r="V505" s="1"/>
  <c r="N504"/>
  <c r="B504"/>
  <c r="V504" s="1"/>
  <c r="N503"/>
  <c r="B503"/>
  <c r="V503" s="1"/>
  <c r="N502"/>
  <c r="B502"/>
  <c r="V502" s="1"/>
  <c r="N501"/>
  <c r="B501"/>
  <c r="V501" s="1"/>
  <c r="N500"/>
  <c r="B500"/>
  <c r="V500" s="1"/>
  <c r="N499"/>
  <c r="B499"/>
  <c r="V499" s="1"/>
  <c r="N498"/>
  <c r="B498"/>
  <c r="V498" s="1"/>
  <c r="N497"/>
  <c r="B497"/>
  <c r="V497" s="1"/>
  <c r="N496"/>
  <c r="B496"/>
  <c r="V496" s="1"/>
  <c r="N495"/>
  <c r="B495"/>
  <c r="V495" s="1"/>
  <c r="N494"/>
  <c r="B494"/>
  <c r="V494" s="1"/>
  <c r="N493"/>
  <c r="B493"/>
  <c r="V493" s="1"/>
  <c r="N492"/>
  <c r="B492"/>
  <c r="V492" s="1"/>
  <c r="N491"/>
  <c r="B491"/>
  <c r="V491" s="1"/>
  <c r="N490"/>
  <c r="B490"/>
  <c r="V490" s="1"/>
  <c r="N489"/>
  <c r="B489"/>
  <c r="V489" s="1"/>
  <c r="N488"/>
  <c r="B488"/>
  <c r="V488" s="1"/>
  <c r="N487"/>
  <c r="B487"/>
  <c r="V487" s="1"/>
  <c r="N486"/>
  <c r="B486"/>
  <c r="V486" s="1"/>
  <c r="N485"/>
  <c r="B485"/>
  <c r="V485" s="1"/>
  <c r="N484"/>
  <c r="B484"/>
  <c r="V484" s="1"/>
  <c r="N483"/>
  <c r="B483"/>
  <c r="V483" s="1"/>
  <c r="N482"/>
  <c r="B482"/>
  <c r="V482" s="1"/>
  <c r="N481"/>
  <c r="B481"/>
  <c r="V481" s="1"/>
  <c r="N480"/>
  <c r="B480"/>
  <c r="V480" s="1"/>
  <c r="N479"/>
  <c r="B479"/>
  <c r="V479" s="1"/>
  <c r="N478"/>
  <c r="B478"/>
  <c r="V478" s="1"/>
  <c r="N477"/>
  <c r="B477"/>
  <c r="V477" s="1"/>
  <c r="N476"/>
  <c r="B476"/>
  <c r="V476" s="1"/>
  <c r="N475"/>
  <c r="B475"/>
  <c r="V475" s="1"/>
  <c r="N474"/>
  <c r="B474"/>
  <c r="V474" s="1"/>
  <c r="N473"/>
  <c r="B473"/>
  <c r="V473" s="1"/>
  <c r="N472"/>
  <c r="B472"/>
  <c r="V472" s="1"/>
  <c r="N471"/>
  <c r="B471"/>
  <c r="V471" s="1"/>
  <c r="N470"/>
  <c r="B470"/>
  <c r="V470" s="1"/>
  <c r="N469"/>
  <c r="B469"/>
  <c r="V469" s="1"/>
  <c r="N468"/>
  <c r="B468"/>
  <c r="V468" s="1"/>
  <c r="N467"/>
  <c r="B467"/>
  <c r="V467" s="1"/>
  <c r="N466"/>
  <c r="B466"/>
  <c r="V466" s="1"/>
  <c r="N465"/>
  <c r="B465"/>
  <c r="V465" s="1"/>
  <c r="N464"/>
  <c r="B464"/>
  <c r="V464" s="1"/>
  <c r="N463"/>
  <c r="B463"/>
  <c r="V463" s="1"/>
  <c r="N462"/>
  <c r="B462"/>
  <c r="V462" s="1"/>
  <c r="N461"/>
  <c r="B461"/>
  <c r="V461" s="1"/>
  <c r="N460"/>
  <c r="B460"/>
  <c r="V460" s="1"/>
  <c r="N459"/>
  <c r="B459"/>
  <c r="V459" s="1"/>
  <c r="N458"/>
  <c r="B458"/>
  <c r="V458" s="1"/>
  <c r="N457"/>
  <c r="B457"/>
  <c r="V457" s="1"/>
  <c r="N456"/>
  <c r="B456"/>
  <c r="V456" s="1"/>
  <c r="N455"/>
  <c r="B455"/>
  <c r="V455" s="1"/>
  <c r="N454"/>
  <c r="B454"/>
  <c r="V454" s="1"/>
  <c r="N453"/>
  <c r="B453"/>
  <c r="V453" s="1"/>
  <c r="N452"/>
  <c r="B452"/>
  <c r="V452" s="1"/>
  <c r="N451"/>
  <c r="B451"/>
  <c r="V451" s="1"/>
  <c r="N450"/>
  <c r="B450"/>
  <c r="V450" s="1"/>
  <c r="N449"/>
  <c r="B449"/>
  <c r="V449" s="1"/>
  <c r="N448"/>
  <c r="B448"/>
  <c r="V448" s="1"/>
  <c r="N447"/>
  <c r="B447"/>
  <c r="V447" s="1"/>
  <c r="N446"/>
  <c r="B446"/>
  <c r="V446" s="1"/>
  <c r="N445"/>
  <c r="B445"/>
  <c r="V445" s="1"/>
  <c r="N444"/>
  <c r="B444"/>
  <c r="V444" s="1"/>
  <c r="N443"/>
  <c r="B443"/>
  <c r="V443" s="1"/>
  <c r="N442"/>
  <c r="B442"/>
  <c r="V442" s="1"/>
  <c r="N441"/>
  <c r="B441"/>
  <c r="V441" s="1"/>
  <c r="N440"/>
  <c r="B440"/>
  <c r="V440" s="1"/>
  <c r="N439"/>
  <c r="B439"/>
  <c r="V439" s="1"/>
  <c r="N438"/>
  <c r="B438"/>
  <c r="V438" s="1"/>
  <c r="N437"/>
  <c r="B437"/>
  <c r="V437" s="1"/>
  <c r="N436"/>
  <c r="B436"/>
  <c r="V436" s="1"/>
  <c r="N435"/>
  <c r="B435"/>
  <c r="V435" s="1"/>
  <c r="N434"/>
  <c r="B434"/>
  <c r="V434" s="1"/>
  <c r="N433"/>
  <c r="B433"/>
  <c r="V433" s="1"/>
  <c r="N432"/>
  <c r="B432"/>
  <c r="V432" s="1"/>
  <c r="N431"/>
  <c r="B431"/>
  <c r="V431" s="1"/>
  <c r="N430"/>
  <c r="B430"/>
  <c r="V430" s="1"/>
  <c r="N429"/>
  <c r="B429"/>
  <c r="V429" s="1"/>
  <c r="N428"/>
  <c r="B428"/>
  <c r="V428" s="1"/>
  <c r="N427"/>
  <c r="B427"/>
  <c r="V427" s="1"/>
  <c r="N426"/>
  <c r="B426"/>
  <c r="V426" s="1"/>
  <c r="N425"/>
  <c r="B425"/>
  <c r="V425" s="1"/>
  <c r="N424"/>
  <c r="B424"/>
  <c r="V424" s="1"/>
  <c r="N423"/>
  <c r="B423"/>
  <c r="V423" s="1"/>
  <c r="N422"/>
  <c r="B422"/>
  <c r="V422" s="1"/>
  <c r="N421"/>
  <c r="B421"/>
  <c r="V421" s="1"/>
  <c r="N420"/>
  <c r="B420"/>
  <c r="V420" s="1"/>
  <c r="N419"/>
  <c r="B419"/>
  <c r="V419" s="1"/>
  <c r="N418"/>
  <c r="B418"/>
  <c r="V418" s="1"/>
  <c r="N417"/>
  <c r="B417"/>
  <c r="V417" s="1"/>
  <c r="N416"/>
  <c r="B416"/>
  <c r="V416" s="1"/>
  <c r="N415"/>
  <c r="B415"/>
  <c r="V415" s="1"/>
  <c r="N414"/>
  <c r="B414"/>
  <c r="V414" s="1"/>
  <c r="N413"/>
  <c r="B413"/>
  <c r="V413" s="1"/>
  <c r="N412"/>
  <c r="B412"/>
  <c r="V412" s="1"/>
  <c r="N411"/>
  <c r="B411"/>
  <c r="V411" s="1"/>
  <c r="N410"/>
  <c r="B410"/>
  <c r="V410" s="1"/>
  <c r="N409"/>
  <c r="B409"/>
  <c r="V409" s="1"/>
  <c r="N408"/>
  <c r="B408"/>
  <c r="V408" s="1"/>
  <c r="N407"/>
  <c r="B407"/>
  <c r="V407" s="1"/>
  <c r="N406"/>
  <c r="B406"/>
  <c r="V406" s="1"/>
  <c r="N405"/>
  <c r="B405"/>
  <c r="V405" s="1"/>
  <c r="N404"/>
  <c r="B404"/>
  <c r="V404" s="1"/>
  <c r="N403"/>
  <c r="B403"/>
  <c r="V403" s="1"/>
  <c r="N402"/>
  <c r="B402"/>
  <c r="V402" s="1"/>
  <c r="N401"/>
  <c r="B401"/>
  <c r="V401" s="1"/>
  <c r="N400"/>
  <c r="B400"/>
  <c r="V400" s="1"/>
  <c r="N399"/>
  <c r="B399"/>
  <c r="V399" s="1"/>
  <c r="N398"/>
  <c r="B398"/>
  <c r="V398" s="1"/>
  <c r="N397"/>
  <c r="B397"/>
  <c r="V397" s="1"/>
  <c r="N396"/>
  <c r="B396"/>
  <c r="V396" s="1"/>
  <c r="N395"/>
  <c r="B395"/>
  <c r="V395" s="1"/>
  <c r="N394"/>
  <c r="B394"/>
  <c r="V394" s="1"/>
  <c r="N393"/>
  <c r="B393"/>
  <c r="V393" s="1"/>
  <c r="N392"/>
  <c r="B392"/>
  <c r="V392" s="1"/>
  <c r="N391"/>
  <c r="B391"/>
  <c r="V391" s="1"/>
  <c r="N390"/>
  <c r="B390"/>
  <c r="V390" s="1"/>
  <c r="N389"/>
  <c r="B389"/>
  <c r="V389" s="1"/>
  <c r="N388"/>
  <c r="B388"/>
  <c r="V388" s="1"/>
  <c r="N387"/>
  <c r="B387"/>
  <c r="V387" s="1"/>
  <c r="N386"/>
  <c r="B386"/>
  <c r="V386" s="1"/>
  <c r="N385"/>
  <c r="B385"/>
  <c r="V385" s="1"/>
  <c r="N384"/>
  <c r="B384"/>
  <c r="V384" s="1"/>
  <c r="N383"/>
  <c r="B383"/>
  <c r="V383" s="1"/>
  <c r="N382"/>
  <c r="B382"/>
  <c r="V382" s="1"/>
  <c r="N381"/>
  <c r="B381"/>
  <c r="V381" s="1"/>
  <c r="N380"/>
  <c r="B380"/>
  <c r="V380" s="1"/>
  <c r="N379"/>
  <c r="B379"/>
  <c r="V379" s="1"/>
  <c r="N378"/>
  <c r="B378"/>
  <c r="V378" s="1"/>
  <c r="N377"/>
  <c r="B377"/>
  <c r="V377" s="1"/>
  <c r="N376"/>
  <c r="B376"/>
  <c r="V376" s="1"/>
  <c r="N375"/>
  <c r="B375"/>
  <c r="V375" s="1"/>
  <c r="N374"/>
  <c r="B374"/>
  <c r="V374" s="1"/>
  <c r="N373"/>
  <c r="B373"/>
  <c r="V373" s="1"/>
  <c r="N372"/>
  <c r="B372"/>
  <c r="V372" s="1"/>
  <c r="N371"/>
  <c r="B371"/>
  <c r="V371" s="1"/>
  <c r="N370"/>
  <c r="B370"/>
  <c r="V370" s="1"/>
  <c r="N369"/>
  <c r="B369"/>
  <c r="V369" s="1"/>
  <c r="N368"/>
  <c r="B368"/>
  <c r="V368" s="1"/>
  <c r="N367"/>
  <c r="B367"/>
  <c r="V367" s="1"/>
  <c r="N366"/>
  <c r="B366"/>
  <c r="V366" s="1"/>
  <c r="N365"/>
  <c r="B365"/>
  <c r="V365" s="1"/>
  <c r="N364"/>
  <c r="B364"/>
  <c r="V364" s="1"/>
  <c r="N363"/>
  <c r="B363"/>
  <c r="V363" s="1"/>
  <c r="N362"/>
  <c r="B362"/>
  <c r="V362" s="1"/>
  <c r="N361"/>
  <c r="B361"/>
  <c r="V361" s="1"/>
  <c r="N360"/>
  <c r="B360"/>
  <c r="V360" s="1"/>
  <c r="N359"/>
  <c r="B359"/>
  <c r="V359" s="1"/>
  <c r="N358"/>
  <c r="B358"/>
  <c r="V358" s="1"/>
  <c r="N357"/>
  <c r="B357"/>
  <c r="V357" s="1"/>
  <c r="N356"/>
  <c r="B356"/>
  <c r="V356" s="1"/>
  <c r="N355"/>
  <c r="B355"/>
  <c r="V355" s="1"/>
  <c r="N354"/>
  <c r="B354"/>
  <c r="V354" s="1"/>
  <c r="N353"/>
  <c r="B353"/>
  <c r="V353" s="1"/>
  <c r="N352"/>
  <c r="B352"/>
  <c r="V352" s="1"/>
  <c r="N351"/>
  <c r="B351"/>
  <c r="V351" s="1"/>
  <c r="N350"/>
  <c r="B350"/>
  <c r="V350" s="1"/>
  <c r="N349"/>
  <c r="B349"/>
  <c r="V349" s="1"/>
  <c r="N348"/>
  <c r="B348"/>
  <c r="V348" s="1"/>
  <c r="N347"/>
  <c r="B347"/>
  <c r="V347" s="1"/>
  <c r="N346"/>
  <c r="B346"/>
  <c r="V346" s="1"/>
  <c r="N345"/>
  <c r="B345"/>
  <c r="V345" s="1"/>
  <c r="N344"/>
  <c r="B344"/>
  <c r="V344" s="1"/>
  <c r="N343"/>
  <c r="B343"/>
  <c r="V343" s="1"/>
  <c r="N342"/>
  <c r="B342"/>
  <c r="V342" s="1"/>
  <c r="N341"/>
  <c r="B341"/>
  <c r="V341" s="1"/>
  <c r="N340"/>
  <c r="B340"/>
  <c r="V340" s="1"/>
  <c r="N339"/>
  <c r="B339"/>
  <c r="V339" s="1"/>
  <c r="N338"/>
  <c r="B338"/>
  <c r="V338" s="1"/>
  <c r="N337"/>
  <c r="B337"/>
  <c r="V337" s="1"/>
  <c r="N336"/>
  <c r="B336"/>
  <c r="V336" s="1"/>
  <c r="N335"/>
  <c r="B335"/>
  <c r="V335" s="1"/>
  <c r="N334"/>
  <c r="B334"/>
  <c r="V334" s="1"/>
  <c r="N333"/>
  <c r="B333"/>
  <c r="V333" s="1"/>
  <c r="N332"/>
  <c r="B332"/>
  <c r="V332" s="1"/>
  <c r="N331"/>
  <c r="B331"/>
  <c r="V331" s="1"/>
  <c r="N330"/>
  <c r="B330"/>
  <c r="V330" s="1"/>
  <c r="N329"/>
  <c r="B329"/>
  <c r="V329" s="1"/>
  <c r="N328"/>
  <c r="B328"/>
  <c r="V328" s="1"/>
  <c r="N327"/>
  <c r="B327"/>
  <c r="V327" s="1"/>
  <c r="N326"/>
  <c r="B326"/>
  <c r="V326" s="1"/>
  <c r="N325"/>
  <c r="B325"/>
  <c r="V325" s="1"/>
  <c r="N324"/>
  <c r="B324"/>
  <c r="V324" s="1"/>
  <c r="N323"/>
  <c r="B323"/>
  <c r="V323" s="1"/>
  <c r="N322"/>
  <c r="B322"/>
  <c r="V322" s="1"/>
  <c r="N321"/>
  <c r="B321"/>
  <c r="V321" s="1"/>
  <c r="N320"/>
  <c r="B320"/>
  <c r="V320" s="1"/>
  <c r="N319"/>
  <c r="B319"/>
  <c r="V319" s="1"/>
  <c r="N318"/>
  <c r="B318"/>
  <c r="V318" s="1"/>
  <c r="N317"/>
  <c r="B317"/>
  <c r="V317" s="1"/>
  <c r="N316"/>
  <c r="B316"/>
  <c r="V316" s="1"/>
  <c r="N315"/>
  <c r="B315"/>
  <c r="V315" s="1"/>
  <c r="N314"/>
  <c r="B314"/>
  <c r="V314" s="1"/>
  <c r="N313"/>
  <c r="B313"/>
  <c r="V313" s="1"/>
  <c r="N312"/>
  <c r="B312"/>
  <c r="V312" s="1"/>
  <c r="N311"/>
  <c r="B311"/>
  <c r="V311" s="1"/>
  <c r="N310"/>
  <c r="B310"/>
  <c r="V310" s="1"/>
  <c r="N309"/>
  <c r="B309"/>
  <c r="V309" s="1"/>
  <c r="N308"/>
  <c r="B308"/>
  <c r="V308" s="1"/>
  <c r="N307"/>
  <c r="B307"/>
  <c r="V307" s="1"/>
  <c r="N306"/>
  <c r="B306"/>
  <c r="A306"/>
  <c r="N305"/>
  <c r="B305"/>
  <c r="A305"/>
  <c r="V305" s="1"/>
  <c r="N304"/>
  <c r="B304"/>
  <c r="A304"/>
  <c r="N303"/>
  <c r="B303"/>
  <c r="A303"/>
  <c r="N302"/>
  <c r="B302"/>
  <c r="A302"/>
  <c r="N301"/>
  <c r="B301"/>
  <c r="A301"/>
  <c r="N300"/>
  <c r="B300"/>
  <c r="A300"/>
  <c r="N299"/>
  <c r="B299"/>
  <c r="A299"/>
  <c r="N298"/>
  <c r="B298"/>
  <c r="A298"/>
  <c r="N297"/>
  <c r="B297"/>
  <c r="A297"/>
  <c r="N296"/>
  <c r="B296"/>
  <c r="A296"/>
  <c r="N295"/>
  <c r="B295"/>
  <c r="A295"/>
  <c r="N294"/>
  <c r="B294"/>
  <c r="V294" s="1"/>
  <c r="A294"/>
  <c r="N293"/>
  <c r="B293"/>
  <c r="A293"/>
  <c r="N292"/>
  <c r="B292"/>
  <c r="A292"/>
  <c r="N291"/>
  <c r="B291"/>
  <c r="A291"/>
  <c r="N290"/>
  <c r="B290"/>
  <c r="A290"/>
  <c r="N289"/>
  <c r="B289"/>
  <c r="A289"/>
  <c r="V289" s="1"/>
  <c r="N288"/>
  <c r="B288"/>
  <c r="A288"/>
  <c r="N287"/>
  <c r="B287"/>
  <c r="A287"/>
  <c r="N286"/>
  <c r="B286"/>
  <c r="A286"/>
  <c r="N285"/>
  <c r="B285"/>
  <c r="A285"/>
  <c r="V285" s="1"/>
  <c r="N284"/>
  <c r="B284"/>
  <c r="A284"/>
  <c r="N283"/>
  <c r="B283"/>
  <c r="A283"/>
  <c r="N282"/>
  <c r="B282"/>
  <c r="A282"/>
  <c r="V282" s="1"/>
  <c r="N281"/>
  <c r="B281"/>
  <c r="A281"/>
  <c r="N280"/>
  <c r="B280"/>
  <c r="A280"/>
  <c r="N279"/>
  <c r="B279"/>
  <c r="A279"/>
  <c r="N278"/>
  <c r="B278"/>
  <c r="A278"/>
  <c r="N277"/>
  <c r="B277"/>
  <c r="A277"/>
  <c r="N276"/>
  <c r="B276"/>
  <c r="A276"/>
  <c r="N275"/>
  <c r="B275"/>
  <c r="A275"/>
  <c r="N274"/>
  <c r="B274"/>
  <c r="A274"/>
  <c r="N273"/>
  <c r="B273"/>
  <c r="A273"/>
  <c r="N272"/>
  <c r="B272"/>
  <c r="A272"/>
  <c r="N271"/>
  <c r="B271"/>
  <c r="A271"/>
  <c r="N270"/>
  <c r="B270"/>
  <c r="A270"/>
  <c r="N269"/>
  <c r="B269"/>
  <c r="A269"/>
  <c r="N268"/>
  <c r="B268"/>
  <c r="A268"/>
  <c r="N267"/>
  <c r="B267"/>
  <c r="A267"/>
  <c r="N266"/>
  <c r="B266"/>
  <c r="A266"/>
  <c r="N265"/>
  <c r="B265"/>
  <c r="A265"/>
  <c r="N264"/>
  <c r="B264"/>
  <c r="A264"/>
  <c r="N263"/>
  <c r="B263"/>
  <c r="A263"/>
  <c r="N262"/>
  <c r="B262"/>
  <c r="A262"/>
  <c r="N261"/>
  <c r="B261"/>
  <c r="A261"/>
  <c r="N260"/>
  <c r="B260"/>
  <c r="A260"/>
  <c r="N259"/>
  <c r="B259"/>
  <c r="A259"/>
  <c r="N258"/>
  <c r="B258"/>
  <c r="A258"/>
  <c r="N257"/>
  <c r="B257"/>
  <c r="A257"/>
  <c r="N256"/>
  <c r="B256"/>
  <c r="A256"/>
  <c r="N255"/>
  <c r="B255"/>
  <c r="A255"/>
  <c r="N254"/>
  <c r="B254"/>
  <c r="A254"/>
  <c r="N253"/>
  <c r="B253"/>
  <c r="A253"/>
  <c r="N252"/>
  <c r="B252"/>
  <c r="A252"/>
  <c r="N251"/>
  <c r="B251"/>
  <c r="A251"/>
  <c r="N250"/>
  <c r="B250"/>
  <c r="A250"/>
  <c r="N249"/>
  <c r="B249"/>
  <c r="A249"/>
  <c r="N248"/>
  <c r="B248"/>
  <c r="A248"/>
  <c r="N247"/>
  <c r="B247"/>
  <c r="A247"/>
  <c r="N246"/>
  <c r="B246"/>
  <c r="A246"/>
  <c r="N245"/>
  <c r="B245"/>
  <c r="A245"/>
  <c r="N244"/>
  <c r="B244"/>
  <c r="A244"/>
  <c r="N243"/>
  <c r="B243"/>
  <c r="A243"/>
  <c r="N242"/>
  <c r="B242"/>
  <c r="A242"/>
  <c r="N241"/>
  <c r="B241"/>
  <c r="A241"/>
  <c r="N240"/>
  <c r="B240"/>
  <c r="A240"/>
  <c r="N239"/>
  <c r="B239"/>
  <c r="A239"/>
  <c r="N238"/>
  <c r="B238"/>
  <c r="A238"/>
  <c r="N237"/>
  <c r="B237"/>
  <c r="A237"/>
  <c r="N236"/>
  <c r="B236"/>
  <c r="A236"/>
  <c r="N235"/>
  <c r="B235"/>
  <c r="A235"/>
  <c r="N234"/>
  <c r="B234"/>
  <c r="A234"/>
  <c r="N233"/>
  <c r="B233"/>
  <c r="A233"/>
  <c r="N232"/>
  <c r="B232"/>
  <c r="A232"/>
  <c r="N231"/>
  <c r="B231"/>
  <c r="A231"/>
  <c r="N230"/>
  <c r="B230"/>
  <c r="A230"/>
  <c r="N229"/>
  <c r="B229"/>
  <c r="A229"/>
  <c r="N228"/>
  <c r="B228"/>
  <c r="A228"/>
  <c r="N227"/>
  <c r="B227"/>
  <c r="A227"/>
  <c r="N226"/>
  <c r="B226"/>
  <c r="A226"/>
  <c r="N225"/>
  <c r="B225"/>
  <c r="A225"/>
  <c r="N224"/>
  <c r="B224"/>
  <c r="A224"/>
  <c r="N223"/>
  <c r="B223"/>
  <c r="A223"/>
  <c r="N222"/>
  <c r="B222"/>
  <c r="A222"/>
  <c r="N221"/>
  <c r="B221"/>
  <c r="A221"/>
  <c r="N220"/>
  <c r="B220"/>
  <c r="A220"/>
  <c r="N219"/>
  <c r="B219"/>
  <c r="A219"/>
  <c r="N218"/>
  <c r="B218"/>
  <c r="A218"/>
  <c r="N217"/>
  <c r="B217"/>
  <c r="A217"/>
  <c r="N216"/>
  <c r="B216"/>
  <c r="A216"/>
  <c r="N215"/>
  <c r="B215"/>
  <c r="A215"/>
  <c r="N214"/>
  <c r="B214"/>
  <c r="A214"/>
  <c r="N213"/>
  <c r="B213"/>
  <c r="A213"/>
  <c r="N212"/>
  <c r="B212"/>
  <c r="A212"/>
  <c r="V212" s="1"/>
  <c r="N211"/>
  <c r="B211"/>
  <c r="A211"/>
  <c r="N210"/>
  <c r="B210"/>
  <c r="A210"/>
  <c r="N209"/>
  <c r="B209"/>
  <c r="A209"/>
  <c r="N208"/>
  <c r="B208"/>
  <c r="A208"/>
  <c r="N207"/>
  <c r="B207"/>
  <c r="A207"/>
  <c r="N206"/>
  <c r="B206"/>
  <c r="A206"/>
  <c r="N205"/>
  <c r="B205"/>
  <c r="A205"/>
  <c r="N204"/>
  <c r="B204"/>
  <c r="A204"/>
  <c r="V204" s="1"/>
  <c r="N203"/>
  <c r="B203"/>
  <c r="A203"/>
  <c r="N202"/>
  <c r="B202"/>
  <c r="A202"/>
  <c r="N201"/>
  <c r="B201"/>
  <c r="A201"/>
  <c r="N200"/>
  <c r="B200"/>
  <c r="A200"/>
  <c r="N199"/>
  <c r="B199"/>
  <c r="A199"/>
  <c r="N198"/>
  <c r="B198"/>
  <c r="V198" s="1"/>
  <c r="A198"/>
  <c r="N197"/>
  <c r="B197"/>
  <c r="A197"/>
  <c r="N196"/>
  <c r="B196"/>
  <c r="A196"/>
  <c r="V196" s="1"/>
  <c r="N195"/>
  <c r="B195"/>
  <c r="A195"/>
  <c r="N194"/>
  <c r="B194"/>
  <c r="A194"/>
  <c r="N193"/>
  <c r="B193"/>
  <c r="A193"/>
  <c r="N192"/>
  <c r="B192"/>
  <c r="A192"/>
  <c r="N191"/>
  <c r="B191"/>
  <c r="A191"/>
  <c r="N190"/>
  <c r="B190"/>
  <c r="A190"/>
  <c r="N189"/>
  <c r="B189"/>
  <c r="A189"/>
  <c r="N188"/>
  <c r="B188"/>
  <c r="A188"/>
  <c r="N187"/>
  <c r="B187"/>
  <c r="A187"/>
  <c r="N186"/>
  <c r="B186"/>
  <c r="A186"/>
  <c r="N185"/>
  <c r="B185"/>
  <c r="A185"/>
  <c r="N184"/>
  <c r="B184"/>
  <c r="A184"/>
  <c r="N183"/>
  <c r="B183"/>
  <c r="A183"/>
  <c r="N182"/>
  <c r="B182"/>
  <c r="A182"/>
  <c r="V182" s="1"/>
  <c r="N181"/>
  <c r="B181"/>
  <c r="A181"/>
  <c r="N180"/>
  <c r="B180"/>
  <c r="A180"/>
  <c r="V180" s="1"/>
  <c r="N179"/>
  <c r="B179"/>
  <c r="A179"/>
  <c r="N178"/>
  <c r="B178"/>
  <c r="A178"/>
  <c r="N177"/>
  <c r="B177"/>
  <c r="A177"/>
  <c r="V177" s="1"/>
  <c r="N176"/>
  <c r="B176"/>
  <c r="A176"/>
  <c r="N175"/>
  <c r="B175"/>
  <c r="A175"/>
  <c r="N174"/>
  <c r="B174"/>
  <c r="A174"/>
  <c r="V174" s="1"/>
  <c r="N173"/>
  <c r="B173"/>
  <c r="A173"/>
  <c r="N172"/>
  <c r="B172"/>
  <c r="A172"/>
  <c r="N171"/>
  <c r="B171"/>
  <c r="A171"/>
  <c r="N170"/>
  <c r="B170"/>
  <c r="V170" s="1"/>
  <c r="A170"/>
  <c r="N169"/>
  <c r="B169"/>
  <c r="A169"/>
  <c r="N168"/>
  <c r="B168"/>
  <c r="A168"/>
  <c r="N167"/>
  <c r="B167"/>
  <c r="A167"/>
  <c r="N166"/>
  <c r="B166"/>
  <c r="A166"/>
  <c r="V166" s="1"/>
  <c r="N165"/>
  <c r="B165"/>
  <c r="A165"/>
  <c r="N164"/>
  <c r="B164"/>
  <c r="A164"/>
  <c r="N163"/>
  <c r="B163"/>
  <c r="A163"/>
  <c r="N162"/>
  <c r="B162"/>
  <c r="A162"/>
  <c r="N161"/>
  <c r="B161"/>
  <c r="A161"/>
  <c r="N160"/>
  <c r="B160"/>
  <c r="A160"/>
  <c r="N159"/>
  <c r="B159"/>
  <c r="A159"/>
  <c r="N158"/>
  <c r="B158"/>
  <c r="A158"/>
  <c r="N157"/>
  <c r="B157"/>
  <c r="A157"/>
  <c r="N156"/>
  <c r="B156"/>
  <c r="A156"/>
  <c r="N155"/>
  <c r="B155"/>
  <c r="A155"/>
  <c r="N154"/>
  <c r="B154"/>
  <c r="A154"/>
  <c r="N153"/>
  <c r="B153"/>
  <c r="A153"/>
  <c r="N152"/>
  <c r="B152"/>
  <c r="A152"/>
  <c r="N151"/>
  <c r="B151"/>
  <c r="A151"/>
  <c r="N150"/>
  <c r="B150"/>
  <c r="A150"/>
  <c r="N149"/>
  <c r="B149"/>
  <c r="A149"/>
  <c r="N148"/>
  <c r="B148"/>
  <c r="A148"/>
  <c r="N147"/>
  <c r="B147"/>
  <c r="A147"/>
  <c r="V147" s="1"/>
  <c r="N146"/>
  <c r="B146"/>
  <c r="A146"/>
  <c r="N145"/>
  <c r="B145"/>
  <c r="A145"/>
  <c r="N144"/>
  <c r="B144"/>
  <c r="A144"/>
  <c r="N143"/>
  <c r="B143"/>
  <c r="A143"/>
  <c r="N142"/>
  <c r="B142"/>
  <c r="A142"/>
  <c r="N141"/>
  <c r="B141"/>
  <c r="A141"/>
  <c r="N140"/>
  <c r="B140"/>
  <c r="A140"/>
  <c r="N139"/>
  <c r="B139"/>
  <c r="A139"/>
  <c r="N138"/>
  <c r="B138"/>
  <c r="A138"/>
  <c r="N137"/>
  <c r="B137"/>
  <c r="A137"/>
  <c r="N136"/>
  <c r="B136"/>
  <c r="A136"/>
  <c r="N135"/>
  <c r="B135"/>
  <c r="A135"/>
  <c r="N134"/>
  <c r="B134"/>
  <c r="A134"/>
  <c r="N133"/>
  <c r="B133"/>
  <c r="A133"/>
  <c r="N132"/>
  <c r="B132"/>
  <c r="A132"/>
  <c r="N131"/>
  <c r="B131"/>
  <c r="A131"/>
  <c r="N130"/>
  <c r="B130"/>
  <c r="A130"/>
  <c r="V130" s="1"/>
  <c r="N129"/>
  <c r="B129"/>
  <c r="A129"/>
  <c r="N128"/>
  <c r="B128"/>
  <c r="A128"/>
  <c r="N127"/>
  <c r="B127"/>
  <c r="A127"/>
  <c r="N126"/>
  <c r="B126"/>
  <c r="A126"/>
  <c r="N125"/>
  <c r="B125"/>
  <c r="A125"/>
  <c r="N124"/>
  <c r="B124"/>
  <c r="A124"/>
  <c r="N123"/>
  <c r="B123"/>
  <c r="A123"/>
  <c r="N122"/>
  <c r="B122"/>
  <c r="A122"/>
  <c r="N121"/>
  <c r="B121"/>
  <c r="A121"/>
  <c r="N120"/>
  <c r="B120"/>
  <c r="A120"/>
  <c r="V120" s="1"/>
  <c r="N119"/>
  <c r="B119"/>
  <c r="A119"/>
  <c r="N118"/>
  <c r="B118"/>
  <c r="A118"/>
  <c r="N117"/>
  <c r="B117"/>
  <c r="A117"/>
  <c r="N116"/>
  <c r="B116"/>
  <c r="A116"/>
  <c r="N115"/>
  <c r="B115"/>
  <c r="A115"/>
  <c r="N114"/>
  <c r="B114"/>
  <c r="A114"/>
  <c r="V114" s="1"/>
  <c r="N113"/>
  <c r="B113"/>
  <c r="A113"/>
  <c r="N112"/>
  <c r="B112"/>
  <c r="A112"/>
  <c r="N111"/>
  <c r="B111"/>
  <c r="A111"/>
  <c r="N110"/>
  <c r="B110"/>
  <c r="A110"/>
  <c r="N109"/>
  <c r="B109"/>
  <c r="A109"/>
  <c r="N108"/>
  <c r="B108"/>
  <c r="A108"/>
  <c r="N107"/>
  <c r="B107"/>
  <c r="A107"/>
  <c r="N106"/>
  <c r="B106"/>
  <c r="A106"/>
  <c r="N105"/>
  <c r="B105"/>
  <c r="A105"/>
  <c r="N104"/>
  <c r="B104"/>
  <c r="A104"/>
  <c r="N103"/>
  <c r="B103"/>
  <c r="A103"/>
  <c r="N102"/>
  <c r="B102"/>
  <c r="A102"/>
  <c r="N101"/>
  <c r="B101"/>
  <c r="A101"/>
  <c r="N100"/>
  <c r="B100"/>
  <c r="A100"/>
  <c r="V100" s="1"/>
  <c r="N99"/>
  <c r="B99"/>
  <c r="A99"/>
  <c r="N98"/>
  <c r="B98"/>
  <c r="A98"/>
  <c r="N97"/>
  <c r="B97"/>
  <c r="A97"/>
  <c r="N96"/>
  <c r="B96"/>
  <c r="A96"/>
  <c r="N95"/>
  <c r="B95"/>
  <c r="A95"/>
  <c r="N94"/>
  <c r="B94"/>
  <c r="A94"/>
  <c r="N93"/>
  <c r="B93"/>
  <c r="A93"/>
  <c r="N92"/>
  <c r="B92"/>
  <c r="A92"/>
  <c r="V92" s="1"/>
  <c r="N91"/>
  <c r="B91"/>
  <c r="A91"/>
  <c r="N90"/>
  <c r="B90"/>
  <c r="A90"/>
  <c r="N89"/>
  <c r="B89"/>
  <c r="A89"/>
  <c r="N88"/>
  <c r="B88"/>
  <c r="A88"/>
  <c r="N87"/>
  <c r="B87"/>
  <c r="A87"/>
  <c r="N86"/>
  <c r="B86"/>
  <c r="A86"/>
  <c r="N85"/>
  <c r="B85"/>
  <c r="A85"/>
  <c r="N84"/>
  <c r="B84"/>
  <c r="A84"/>
  <c r="V84" s="1"/>
  <c r="N83"/>
  <c r="B83"/>
  <c r="A83"/>
  <c r="N82"/>
  <c r="B82"/>
  <c r="A82"/>
  <c r="N81"/>
  <c r="B81"/>
  <c r="A81"/>
  <c r="V81" s="1"/>
  <c r="N80"/>
  <c r="B80"/>
  <c r="A80"/>
  <c r="N79"/>
  <c r="B79"/>
  <c r="A79"/>
  <c r="N78"/>
  <c r="B78"/>
  <c r="A78"/>
  <c r="N77"/>
  <c r="B77"/>
  <c r="A77"/>
  <c r="N76"/>
  <c r="B76"/>
  <c r="A76"/>
  <c r="V76" s="1"/>
  <c r="N75"/>
  <c r="B75"/>
  <c r="A75"/>
  <c r="N74"/>
  <c r="B74"/>
  <c r="A74"/>
  <c r="N73"/>
  <c r="B73"/>
  <c r="A73"/>
  <c r="V73" s="1"/>
  <c r="N72"/>
  <c r="B72"/>
  <c r="A72"/>
  <c r="N71"/>
  <c r="B71"/>
  <c r="A71"/>
  <c r="N70"/>
  <c r="B70"/>
  <c r="A70"/>
  <c r="N69"/>
  <c r="B69"/>
  <c r="A69"/>
  <c r="N68"/>
  <c r="B68"/>
  <c r="A68"/>
  <c r="V68" s="1"/>
  <c r="N67"/>
  <c r="B67"/>
  <c r="A67"/>
  <c r="N66"/>
  <c r="B66"/>
  <c r="A66"/>
  <c r="N65"/>
  <c r="B65"/>
  <c r="A65"/>
  <c r="V65" s="1"/>
  <c r="N64"/>
  <c r="B64"/>
  <c r="A64"/>
  <c r="N63"/>
  <c r="B63"/>
  <c r="A63"/>
  <c r="N62"/>
  <c r="B62"/>
  <c r="A62"/>
  <c r="N61"/>
  <c r="B61"/>
  <c r="A61"/>
  <c r="N60"/>
  <c r="B60"/>
  <c r="A60"/>
  <c r="V60" s="1"/>
  <c r="N59"/>
  <c r="B59"/>
  <c r="A59"/>
  <c r="N58"/>
  <c r="B58"/>
  <c r="A58"/>
  <c r="N57"/>
  <c r="B57"/>
  <c r="A57"/>
  <c r="V57" s="1"/>
  <c r="N56"/>
  <c r="B56"/>
  <c r="A56"/>
  <c r="N55"/>
  <c r="B55"/>
  <c r="A55"/>
  <c r="N54"/>
  <c r="B54"/>
  <c r="A54"/>
  <c r="N53"/>
  <c r="B53"/>
  <c r="A53"/>
  <c r="N52"/>
  <c r="B52"/>
  <c r="A52"/>
  <c r="V52" s="1"/>
  <c r="N51"/>
  <c r="B51"/>
  <c r="A51"/>
  <c r="N50"/>
  <c r="B50"/>
  <c r="A50"/>
  <c r="N49"/>
  <c r="B49"/>
  <c r="A49"/>
  <c r="V49" s="1"/>
  <c r="N48"/>
  <c r="B48"/>
  <c r="A48"/>
  <c r="N47"/>
  <c r="B47"/>
  <c r="A47"/>
  <c r="N46"/>
  <c r="B46"/>
  <c r="A46"/>
  <c r="N45"/>
  <c r="B45"/>
  <c r="A45"/>
  <c r="N44"/>
  <c r="B44"/>
  <c r="A44"/>
  <c r="V44" s="1"/>
  <c r="N43"/>
  <c r="B43"/>
  <c r="A43"/>
  <c r="N42"/>
  <c r="B42"/>
  <c r="A42"/>
  <c r="N41"/>
  <c r="B41"/>
  <c r="A41"/>
  <c r="V41" s="1"/>
  <c r="N40"/>
  <c r="B40"/>
  <c r="A40"/>
  <c r="N39"/>
  <c r="B39"/>
  <c r="A39"/>
  <c r="N38"/>
  <c r="B38"/>
  <c r="A38"/>
  <c r="N37"/>
  <c r="B37"/>
  <c r="A37"/>
  <c r="N36"/>
  <c r="B36"/>
  <c r="A36"/>
  <c r="V36" s="1"/>
  <c r="N35"/>
  <c r="B35"/>
  <c r="A35"/>
  <c r="N34"/>
  <c r="B34"/>
  <c r="A34"/>
  <c r="N33"/>
  <c r="B33"/>
  <c r="A33"/>
  <c r="V33" s="1"/>
  <c r="N32"/>
  <c r="B32"/>
  <c r="A32"/>
  <c r="N31"/>
  <c r="B31"/>
  <c r="A31"/>
  <c r="N30"/>
  <c r="B30"/>
  <c r="A30"/>
  <c r="N29"/>
  <c r="B29"/>
  <c r="A29"/>
  <c r="N28"/>
  <c r="B28"/>
  <c r="A28"/>
  <c r="V28" s="1"/>
  <c r="N27"/>
  <c r="B27"/>
  <c r="A27"/>
  <c r="N26"/>
  <c r="B26"/>
  <c r="A26"/>
  <c r="N25"/>
  <c r="B25"/>
  <c r="A25"/>
  <c r="V25" s="1"/>
  <c r="N24"/>
  <c r="B24"/>
  <c r="A24"/>
  <c r="N23"/>
  <c r="B23"/>
  <c r="A23"/>
  <c r="N22"/>
  <c r="B22"/>
  <c r="A22"/>
  <c r="N21"/>
  <c r="B21"/>
  <c r="A21"/>
  <c r="N20"/>
  <c r="B20"/>
  <c r="A20"/>
  <c r="V20" s="1"/>
  <c r="N19"/>
  <c r="B19"/>
  <c r="A19"/>
  <c r="N18"/>
  <c r="B18"/>
  <c r="A18"/>
  <c r="N17"/>
  <c r="B17"/>
  <c r="A17"/>
  <c r="V17" s="1"/>
  <c r="N16"/>
  <c r="B16"/>
  <c r="A16"/>
  <c r="N15"/>
  <c r="B15"/>
  <c r="A15"/>
  <c r="N14"/>
  <c r="B14"/>
  <c r="A14"/>
  <c r="N13"/>
  <c r="B13"/>
  <c r="A13"/>
  <c r="N12"/>
  <c r="B12"/>
  <c r="A12"/>
  <c r="V12" s="1"/>
  <c r="N11"/>
  <c r="B11"/>
  <c r="A11"/>
  <c r="N10"/>
  <c r="B10"/>
  <c r="A10"/>
  <c r="N9"/>
  <c r="B9"/>
  <c r="A9"/>
  <c r="V9" s="1"/>
  <c r="N8"/>
  <c r="B8"/>
  <c r="A8"/>
  <c r="N7"/>
  <c r="B7"/>
  <c r="A7"/>
  <c r="N6"/>
  <c r="L6"/>
  <c r="B6"/>
  <c r="A6"/>
  <c r="P3"/>
  <c r="O12" s="1"/>
  <c r="L2"/>
  <c r="L1"/>
  <c r="K167" s="1"/>
  <c r="L56" i="5"/>
  <c r="L106"/>
  <c r="DG394"/>
  <c r="DG444"/>
  <c r="CV339"/>
  <c r="CV389"/>
  <c r="CK288"/>
  <c r="CK338"/>
  <c r="BZ243"/>
  <c r="BZ293"/>
  <c r="BO198"/>
  <c r="BO248"/>
  <c r="BD151"/>
  <c r="BD201"/>
  <c r="AS121"/>
  <c r="AS171"/>
  <c r="AH93"/>
  <c r="W71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J181"/>
  <c r="J182"/>
  <c r="J183"/>
  <c r="J184"/>
  <c r="J185"/>
  <c r="J186"/>
  <c r="J187"/>
  <c r="J188"/>
  <c r="J189"/>
  <c r="J190"/>
  <c r="J191"/>
  <c r="J192"/>
  <c r="J193"/>
  <c r="J194"/>
  <c r="J195"/>
  <c r="J196"/>
  <c r="J197"/>
  <c r="J198"/>
  <c r="J199"/>
  <c r="J200"/>
  <c r="J201"/>
  <c r="J202"/>
  <c r="J203"/>
  <c r="J204"/>
  <c r="J205"/>
  <c r="J206"/>
  <c r="J207"/>
  <c r="J208"/>
  <c r="J209"/>
  <c r="J210"/>
  <c r="J211"/>
  <c r="J212"/>
  <c r="J213"/>
  <c r="J214"/>
  <c r="J215"/>
  <c r="J216"/>
  <c r="J217"/>
  <c r="J218"/>
  <c r="J219"/>
  <c r="J220"/>
  <c r="J221"/>
  <c r="J222"/>
  <c r="J223"/>
  <c r="J224"/>
  <c r="J225"/>
  <c r="J226"/>
  <c r="J227"/>
  <c r="J228"/>
  <c r="J229"/>
  <c r="J230"/>
  <c r="J231"/>
  <c r="J232"/>
  <c r="J233"/>
  <c r="J234"/>
  <c r="J235"/>
  <c r="J236"/>
  <c r="J237"/>
  <c r="J238"/>
  <c r="J239"/>
  <c r="J240"/>
  <c r="J241"/>
  <c r="J242"/>
  <c r="J243"/>
  <c r="J244"/>
  <c r="J245"/>
  <c r="J246"/>
  <c r="J247"/>
  <c r="J248"/>
  <c r="J249"/>
  <c r="J250"/>
  <c r="J251"/>
  <c r="J252"/>
  <c r="J253"/>
  <c r="J254"/>
  <c r="J255"/>
  <c r="J256"/>
  <c r="J257"/>
  <c r="J258"/>
  <c r="J259"/>
  <c r="J260"/>
  <c r="J261"/>
  <c r="J262"/>
  <c r="J263"/>
  <c r="J264"/>
  <c r="J265"/>
  <c r="J266"/>
  <c r="J267"/>
  <c r="J268"/>
  <c r="J269"/>
  <c r="J270"/>
  <c r="J271"/>
  <c r="J272"/>
  <c r="J273"/>
  <c r="J274"/>
  <c r="J275"/>
  <c r="J276"/>
  <c r="J277"/>
  <c r="J278"/>
  <c r="J279"/>
  <c r="J280"/>
  <c r="J281"/>
  <c r="J282"/>
  <c r="J283"/>
  <c r="J284"/>
  <c r="J285"/>
  <c r="J286"/>
  <c r="J287"/>
  <c r="J288"/>
  <c r="J289"/>
  <c r="J290"/>
  <c r="J291"/>
  <c r="J292"/>
  <c r="J293"/>
  <c r="J294"/>
  <c r="J295"/>
  <c r="J296"/>
  <c r="J297"/>
  <c r="J298"/>
  <c r="J299"/>
  <c r="J300"/>
  <c r="J301"/>
  <c r="J302"/>
  <c r="J303"/>
  <c r="J304"/>
  <c r="J305"/>
  <c r="J306"/>
  <c r="J307"/>
  <c r="J308"/>
  <c r="J309"/>
  <c r="J310"/>
  <c r="J311"/>
  <c r="J312"/>
  <c r="J313"/>
  <c r="J314"/>
  <c r="J315"/>
  <c r="J316"/>
  <c r="J317"/>
  <c r="J318"/>
  <c r="J319"/>
  <c r="J320"/>
  <c r="J321"/>
  <c r="J322"/>
  <c r="J323"/>
  <c r="J324"/>
  <c r="J325"/>
  <c r="J326"/>
  <c r="J327"/>
  <c r="J328"/>
  <c r="J329"/>
  <c r="J330"/>
  <c r="J331"/>
  <c r="J332"/>
  <c r="J333"/>
  <c r="J334"/>
  <c r="J335"/>
  <c r="J336"/>
  <c r="J337"/>
  <c r="J338"/>
  <c r="J339"/>
  <c r="J340"/>
  <c r="J341"/>
  <c r="J342"/>
  <c r="J343"/>
  <c r="J344"/>
  <c r="J345"/>
  <c r="J346"/>
  <c r="J347"/>
  <c r="J348"/>
  <c r="J349"/>
  <c r="J350"/>
  <c r="J351"/>
  <c r="J352"/>
  <c r="J353"/>
  <c r="J354"/>
  <c r="J355"/>
  <c r="J356"/>
  <c r="J357"/>
  <c r="J358"/>
  <c r="J359"/>
  <c r="J360"/>
  <c r="J361"/>
  <c r="J362"/>
  <c r="J363"/>
  <c r="J364"/>
  <c r="J365"/>
  <c r="J366"/>
  <c r="J367"/>
  <c r="J368"/>
  <c r="J369"/>
  <c r="J370"/>
  <c r="J371"/>
  <c r="J372"/>
  <c r="J373"/>
  <c r="J374"/>
  <c r="J375"/>
  <c r="J376"/>
  <c r="J377"/>
  <c r="J378"/>
  <c r="J379"/>
  <c r="J380"/>
  <c r="J381"/>
  <c r="J382"/>
  <c r="J383"/>
  <c r="J384"/>
  <c r="J385"/>
  <c r="J386"/>
  <c r="J387"/>
  <c r="J388"/>
  <c r="J389"/>
  <c r="J390"/>
  <c r="J391"/>
  <c r="J392"/>
  <c r="J393"/>
  <c r="J394"/>
  <c r="J395"/>
  <c r="J396"/>
  <c r="J397"/>
  <c r="J398"/>
  <c r="J399"/>
  <c r="J400"/>
  <c r="J401"/>
  <c r="J402"/>
  <c r="J403"/>
  <c r="J404"/>
  <c r="J405"/>
  <c r="J406"/>
  <c r="J407"/>
  <c r="J408"/>
  <c r="J409"/>
  <c r="J410"/>
  <c r="J411"/>
  <c r="J412"/>
  <c r="J413"/>
  <c r="J414"/>
  <c r="J415"/>
  <c r="J416"/>
  <c r="J417"/>
  <c r="J418"/>
  <c r="J419"/>
  <c r="J420"/>
  <c r="J421"/>
  <c r="J422"/>
  <c r="J423"/>
  <c r="J424"/>
  <c r="J425"/>
  <c r="J426"/>
  <c r="J427"/>
  <c r="J428"/>
  <c r="J429"/>
  <c r="J430"/>
  <c r="J431"/>
  <c r="J432"/>
  <c r="J433"/>
  <c r="J434"/>
  <c r="J435"/>
  <c r="J436"/>
  <c r="J437"/>
  <c r="J438"/>
  <c r="J439"/>
  <c r="J440"/>
  <c r="J441"/>
  <c r="J442"/>
  <c r="J443"/>
  <c r="J444"/>
  <c r="J445"/>
  <c r="J446"/>
  <c r="J447"/>
  <c r="J448"/>
  <c r="J449"/>
  <c r="J450"/>
  <c r="J451"/>
  <c r="J452"/>
  <c r="J453"/>
  <c r="J454"/>
  <c r="J455"/>
  <c r="J456"/>
  <c r="J457"/>
  <c r="J458"/>
  <c r="J459"/>
  <c r="J460"/>
  <c r="J461"/>
  <c r="J462"/>
  <c r="J463"/>
  <c r="J464"/>
  <c r="J465"/>
  <c r="J466"/>
  <c r="J467"/>
  <c r="J468"/>
  <c r="J469"/>
  <c r="J470"/>
  <c r="J471"/>
  <c r="J472"/>
  <c r="J473"/>
  <c r="J474"/>
  <c r="J475"/>
  <c r="J476"/>
  <c r="J477"/>
  <c r="J478"/>
  <c r="J479"/>
  <c r="J480"/>
  <c r="J481"/>
  <c r="J482"/>
  <c r="J483"/>
  <c r="J484"/>
  <c r="J485"/>
  <c r="J486"/>
  <c r="J487"/>
  <c r="J488"/>
  <c r="J489"/>
  <c r="J490"/>
  <c r="J491"/>
  <c r="J492"/>
  <c r="J493"/>
  <c r="J494"/>
  <c r="J495"/>
  <c r="J496"/>
  <c r="J497"/>
  <c r="J498"/>
  <c r="J499"/>
  <c r="J500"/>
  <c r="J501"/>
  <c r="J502"/>
  <c r="J503"/>
  <c r="J504"/>
  <c r="J505"/>
  <c r="J506"/>
  <c r="J507"/>
  <c r="J508"/>
  <c r="J509"/>
  <c r="J510"/>
  <c r="J511"/>
  <c r="J512"/>
  <c r="J513"/>
  <c r="J514"/>
  <c r="J515"/>
  <c r="J516"/>
  <c r="J517"/>
  <c r="J518"/>
  <c r="J519"/>
  <c r="J520"/>
  <c r="J521"/>
  <c r="J522"/>
  <c r="J523"/>
  <c r="J524"/>
  <c r="J525"/>
  <c r="J526"/>
  <c r="J527"/>
  <c r="J528"/>
  <c r="J529"/>
  <c r="J530"/>
  <c r="J531"/>
  <c r="J532"/>
  <c r="J533"/>
  <c r="J534"/>
  <c r="J535"/>
  <c r="J536"/>
  <c r="J537"/>
  <c r="J538"/>
  <c r="J539"/>
  <c r="J540"/>
  <c r="J541"/>
  <c r="J542"/>
  <c r="J543"/>
  <c r="J544"/>
  <c r="J545"/>
  <c r="J546"/>
  <c r="J547"/>
  <c r="J548"/>
  <c r="J549"/>
  <c r="J550"/>
  <c r="J551"/>
  <c r="J552"/>
  <c r="J553"/>
  <c r="J554"/>
  <c r="J555"/>
  <c r="J556"/>
  <c r="J557"/>
  <c r="J558"/>
  <c r="J559"/>
  <c r="J560"/>
  <c r="J561"/>
  <c r="J562"/>
  <c r="J563"/>
  <c r="J564"/>
  <c r="J565"/>
  <c r="J566"/>
  <c r="J567"/>
  <c r="J568"/>
  <c r="J569"/>
  <c r="J570"/>
  <c r="J571"/>
  <c r="J572"/>
  <c r="J573"/>
  <c r="J574"/>
  <c r="J575"/>
  <c r="J576"/>
  <c r="J577"/>
  <c r="J578"/>
  <c r="J579"/>
  <c r="J580"/>
  <c r="J581"/>
  <c r="J582"/>
  <c r="J583"/>
  <c r="J584"/>
  <c r="J585"/>
  <c r="J586"/>
  <c r="J587"/>
  <c r="J588"/>
  <c r="J589"/>
  <c r="J590"/>
  <c r="J591"/>
  <c r="J592"/>
  <c r="J593"/>
  <c r="J594"/>
  <c r="J595"/>
  <c r="J596"/>
  <c r="J597"/>
  <c r="J598"/>
  <c r="J599"/>
  <c r="J600"/>
  <c r="J601"/>
  <c r="J602"/>
  <c r="J603"/>
  <c r="J604"/>
  <c r="J605"/>
  <c r="J606"/>
  <c r="J607"/>
  <c r="J608"/>
  <c r="J609"/>
  <c r="J610"/>
  <c r="J611"/>
  <c r="J612"/>
  <c r="J613"/>
  <c r="J614"/>
  <c r="J615"/>
  <c r="J616"/>
  <c r="J617"/>
  <c r="J618"/>
  <c r="J619"/>
  <c r="J620"/>
  <c r="J621"/>
  <c r="J622"/>
  <c r="J623"/>
  <c r="J624"/>
  <c r="J625"/>
  <c r="J626"/>
  <c r="J627"/>
  <c r="J628"/>
  <c r="J629"/>
  <c r="J630"/>
  <c r="J631"/>
  <c r="J632"/>
  <c r="J633"/>
  <c r="J634"/>
  <c r="J635"/>
  <c r="J636"/>
  <c r="J637"/>
  <c r="J638"/>
  <c r="J639"/>
  <c r="J640"/>
  <c r="J641"/>
  <c r="J642"/>
  <c r="J643"/>
  <c r="DE643"/>
  <c r="DE642"/>
  <c r="DE641"/>
  <c r="DE640"/>
  <c r="DE639"/>
  <c r="DE638"/>
  <c r="DE637"/>
  <c r="DE636"/>
  <c r="DE635"/>
  <c r="DE634"/>
  <c r="DE633"/>
  <c r="DE632"/>
  <c r="DE631"/>
  <c r="DE630"/>
  <c r="DE629"/>
  <c r="DE628"/>
  <c r="DE627"/>
  <c r="DE626"/>
  <c r="DE625"/>
  <c r="DE624"/>
  <c r="DE623"/>
  <c r="DE622"/>
  <c r="DE621"/>
  <c r="DE620"/>
  <c r="DE619"/>
  <c r="DE618"/>
  <c r="DE617"/>
  <c r="DE616"/>
  <c r="DE615"/>
  <c r="DE614"/>
  <c r="DE613"/>
  <c r="DE612"/>
  <c r="DE611"/>
  <c r="DE610"/>
  <c r="DE609"/>
  <c r="DE608"/>
  <c r="DE607"/>
  <c r="DE606"/>
  <c r="DE605"/>
  <c r="DE604"/>
  <c r="DE603"/>
  <c r="DE602"/>
  <c r="DE601"/>
  <c r="DE600"/>
  <c r="DE599"/>
  <c r="DE598"/>
  <c r="DE597"/>
  <c r="DE596"/>
  <c r="DE595"/>
  <c r="DE594"/>
  <c r="DE593"/>
  <c r="DE592"/>
  <c r="DE591"/>
  <c r="DE590"/>
  <c r="DE589"/>
  <c r="DE588"/>
  <c r="DE587"/>
  <c r="DE586"/>
  <c r="DE585"/>
  <c r="DE584"/>
  <c r="DE583"/>
  <c r="DE582"/>
  <c r="DE581"/>
  <c r="DE580"/>
  <c r="DE579"/>
  <c r="DE578"/>
  <c r="DE577"/>
  <c r="DE576"/>
  <c r="DE575"/>
  <c r="DE574"/>
  <c r="DE573"/>
  <c r="DE572"/>
  <c r="DE571"/>
  <c r="DE570"/>
  <c r="DE569"/>
  <c r="DE568"/>
  <c r="DE567"/>
  <c r="DE566"/>
  <c r="DE565"/>
  <c r="DE564"/>
  <c r="DE563"/>
  <c r="DE562"/>
  <c r="DE561"/>
  <c r="DE560"/>
  <c r="DE559"/>
  <c r="DE558"/>
  <c r="DE557"/>
  <c r="DE556"/>
  <c r="DE555"/>
  <c r="DE554"/>
  <c r="DE553"/>
  <c r="DE552"/>
  <c r="DE551"/>
  <c r="DE550"/>
  <c r="DE549"/>
  <c r="DE548"/>
  <c r="DE547"/>
  <c r="DE546"/>
  <c r="DE545"/>
  <c r="DE544"/>
  <c r="DE543"/>
  <c r="DE542"/>
  <c r="DE541"/>
  <c r="DE540"/>
  <c r="DE539"/>
  <c r="DE538"/>
  <c r="DE537"/>
  <c r="DE536"/>
  <c r="DE535"/>
  <c r="DE534"/>
  <c r="DE533"/>
  <c r="DE532"/>
  <c r="DE531"/>
  <c r="DE530"/>
  <c r="DE529"/>
  <c r="DE528"/>
  <c r="DE527"/>
  <c r="DE526"/>
  <c r="DE525"/>
  <c r="DE524"/>
  <c r="DE523"/>
  <c r="DE522"/>
  <c r="DE521"/>
  <c r="DE520"/>
  <c r="DE519"/>
  <c r="DE518"/>
  <c r="DE517"/>
  <c r="DE516"/>
  <c r="DE515"/>
  <c r="DE514"/>
  <c r="DE513"/>
  <c r="DE512"/>
  <c r="DE511"/>
  <c r="DE510"/>
  <c r="DE509"/>
  <c r="DE508"/>
  <c r="DE507"/>
  <c r="DE506"/>
  <c r="DE505"/>
  <c r="DE504"/>
  <c r="DE503"/>
  <c r="DE502"/>
  <c r="DE501"/>
  <c r="DE500"/>
  <c r="DE499"/>
  <c r="DE498"/>
  <c r="DE497"/>
  <c r="DE496"/>
  <c r="DE495"/>
  <c r="DE494"/>
  <c r="DE493"/>
  <c r="DE492"/>
  <c r="DE491"/>
  <c r="DE490"/>
  <c r="DE489"/>
  <c r="DE488"/>
  <c r="DE487"/>
  <c r="DE486"/>
  <c r="DE485"/>
  <c r="DE484"/>
  <c r="DE483"/>
  <c r="DE482"/>
  <c r="DE481"/>
  <c r="DE480"/>
  <c r="DE479"/>
  <c r="DE478"/>
  <c r="DE477"/>
  <c r="DE476"/>
  <c r="DE475"/>
  <c r="DE474"/>
  <c r="DE473"/>
  <c r="DE472"/>
  <c r="DE471"/>
  <c r="DE470"/>
  <c r="DE469"/>
  <c r="DE468"/>
  <c r="DE467"/>
  <c r="DE466"/>
  <c r="DE465"/>
  <c r="DE464"/>
  <c r="DE463"/>
  <c r="DE462"/>
  <c r="DE461"/>
  <c r="DE460"/>
  <c r="DE459"/>
  <c r="DE458"/>
  <c r="DE457"/>
  <c r="DE456"/>
  <c r="DE455"/>
  <c r="DE454"/>
  <c r="DE453"/>
  <c r="DE452"/>
  <c r="DE451"/>
  <c r="DE450"/>
  <c r="DE449"/>
  <c r="DE448"/>
  <c r="DE447"/>
  <c r="DE446"/>
  <c r="DE445"/>
  <c r="DE444"/>
  <c r="DE443"/>
  <c r="DE442"/>
  <c r="DE441"/>
  <c r="DE440"/>
  <c r="DE439"/>
  <c r="DE438"/>
  <c r="DE437"/>
  <c r="DE436"/>
  <c r="DE435"/>
  <c r="DE434"/>
  <c r="DE433"/>
  <c r="DE432"/>
  <c r="DE431"/>
  <c r="DE430"/>
  <c r="DE429"/>
  <c r="DE428"/>
  <c r="DE427"/>
  <c r="DE426"/>
  <c r="DE425"/>
  <c r="DE424"/>
  <c r="DE423"/>
  <c r="DE422"/>
  <c r="DE421"/>
  <c r="DE420"/>
  <c r="DE419"/>
  <c r="DE418"/>
  <c r="DE417"/>
  <c r="DE416"/>
  <c r="DE415"/>
  <c r="DE414"/>
  <c r="DE413"/>
  <c r="DE412"/>
  <c r="DE411"/>
  <c r="DE410"/>
  <c r="DE409"/>
  <c r="DE408"/>
  <c r="DE407"/>
  <c r="DE406"/>
  <c r="DE405"/>
  <c r="DE404"/>
  <c r="DE403"/>
  <c r="DE402"/>
  <c r="DE401"/>
  <c r="DE400"/>
  <c r="DE399"/>
  <c r="DE398"/>
  <c r="DE397"/>
  <c r="DE396"/>
  <c r="DE395"/>
  <c r="DE394"/>
  <c r="DE393"/>
  <c r="DE392"/>
  <c r="DE391"/>
  <c r="DE390"/>
  <c r="DE389"/>
  <c r="DE388"/>
  <c r="DE387"/>
  <c r="DE386"/>
  <c r="DE385"/>
  <c r="DE384"/>
  <c r="DE383"/>
  <c r="DE382"/>
  <c r="DE381"/>
  <c r="DE380"/>
  <c r="DE379"/>
  <c r="DE378"/>
  <c r="DE377"/>
  <c r="DE376"/>
  <c r="DE375"/>
  <c r="DE374"/>
  <c r="DE373"/>
  <c r="DE372"/>
  <c r="DE371"/>
  <c r="DE370"/>
  <c r="DE369"/>
  <c r="DE368"/>
  <c r="DE367"/>
  <c r="DE366"/>
  <c r="DE365"/>
  <c r="DE364"/>
  <c r="DE363"/>
  <c r="DE362"/>
  <c r="DE361"/>
  <c r="DE360"/>
  <c r="DE359"/>
  <c r="DE358"/>
  <c r="DE357"/>
  <c r="DE356"/>
  <c r="DE355"/>
  <c r="DE354"/>
  <c r="DE353"/>
  <c r="DE352"/>
  <c r="DE351"/>
  <c r="DE350"/>
  <c r="DE349"/>
  <c r="DE348"/>
  <c r="DE347"/>
  <c r="DE346"/>
  <c r="DE345"/>
  <c r="DE344"/>
  <c r="DE343"/>
  <c r="DE342"/>
  <c r="DE341"/>
  <c r="DE340"/>
  <c r="DE339"/>
  <c r="DE338"/>
  <c r="DE337"/>
  <c r="DE336"/>
  <c r="DE335"/>
  <c r="DE334"/>
  <c r="DE333"/>
  <c r="DE332"/>
  <c r="DE331"/>
  <c r="DE330"/>
  <c r="DE329"/>
  <c r="DE328"/>
  <c r="DE327"/>
  <c r="DE326"/>
  <c r="DE325"/>
  <c r="DE324"/>
  <c r="DE323"/>
  <c r="DE322"/>
  <c r="DE321"/>
  <c r="DE320"/>
  <c r="DE319"/>
  <c r="DE318"/>
  <c r="DE317"/>
  <c r="DE316"/>
  <c r="DE315"/>
  <c r="DE314"/>
  <c r="DE313"/>
  <c r="DE312"/>
  <c r="DE311"/>
  <c r="DE310"/>
  <c r="DE309"/>
  <c r="DE308"/>
  <c r="DE307"/>
  <c r="DE306"/>
  <c r="DE305"/>
  <c r="DE304"/>
  <c r="DE303"/>
  <c r="DE302"/>
  <c r="DE301"/>
  <c r="DE300"/>
  <c r="DE299"/>
  <c r="DE298"/>
  <c r="DE297"/>
  <c r="DE296"/>
  <c r="DE295"/>
  <c r="DE294"/>
  <c r="DE293"/>
  <c r="DE292"/>
  <c r="DE291"/>
  <c r="DE290"/>
  <c r="DE289"/>
  <c r="DE288"/>
  <c r="DE287"/>
  <c r="DE286"/>
  <c r="DE285"/>
  <c r="DE284"/>
  <c r="DE283"/>
  <c r="DE282"/>
  <c r="DE281"/>
  <c r="DE280"/>
  <c r="DE279"/>
  <c r="DE278"/>
  <c r="DE277"/>
  <c r="DE276"/>
  <c r="DE275"/>
  <c r="DE274"/>
  <c r="DE273"/>
  <c r="DE272"/>
  <c r="DE271"/>
  <c r="DE270"/>
  <c r="DE269"/>
  <c r="DE268"/>
  <c r="DE267"/>
  <c r="DE266"/>
  <c r="DE265"/>
  <c r="DE264"/>
  <c r="DE263"/>
  <c r="DE262"/>
  <c r="DE261"/>
  <c r="DE260"/>
  <c r="DE259"/>
  <c r="DE258"/>
  <c r="DE257"/>
  <c r="DE256"/>
  <c r="DE255"/>
  <c r="DE254"/>
  <c r="DE253"/>
  <c r="DE252"/>
  <c r="DE251"/>
  <c r="DE250"/>
  <c r="DE249"/>
  <c r="DE248"/>
  <c r="DE247"/>
  <c r="DE246"/>
  <c r="DE245"/>
  <c r="DE244"/>
  <c r="DE243"/>
  <c r="DE242"/>
  <c r="DE241"/>
  <c r="DE240"/>
  <c r="DE239"/>
  <c r="DE238"/>
  <c r="DE237"/>
  <c r="DE236"/>
  <c r="DE235"/>
  <c r="DE234"/>
  <c r="DE233"/>
  <c r="DE232"/>
  <c r="DE231"/>
  <c r="DE230"/>
  <c r="DE229"/>
  <c r="DE228"/>
  <c r="DE227"/>
  <c r="DE226"/>
  <c r="DE225"/>
  <c r="DE224"/>
  <c r="DE223"/>
  <c r="DE222"/>
  <c r="DE221"/>
  <c r="DE220"/>
  <c r="DE219"/>
  <c r="DE218"/>
  <c r="DE217"/>
  <c r="DE216"/>
  <c r="DE215"/>
  <c r="DE214"/>
  <c r="DE213"/>
  <c r="DE212"/>
  <c r="DE211"/>
  <c r="DE210"/>
  <c r="DE209"/>
  <c r="DE208"/>
  <c r="DE207"/>
  <c r="DE206"/>
  <c r="DE205"/>
  <c r="DE204"/>
  <c r="DE203"/>
  <c r="DE202"/>
  <c r="DE201"/>
  <c r="DE200"/>
  <c r="DE199"/>
  <c r="DE198"/>
  <c r="DE197"/>
  <c r="DE196"/>
  <c r="DE195"/>
  <c r="DE194"/>
  <c r="DE193"/>
  <c r="DE192"/>
  <c r="DE191"/>
  <c r="DE190"/>
  <c r="DE189"/>
  <c r="DE188"/>
  <c r="DE187"/>
  <c r="DE186"/>
  <c r="DE185"/>
  <c r="DE184"/>
  <c r="DE183"/>
  <c r="DE182"/>
  <c r="DE181"/>
  <c r="DE180"/>
  <c r="DE179"/>
  <c r="DE178"/>
  <c r="DE177"/>
  <c r="DE176"/>
  <c r="DE175"/>
  <c r="DE174"/>
  <c r="DE173"/>
  <c r="DE172"/>
  <c r="DE171"/>
  <c r="DE170"/>
  <c r="DE169"/>
  <c r="DE168"/>
  <c r="DE167"/>
  <c r="DE166"/>
  <c r="DE165"/>
  <c r="DE164"/>
  <c r="DE163"/>
  <c r="DE162"/>
  <c r="DE161"/>
  <c r="DE160"/>
  <c r="DE159"/>
  <c r="DE158"/>
  <c r="DE157"/>
  <c r="DE156"/>
  <c r="DE155"/>
  <c r="DE154"/>
  <c r="DE153"/>
  <c r="DE152"/>
  <c r="DE151"/>
  <c r="DE150"/>
  <c r="DE149"/>
  <c r="DE148"/>
  <c r="DE147"/>
  <c r="DE146"/>
  <c r="DE145"/>
  <c r="DE144"/>
  <c r="DE143"/>
  <c r="DE142"/>
  <c r="DE141"/>
  <c r="DE140"/>
  <c r="DE139"/>
  <c r="DE138"/>
  <c r="DE137"/>
  <c r="DE136"/>
  <c r="DE135"/>
  <c r="DE134"/>
  <c r="DE133"/>
  <c r="DE132"/>
  <c r="DE131"/>
  <c r="DE130"/>
  <c r="DE129"/>
  <c r="DE128"/>
  <c r="DE127"/>
  <c r="DE126"/>
  <c r="DE125"/>
  <c r="DE124"/>
  <c r="DE123"/>
  <c r="DE122"/>
  <c r="DE121"/>
  <c r="DE120"/>
  <c r="DE119"/>
  <c r="DE118"/>
  <c r="DE117"/>
  <c r="DE116"/>
  <c r="DE115"/>
  <c r="DE114"/>
  <c r="DE113"/>
  <c r="DE112"/>
  <c r="DE111"/>
  <c r="DE110"/>
  <c r="DE109"/>
  <c r="DE108"/>
  <c r="DE107"/>
  <c r="DE106"/>
  <c r="DE105"/>
  <c r="DE104"/>
  <c r="DE103"/>
  <c r="DE102"/>
  <c r="DE101"/>
  <c r="DE100"/>
  <c r="DE99"/>
  <c r="DE98"/>
  <c r="DE97"/>
  <c r="DE96"/>
  <c r="DE95"/>
  <c r="DE94"/>
  <c r="DE93"/>
  <c r="DE92"/>
  <c r="DE91"/>
  <c r="DE90"/>
  <c r="DE89"/>
  <c r="DE88"/>
  <c r="DE87"/>
  <c r="DE86"/>
  <c r="DE85"/>
  <c r="DE84"/>
  <c r="DE83"/>
  <c r="DE82"/>
  <c r="DE81"/>
  <c r="DE80"/>
  <c r="DE79"/>
  <c r="DE78"/>
  <c r="DE77"/>
  <c r="DE76"/>
  <c r="DE75"/>
  <c r="DE74"/>
  <c r="DE73"/>
  <c r="DE72"/>
  <c r="DE71"/>
  <c r="DE70"/>
  <c r="DE69"/>
  <c r="DE68"/>
  <c r="DE67"/>
  <c r="DE66"/>
  <c r="DE65"/>
  <c r="DE64"/>
  <c r="DE63"/>
  <c r="DE62"/>
  <c r="DE61"/>
  <c r="DE60"/>
  <c r="DE59"/>
  <c r="DE58"/>
  <c r="DE57"/>
  <c r="DE56"/>
  <c r="DE55"/>
  <c r="DE54"/>
  <c r="DE53"/>
  <c r="DE52"/>
  <c r="DE51"/>
  <c r="DE50"/>
  <c r="DE49"/>
  <c r="DE48"/>
  <c r="DE47"/>
  <c r="DE46"/>
  <c r="DE45"/>
  <c r="DE44"/>
  <c r="DE43"/>
  <c r="DE42"/>
  <c r="DE41"/>
  <c r="DE40"/>
  <c r="DE39"/>
  <c r="DE38"/>
  <c r="DE37"/>
  <c r="DE36"/>
  <c r="DE35"/>
  <c r="DE34"/>
  <c r="DE33"/>
  <c r="DE32"/>
  <c r="DE31"/>
  <c r="DE30"/>
  <c r="DE29"/>
  <c r="DE28"/>
  <c r="DE27"/>
  <c r="DE26"/>
  <c r="DE25"/>
  <c r="DE24"/>
  <c r="DE23"/>
  <c r="DE22"/>
  <c r="DE21"/>
  <c r="DE20"/>
  <c r="DE19"/>
  <c r="DE18"/>
  <c r="DE17"/>
  <c r="DE16"/>
  <c r="DE15"/>
  <c r="DE14"/>
  <c r="DE13"/>
  <c r="DE12"/>
  <c r="DE11"/>
  <c r="DE10"/>
  <c r="DE9"/>
  <c r="DE8"/>
  <c r="DE7"/>
  <c r="DE6"/>
  <c r="CT643"/>
  <c r="CT642"/>
  <c r="CT641"/>
  <c r="CT640"/>
  <c r="CT639"/>
  <c r="CT638"/>
  <c r="CT637"/>
  <c r="CT636"/>
  <c r="CT635"/>
  <c r="CT634"/>
  <c r="CT633"/>
  <c r="CT632"/>
  <c r="CT631"/>
  <c r="CT630"/>
  <c r="CT629"/>
  <c r="CT628"/>
  <c r="CT627"/>
  <c r="CT626"/>
  <c r="CT625"/>
  <c r="CT624"/>
  <c r="CT623"/>
  <c r="CT622"/>
  <c r="CT621"/>
  <c r="CT620"/>
  <c r="CT619"/>
  <c r="CT618"/>
  <c r="CT617"/>
  <c r="CT616"/>
  <c r="CT615"/>
  <c r="CT614"/>
  <c r="CT613"/>
  <c r="CT612"/>
  <c r="CT611"/>
  <c r="CT610"/>
  <c r="CT609"/>
  <c r="CT608"/>
  <c r="CT607"/>
  <c r="CT606"/>
  <c r="CT605"/>
  <c r="CT604"/>
  <c r="CT603"/>
  <c r="CT602"/>
  <c r="CT601"/>
  <c r="CT600"/>
  <c r="CT599"/>
  <c r="CT598"/>
  <c r="CT597"/>
  <c r="CT596"/>
  <c r="CT595"/>
  <c r="CT594"/>
  <c r="CT593"/>
  <c r="CT592"/>
  <c r="CT591"/>
  <c r="CT590"/>
  <c r="CT589"/>
  <c r="CT588"/>
  <c r="CT587"/>
  <c r="CT586"/>
  <c r="CT585"/>
  <c r="CT584"/>
  <c r="CT583"/>
  <c r="CT582"/>
  <c r="CT581"/>
  <c r="CT580"/>
  <c r="CT579"/>
  <c r="CT578"/>
  <c r="CT577"/>
  <c r="CT576"/>
  <c r="CT575"/>
  <c r="CT574"/>
  <c r="CT573"/>
  <c r="CT572"/>
  <c r="CT571"/>
  <c r="CT570"/>
  <c r="CT569"/>
  <c r="CT568"/>
  <c r="CT567"/>
  <c r="CT566"/>
  <c r="CT565"/>
  <c r="CT564"/>
  <c r="CT563"/>
  <c r="CT562"/>
  <c r="CT561"/>
  <c r="CT560"/>
  <c r="CT559"/>
  <c r="CT558"/>
  <c r="CT557"/>
  <c r="CT556"/>
  <c r="CT555"/>
  <c r="CT554"/>
  <c r="CT553"/>
  <c r="CT552"/>
  <c r="CT551"/>
  <c r="CT550"/>
  <c r="CT549"/>
  <c r="CT548"/>
  <c r="CT547"/>
  <c r="CT546"/>
  <c r="CT545"/>
  <c r="CT544"/>
  <c r="CT543"/>
  <c r="CT542"/>
  <c r="CT541"/>
  <c r="CT540"/>
  <c r="CT539"/>
  <c r="CT538"/>
  <c r="CT537"/>
  <c r="CT536"/>
  <c r="CT535"/>
  <c r="CT534"/>
  <c r="CT533"/>
  <c r="CT532"/>
  <c r="CT531"/>
  <c r="CT530"/>
  <c r="CT529"/>
  <c r="CT528"/>
  <c r="CT527"/>
  <c r="CT526"/>
  <c r="CT525"/>
  <c r="CT524"/>
  <c r="CT523"/>
  <c r="CT522"/>
  <c r="CT521"/>
  <c r="CT520"/>
  <c r="CT519"/>
  <c r="CT518"/>
  <c r="CT517"/>
  <c r="CT516"/>
  <c r="CT515"/>
  <c r="CT514"/>
  <c r="CT513"/>
  <c r="CT512"/>
  <c r="CT511"/>
  <c r="CT510"/>
  <c r="CT509"/>
  <c r="CT508"/>
  <c r="CT507"/>
  <c r="CT506"/>
  <c r="CT505"/>
  <c r="CT504"/>
  <c r="CT503"/>
  <c r="CT502"/>
  <c r="CT501"/>
  <c r="CT500"/>
  <c r="CT499"/>
  <c r="CT498"/>
  <c r="CT497"/>
  <c r="CT496"/>
  <c r="CT495"/>
  <c r="CT494"/>
  <c r="CT493"/>
  <c r="CT492"/>
  <c r="CT491"/>
  <c r="CT490"/>
  <c r="CT489"/>
  <c r="CT488"/>
  <c r="CT487"/>
  <c r="CT486"/>
  <c r="CT485"/>
  <c r="CT484"/>
  <c r="CT483"/>
  <c r="CT482"/>
  <c r="CT481"/>
  <c r="CT480"/>
  <c r="CT479"/>
  <c r="CT478"/>
  <c r="CT477"/>
  <c r="CT476"/>
  <c r="CT475"/>
  <c r="CT474"/>
  <c r="CT473"/>
  <c r="CT472"/>
  <c r="CT471"/>
  <c r="CT470"/>
  <c r="CT469"/>
  <c r="CT468"/>
  <c r="CT467"/>
  <c r="CT466"/>
  <c r="CT465"/>
  <c r="CT464"/>
  <c r="CT463"/>
  <c r="CT462"/>
  <c r="CT461"/>
  <c r="CT460"/>
  <c r="CT459"/>
  <c r="CT458"/>
  <c r="CT457"/>
  <c r="CT456"/>
  <c r="CT455"/>
  <c r="CT454"/>
  <c r="CT453"/>
  <c r="CT452"/>
  <c r="CT451"/>
  <c r="CT450"/>
  <c r="CT449"/>
  <c r="CT448"/>
  <c r="CT447"/>
  <c r="CT446"/>
  <c r="CT445"/>
  <c r="CT444"/>
  <c r="CT443"/>
  <c r="CT442"/>
  <c r="CT441"/>
  <c r="CT440"/>
  <c r="CT439"/>
  <c r="CT438"/>
  <c r="CT437"/>
  <c r="CT436"/>
  <c r="CT435"/>
  <c r="CT434"/>
  <c r="CT433"/>
  <c r="CT432"/>
  <c r="CT431"/>
  <c r="CT430"/>
  <c r="CT429"/>
  <c r="CT428"/>
  <c r="CT427"/>
  <c r="CT426"/>
  <c r="CT425"/>
  <c r="CT424"/>
  <c r="CT423"/>
  <c r="CT422"/>
  <c r="CT421"/>
  <c r="CT420"/>
  <c r="CT419"/>
  <c r="CT418"/>
  <c r="CT417"/>
  <c r="CT416"/>
  <c r="CT415"/>
  <c r="CT414"/>
  <c r="CT413"/>
  <c r="CT412"/>
  <c r="CT411"/>
  <c r="CT410"/>
  <c r="CT409"/>
  <c r="CT408"/>
  <c r="CT407"/>
  <c r="CT406"/>
  <c r="CT405"/>
  <c r="CT404"/>
  <c r="CT403"/>
  <c r="CT402"/>
  <c r="CT401"/>
  <c r="CT400"/>
  <c r="CT399"/>
  <c r="CT398"/>
  <c r="CT397"/>
  <c r="CT396"/>
  <c r="CT395"/>
  <c r="CT394"/>
  <c r="CT393"/>
  <c r="CT392"/>
  <c r="CT391"/>
  <c r="CT390"/>
  <c r="CT389"/>
  <c r="CT388"/>
  <c r="CT387"/>
  <c r="CT386"/>
  <c r="CT385"/>
  <c r="CT384"/>
  <c r="CT383"/>
  <c r="CT382"/>
  <c r="CT381"/>
  <c r="CT380"/>
  <c r="CT379"/>
  <c r="CT378"/>
  <c r="CT377"/>
  <c r="CT376"/>
  <c r="CT375"/>
  <c r="CT374"/>
  <c r="CT373"/>
  <c r="CT372"/>
  <c r="CT371"/>
  <c r="CT370"/>
  <c r="CT369"/>
  <c r="CT368"/>
  <c r="CT367"/>
  <c r="CT366"/>
  <c r="CT365"/>
  <c r="CT364"/>
  <c r="CT363"/>
  <c r="CT362"/>
  <c r="CT361"/>
  <c r="CT360"/>
  <c r="CT359"/>
  <c r="CT358"/>
  <c r="CT357"/>
  <c r="CT356"/>
  <c r="CT355"/>
  <c r="CT354"/>
  <c r="CT353"/>
  <c r="CT352"/>
  <c r="CT351"/>
  <c r="CT350"/>
  <c r="CT349"/>
  <c r="CT348"/>
  <c r="CT347"/>
  <c r="CT346"/>
  <c r="CT345"/>
  <c r="CT344"/>
  <c r="CT343"/>
  <c r="CT342"/>
  <c r="CT341"/>
  <c r="CT340"/>
  <c r="CT339"/>
  <c r="CT338"/>
  <c r="CT337"/>
  <c r="CT336"/>
  <c r="CT335"/>
  <c r="CT334"/>
  <c r="CT333"/>
  <c r="CT332"/>
  <c r="CT331"/>
  <c r="CT330"/>
  <c r="CT329"/>
  <c r="CT328"/>
  <c r="CT327"/>
  <c r="CT326"/>
  <c r="CT325"/>
  <c r="CT324"/>
  <c r="CT323"/>
  <c r="CT322"/>
  <c r="CT321"/>
  <c r="CT320"/>
  <c r="CT319"/>
  <c r="CT318"/>
  <c r="CT317"/>
  <c r="CT316"/>
  <c r="CT315"/>
  <c r="CT314"/>
  <c r="CT313"/>
  <c r="CT312"/>
  <c r="CT311"/>
  <c r="CT310"/>
  <c r="CT309"/>
  <c r="CT308"/>
  <c r="CT307"/>
  <c r="CT306"/>
  <c r="CT305"/>
  <c r="CT304"/>
  <c r="CT303"/>
  <c r="CT302"/>
  <c r="CT301"/>
  <c r="CT300"/>
  <c r="CT299"/>
  <c r="CT298"/>
  <c r="CT297"/>
  <c r="CT296"/>
  <c r="CT295"/>
  <c r="CT294"/>
  <c r="CT293"/>
  <c r="CT292"/>
  <c r="CT291"/>
  <c r="CT290"/>
  <c r="CT289"/>
  <c r="CT288"/>
  <c r="CT287"/>
  <c r="CT286"/>
  <c r="CT285"/>
  <c r="CT284"/>
  <c r="CT283"/>
  <c r="CT282"/>
  <c r="CT281"/>
  <c r="CT280"/>
  <c r="CT279"/>
  <c r="CT278"/>
  <c r="CT277"/>
  <c r="CT276"/>
  <c r="CT275"/>
  <c r="CT274"/>
  <c r="CT273"/>
  <c r="CT272"/>
  <c r="CT271"/>
  <c r="CT270"/>
  <c r="CT269"/>
  <c r="CT268"/>
  <c r="CT267"/>
  <c r="CT266"/>
  <c r="CT265"/>
  <c r="CT264"/>
  <c r="CT263"/>
  <c r="CT262"/>
  <c r="CT261"/>
  <c r="CT260"/>
  <c r="CT259"/>
  <c r="CT258"/>
  <c r="CT257"/>
  <c r="CT256"/>
  <c r="CT255"/>
  <c r="CT254"/>
  <c r="CT253"/>
  <c r="CT252"/>
  <c r="CT251"/>
  <c r="CT250"/>
  <c r="CT249"/>
  <c r="CT248"/>
  <c r="CT247"/>
  <c r="CT246"/>
  <c r="CT245"/>
  <c r="CT244"/>
  <c r="CT243"/>
  <c r="CT242"/>
  <c r="CT241"/>
  <c r="CT240"/>
  <c r="CT239"/>
  <c r="CT238"/>
  <c r="CT237"/>
  <c r="CT236"/>
  <c r="CT235"/>
  <c r="CT234"/>
  <c r="CT233"/>
  <c r="CT232"/>
  <c r="CT231"/>
  <c r="CT230"/>
  <c r="CT229"/>
  <c r="CT228"/>
  <c r="CT227"/>
  <c r="CT226"/>
  <c r="CT225"/>
  <c r="CT224"/>
  <c r="CT223"/>
  <c r="CT222"/>
  <c r="CT221"/>
  <c r="CT220"/>
  <c r="CT219"/>
  <c r="CT218"/>
  <c r="CT217"/>
  <c r="CT216"/>
  <c r="CT215"/>
  <c r="CT214"/>
  <c r="CT213"/>
  <c r="CT212"/>
  <c r="CT211"/>
  <c r="CT210"/>
  <c r="CT209"/>
  <c r="CT208"/>
  <c r="CT207"/>
  <c r="CT206"/>
  <c r="CT205"/>
  <c r="CT204"/>
  <c r="CT203"/>
  <c r="CT202"/>
  <c r="CT201"/>
  <c r="CT200"/>
  <c r="CT199"/>
  <c r="CT198"/>
  <c r="CT197"/>
  <c r="CT196"/>
  <c r="CT195"/>
  <c r="CT194"/>
  <c r="CT193"/>
  <c r="CT192"/>
  <c r="CT191"/>
  <c r="CT190"/>
  <c r="CT189"/>
  <c r="CT188"/>
  <c r="CT187"/>
  <c r="CT186"/>
  <c r="CT185"/>
  <c r="CT184"/>
  <c r="CT183"/>
  <c r="CT182"/>
  <c r="CT181"/>
  <c r="CT180"/>
  <c r="CT179"/>
  <c r="CT178"/>
  <c r="CT177"/>
  <c r="CT176"/>
  <c r="CT175"/>
  <c r="CT174"/>
  <c r="CT173"/>
  <c r="CT172"/>
  <c r="CT171"/>
  <c r="CT170"/>
  <c r="CT169"/>
  <c r="CT168"/>
  <c r="CT167"/>
  <c r="CT166"/>
  <c r="CT165"/>
  <c r="CT164"/>
  <c r="CT163"/>
  <c r="CT162"/>
  <c r="CT161"/>
  <c r="CT160"/>
  <c r="CT159"/>
  <c r="CT158"/>
  <c r="CT157"/>
  <c r="CT156"/>
  <c r="CT155"/>
  <c r="CT154"/>
  <c r="CT153"/>
  <c r="CT152"/>
  <c r="CT151"/>
  <c r="CT150"/>
  <c r="CT149"/>
  <c r="CT148"/>
  <c r="CT147"/>
  <c r="CT146"/>
  <c r="CT145"/>
  <c r="CT144"/>
  <c r="CT143"/>
  <c r="CT142"/>
  <c r="CT141"/>
  <c r="CT140"/>
  <c r="CT139"/>
  <c r="CT138"/>
  <c r="CT137"/>
  <c r="CT136"/>
  <c r="CT135"/>
  <c r="CT134"/>
  <c r="CT133"/>
  <c r="CT132"/>
  <c r="CT131"/>
  <c r="CT130"/>
  <c r="CT129"/>
  <c r="CT128"/>
  <c r="CT127"/>
  <c r="CT126"/>
  <c r="CT125"/>
  <c r="CT124"/>
  <c r="CT123"/>
  <c r="CT122"/>
  <c r="CT121"/>
  <c r="CT120"/>
  <c r="CT119"/>
  <c r="CT118"/>
  <c r="CT117"/>
  <c r="CT116"/>
  <c r="CT115"/>
  <c r="CT114"/>
  <c r="CT113"/>
  <c r="CT112"/>
  <c r="CT111"/>
  <c r="CT110"/>
  <c r="CT109"/>
  <c r="CT108"/>
  <c r="CT107"/>
  <c r="CT106"/>
  <c r="CT105"/>
  <c r="CT104"/>
  <c r="CT103"/>
  <c r="CT102"/>
  <c r="CT101"/>
  <c r="CT100"/>
  <c r="CT99"/>
  <c r="CT98"/>
  <c r="CT97"/>
  <c r="CT96"/>
  <c r="CT95"/>
  <c r="CT94"/>
  <c r="CT93"/>
  <c r="CT92"/>
  <c r="CT91"/>
  <c r="CT90"/>
  <c r="CT89"/>
  <c r="CT88"/>
  <c r="CT87"/>
  <c r="CT86"/>
  <c r="CT85"/>
  <c r="CT84"/>
  <c r="CT83"/>
  <c r="CT82"/>
  <c r="CT81"/>
  <c r="CT80"/>
  <c r="CT79"/>
  <c r="CT78"/>
  <c r="CT77"/>
  <c r="CT76"/>
  <c r="CT75"/>
  <c r="CT74"/>
  <c r="CT73"/>
  <c r="CT72"/>
  <c r="CT71"/>
  <c r="CT70"/>
  <c r="CT69"/>
  <c r="CT68"/>
  <c r="CT67"/>
  <c r="CT66"/>
  <c r="CT65"/>
  <c r="CT64"/>
  <c r="CT63"/>
  <c r="CT62"/>
  <c r="CT61"/>
  <c r="CT60"/>
  <c r="CT59"/>
  <c r="CT58"/>
  <c r="CT57"/>
  <c r="CT56"/>
  <c r="CT55"/>
  <c r="CT54"/>
  <c r="CT53"/>
  <c r="CT52"/>
  <c r="CT51"/>
  <c r="CT50"/>
  <c r="CT49"/>
  <c r="CT48"/>
  <c r="CT47"/>
  <c r="CT46"/>
  <c r="CT45"/>
  <c r="CT44"/>
  <c r="CT43"/>
  <c r="CT42"/>
  <c r="CT41"/>
  <c r="CT40"/>
  <c r="CT39"/>
  <c r="CT38"/>
  <c r="CT37"/>
  <c r="CT36"/>
  <c r="CT35"/>
  <c r="CT34"/>
  <c r="CT33"/>
  <c r="CT32"/>
  <c r="CT31"/>
  <c r="CT30"/>
  <c r="CT29"/>
  <c r="CT28"/>
  <c r="CT27"/>
  <c r="CT26"/>
  <c r="CT25"/>
  <c r="CT24"/>
  <c r="CT23"/>
  <c r="CT22"/>
  <c r="CT21"/>
  <c r="CT20"/>
  <c r="CT19"/>
  <c r="CT18"/>
  <c r="CT17"/>
  <c r="CT16"/>
  <c r="CT15"/>
  <c r="CT14"/>
  <c r="CT13"/>
  <c r="CT12"/>
  <c r="CT11"/>
  <c r="CT10"/>
  <c r="CT9"/>
  <c r="CT8"/>
  <c r="CT7"/>
  <c r="CT6"/>
  <c r="CI643"/>
  <c r="CI642"/>
  <c r="CI641"/>
  <c r="CI640"/>
  <c r="CI639"/>
  <c r="CI638"/>
  <c r="CI637"/>
  <c r="CI636"/>
  <c r="CI635"/>
  <c r="CI634"/>
  <c r="CI633"/>
  <c r="CI632"/>
  <c r="CI631"/>
  <c r="CI630"/>
  <c r="CI629"/>
  <c r="CI628"/>
  <c r="CI627"/>
  <c r="CI626"/>
  <c r="CI625"/>
  <c r="CI624"/>
  <c r="CI623"/>
  <c r="CI622"/>
  <c r="CI621"/>
  <c r="CI620"/>
  <c r="CI619"/>
  <c r="CI618"/>
  <c r="CI617"/>
  <c r="CI616"/>
  <c r="CI615"/>
  <c r="CI614"/>
  <c r="CI613"/>
  <c r="CI612"/>
  <c r="CI611"/>
  <c r="CI610"/>
  <c r="CI609"/>
  <c r="CI608"/>
  <c r="CI607"/>
  <c r="CI606"/>
  <c r="CI605"/>
  <c r="CI604"/>
  <c r="CI603"/>
  <c r="CI602"/>
  <c r="CI601"/>
  <c r="CI600"/>
  <c r="CI599"/>
  <c r="CI598"/>
  <c r="CI597"/>
  <c r="CI596"/>
  <c r="CI595"/>
  <c r="CI594"/>
  <c r="CI593"/>
  <c r="CI592"/>
  <c r="CI591"/>
  <c r="CI590"/>
  <c r="CI589"/>
  <c r="CI588"/>
  <c r="CI587"/>
  <c r="CI586"/>
  <c r="CI585"/>
  <c r="CI584"/>
  <c r="CI583"/>
  <c r="CI582"/>
  <c r="CI581"/>
  <c r="CI580"/>
  <c r="CI579"/>
  <c r="CI578"/>
  <c r="CI577"/>
  <c r="CI576"/>
  <c r="CI575"/>
  <c r="CI574"/>
  <c r="CI573"/>
  <c r="CI572"/>
  <c r="CI571"/>
  <c r="CI570"/>
  <c r="CI569"/>
  <c r="CI568"/>
  <c r="CI567"/>
  <c r="CI566"/>
  <c r="CI565"/>
  <c r="CI564"/>
  <c r="CI563"/>
  <c r="CI562"/>
  <c r="CI561"/>
  <c r="CI560"/>
  <c r="CI559"/>
  <c r="CI558"/>
  <c r="CI557"/>
  <c r="CI556"/>
  <c r="CI555"/>
  <c r="CI554"/>
  <c r="CI553"/>
  <c r="CI552"/>
  <c r="CI551"/>
  <c r="CI550"/>
  <c r="CI549"/>
  <c r="CI548"/>
  <c r="CI547"/>
  <c r="CI546"/>
  <c r="CI545"/>
  <c r="CI544"/>
  <c r="CI543"/>
  <c r="CI542"/>
  <c r="CI541"/>
  <c r="CI540"/>
  <c r="CI539"/>
  <c r="CI538"/>
  <c r="CI537"/>
  <c r="CI536"/>
  <c r="CI535"/>
  <c r="CI534"/>
  <c r="CI533"/>
  <c r="CI532"/>
  <c r="CI531"/>
  <c r="CI530"/>
  <c r="CI529"/>
  <c r="CI528"/>
  <c r="CI527"/>
  <c r="CI526"/>
  <c r="CI525"/>
  <c r="CI524"/>
  <c r="CI523"/>
  <c r="CI522"/>
  <c r="CI521"/>
  <c r="CI520"/>
  <c r="CI519"/>
  <c r="CI518"/>
  <c r="CI517"/>
  <c r="CI516"/>
  <c r="CI515"/>
  <c r="CI514"/>
  <c r="CI513"/>
  <c r="CI512"/>
  <c r="CI511"/>
  <c r="CI510"/>
  <c r="CI509"/>
  <c r="CI508"/>
  <c r="CI507"/>
  <c r="CI506"/>
  <c r="CI505"/>
  <c r="CI504"/>
  <c r="CI503"/>
  <c r="CI502"/>
  <c r="CI501"/>
  <c r="CI500"/>
  <c r="CI499"/>
  <c r="CI498"/>
  <c r="CI497"/>
  <c r="CI496"/>
  <c r="CI495"/>
  <c r="CI494"/>
  <c r="CI493"/>
  <c r="CI492"/>
  <c r="CI491"/>
  <c r="CI490"/>
  <c r="CI489"/>
  <c r="CI488"/>
  <c r="CI487"/>
  <c r="CI486"/>
  <c r="CI485"/>
  <c r="CI484"/>
  <c r="CI483"/>
  <c r="CI482"/>
  <c r="CI481"/>
  <c r="CI480"/>
  <c r="CI479"/>
  <c r="CI478"/>
  <c r="CI477"/>
  <c r="CI476"/>
  <c r="CI475"/>
  <c r="CI474"/>
  <c r="CI473"/>
  <c r="CI472"/>
  <c r="CI471"/>
  <c r="CI470"/>
  <c r="CI469"/>
  <c r="CI468"/>
  <c r="CI467"/>
  <c r="CI466"/>
  <c r="CI465"/>
  <c r="CI464"/>
  <c r="CI463"/>
  <c r="CI462"/>
  <c r="CI461"/>
  <c r="CI460"/>
  <c r="CI459"/>
  <c r="CI458"/>
  <c r="CI457"/>
  <c r="CI456"/>
  <c r="CI455"/>
  <c r="CI454"/>
  <c r="CI453"/>
  <c r="CI452"/>
  <c r="CI451"/>
  <c r="CI450"/>
  <c r="CI449"/>
  <c r="CI448"/>
  <c r="CI447"/>
  <c r="CI446"/>
  <c r="CI445"/>
  <c r="CI444"/>
  <c r="CI443"/>
  <c r="CI442"/>
  <c r="CI441"/>
  <c r="CI440"/>
  <c r="CI439"/>
  <c r="CI438"/>
  <c r="CI437"/>
  <c r="CI436"/>
  <c r="CI435"/>
  <c r="CI434"/>
  <c r="CI433"/>
  <c r="CI432"/>
  <c r="CI431"/>
  <c r="CI430"/>
  <c r="CI429"/>
  <c r="CI428"/>
  <c r="CI427"/>
  <c r="CI426"/>
  <c r="CI425"/>
  <c r="CI424"/>
  <c r="CI423"/>
  <c r="CI422"/>
  <c r="CI421"/>
  <c r="CI420"/>
  <c r="CI419"/>
  <c r="CI418"/>
  <c r="CI417"/>
  <c r="CI416"/>
  <c r="CI415"/>
  <c r="CI414"/>
  <c r="CI413"/>
  <c r="CI412"/>
  <c r="CI411"/>
  <c r="CI410"/>
  <c r="CI409"/>
  <c r="CI408"/>
  <c r="CI407"/>
  <c r="CI406"/>
  <c r="CI405"/>
  <c r="CI404"/>
  <c r="CI403"/>
  <c r="CI402"/>
  <c r="CI401"/>
  <c r="CI400"/>
  <c r="CI399"/>
  <c r="CI398"/>
  <c r="CI397"/>
  <c r="CI396"/>
  <c r="CI395"/>
  <c r="CI394"/>
  <c r="CI393"/>
  <c r="CI392"/>
  <c r="CI391"/>
  <c r="CI390"/>
  <c r="CI389"/>
  <c r="CI388"/>
  <c r="CI387"/>
  <c r="CI386"/>
  <c r="CI385"/>
  <c r="CI384"/>
  <c r="CI383"/>
  <c r="CI382"/>
  <c r="CI381"/>
  <c r="CI380"/>
  <c r="CI379"/>
  <c r="CI378"/>
  <c r="CI377"/>
  <c r="CI376"/>
  <c r="CI375"/>
  <c r="CI374"/>
  <c r="CI373"/>
  <c r="CI372"/>
  <c r="CI371"/>
  <c r="CI370"/>
  <c r="CI369"/>
  <c r="CI368"/>
  <c r="CI367"/>
  <c r="CI366"/>
  <c r="CI365"/>
  <c r="CI364"/>
  <c r="CI363"/>
  <c r="CI362"/>
  <c r="CI361"/>
  <c r="CI360"/>
  <c r="CI359"/>
  <c r="CI358"/>
  <c r="CI357"/>
  <c r="CI356"/>
  <c r="CI355"/>
  <c r="CI354"/>
  <c r="CI353"/>
  <c r="CI352"/>
  <c r="CI351"/>
  <c r="CI350"/>
  <c r="CI349"/>
  <c r="CI348"/>
  <c r="CI347"/>
  <c r="CI346"/>
  <c r="CI345"/>
  <c r="CI344"/>
  <c r="CI343"/>
  <c r="CI342"/>
  <c r="CI341"/>
  <c r="CI340"/>
  <c r="CI339"/>
  <c r="CI338"/>
  <c r="CI337"/>
  <c r="CI336"/>
  <c r="CI335"/>
  <c r="CI334"/>
  <c r="CI333"/>
  <c r="CI332"/>
  <c r="CI331"/>
  <c r="CI330"/>
  <c r="CI329"/>
  <c r="CI328"/>
  <c r="CI327"/>
  <c r="CI326"/>
  <c r="CI325"/>
  <c r="CI324"/>
  <c r="CI323"/>
  <c r="CI322"/>
  <c r="CI321"/>
  <c r="CI320"/>
  <c r="CI319"/>
  <c r="CI318"/>
  <c r="CI317"/>
  <c r="CI316"/>
  <c r="CI315"/>
  <c r="CI314"/>
  <c r="CI313"/>
  <c r="CI312"/>
  <c r="CI311"/>
  <c r="CI310"/>
  <c r="CI309"/>
  <c r="CI308"/>
  <c r="CI307"/>
  <c r="CI306"/>
  <c r="CI305"/>
  <c r="CI304"/>
  <c r="CI303"/>
  <c r="CI302"/>
  <c r="CI301"/>
  <c r="CI300"/>
  <c r="CI299"/>
  <c r="CI298"/>
  <c r="CI297"/>
  <c r="CI296"/>
  <c r="CI295"/>
  <c r="CI294"/>
  <c r="CI293"/>
  <c r="CI292"/>
  <c r="CI291"/>
  <c r="CI290"/>
  <c r="CI289"/>
  <c r="CI288"/>
  <c r="CI287"/>
  <c r="CI286"/>
  <c r="CI285"/>
  <c r="CI284"/>
  <c r="CI283"/>
  <c r="CI282"/>
  <c r="CI281"/>
  <c r="CI280"/>
  <c r="CI279"/>
  <c r="CI278"/>
  <c r="CI277"/>
  <c r="CI276"/>
  <c r="CI275"/>
  <c r="CI274"/>
  <c r="CI273"/>
  <c r="CI272"/>
  <c r="CI271"/>
  <c r="CI270"/>
  <c r="CI269"/>
  <c r="CI268"/>
  <c r="CI267"/>
  <c r="CI266"/>
  <c r="CI265"/>
  <c r="CI264"/>
  <c r="CI263"/>
  <c r="CI262"/>
  <c r="CI261"/>
  <c r="CI260"/>
  <c r="CI259"/>
  <c r="CI258"/>
  <c r="CI257"/>
  <c r="CI256"/>
  <c r="CI255"/>
  <c r="CI254"/>
  <c r="CI253"/>
  <c r="CI252"/>
  <c r="CI251"/>
  <c r="CI250"/>
  <c r="CI249"/>
  <c r="CI248"/>
  <c r="CI247"/>
  <c r="CI246"/>
  <c r="CI245"/>
  <c r="CI244"/>
  <c r="CI243"/>
  <c r="CI242"/>
  <c r="CI241"/>
  <c r="CI240"/>
  <c r="CI239"/>
  <c r="CI238"/>
  <c r="CI237"/>
  <c r="CI236"/>
  <c r="CI235"/>
  <c r="CI234"/>
  <c r="CI233"/>
  <c r="CI232"/>
  <c r="CI231"/>
  <c r="CI230"/>
  <c r="CI229"/>
  <c r="CI228"/>
  <c r="CI227"/>
  <c r="CI226"/>
  <c r="CI225"/>
  <c r="CI224"/>
  <c r="CI223"/>
  <c r="CI222"/>
  <c r="CI221"/>
  <c r="CI220"/>
  <c r="CI219"/>
  <c r="CI218"/>
  <c r="CI217"/>
  <c r="CI216"/>
  <c r="CI215"/>
  <c r="CI214"/>
  <c r="CI213"/>
  <c r="CI212"/>
  <c r="CI211"/>
  <c r="CI210"/>
  <c r="CI209"/>
  <c r="CI208"/>
  <c r="CI207"/>
  <c r="CI206"/>
  <c r="CI205"/>
  <c r="CI204"/>
  <c r="CI203"/>
  <c r="CI202"/>
  <c r="CI201"/>
  <c r="CI200"/>
  <c r="CI199"/>
  <c r="CI198"/>
  <c r="CI197"/>
  <c r="CI196"/>
  <c r="CI195"/>
  <c r="CI194"/>
  <c r="CI193"/>
  <c r="CI192"/>
  <c r="CI191"/>
  <c r="CI190"/>
  <c r="CI189"/>
  <c r="CI188"/>
  <c r="CI187"/>
  <c r="CI186"/>
  <c r="CI185"/>
  <c r="CI184"/>
  <c r="CI183"/>
  <c r="CI182"/>
  <c r="CI181"/>
  <c r="CI180"/>
  <c r="CI179"/>
  <c r="CI178"/>
  <c r="CI177"/>
  <c r="CI176"/>
  <c r="CI175"/>
  <c r="CI174"/>
  <c r="CI173"/>
  <c r="CI172"/>
  <c r="CI171"/>
  <c r="CI170"/>
  <c r="CI169"/>
  <c r="CI168"/>
  <c r="CI167"/>
  <c r="CI166"/>
  <c r="CI165"/>
  <c r="CI164"/>
  <c r="CI163"/>
  <c r="CI162"/>
  <c r="CI161"/>
  <c r="CI160"/>
  <c r="CI159"/>
  <c r="CI158"/>
  <c r="CI157"/>
  <c r="CI156"/>
  <c r="CI155"/>
  <c r="CI154"/>
  <c r="CI153"/>
  <c r="CI152"/>
  <c r="CI151"/>
  <c r="CI150"/>
  <c r="CI149"/>
  <c r="CI148"/>
  <c r="CI147"/>
  <c r="CI146"/>
  <c r="CI145"/>
  <c r="CI144"/>
  <c r="CI143"/>
  <c r="CI142"/>
  <c r="CI141"/>
  <c r="CI140"/>
  <c r="CI139"/>
  <c r="CI138"/>
  <c r="CI137"/>
  <c r="CI136"/>
  <c r="CI135"/>
  <c r="CI134"/>
  <c r="CI133"/>
  <c r="CI132"/>
  <c r="CI131"/>
  <c r="CI130"/>
  <c r="CI129"/>
  <c r="CI128"/>
  <c r="CI127"/>
  <c r="CI126"/>
  <c r="CI125"/>
  <c r="CI124"/>
  <c r="CI123"/>
  <c r="CI122"/>
  <c r="CI121"/>
  <c r="CI120"/>
  <c r="CI119"/>
  <c r="CI118"/>
  <c r="CI117"/>
  <c r="CI116"/>
  <c r="CI115"/>
  <c r="CI114"/>
  <c r="CI113"/>
  <c r="CI112"/>
  <c r="CI111"/>
  <c r="CI110"/>
  <c r="CI109"/>
  <c r="CI108"/>
  <c r="CI107"/>
  <c r="CI106"/>
  <c r="CI105"/>
  <c r="CI104"/>
  <c r="CI103"/>
  <c r="CI102"/>
  <c r="CI101"/>
  <c r="CI100"/>
  <c r="CI99"/>
  <c r="CI98"/>
  <c r="CI97"/>
  <c r="CI96"/>
  <c r="CI95"/>
  <c r="CI94"/>
  <c r="CI93"/>
  <c r="CI92"/>
  <c r="CI91"/>
  <c r="CI90"/>
  <c r="CI89"/>
  <c r="CI88"/>
  <c r="CI87"/>
  <c r="CI86"/>
  <c r="CI85"/>
  <c r="CI84"/>
  <c r="CI83"/>
  <c r="CI82"/>
  <c r="CI81"/>
  <c r="CI80"/>
  <c r="CI79"/>
  <c r="CI78"/>
  <c r="CI77"/>
  <c r="CI76"/>
  <c r="CI75"/>
  <c r="CI74"/>
  <c r="CI73"/>
  <c r="CI72"/>
  <c r="CI71"/>
  <c r="CI70"/>
  <c r="CI69"/>
  <c r="CI68"/>
  <c r="CI67"/>
  <c r="CI66"/>
  <c r="CI65"/>
  <c r="CI64"/>
  <c r="CI63"/>
  <c r="CI62"/>
  <c r="CI61"/>
  <c r="CI60"/>
  <c r="CI59"/>
  <c r="CI58"/>
  <c r="CI57"/>
  <c r="CI56"/>
  <c r="CI55"/>
  <c r="CI54"/>
  <c r="CI53"/>
  <c r="CI52"/>
  <c r="CI51"/>
  <c r="CI50"/>
  <c r="CI49"/>
  <c r="CI48"/>
  <c r="CI47"/>
  <c r="CI46"/>
  <c r="CI45"/>
  <c r="CI44"/>
  <c r="CI43"/>
  <c r="CI42"/>
  <c r="CI41"/>
  <c r="CI40"/>
  <c r="CI39"/>
  <c r="CI38"/>
  <c r="CI37"/>
  <c r="CI36"/>
  <c r="CI35"/>
  <c r="CI34"/>
  <c r="CI33"/>
  <c r="CI32"/>
  <c r="CI31"/>
  <c r="CI30"/>
  <c r="CI29"/>
  <c r="CI28"/>
  <c r="CI27"/>
  <c r="CI26"/>
  <c r="CI25"/>
  <c r="CI24"/>
  <c r="CI23"/>
  <c r="CI22"/>
  <c r="CI21"/>
  <c r="CI20"/>
  <c r="CI19"/>
  <c r="CI18"/>
  <c r="CI17"/>
  <c r="CI16"/>
  <c r="CI15"/>
  <c r="CI14"/>
  <c r="CI13"/>
  <c r="CI12"/>
  <c r="CI11"/>
  <c r="CI10"/>
  <c r="CI9"/>
  <c r="CI8"/>
  <c r="CI7"/>
  <c r="CI6"/>
  <c r="BX643"/>
  <c r="BX642"/>
  <c r="BX641"/>
  <c r="BX640"/>
  <c r="BX639"/>
  <c r="BX638"/>
  <c r="BX637"/>
  <c r="BX636"/>
  <c r="BX635"/>
  <c r="BX634"/>
  <c r="BX633"/>
  <c r="BX632"/>
  <c r="BX631"/>
  <c r="BX630"/>
  <c r="BX629"/>
  <c r="BX628"/>
  <c r="BX627"/>
  <c r="BX626"/>
  <c r="BX625"/>
  <c r="BX624"/>
  <c r="BX623"/>
  <c r="BX622"/>
  <c r="BX621"/>
  <c r="BX620"/>
  <c r="BX619"/>
  <c r="BX618"/>
  <c r="BX617"/>
  <c r="BX616"/>
  <c r="BX615"/>
  <c r="BX614"/>
  <c r="BX613"/>
  <c r="BX612"/>
  <c r="BX611"/>
  <c r="BX610"/>
  <c r="BX609"/>
  <c r="BX608"/>
  <c r="BX607"/>
  <c r="BX606"/>
  <c r="BX605"/>
  <c r="BX604"/>
  <c r="BX603"/>
  <c r="BX602"/>
  <c r="BX601"/>
  <c r="BX600"/>
  <c r="BX599"/>
  <c r="BX598"/>
  <c r="BX597"/>
  <c r="BX596"/>
  <c r="BX595"/>
  <c r="BX594"/>
  <c r="BX593"/>
  <c r="BX592"/>
  <c r="BX591"/>
  <c r="BX590"/>
  <c r="BX589"/>
  <c r="BX588"/>
  <c r="BX587"/>
  <c r="BX586"/>
  <c r="BX585"/>
  <c r="BX584"/>
  <c r="BX583"/>
  <c r="BX582"/>
  <c r="BX581"/>
  <c r="BX580"/>
  <c r="BX579"/>
  <c r="BX578"/>
  <c r="BX577"/>
  <c r="BX576"/>
  <c r="BX575"/>
  <c r="BX574"/>
  <c r="BX573"/>
  <c r="BX572"/>
  <c r="BX571"/>
  <c r="BX570"/>
  <c r="BX569"/>
  <c r="BX568"/>
  <c r="BX567"/>
  <c r="BX566"/>
  <c r="BX565"/>
  <c r="BX564"/>
  <c r="BX563"/>
  <c r="BX562"/>
  <c r="BX561"/>
  <c r="BX560"/>
  <c r="BX559"/>
  <c r="BX558"/>
  <c r="BX557"/>
  <c r="BX556"/>
  <c r="BX555"/>
  <c r="BX554"/>
  <c r="BX553"/>
  <c r="BX552"/>
  <c r="BX551"/>
  <c r="BX550"/>
  <c r="BX549"/>
  <c r="BX548"/>
  <c r="BX547"/>
  <c r="BX546"/>
  <c r="BX545"/>
  <c r="BX544"/>
  <c r="BX543"/>
  <c r="BX542"/>
  <c r="BX541"/>
  <c r="BX540"/>
  <c r="BX539"/>
  <c r="BX538"/>
  <c r="BX537"/>
  <c r="BX536"/>
  <c r="BX535"/>
  <c r="BX534"/>
  <c r="BX533"/>
  <c r="BX532"/>
  <c r="BX531"/>
  <c r="BX530"/>
  <c r="BX529"/>
  <c r="BX528"/>
  <c r="BX527"/>
  <c r="BX526"/>
  <c r="BX525"/>
  <c r="BX524"/>
  <c r="BX523"/>
  <c r="BX522"/>
  <c r="BX521"/>
  <c r="BX520"/>
  <c r="BX519"/>
  <c r="BX518"/>
  <c r="BX517"/>
  <c r="BX516"/>
  <c r="BX515"/>
  <c r="BX514"/>
  <c r="BX513"/>
  <c r="BX512"/>
  <c r="BX511"/>
  <c r="BX510"/>
  <c r="BX509"/>
  <c r="BX508"/>
  <c r="BX507"/>
  <c r="BX506"/>
  <c r="BX505"/>
  <c r="BX504"/>
  <c r="BX503"/>
  <c r="BX502"/>
  <c r="BX501"/>
  <c r="BX500"/>
  <c r="BX499"/>
  <c r="BX498"/>
  <c r="BX497"/>
  <c r="BX496"/>
  <c r="BX495"/>
  <c r="BX494"/>
  <c r="BX493"/>
  <c r="BX492"/>
  <c r="BX491"/>
  <c r="BX490"/>
  <c r="BX489"/>
  <c r="BX488"/>
  <c r="BX487"/>
  <c r="BX486"/>
  <c r="BX485"/>
  <c r="BX484"/>
  <c r="BX483"/>
  <c r="BX482"/>
  <c r="BX481"/>
  <c r="BX480"/>
  <c r="BX479"/>
  <c r="BX478"/>
  <c r="BX477"/>
  <c r="BX476"/>
  <c r="BX475"/>
  <c r="BX474"/>
  <c r="BX473"/>
  <c r="BX472"/>
  <c r="BX471"/>
  <c r="BX470"/>
  <c r="BX469"/>
  <c r="BX468"/>
  <c r="BX467"/>
  <c r="BX466"/>
  <c r="BX465"/>
  <c r="BX464"/>
  <c r="BX463"/>
  <c r="BX462"/>
  <c r="BX461"/>
  <c r="BX460"/>
  <c r="BX459"/>
  <c r="BX458"/>
  <c r="BX457"/>
  <c r="BX456"/>
  <c r="BX455"/>
  <c r="BX454"/>
  <c r="BX453"/>
  <c r="BX452"/>
  <c r="BX451"/>
  <c r="BX450"/>
  <c r="BX449"/>
  <c r="BX448"/>
  <c r="BX447"/>
  <c r="BX446"/>
  <c r="BX445"/>
  <c r="BX444"/>
  <c r="BX443"/>
  <c r="BX442"/>
  <c r="BX441"/>
  <c r="BX440"/>
  <c r="BX439"/>
  <c r="BX438"/>
  <c r="BX437"/>
  <c r="BX436"/>
  <c r="BX435"/>
  <c r="BX434"/>
  <c r="BX433"/>
  <c r="BX432"/>
  <c r="BX431"/>
  <c r="BX430"/>
  <c r="BX429"/>
  <c r="BX428"/>
  <c r="BX427"/>
  <c r="BX426"/>
  <c r="BX425"/>
  <c r="BX424"/>
  <c r="BX423"/>
  <c r="BX422"/>
  <c r="BX421"/>
  <c r="BX420"/>
  <c r="BX419"/>
  <c r="BX418"/>
  <c r="BX417"/>
  <c r="BX416"/>
  <c r="BX415"/>
  <c r="BX414"/>
  <c r="BX413"/>
  <c r="BX412"/>
  <c r="BX411"/>
  <c r="BX410"/>
  <c r="BX409"/>
  <c r="BX408"/>
  <c r="BX407"/>
  <c r="BX406"/>
  <c r="BX405"/>
  <c r="BX404"/>
  <c r="BX403"/>
  <c r="BX402"/>
  <c r="BX401"/>
  <c r="BX400"/>
  <c r="BX399"/>
  <c r="BX398"/>
  <c r="BX397"/>
  <c r="BX396"/>
  <c r="BX395"/>
  <c r="BX394"/>
  <c r="BX393"/>
  <c r="BX392"/>
  <c r="BX391"/>
  <c r="BX390"/>
  <c r="BX389"/>
  <c r="BX388"/>
  <c r="BX387"/>
  <c r="BX386"/>
  <c r="BX385"/>
  <c r="BX384"/>
  <c r="BX383"/>
  <c r="BX382"/>
  <c r="BX381"/>
  <c r="BX380"/>
  <c r="BX379"/>
  <c r="BX378"/>
  <c r="BX377"/>
  <c r="BX376"/>
  <c r="BX375"/>
  <c r="BX374"/>
  <c r="BX373"/>
  <c r="BX372"/>
  <c r="BX371"/>
  <c r="BX370"/>
  <c r="BX369"/>
  <c r="BX368"/>
  <c r="BX367"/>
  <c r="BX366"/>
  <c r="BX365"/>
  <c r="BX364"/>
  <c r="BX363"/>
  <c r="BX362"/>
  <c r="BX361"/>
  <c r="BX360"/>
  <c r="BX359"/>
  <c r="BX358"/>
  <c r="BX357"/>
  <c r="BX356"/>
  <c r="BX355"/>
  <c r="BX354"/>
  <c r="BX353"/>
  <c r="BX352"/>
  <c r="BX351"/>
  <c r="BX350"/>
  <c r="BX349"/>
  <c r="BX348"/>
  <c r="BX347"/>
  <c r="BX346"/>
  <c r="BX345"/>
  <c r="BX344"/>
  <c r="BX343"/>
  <c r="BX342"/>
  <c r="BX341"/>
  <c r="BX340"/>
  <c r="BX339"/>
  <c r="BX338"/>
  <c r="BX337"/>
  <c r="BX336"/>
  <c r="BX335"/>
  <c r="BX334"/>
  <c r="BX333"/>
  <c r="BX332"/>
  <c r="BX331"/>
  <c r="BX330"/>
  <c r="BX329"/>
  <c r="BX328"/>
  <c r="BX327"/>
  <c r="BX326"/>
  <c r="BX325"/>
  <c r="BX324"/>
  <c r="BX323"/>
  <c r="BX322"/>
  <c r="BX321"/>
  <c r="BX320"/>
  <c r="BX319"/>
  <c r="BX318"/>
  <c r="BX317"/>
  <c r="BX316"/>
  <c r="BX315"/>
  <c r="BX314"/>
  <c r="BX313"/>
  <c r="BX312"/>
  <c r="BX311"/>
  <c r="BX310"/>
  <c r="BX309"/>
  <c r="BX308"/>
  <c r="BX307"/>
  <c r="BX306"/>
  <c r="BX305"/>
  <c r="BX304"/>
  <c r="BX303"/>
  <c r="BX302"/>
  <c r="BX301"/>
  <c r="BX300"/>
  <c r="BX299"/>
  <c r="BX298"/>
  <c r="BX297"/>
  <c r="BX296"/>
  <c r="BX295"/>
  <c r="BX294"/>
  <c r="BX293"/>
  <c r="BX292"/>
  <c r="BX291"/>
  <c r="BX290"/>
  <c r="BX289"/>
  <c r="BX288"/>
  <c r="BX287"/>
  <c r="BX286"/>
  <c r="BX285"/>
  <c r="BX284"/>
  <c r="BX283"/>
  <c r="BX282"/>
  <c r="BX281"/>
  <c r="BX280"/>
  <c r="BX279"/>
  <c r="BX278"/>
  <c r="BX277"/>
  <c r="BX276"/>
  <c r="BX275"/>
  <c r="BX274"/>
  <c r="BX273"/>
  <c r="BX272"/>
  <c r="BX271"/>
  <c r="BX270"/>
  <c r="BX269"/>
  <c r="BX268"/>
  <c r="BX267"/>
  <c r="BX266"/>
  <c r="BX265"/>
  <c r="BX264"/>
  <c r="BX263"/>
  <c r="BX262"/>
  <c r="BX261"/>
  <c r="BX260"/>
  <c r="BX259"/>
  <c r="BX258"/>
  <c r="BX257"/>
  <c r="BX256"/>
  <c r="BX255"/>
  <c r="BX254"/>
  <c r="BX253"/>
  <c r="BX252"/>
  <c r="BX251"/>
  <c r="BX250"/>
  <c r="BX249"/>
  <c r="BX248"/>
  <c r="BX247"/>
  <c r="BX246"/>
  <c r="BX245"/>
  <c r="BX244"/>
  <c r="BX243"/>
  <c r="BX242"/>
  <c r="BX241"/>
  <c r="BX240"/>
  <c r="BX239"/>
  <c r="BX238"/>
  <c r="BX237"/>
  <c r="BX236"/>
  <c r="BX235"/>
  <c r="BX234"/>
  <c r="BX233"/>
  <c r="BX232"/>
  <c r="BX231"/>
  <c r="BX230"/>
  <c r="BX229"/>
  <c r="BX228"/>
  <c r="BX227"/>
  <c r="BX226"/>
  <c r="BX225"/>
  <c r="BX224"/>
  <c r="BX223"/>
  <c r="BX222"/>
  <c r="BX221"/>
  <c r="BX220"/>
  <c r="BX219"/>
  <c r="BX218"/>
  <c r="BX217"/>
  <c r="BX216"/>
  <c r="BX215"/>
  <c r="BX214"/>
  <c r="BX213"/>
  <c r="BX212"/>
  <c r="BX211"/>
  <c r="BX210"/>
  <c r="BX209"/>
  <c r="BX208"/>
  <c r="BX207"/>
  <c r="BX206"/>
  <c r="BX205"/>
  <c r="BX204"/>
  <c r="BX203"/>
  <c r="BX202"/>
  <c r="BX201"/>
  <c r="BX200"/>
  <c r="BX199"/>
  <c r="BX198"/>
  <c r="BX197"/>
  <c r="BX196"/>
  <c r="BX195"/>
  <c r="BX194"/>
  <c r="BX193"/>
  <c r="BX192"/>
  <c r="BX191"/>
  <c r="BX190"/>
  <c r="BX189"/>
  <c r="BX188"/>
  <c r="BX187"/>
  <c r="BX186"/>
  <c r="BX185"/>
  <c r="BX184"/>
  <c r="BX183"/>
  <c r="BX182"/>
  <c r="BX181"/>
  <c r="BX180"/>
  <c r="BX179"/>
  <c r="BX178"/>
  <c r="BX177"/>
  <c r="BX176"/>
  <c r="BX175"/>
  <c r="BX174"/>
  <c r="BX173"/>
  <c r="BX172"/>
  <c r="BX171"/>
  <c r="BX170"/>
  <c r="BX169"/>
  <c r="BX168"/>
  <c r="BX167"/>
  <c r="BX166"/>
  <c r="BX165"/>
  <c r="BX164"/>
  <c r="BX163"/>
  <c r="BX162"/>
  <c r="BX161"/>
  <c r="BX160"/>
  <c r="BX159"/>
  <c r="BX158"/>
  <c r="BX157"/>
  <c r="BX156"/>
  <c r="BX155"/>
  <c r="BX154"/>
  <c r="BX153"/>
  <c r="BX152"/>
  <c r="BX151"/>
  <c r="BX150"/>
  <c r="BX149"/>
  <c r="BX148"/>
  <c r="BX147"/>
  <c r="BX146"/>
  <c r="BX145"/>
  <c r="BX144"/>
  <c r="BX143"/>
  <c r="BX142"/>
  <c r="BX141"/>
  <c r="BX140"/>
  <c r="BX139"/>
  <c r="BX138"/>
  <c r="BX137"/>
  <c r="BX136"/>
  <c r="BX135"/>
  <c r="BX134"/>
  <c r="BX133"/>
  <c r="BX132"/>
  <c r="BX131"/>
  <c r="BX130"/>
  <c r="BX129"/>
  <c r="BX128"/>
  <c r="BX127"/>
  <c r="BX126"/>
  <c r="BX125"/>
  <c r="BX124"/>
  <c r="BX123"/>
  <c r="BX122"/>
  <c r="BX121"/>
  <c r="BX120"/>
  <c r="BX119"/>
  <c r="BX118"/>
  <c r="BX117"/>
  <c r="BX116"/>
  <c r="BX115"/>
  <c r="BX114"/>
  <c r="BX113"/>
  <c r="BX112"/>
  <c r="BX111"/>
  <c r="BX110"/>
  <c r="BX109"/>
  <c r="BX108"/>
  <c r="BX107"/>
  <c r="BX106"/>
  <c r="BX105"/>
  <c r="BX104"/>
  <c r="BX103"/>
  <c r="BX102"/>
  <c r="BX101"/>
  <c r="BX100"/>
  <c r="BX99"/>
  <c r="BX98"/>
  <c r="BX97"/>
  <c r="BX96"/>
  <c r="BX95"/>
  <c r="BX94"/>
  <c r="BX93"/>
  <c r="BX92"/>
  <c r="BX91"/>
  <c r="BX90"/>
  <c r="BX89"/>
  <c r="BX88"/>
  <c r="BX87"/>
  <c r="BX86"/>
  <c r="BX85"/>
  <c r="BX84"/>
  <c r="BX83"/>
  <c r="BX82"/>
  <c r="BX81"/>
  <c r="BX80"/>
  <c r="BX79"/>
  <c r="BX78"/>
  <c r="BX77"/>
  <c r="BX76"/>
  <c r="BX75"/>
  <c r="BX74"/>
  <c r="BX73"/>
  <c r="BX72"/>
  <c r="BX71"/>
  <c r="BX70"/>
  <c r="BX69"/>
  <c r="BX68"/>
  <c r="BX67"/>
  <c r="BX66"/>
  <c r="BX65"/>
  <c r="BX64"/>
  <c r="BX63"/>
  <c r="BX62"/>
  <c r="BX61"/>
  <c r="BX60"/>
  <c r="BX59"/>
  <c r="BX58"/>
  <c r="BX57"/>
  <c r="BX56"/>
  <c r="BX55"/>
  <c r="BX54"/>
  <c r="BX53"/>
  <c r="BX52"/>
  <c r="BX51"/>
  <c r="BX50"/>
  <c r="BX49"/>
  <c r="BX48"/>
  <c r="BX47"/>
  <c r="BX46"/>
  <c r="BX45"/>
  <c r="BX44"/>
  <c r="BX43"/>
  <c r="BX42"/>
  <c r="BX41"/>
  <c r="BX40"/>
  <c r="BX39"/>
  <c r="BX38"/>
  <c r="BX37"/>
  <c r="BX36"/>
  <c r="BX35"/>
  <c r="BX34"/>
  <c r="BX33"/>
  <c r="BX32"/>
  <c r="BX31"/>
  <c r="BX30"/>
  <c r="BX29"/>
  <c r="BX28"/>
  <c r="BX27"/>
  <c r="BX26"/>
  <c r="BX25"/>
  <c r="BX24"/>
  <c r="BX23"/>
  <c r="BX22"/>
  <c r="BX21"/>
  <c r="BX20"/>
  <c r="BX19"/>
  <c r="BX18"/>
  <c r="BX17"/>
  <c r="BX16"/>
  <c r="BX15"/>
  <c r="BX14"/>
  <c r="BX13"/>
  <c r="BX12"/>
  <c r="BX11"/>
  <c r="BX10"/>
  <c r="BX9"/>
  <c r="BX8"/>
  <c r="BX7"/>
  <c r="BX6"/>
  <c r="BM643"/>
  <c r="BM642"/>
  <c r="BM641"/>
  <c r="BM640"/>
  <c r="BM639"/>
  <c r="BM638"/>
  <c r="BM637"/>
  <c r="BM636"/>
  <c r="BM635"/>
  <c r="BM634"/>
  <c r="BM633"/>
  <c r="BM632"/>
  <c r="BM631"/>
  <c r="BM630"/>
  <c r="BM629"/>
  <c r="BM628"/>
  <c r="BM627"/>
  <c r="BM626"/>
  <c r="BM625"/>
  <c r="BM624"/>
  <c r="BM623"/>
  <c r="BM622"/>
  <c r="BM621"/>
  <c r="BM620"/>
  <c r="BM619"/>
  <c r="BM618"/>
  <c r="BM617"/>
  <c r="BM616"/>
  <c r="BM615"/>
  <c r="BM614"/>
  <c r="BM613"/>
  <c r="BM612"/>
  <c r="BM611"/>
  <c r="BM610"/>
  <c r="BM609"/>
  <c r="BM608"/>
  <c r="BM607"/>
  <c r="BM606"/>
  <c r="BM605"/>
  <c r="BM604"/>
  <c r="BM603"/>
  <c r="BM602"/>
  <c r="BM601"/>
  <c r="BM600"/>
  <c r="BM599"/>
  <c r="BM598"/>
  <c r="BM597"/>
  <c r="BM596"/>
  <c r="BM595"/>
  <c r="BM594"/>
  <c r="BM593"/>
  <c r="BM592"/>
  <c r="BM591"/>
  <c r="BM590"/>
  <c r="BM589"/>
  <c r="BM588"/>
  <c r="BM587"/>
  <c r="BM586"/>
  <c r="BM585"/>
  <c r="BM584"/>
  <c r="BM583"/>
  <c r="BM582"/>
  <c r="BM581"/>
  <c r="BM580"/>
  <c r="BM579"/>
  <c r="BM578"/>
  <c r="BM577"/>
  <c r="BM576"/>
  <c r="BM575"/>
  <c r="BM574"/>
  <c r="BM573"/>
  <c r="BM572"/>
  <c r="BM571"/>
  <c r="BM570"/>
  <c r="BM569"/>
  <c r="BM568"/>
  <c r="BM567"/>
  <c r="BM566"/>
  <c r="BM565"/>
  <c r="BM564"/>
  <c r="BM563"/>
  <c r="BM562"/>
  <c r="BM561"/>
  <c r="BM560"/>
  <c r="BM559"/>
  <c r="BM558"/>
  <c r="BM557"/>
  <c r="BM556"/>
  <c r="BM555"/>
  <c r="BM554"/>
  <c r="BM553"/>
  <c r="BM552"/>
  <c r="BM551"/>
  <c r="BM550"/>
  <c r="BM549"/>
  <c r="BM548"/>
  <c r="BM547"/>
  <c r="BM546"/>
  <c r="BM545"/>
  <c r="BM544"/>
  <c r="BM543"/>
  <c r="BM542"/>
  <c r="BM541"/>
  <c r="BM540"/>
  <c r="BM539"/>
  <c r="BM538"/>
  <c r="BM537"/>
  <c r="BM536"/>
  <c r="BM535"/>
  <c r="BM534"/>
  <c r="BM533"/>
  <c r="BM532"/>
  <c r="BM531"/>
  <c r="BM530"/>
  <c r="BM529"/>
  <c r="BM528"/>
  <c r="BM527"/>
  <c r="BM526"/>
  <c r="BM525"/>
  <c r="BM524"/>
  <c r="BM523"/>
  <c r="BM522"/>
  <c r="BM521"/>
  <c r="BM520"/>
  <c r="BM519"/>
  <c r="BM518"/>
  <c r="BM517"/>
  <c r="BM516"/>
  <c r="BM515"/>
  <c r="BM514"/>
  <c r="BM513"/>
  <c r="BM512"/>
  <c r="BM511"/>
  <c r="BM510"/>
  <c r="BM509"/>
  <c r="BM508"/>
  <c r="BM507"/>
  <c r="BM506"/>
  <c r="BM505"/>
  <c r="BM504"/>
  <c r="BM503"/>
  <c r="BM502"/>
  <c r="BM501"/>
  <c r="BM500"/>
  <c r="BM499"/>
  <c r="BM498"/>
  <c r="BM497"/>
  <c r="BM496"/>
  <c r="BM495"/>
  <c r="BM494"/>
  <c r="BM493"/>
  <c r="BM492"/>
  <c r="BM491"/>
  <c r="BM490"/>
  <c r="BM489"/>
  <c r="BM488"/>
  <c r="BM487"/>
  <c r="BM486"/>
  <c r="BM485"/>
  <c r="BM484"/>
  <c r="BM483"/>
  <c r="BM482"/>
  <c r="BM481"/>
  <c r="BM480"/>
  <c r="BM479"/>
  <c r="BM478"/>
  <c r="BM477"/>
  <c r="BM476"/>
  <c r="BM475"/>
  <c r="BM474"/>
  <c r="BM473"/>
  <c r="BM472"/>
  <c r="BM471"/>
  <c r="BM470"/>
  <c r="BM469"/>
  <c r="BM468"/>
  <c r="BM467"/>
  <c r="BM466"/>
  <c r="BM465"/>
  <c r="BM464"/>
  <c r="BM463"/>
  <c r="BM462"/>
  <c r="BM461"/>
  <c r="BM460"/>
  <c r="BM459"/>
  <c r="BM458"/>
  <c r="BM457"/>
  <c r="BM456"/>
  <c r="BM455"/>
  <c r="BM454"/>
  <c r="BM453"/>
  <c r="BM452"/>
  <c r="BM451"/>
  <c r="BM450"/>
  <c r="BM449"/>
  <c r="BM448"/>
  <c r="BM447"/>
  <c r="BM446"/>
  <c r="BM445"/>
  <c r="BM444"/>
  <c r="BM443"/>
  <c r="BM442"/>
  <c r="BM441"/>
  <c r="BM440"/>
  <c r="BM439"/>
  <c r="BM438"/>
  <c r="BM437"/>
  <c r="BM436"/>
  <c r="BM435"/>
  <c r="BM434"/>
  <c r="BM433"/>
  <c r="BM432"/>
  <c r="BM431"/>
  <c r="BM430"/>
  <c r="BM429"/>
  <c r="BM428"/>
  <c r="BM427"/>
  <c r="BM426"/>
  <c r="BM425"/>
  <c r="BM424"/>
  <c r="BM423"/>
  <c r="BM422"/>
  <c r="BM421"/>
  <c r="BM420"/>
  <c r="BM419"/>
  <c r="BM418"/>
  <c r="BM417"/>
  <c r="BM416"/>
  <c r="BM415"/>
  <c r="BM414"/>
  <c r="BM413"/>
  <c r="BM412"/>
  <c r="BM411"/>
  <c r="BM410"/>
  <c r="BM409"/>
  <c r="BM408"/>
  <c r="BM407"/>
  <c r="BM406"/>
  <c r="BM405"/>
  <c r="BM404"/>
  <c r="BM403"/>
  <c r="BM402"/>
  <c r="BM401"/>
  <c r="BM400"/>
  <c r="BM399"/>
  <c r="BM398"/>
  <c r="BM397"/>
  <c r="BM396"/>
  <c r="BM395"/>
  <c r="BM394"/>
  <c r="BM393"/>
  <c r="BM392"/>
  <c r="BM391"/>
  <c r="BM390"/>
  <c r="BM389"/>
  <c r="BM388"/>
  <c r="BM387"/>
  <c r="BM386"/>
  <c r="BM385"/>
  <c r="BM384"/>
  <c r="BM383"/>
  <c r="BM382"/>
  <c r="BM381"/>
  <c r="BM380"/>
  <c r="BM379"/>
  <c r="BM378"/>
  <c r="BM377"/>
  <c r="BM376"/>
  <c r="BM375"/>
  <c r="BM374"/>
  <c r="BM373"/>
  <c r="BM372"/>
  <c r="BM371"/>
  <c r="BM370"/>
  <c r="BM369"/>
  <c r="BM368"/>
  <c r="BM367"/>
  <c r="BM366"/>
  <c r="BM365"/>
  <c r="BM364"/>
  <c r="BM363"/>
  <c r="BM362"/>
  <c r="BM361"/>
  <c r="BM360"/>
  <c r="BM359"/>
  <c r="BM358"/>
  <c r="BM357"/>
  <c r="BM356"/>
  <c r="BM355"/>
  <c r="BM354"/>
  <c r="BM353"/>
  <c r="BM352"/>
  <c r="BM351"/>
  <c r="BM350"/>
  <c r="BM349"/>
  <c r="BM348"/>
  <c r="BM347"/>
  <c r="BM346"/>
  <c r="BM345"/>
  <c r="BM344"/>
  <c r="BM343"/>
  <c r="BM342"/>
  <c r="BM341"/>
  <c r="BM340"/>
  <c r="BM339"/>
  <c r="BM338"/>
  <c r="BM337"/>
  <c r="BM336"/>
  <c r="BM335"/>
  <c r="BM334"/>
  <c r="BM333"/>
  <c r="BM332"/>
  <c r="BM331"/>
  <c r="BM330"/>
  <c r="BM329"/>
  <c r="BM328"/>
  <c r="BM327"/>
  <c r="BM326"/>
  <c r="BM325"/>
  <c r="BM324"/>
  <c r="BM323"/>
  <c r="BM322"/>
  <c r="BM321"/>
  <c r="BM320"/>
  <c r="BM319"/>
  <c r="BM318"/>
  <c r="BM317"/>
  <c r="BM316"/>
  <c r="BM315"/>
  <c r="BM314"/>
  <c r="BM313"/>
  <c r="BM312"/>
  <c r="BM311"/>
  <c r="BM310"/>
  <c r="BM309"/>
  <c r="BM308"/>
  <c r="BM307"/>
  <c r="BM306"/>
  <c r="BM305"/>
  <c r="BM304"/>
  <c r="BM303"/>
  <c r="BM302"/>
  <c r="BM301"/>
  <c r="BM300"/>
  <c r="BM299"/>
  <c r="BM298"/>
  <c r="BM297"/>
  <c r="BM296"/>
  <c r="BM295"/>
  <c r="BM294"/>
  <c r="BM293"/>
  <c r="BM292"/>
  <c r="BM291"/>
  <c r="BM290"/>
  <c r="BM289"/>
  <c r="BM288"/>
  <c r="BM287"/>
  <c r="BM286"/>
  <c r="BM285"/>
  <c r="BM284"/>
  <c r="BM283"/>
  <c r="BM282"/>
  <c r="BM281"/>
  <c r="BM280"/>
  <c r="BM279"/>
  <c r="BM278"/>
  <c r="BM277"/>
  <c r="BM276"/>
  <c r="BM275"/>
  <c r="BM274"/>
  <c r="BM273"/>
  <c r="BM272"/>
  <c r="BM271"/>
  <c r="BM270"/>
  <c r="BM269"/>
  <c r="BM268"/>
  <c r="BM267"/>
  <c r="BM266"/>
  <c r="BM265"/>
  <c r="BM264"/>
  <c r="BM263"/>
  <c r="BM262"/>
  <c r="BM261"/>
  <c r="BM260"/>
  <c r="BM259"/>
  <c r="BM258"/>
  <c r="BM257"/>
  <c r="BM256"/>
  <c r="BM255"/>
  <c r="BM254"/>
  <c r="BM253"/>
  <c r="BM252"/>
  <c r="BM251"/>
  <c r="BM250"/>
  <c r="BM249"/>
  <c r="BM248"/>
  <c r="BM247"/>
  <c r="BM246"/>
  <c r="BM245"/>
  <c r="BM244"/>
  <c r="BM243"/>
  <c r="BM242"/>
  <c r="BM241"/>
  <c r="BM240"/>
  <c r="BM239"/>
  <c r="BM238"/>
  <c r="BM237"/>
  <c r="BM236"/>
  <c r="BM235"/>
  <c r="BM234"/>
  <c r="BM233"/>
  <c r="BM232"/>
  <c r="BM231"/>
  <c r="BM230"/>
  <c r="BM229"/>
  <c r="BM228"/>
  <c r="BM227"/>
  <c r="BM226"/>
  <c r="BM225"/>
  <c r="BM224"/>
  <c r="BM223"/>
  <c r="BM222"/>
  <c r="BM221"/>
  <c r="BM220"/>
  <c r="BM219"/>
  <c r="BM218"/>
  <c r="BM217"/>
  <c r="BM216"/>
  <c r="BM215"/>
  <c r="BM214"/>
  <c r="BM213"/>
  <c r="BM212"/>
  <c r="BM211"/>
  <c r="BM210"/>
  <c r="BM209"/>
  <c r="BM208"/>
  <c r="BM207"/>
  <c r="BM206"/>
  <c r="BM205"/>
  <c r="BM204"/>
  <c r="BM203"/>
  <c r="BM202"/>
  <c r="BM201"/>
  <c r="BM200"/>
  <c r="BM199"/>
  <c r="BM198"/>
  <c r="BM197"/>
  <c r="BM196"/>
  <c r="BM195"/>
  <c r="BM194"/>
  <c r="BM193"/>
  <c r="BM192"/>
  <c r="BM191"/>
  <c r="BM190"/>
  <c r="BM189"/>
  <c r="BM188"/>
  <c r="BM187"/>
  <c r="BM186"/>
  <c r="BM185"/>
  <c r="BM184"/>
  <c r="BM183"/>
  <c r="BM182"/>
  <c r="BM181"/>
  <c r="BM180"/>
  <c r="BM179"/>
  <c r="BM178"/>
  <c r="BM177"/>
  <c r="BM176"/>
  <c r="BM175"/>
  <c r="BM174"/>
  <c r="BM173"/>
  <c r="BM172"/>
  <c r="BM171"/>
  <c r="BM170"/>
  <c r="BM169"/>
  <c r="BM168"/>
  <c r="BM167"/>
  <c r="BM166"/>
  <c r="BM165"/>
  <c r="BM164"/>
  <c r="BM163"/>
  <c r="BM162"/>
  <c r="BM161"/>
  <c r="BM160"/>
  <c r="BM159"/>
  <c r="BM158"/>
  <c r="BM157"/>
  <c r="BM156"/>
  <c r="BM155"/>
  <c r="BM154"/>
  <c r="BM153"/>
  <c r="BM152"/>
  <c r="BM151"/>
  <c r="BM150"/>
  <c r="BM149"/>
  <c r="BM148"/>
  <c r="BM147"/>
  <c r="BM146"/>
  <c r="BM145"/>
  <c r="BM144"/>
  <c r="BM143"/>
  <c r="BM142"/>
  <c r="BM141"/>
  <c r="BM140"/>
  <c r="BM139"/>
  <c r="BM138"/>
  <c r="BM137"/>
  <c r="BM136"/>
  <c r="BM135"/>
  <c r="BM134"/>
  <c r="BM133"/>
  <c r="BM132"/>
  <c r="BM131"/>
  <c r="BM130"/>
  <c r="BM129"/>
  <c r="BM128"/>
  <c r="BM127"/>
  <c r="BM126"/>
  <c r="BM125"/>
  <c r="BM124"/>
  <c r="BM123"/>
  <c r="BM122"/>
  <c r="BM121"/>
  <c r="BM120"/>
  <c r="BM119"/>
  <c r="BM118"/>
  <c r="BM117"/>
  <c r="BM116"/>
  <c r="BM115"/>
  <c r="BM114"/>
  <c r="BM113"/>
  <c r="BM112"/>
  <c r="BM111"/>
  <c r="BM110"/>
  <c r="BM109"/>
  <c r="BM108"/>
  <c r="BM107"/>
  <c r="BM106"/>
  <c r="BM105"/>
  <c r="BM104"/>
  <c r="BM103"/>
  <c r="BM102"/>
  <c r="BM101"/>
  <c r="BM100"/>
  <c r="BM99"/>
  <c r="BM98"/>
  <c r="BM97"/>
  <c r="BM96"/>
  <c r="BM95"/>
  <c r="BM94"/>
  <c r="BM93"/>
  <c r="BM92"/>
  <c r="BM91"/>
  <c r="BM90"/>
  <c r="BM89"/>
  <c r="BM88"/>
  <c r="BM87"/>
  <c r="BM86"/>
  <c r="BM85"/>
  <c r="BM84"/>
  <c r="BM83"/>
  <c r="BM82"/>
  <c r="BM81"/>
  <c r="BM80"/>
  <c r="BM79"/>
  <c r="BM78"/>
  <c r="BM77"/>
  <c r="BM76"/>
  <c r="BM75"/>
  <c r="BM74"/>
  <c r="BM73"/>
  <c r="BM72"/>
  <c r="BM71"/>
  <c r="BM70"/>
  <c r="BM69"/>
  <c r="BM68"/>
  <c r="BM67"/>
  <c r="BM66"/>
  <c r="BM65"/>
  <c r="BM64"/>
  <c r="BM63"/>
  <c r="BM62"/>
  <c r="BM61"/>
  <c r="BM60"/>
  <c r="BM59"/>
  <c r="BM58"/>
  <c r="BM57"/>
  <c r="BM56"/>
  <c r="BM55"/>
  <c r="BM54"/>
  <c r="BM53"/>
  <c r="BM52"/>
  <c r="BM51"/>
  <c r="BM50"/>
  <c r="BM49"/>
  <c r="BM48"/>
  <c r="BM47"/>
  <c r="BM46"/>
  <c r="BM45"/>
  <c r="BM44"/>
  <c r="BM43"/>
  <c r="BM42"/>
  <c r="BM41"/>
  <c r="BM40"/>
  <c r="BM39"/>
  <c r="BM38"/>
  <c r="BM37"/>
  <c r="BM36"/>
  <c r="BM35"/>
  <c r="BM34"/>
  <c r="BM33"/>
  <c r="BM32"/>
  <c r="BM31"/>
  <c r="BM30"/>
  <c r="BM29"/>
  <c r="BM28"/>
  <c r="BM27"/>
  <c r="BM26"/>
  <c r="BM25"/>
  <c r="BM24"/>
  <c r="BM23"/>
  <c r="BM22"/>
  <c r="BM21"/>
  <c r="BM20"/>
  <c r="BM19"/>
  <c r="BM18"/>
  <c r="BM17"/>
  <c r="BM16"/>
  <c r="BM15"/>
  <c r="BM14"/>
  <c r="BM13"/>
  <c r="BM12"/>
  <c r="BM11"/>
  <c r="BM10"/>
  <c r="BM9"/>
  <c r="BM8"/>
  <c r="BM7"/>
  <c r="BM6"/>
  <c r="BB643"/>
  <c r="BB642"/>
  <c r="BB641"/>
  <c r="BB640"/>
  <c r="BB639"/>
  <c r="BB638"/>
  <c r="BB637"/>
  <c r="BB636"/>
  <c r="BB635"/>
  <c r="BB634"/>
  <c r="BB633"/>
  <c r="BB632"/>
  <c r="BB631"/>
  <c r="BB630"/>
  <c r="BB629"/>
  <c r="BB628"/>
  <c r="BB627"/>
  <c r="BB626"/>
  <c r="BB625"/>
  <c r="BB624"/>
  <c r="BB623"/>
  <c r="BB622"/>
  <c r="BB621"/>
  <c r="BB620"/>
  <c r="BB619"/>
  <c r="BB618"/>
  <c r="BB617"/>
  <c r="BB616"/>
  <c r="BB615"/>
  <c r="BB614"/>
  <c r="BB613"/>
  <c r="BB612"/>
  <c r="BB611"/>
  <c r="BB610"/>
  <c r="BB609"/>
  <c r="BB608"/>
  <c r="BB607"/>
  <c r="BB606"/>
  <c r="BB605"/>
  <c r="BB604"/>
  <c r="BB603"/>
  <c r="BB602"/>
  <c r="BB601"/>
  <c r="BB600"/>
  <c r="BB599"/>
  <c r="BB598"/>
  <c r="BB597"/>
  <c r="BB596"/>
  <c r="BB595"/>
  <c r="BB594"/>
  <c r="BB593"/>
  <c r="BB592"/>
  <c r="BB591"/>
  <c r="BB590"/>
  <c r="BB589"/>
  <c r="BB588"/>
  <c r="BB587"/>
  <c r="BB586"/>
  <c r="BB585"/>
  <c r="BB584"/>
  <c r="BB583"/>
  <c r="BB582"/>
  <c r="BB581"/>
  <c r="BB580"/>
  <c r="BB579"/>
  <c r="BB578"/>
  <c r="BB577"/>
  <c r="BB576"/>
  <c r="BB575"/>
  <c r="BB574"/>
  <c r="BB573"/>
  <c r="BB572"/>
  <c r="BB571"/>
  <c r="BB570"/>
  <c r="BB569"/>
  <c r="BB568"/>
  <c r="BB567"/>
  <c r="BB566"/>
  <c r="BB565"/>
  <c r="BB564"/>
  <c r="BB563"/>
  <c r="BB562"/>
  <c r="BB561"/>
  <c r="BB560"/>
  <c r="BB559"/>
  <c r="BB558"/>
  <c r="BB557"/>
  <c r="BB556"/>
  <c r="BB555"/>
  <c r="BB554"/>
  <c r="BB553"/>
  <c r="BB552"/>
  <c r="BB551"/>
  <c r="BB550"/>
  <c r="BB549"/>
  <c r="BB548"/>
  <c r="BB547"/>
  <c r="BB546"/>
  <c r="BB545"/>
  <c r="BB544"/>
  <c r="BB543"/>
  <c r="BB542"/>
  <c r="BB541"/>
  <c r="BB540"/>
  <c r="BB539"/>
  <c r="BB538"/>
  <c r="BB537"/>
  <c r="BB536"/>
  <c r="BB535"/>
  <c r="BB534"/>
  <c r="BB533"/>
  <c r="BB532"/>
  <c r="BB531"/>
  <c r="BB530"/>
  <c r="BB529"/>
  <c r="BB528"/>
  <c r="BB527"/>
  <c r="BB526"/>
  <c r="BB525"/>
  <c r="BB524"/>
  <c r="BB523"/>
  <c r="BB522"/>
  <c r="BB521"/>
  <c r="BB520"/>
  <c r="BB519"/>
  <c r="BB518"/>
  <c r="BB517"/>
  <c r="BB516"/>
  <c r="BB515"/>
  <c r="BB514"/>
  <c r="BB513"/>
  <c r="BB512"/>
  <c r="BB511"/>
  <c r="BB510"/>
  <c r="BB509"/>
  <c r="BB508"/>
  <c r="BB507"/>
  <c r="BB506"/>
  <c r="BB505"/>
  <c r="BB504"/>
  <c r="BB503"/>
  <c r="BB502"/>
  <c r="BB501"/>
  <c r="BB500"/>
  <c r="BB499"/>
  <c r="BB498"/>
  <c r="BB497"/>
  <c r="BB496"/>
  <c r="BB495"/>
  <c r="BB494"/>
  <c r="BB493"/>
  <c r="BB492"/>
  <c r="BB491"/>
  <c r="BB490"/>
  <c r="BB489"/>
  <c r="BB488"/>
  <c r="BB487"/>
  <c r="BB486"/>
  <c r="BB485"/>
  <c r="BB484"/>
  <c r="BB483"/>
  <c r="BB482"/>
  <c r="BB481"/>
  <c r="BB480"/>
  <c r="BB479"/>
  <c r="BB478"/>
  <c r="BB477"/>
  <c r="BB476"/>
  <c r="BB475"/>
  <c r="BB474"/>
  <c r="BB473"/>
  <c r="BB472"/>
  <c r="BB471"/>
  <c r="BB470"/>
  <c r="BB469"/>
  <c r="BB468"/>
  <c r="BB467"/>
  <c r="BB466"/>
  <c r="BB465"/>
  <c r="BB464"/>
  <c r="BB463"/>
  <c r="BB462"/>
  <c r="BB461"/>
  <c r="BB460"/>
  <c r="BB459"/>
  <c r="BB458"/>
  <c r="BB457"/>
  <c r="BB456"/>
  <c r="BB455"/>
  <c r="BB454"/>
  <c r="BB453"/>
  <c r="BB452"/>
  <c r="BB451"/>
  <c r="BB450"/>
  <c r="BB449"/>
  <c r="BB448"/>
  <c r="BB447"/>
  <c r="BB446"/>
  <c r="BB445"/>
  <c r="BB444"/>
  <c r="BB443"/>
  <c r="BB442"/>
  <c r="BB441"/>
  <c r="BB440"/>
  <c r="BB439"/>
  <c r="BB438"/>
  <c r="BB437"/>
  <c r="BB436"/>
  <c r="BB435"/>
  <c r="BB434"/>
  <c r="BB433"/>
  <c r="BB432"/>
  <c r="BB431"/>
  <c r="BB430"/>
  <c r="BB429"/>
  <c r="BB428"/>
  <c r="BB427"/>
  <c r="BB426"/>
  <c r="BB425"/>
  <c r="BB424"/>
  <c r="BB423"/>
  <c r="BB422"/>
  <c r="BB421"/>
  <c r="BB420"/>
  <c r="BB419"/>
  <c r="BB418"/>
  <c r="BB417"/>
  <c r="BB416"/>
  <c r="BB415"/>
  <c r="BB414"/>
  <c r="BB413"/>
  <c r="BB412"/>
  <c r="BB411"/>
  <c r="BB410"/>
  <c r="BB409"/>
  <c r="BB408"/>
  <c r="BB407"/>
  <c r="BB406"/>
  <c r="BB405"/>
  <c r="BB404"/>
  <c r="BB403"/>
  <c r="BB402"/>
  <c r="BB401"/>
  <c r="BB400"/>
  <c r="BB399"/>
  <c r="BB398"/>
  <c r="BB397"/>
  <c r="BB396"/>
  <c r="BB395"/>
  <c r="BB394"/>
  <c r="BB393"/>
  <c r="BB392"/>
  <c r="BB391"/>
  <c r="BB390"/>
  <c r="BB389"/>
  <c r="BB388"/>
  <c r="BB387"/>
  <c r="BB386"/>
  <c r="BB385"/>
  <c r="BB384"/>
  <c r="BB383"/>
  <c r="BB382"/>
  <c r="BB381"/>
  <c r="BB380"/>
  <c r="BB379"/>
  <c r="BB378"/>
  <c r="BB377"/>
  <c r="BB376"/>
  <c r="BB375"/>
  <c r="BB374"/>
  <c r="BB373"/>
  <c r="BB372"/>
  <c r="BB371"/>
  <c r="BB370"/>
  <c r="BB369"/>
  <c r="BB368"/>
  <c r="BB367"/>
  <c r="BB366"/>
  <c r="BB365"/>
  <c r="BB364"/>
  <c r="BB363"/>
  <c r="BB362"/>
  <c r="BB361"/>
  <c r="BB360"/>
  <c r="BB359"/>
  <c r="BB358"/>
  <c r="BB357"/>
  <c r="BB356"/>
  <c r="BB355"/>
  <c r="BB354"/>
  <c r="BB353"/>
  <c r="BB352"/>
  <c r="BB351"/>
  <c r="BB350"/>
  <c r="BB349"/>
  <c r="BB348"/>
  <c r="BB347"/>
  <c r="BB346"/>
  <c r="BB345"/>
  <c r="BB344"/>
  <c r="BB343"/>
  <c r="BB342"/>
  <c r="BB341"/>
  <c r="BB340"/>
  <c r="BB339"/>
  <c r="BB338"/>
  <c r="BB337"/>
  <c r="BB336"/>
  <c r="BB335"/>
  <c r="BB334"/>
  <c r="BB333"/>
  <c r="BB332"/>
  <c r="BB331"/>
  <c r="BB330"/>
  <c r="BB329"/>
  <c r="BB328"/>
  <c r="BB327"/>
  <c r="BB326"/>
  <c r="BB325"/>
  <c r="BB324"/>
  <c r="BB323"/>
  <c r="BB322"/>
  <c r="BB321"/>
  <c r="BB320"/>
  <c r="BB319"/>
  <c r="BB318"/>
  <c r="BB317"/>
  <c r="BB316"/>
  <c r="BB315"/>
  <c r="BB314"/>
  <c r="BB313"/>
  <c r="BB312"/>
  <c r="BB311"/>
  <c r="BB310"/>
  <c r="BB309"/>
  <c r="BB308"/>
  <c r="BB307"/>
  <c r="BB306"/>
  <c r="BB305"/>
  <c r="BB304"/>
  <c r="BB303"/>
  <c r="BB302"/>
  <c r="BB301"/>
  <c r="BB300"/>
  <c r="BB299"/>
  <c r="BB298"/>
  <c r="BB297"/>
  <c r="BB296"/>
  <c r="BB295"/>
  <c r="BB294"/>
  <c r="BB293"/>
  <c r="BB292"/>
  <c r="BB291"/>
  <c r="BB290"/>
  <c r="BB289"/>
  <c r="BB288"/>
  <c r="BB287"/>
  <c r="BB286"/>
  <c r="BB285"/>
  <c r="BB284"/>
  <c r="BB283"/>
  <c r="BB282"/>
  <c r="BB281"/>
  <c r="BB280"/>
  <c r="BB279"/>
  <c r="BB278"/>
  <c r="BB277"/>
  <c r="BB276"/>
  <c r="BB275"/>
  <c r="BB274"/>
  <c r="BB273"/>
  <c r="BB272"/>
  <c r="BB271"/>
  <c r="BB270"/>
  <c r="BB269"/>
  <c r="BB268"/>
  <c r="BB267"/>
  <c r="BB266"/>
  <c r="BB265"/>
  <c r="BB264"/>
  <c r="BB263"/>
  <c r="BB262"/>
  <c r="BB261"/>
  <c r="BB260"/>
  <c r="BB259"/>
  <c r="BB258"/>
  <c r="BB257"/>
  <c r="BB256"/>
  <c r="BB255"/>
  <c r="BB254"/>
  <c r="BB253"/>
  <c r="BB252"/>
  <c r="BB251"/>
  <c r="BB250"/>
  <c r="BB249"/>
  <c r="BB248"/>
  <c r="BB247"/>
  <c r="BB246"/>
  <c r="BB245"/>
  <c r="BB244"/>
  <c r="BB243"/>
  <c r="BB242"/>
  <c r="BB241"/>
  <c r="BB240"/>
  <c r="BB239"/>
  <c r="BB238"/>
  <c r="BB237"/>
  <c r="BB236"/>
  <c r="BB235"/>
  <c r="BB234"/>
  <c r="BB233"/>
  <c r="BB232"/>
  <c r="BB231"/>
  <c r="BB230"/>
  <c r="BB229"/>
  <c r="BB228"/>
  <c r="BB227"/>
  <c r="BB226"/>
  <c r="BB225"/>
  <c r="BB224"/>
  <c r="BB223"/>
  <c r="BB222"/>
  <c r="BB221"/>
  <c r="BB220"/>
  <c r="BB219"/>
  <c r="BB218"/>
  <c r="BB217"/>
  <c r="BB216"/>
  <c r="BB215"/>
  <c r="BB214"/>
  <c r="BB213"/>
  <c r="BB212"/>
  <c r="BB211"/>
  <c r="BB210"/>
  <c r="BB209"/>
  <c r="BB208"/>
  <c r="BB207"/>
  <c r="BB206"/>
  <c r="BB205"/>
  <c r="BB204"/>
  <c r="BB203"/>
  <c r="BB202"/>
  <c r="BB201"/>
  <c r="BB200"/>
  <c r="BB199"/>
  <c r="BB198"/>
  <c r="BB197"/>
  <c r="BB196"/>
  <c r="BB195"/>
  <c r="BB194"/>
  <c r="BB193"/>
  <c r="BB192"/>
  <c r="BB191"/>
  <c r="BB190"/>
  <c r="BB189"/>
  <c r="BB188"/>
  <c r="BB187"/>
  <c r="BB186"/>
  <c r="BB185"/>
  <c r="BB184"/>
  <c r="BB183"/>
  <c r="BB182"/>
  <c r="BB181"/>
  <c r="BB180"/>
  <c r="BB179"/>
  <c r="BB178"/>
  <c r="BB177"/>
  <c r="BB176"/>
  <c r="BB175"/>
  <c r="BB174"/>
  <c r="BB173"/>
  <c r="BB172"/>
  <c r="BB171"/>
  <c r="BB170"/>
  <c r="BB169"/>
  <c r="BB168"/>
  <c r="BB167"/>
  <c r="BB166"/>
  <c r="BB165"/>
  <c r="BB164"/>
  <c r="BB163"/>
  <c r="BB162"/>
  <c r="BB161"/>
  <c r="BB160"/>
  <c r="BB159"/>
  <c r="BB158"/>
  <c r="BB157"/>
  <c r="BB156"/>
  <c r="BB155"/>
  <c r="BB154"/>
  <c r="BB153"/>
  <c r="BB152"/>
  <c r="BB151"/>
  <c r="BB150"/>
  <c r="BB149"/>
  <c r="BB148"/>
  <c r="BB147"/>
  <c r="BB146"/>
  <c r="BB145"/>
  <c r="BB144"/>
  <c r="BB143"/>
  <c r="BB142"/>
  <c r="BB141"/>
  <c r="BB140"/>
  <c r="BB139"/>
  <c r="BB138"/>
  <c r="BB137"/>
  <c r="BB136"/>
  <c r="BB135"/>
  <c r="BB134"/>
  <c r="BB133"/>
  <c r="BB132"/>
  <c r="BB131"/>
  <c r="BB130"/>
  <c r="BB129"/>
  <c r="BB128"/>
  <c r="BB127"/>
  <c r="BB126"/>
  <c r="BB125"/>
  <c r="BB124"/>
  <c r="BB123"/>
  <c r="BB122"/>
  <c r="BB121"/>
  <c r="BB120"/>
  <c r="BB119"/>
  <c r="BB118"/>
  <c r="BB117"/>
  <c r="BB116"/>
  <c r="BB115"/>
  <c r="BB114"/>
  <c r="BB113"/>
  <c r="BB112"/>
  <c r="BB111"/>
  <c r="BB110"/>
  <c r="BB109"/>
  <c r="BB108"/>
  <c r="BB107"/>
  <c r="BB106"/>
  <c r="BB105"/>
  <c r="BB104"/>
  <c r="BB103"/>
  <c r="BB102"/>
  <c r="BB101"/>
  <c r="BB100"/>
  <c r="BB99"/>
  <c r="BB98"/>
  <c r="BB97"/>
  <c r="BB96"/>
  <c r="BB95"/>
  <c r="BB94"/>
  <c r="BB93"/>
  <c r="BB92"/>
  <c r="BB91"/>
  <c r="BB90"/>
  <c r="BB89"/>
  <c r="BB88"/>
  <c r="BB87"/>
  <c r="BB86"/>
  <c r="BB85"/>
  <c r="BB84"/>
  <c r="BB83"/>
  <c r="BB82"/>
  <c r="BB81"/>
  <c r="BB80"/>
  <c r="BB79"/>
  <c r="BB78"/>
  <c r="BB77"/>
  <c r="BB76"/>
  <c r="BB75"/>
  <c r="BB74"/>
  <c r="BB73"/>
  <c r="BB72"/>
  <c r="BB71"/>
  <c r="BB70"/>
  <c r="BB69"/>
  <c r="BB68"/>
  <c r="BB67"/>
  <c r="BB66"/>
  <c r="BB65"/>
  <c r="BB64"/>
  <c r="BB63"/>
  <c r="BB62"/>
  <c r="BB61"/>
  <c r="BB60"/>
  <c r="BB59"/>
  <c r="BB58"/>
  <c r="BB57"/>
  <c r="BB56"/>
  <c r="BB55"/>
  <c r="BB54"/>
  <c r="BB53"/>
  <c r="BB52"/>
  <c r="BB51"/>
  <c r="BB50"/>
  <c r="BB49"/>
  <c r="BB48"/>
  <c r="BB47"/>
  <c r="BB46"/>
  <c r="BB45"/>
  <c r="BB44"/>
  <c r="BB43"/>
  <c r="BB42"/>
  <c r="BB41"/>
  <c r="BB40"/>
  <c r="BB39"/>
  <c r="BB38"/>
  <c r="BB37"/>
  <c r="BB36"/>
  <c r="BB35"/>
  <c r="BB34"/>
  <c r="BB33"/>
  <c r="BB32"/>
  <c r="BB31"/>
  <c r="BB30"/>
  <c r="BB29"/>
  <c r="BB28"/>
  <c r="BB27"/>
  <c r="BB26"/>
  <c r="BB25"/>
  <c r="BB24"/>
  <c r="BB23"/>
  <c r="BB22"/>
  <c r="BB21"/>
  <c r="BB20"/>
  <c r="BB19"/>
  <c r="BB18"/>
  <c r="BB17"/>
  <c r="BB16"/>
  <c r="BB15"/>
  <c r="BB14"/>
  <c r="BB13"/>
  <c r="BB12"/>
  <c r="BB11"/>
  <c r="BB10"/>
  <c r="BB9"/>
  <c r="BB8"/>
  <c r="BB7"/>
  <c r="BB6"/>
  <c r="AQ643"/>
  <c r="AQ642"/>
  <c r="AQ641"/>
  <c r="AQ640"/>
  <c r="AQ639"/>
  <c r="AQ638"/>
  <c r="AQ637"/>
  <c r="AQ636"/>
  <c r="AQ635"/>
  <c r="AQ634"/>
  <c r="AQ633"/>
  <c r="AQ632"/>
  <c r="AQ631"/>
  <c r="AQ630"/>
  <c r="AQ629"/>
  <c r="AQ628"/>
  <c r="AQ627"/>
  <c r="AQ626"/>
  <c r="AQ625"/>
  <c r="AQ624"/>
  <c r="AQ623"/>
  <c r="AQ622"/>
  <c r="AQ621"/>
  <c r="AQ620"/>
  <c r="AQ619"/>
  <c r="AQ618"/>
  <c r="AQ617"/>
  <c r="AQ616"/>
  <c r="AQ615"/>
  <c r="AQ614"/>
  <c r="AQ613"/>
  <c r="AQ612"/>
  <c r="AQ611"/>
  <c r="AQ610"/>
  <c r="AQ609"/>
  <c r="AQ608"/>
  <c r="AQ607"/>
  <c r="AQ606"/>
  <c r="AQ605"/>
  <c r="AQ604"/>
  <c r="AQ603"/>
  <c r="AQ602"/>
  <c r="AQ601"/>
  <c r="AQ600"/>
  <c r="AQ599"/>
  <c r="AQ598"/>
  <c r="AQ597"/>
  <c r="AQ596"/>
  <c r="AQ595"/>
  <c r="AQ594"/>
  <c r="AQ593"/>
  <c r="AQ592"/>
  <c r="AQ591"/>
  <c r="AQ590"/>
  <c r="AQ589"/>
  <c r="AQ588"/>
  <c r="AQ587"/>
  <c r="AQ586"/>
  <c r="AQ585"/>
  <c r="AQ584"/>
  <c r="AQ583"/>
  <c r="AQ582"/>
  <c r="AQ581"/>
  <c r="AQ580"/>
  <c r="AQ579"/>
  <c r="AQ578"/>
  <c r="AQ577"/>
  <c r="AQ576"/>
  <c r="AQ575"/>
  <c r="AQ574"/>
  <c r="AQ573"/>
  <c r="AQ572"/>
  <c r="AQ571"/>
  <c r="AQ570"/>
  <c r="AQ569"/>
  <c r="AQ568"/>
  <c r="AQ567"/>
  <c r="AQ566"/>
  <c r="AQ565"/>
  <c r="AQ564"/>
  <c r="AQ563"/>
  <c r="AQ562"/>
  <c r="AQ561"/>
  <c r="AQ560"/>
  <c r="AQ559"/>
  <c r="AQ558"/>
  <c r="AQ557"/>
  <c r="AQ556"/>
  <c r="AQ555"/>
  <c r="AQ554"/>
  <c r="AQ553"/>
  <c r="AQ552"/>
  <c r="AQ551"/>
  <c r="AQ550"/>
  <c r="AQ549"/>
  <c r="AQ548"/>
  <c r="AQ547"/>
  <c r="AQ546"/>
  <c r="AQ545"/>
  <c r="AQ544"/>
  <c r="AQ543"/>
  <c r="AQ542"/>
  <c r="AQ541"/>
  <c r="AQ540"/>
  <c r="AQ539"/>
  <c r="AQ538"/>
  <c r="AQ537"/>
  <c r="AQ536"/>
  <c r="AQ535"/>
  <c r="AQ534"/>
  <c r="AQ533"/>
  <c r="AQ532"/>
  <c r="AQ531"/>
  <c r="AQ530"/>
  <c r="AQ529"/>
  <c r="AQ528"/>
  <c r="AQ527"/>
  <c r="AQ526"/>
  <c r="AQ525"/>
  <c r="AQ524"/>
  <c r="AQ523"/>
  <c r="AQ522"/>
  <c r="AQ521"/>
  <c r="AQ520"/>
  <c r="AQ519"/>
  <c r="AQ518"/>
  <c r="AQ517"/>
  <c r="AQ516"/>
  <c r="AQ515"/>
  <c r="AQ514"/>
  <c r="AQ513"/>
  <c r="AQ512"/>
  <c r="AQ511"/>
  <c r="AQ510"/>
  <c r="AQ509"/>
  <c r="AQ508"/>
  <c r="AQ507"/>
  <c r="AQ506"/>
  <c r="AQ505"/>
  <c r="AQ504"/>
  <c r="AQ503"/>
  <c r="AQ502"/>
  <c r="AQ501"/>
  <c r="AQ500"/>
  <c r="AQ499"/>
  <c r="AQ498"/>
  <c r="AQ497"/>
  <c r="AQ496"/>
  <c r="AQ495"/>
  <c r="AQ494"/>
  <c r="AQ493"/>
  <c r="AQ492"/>
  <c r="AQ491"/>
  <c r="AQ490"/>
  <c r="AQ489"/>
  <c r="AQ488"/>
  <c r="AQ487"/>
  <c r="AQ486"/>
  <c r="AQ485"/>
  <c r="AQ484"/>
  <c r="AQ483"/>
  <c r="AQ482"/>
  <c r="AQ481"/>
  <c r="AQ480"/>
  <c r="AQ479"/>
  <c r="AQ478"/>
  <c r="AQ477"/>
  <c r="AQ476"/>
  <c r="AQ475"/>
  <c r="AQ474"/>
  <c r="AQ473"/>
  <c r="AQ472"/>
  <c r="AQ471"/>
  <c r="AQ470"/>
  <c r="AQ469"/>
  <c r="AQ468"/>
  <c r="AQ467"/>
  <c r="AQ466"/>
  <c r="AQ465"/>
  <c r="AQ464"/>
  <c r="AQ463"/>
  <c r="AQ462"/>
  <c r="AQ461"/>
  <c r="AQ460"/>
  <c r="AQ459"/>
  <c r="AQ458"/>
  <c r="AQ457"/>
  <c r="AQ456"/>
  <c r="AQ455"/>
  <c r="AQ454"/>
  <c r="AQ453"/>
  <c r="AQ452"/>
  <c r="AQ451"/>
  <c r="AQ450"/>
  <c r="AQ449"/>
  <c r="AQ448"/>
  <c r="AQ447"/>
  <c r="AQ446"/>
  <c r="AQ445"/>
  <c r="AQ444"/>
  <c r="AQ443"/>
  <c r="AQ442"/>
  <c r="AQ441"/>
  <c r="AQ440"/>
  <c r="AQ439"/>
  <c r="AQ438"/>
  <c r="AQ437"/>
  <c r="AQ436"/>
  <c r="AQ435"/>
  <c r="AQ434"/>
  <c r="AQ433"/>
  <c r="AQ432"/>
  <c r="AQ431"/>
  <c r="AQ430"/>
  <c r="AQ429"/>
  <c r="AQ428"/>
  <c r="AQ427"/>
  <c r="AQ426"/>
  <c r="AQ425"/>
  <c r="AQ424"/>
  <c r="AQ423"/>
  <c r="AQ422"/>
  <c r="AQ421"/>
  <c r="AQ420"/>
  <c r="AQ419"/>
  <c r="AQ418"/>
  <c r="AQ417"/>
  <c r="AQ416"/>
  <c r="AQ415"/>
  <c r="AQ414"/>
  <c r="AQ413"/>
  <c r="AQ412"/>
  <c r="AQ411"/>
  <c r="AQ410"/>
  <c r="AQ409"/>
  <c r="AQ408"/>
  <c r="AQ407"/>
  <c r="AQ406"/>
  <c r="AQ405"/>
  <c r="AQ404"/>
  <c r="AQ403"/>
  <c r="AQ402"/>
  <c r="AQ401"/>
  <c r="AQ400"/>
  <c r="AQ399"/>
  <c r="AQ398"/>
  <c r="AQ397"/>
  <c r="AQ396"/>
  <c r="AQ395"/>
  <c r="AQ394"/>
  <c r="AQ393"/>
  <c r="AQ392"/>
  <c r="AQ391"/>
  <c r="AQ390"/>
  <c r="AQ389"/>
  <c r="AQ388"/>
  <c r="AQ387"/>
  <c r="AQ386"/>
  <c r="AQ385"/>
  <c r="AQ384"/>
  <c r="AQ383"/>
  <c r="AQ382"/>
  <c r="AQ381"/>
  <c r="AQ380"/>
  <c r="AQ379"/>
  <c r="AQ378"/>
  <c r="AQ377"/>
  <c r="AQ376"/>
  <c r="AQ375"/>
  <c r="AQ374"/>
  <c r="AQ373"/>
  <c r="AQ372"/>
  <c r="AQ371"/>
  <c r="AQ370"/>
  <c r="AQ369"/>
  <c r="AQ368"/>
  <c r="AQ367"/>
  <c r="AQ366"/>
  <c r="AQ365"/>
  <c r="AQ364"/>
  <c r="AQ363"/>
  <c r="AQ362"/>
  <c r="AQ361"/>
  <c r="AQ360"/>
  <c r="AQ359"/>
  <c r="AQ358"/>
  <c r="AQ357"/>
  <c r="AQ356"/>
  <c r="AQ355"/>
  <c r="AQ354"/>
  <c r="AQ353"/>
  <c r="AQ352"/>
  <c r="AQ351"/>
  <c r="AQ350"/>
  <c r="AQ349"/>
  <c r="AQ348"/>
  <c r="AQ347"/>
  <c r="AQ346"/>
  <c r="AQ345"/>
  <c r="AQ344"/>
  <c r="AQ343"/>
  <c r="AQ342"/>
  <c r="AQ341"/>
  <c r="AQ340"/>
  <c r="AQ339"/>
  <c r="AQ338"/>
  <c r="AQ337"/>
  <c r="AQ336"/>
  <c r="AQ335"/>
  <c r="AQ334"/>
  <c r="AQ333"/>
  <c r="AQ332"/>
  <c r="AQ331"/>
  <c r="AQ330"/>
  <c r="AQ329"/>
  <c r="AQ328"/>
  <c r="AQ327"/>
  <c r="AQ326"/>
  <c r="AQ325"/>
  <c r="AQ324"/>
  <c r="AQ323"/>
  <c r="AQ322"/>
  <c r="AQ321"/>
  <c r="AQ320"/>
  <c r="AQ319"/>
  <c r="AQ318"/>
  <c r="AQ317"/>
  <c r="AQ316"/>
  <c r="AQ315"/>
  <c r="AQ314"/>
  <c r="AQ313"/>
  <c r="AQ312"/>
  <c r="AQ311"/>
  <c r="AQ310"/>
  <c r="AQ309"/>
  <c r="AQ308"/>
  <c r="AQ307"/>
  <c r="AQ306"/>
  <c r="AQ305"/>
  <c r="AQ304"/>
  <c r="AQ303"/>
  <c r="AQ302"/>
  <c r="AQ301"/>
  <c r="AQ300"/>
  <c r="AQ299"/>
  <c r="AQ298"/>
  <c r="AQ297"/>
  <c r="AQ296"/>
  <c r="AQ295"/>
  <c r="AQ294"/>
  <c r="AQ293"/>
  <c r="AQ292"/>
  <c r="AQ291"/>
  <c r="AQ290"/>
  <c r="AQ289"/>
  <c r="AQ288"/>
  <c r="AQ287"/>
  <c r="AQ286"/>
  <c r="AQ285"/>
  <c r="AQ284"/>
  <c r="AQ283"/>
  <c r="AQ282"/>
  <c r="AQ281"/>
  <c r="AQ280"/>
  <c r="AQ279"/>
  <c r="AQ278"/>
  <c r="AQ277"/>
  <c r="AQ276"/>
  <c r="AQ275"/>
  <c r="AQ274"/>
  <c r="AQ273"/>
  <c r="AQ272"/>
  <c r="AQ271"/>
  <c r="AQ270"/>
  <c r="AQ269"/>
  <c r="AQ268"/>
  <c r="AQ267"/>
  <c r="AQ266"/>
  <c r="AQ265"/>
  <c r="AQ264"/>
  <c r="AQ263"/>
  <c r="AQ262"/>
  <c r="AQ261"/>
  <c r="AQ260"/>
  <c r="AQ259"/>
  <c r="AQ258"/>
  <c r="AQ257"/>
  <c r="AQ256"/>
  <c r="AQ255"/>
  <c r="AQ254"/>
  <c r="AQ253"/>
  <c r="AQ252"/>
  <c r="AQ251"/>
  <c r="AQ250"/>
  <c r="AQ249"/>
  <c r="AQ248"/>
  <c r="AQ247"/>
  <c r="AQ246"/>
  <c r="AQ245"/>
  <c r="AQ244"/>
  <c r="AQ243"/>
  <c r="AQ242"/>
  <c r="AQ241"/>
  <c r="AQ240"/>
  <c r="AQ239"/>
  <c r="AQ238"/>
  <c r="AQ237"/>
  <c r="AQ236"/>
  <c r="AQ235"/>
  <c r="AQ234"/>
  <c r="AQ233"/>
  <c r="AQ232"/>
  <c r="AQ231"/>
  <c r="AQ230"/>
  <c r="AQ229"/>
  <c r="AQ228"/>
  <c r="AQ227"/>
  <c r="AQ226"/>
  <c r="AQ225"/>
  <c r="AQ224"/>
  <c r="AQ223"/>
  <c r="AQ222"/>
  <c r="AQ221"/>
  <c r="AQ220"/>
  <c r="AQ219"/>
  <c r="AQ218"/>
  <c r="AQ217"/>
  <c r="AQ216"/>
  <c r="AQ215"/>
  <c r="AQ214"/>
  <c r="AQ213"/>
  <c r="AQ212"/>
  <c r="AQ211"/>
  <c r="AQ210"/>
  <c r="AQ209"/>
  <c r="AQ208"/>
  <c r="AQ207"/>
  <c r="AQ206"/>
  <c r="AQ205"/>
  <c r="AQ204"/>
  <c r="AQ203"/>
  <c r="AQ202"/>
  <c r="AQ201"/>
  <c r="AQ200"/>
  <c r="AQ199"/>
  <c r="AQ198"/>
  <c r="AQ197"/>
  <c r="AQ196"/>
  <c r="AQ195"/>
  <c r="AQ194"/>
  <c r="AQ193"/>
  <c r="AQ192"/>
  <c r="AQ191"/>
  <c r="AQ190"/>
  <c r="AQ189"/>
  <c r="AQ188"/>
  <c r="AQ187"/>
  <c r="AQ186"/>
  <c r="AQ185"/>
  <c r="AQ184"/>
  <c r="AQ183"/>
  <c r="AQ182"/>
  <c r="AQ181"/>
  <c r="AQ180"/>
  <c r="AQ179"/>
  <c r="AQ178"/>
  <c r="AQ177"/>
  <c r="AQ176"/>
  <c r="AQ175"/>
  <c r="AQ174"/>
  <c r="AQ173"/>
  <c r="AQ172"/>
  <c r="AQ171"/>
  <c r="AQ170"/>
  <c r="AQ169"/>
  <c r="AQ168"/>
  <c r="AQ167"/>
  <c r="AQ166"/>
  <c r="AQ165"/>
  <c r="AQ164"/>
  <c r="AQ163"/>
  <c r="AQ162"/>
  <c r="AQ161"/>
  <c r="AQ160"/>
  <c r="AQ159"/>
  <c r="AQ158"/>
  <c r="AQ157"/>
  <c r="AQ156"/>
  <c r="AQ155"/>
  <c r="AQ154"/>
  <c r="AQ153"/>
  <c r="AQ152"/>
  <c r="AQ151"/>
  <c r="AQ150"/>
  <c r="AQ149"/>
  <c r="AQ148"/>
  <c r="AQ147"/>
  <c r="AQ146"/>
  <c r="AQ145"/>
  <c r="AQ144"/>
  <c r="AQ143"/>
  <c r="AQ142"/>
  <c r="AQ141"/>
  <c r="AQ140"/>
  <c r="AQ139"/>
  <c r="AQ138"/>
  <c r="AQ137"/>
  <c r="AQ136"/>
  <c r="AQ135"/>
  <c r="AQ134"/>
  <c r="AQ133"/>
  <c r="AQ132"/>
  <c r="AQ131"/>
  <c r="AQ130"/>
  <c r="AQ129"/>
  <c r="AQ128"/>
  <c r="AQ127"/>
  <c r="AQ126"/>
  <c r="AQ125"/>
  <c r="AQ124"/>
  <c r="AQ123"/>
  <c r="AQ122"/>
  <c r="AQ121"/>
  <c r="AQ120"/>
  <c r="AQ119"/>
  <c r="AQ118"/>
  <c r="AQ117"/>
  <c r="AQ116"/>
  <c r="AQ115"/>
  <c r="AQ114"/>
  <c r="AQ113"/>
  <c r="AQ112"/>
  <c r="AQ111"/>
  <c r="AQ110"/>
  <c r="AQ109"/>
  <c r="AQ108"/>
  <c r="AQ107"/>
  <c r="AQ106"/>
  <c r="AQ105"/>
  <c r="AQ104"/>
  <c r="AQ103"/>
  <c r="AQ102"/>
  <c r="AQ101"/>
  <c r="AQ100"/>
  <c r="AQ99"/>
  <c r="AQ98"/>
  <c r="AQ97"/>
  <c r="AQ96"/>
  <c r="AQ95"/>
  <c r="AQ94"/>
  <c r="AQ93"/>
  <c r="AQ92"/>
  <c r="AQ91"/>
  <c r="AQ90"/>
  <c r="AQ89"/>
  <c r="AQ88"/>
  <c r="AQ87"/>
  <c r="AQ86"/>
  <c r="AQ85"/>
  <c r="AQ84"/>
  <c r="AQ83"/>
  <c r="AQ82"/>
  <c r="AQ81"/>
  <c r="AQ80"/>
  <c r="AQ79"/>
  <c r="AQ78"/>
  <c r="AQ77"/>
  <c r="AQ76"/>
  <c r="AQ75"/>
  <c r="AQ74"/>
  <c r="AQ73"/>
  <c r="AQ72"/>
  <c r="AQ71"/>
  <c r="AQ70"/>
  <c r="AQ69"/>
  <c r="AQ68"/>
  <c r="AQ67"/>
  <c r="AQ66"/>
  <c r="AQ65"/>
  <c r="AQ64"/>
  <c r="AQ63"/>
  <c r="AQ62"/>
  <c r="AQ61"/>
  <c r="AQ60"/>
  <c r="AQ59"/>
  <c r="AQ58"/>
  <c r="AQ57"/>
  <c r="AQ56"/>
  <c r="AQ55"/>
  <c r="AQ54"/>
  <c r="AQ53"/>
  <c r="AQ52"/>
  <c r="AQ51"/>
  <c r="AQ50"/>
  <c r="AQ49"/>
  <c r="AQ48"/>
  <c r="AQ47"/>
  <c r="AQ46"/>
  <c r="AQ45"/>
  <c r="AQ44"/>
  <c r="AQ43"/>
  <c r="AQ42"/>
  <c r="AQ41"/>
  <c r="AQ40"/>
  <c r="AQ39"/>
  <c r="AQ38"/>
  <c r="AQ37"/>
  <c r="AQ36"/>
  <c r="AQ35"/>
  <c r="AQ34"/>
  <c r="AQ33"/>
  <c r="AQ32"/>
  <c r="AQ31"/>
  <c r="AQ30"/>
  <c r="AQ29"/>
  <c r="AQ28"/>
  <c r="AQ27"/>
  <c r="AQ26"/>
  <c r="AQ25"/>
  <c r="AQ24"/>
  <c r="AQ23"/>
  <c r="AQ22"/>
  <c r="AQ21"/>
  <c r="AQ20"/>
  <c r="AQ19"/>
  <c r="AQ18"/>
  <c r="AQ17"/>
  <c r="AQ16"/>
  <c r="AQ15"/>
  <c r="AQ14"/>
  <c r="AQ13"/>
  <c r="AQ12"/>
  <c r="AQ11"/>
  <c r="AQ10"/>
  <c r="AQ9"/>
  <c r="AQ8"/>
  <c r="AQ7"/>
  <c r="AQ6"/>
  <c r="AF643"/>
  <c r="AF642"/>
  <c r="AF641"/>
  <c r="AF640"/>
  <c r="AF639"/>
  <c r="AF638"/>
  <c r="AF637"/>
  <c r="AF636"/>
  <c r="AF635"/>
  <c r="AF634"/>
  <c r="AF633"/>
  <c r="AF632"/>
  <c r="AF631"/>
  <c r="AF630"/>
  <c r="AF629"/>
  <c r="AF628"/>
  <c r="AF627"/>
  <c r="AF626"/>
  <c r="AF625"/>
  <c r="AF624"/>
  <c r="AF623"/>
  <c r="AF622"/>
  <c r="AF621"/>
  <c r="AF620"/>
  <c r="AF619"/>
  <c r="AF618"/>
  <c r="AF617"/>
  <c r="AF616"/>
  <c r="AF615"/>
  <c r="AF614"/>
  <c r="AF613"/>
  <c r="AF612"/>
  <c r="AF611"/>
  <c r="AF610"/>
  <c r="AF609"/>
  <c r="AF608"/>
  <c r="AF607"/>
  <c r="AF606"/>
  <c r="AF605"/>
  <c r="AF604"/>
  <c r="AF603"/>
  <c r="AF602"/>
  <c r="AF601"/>
  <c r="AF600"/>
  <c r="AF599"/>
  <c r="AF598"/>
  <c r="AF597"/>
  <c r="AF596"/>
  <c r="AF595"/>
  <c r="AF594"/>
  <c r="AF593"/>
  <c r="AF592"/>
  <c r="AF591"/>
  <c r="AF590"/>
  <c r="AF589"/>
  <c r="AF588"/>
  <c r="AF587"/>
  <c r="AF586"/>
  <c r="AF585"/>
  <c r="AF584"/>
  <c r="AF583"/>
  <c r="AF582"/>
  <c r="AF581"/>
  <c r="AF580"/>
  <c r="AF579"/>
  <c r="AF578"/>
  <c r="AF577"/>
  <c r="AF576"/>
  <c r="AF575"/>
  <c r="AF574"/>
  <c r="AF573"/>
  <c r="AF572"/>
  <c r="AF571"/>
  <c r="AF570"/>
  <c r="AF569"/>
  <c r="AF568"/>
  <c r="AF567"/>
  <c r="AF566"/>
  <c r="AF565"/>
  <c r="AF564"/>
  <c r="AF563"/>
  <c r="AF562"/>
  <c r="AF561"/>
  <c r="AF560"/>
  <c r="AF559"/>
  <c r="AF558"/>
  <c r="AF557"/>
  <c r="AF556"/>
  <c r="AF555"/>
  <c r="AF554"/>
  <c r="AF553"/>
  <c r="AF552"/>
  <c r="AF551"/>
  <c r="AF550"/>
  <c r="AF549"/>
  <c r="AF548"/>
  <c r="AF547"/>
  <c r="AF546"/>
  <c r="AF545"/>
  <c r="AF544"/>
  <c r="AF543"/>
  <c r="AF542"/>
  <c r="AF541"/>
  <c r="AF540"/>
  <c r="AF539"/>
  <c r="AF538"/>
  <c r="AF537"/>
  <c r="AF536"/>
  <c r="AF535"/>
  <c r="AF534"/>
  <c r="AF533"/>
  <c r="AF532"/>
  <c r="AF531"/>
  <c r="AF530"/>
  <c r="AF529"/>
  <c r="AF528"/>
  <c r="AF527"/>
  <c r="AF526"/>
  <c r="AF525"/>
  <c r="AF524"/>
  <c r="AF523"/>
  <c r="AF522"/>
  <c r="AF521"/>
  <c r="AF520"/>
  <c r="AF519"/>
  <c r="AF518"/>
  <c r="AF517"/>
  <c r="AF516"/>
  <c r="AF515"/>
  <c r="AF514"/>
  <c r="AF513"/>
  <c r="AF512"/>
  <c r="AF511"/>
  <c r="AF510"/>
  <c r="AF509"/>
  <c r="AF508"/>
  <c r="AF507"/>
  <c r="AF506"/>
  <c r="AF505"/>
  <c r="AF504"/>
  <c r="AF503"/>
  <c r="AF502"/>
  <c r="AF501"/>
  <c r="AF500"/>
  <c r="AF499"/>
  <c r="AF498"/>
  <c r="AF497"/>
  <c r="AF496"/>
  <c r="AF495"/>
  <c r="AF494"/>
  <c r="AF493"/>
  <c r="AF492"/>
  <c r="AF491"/>
  <c r="AF490"/>
  <c r="AF489"/>
  <c r="AF488"/>
  <c r="AF487"/>
  <c r="AF486"/>
  <c r="AF485"/>
  <c r="AF484"/>
  <c r="AF483"/>
  <c r="AF482"/>
  <c r="AF481"/>
  <c r="AF480"/>
  <c r="AF479"/>
  <c r="AF478"/>
  <c r="AF477"/>
  <c r="AF476"/>
  <c r="AF475"/>
  <c r="AF474"/>
  <c r="AF473"/>
  <c r="AF472"/>
  <c r="AF471"/>
  <c r="AF470"/>
  <c r="AF469"/>
  <c r="AF468"/>
  <c r="AF467"/>
  <c r="AF466"/>
  <c r="AF465"/>
  <c r="AF464"/>
  <c r="AF463"/>
  <c r="AF462"/>
  <c r="AF461"/>
  <c r="AF460"/>
  <c r="AF459"/>
  <c r="AF458"/>
  <c r="AF457"/>
  <c r="AF456"/>
  <c r="AF455"/>
  <c r="AF454"/>
  <c r="AF453"/>
  <c r="AF452"/>
  <c r="AF451"/>
  <c r="AF450"/>
  <c r="AF449"/>
  <c r="AF448"/>
  <c r="AF447"/>
  <c r="AF446"/>
  <c r="AF445"/>
  <c r="AF444"/>
  <c r="AF443"/>
  <c r="AF442"/>
  <c r="AF441"/>
  <c r="AF440"/>
  <c r="AF439"/>
  <c r="AF438"/>
  <c r="AF437"/>
  <c r="AF436"/>
  <c r="AF435"/>
  <c r="AF434"/>
  <c r="AF433"/>
  <c r="AF432"/>
  <c r="AF431"/>
  <c r="AF430"/>
  <c r="AF429"/>
  <c r="AF428"/>
  <c r="AF427"/>
  <c r="AF426"/>
  <c r="AF425"/>
  <c r="AF424"/>
  <c r="AF423"/>
  <c r="AF422"/>
  <c r="AF421"/>
  <c r="AF420"/>
  <c r="AF419"/>
  <c r="AF418"/>
  <c r="AF417"/>
  <c r="AF416"/>
  <c r="AF415"/>
  <c r="AF414"/>
  <c r="AF413"/>
  <c r="AF412"/>
  <c r="AF411"/>
  <c r="AF410"/>
  <c r="AF409"/>
  <c r="AF408"/>
  <c r="AF407"/>
  <c r="AF406"/>
  <c r="AF405"/>
  <c r="AF404"/>
  <c r="AF403"/>
  <c r="AF402"/>
  <c r="AF401"/>
  <c r="AF400"/>
  <c r="AF399"/>
  <c r="AF398"/>
  <c r="AF397"/>
  <c r="AF396"/>
  <c r="AF395"/>
  <c r="AF394"/>
  <c r="AF393"/>
  <c r="AF392"/>
  <c r="AF391"/>
  <c r="AF390"/>
  <c r="AF389"/>
  <c r="AF388"/>
  <c r="AF387"/>
  <c r="AF386"/>
  <c r="AF385"/>
  <c r="AF384"/>
  <c r="AF383"/>
  <c r="AF382"/>
  <c r="AF381"/>
  <c r="AF380"/>
  <c r="AF379"/>
  <c r="AF378"/>
  <c r="AF377"/>
  <c r="AF376"/>
  <c r="AF375"/>
  <c r="AF374"/>
  <c r="AF373"/>
  <c r="AF372"/>
  <c r="AF371"/>
  <c r="AF370"/>
  <c r="AF369"/>
  <c r="AF368"/>
  <c r="AF367"/>
  <c r="AF366"/>
  <c r="AF365"/>
  <c r="AF364"/>
  <c r="AF363"/>
  <c r="AF362"/>
  <c r="AF361"/>
  <c r="AF360"/>
  <c r="AF359"/>
  <c r="AF358"/>
  <c r="AF357"/>
  <c r="AF356"/>
  <c r="AF355"/>
  <c r="AF354"/>
  <c r="AF353"/>
  <c r="AF352"/>
  <c r="AF351"/>
  <c r="AF350"/>
  <c r="AF349"/>
  <c r="AF348"/>
  <c r="AF347"/>
  <c r="AF346"/>
  <c r="AF345"/>
  <c r="AF344"/>
  <c r="AF343"/>
  <c r="AF342"/>
  <c r="AF341"/>
  <c r="AF340"/>
  <c r="AF339"/>
  <c r="AF338"/>
  <c r="AF337"/>
  <c r="AF336"/>
  <c r="AF335"/>
  <c r="AF334"/>
  <c r="AF333"/>
  <c r="AF332"/>
  <c r="AF331"/>
  <c r="AF330"/>
  <c r="AF329"/>
  <c r="AF328"/>
  <c r="AF327"/>
  <c r="AF326"/>
  <c r="AF325"/>
  <c r="AF324"/>
  <c r="AF323"/>
  <c r="AF322"/>
  <c r="AF321"/>
  <c r="AF320"/>
  <c r="AF319"/>
  <c r="AF318"/>
  <c r="AF317"/>
  <c r="AF316"/>
  <c r="AF315"/>
  <c r="AF314"/>
  <c r="AF313"/>
  <c r="AF312"/>
  <c r="AF311"/>
  <c r="AF310"/>
  <c r="AF309"/>
  <c r="AF308"/>
  <c r="AF307"/>
  <c r="AF306"/>
  <c r="AF305"/>
  <c r="AF304"/>
  <c r="AF303"/>
  <c r="AF302"/>
  <c r="AF301"/>
  <c r="AF300"/>
  <c r="AF299"/>
  <c r="AF298"/>
  <c r="AF297"/>
  <c r="AF296"/>
  <c r="AF295"/>
  <c r="AF294"/>
  <c r="AF293"/>
  <c r="AF292"/>
  <c r="AF291"/>
  <c r="AF290"/>
  <c r="AF289"/>
  <c r="AF288"/>
  <c r="AF287"/>
  <c r="AF286"/>
  <c r="AF285"/>
  <c r="AF284"/>
  <c r="AF283"/>
  <c r="AF282"/>
  <c r="AF281"/>
  <c r="AF280"/>
  <c r="AF279"/>
  <c r="AF278"/>
  <c r="AF277"/>
  <c r="AF276"/>
  <c r="AF275"/>
  <c r="AF274"/>
  <c r="AF273"/>
  <c r="AF272"/>
  <c r="AF271"/>
  <c r="AF270"/>
  <c r="AF269"/>
  <c r="AF268"/>
  <c r="AF267"/>
  <c r="AF266"/>
  <c r="AF265"/>
  <c r="AF264"/>
  <c r="AF263"/>
  <c r="AF262"/>
  <c r="AF261"/>
  <c r="AF260"/>
  <c r="AF259"/>
  <c r="AF258"/>
  <c r="AF257"/>
  <c r="AF256"/>
  <c r="AF255"/>
  <c r="AF254"/>
  <c r="AF253"/>
  <c r="AF252"/>
  <c r="AF251"/>
  <c r="AF250"/>
  <c r="AF249"/>
  <c r="AF248"/>
  <c r="AF247"/>
  <c r="AF246"/>
  <c r="AF245"/>
  <c r="AF244"/>
  <c r="AF243"/>
  <c r="AF242"/>
  <c r="AF241"/>
  <c r="AF240"/>
  <c r="AF239"/>
  <c r="AF238"/>
  <c r="AF237"/>
  <c r="AF236"/>
  <c r="AF235"/>
  <c r="AF234"/>
  <c r="AF233"/>
  <c r="AF232"/>
  <c r="AF231"/>
  <c r="AF230"/>
  <c r="AF229"/>
  <c r="AF228"/>
  <c r="AF227"/>
  <c r="AF226"/>
  <c r="AF225"/>
  <c r="AF224"/>
  <c r="AF223"/>
  <c r="AF222"/>
  <c r="AF221"/>
  <c r="AF220"/>
  <c r="AF219"/>
  <c r="AF218"/>
  <c r="AF217"/>
  <c r="AF216"/>
  <c r="AF215"/>
  <c r="AF214"/>
  <c r="AF213"/>
  <c r="AF212"/>
  <c r="AF211"/>
  <c r="AF210"/>
  <c r="AF209"/>
  <c r="AF208"/>
  <c r="AF207"/>
  <c r="AF206"/>
  <c r="AF205"/>
  <c r="AF204"/>
  <c r="AF203"/>
  <c r="AF202"/>
  <c r="AF201"/>
  <c r="AF200"/>
  <c r="AF199"/>
  <c r="AF198"/>
  <c r="AF197"/>
  <c r="AF196"/>
  <c r="AF195"/>
  <c r="AF194"/>
  <c r="AF193"/>
  <c r="AF192"/>
  <c r="AF191"/>
  <c r="AF190"/>
  <c r="AF189"/>
  <c r="AF188"/>
  <c r="AF187"/>
  <c r="AF186"/>
  <c r="AF185"/>
  <c r="AF184"/>
  <c r="AF183"/>
  <c r="AF182"/>
  <c r="AF181"/>
  <c r="AF180"/>
  <c r="AF179"/>
  <c r="AF178"/>
  <c r="AF177"/>
  <c r="AF176"/>
  <c r="AF175"/>
  <c r="AF174"/>
  <c r="AF173"/>
  <c r="AF172"/>
  <c r="AF171"/>
  <c r="AF170"/>
  <c r="AF169"/>
  <c r="AF168"/>
  <c r="AF167"/>
  <c r="AF166"/>
  <c r="AF165"/>
  <c r="AF164"/>
  <c r="AF163"/>
  <c r="AF162"/>
  <c r="AF161"/>
  <c r="AF160"/>
  <c r="AF159"/>
  <c r="AF158"/>
  <c r="AF157"/>
  <c r="AF156"/>
  <c r="AF155"/>
  <c r="AF154"/>
  <c r="AF153"/>
  <c r="AF152"/>
  <c r="AF151"/>
  <c r="AF150"/>
  <c r="AF149"/>
  <c r="AF148"/>
  <c r="AF147"/>
  <c r="AF146"/>
  <c r="AF145"/>
  <c r="AF144"/>
  <c r="AF143"/>
  <c r="AF142"/>
  <c r="AF141"/>
  <c r="AF140"/>
  <c r="AF139"/>
  <c r="AF138"/>
  <c r="AF137"/>
  <c r="AF136"/>
  <c r="AF135"/>
  <c r="AF134"/>
  <c r="AF133"/>
  <c r="AF132"/>
  <c r="AF131"/>
  <c r="AF130"/>
  <c r="AF129"/>
  <c r="AF128"/>
  <c r="AF127"/>
  <c r="AF126"/>
  <c r="AF125"/>
  <c r="AF124"/>
  <c r="AF123"/>
  <c r="AF122"/>
  <c r="AF121"/>
  <c r="AF120"/>
  <c r="AF119"/>
  <c r="AF118"/>
  <c r="AF117"/>
  <c r="AF116"/>
  <c r="AF115"/>
  <c r="AF114"/>
  <c r="AF113"/>
  <c r="AF112"/>
  <c r="AF111"/>
  <c r="AF110"/>
  <c r="AF109"/>
  <c r="AF108"/>
  <c r="AF107"/>
  <c r="AF106"/>
  <c r="AF105"/>
  <c r="AF104"/>
  <c r="AF103"/>
  <c r="AF102"/>
  <c r="AF101"/>
  <c r="AF100"/>
  <c r="AF99"/>
  <c r="AF98"/>
  <c r="AF97"/>
  <c r="AF96"/>
  <c r="AF95"/>
  <c r="AF94"/>
  <c r="AF93"/>
  <c r="AF92"/>
  <c r="AF91"/>
  <c r="AF90"/>
  <c r="AF89"/>
  <c r="AF88"/>
  <c r="AF87"/>
  <c r="AF86"/>
  <c r="AF85"/>
  <c r="AF84"/>
  <c r="AF83"/>
  <c r="AF82"/>
  <c r="AF81"/>
  <c r="AF80"/>
  <c r="AF79"/>
  <c r="AF78"/>
  <c r="AF77"/>
  <c r="AF76"/>
  <c r="AF75"/>
  <c r="AF74"/>
  <c r="AF73"/>
  <c r="AF72"/>
  <c r="AF71"/>
  <c r="AF70"/>
  <c r="AF69"/>
  <c r="AF68"/>
  <c r="AF67"/>
  <c r="AF66"/>
  <c r="AF65"/>
  <c r="AF64"/>
  <c r="AF63"/>
  <c r="AF62"/>
  <c r="AF61"/>
  <c r="AF60"/>
  <c r="AF59"/>
  <c r="AF58"/>
  <c r="AF57"/>
  <c r="AF56"/>
  <c r="AF55"/>
  <c r="AF54"/>
  <c r="AF53"/>
  <c r="AF52"/>
  <c r="AF51"/>
  <c r="AF50"/>
  <c r="AF49"/>
  <c r="AF48"/>
  <c r="AF47"/>
  <c r="AF46"/>
  <c r="AF45"/>
  <c r="AF44"/>
  <c r="AF43"/>
  <c r="AF42"/>
  <c r="AF41"/>
  <c r="AF40"/>
  <c r="AF39"/>
  <c r="AF38"/>
  <c r="AF37"/>
  <c r="AF36"/>
  <c r="AF35"/>
  <c r="AF34"/>
  <c r="AF33"/>
  <c r="AF32"/>
  <c r="AF31"/>
  <c r="AF30"/>
  <c r="AF29"/>
  <c r="AF28"/>
  <c r="AF27"/>
  <c r="AF26"/>
  <c r="AF25"/>
  <c r="AF24"/>
  <c r="AF23"/>
  <c r="AF22"/>
  <c r="AF21"/>
  <c r="AF20"/>
  <c r="AF19"/>
  <c r="AF18"/>
  <c r="AF17"/>
  <c r="AF16"/>
  <c r="AF15"/>
  <c r="AF14"/>
  <c r="AF13"/>
  <c r="AF12"/>
  <c r="AF11"/>
  <c r="AF10"/>
  <c r="AF9"/>
  <c r="AF8"/>
  <c r="AF7"/>
  <c r="AF6"/>
  <c r="U7"/>
  <c r="U8"/>
  <c r="U9"/>
  <c r="U10"/>
  <c r="U11"/>
  <c r="U12"/>
  <c r="U13"/>
  <c r="U14"/>
  <c r="U15"/>
  <c r="U16"/>
  <c r="U17"/>
  <c r="U18"/>
  <c r="U19"/>
  <c r="U20"/>
  <c r="U21"/>
  <c r="U22"/>
  <c r="U23"/>
  <c r="U24"/>
  <c r="U25"/>
  <c r="U26"/>
  <c r="U27"/>
  <c r="U28"/>
  <c r="U29"/>
  <c r="U30"/>
  <c r="U31"/>
  <c r="U32"/>
  <c r="U33"/>
  <c r="U34"/>
  <c r="U35"/>
  <c r="U36"/>
  <c r="U37"/>
  <c r="U38"/>
  <c r="U39"/>
  <c r="U40"/>
  <c r="U41"/>
  <c r="U42"/>
  <c r="U43"/>
  <c r="U44"/>
  <c r="U45"/>
  <c r="U46"/>
  <c r="U47"/>
  <c r="U48"/>
  <c r="U49"/>
  <c r="U50"/>
  <c r="U51"/>
  <c r="U52"/>
  <c r="U53"/>
  <c r="U54"/>
  <c r="U55"/>
  <c r="U56"/>
  <c r="U57"/>
  <c r="U58"/>
  <c r="U59"/>
  <c r="U60"/>
  <c r="U61"/>
  <c r="U62"/>
  <c r="U63"/>
  <c r="U64"/>
  <c r="U65"/>
  <c r="U66"/>
  <c r="U67"/>
  <c r="U68"/>
  <c r="U69"/>
  <c r="U70"/>
  <c r="U71"/>
  <c r="U72"/>
  <c r="U73"/>
  <c r="U74"/>
  <c r="U75"/>
  <c r="U76"/>
  <c r="U77"/>
  <c r="U78"/>
  <c r="U79"/>
  <c r="U80"/>
  <c r="U81"/>
  <c r="U82"/>
  <c r="U83"/>
  <c r="U84"/>
  <c r="U85"/>
  <c r="U86"/>
  <c r="U87"/>
  <c r="U88"/>
  <c r="U89"/>
  <c r="U90"/>
  <c r="U91"/>
  <c r="U92"/>
  <c r="U93"/>
  <c r="U94"/>
  <c r="U95"/>
  <c r="U96"/>
  <c r="U97"/>
  <c r="U98"/>
  <c r="U99"/>
  <c r="U100"/>
  <c r="U101"/>
  <c r="U102"/>
  <c r="U103"/>
  <c r="U104"/>
  <c r="U105"/>
  <c r="U106"/>
  <c r="U107"/>
  <c r="U108"/>
  <c r="U109"/>
  <c r="U110"/>
  <c r="U111"/>
  <c r="U112"/>
  <c r="U113"/>
  <c r="U114"/>
  <c r="U115"/>
  <c r="U116"/>
  <c r="U117"/>
  <c r="U118"/>
  <c r="U119"/>
  <c r="U120"/>
  <c r="U121"/>
  <c r="U122"/>
  <c r="U123"/>
  <c r="U124"/>
  <c r="U125"/>
  <c r="U126"/>
  <c r="U127"/>
  <c r="U128"/>
  <c r="U129"/>
  <c r="U130"/>
  <c r="U131"/>
  <c r="U132"/>
  <c r="U133"/>
  <c r="U134"/>
  <c r="U135"/>
  <c r="U136"/>
  <c r="U137"/>
  <c r="U138"/>
  <c r="U139"/>
  <c r="U140"/>
  <c r="U141"/>
  <c r="U142"/>
  <c r="U143"/>
  <c r="U144"/>
  <c r="U145"/>
  <c r="U146"/>
  <c r="U147"/>
  <c r="U148"/>
  <c r="U149"/>
  <c r="U150"/>
  <c r="U151"/>
  <c r="U152"/>
  <c r="U153"/>
  <c r="U154"/>
  <c r="U155"/>
  <c r="U156"/>
  <c r="U157"/>
  <c r="U158"/>
  <c r="U159"/>
  <c r="U160"/>
  <c r="U161"/>
  <c r="U162"/>
  <c r="U163"/>
  <c r="U164"/>
  <c r="U165"/>
  <c r="U166"/>
  <c r="U167"/>
  <c r="U168"/>
  <c r="U169"/>
  <c r="U170"/>
  <c r="U171"/>
  <c r="U172"/>
  <c r="U173"/>
  <c r="U174"/>
  <c r="U175"/>
  <c r="U176"/>
  <c r="U177"/>
  <c r="U178"/>
  <c r="U179"/>
  <c r="U180"/>
  <c r="U181"/>
  <c r="U182"/>
  <c r="U183"/>
  <c r="U184"/>
  <c r="U185"/>
  <c r="U186"/>
  <c r="U187"/>
  <c r="U188"/>
  <c r="U189"/>
  <c r="U190"/>
  <c r="U191"/>
  <c r="U192"/>
  <c r="U193"/>
  <c r="U194"/>
  <c r="U195"/>
  <c r="U196"/>
  <c r="U197"/>
  <c r="U198"/>
  <c r="U199"/>
  <c r="U200"/>
  <c r="U201"/>
  <c r="U202"/>
  <c r="U203"/>
  <c r="U204"/>
  <c r="U205"/>
  <c r="U206"/>
  <c r="U207"/>
  <c r="U208"/>
  <c r="U209"/>
  <c r="U210"/>
  <c r="U211"/>
  <c r="U212"/>
  <c r="U213"/>
  <c r="U214"/>
  <c r="U215"/>
  <c r="U216"/>
  <c r="U217"/>
  <c r="U218"/>
  <c r="U219"/>
  <c r="U220"/>
  <c r="U221"/>
  <c r="U222"/>
  <c r="U223"/>
  <c r="U224"/>
  <c r="U225"/>
  <c r="U226"/>
  <c r="U227"/>
  <c r="U228"/>
  <c r="U229"/>
  <c r="U230"/>
  <c r="U231"/>
  <c r="U232"/>
  <c r="U233"/>
  <c r="U234"/>
  <c r="U235"/>
  <c r="U236"/>
  <c r="U237"/>
  <c r="U238"/>
  <c r="U239"/>
  <c r="U240"/>
  <c r="U241"/>
  <c r="U242"/>
  <c r="U243"/>
  <c r="U244"/>
  <c r="U245"/>
  <c r="U246"/>
  <c r="U247"/>
  <c r="U248"/>
  <c r="U249"/>
  <c r="U250"/>
  <c r="U251"/>
  <c r="U252"/>
  <c r="U253"/>
  <c r="U254"/>
  <c r="U255"/>
  <c r="U256"/>
  <c r="U257"/>
  <c r="U258"/>
  <c r="U259"/>
  <c r="U260"/>
  <c r="U261"/>
  <c r="U262"/>
  <c r="U263"/>
  <c r="U264"/>
  <c r="U265"/>
  <c r="U266"/>
  <c r="U267"/>
  <c r="U268"/>
  <c r="U269"/>
  <c r="U270"/>
  <c r="U271"/>
  <c r="U272"/>
  <c r="U273"/>
  <c r="U274"/>
  <c r="U275"/>
  <c r="U276"/>
  <c r="U277"/>
  <c r="U278"/>
  <c r="U279"/>
  <c r="U280"/>
  <c r="U281"/>
  <c r="U282"/>
  <c r="U283"/>
  <c r="U284"/>
  <c r="U285"/>
  <c r="U286"/>
  <c r="U287"/>
  <c r="U288"/>
  <c r="U289"/>
  <c r="U290"/>
  <c r="U291"/>
  <c r="U292"/>
  <c r="U293"/>
  <c r="U294"/>
  <c r="U295"/>
  <c r="U296"/>
  <c r="U297"/>
  <c r="U298"/>
  <c r="U299"/>
  <c r="U300"/>
  <c r="U301"/>
  <c r="U302"/>
  <c r="U303"/>
  <c r="U304"/>
  <c r="U305"/>
  <c r="U306"/>
  <c r="U307"/>
  <c r="U308"/>
  <c r="U309"/>
  <c r="U310"/>
  <c r="U311"/>
  <c r="U312"/>
  <c r="U313"/>
  <c r="U314"/>
  <c r="U315"/>
  <c r="U316"/>
  <c r="U317"/>
  <c r="U318"/>
  <c r="U319"/>
  <c r="U320"/>
  <c r="U321"/>
  <c r="U322"/>
  <c r="U323"/>
  <c r="U324"/>
  <c r="U325"/>
  <c r="U326"/>
  <c r="U327"/>
  <c r="U328"/>
  <c r="U329"/>
  <c r="U330"/>
  <c r="U331"/>
  <c r="U332"/>
  <c r="U333"/>
  <c r="U334"/>
  <c r="U335"/>
  <c r="U336"/>
  <c r="U337"/>
  <c r="U338"/>
  <c r="U339"/>
  <c r="U340"/>
  <c r="U341"/>
  <c r="U342"/>
  <c r="U343"/>
  <c r="U344"/>
  <c r="U345"/>
  <c r="U346"/>
  <c r="U347"/>
  <c r="U348"/>
  <c r="U349"/>
  <c r="U350"/>
  <c r="U351"/>
  <c r="U352"/>
  <c r="U353"/>
  <c r="U354"/>
  <c r="U355"/>
  <c r="U356"/>
  <c r="U357"/>
  <c r="U358"/>
  <c r="U359"/>
  <c r="U360"/>
  <c r="U361"/>
  <c r="U362"/>
  <c r="U363"/>
  <c r="U364"/>
  <c r="U365"/>
  <c r="U366"/>
  <c r="U367"/>
  <c r="U368"/>
  <c r="U369"/>
  <c r="U370"/>
  <c r="U371"/>
  <c r="U372"/>
  <c r="U373"/>
  <c r="U374"/>
  <c r="U375"/>
  <c r="U376"/>
  <c r="U377"/>
  <c r="U378"/>
  <c r="U379"/>
  <c r="U380"/>
  <c r="U381"/>
  <c r="U382"/>
  <c r="U383"/>
  <c r="U384"/>
  <c r="U385"/>
  <c r="U386"/>
  <c r="U387"/>
  <c r="U388"/>
  <c r="U389"/>
  <c r="U390"/>
  <c r="U391"/>
  <c r="U392"/>
  <c r="U393"/>
  <c r="U394"/>
  <c r="U395"/>
  <c r="U396"/>
  <c r="U397"/>
  <c r="U398"/>
  <c r="U399"/>
  <c r="U400"/>
  <c r="U401"/>
  <c r="U402"/>
  <c r="U403"/>
  <c r="U404"/>
  <c r="U405"/>
  <c r="U406"/>
  <c r="U407"/>
  <c r="U408"/>
  <c r="U409"/>
  <c r="U410"/>
  <c r="U411"/>
  <c r="U412"/>
  <c r="U413"/>
  <c r="U414"/>
  <c r="U415"/>
  <c r="U416"/>
  <c r="U417"/>
  <c r="U418"/>
  <c r="U419"/>
  <c r="U420"/>
  <c r="U421"/>
  <c r="U422"/>
  <c r="U423"/>
  <c r="U424"/>
  <c r="U425"/>
  <c r="U426"/>
  <c r="U427"/>
  <c r="U428"/>
  <c r="U429"/>
  <c r="U430"/>
  <c r="U431"/>
  <c r="U432"/>
  <c r="U433"/>
  <c r="U434"/>
  <c r="U435"/>
  <c r="U436"/>
  <c r="U437"/>
  <c r="U438"/>
  <c r="U439"/>
  <c r="U440"/>
  <c r="U441"/>
  <c r="U442"/>
  <c r="U443"/>
  <c r="U444"/>
  <c r="U445"/>
  <c r="U446"/>
  <c r="U447"/>
  <c r="U448"/>
  <c r="U449"/>
  <c r="U450"/>
  <c r="U451"/>
  <c r="U452"/>
  <c r="U453"/>
  <c r="U454"/>
  <c r="U455"/>
  <c r="U456"/>
  <c r="U457"/>
  <c r="U458"/>
  <c r="U459"/>
  <c r="U460"/>
  <c r="U461"/>
  <c r="U462"/>
  <c r="U463"/>
  <c r="U464"/>
  <c r="U465"/>
  <c r="U466"/>
  <c r="U467"/>
  <c r="U468"/>
  <c r="U469"/>
  <c r="U470"/>
  <c r="U471"/>
  <c r="U472"/>
  <c r="U473"/>
  <c r="U474"/>
  <c r="U475"/>
  <c r="U476"/>
  <c r="U477"/>
  <c r="U478"/>
  <c r="U479"/>
  <c r="U480"/>
  <c r="U481"/>
  <c r="U482"/>
  <c r="U483"/>
  <c r="U484"/>
  <c r="U485"/>
  <c r="U486"/>
  <c r="U487"/>
  <c r="U488"/>
  <c r="U489"/>
  <c r="U490"/>
  <c r="U491"/>
  <c r="U492"/>
  <c r="U493"/>
  <c r="U494"/>
  <c r="U495"/>
  <c r="U496"/>
  <c r="U497"/>
  <c r="U498"/>
  <c r="U499"/>
  <c r="U500"/>
  <c r="U501"/>
  <c r="U502"/>
  <c r="U503"/>
  <c r="U504"/>
  <c r="U505"/>
  <c r="U506"/>
  <c r="U507"/>
  <c r="U508"/>
  <c r="U509"/>
  <c r="U510"/>
  <c r="U511"/>
  <c r="U512"/>
  <c r="U513"/>
  <c r="U514"/>
  <c r="U515"/>
  <c r="U516"/>
  <c r="U517"/>
  <c r="U518"/>
  <c r="U519"/>
  <c r="U520"/>
  <c r="U521"/>
  <c r="U522"/>
  <c r="U523"/>
  <c r="U524"/>
  <c r="U525"/>
  <c r="U526"/>
  <c r="U527"/>
  <c r="U528"/>
  <c r="U529"/>
  <c r="U530"/>
  <c r="U531"/>
  <c r="U532"/>
  <c r="U533"/>
  <c r="U534"/>
  <c r="U535"/>
  <c r="U536"/>
  <c r="U537"/>
  <c r="U538"/>
  <c r="U539"/>
  <c r="U540"/>
  <c r="U541"/>
  <c r="U542"/>
  <c r="U543"/>
  <c r="U544"/>
  <c r="U545"/>
  <c r="U546"/>
  <c r="U547"/>
  <c r="U548"/>
  <c r="U549"/>
  <c r="U550"/>
  <c r="U551"/>
  <c r="U552"/>
  <c r="U553"/>
  <c r="U554"/>
  <c r="U555"/>
  <c r="U556"/>
  <c r="U557"/>
  <c r="U558"/>
  <c r="U559"/>
  <c r="U560"/>
  <c r="U561"/>
  <c r="U562"/>
  <c r="U563"/>
  <c r="U564"/>
  <c r="U565"/>
  <c r="U566"/>
  <c r="U567"/>
  <c r="U568"/>
  <c r="U569"/>
  <c r="U570"/>
  <c r="U571"/>
  <c r="U572"/>
  <c r="U573"/>
  <c r="U574"/>
  <c r="U575"/>
  <c r="U576"/>
  <c r="U577"/>
  <c r="U578"/>
  <c r="U579"/>
  <c r="U580"/>
  <c r="U581"/>
  <c r="U582"/>
  <c r="U583"/>
  <c r="U584"/>
  <c r="U585"/>
  <c r="U586"/>
  <c r="U587"/>
  <c r="U588"/>
  <c r="U589"/>
  <c r="U590"/>
  <c r="U591"/>
  <c r="U592"/>
  <c r="U593"/>
  <c r="U594"/>
  <c r="U595"/>
  <c r="U596"/>
  <c r="U597"/>
  <c r="U598"/>
  <c r="U599"/>
  <c r="U600"/>
  <c r="U601"/>
  <c r="U602"/>
  <c r="U603"/>
  <c r="U604"/>
  <c r="U605"/>
  <c r="U606"/>
  <c r="U607"/>
  <c r="U608"/>
  <c r="U609"/>
  <c r="U610"/>
  <c r="U611"/>
  <c r="U612"/>
  <c r="U613"/>
  <c r="U614"/>
  <c r="U615"/>
  <c r="U616"/>
  <c r="U617"/>
  <c r="U618"/>
  <c r="U619"/>
  <c r="U620"/>
  <c r="U621"/>
  <c r="U622"/>
  <c r="U623"/>
  <c r="U624"/>
  <c r="U625"/>
  <c r="U626"/>
  <c r="U627"/>
  <c r="U628"/>
  <c r="U629"/>
  <c r="U630"/>
  <c r="U631"/>
  <c r="U632"/>
  <c r="U633"/>
  <c r="U634"/>
  <c r="U635"/>
  <c r="U636"/>
  <c r="U637"/>
  <c r="U638"/>
  <c r="U639"/>
  <c r="U640"/>
  <c r="U641"/>
  <c r="U642"/>
  <c r="U643"/>
  <c r="U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248"/>
  <c r="B249"/>
  <c r="B250"/>
  <c r="B251"/>
  <c r="B252"/>
  <c r="B253"/>
  <c r="B254"/>
  <c r="B255"/>
  <c r="B256"/>
  <c r="B257"/>
  <c r="B258"/>
  <c r="B259"/>
  <c r="B260"/>
  <c r="B261"/>
  <c r="B262"/>
  <c r="B263"/>
  <c r="B264"/>
  <c r="B265"/>
  <c r="B266"/>
  <c r="B267"/>
  <c r="B268"/>
  <c r="B269"/>
  <c r="B270"/>
  <c r="B271"/>
  <c r="B272"/>
  <c r="B273"/>
  <c r="B274"/>
  <c r="B275"/>
  <c r="B276"/>
  <c r="B277"/>
  <c r="B278"/>
  <c r="B279"/>
  <c r="B280"/>
  <c r="B281"/>
  <c r="B282"/>
  <c r="B283"/>
  <c r="B284"/>
  <c r="B285"/>
  <c r="B286"/>
  <c r="B287"/>
  <c r="B288"/>
  <c r="B289"/>
  <c r="B290"/>
  <c r="B291"/>
  <c r="B292"/>
  <c r="B293"/>
  <c r="B294"/>
  <c r="B295"/>
  <c r="B296"/>
  <c r="B297"/>
  <c r="B298"/>
  <c r="B299"/>
  <c r="B300"/>
  <c r="B301"/>
  <c r="B302"/>
  <c r="B303"/>
  <c r="B304"/>
  <c r="B305"/>
  <c r="B306"/>
  <c r="B307"/>
  <c r="B308"/>
  <c r="B309"/>
  <c r="B310"/>
  <c r="B311"/>
  <c r="B312"/>
  <c r="B313"/>
  <c r="B314"/>
  <c r="B315"/>
  <c r="B316"/>
  <c r="B317"/>
  <c r="B318"/>
  <c r="B319"/>
  <c r="B320"/>
  <c r="B321"/>
  <c r="B322"/>
  <c r="B323"/>
  <c r="B324"/>
  <c r="B325"/>
  <c r="B326"/>
  <c r="B327"/>
  <c r="B328"/>
  <c r="B329"/>
  <c r="B330"/>
  <c r="B331"/>
  <c r="B332"/>
  <c r="B333"/>
  <c r="B334"/>
  <c r="B335"/>
  <c r="B336"/>
  <c r="B337"/>
  <c r="B338"/>
  <c r="B339"/>
  <c r="B340"/>
  <c r="B341"/>
  <c r="B342"/>
  <c r="B343"/>
  <c r="B344"/>
  <c r="B345"/>
  <c r="B346"/>
  <c r="B347"/>
  <c r="B348"/>
  <c r="B349"/>
  <c r="B350"/>
  <c r="B351"/>
  <c r="B352"/>
  <c r="B353"/>
  <c r="B354"/>
  <c r="B355"/>
  <c r="B356"/>
  <c r="B357"/>
  <c r="B358"/>
  <c r="B359"/>
  <c r="B360"/>
  <c r="B361"/>
  <c r="B362"/>
  <c r="B363"/>
  <c r="B364"/>
  <c r="B365"/>
  <c r="B366"/>
  <c r="B367"/>
  <c r="B368"/>
  <c r="B369"/>
  <c r="B370"/>
  <c r="B371"/>
  <c r="B372"/>
  <c r="B373"/>
  <c r="B374"/>
  <c r="B375"/>
  <c r="B376"/>
  <c r="B377"/>
  <c r="B378"/>
  <c r="B379"/>
  <c r="B380"/>
  <c r="B381"/>
  <c r="B382"/>
  <c r="B383"/>
  <c r="B384"/>
  <c r="B385"/>
  <c r="B386"/>
  <c r="B387"/>
  <c r="B388"/>
  <c r="B389"/>
  <c r="B390"/>
  <c r="B391"/>
  <c r="B392"/>
  <c r="B393"/>
  <c r="B394"/>
  <c r="B395"/>
  <c r="B396"/>
  <c r="B397"/>
  <c r="B398"/>
  <c r="B399"/>
  <c r="B400"/>
  <c r="B401"/>
  <c r="B402"/>
  <c r="B403"/>
  <c r="B404"/>
  <c r="B405"/>
  <c r="B406"/>
  <c r="B407"/>
  <c r="B408"/>
  <c r="B409"/>
  <c r="B410"/>
  <c r="B411"/>
  <c r="B412"/>
  <c r="B413"/>
  <c r="B414"/>
  <c r="B415"/>
  <c r="B416"/>
  <c r="B417"/>
  <c r="B418"/>
  <c r="B419"/>
  <c r="B420"/>
  <c r="B421"/>
  <c r="B422"/>
  <c r="B423"/>
  <c r="B424"/>
  <c r="B425"/>
  <c r="B426"/>
  <c r="B427"/>
  <c r="B428"/>
  <c r="B429"/>
  <c r="B430"/>
  <c r="B431"/>
  <c r="B432"/>
  <c r="B433"/>
  <c r="B434"/>
  <c r="B435"/>
  <c r="B436"/>
  <c r="B437"/>
  <c r="B438"/>
  <c r="B439"/>
  <c r="B440"/>
  <c r="B441"/>
  <c r="B442"/>
  <c r="B443"/>
  <c r="B444"/>
  <c r="B445"/>
  <c r="B446"/>
  <c r="B447"/>
  <c r="B448"/>
  <c r="B449"/>
  <c r="B450"/>
  <c r="B451"/>
  <c r="B452"/>
  <c r="B453"/>
  <c r="B454"/>
  <c r="B455"/>
  <c r="B456"/>
  <c r="B457"/>
  <c r="B458"/>
  <c r="B459"/>
  <c r="B460"/>
  <c r="B461"/>
  <c r="B462"/>
  <c r="B463"/>
  <c r="B464"/>
  <c r="B465"/>
  <c r="B466"/>
  <c r="B467"/>
  <c r="B468"/>
  <c r="B469"/>
  <c r="B470"/>
  <c r="B471"/>
  <c r="B472"/>
  <c r="B473"/>
  <c r="B474"/>
  <c r="B475"/>
  <c r="B476"/>
  <c r="B477"/>
  <c r="B478"/>
  <c r="B479"/>
  <c r="B480"/>
  <c r="B481"/>
  <c r="B482"/>
  <c r="B483"/>
  <c r="B484"/>
  <c r="B485"/>
  <c r="B486"/>
  <c r="B487"/>
  <c r="B488"/>
  <c r="B489"/>
  <c r="B490"/>
  <c r="B491"/>
  <c r="B492"/>
  <c r="B493"/>
  <c r="B494"/>
  <c r="B495"/>
  <c r="B496"/>
  <c r="B497"/>
  <c r="B498"/>
  <c r="B499"/>
  <c r="B500"/>
  <c r="B501"/>
  <c r="B502"/>
  <c r="B503"/>
  <c r="B504"/>
  <c r="B505"/>
  <c r="B506"/>
  <c r="B507"/>
  <c r="B508"/>
  <c r="B509"/>
  <c r="B510"/>
  <c r="B511"/>
  <c r="B512"/>
  <c r="B513"/>
  <c r="B514"/>
  <c r="B515"/>
  <c r="B516"/>
  <c r="B517"/>
  <c r="B518"/>
  <c r="B519"/>
  <c r="B520"/>
  <c r="B521"/>
  <c r="B522"/>
  <c r="B523"/>
  <c r="B524"/>
  <c r="B525"/>
  <c r="B526"/>
  <c r="B527"/>
  <c r="B528"/>
  <c r="B529"/>
  <c r="B530"/>
  <c r="B531"/>
  <c r="B532"/>
  <c r="B533"/>
  <c r="B534"/>
  <c r="B535"/>
  <c r="B536"/>
  <c r="B537"/>
  <c r="B538"/>
  <c r="B539"/>
  <c r="B540"/>
  <c r="B541"/>
  <c r="B542"/>
  <c r="B543"/>
  <c r="B544"/>
  <c r="B545"/>
  <c r="B546"/>
  <c r="B547"/>
  <c r="B548"/>
  <c r="B549"/>
  <c r="B550"/>
  <c r="B551"/>
  <c r="B552"/>
  <c r="B553"/>
  <c r="B554"/>
  <c r="B555"/>
  <c r="B556"/>
  <c r="B557"/>
  <c r="B558"/>
  <c r="B559"/>
  <c r="B560"/>
  <c r="B561"/>
  <c r="B562"/>
  <c r="B563"/>
  <c r="B564"/>
  <c r="B565"/>
  <c r="B566"/>
  <c r="B567"/>
  <c r="B568"/>
  <c r="B569"/>
  <c r="B570"/>
  <c r="B571"/>
  <c r="B572"/>
  <c r="B573"/>
  <c r="B574"/>
  <c r="B575"/>
  <c r="B576"/>
  <c r="B577"/>
  <c r="B578"/>
  <c r="B579"/>
  <c r="B580"/>
  <c r="B581"/>
  <c r="B582"/>
  <c r="B583"/>
  <c r="B584"/>
  <c r="B585"/>
  <c r="B586"/>
  <c r="B587"/>
  <c r="B588"/>
  <c r="B589"/>
  <c r="B590"/>
  <c r="B591"/>
  <c r="B592"/>
  <c r="B593"/>
  <c r="B594"/>
  <c r="B595"/>
  <c r="B596"/>
  <c r="B597"/>
  <c r="B598"/>
  <c r="B599"/>
  <c r="B600"/>
  <c r="B601"/>
  <c r="B602"/>
  <c r="B603"/>
  <c r="B604"/>
  <c r="B605"/>
  <c r="B606"/>
  <c r="B607"/>
  <c r="B608"/>
  <c r="B609"/>
  <c r="B610"/>
  <c r="B611"/>
  <c r="B612"/>
  <c r="B613"/>
  <c r="B614"/>
  <c r="B615"/>
  <c r="B616"/>
  <c r="B617"/>
  <c r="B618"/>
  <c r="B619"/>
  <c r="B620"/>
  <c r="B621"/>
  <c r="B622"/>
  <c r="B623"/>
  <c r="B624"/>
  <c r="B625"/>
  <c r="B626"/>
  <c r="B627"/>
  <c r="B628"/>
  <c r="B629"/>
  <c r="B630"/>
  <c r="B631"/>
  <c r="B632"/>
  <c r="B633"/>
  <c r="B634"/>
  <c r="B635"/>
  <c r="B636"/>
  <c r="B637"/>
  <c r="B638"/>
  <c r="B639"/>
  <c r="B640"/>
  <c r="B641"/>
  <c r="B642"/>
  <c r="B643"/>
  <c r="B644"/>
  <c r="B645"/>
  <c r="B646"/>
  <c r="B647"/>
  <c r="B648"/>
  <c r="B649"/>
  <c r="B650"/>
  <c r="B651"/>
  <c r="B652"/>
  <c r="B653"/>
  <c r="B654"/>
  <c r="B655"/>
  <c r="B656"/>
  <c r="B657"/>
  <c r="B658"/>
  <c r="B659"/>
  <c r="B660"/>
  <c r="B661"/>
  <c r="B662"/>
  <c r="B663"/>
  <c r="B664"/>
  <c r="B665"/>
  <c r="B666"/>
  <c r="B667"/>
  <c r="B668"/>
  <c r="B669"/>
  <c r="B670"/>
  <c r="B671"/>
  <c r="B672"/>
  <c r="B673"/>
  <c r="B674"/>
  <c r="B675"/>
  <c r="B676"/>
  <c r="B677"/>
  <c r="B678"/>
  <c r="B679"/>
  <c r="B680"/>
  <c r="B681"/>
  <c r="B682"/>
  <c r="B683"/>
  <c r="B684"/>
  <c r="B685"/>
  <c r="B686"/>
  <c r="B687"/>
  <c r="B688"/>
  <c r="B689"/>
  <c r="B690"/>
  <c r="B691"/>
  <c r="B692"/>
  <c r="B693"/>
  <c r="B694"/>
  <c r="B695"/>
  <c r="B696"/>
  <c r="B697"/>
  <c r="B698"/>
  <c r="B699"/>
  <c r="B700"/>
  <c r="B701"/>
  <c r="B702"/>
  <c r="B703"/>
  <c r="B704"/>
  <c r="B705"/>
  <c r="B706"/>
  <c r="B707"/>
  <c r="B708"/>
  <c r="B709"/>
  <c r="B710"/>
  <c r="B711"/>
  <c r="B712"/>
  <c r="B713"/>
  <c r="B714"/>
  <c r="B715"/>
  <c r="B716"/>
  <c r="B717"/>
  <c r="B718"/>
  <c r="B719"/>
  <c r="B720"/>
  <c r="B721"/>
  <c r="B722"/>
  <c r="B723"/>
  <c r="B724"/>
  <c r="B725"/>
  <c r="B726"/>
  <c r="B727"/>
  <c r="B728"/>
  <c r="B729"/>
  <c r="B730"/>
  <c r="B731"/>
  <c r="B732"/>
  <c r="B733"/>
  <c r="B734"/>
  <c r="B735"/>
  <c r="B736"/>
  <c r="B737"/>
  <c r="B738"/>
  <c r="B739"/>
  <c r="B740"/>
  <c r="B741"/>
  <c r="B742"/>
  <c r="B743"/>
  <c r="B744"/>
  <c r="B745"/>
  <c r="B746"/>
  <c r="B747"/>
  <c r="B748"/>
  <c r="B749"/>
  <c r="B750"/>
  <c r="B751"/>
  <c r="B752"/>
  <c r="B753"/>
  <c r="B754"/>
  <c r="B755"/>
  <c r="B756"/>
  <c r="B757"/>
  <c r="B758"/>
  <c r="B759"/>
  <c r="B760"/>
  <c r="B761"/>
  <c r="B762"/>
  <c r="B763"/>
  <c r="B764"/>
  <c r="B765"/>
  <c r="B766"/>
  <c r="B767"/>
  <c r="B768"/>
  <c r="B769"/>
  <c r="B770"/>
  <c r="B771"/>
  <c r="B772"/>
  <c r="B773"/>
  <c r="B774"/>
  <c r="B775"/>
  <c r="B776"/>
  <c r="B777"/>
  <c r="B778"/>
  <c r="B779"/>
  <c r="B780"/>
  <c r="B781"/>
  <c r="B782"/>
  <c r="B783"/>
  <c r="B784"/>
  <c r="B785"/>
  <c r="B786"/>
  <c r="B787"/>
  <c r="B788"/>
  <c r="B789"/>
  <c r="B790"/>
  <c r="B791"/>
  <c r="B792"/>
  <c r="B793"/>
  <c r="B794"/>
  <c r="B795"/>
  <c r="B796"/>
  <c r="B797"/>
  <c r="B798"/>
  <c r="B799"/>
  <c r="B800"/>
  <c r="B801"/>
  <c r="B802"/>
  <c r="B803"/>
  <c r="B804"/>
  <c r="B805"/>
  <c r="B806"/>
  <c r="B807"/>
  <c r="B808"/>
  <c r="B809"/>
  <c r="B810"/>
  <c r="B811"/>
  <c r="B812"/>
  <c r="B813"/>
  <c r="B814"/>
  <c r="B815"/>
  <c r="B816"/>
  <c r="B817"/>
  <c r="B818"/>
  <c r="B819"/>
  <c r="B820"/>
  <c r="B821"/>
  <c r="B822"/>
  <c r="B823"/>
  <c r="B824"/>
  <c r="B825"/>
  <c r="B826"/>
  <c r="B827"/>
  <c r="B828"/>
  <c r="B829"/>
  <c r="B830"/>
  <c r="B831"/>
  <c r="B832"/>
  <c r="B833"/>
  <c r="B834"/>
  <c r="B835"/>
  <c r="B836"/>
  <c r="B837"/>
  <c r="B838"/>
  <c r="B839"/>
  <c r="B840"/>
  <c r="B841"/>
  <c r="B842"/>
  <c r="B843"/>
  <c r="B844"/>
  <c r="B845"/>
  <c r="B846"/>
  <c r="B847"/>
  <c r="B848"/>
  <c r="B849"/>
  <c r="B850"/>
  <c r="B851"/>
  <c r="B852"/>
  <c r="B853"/>
  <c r="B854"/>
  <c r="B855"/>
  <c r="B856"/>
  <c r="B857"/>
  <c r="B858"/>
  <c r="B859"/>
  <c r="B860"/>
  <c r="B861"/>
  <c r="B862"/>
  <c r="B863"/>
  <c r="B864"/>
  <c r="B865"/>
  <c r="B866"/>
  <c r="B867"/>
  <c r="B868"/>
  <c r="B869"/>
  <c r="B870"/>
  <c r="B871"/>
  <c r="B872"/>
  <c r="B873"/>
  <c r="B874"/>
  <c r="B875"/>
  <c r="B876"/>
  <c r="B877"/>
  <c r="B878"/>
  <c r="B879"/>
  <c r="B880"/>
  <c r="B881"/>
  <c r="B882"/>
  <c r="B883"/>
  <c r="B884"/>
  <c r="B885"/>
  <c r="B886"/>
  <c r="B887"/>
  <c r="B888"/>
  <c r="B889"/>
  <c r="B890"/>
  <c r="B891"/>
  <c r="B892"/>
  <c r="B893"/>
  <c r="B894"/>
  <c r="B895"/>
  <c r="B896"/>
  <c r="B897"/>
  <c r="B898"/>
  <c r="B899"/>
  <c r="B900"/>
  <c r="B901"/>
  <c r="B902"/>
  <c r="B903"/>
  <c r="B904"/>
  <c r="B905"/>
  <c r="B906"/>
  <c r="B6"/>
  <c r="K33" i="7"/>
  <c r="K32"/>
  <c r="H2" i="5"/>
  <c r="CU505"/>
  <c r="CZ505" s="1"/>
  <c r="CU507"/>
  <c r="CU509"/>
  <c r="CZ509" s="1"/>
  <c r="CU510"/>
  <c r="CZ510" s="1"/>
  <c r="CU511"/>
  <c r="CZ511" s="1"/>
  <c r="CU512"/>
  <c r="CU514"/>
  <c r="CZ514" s="1"/>
  <c r="CU516"/>
  <c r="CU517"/>
  <c r="CU518"/>
  <c r="CU519"/>
  <c r="CZ519" s="1"/>
  <c r="CU520"/>
  <c r="CZ520" s="1"/>
  <c r="CU521"/>
  <c r="CU523"/>
  <c r="CZ523" s="1"/>
  <c r="CU525"/>
  <c r="CZ525" s="1"/>
  <c r="CU526"/>
  <c r="CZ526" s="1"/>
  <c r="CU527"/>
  <c r="CU528"/>
  <c r="CU530"/>
  <c r="CZ530" s="1"/>
  <c r="CU532"/>
  <c r="CU533"/>
  <c r="CU534"/>
  <c r="CU535"/>
  <c r="CU536"/>
  <c r="CZ536" s="1"/>
  <c r="CU537"/>
  <c r="CU539"/>
  <c r="CU541"/>
  <c r="CZ541" s="1"/>
  <c r="CU542"/>
  <c r="CZ542" s="1"/>
  <c r="CU543"/>
  <c r="CU544"/>
  <c r="CU546"/>
  <c r="CZ546" s="1"/>
  <c r="CU548"/>
  <c r="CU549"/>
  <c r="CU550"/>
  <c r="CU551"/>
  <c r="CU552"/>
  <c r="CZ552" s="1"/>
  <c r="CU553"/>
  <c r="CU555"/>
  <c r="CU557"/>
  <c r="CZ557" s="1"/>
  <c r="CU558"/>
  <c r="CZ558" s="1"/>
  <c r="CU559"/>
  <c r="CU560"/>
  <c r="CU562"/>
  <c r="CZ562" s="1"/>
  <c r="CU564"/>
  <c r="CU565"/>
  <c r="CU566"/>
  <c r="CU567"/>
  <c r="CU568"/>
  <c r="CZ568" s="1"/>
  <c r="CU569"/>
  <c r="CU571"/>
  <c r="CU572"/>
  <c r="CZ572" s="1"/>
  <c r="CU573"/>
  <c r="CU575"/>
  <c r="CU577"/>
  <c r="CZ577" s="1"/>
  <c r="CU578"/>
  <c r="CZ578" s="1"/>
  <c r="CU579"/>
  <c r="CU580"/>
  <c r="CZ580" s="1"/>
  <c r="CU582"/>
  <c r="CZ582" s="1"/>
  <c r="CU584"/>
  <c r="CU585"/>
  <c r="CU586"/>
  <c r="CU588"/>
  <c r="CZ588" s="1"/>
  <c r="CU589"/>
  <c r="CU590"/>
  <c r="CU592"/>
  <c r="CZ592" s="1"/>
  <c r="CU593"/>
  <c r="CU594"/>
  <c r="CU596"/>
  <c r="CZ596" s="1"/>
  <c r="CU597"/>
  <c r="CU599"/>
  <c r="CU601"/>
  <c r="CU603"/>
  <c r="CU605"/>
  <c r="CU607"/>
  <c r="CU609"/>
  <c r="CU610"/>
  <c r="CZ610" s="1"/>
  <c r="CU611"/>
  <c r="CU612"/>
  <c r="CU614"/>
  <c r="CU615"/>
  <c r="CU616"/>
  <c r="CU618"/>
  <c r="CU619"/>
  <c r="CU620"/>
  <c r="CU621"/>
  <c r="CU622"/>
  <c r="CU624"/>
  <c r="CU625"/>
  <c r="DF625"/>
  <c r="DK625" s="1"/>
  <c r="CU626"/>
  <c r="CZ626" s="1"/>
  <c r="DF626"/>
  <c r="CU627"/>
  <c r="DF627"/>
  <c r="DF628"/>
  <c r="DK628" s="1"/>
  <c r="CU629"/>
  <c r="DF630"/>
  <c r="CU631"/>
  <c r="DF631"/>
  <c r="DF632"/>
  <c r="DK632" s="1"/>
  <c r="CU633"/>
  <c r="DF634"/>
  <c r="CU635"/>
  <c r="DF635"/>
  <c r="DF636"/>
  <c r="DK636" s="1"/>
  <c r="CU637"/>
  <c r="DF638"/>
  <c r="CU639"/>
  <c r="DF639"/>
  <c r="DK639" s="1"/>
  <c r="CU641"/>
  <c r="CZ641" s="1"/>
  <c r="CU642"/>
  <c r="CZ642" s="1"/>
  <c r="DF642"/>
  <c r="CU643"/>
  <c r="DG3"/>
  <c r="DF505" s="1"/>
  <c r="DF1"/>
  <c r="CU97"/>
  <c r="CU86"/>
  <c r="CU82"/>
  <c r="CU74"/>
  <c r="CU65"/>
  <c r="CU62"/>
  <c r="CU59"/>
  <c r="CU50"/>
  <c r="CU45"/>
  <c r="CU42"/>
  <c r="CU37"/>
  <c r="CU35"/>
  <c r="CU33"/>
  <c r="CU25"/>
  <c r="CU22"/>
  <c r="CU18"/>
  <c r="CU13"/>
  <c r="CU10"/>
  <c r="CV3"/>
  <c r="CU1"/>
  <c r="CK3"/>
  <c r="CJ1"/>
  <c r="BZ3"/>
  <c r="BY1"/>
  <c r="K1"/>
  <c r="V1"/>
  <c r="BO3"/>
  <c r="BN1"/>
  <c r="BD3"/>
  <c r="BC1"/>
  <c r="AR1"/>
  <c r="AG1"/>
  <c r="AS3"/>
  <c r="F4" i="4"/>
  <c r="F6"/>
  <c r="F7" s="1"/>
  <c r="AH3" i="5"/>
  <c r="L3"/>
  <c r="O3" s="1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134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A209"/>
  <c r="A210"/>
  <c r="A211"/>
  <c r="A212"/>
  <c r="A213"/>
  <c r="A214"/>
  <c r="A215"/>
  <c r="A216"/>
  <c r="A217"/>
  <c r="A218"/>
  <c r="A219"/>
  <c r="A220"/>
  <c r="A221"/>
  <c r="A222"/>
  <c r="A223"/>
  <c r="A224"/>
  <c r="A225"/>
  <c r="A226"/>
  <c r="A227"/>
  <c r="A228"/>
  <c r="A229"/>
  <c r="A230"/>
  <c r="A231"/>
  <c r="A232"/>
  <c r="A233"/>
  <c r="A234"/>
  <c r="A235"/>
  <c r="A236"/>
  <c r="A237"/>
  <c r="A238"/>
  <c r="A239"/>
  <c r="A240"/>
  <c r="A241"/>
  <c r="A242"/>
  <c r="A243"/>
  <c r="A244"/>
  <c r="A245"/>
  <c r="A246"/>
  <c r="A247"/>
  <c r="A248"/>
  <c r="A249"/>
  <c r="A250"/>
  <c r="A251"/>
  <c r="A252"/>
  <c r="A253"/>
  <c r="A254"/>
  <c r="A255"/>
  <c r="A256"/>
  <c r="A257"/>
  <c r="A258"/>
  <c r="A259"/>
  <c r="A260"/>
  <c r="A261"/>
  <c r="A262"/>
  <c r="A263"/>
  <c r="A264"/>
  <c r="A265"/>
  <c r="A266"/>
  <c r="A267"/>
  <c r="A268"/>
  <c r="A269"/>
  <c r="A270"/>
  <c r="A271"/>
  <c r="A272"/>
  <c r="A273"/>
  <c r="A274"/>
  <c r="A275"/>
  <c r="A276"/>
  <c r="A277"/>
  <c r="A278"/>
  <c r="A279"/>
  <c r="A280"/>
  <c r="A281"/>
  <c r="A282"/>
  <c r="A283"/>
  <c r="A284"/>
  <c r="A285"/>
  <c r="A286"/>
  <c r="A287"/>
  <c r="A288"/>
  <c r="A289"/>
  <c r="A290"/>
  <c r="A291"/>
  <c r="A292"/>
  <c r="A293"/>
  <c r="A294"/>
  <c r="A295"/>
  <c r="A296"/>
  <c r="A297"/>
  <c r="A298"/>
  <c r="A299"/>
  <c r="A300"/>
  <c r="A301"/>
  <c r="A302"/>
  <c r="A303"/>
  <c r="A304"/>
  <c r="A305"/>
  <c r="A306"/>
  <c r="A6"/>
  <c r="S40" i="7"/>
  <c r="S41"/>
  <c r="S42"/>
  <c r="S43"/>
  <c r="S44"/>
  <c r="S45"/>
  <c r="S46"/>
  <c r="S47"/>
  <c r="S48"/>
  <c r="S49"/>
  <c r="S50"/>
  <c r="S51"/>
  <c r="S52"/>
  <c r="S53"/>
  <c r="S39"/>
  <c r="F5"/>
  <c r="F6"/>
  <c r="F7"/>
  <c r="F8"/>
  <c r="M8" s="1"/>
  <c r="F9"/>
  <c r="F10"/>
  <c r="F11"/>
  <c r="F12"/>
  <c r="M12" s="1"/>
  <c r="F4"/>
  <c r="E5"/>
  <c r="E6"/>
  <c r="E7"/>
  <c r="E8"/>
  <c r="E9"/>
  <c r="E10"/>
  <c r="E11"/>
  <c r="E12"/>
  <c r="E4"/>
  <c r="I12"/>
  <c r="G12" s="1"/>
  <c r="Q25" i="8"/>
  <c r="Q24"/>
  <c r="Q23"/>
  <c r="Q22"/>
  <c r="Q21"/>
  <c r="Q20"/>
  <c r="Q19"/>
  <c r="Q18"/>
  <c r="Q17"/>
  <c r="Q16"/>
  <c r="Q15"/>
  <c r="Q14"/>
  <c r="Q13"/>
  <c r="Q12"/>
  <c r="Q11"/>
  <c r="Q10"/>
  <c r="Q9"/>
  <c r="Q8"/>
  <c r="Q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51"/>
  <c r="G252"/>
  <c r="G253"/>
  <c r="G254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73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G301"/>
  <c r="G302"/>
  <c r="G303"/>
  <c r="G304"/>
  <c r="G305"/>
  <c r="G306"/>
  <c r="G307"/>
  <c r="G308"/>
  <c r="G309"/>
  <c r="G310"/>
  <c r="G311"/>
  <c r="G312"/>
  <c r="G313"/>
  <c r="G314"/>
  <c r="G315"/>
  <c r="G316"/>
  <c r="G317"/>
  <c r="G318"/>
  <c r="G319"/>
  <c r="G320"/>
  <c r="G321"/>
  <c r="G322"/>
  <c r="G323"/>
  <c r="G324"/>
  <c r="G325"/>
  <c r="G326"/>
  <c r="G327"/>
  <c r="G328"/>
  <c r="G329"/>
  <c r="G330"/>
  <c r="G331"/>
  <c r="G332"/>
  <c r="G333"/>
  <c r="G334"/>
  <c r="G335"/>
  <c r="G336"/>
  <c r="G337"/>
  <c r="G338"/>
  <c r="G339"/>
  <c r="G340"/>
  <c r="G341"/>
  <c r="G342"/>
  <c r="G343"/>
  <c r="G344"/>
  <c r="G345"/>
  <c r="G346"/>
  <c r="G347"/>
  <c r="G348"/>
  <c r="G349"/>
  <c r="G350"/>
  <c r="G351"/>
  <c r="G352"/>
  <c r="G353"/>
  <c r="G354"/>
  <c r="G355"/>
  <c r="G356"/>
  <c r="G357"/>
  <c r="G358"/>
  <c r="G359"/>
  <c r="G360"/>
  <c r="G361"/>
  <c r="G362"/>
  <c r="G363"/>
  <c r="G364"/>
  <c r="G365"/>
  <c r="G366"/>
  <c r="G367"/>
  <c r="G368"/>
  <c r="G369"/>
  <c r="G370"/>
  <c r="G371"/>
  <c r="G372"/>
  <c r="G373"/>
  <c r="G374"/>
  <c r="G375"/>
  <c r="G376"/>
  <c r="G377"/>
  <c r="G378"/>
  <c r="G379"/>
  <c r="G380"/>
  <c r="G381"/>
  <c r="G382"/>
  <c r="G383"/>
  <c r="G384"/>
  <c r="G385"/>
  <c r="G386"/>
  <c r="G387"/>
  <c r="G388"/>
  <c r="G389"/>
  <c r="G390"/>
  <c r="G391"/>
  <c r="G392"/>
  <c r="G393"/>
  <c r="G394"/>
  <c r="G395"/>
  <c r="G396"/>
  <c r="G397"/>
  <c r="G398"/>
  <c r="G399"/>
  <c r="G400"/>
  <c r="G401"/>
  <c r="G402"/>
  <c r="G403"/>
  <c r="G404"/>
  <c r="G405"/>
  <c r="G406"/>
  <c r="G407"/>
  <c r="G408"/>
  <c r="G409"/>
  <c r="G410"/>
  <c r="G411"/>
  <c r="G412"/>
  <c r="G413"/>
  <c r="G414"/>
  <c r="G415"/>
  <c r="G416"/>
  <c r="G417"/>
  <c r="G418"/>
  <c r="G419"/>
  <c r="G420"/>
  <c r="G421"/>
  <c r="G422"/>
  <c r="G423"/>
  <c r="G424"/>
  <c r="G425"/>
  <c r="G426"/>
  <c r="G427"/>
  <c r="G428"/>
  <c r="G429"/>
  <c r="G430"/>
  <c r="G431"/>
  <c r="G432"/>
  <c r="G433"/>
  <c r="G434"/>
  <c r="G435"/>
  <c r="G436"/>
  <c r="G437"/>
  <c r="G438"/>
  <c r="G439"/>
  <c r="G440"/>
  <c r="G441"/>
  <c r="G442"/>
  <c r="G443"/>
  <c r="G444"/>
  <c r="G445"/>
  <c r="G446"/>
  <c r="G447"/>
  <c r="G448"/>
  <c r="G449"/>
  <c r="G450"/>
  <c r="G451"/>
  <c r="G452"/>
  <c r="G453"/>
  <c r="G454"/>
  <c r="G455"/>
  <c r="G456"/>
  <c r="G457"/>
  <c r="G458"/>
  <c r="G459"/>
  <c r="G460"/>
  <c r="G461"/>
  <c r="G462"/>
  <c r="G463"/>
  <c r="G464"/>
  <c r="G465"/>
  <c r="G466"/>
  <c r="G467"/>
  <c r="G468"/>
  <c r="G469"/>
  <c r="G470"/>
  <c r="G471"/>
  <c r="G472"/>
  <c r="G473"/>
  <c r="G474"/>
  <c r="G475"/>
  <c r="G476"/>
  <c r="G477"/>
  <c r="G478"/>
  <c r="G479"/>
  <c r="G480"/>
  <c r="G481"/>
  <c r="G482"/>
  <c r="G483"/>
  <c r="G484"/>
  <c r="G485"/>
  <c r="G486"/>
  <c r="G487"/>
  <c r="G488"/>
  <c r="G489"/>
  <c r="G490"/>
  <c r="G491"/>
  <c r="G492"/>
  <c r="G493"/>
  <c r="G494"/>
  <c r="G495"/>
  <c r="G496"/>
  <c r="G497"/>
  <c r="G498"/>
  <c r="G499"/>
  <c r="G500"/>
  <c r="G501"/>
  <c r="G502"/>
  <c r="G503"/>
  <c r="G504"/>
  <c r="G505"/>
  <c r="G506"/>
  <c r="G507"/>
  <c r="G508"/>
  <c r="G509"/>
  <c r="G510"/>
  <c r="G511"/>
  <c r="G512"/>
  <c r="G513"/>
  <c r="G514"/>
  <c r="G515"/>
  <c r="G516"/>
  <c r="G517"/>
  <c r="G518"/>
  <c r="G519"/>
  <c r="G520"/>
  <c r="G521"/>
  <c r="G522"/>
  <c r="G523"/>
  <c r="G524"/>
  <c r="G525"/>
  <c r="G526"/>
  <c r="G527"/>
  <c r="G528"/>
  <c r="G529"/>
  <c r="G530"/>
  <c r="G531"/>
  <c r="G532"/>
  <c r="G533"/>
  <c r="G534"/>
  <c r="G535"/>
  <c r="G536"/>
  <c r="G537"/>
  <c r="G538"/>
  <c r="G539"/>
  <c r="G540"/>
  <c r="G541"/>
  <c r="G542"/>
  <c r="G543"/>
  <c r="G544"/>
  <c r="G545"/>
  <c r="G546"/>
  <c r="G547"/>
  <c r="G548"/>
  <c r="G549"/>
  <c r="G550"/>
  <c r="G551"/>
  <c r="G552"/>
  <c r="G553"/>
  <c r="G554"/>
  <c r="G555"/>
  <c r="G556"/>
  <c r="G557"/>
  <c r="G558"/>
  <c r="G559"/>
  <c r="G560"/>
  <c r="G561"/>
  <c r="G562"/>
  <c r="G563"/>
  <c r="G564"/>
  <c r="G565"/>
  <c r="G566"/>
  <c r="G567"/>
  <c r="G568"/>
  <c r="G569"/>
  <c r="G570"/>
  <c r="G571"/>
  <c r="G572"/>
  <c r="G573"/>
  <c r="G574"/>
  <c r="G575"/>
  <c r="G576"/>
  <c r="G577"/>
  <c r="G578"/>
  <c r="G579"/>
  <c r="G580"/>
  <c r="G581"/>
  <c r="G582"/>
  <c r="G583"/>
  <c r="G584"/>
  <c r="G585"/>
  <c r="G586"/>
  <c r="G587"/>
  <c r="G588"/>
  <c r="G589"/>
  <c r="G590"/>
  <c r="G591"/>
  <c r="G592"/>
  <c r="G593"/>
  <c r="G594"/>
  <c r="G595"/>
  <c r="G596"/>
  <c r="G597"/>
  <c r="G598"/>
  <c r="G599"/>
  <c r="G600"/>
  <c r="G601"/>
  <c r="G602"/>
  <c r="G603"/>
  <c r="G604"/>
  <c r="G605"/>
  <c r="G606"/>
  <c r="G607"/>
  <c r="G608"/>
  <c r="G609"/>
  <c r="G610"/>
  <c r="G611"/>
  <c r="G612"/>
  <c r="G613"/>
  <c r="G614"/>
  <c r="G615"/>
  <c r="G616"/>
  <c r="G617"/>
  <c r="G618"/>
  <c r="G619"/>
  <c r="G620"/>
  <c r="G621"/>
  <c r="G622"/>
  <c r="G623"/>
  <c r="G624"/>
  <c r="G625"/>
  <c r="G626"/>
  <c r="G627"/>
  <c r="G628"/>
  <c r="G629"/>
  <c r="G630"/>
  <c r="G631"/>
  <c r="G632"/>
  <c r="G633"/>
  <c r="G634"/>
  <c r="G635"/>
  <c r="G636"/>
  <c r="G637"/>
  <c r="G638"/>
  <c r="G639"/>
  <c r="G640"/>
  <c r="G641"/>
  <c r="G642"/>
  <c r="G643"/>
  <c r="G644"/>
  <c r="G645"/>
  <c r="G646"/>
  <c r="G647"/>
  <c r="G648"/>
  <c r="G649"/>
  <c r="G650"/>
  <c r="G651"/>
  <c r="G652"/>
  <c r="G653"/>
  <c r="G654"/>
  <c r="G655"/>
  <c r="G656"/>
  <c r="G657"/>
  <c r="G658"/>
  <c r="G659"/>
  <c r="G660"/>
  <c r="G661"/>
  <c r="G662"/>
  <c r="G663"/>
  <c r="G664"/>
  <c r="G665"/>
  <c r="G666"/>
  <c r="G667"/>
  <c r="G668"/>
  <c r="G669"/>
  <c r="G670"/>
  <c r="G671"/>
  <c r="G672"/>
  <c r="G673"/>
  <c r="G674"/>
  <c r="G675"/>
  <c r="G676"/>
  <c r="G677"/>
  <c r="G678"/>
  <c r="G679"/>
  <c r="G680"/>
  <c r="G681"/>
  <c r="G682"/>
  <c r="G683"/>
  <c r="G684"/>
  <c r="G685"/>
  <c r="G686"/>
  <c r="G687"/>
  <c r="G688"/>
  <c r="G689"/>
  <c r="G690"/>
  <c r="G691"/>
  <c r="G692"/>
  <c r="G693"/>
  <c r="G694"/>
  <c r="G695"/>
  <c r="G696"/>
  <c r="G697"/>
  <c r="G698"/>
  <c r="G699"/>
  <c r="G700"/>
  <c r="G701"/>
  <c r="G702"/>
  <c r="G703"/>
  <c r="G704"/>
  <c r="G705"/>
  <c r="G706"/>
  <c r="G707"/>
  <c r="G708"/>
  <c r="G709"/>
  <c r="G710"/>
  <c r="G711"/>
  <c r="G712"/>
  <c r="G713"/>
  <c r="G714"/>
  <c r="G715"/>
  <c r="G716"/>
  <c r="G717"/>
  <c r="G718"/>
  <c r="G719"/>
  <c r="G720"/>
  <c r="G721"/>
  <c r="G722"/>
  <c r="G723"/>
  <c r="G724"/>
  <c r="G725"/>
  <c r="G726"/>
  <c r="G727"/>
  <c r="G728"/>
  <c r="G729"/>
  <c r="G730"/>
  <c r="G731"/>
  <c r="G732"/>
  <c r="G733"/>
  <c r="G734"/>
  <c r="G735"/>
  <c r="G736"/>
  <c r="G737"/>
  <c r="G738"/>
  <c r="G739"/>
  <c r="G740"/>
  <c r="G741"/>
  <c r="G742"/>
  <c r="G743"/>
  <c r="G744"/>
  <c r="G745"/>
  <c r="G746"/>
  <c r="G747"/>
  <c r="G748"/>
  <c r="G749"/>
  <c r="G750"/>
  <c r="G751"/>
  <c r="G752"/>
  <c r="G753"/>
  <c r="G754"/>
  <c r="G755"/>
  <c r="G756"/>
  <c r="G757"/>
  <c r="G758"/>
  <c r="G759"/>
  <c r="G760"/>
  <c r="G761"/>
  <c r="G762"/>
  <c r="G763"/>
  <c r="G764"/>
  <c r="G765"/>
  <c r="G766"/>
  <c r="G767"/>
  <c r="G768"/>
  <c r="G769"/>
  <c r="G770"/>
  <c r="G771"/>
  <c r="G772"/>
  <c r="G773"/>
  <c r="G774"/>
  <c r="G775"/>
  <c r="G776"/>
  <c r="G777"/>
  <c r="G778"/>
  <c r="G779"/>
  <c r="G780"/>
  <c r="G781"/>
  <c r="G782"/>
  <c r="G783"/>
  <c r="G784"/>
  <c r="G785"/>
  <c r="G786"/>
  <c r="G787"/>
  <c r="G788"/>
  <c r="G789"/>
  <c r="G790"/>
  <c r="G791"/>
  <c r="G792"/>
  <c r="G793"/>
  <c r="G794"/>
  <c r="G795"/>
  <c r="G796"/>
  <c r="G797"/>
  <c r="G798"/>
  <c r="G799"/>
  <c r="G800"/>
  <c r="G801"/>
  <c r="G802"/>
  <c r="G803"/>
  <c r="G804"/>
  <c r="G805"/>
  <c r="G806"/>
  <c r="G807"/>
  <c r="G808"/>
  <c r="G809"/>
  <c r="G810"/>
  <c r="G811"/>
  <c r="G812"/>
  <c r="G813"/>
  <c r="G814"/>
  <c r="G815"/>
  <c r="G816"/>
  <c r="G817"/>
  <c r="G818"/>
  <c r="G819"/>
  <c r="G820"/>
  <c r="G821"/>
  <c r="G822"/>
  <c r="G823"/>
  <c r="G824"/>
  <c r="G825"/>
  <c r="G826"/>
  <c r="G827"/>
  <c r="G828"/>
  <c r="G829"/>
  <c r="G830"/>
  <c r="G831"/>
  <c r="G832"/>
  <c r="G833"/>
  <c r="G834"/>
  <c r="G835"/>
  <c r="G836"/>
  <c r="G837"/>
  <c r="G838"/>
  <c r="G839"/>
  <c r="G840"/>
  <c r="G841"/>
  <c r="G842"/>
  <c r="G843"/>
  <c r="G844"/>
  <c r="G845"/>
  <c r="G846"/>
  <c r="G847"/>
  <c r="G848"/>
  <c r="G849"/>
  <c r="G850"/>
  <c r="G851"/>
  <c r="G852"/>
  <c r="G853"/>
  <c r="G854"/>
  <c r="G855"/>
  <c r="G856"/>
  <c r="G857"/>
  <c r="G858"/>
  <c r="G859"/>
  <c r="G860"/>
  <c r="G861"/>
  <c r="G862"/>
  <c r="G863"/>
  <c r="G864"/>
  <c r="G865"/>
  <c r="G866"/>
  <c r="G867"/>
  <c r="G868"/>
  <c r="G869"/>
  <c r="G870"/>
  <c r="G871"/>
  <c r="G872"/>
  <c r="G873"/>
  <c r="G874"/>
  <c r="G875"/>
  <c r="G876"/>
  <c r="G877"/>
  <c r="G878"/>
  <c r="G879"/>
  <c r="G880"/>
  <c r="G881"/>
  <c r="G882"/>
  <c r="G883"/>
  <c r="G884"/>
  <c r="G885"/>
  <c r="G886"/>
  <c r="G887"/>
  <c r="G888"/>
  <c r="G889"/>
  <c r="G890"/>
  <c r="G891"/>
  <c r="G892"/>
  <c r="G893"/>
  <c r="G894"/>
  <c r="G895"/>
  <c r="G896"/>
  <c r="G897"/>
  <c r="G898"/>
  <c r="G899"/>
  <c r="G900"/>
  <c r="G901"/>
  <c r="G902"/>
  <c r="G903"/>
  <c r="G904"/>
  <c r="G905"/>
  <c r="G906"/>
  <c r="G907"/>
  <c r="G7"/>
  <c r="K308"/>
  <c r="O308" s="1"/>
  <c r="K307"/>
  <c r="O307" s="1"/>
  <c r="K306"/>
  <c r="K305"/>
  <c r="K304"/>
  <c r="K303"/>
  <c r="K302"/>
  <c r="K301"/>
  <c r="K300"/>
  <c r="K299"/>
  <c r="K298"/>
  <c r="K297"/>
  <c r="K296"/>
  <c r="K295"/>
  <c r="K294"/>
  <c r="K293"/>
  <c r="K292"/>
  <c r="K291"/>
  <c r="K290"/>
  <c r="K289"/>
  <c r="K288"/>
  <c r="K287"/>
  <c r="K286"/>
  <c r="K285"/>
  <c r="K284"/>
  <c r="K283"/>
  <c r="K282"/>
  <c r="K281"/>
  <c r="K280"/>
  <c r="K279"/>
  <c r="K278"/>
  <c r="K277"/>
  <c r="K276"/>
  <c r="K275"/>
  <c r="K274"/>
  <c r="K273"/>
  <c r="K272"/>
  <c r="K271"/>
  <c r="K270"/>
  <c r="K269"/>
  <c r="K268"/>
  <c r="K267"/>
  <c r="K266"/>
  <c r="K265"/>
  <c r="K264"/>
  <c r="K263"/>
  <c r="K262"/>
  <c r="K261"/>
  <c r="K260"/>
  <c r="K259"/>
  <c r="K258"/>
  <c r="K257"/>
  <c r="K256"/>
  <c r="K255"/>
  <c r="K254"/>
  <c r="K253"/>
  <c r="K252"/>
  <c r="K251"/>
  <c r="K250"/>
  <c r="K249"/>
  <c r="K248"/>
  <c r="K247"/>
  <c r="K246"/>
  <c r="K245"/>
  <c r="K244"/>
  <c r="K243"/>
  <c r="K242"/>
  <c r="K241"/>
  <c r="K240"/>
  <c r="K239"/>
  <c r="K238"/>
  <c r="K237"/>
  <c r="K236"/>
  <c r="K235"/>
  <c r="K234"/>
  <c r="K233"/>
  <c r="K232"/>
  <c r="K231"/>
  <c r="K230"/>
  <c r="K229"/>
  <c r="K228"/>
  <c r="K227"/>
  <c r="K226"/>
  <c r="K225"/>
  <c r="K224"/>
  <c r="K223"/>
  <c r="K222"/>
  <c r="K221"/>
  <c r="K220"/>
  <c r="K219"/>
  <c r="K218"/>
  <c r="K217"/>
  <c r="K216"/>
  <c r="K215"/>
  <c r="K214"/>
  <c r="K213"/>
  <c r="K212"/>
  <c r="K211"/>
  <c r="K210"/>
  <c r="K209"/>
  <c r="K208"/>
  <c r="K207"/>
  <c r="K206"/>
  <c r="K205"/>
  <c r="K204"/>
  <c r="K203"/>
  <c r="K202"/>
  <c r="K201"/>
  <c r="K200"/>
  <c r="K199"/>
  <c r="K198"/>
  <c r="K197"/>
  <c r="K196"/>
  <c r="K195"/>
  <c r="K194"/>
  <c r="K193"/>
  <c r="K192"/>
  <c r="K191"/>
  <c r="K190"/>
  <c r="K189"/>
  <c r="K188"/>
  <c r="K187"/>
  <c r="K186"/>
  <c r="K185"/>
  <c r="K184"/>
  <c r="K183"/>
  <c r="K182"/>
  <c r="K181"/>
  <c r="K180"/>
  <c r="K179"/>
  <c r="K178"/>
  <c r="K177"/>
  <c r="K176"/>
  <c r="K175"/>
  <c r="K174"/>
  <c r="K173"/>
  <c r="K172"/>
  <c r="K171"/>
  <c r="K170"/>
  <c r="K169"/>
  <c r="K168"/>
  <c r="K167"/>
  <c r="K166"/>
  <c r="K165"/>
  <c r="K164"/>
  <c r="K163"/>
  <c r="K162"/>
  <c r="K161"/>
  <c r="K160"/>
  <c r="K159"/>
  <c r="K158"/>
  <c r="K157"/>
  <c r="K156"/>
  <c r="K155"/>
  <c r="K154"/>
  <c r="K153"/>
  <c r="K152"/>
  <c r="K151"/>
  <c r="K150"/>
  <c r="K149"/>
  <c r="K148"/>
  <c r="K147"/>
  <c r="K146"/>
  <c r="K145"/>
  <c r="K144"/>
  <c r="K143"/>
  <c r="K142"/>
  <c r="K141"/>
  <c r="K140"/>
  <c r="K139"/>
  <c r="K138"/>
  <c r="K137"/>
  <c r="K136"/>
  <c r="K135"/>
  <c r="K134"/>
  <c r="K133"/>
  <c r="K132"/>
  <c r="K131"/>
  <c r="K130"/>
  <c r="K129"/>
  <c r="K128"/>
  <c r="K127"/>
  <c r="K126"/>
  <c r="K125"/>
  <c r="K124"/>
  <c r="K123"/>
  <c r="K122"/>
  <c r="K121"/>
  <c r="K120"/>
  <c r="K119"/>
  <c r="K118"/>
  <c r="K117"/>
  <c r="K116"/>
  <c r="K115"/>
  <c r="K114"/>
  <c r="K113"/>
  <c r="K112"/>
  <c r="K111"/>
  <c r="K110"/>
  <c r="K109"/>
  <c r="K108"/>
  <c r="K107"/>
  <c r="K106"/>
  <c r="K105"/>
  <c r="K104"/>
  <c r="K103"/>
  <c r="K102"/>
  <c r="K101"/>
  <c r="K100"/>
  <c r="K99"/>
  <c r="K98"/>
  <c r="K97"/>
  <c r="K96"/>
  <c r="K95"/>
  <c r="K94"/>
  <c r="K93"/>
  <c r="K92"/>
  <c r="K91"/>
  <c r="K90"/>
  <c r="K89"/>
  <c r="K88"/>
  <c r="K87"/>
  <c r="K86"/>
  <c r="K85"/>
  <c r="K84"/>
  <c r="K83"/>
  <c r="K82"/>
  <c r="K81"/>
  <c r="K80"/>
  <c r="K79"/>
  <c r="K78"/>
  <c r="K77"/>
  <c r="K76"/>
  <c r="K75"/>
  <c r="K74"/>
  <c r="K73"/>
  <c r="K72"/>
  <c r="K71"/>
  <c r="K70"/>
  <c r="K69"/>
  <c r="K68"/>
  <c r="K67"/>
  <c r="K66"/>
  <c r="K65"/>
  <c r="K64"/>
  <c r="K63"/>
  <c r="K62"/>
  <c r="K61"/>
  <c r="K60"/>
  <c r="K59"/>
  <c r="K58"/>
  <c r="K57"/>
  <c r="K56"/>
  <c r="K55"/>
  <c r="K54"/>
  <c r="K53"/>
  <c r="K52"/>
  <c r="K51"/>
  <c r="K50"/>
  <c r="K49"/>
  <c r="K48"/>
  <c r="K47"/>
  <c r="K46"/>
  <c r="K45"/>
  <c r="K44"/>
  <c r="K43"/>
  <c r="K42"/>
  <c r="K41"/>
  <c r="K40"/>
  <c r="K39"/>
  <c r="K38"/>
  <c r="K37"/>
  <c r="K36"/>
  <c r="K35"/>
  <c r="K34"/>
  <c r="K33"/>
  <c r="K32"/>
  <c r="K31"/>
  <c r="K30"/>
  <c r="K29"/>
  <c r="K28"/>
  <c r="K27"/>
  <c r="K26"/>
  <c r="K25"/>
  <c r="K24"/>
  <c r="K23"/>
  <c r="K22"/>
  <c r="K21"/>
  <c r="K20"/>
  <c r="K19"/>
  <c r="K18"/>
  <c r="K17"/>
  <c r="K16"/>
  <c r="K15"/>
  <c r="K14"/>
  <c r="K13"/>
  <c r="K12"/>
  <c r="K11"/>
  <c r="K10"/>
  <c r="K9"/>
  <c r="K8"/>
  <c r="K7"/>
  <c r="N7"/>
  <c r="N8" s="1"/>
  <c r="N9" s="1"/>
  <c r="N10" s="1"/>
  <c r="I6"/>
  <c r="R4"/>
  <c r="I1"/>
  <c r="E7"/>
  <c r="C8"/>
  <c r="C9" s="1"/>
  <c r="C10" s="1"/>
  <c r="C11" s="1"/>
  <c r="C12" s="1"/>
  <c r="C13" s="1"/>
  <c r="C14" s="1"/>
  <c r="C15" s="1"/>
  <c r="C16" s="1"/>
  <c r="C17" s="1"/>
  <c r="C18" s="1"/>
  <c r="C19" s="1"/>
  <c r="C20" s="1"/>
  <c r="C21" s="1"/>
  <c r="C22" s="1"/>
  <c r="C23" s="1"/>
  <c r="C24" s="1"/>
  <c r="C25" s="1"/>
  <c r="C26" s="1"/>
  <c r="C27" s="1"/>
  <c r="C28" s="1"/>
  <c r="C29" s="1"/>
  <c r="C30" s="1"/>
  <c r="C31" s="1"/>
  <c r="C32" s="1"/>
  <c r="C33" s="1"/>
  <c r="C34" s="1"/>
  <c r="C35" s="1"/>
  <c r="C36" s="1"/>
  <c r="C37" s="1"/>
  <c r="C38" s="1"/>
  <c r="C39" s="1"/>
  <c r="C40" s="1"/>
  <c r="C41" s="1"/>
  <c r="C42" s="1"/>
  <c r="C43" s="1"/>
  <c r="C44" s="1"/>
  <c r="C45" s="1"/>
  <c r="C46" s="1"/>
  <c r="C47" s="1"/>
  <c r="C48" s="1"/>
  <c r="C49" s="1"/>
  <c r="C50" s="1"/>
  <c r="C51" s="1"/>
  <c r="C52" s="1"/>
  <c r="C53" s="1"/>
  <c r="C54" s="1"/>
  <c r="C55" s="1"/>
  <c r="C56" s="1"/>
  <c r="C57" s="1"/>
  <c r="C58" s="1"/>
  <c r="C59" s="1"/>
  <c r="C60" s="1"/>
  <c r="C61" s="1"/>
  <c r="C62" s="1"/>
  <c r="C63" s="1"/>
  <c r="C64" s="1"/>
  <c r="C65" s="1"/>
  <c r="C66" s="1"/>
  <c r="C67" s="1"/>
  <c r="C68" s="1"/>
  <c r="C69" s="1"/>
  <c r="C70" s="1"/>
  <c r="C71" s="1"/>
  <c r="C72" s="1"/>
  <c r="C73" s="1"/>
  <c r="C74" s="1"/>
  <c r="C75" s="1"/>
  <c r="C76" s="1"/>
  <c r="C77" s="1"/>
  <c r="C78" s="1"/>
  <c r="C79" s="1"/>
  <c r="C80" s="1"/>
  <c r="C81" s="1"/>
  <c r="C82" s="1"/>
  <c r="C83" s="1"/>
  <c r="C84" s="1"/>
  <c r="C85" s="1"/>
  <c r="C86" s="1"/>
  <c r="C87" s="1"/>
  <c r="C88" s="1"/>
  <c r="C89" s="1"/>
  <c r="C90" s="1"/>
  <c r="C91" s="1"/>
  <c r="C92" s="1"/>
  <c r="C93" s="1"/>
  <c r="C94" s="1"/>
  <c r="C95" s="1"/>
  <c r="C96" s="1"/>
  <c r="C97" s="1"/>
  <c r="C98" s="1"/>
  <c r="C99" s="1"/>
  <c r="C100" s="1"/>
  <c r="C101" s="1"/>
  <c r="C102" s="1"/>
  <c r="C103" s="1"/>
  <c r="C104" s="1"/>
  <c r="C105" s="1"/>
  <c r="C106" s="1"/>
  <c r="C107" s="1"/>
  <c r="C108" s="1"/>
  <c r="C109" s="1"/>
  <c r="C110" s="1"/>
  <c r="C111" s="1"/>
  <c r="C112" s="1"/>
  <c r="C113" s="1"/>
  <c r="C114" s="1"/>
  <c r="C115" s="1"/>
  <c r="C116" s="1"/>
  <c r="C117" s="1"/>
  <c r="C118" s="1"/>
  <c r="C119" s="1"/>
  <c r="C120" s="1"/>
  <c r="C121" s="1"/>
  <c r="C122" s="1"/>
  <c r="C123" s="1"/>
  <c r="C124" s="1"/>
  <c r="C125" s="1"/>
  <c r="C126" s="1"/>
  <c r="C127" s="1"/>
  <c r="C128" s="1"/>
  <c r="C129" s="1"/>
  <c r="C130" s="1"/>
  <c r="C131" s="1"/>
  <c r="C132" s="1"/>
  <c r="C133" s="1"/>
  <c r="C134" s="1"/>
  <c r="C135" s="1"/>
  <c r="C136" s="1"/>
  <c r="C137" s="1"/>
  <c r="C138" s="1"/>
  <c r="C139" s="1"/>
  <c r="C140" s="1"/>
  <c r="C141" s="1"/>
  <c r="C142" s="1"/>
  <c r="C143" s="1"/>
  <c r="C144" s="1"/>
  <c r="C145" s="1"/>
  <c r="C146" s="1"/>
  <c r="C147" s="1"/>
  <c r="C148" s="1"/>
  <c r="C149" s="1"/>
  <c r="C150" s="1"/>
  <c r="C151" s="1"/>
  <c r="C152" s="1"/>
  <c r="C153" s="1"/>
  <c r="C154" s="1"/>
  <c r="C155" s="1"/>
  <c r="C156" s="1"/>
  <c r="C157" s="1"/>
  <c r="C158" s="1"/>
  <c r="C159" s="1"/>
  <c r="C160" s="1"/>
  <c r="C161" s="1"/>
  <c r="C162" s="1"/>
  <c r="C163" s="1"/>
  <c r="C164" s="1"/>
  <c r="C165" s="1"/>
  <c r="C166" s="1"/>
  <c r="C167" s="1"/>
  <c r="C168" s="1"/>
  <c r="C169" s="1"/>
  <c r="C170" s="1"/>
  <c r="C171" s="1"/>
  <c r="C172" s="1"/>
  <c r="C173" s="1"/>
  <c r="C174" s="1"/>
  <c r="C175" s="1"/>
  <c r="C176" s="1"/>
  <c r="C177" s="1"/>
  <c r="C178" s="1"/>
  <c r="C179" s="1"/>
  <c r="C180" s="1"/>
  <c r="C181" s="1"/>
  <c r="C182" s="1"/>
  <c r="C183" s="1"/>
  <c r="C184" s="1"/>
  <c r="C185" s="1"/>
  <c r="C186" s="1"/>
  <c r="C187" s="1"/>
  <c r="C188" s="1"/>
  <c r="C189" s="1"/>
  <c r="C190" s="1"/>
  <c r="C191" s="1"/>
  <c r="C192" s="1"/>
  <c r="C193" s="1"/>
  <c r="C194" s="1"/>
  <c r="C195" s="1"/>
  <c r="C196" s="1"/>
  <c r="C197" s="1"/>
  <c r="C198" s="1"/>
  <c r="C199" s="1"/>
  <c r="C200" s="1"/>
  <c r="C201" s="1"/>
  <c r="C202" s="1"/>
  <c r="C203" s="1"/>
  <c r="C204" s="1"/>
  <c r="C205" s="1"/>
  <c r="C206" s="1"/>
  <c r="C207" s="1"/>
  <c r="C208" s="1"/>
  <c r="C209" s="1"/>
  <c r="C210" s="1"/>
  <c r="C211" s="1"/>
  <c r="C212" s="1"/>
  <c r="C213" s="1"/>
  <c r="C214" s="1"/>
  <c r="C215" s="1"/>
  <c r="C216" s="1"/>
  <c r="C217" s="1"/>
  <c r="C218" s="1"/>
  <c r="C219" s="1"/>
  <c r="C220" s="1"/>
  <c r="C221" s="1"/>
  <c r="C222" s="1"/>
  <c r="C223" s="1"/>
  <c r="C224" s="1"/>
  <c r="C225" s="1"/>
  <c r="C226" s="1"/>
  <c r="C227" s="1"/>
  <c r="C228" s="1"/>
  <c r="C229" s="1"/>
  <c r="C230" s="1"/>
  <c r="C231" s="1"/>
  <c r="C232" s="1"/>
  <c r="C233" s="1"/>
  <c r="C234" s="1"/>
  <c r="C235" s="1"/>
  <c r="C236" s="1"/>
  <c r="C237" s="1"/>
  <c r="C238" s="1"/>
  <c r="C239" s="1"/>
  <c r="C240" s="1"/>
  <c r="C241" s="1"/>
  <c r="C242" s="1"/>
  <c r="C243" s="1"/>
  <c r="C244" s="1"/>
  <c r="C245" s="1"/>
  <c r="C246" s="1"/>
  <c r="C247" s="1"/>
  <c r="C248" s="1"/>
  <c r="C249" s="1"/>
  <c r="C250" s="1"/>
  <c r="C251" s="1"/>
  <c r="C252" s="1"/>
  <c r="C253" s="1"/>
  <c r="C254" s="1"/>
  <c r="C255" s="1"/>
  <c r="C256" s="1"/>
  <c r="C257" s="1"/>
  <c r="C258" s="1"/>
  <c r="C259" s="1"/>
  <c r="C260" s="1"/>
  <c r="C261" s="1"/>
  <c r="C262" s="1"/>
  <c r="C263" s="1"/>
  <c r="C264" s="1"/>
  <c r="C265" s="1"/>
  <c r="C266" s="1"/>
  <c r="C267" s="1"/>
  <c r="C268" s="1"/>
  <c r="C269" s="1"/>
  <c r="C270" s="1"/>
  <c r="C271" s="1"/>
  <c r="C272" s="1"/>
  <c r="C273" s="1"/>
  <c r="C274" s="1"/>
  <c r="C275" s="1"/>
  <c r="C276" s="1"/>
  <c r="C277" s="1"/>
  <c r="C278" s="1"/>
  <c r="C279" s="1"/>
  <c r="C280" s="1"/>
  <c r="C281" s="1"/>
  <c r="C282" s="1"/>
  <c r="C283" s="1"/>
  <c r="C284" s="1"/>
  <c r="C285" s="1"/>
  <c r="C286" s="1"/>
  <c r="C287" s="1"/>
  <c r="C288" s="1"/>
  <c r="C289" s="1"/>
  <c r="C290" s="1"/>
  <c r="C291" s="1"/>
  <c r="C292" s="1"/>
  <c r="C293" s="1"/>
  <c r="C294" s="1"/>
  <c r="C295" s="1"/>
  <c r="C296" s="1"/>
  <c r="C297" s="1"/>
  <c r="C298" s="1"/>
  <c r="C299" s="1"/>
  <c r="C300" s="1"/>
  <c r="C301" s="1"/>
  <c r="C302" s="1"/>
  <c r="C303" s="1"/>
  <c r="C304" s="1"/>
  <c r="C305" s="1"/>
  <c r="C306" s="1"/>
  <c r="C307" s="1"/>
  <c r="C308" s="1"/>
  <c r="C309" s="1"/>
  <c r="C310" s="1"/>
  <c r="C311" s="1"/>
  <c r="C312" s="1"/>
  <c r="C313" s="1"/>
  <c r="C314" s="1"/>
  <c r="C315" s="1"/>
  <c r="C316" s="1"/>
  <c r="C317" s="1"/>
  <c r="C318" s="1"/>
  <c r="C319" s="1"/>
  <c r="C320" s="1"/>
  <c r="C321" s="1"/>
  <c r="C322" s="1"/>
  <c r="C323" s="1"/>
  <c r="C324" s="1"/>
  <c r="C325" s="1"/>
  <c r="C326" s="1"/>
  <c r="C327" s="1"/>
  <c r="C328" s="1"/>
  <c r="C329" s="1"/>
  <c r="C330" s="1"/>
  <c r="C331" s="1"/>
  <c r="C332" s="1"/>
  <c r="C333" s="1"/>
  <c r="C334" s="1"/>
  <c r="C335" s="1"/>
  <c r="C336" s="1"/>
  <c r="C337" s="1"/>
  <c r="C338" s="1"/>
  <c r="C339" s="1"/>
  <c r="C340" s="1"/>
  <c r="C341" s="1"/>
  <c r="C342" s="1"/>
  <c r="C343" s="1"/>
  <c r="C344" s="1"/>
  <c r="C345" s="1"/>
  <c r="C346" s="1"/>
  <c r="C347" s="1"/>
  <c r="C348" s="1"/>
  <c r="C349" s="1"/>
  <c r="C350" s="1"/>
  <c r="C351" s="1"/>
  <c r="C352" s="1"/>
  <c r="C353" s="1"/>
  <c r="C354" s="1"/>
  <c r="C355" s="1"/>
  <c r="C356" s="1"/>
  <c r="C357" s="1"/>
  <c r="C358" s="1"/>
  <c r="C359" s="1"/>
  <c r="C360" s="1"/>
  <c r="C361" s="1"/>
  <c r="C362" s="1"/>
  <c r="C363" s="1"/>
  <c r="C364" s="1"/>
  <c r="C365" s="1"/>
  <c r="C366" s="1"/>
  <c r="C367" s="1"/>
  <c r="C368" s="1"/>
  <c r="C369" s="1"/>
  <c r="C370" s="1"/>
  <c r="C371" s="1"/>
  <c r="C372" s="1"/>
  <c r="C373" s="1"/>
  <c r="C374" s="1"/>
  <c r="C375" s="1"/>
  <c r="C376" s="1"/>
  <c r="C377" s="1"/>
  <c r="C378" s="1"/>
  <c r="C379" s="1"/>
  <c r="C380" s="1"/>
  <c r="C381" s="1"/>
  <c r="C382" s="1"/>
  <c r="C383" s="1"/>
  <c r="C384" s="1"/>
  <c r="C385" s="1"/>
  <c r="C386" s="1"/>
  <c r="C387" s="1"/>
  <c r="C388" s="1"/>
  <c r="C389" s="1"/>
  <c r="C390" s="1"/>
  <c r="C391" s="1"/>
  <c r="C392" s="1"/>
  <c r="C393" s="1"/>
  <c r="C394" s="1"/>
  <c r="C395" s="1"/>
  <c r="C396" s="1"/>
  <c r="C397" s="1"/>
  <c r="C398" s="1"/>
  <c r="C399" s="1"/>
  <c r="C400" s="1"/>
  <c r="C401" s="1"/>
  <c r="C402" s="1"/>
  <c r="C403" s="1"/>
  <c r="C404" s="1"/>
  <c r="C405" s="1"/>
  <c r="C406" s="1"/>
  <c r="C407" s="1"/>
  <c r="C408" s="1"/>
  <c r="C409" s="1"/>
  <c r="C410" s="1"/>
  <c r="C411" s="1"/>
  <c r="C412" s="1"/>
  <c r="C413" s="1"/>
  <c r="C414" s="1"/>
  <c r="C415" s="1"/>
  <c r="C416" s="1"/>
  <c r="C417" s="1"/>
  <c r="C418" s="1"/>
  <c r="C419" s="1"/>
  <c r="C420" s="1"/>
  <c r="C421" s="1"/>
  <c r="C422" s="1"/>
  <c r="C423" s="1"/>
  <c r="C424" s="1"/>
  <c r="C425" s="1"/>
  <c r="C426" s="1"/>
  <c r="C427" s="1"/>
  <c r="C428" s="1"/>
  <c r="C429" s="1"/>
  <c r="C430" s="1"/>
  <c r="C431" s="1"/>
  <c r="C432" s="1"/>
  <c r="C433" s="1"/>
  <c r="C434" s="1"/>
  <c r="C435" s="1"/>
  <c r="C436" s="1"/>
  <c r="C437" s="1"/>
  <c r="C438" s="1"/>
  <c r="C439" s="1"/>
  <c r="C440" s="1"/>
  <c r="C441" s="1"/>
  <c r="C442" s="1"/>
  <c r="C443" s="1"/>
  <c r="C444" s="1"/>
  <c r="C445" s="1"/>
  <c r="C446" s="1"/>
  <c r="C447" s="1"/>
  <c r="C448" s="1"/>
  <c r="C449" s="1"/>
  <c r="C450" s="1"/>
  <c r="C451" s="1"/>
  <c r="C452" s="1"/>
  <c r="C453" s="1"/>
  <c r="C454" s="1"/>
  <c r="C455" s="1"/>
  <c r="C456" s="1"/>
  <c r="C457" s="1"/>
  <c r="C458" s="1"/>
  <c r="C459" s="1"/>
  <c r="C460" s="1"/>
  <c r="C461" s="1"/>
  <c r="C462" s="1"/>
  <c r="C463" s="1"/>
  <c r="C464" s="1"/>
  <c r="C465" s="1"/>
  <c r="C466" s="1"/>
  <c r="C467" s="1"/>
  <c r="C468" s="1"/>
  <c r="C469" s="1"/>
  <c r="C470" s="1"/>
  <c r="C471" s="1"/>
  <c r="C472" s="1"/>
  <c r="C473" s="1"/>
  <c r="C474" s="1"/>
  <c r="C475" s="1"/>
  <c r="C476" s="1"/>
  <c r="C477" s="1"/>
  <c r="C478" s="1"/>
  <c r="C479" s="1"/>
  <c r="C480" s="1"/>
  <c r="C481" s="1"/>
  <c r="C482" s="1"/>
  <c r="C483" s="1"/>
  <c r="C484" s="1"/>
  <c r="C485" s="1"/>
  <c r="C486" s="1"/>
  <c r="C487" s="1"/>
  <c r="C488" s="1"/>
  <c r="C489" s="1"/>
  <c r="C490" s="1"/>
  <c r="C491" s="1"/>
  <c r="C492" s="1"/>
  <c r="C493" s="1"/>
  <c r="C494" s="1"/>
  <c r="C495" s="1"/>
  <c r="C496" s="1"/>
  <c r="C497" s="1"/>
  <c r="C498" s="1"/>
  <c r="C499" s="1"/>
  <c r="C500" s="1"/>
  <c r="C501" s="1"/>
  <c r="C502" s="1"/>
  <c r="C503" s="1"/>
  <c r="C504" s="1"/>
  <c r="C505" s="1"/>
  <c r="C506" s="1"/>
  <c r="C507" s="1"/>
  <c r="C508" s="1"/>
  <c r="C509" s="1"/>
  <c r="C510" s="1"/>
  <c r="C511" s="1"/>
  <c r="C512" s="1"/>
  <c r="C513" s="1"/>
  <c r="C514" s="1"/>
  <c r="C515" s="1"/>
  <c r="C516" s="1"/>
  <c r="C517" s="1"/>
  <c r="C518" s="1"/>
  <c r="C519" s="1"/>
  <c r="C520" s="1"/>
  <c r="C521" s="1"/>
  <c r="C522" s="1"/>
  <c r="C523" s="1"/>
  <c r="C524" s="1"/>
  <c r="C525" s="1"/>
  <c r="C526" s="1"/>
  <c r="C527" s="1"/>
  <c r="C528" s="1"/>
  <c r="C529" s="1"/>
  <c r="C530" s="1"/>
  <c r="C531" s="1"/>
  <c r="C532" s="1"/>
  <c r="C533" s="1"/>
  <c r="C534" s="1"/>
  <c r="C535" s="1"/>
  <c r="C536" s="1"/>
  <c r="C537" s="1"/>
  <c r="C538" s="1"/>
  <c r="C539" s="1"/>
  <c r="C540" s="1"/>
  <c r="C541" s="1"/>
  <c r="C542" s="1"/>
  <c r="C543" s="1"/>
  <c r="C544" s="1"/>
  <c r="C545" s="1"/>
  <c r="C546" s="1"/>
  <c r="C547" s="1"/>
  <c r="C548" s="1"/>
  <c r="C549" s="1"/>
  <c r="C550" s="1"/>
  <c r="C551" s="1"/>
  <c r="C552" s="1"/>
  <c r="C553" s="1"/>
  <c r="C554" s="1"/>
  <c r="C555" s="1"/>
  <c r="C556" s="1"/>
  <c r="C557" s="1"/>
  <c r="C558" s="1"/>
  <c r="C559" s="1"/>
  <c r="C560" s="1"/>
  <c r="C561" s="1"/>
  <c r="C562" s="1"/>
  <c r="C563" s="1"/>
  <c r="C564" s="1"/>
  <c r="C565" s="1"/>
  <c r="C566" s="1"/>
  <c r="C567" s="1"/>
  <c r="C568" s="1"/>
  <c r="C569" s="1"/>
  <c r="C570" s="1"/>
  <c r="C571" s="1"/>
  <c r="C572" s="1"/>
  <c r="C573" s="1"/>
  <c r="C574" s="1"/>
  <c r="C575" s="1"/>
  <c r="C576" s="1"/>
  <c r="C577" s="1"/>
  <c r="C578" s="1"/>
  <c r="C579" s="1"/>
  <c r="C580" s="1"/>
  <c r="C581" s="1"/>
  <c r="C582" s="1"/>
  <c r="C583" s="1"/>
  <c r="C584" s="1"/>
  <c r="C585" s="1"/>
  <c r="C586" s="1"/>
  <c r="C587" s="1"/>
  <c r="C588" s="1"/>
  <c r="C589" s="1"/>
  <c r="C590" s="1"/>
  <c r="C591" s="1"/>
  <c r="C592" s="1"/>
  <c r="C593" s="1"/>
  <c r="C594" s="1"/>
  <c r="C595" s="1"/>
  <c r="C596" s="1"/>
  <c r="C597" s="1"/>
  <c r="C598" s="1"/>
  <c r="C599" s="1"/>
  <c r="C600" s="1"/>
  <c r="C601" s="1"/>
  <c r="C602" s="1"/>
  <c r="C603" s="1"/>
  <c r="C604" s="1"/>
  <c r="C605" s="1"/>
  <c r="C606" s="1"/>
  <c r="C607" s="1"/>
  <c r="C608" s="1"/>
  <c r="C609" s="1"/>
  <c r="C610" s="1"/>
  <c r="C611" s="1"/>
  <c r="C612" s="1"/>
  <c r="C613" s="1"/>
  <c r="C614" s="1"/>
  <c r="C615" s="1"/>
  <c r="C616" s="1"/>
  <c r="C617" s="1"/>
  <c r="C618" s="1"/>
  <c r="C619" s="1"/>
  <c r="C620" s="1"/>
  <c r="C621" s="1"/>
  <c r="C622" s="1"/>
  <c r="C623" s="1"/>
  <c r="C624" s="1"/>
  <c r="C625" s="1"/>
  <c r="C626" s="1"/>
  <c r="C627" s="1"/>
  <c r="C628" s="1"/>
  <c r="C629" s="1"/>
  <c r="C630" s="1"/>
  <c r="C631" s="1"/>
  <c r="C632" s="1"/>
  <c r="C633" s="1"/>
  <c r="C634" s="1"/>
  <c r="C635" s="1"/>
  <c r="C636" s="1"/>
  <c r="C637" s="1"/>
  <c r="C638" s="1"/>
  <c r="C639" s="1"/>
  <c r="C640" s="1"/>
  <c r="C641" s="1"/>
  <c r="C642" s="1"/>
  <c r="C643" s="1"/>
  <c r="C644" s="1"/>
  <c r="C645" s="1"/>
  <c r="C646" s="1"/>
  <c r="C647" s="1"/>
  <c r="C648" s="1"/>
  <c r="C649" s="1"/>
  <c r="C650" s="1"/>
  <c r="C651" s="1"/>
  <c r="C652" s="1"/>
  <c r="C653" s="1"/>
  <c r="C654" s="1"/>
  <c r="C655" s="1"/>
  <c r="C656" s="1"/>
  <c r="C657" s="1"/>
  <c r="C658" s="1"/>
  <c r="C659" s="1"/>
  <c r="C660" s="1"/>
  <c r="C661" s="1"/>
  <c r="C662" s="1"/>
  <c r="C663" s="1"/>
  <c r="C664" s="1"/>
  <c r="C665" s="1"/>
  <c r="C666" s="1"/>
  <c r="C667" s="1"/>
  <c r="C668" s="1"/>
  <c r="C669" s="1"/>
  <c r="C670" s="1"/>
  <c r="C671" s="1"/>
  <c r="C672" s="1"/>
  <c r="C673" s="1"/>
  <c r="C674" s="1"/>
  <c r="C675" s="1"/>
  <c r="C676" s="1"/>
  <c r="C677" s="1"/>
  <c r="C678" s="1"/>
  <c r="C679" s="1"/>
  <c r="C680" s="1"/>
  <c r="C681" s="1"/>
  <c r="C682" s="1"/>
  <c r="C683" s="1"/>
  <c r="C684" s="1"/>
  <c r="C685" s="1"/>
  <c r="C686" s="1"/>
  <c r="C687" s="1"/>
  <c r="C688" s="1"/>
  <c r="C689" s="1"/>
  <c r="C690" s="1"/>
  <c r="C691" s="1"/>
  <c r="C692" s="1"/>
  <c r="C693" s="1"/>
  <c r="C694" s="1"/>
  <c r="C695" s="1"/>
  <c r="C696" s="1"/>
  <c r="C697" s="1"/>
  <c r="C698" s="1"/>
  <c r="C699" s="1"/>
  <c r="C700" s="1"/>
  <c r="C701" s="1"/>
  <c r="C702" s="1"/>
  <c r="C703" s="1"/>
  <c r="C704" s="1"/>
  <c r="C705" s="1"/>
  <c r="C706" s="1"/>
  <c r="C707" s="1"/>
  <c r="C708" s="1"/>
  <c r="C709" s="1"/>
  <c r="C710" s="1"/>
  <c r="C711" s="1"/>
  <c r="C712" s="1"/>
  <c r="C713" s="1"/>
  <c r="C714" s="1"/>
  <c r="C715" s="1"/>
  <c r="C716" s="1"/>
  <c r="C717" s="1"/>
  <c r="C718" s="1"/>
  <c r="C719" s="1"/>
  <c r="C720" s="1"/>
  <c r="C721" s="1"/>
  <c r="C722" s="1"/>
  <c r="C723" s="1"/>
  <c r="C724" s="1"/>
  <c r="C725" s="1"/>
  <c r="C726" s="1"/>
  <c r="C727" s="1"/>
  <c r="C728" s="1"/>
  <c r="C729" s="1"/>
  <c r="C730" s="1"/>
  <c r="C731" s="1"/>
  <c r="C732" s="1"/>
  <c r="C733" s="1"/>
  <c r="C734" s="1"/>
  <c r="C735" s="1"/>
  <c r="C736" s="1"/>
  <c r="C737" s="1"/>
  <c r="C738" s="1"/>
  <c r="C739" s="1"/>
  <c r="C740" s="1"/>
  <c r="C741" s="1"/>
  <c r="C742" s="1"/>
  <c r="C743" s="1"/>
  <c r="C744" s="1"/>
  <c r="C745" s="1"/>
  <c r="C746" s="1"/>
  <c r="C747" s="1"/>
  <c r="C748" s="1"/>
  <c r="C749" s="1"/>
  <c r="C750" s="1"/>
  <c r="C751" s="1"/>
  <c r="C752" s="1"/>
  <c r="C753" s="1"/>
  <c r="C754" s="1"/>
  <c r="C755" s="1"/>
  <c r="C756" s="1"/>
  <c r="C757" s="1"/>
  <c r="C758" s="1"/>
  <c r="C759" s="1"/>
  <c r="C760" s="1"/>
  <c r="C761" s="1"/>
  <c r="C762" s="1"/>
  <c r="C763" s="1"/>
  <c r="C764" s="1"/>
  <c r="C765" s="1"/>
  <c r="C766" s="1"/>
  <c r="C767" s="1"/>
  <c r="C768" s="1"/>
  <c r="C769" s="1"/>
  <c r="C770" s="1"/>
  <c r="C771" s="1"/>
  <c r="C772" s="1"/>
  <c r="C773" s="1"/>
  <c r="C774" s="1"/>
  <c r="C775" s="1"/>
  <c r="C776" s="1"/>
  <c r="C777" s="1"/>
  <c r="C778" s="1"/>
  <c r="C779" s="1"/>
  <c r="C780" s="1"/>
  <c r="C781" s="1"/>
  <c r="C782" s="1"/>
  <c r="C783" s="1"/>
  <c r="C784" s="1"/>
  <c r="C785" s="1"/>
  <c r="C786" s="1"/>
  <c r="C787" s="1"/>
  <c r="C788" s="1"/>
  <c r="C789" s="1"/>
  <c r="C790" s="1"/>
  <c r="C791" s="1"/>
  <c r="C792" s="1"/>
  <c r="C793" s="1"/>
  <c r="C794" s="1"/>
  <c r="C795" s="1"/>
  <c r="C796" s="1"/>
  <c r="C797" s="1"/>
  <c r="C798" s="1"/>
  <c r="C799" s="1"/>
  <c r="C800" s="1"/>
  <c r="C801" s="1"/>
  <c r="C802" s="1"/>
  <c r="C803" s="1"/>
  <c r="C804" s="1"/>
  <c r="C805" s="1"/>
  <c r="C806" s="1"/>
  <c r="C807" s="1"/>
  <c r="C808" s="1"/>
  <c r="C809" s="1"/>
  <c r="C810" s="1"/>
  <c r="C811" s="1"/>
  <c r="C812" s="1"/>
  <c r="C813" s="1"/>
  <c r="C814" s="1"/>
  <c r="C815" s="1"/>
  <c r="C816" s="1"/>
  <c r="C817" s="1"/>
  <c r="C818" s="1"/>
  <c r="C819" s="1"/>
  <c r="C820" s="1"/>
  <c r="C821" s="1"/>
  <c r="C822" s="1"/>
  <c r="C823" s="1"/>
  <c r="C824" s="1"/>
  <c r="C825" s="1"/>
  <c r="C826" s="1"/>
  <c r="C827" s="1"/>
  <c r="C828" s="1"/>
  <c r="C829" s="1"/>
  <c r="C830" s="1"/>
  <c r="C831" s="1"/>
  <c r="C832" s="1"/>
  <c r="C833" s="1"/>
  <c r="C834" s="1"/>
  <c r="C835" s="1"/>
  <c r="C836" s="1"/>
  <c r="C837" s="1"/>
  <c r="C838" s="1"/>
  <c r="C839" s="1"/>
  <c r="C840" s="1"/>
  <c r="C841" s="1"/>
  <c r="C842" s="1"/>
  <c r="C843" s="1"/>
  <c r="C844" s="1"/>
  <c r="C845" s="1"/>
  <c r="C846" s="1"/>
  <c r="C847" s="1"/>
  <c r="C848" s="1"/>
  <c r="C849" s="1"/>
  <c r="C850" s="1"/>
  <c r="C851" s="1"/>
  <c r="C852" s="1"/>
  <c r="C853" s="1"/>
  <c r="C854" s="1"/>
  <c r="C855" s="1"/>
  <c r="C856" s="1"/>
  <c r="C857" s="1"/>
  <c r="C858" s="1"/>
  <c r="C859" s="1"/>
  <c r="C860" s="1"/>
  <c r="C861" s="1"/>
  <c r="C862" s="1"/>
  <c r="C863" s="1"/>
  <c r="C864" s="1"/>
  <c r="C865" s="1"/>
  <c r="C866" s="1"/>
  <c r="C867" s="1"/>
  <c r="C868" s="1"/>
  <c r="C869" s="1"/>
  <c r="C870" s="1"/>
  <c r="C871" s="1"/>
  <c r="C872" s="1"/>
  <c r="C873" s="1"/>
  <c r="C874" s="1"/>
  <c r="C875" s="1"/>
  <c r="C876" s="1"/>
  <c r="C877" s="1"/>
  <c r="C878" s="1"/>
  <c r="C879" s="1"/>
  <c r="C880" s="1"/>
  <c r="C881" s="1"/>
  <c r="C882" s="1"/>
  <c r="C883" s="1"/>
  <c r="C884" s="1"/>
  <c r="C885" s="1"/>
  <c r="C886" s="1"/>
  <c r="C887" s="1"/>
  <c r="C888" s="1"/>
  <c r="C889" s="1"/>
  <c r="C890" s="1"/>
  <c r="C891" s="1"/>
  <c r="C892" s="1"/>
  <c r="C893" s="1"/>
  <c r="C894" s="1"/>
  <c r="C895" s="1"/>
  <c r="C896" s="1"/>
  <c r="C897" s="1"/>
  <c r="C898" s="1"/>
  <c r="C899" s="1"/>
  <c r="C900" s="1"/>
  <c r="C901" s="1"/>
  <c r="C902" s="1"/>
  <c r="C903" s="1"/>
  <c r="C904" s="1"/>
  <c r="C905" s="1"/>
  <c r="C906" s="1"/>
  <c r="C907" s="1"/>
  <c r="D8"/>
  <c r="D9" s="1"/>
  <c r="D10" s="1"/>
  <c r="D11" s="1"/>
  <c r="D12" s="1"/>
  <c r="D13" s="1"/>
  <c r="D14" s="1"/>
  <c r="D15" s="1"/>
  <c r="D16" s="1"/>
  <c r="D17" s="1"/>
  <c r="D18" s="1"/>
  <c r="D19" s="1"/>
  <c r="D20" s="1"/>
  <c r="D21" s="1"/>
  <c r="D22" s="1"/>
  <c r="D23" s="1"/>
  <c r="D24" s="1"/>
  <c r="D25" s="1"/>
  <c r="D26" s="1"/>
  <c r="D27" s="1"/>
  <c r="D28" s="1"/>
  <c r="D29" s="1"/>
  <c r="D30" s="1"/>
  <c r="D31" s="1"/>
  <c r="D32" s="1"/>
  <c r="D33" s="1"/>
  <c r="D34" s="1"/>
  <c r="D35" s="1"/>
  <c r="D36" s="1"/>
  <c r="D37" s="1"/>
  <c r="D38" s="1"/>
  <c r="D39" s="1"/>
  <c r="D40" s="1"/>
  <c r="D41" s="1"/>
  <c r="D42" s="1"/>
  <c r="D43" s="1"/>
  <c r="D44" s="1"/>
  <c r="D45" s="1"/>
  <c r="D46" s="1"/>
  <c r="D47" s="1"/>
  <c r="D48" s="1"/>
  <c r="D49" s="1"/>
  <c r="D50" s="1"/>
  <c r="D51" s="1"/>
  <c r="D52" s="1"/>
  <c r="D53" s="1"/>
  <c r="D54" s="1"/>
  <c r="D55" s="1"/>
  <c r="D56" s="1"/>
  <c r="D57" s="1"/>
  <c r="D58" s="1"/>
  <c r="D59" s="1"/>
  <c r="D60" s="1"/>
  <c r="D61" s="1"/>
  <c r="D62" s="1"/>
  <c r="D63" s="1"/>
  <c r="D64" s="1"/>
  <c r="D65" s="1"/>
  <c r="D66" s="1"/>
  <c r="D67" s="1"/>
  <c r="D68" s="1"/>
  <c r="D69" s="1"/>
  <c r="D70" s="1"/>
  <c r="D71" s="1"/>
  <c r="D72" s="1"/>
  <c r="D73" s="1"/>
  <c r="D74" s="1"/>
  <c r="D75" s="1"/>
  <c r="D76" s="1"/>
  <c r="D77" s="1"/>
  <c r="D78" s="1"/>
  <c r="D79" s="1"/>
  <c r="D80" s="1"/>
  <c r="D81" s="1"/>
  <c r="D82" s="1"/>
  <c r="D83" s="1"/>
  <c r="D84" s="1"/>
  <c r="D85" s="1"/>
  <c r="D86" s="1"/>
  <c r="D87" s="1"/>
  <c r="D88" s="1"/>
  <c r="D89" s="1"/>
  <c r="D90" s="1"/>
  <c r="D91" s="1"/>
  <c r="D92" s="1"/>
  <c r="D93" s="1"/>
  <c r="D94" s="1"/>
  <c r="D95" s="1"/>
  <c r="D96" s="1"/>
  <c r="D97" s="1"/>
  <c r="D98" s="1"/>
  <c r="D99" s="1"/>
  <c r="D100" s="1"/>
  <c r="D101" s="1"/>
  <c r="D102" s="1"/>
  <c r="D103" s="1"/>
  <c r="D104" s="1"/>
  <c r="D105" s="1"/>
  <c r="D106" s="1"/>
  <c r="D107" s="1"/>
  <c r="D108" s="1"/>
  <c r="D109" s="1"/>
  <c r="D110" s="1"/>
  <c r="D111" s="1"/>
  <c r="D112" s="1"/>
  <c r="D113" s="1"/>
  <c r="D114" s="1"/>
  <c r="D115" s="1"/>
  <c r="D116" s="1"/>
  <c r="D117" s="1"/>
  <c r="D118" s="1"/>
  <c r="D119" s="1"/>
  <c r="D120" s="1"/>
  <c r="D121" s="1"/>
  <c r="D122" s="1"/>
  <c r="D123" s="1"/>
  <c r="D124" s="1"/>
  <c r="D125" s="1"/>
  <c r="D126" s="1"/>
  <c r="D127" s="1"/>
  <c r="D128" s="1"/>
  <c r="D129" s="1"/>
  <c r="D130" s="1"/>
  <c r="D131" s="1"/>
  <c r="D132" s="1"/>
  <c r="D133" s="1"/>
  <c r="D134" s="1"/>
  <c r="D135" s="1"/>
  <c r="D136" s="1"/>
  <c r="D137" s="1"/>
  <c r="D138" s="1"/>
  <c r="D139" s="1"/>
  <c r="D140" s="1"/>
  <c r="D141" s="1"/>
  <c r="D142" s="1"/>
  <c r="D143" s="1"/>
  <c r="D144" s="1"/>
  <c r="D145" s="1"/>
  <c r="D146" s="1"/>
  <c r="D147" s="1"/>
  <c r="D148" s="1"/>
  <c r="D149" s="1"/>
  <c r="D150" s="1"/>
  <c r="D151" s="1"/>
  <c r="D152" s="1"/>
  <c r="D153" s="1"/>
  <c r="D154" s="1"/>
  <c r="D155" s="1"/>
  <c r="D156" s="1"/>
  <c r="D157" s="1"/>
  <c r="D158" s="1"/>
  <c r="D159" s="1"/>
  <c r="D160" s="1"/>
  <c r="D161" s="1"/>
  <c r="D162" s="1"/>
  <c r="D163" s="1"/>
  <c r="D164" s="1"/>
  <c r="D165" s="1"/>
  <c r="D166" s="1"/>
  <c r="D167" s="1"/>
  <c r="D168" s="1"/>
  <c r="D169" s="1"/>
  <c r="D170" s="1"/>
  <c r="D171" s="1"/>
  <c r="D172" s="1"/>
  <c r="D173" s="1"/>
  <c r="D174" s="1"/>
  <c r="D175" s="1"/>
  <c r="D176" s="1"/>
  <c r="D177" s="1"/>
  <c r="D178" s="1"/>
  <c r="D179" s="1"/>
  <c r="D180" s="1"/>
  <c r="D181" s="1"/>
  <c r="D182" s="1"/>
  <c r="D183" s="1"/>
  <c r="D184" s="1"/>
  <c r="D185" s="1"/>
  <c r="D186" s="1"/>
  <c r="D187" s="1"/>
  <c r="D188" s="1"/>
  <c r="D189" s="1"/>
  <c r="D190" s="1"/>
  <c r="D191" s="1"/>
  <c r="D192" s="1"/>
  <c r="D193" s="1"/>
  <c r="D194" s="1"/>
  <c r="D195" s="1"/>
  <c r="D196" s="1"/>
  <c r="D197" s="1"/>
  <c r="D198" s="1"/>
  <c r="D199" s="1"/>
  <c r="D200" s="1"/>
  <c r="D201" s="1"/>
  <c r="D202" s="1"/>
  <c r="D203" s="1"/>
  <c r="D204" s="1"/>
  <c r="D205" s="1"/>
  <c r="D206" s="1"/>
  <c r="D207" s="1"/>
  <c r="D208" s="1"/>
  <c r="D209" s="1"/>
  <c r="D210" s="1"/>
  <c r="D211" s="1"/>
  <c r="D212" s="1"/>
  <c r="D213" s="1"/>
  <c r="D214" s="1"/>
  <c r="D215" s="1"/>
  <c r="D216" s="1"/>
  <c r="D217" s="1"/>
  <c r="D218" s="1"/>
  <c r="D219" s="1"/>
  <c r="D220" s="1"/>
  <c r="D221" s="1"/>
  <c r="D222" s="1"/>
  <c r="D223" s="1"/>
  <c r="D224" s="1"/>
  <c r="D225" s="1"/>
  <c r="D226" s="1"/>
  <c r="D227" s="1"/>
  <c r="D228" s="1"/>
  <c r="D229" s="1"/>
  <c r="D230" s="1"/>
  <c r="D231" s="1"/>
  <c r="D232" s="1"/>
  <c r="D233" s="1"/>
  <c r="D234" s="1"/>
  <c r="D235" s="1"/>
  <c r="D236" s="1"/>
  <c r="D237" s="1"/>
  <c r="D238" s="1"/>
  <c r="D239" s="1"/>
  <c r="D240" s="1"/>
  <c r="D241" s="1"/>
  <c r="D242" s="1"/>
  <c r="D243" s="1"/>
  <c r="D244" s="1"/>
  <c r="D245" s="1"/>
  <c r="D246" s="1"/>
  <c r="D247" s="1"/>
  <c r="D248" s="1"/>
  <c r="D249" s="1"/>
  <c r="D250" s="1"/>
  <c r="D251" s="1"/>
  <c r="D252" s="1"/>
  <c r="D253" s="1"/>
  <c r="D254" s="1"/>
  <c r="D255" s="1"/>
  <c r="D256" s="1"/>
  <c r="D257" s="1"/>
  <c r="D258" s="1"/>
  <c r="D259" s="1"/>
  <c r="D260" s="1"/>
  <c r="D261" s="1"/>
  <c r="D262" s="1"/>
  <c r="D263" s="1"/>
  <c r="D264" s="1"/>
  <c r="D265" s="1"/>
  <c r="D266" s="1"/>
  <c r="D267" s="1"/>
  <c r="D268" s="1"/>
  <c r="D269" s="1"/>
  <c r="D270" s="1"/>
  <c r="D271" s="1"/>
  <c r="D272" s="1"/>
  <c r="D273" s="1"/>
  <c r="D274" s="1"/>
  <c r="D275" s="1"/>
  <c r="D276" s="1"/>
  <c r="D277" s="1"/>
  <c r="D278" s="1"/>
  <c r="D279" s="1"/>
  <c r="D280" s="1"/>
  <c r="D281" s="1"/>
  <c r="D282" s="1"/>
  <c r="D283" s="1"/>
  <c r="D284" s="1"/>
  <c r="D285" s="1"/>
  <c r="D286" s="1"/>
  <c r="D287" s="1"/>
  <c r="D288" s="1"/>
  <c r="D289" s="1"/>
  <c r="D290" s="1"/>
  <c r="D291" s="1"/>
  <c r="D292" s="1"/>
  <c r="D293" s="1"/>
  <c r="D294" s="1"/>
  <c r="D295" s="1"/>
  <c r="D296" s="1"/>
  <c r="D297" s="1"/>
  <c r="D298" s="1"/>
  <c r="D299" s="1"/>
  <c r="D300" s="1"/>
  <c r="D301" s="1"/>
  <c r="D302" s="1"/>
  <c r="D303" s="1"/>
  <c r="D304" s="1"/>
  <c r="D305" s="1"/>
  <c r="D306" s="1"/>
  <c r="D307" s="1"/>
  <c r="D308" s="1"/>
  <c r="D309" s="1"/>
  <c r="D310" s="1"/>
  <c r="D311" s="1"/>
  <c r="D312" s="1"/>
  <c r="D313" s="1"/>
  <c r="D314" s="1"/>
  <c r="D315" s="1"/>
  <c r="D316" s="1"/>
  <c r="D317" s="1"/>
  <c r="D318" s="1"/>
  <c r="D319" s="1"/>
  <c r="D320" s="1"/>
  <c r="D321" s="1"/>
  <c r="D322" s="1"/>
  <c r="D323" s="1"/>
  <c r="D324" s="1"/>
  <c r="D325" s="1"/>
  <c r="D326" s="1"/>
  <c r="D327" s="1"/>
  <c r="D328" s="1"/>
  <c r="D329" s="1"/>
  <c r="D330" s="1"/>
  <c r="D331" s="1"/>
  <c r="D332" s="1"/>
  <c r="D333" s="1"/>
  <c r="D334" s="1"/>
  <c r="D335" s="1"/>
  <c r="D336" s="1"/>
  <c r="D337" s="1"/>
  <c r="D338" s="1"/>
  <c r="D339" s="1"/>
  <c r="D340" s="1"/>
  <c r="D341" s="1"/>
  <c r="D342" s="1"/>
  <c r="D343" s="1"/>
  <c r="D344" s="1"/>
  <c r="D345" s="1"/>
  <c r="D346" s="1"/>
  <c r="D347" s="1"/>
  <c r="D348" s="1"/>
  <c r="D349" s="1"/>
  <c r="D350" s="1"/>
  <c r="D351" s="1"/>
  <c r="D352" s="1"/>
  <c r="D353" s="1"/>
  <c r="D354" s="1"/>
  <c r="D355" s="1"/>
  <c r="D356" s="1"/>
  <c r="D357" s="1"/>
  <c r="D358" s="1"/>
  <c r="D359" s="1"/>
  <c r="D360" s="1"/>
  <c r="D361" s="1"/>
  <c r="D362" s="1"/>
  <c r="D363" s="1"/>
  <c r="D364" s="1"/>
  <c r="D365" s="1"/>
  <c r="D366" s="1"/>
  <c r="D367" s="1"/>
  <c r="D368" s="1"/>
  <c r="D369" s="1"/>
  <c r="D370" s="1"/>
  <c r="D371" s="1"/>
  <c r="D372" s="1"/>
  <c r="D373" s="1"/>
  <c r="D374" s="1"/>
  <c r="D375" s="1"/>
  <c r="D376" s="1"/>
  <c r="D377" s="1"/>
  <c r="D378" s="1"/>
  <c r="D379" s="1"/>
  <c r="D380" s="1"/>
  <c r="D381" s="1"/>
  <c r="D382" s="1"/>
  <c r="D383" s="1"/>
  <c r="D384" s="1"/>
  <c r="D385" s="1"/>
  <c r="D386" s="1"/>
  <c r="D387" s="1"/>
  <c r="D388" s="1"/>
  <c r="D389" s="1"/>
  <c r="D390" s="1"/>
  <c r="D391" s="1"/>
  <c r="D392" s="1"/>
  <c r="D393" s="1"/>
  <c r="D394" s="1"/>
  <c r="D395" s="1"/>
  <c r="D396" s="1"/>
  <c r="D397" s="1"/>
  <c r="D398" s="1"/>
  <c r="D399" s="1"/>
  <c r="D400" s="1"/>
  <c r="D401" s="1"/>
  <c r="D402" s="1"/>
  <c r="D403" s="1"/>
  <c r="D404" s="1"/>
  <c r="D405" s="1"/>
  <c r="D406" s="1"/>
  <c r="D407" s="1"/>
  <c r="D408" s="1"/>
  <c r="D409" s="1"/>
  <c r="D410" s="1"/>
  <c r="D411" s="1"/>
  <c r="D412" s="1"/>
  <c r="D413" s="1"/>
  <c r="D414" s="1"/>
  <c r="D415" s="1"/>
  <c r="D416" s="1"/>
  <c r="D417" s="1"/>
  <c r="D418" s="1"/>
  <c r="D419" s="1"/>
  <c r="D420" s="1"/>
  <c r="D421" s="1"/>
  <c r="D422" s="1"/>
  <c r="D423" s="1"/>
  <c r="D424" s="1"/>
  <c r="D425" s="1"/>
  <c r="D426" s="1"/>
  <c r="D427" s="1"/>
  <c r="D428" s="1"/>
  <c r="D429" s="1"/>
  <c r="D430" s="1"/>
  <c r="D431" s="1"/>
  <c r="D432" s="1"/>
  <c r="D433" s="1"/>
  <c r="D434" s="1"/>
  <c r="D435" s="1"/>
  <c r="D436" s="1"/>
  <c r="D437" s="1"/>
  <c r="D438" s="1"/>
  <c r="D439" s="1"/>
  <c r="D440" s="1"/>
  <c r="D441" s="1"/>
  <c r="D442" s="1"/>
  <c r="D443" s="1"/>
  <c r="D444" s="1"/>
  <c r="D445" s="1"/>
  <c r="D446" s="1"/>
  <c r="D447" s="1"/>
  <c r="D448" s="1"/>
  <c r="D449" s="1"/>
  <c r="D450" s="1"/>
  <c r="D451" s="1"/>
  <c r="D452" s="1"/>
  <c r="D453" s="1"/>
  <c r="D454" s="1"/>
  <c r="D455" s="1"/>
  <c r="D456" s="1"/>
  <c r="D457" s="1"/>
  <c r="D458" s="1"/>
  <c r="D459" s="1"/>
  <c r="D460" s="1"/>
  <c r="D461" s="1"/>
  <c r="D462" s="1"/>
  <c r="D463" s="1"/>
  <c r="D464" s="1"/>
  <c r="D465" s="1"/>
  <c r="D466" s="1"/>
  <c r="D467" s="1"/>
  <c r="D468" s="1"/>
  <c r="D469" s="1"/>
  <c r="D470" s="1"/>
  <c r="D471" s="1"/>
  <c r="D472" s="1"/>
  <c r="D473" s="1"/>
  <c r="D474" s="1"/>
  <c r="D475" s="1"/>
  <c r="D476" s="1"/>
  <c r="D477" s="1"/>
  <c r="D478" s="1"/>
  <c r="D479" s="1"/>
  <c r="D480" s="1"/>
  <c r="D481" s="1"/>
  <c r="D482" s="1"/>
  <c r="D483" s="1"/>
  <c r="D484" s="1"/>
  <c r="D485" s="1"/>
  <c r="D486" s="1"/>
  <c r="D487" s="1"/>
  <c r="D488" s="1"/>
  <c r="D489" s="1"/>
  <c r="D490" s="1"/>
  <c r="D491" s="1"/>
  <c r="D492" s="1"/>
  <c r="D493" s="1"/>
  <c r="D494" s="1"/>
  <c r="D495" s="1"/>
  <c r="D496" s="1"/>
  <c r="D497" s="1"/>
  <c r="D498" s="1"/>
  <c r="D499" s="1"/>
  <c r="D500" s="1"/>
  <c r="D501" s="1"/>
  <c r="D502" s="1"/>
  <c r="D503" s="1"/>
  <c r="D504" s="1"/>
  <c r="D505" s="1"/>
  <c r="D506" s="1"/>
  <c r="D507" s="1"/>
  <c r="D508" s="1"/>
  <c r="D509" s="1"/>
  <c r="D510" s="1"/>
  <c r="D511" s="1"/>
  <c r="D512" s="1"/>
  <c r="D513" s="1"/>
  <c r="D514" s="1"/>
  <c r="D515" s="1"/>
  <c r="D516" s="1"/>
  <c r="D517" s="1"/>
  <c r="D518" s="1"/>
  <c r="D519" s="1"/>
  <c r="D520" s="1"/>
  <c r="D521" s="1"/>
  <c r="D522" s="1"/>
  <c r="D523" s="1"/>
  <c r="D524" s="1"/>
  <c r="D525" s="1"/>
  <c r="D526" s="1"/>
  <c r="D527" s="1"/>
  <c r="D528" s="1"/>
  <c r="D529" s="1"/>
  <c r="D530" s="1"/>
  <c r="D531" s="1"/>
  <c r="D532" s="1"/>
  <c r="D533" s="1"/>
  <c r="D534" s="1"/>
  <c r="D535" s="1"/>
  <c r="D536" s="1"/>
  <c r="D537" s="1"/>
  <c r="D538" s="1"/>
  <c r="D539" s="1"/>
  <c r="D540" s="1"/>
  <c r="D541" s="1"/>
  <c r="D542" s="1"/>
  <c r="D543" s="1"/>
  <c r="D544" s="1"/>
  <c r="D545" s="1"/>
  <c r="D546" s="1"/>
  <c r="D547" s="1"/>
  <c r="D548" s="1"/>
  <c r="D549" s="1"/>
  <c r="D550" s="1"/>
  <c r="D551" s="1"/>
  <c r="D552" s="1"/>
  <c r="D553" s="1"/>
  <c r="D554" s="1"/>
  <c r="D555" s="1"/>
  <c r="D556" s="1"/>
  <c r="D557" s="1"/>
  <c r="D558" s="1"/>
  <c r="D559" s="1"/>
  <c r="D560" s="1"/>
  <c r="D561" s="1"/>
  <c r="D562" s="1"/>
  <c r="D563" s="1"/>
  <c r="D564" s="1"/>
  <c r="D565" s="1"/>
  <c r="D566" s="1"/>
  <c r="D567" s="1"/>
  <c r="D568" s="1"/>
  <c r="D569" s="1"/>
  <c r="D570" s="1"/>
  <c r="D571" s="1"/>
  <c r="D572" s="1"/>
  <c r="D573" s="1"/>
  <c r="D574" s="1"/>
  <c r="D575" s="1"/>
  <c r="D576" s="1"/>
  <c r="D577" s="1"/>
  <c r="D578" s="1"/>
  <c r="D579" s="1"/>
  <c r="D580" s="1"/>
  <c r="D581" s="1"/>
  <c r="D582" s="1"/>
  <c r="D583" s="1"/>
  <c r="D584" s="1"/>
  <c r="D585" s="1"/>
  <c r="D586" s="1"/>
  <c r="D587" s="1"/>
  <c r="D588" s="1"/>
  <c r="D589" s="1"/>
  <c r="D590" s="1"/>
  <c r="D591" s="1"/>
  <c r="D592" s="1"/>
  <c r="D593" s="1"/>
  <c r="D594" s="1"/>
  <c r="D595" s="1"/>
  <c r="D596" s="1"/>
  <c r="D597" s="1"/>
  <c r="D598" s="1"/>
  <c r="D599" s="1"/>
  <c r="D600" s="1"/>
  <c r="D601" s="1"/>
  <c r="D602" s="1"/>
  <c r="D603" s="1"/>
  <c r="D604" s="1"/>
  <c r="D605" s="1"/>
  <c r="D606" s="1"/>
  <c r="D607" s="1"/>
  <c r="D608" s="1"/>
  <c r="D609" s="1"/>
  <c r="D610" s="1"/>
  <c r="D611" s="1"/>
  <c r="D612" s="1"/>
  <c r="D613" s="1"/>
  <c r="D614" s="1"/>
  <c r="D615" s="1"/>
  <c r="D616" s="1"/>
  <c r="D617" s="1"/>
  <c r="D618" s="1"/>
  <c r="D619" s="1"/>
  <c r="D620" s="1"/>
  <c r="D621" s="1"/>
  <c r="D622" s="1"/>
  <c r="D623" s="1"/>
  <c r="D624" s="1"/>
  <c r="D625" s="1"/>
  <c r="D626" s="1"/>
  <c r="D627" s="1"/>
  <c r="D628" s="1"/>
  <c r="D629" s="1"/>
  <c r="D630" s="1"/>
  <c r="D631" s="1"/>
  <c r="D632" s="1"/>
  <c r="D633" s="1"/>
  <c r="D634" s="1"/>
  <c r="D635" s="1"/>
  <c r="D636" s="1"/>
  <c r="D637" s="1"/>
  <c r="D638" s="1"/>
  <c r="D639" s="1"/>
  <c r="D640" s="1"/>
  <c r="D641" s="1"/>
  <c r="D642" s="1"/>
  <c r="D643" s="1"/>
  <c r="D644" s="1"/>
  <c r="D645" s="1"/>
  <c r="D646" s="1"/>
  <c r="D647" s="1"/>
  <c r="D648" s="1"/>
  <c r="D649" s="1"/>
  <c r="D650" s="1"/>
  <c r="D651" s="1"/>
  <c r="D652" s="1"/>
  <c r="D653" s="1"/>
  <c r="D654" s="1"/>
  <c r="D655" s="1"/>
  <c r="D656" s="1"/>
  <c r="D657" s="1"/>
  <c r="D658" s="1"/>
  <c r="D659" s="1"/>
  <c r="D660" s="1"/>
  <c r="D661" s="1"/>
  <c r="D662" s="1"/>
  <c r="D663" s="1"/>
  <c r="D664" s="1"/>
  <c r="D665" s="1"/>
  <c r="D666" s="1"/>
  <c r="D667" s="1"/>
  <c r="D668" s="1"/>
  <c r="D669" s="1"/>
  <c r="D670" s="1"/>
  <c r="D671" s="1"/>
  <c r="D672" s="1"/>
  <c r="D673" s="1"/>
  <c r="D674" s="1"/>
  <c r="D675" s="1"/>
  <c r="D676" s="1"/>
  <c r="D677" s="1"/>
  <c r="D678" s="1"/>
  <c r="D679" s="1"/>
  <c r="D680" s="1"/>
  <c r="D681" s="1"/>
  <c r="D682" s="1"/>
  <c r="D683" s="1"/>
  <c r="D684" s="1"/>
  <c r="D685" s="1"/>
  <c r="D686" s="1"/>
  <c r="D687" s="1"/>
  <c r="D688" s="1"/>
  <c r="D689" s="1"/>
  <c r="D690" s="1"/>
  <c r="D691" s="1"/>
  <c r="D692" s="1"/>
  <c r="D693" s="1"/>
  <c r="D694" s="1"/>
  <c r="D695" s="1"/>
  <c r="D696" s="1"/>
  <c r="D697" s="1"/>
  <c r="D698" s="1"/>
  <c r="D699" s="1"/>
  <c r="D700" s="1"/>
  <c r="D701" s="1"/>
  <c r="D702" s="1"/>
  <c r="D703" s="1"/>
  <c r="D704" s="1"/>
  <c r="D705" s="1"/>
  <c r="D706" s="1"/>
  <c r="D707" s="1"/>
  <c r="D708" s="1"/>
  <c r="D709" s="1"/>
  <c r="D710" s="1"/>
  <c r="D711" s="1"/>
  <c r="D712" s="1"/>
  <c r="D713" s="1"/>
  <c r="D714" s="1"/>
  <c r="D715" s="1"/>
  <c r="D716" s="1"/>
  <c r="D717" s="1"/>
  <c r="D718" s="1"/>
  <c r="D719" s="1"/>
  <c r="D720" s="1"/>
  <c r="D721" s="1"/>
  <c r="D722" s="1"/>
  <c r="D723" s="1"/>
  <c r="D724" s="1"/>
  <c r="D725" s="1"/>
  <c r="D726" s="1"/>
  <c r="D727" s="1"/>
  <c r="D728" s="1"/>
  <c r="D729" s="1"/>
  <c r="D730" s="1"/>
  <c r="D731" s="1"/>
  <c r="D732" s="1"/>
  <c r="D733" s="1"/>
  <c r="D734" s="1"/>
  <c r="D735" s="1"/>
  <c r="D736" s="1"/>
  <c r="D737" s="1"/>
  <c r="D738" s="1"/>
  <c r="D739" s="1"/>
  <c r="D740" s="1"/>
  <c r="D741" s="1"/>
  <c r="D742" s="1"/>
  <c r="D743" s="1"/>
  <c r="D744" s="1"/>
  <c r="D745" s="1"/>
  <c r="D746" s="1"/>
  <c r="D747" s="1"/>
  <c r="D748" s="1"/>
  <c r="D749" s="1"/>
  <c r="D750" s="1"/>
  <c r="D751" s="1"/>
  <c r="D752" s="1"/>
  <c r="D753" s="1"/>
  <c r="D754" s="1"/>
  <c r="D755" s="1"/>
  <c r="D756" s="1"/>
  <c r="D757" s="1"/>
  <c r="D758" s="1"/>
  <c r="D759" s="1"/>
  <c r="D760" s="1"/>
  <c r="D761" s="1"/>
  <c r="D762" s="1"/>
  <c r="D763" s="1"/>
  <c r="D764" s="1"/>
  <c r="D765" s="1"/>
  <c r="D766" s="1"/>
  <c r="D767" s="1"/>
  <c r="D768" s="1"/>
  <c r="D769" s="1"/>
  <c r="D770" s="1"/>
  <c r="D771" s="1"/>
  <c r="D772" s="1"/>
  <c r="D773" s="1"/>
  <c r="D774" s="1"/>
  <c r="D775" s="1"/>
  <c r="D776" s="1"/>
  <c r="D777" s="1"/>
  <c r="D778" s="1"/>
  <c r="D779" s="1"/>
  <c r="D780" s="1"/>
  <c r="D781" s="1"/>
  <c r="D782" s="1"/>
  <c r="D783" s="1"/>
  <c r="D784" s="1"/>
  <c r="D785" s="1"/>
  <c r="D786" s="1"/>
  <c r="D787" s="1"/>
  <c r="D788" s="1"/>
  <c r="D789" s="1"/>
  <c r="D790" s="1"/>
  <c r="D791" s="1"/>
  <c r="D792" s="1"/>
  <c r="D793" s="1"/>
  <c r="D794" s="1"/>
  <c r="D795" s="1"/>
  <c r="D796" s="1"/>
  <c r="D797" s="1"/>
  <c r="D798" s="1"/>
  <c r="D799" s="1"/>
  <c r="D800" s="1"/>
  <c r="D801" s="1"/>
  <c r="D802" s="1"/>
  <c r="D803" s="1"/>
  <c r="D804" s="1"/>
  <c r="D805" s="1"/>
  <c r="D806" s="1"/>
  <c r="D807" s="1"/>
  <c r="D808" s="1"/>
  <c r="D809" s="1"/>
  <c r="D810" s="1"/>
  <c r="D811" s="1"/>
  <c r="D812" s="1"/>
  <c r="D813" s="1"/>
  <c r="D814" s="1"/>
  <c r="D815" s="1"/>
  <c r="D816" s="1"/>
  <c r="D817" s="1"/>
  <c r="D818" s="1"/>
  <c r="D819" s="1"/>
  <c r="D820" s="1"/>
  <c r="D821" s="1"/>
  <c r="D822" s="1"/>
  <c r="D823" s="1"/>
  <c r="D824" s="1"/>
  <c r="D825" s="1"/>
  <c r="D826" s="1"/>
  <c r="D827" s="1"/>
  <c r="D828" s="1"/>
  <c r="D829" s="1"/>
  <c r="D830" s="1"/>
  <c r="D831" s="1"/>
  <c r="D832" s="1"/>
  <c r="D833" s="1"/>
  <c r="D834" s="1"/>
  <c r="D835" s="1"/>
  <c r="D836" s="1"/>
  <c r="D837" s="1"/>
  <c r="D838" s="1"/>
  <c r="D839" s="1"/>
  <c r="D840" s="1"/>
  <c r="D841" s="1"/>
  <c r="D842" s="1"/>
  <c r="D843" s="1"/>
  <c r="D844" s="1"/>
  <c r="D845" s="1"/>
  <c r="D846" s="1"/>
  <c r="D847" s="1"/>
  <c r="D848" s="1"/>
  <c r="D849" s="1"/>
  <c r="D850" s="1"/>
  <c r="D851" s="1"/>
  <c r="D852" s="1"/>
  <c r="D853" s="1"/>
  <c r="D854" s="1"/>
  <c r="D855" s="1"/>
  <c r="D856" s="1"/>
  <c r="D857" s="1"/>
  <c r="D858" s="1"/>
  <c r="D859" s="1"/>
  <c r="D860" s="1"/>
  <c r="D861" s="1"/>
  <c r="D862" s="1"/>
  <c r="D863" s="1"/>
  <c r="D864" s="1"/>
  <c r="D865" s="1"/>
  <c r="D866" s="1"/>
  <c r="D867" s="1"/>
  <c r="D868" s="1"/>
  <c r="D869" s="1"/>
  <c r="D870" s="1"/>
  <c r="D871" s="1"/>
  <c r="D872" s="1"/>
  <c r="D873" s="1"/>
  <c r="D874" s="1"/>
  <c r="D875" s="1"/>
  <c r="D876" s="1"/>
  <c r="D877" s="1"/>
  <c r="D878" s="1"/>
  <c r="D879" s="1"/>
  <c r="D880" s="1"/>
  <c r="D881" s="1"/>
  <c r="D882" s="1"/>
  <c r="D883" s="1"/>
  <c r="D884" s="1"/>
  <c r="D885" s="1"/>
  <c r="D886" s="1"/>
  <c r="D887" s="1"/>
  <c r="D888" s="1"/>
  <c r="D889" s="1"/>
  <c r="D890" s="1"/>
  <c r="D891" s="1"/>
  <c r="D892" s="1"/>
  <c r="D893" s="1"/>
  <c r="D894" s="1"/>
  <c r="D895" s="1"/>
  <c r="D896" s="1"/>
  <c r="D897" s="1"/>
  <c r="D898" s="1"/>
  <c r="D899" s="1"/>
  <c r="D900" s="1"/>
  <c r="D901" s="1"/>
  <c r="D902" s="1"/>
  <c r="D903" s="1"/>
  <c r="D904" s="1"/>
  <c r="D905" s="1"/>
  <c r="D906" s="1"/>
  <c r="D907" s="1"/>
  <c r="A8"/>
  <c r="B8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L9" i="7"/>
  <c r="I9" s="1"/>
  <c r="G9" s="1"/>
  <c r="I11"/>
  <c r="G11" s="1"/>
  <c r="I10"/>
  <c r="G10" s="1"/>
  <c r="I8"/>
  <c r="G8" s="1"/>
  <c r="I7"/>
  <c r="G7" s="1"/>
  <c r="I4"/>
  <c r="G4" s="1"/>
  <c r="I5"/>
  <c r="G5" s="1"/>
  <c r="I6"/>
  <c r="G6" s="1"/>
  <c r="M10"/>
  <c r="M9"/>
  <c r="M6"/>
  <c r="M4"/>
  <c r="M5"/>
  <c r="M7"/>
  <c r="M11"/>
  <c r="D699" i="5"/>
  <c r="E699"/>
  <c r="D700"/>
  <c r="E700"/>
  <c r="D701"/>
  <c r="E701"/>
  <c r="D702"/>
  <c r="E702"/>
  <c r="D703"/>
  <c r="E703"/>
  <c r="D704"/>
  <c r="E704"/>
  <c r="D705"/>
  <c r="E705"/>
  <c r="D706"/>
  <c r="E706"/>
  <c r="D707"/>
  <c r="E707"/>
  <c r="D708"/>
  <c r="E708"/>
  <c r="D709"/>
  <c r="E709"/>
  <c r="D710"/>
  <c r="E710"/>
  <c r="D711"/>
  <c r="E711"/>
  <c r="D712"/>
  <c r="E712"/>
  <c r="D713"/>
  <c r="E713"/>
  <c r="D714"/>
  <c r="E714"/>
  <c r="D715"/>
  <c r="E715"/>
  <c r="D716"/>
  <c r="E716"/>
  <c r="D717"/>
  <c r="E717"/>
  <c r="D718"/>
  <c r="E718"/>
  <c r="D719"/>
  <c r="E719"/>
  <c r="D720"/>
  <c r="E720"/>
  <c r="D721"/>
  <c r="E721"/>
  <c r="D722"/>
  <c r="E722"/>
  <c r="D723"/>
  <c r="E723"/>
  <c r="D724"/>
  <c r="E724"/>
  <c r="D725"/>
  <c r="E725"/>
  <c r="D726"/>
  <c r="E726"/>
  <c r="D727"/>
  <c r="E727"/>
  <c r="D728"/>
  <c r="E728"/>
  <c r="D729"/>
  <c r="E729"/>
  <c r="D730"/>
  <c r="E730"/>
  <c r="D731"/>
  <c r="E731"/>
  <c r="D732"/>
  <c r="E732"/>
  <c r="D733"/>
  <c r="E733"/>
  <c r="D734"/>
  <c r="E734"/>
  <c r="D735"/>
  <c r="E735"/>
  <c r="D736"/>
  <c r="E736"/>
  <c r="D737"/>
  <c r="E737"/>
  <c r="D738"/>
  <c r="E738"/>
  <c r="D739"/>
  <c r="E739"/>
  <c r="D740"/>
  <c r="E740"/>
  <c r="D741"/>
  <c r="E741"/>
  <c r="D742"/>
  <c r="E742"/>
  <c r="D743"/>
  <c r="E743"/>
  <c r="D744"/>
  <c r="E744"/>
  <c r="D745"/>
  <c r="E745"/>
  <c r="D746"/>
  <c r="E746"/>
  <c r="D747"/>
  <c r="E747"/>
  <c r="D748"/>
  <c r="E748"/>
  <c r="D749"/>
  <c r="E749"/>
  <c r="D750"/>
  <c r="E750"/>
  <c r="D751"/>
  <c r="E751"/>
  <c r="D752"/>
  <c r="E752"/>
  <c r="D753"/>
  <c r="E753"/>
  <c r="D754"/>
  <c r="E754"/>
  <c r="D755"/>
  <c r="E755"/>
  <c r="D756"/>
  <c r="E756"/>
  <c r="D757"/>
  <c r="E757"/>
  <c r="D758"/>
  <c r="E758"/>
  <c r="D759"/>
  <c r="E759"/>
  <c r="D760"/>
  <c r="E760"/>
  <c r="D761"/>
  <c r="E761"/>
  <c r="D762"/>
  <c r="E762"/>
  <c r="D763"/>
  <c r="E763"/>
  <c r="D764"/>
  <c r="E764"/>
  <c r="D765"/>
  <c r="E765"/>
  <c r="D766"/>
  <c r="E766"/>
  <c r="D767"/>
  <c r="E767"/>
  <c r="D768"/>
  <c r="E768"/>
  <c r="D769"/>
  <c r="E769"/>
  <c r="D770"/>
  <c r="E770"/>
  <c r="D771"/>
  <c r="E771"/>
  <c r="D772"/>
  <c r="E772"/>
  <c r="D773"/>
  <c r="E773"/>
  <c r="D774"/>
  <c r="E774"/>
  <c r="D775"/>
  <c r="E775"/>
  <c r="D776"/>
  <c r="E776"/>
  <c r="D777"/>
  <c r="E777"/>
  <c r="D778"/>
  <c r="E778"/>
  <c r="D779"/>
  <c r="E779"/>
  <c r="D780"/>
  <c r="E780"/>
  <c r="D781"/>
  <c r="E781"/>
  <c r="D782"/>
  <c r="E782"/>
  <c r="D783"/>
  <c r="E783"/>
  <c r="D784"/>
  <c r="E784"/>
  <c r="D785"/>
  <c r="E785"/>
  <c r="D786"/>
  <c r="E786"/>
  <c r="D787"/>
  <c r="E787"/>
  <c r="D788"/>
  <c r="E788"/>
  <c r="D789"/>
  <c r="E789"/>
  <c r="D790"/>
  <c r="E790"/>
  <c r="D791"/>
  <c r="E791"/>
  <c r="D792"/>
  <c r="E792"/>
  <c r="D793"/>
  <c r="E793"/>
  <c r="D794"/>
  <c r="E794"/>
  <c r="D795"/>
  <c r="E795"/>
  <c r="D796"/>
  <c r="E796"/>
  <c r="D797"/>
  <c r="E797"/>
  <c r="D798"/>
  <c r="E798"/>
  <c r="D799"/>
  <c r="E799"/>
  <c r="D800"/>
  <c r="E800"/>
  <c r="D801"/>
  <c r="E801"/>
  <c r="D802"/>
  <c r="E802"/>
  <c r="D803"/>
  <c r="E803"/>
  <c r="D804"/>
  <c r="E804"/>
  <c r="D805"/>
  <c r="E805"/>
  <c r="D806"/>
  <c r="E806"/>
  <c r="D807"/>
  <c r="E807"/>
  <c r="D808"/>
  <c r="E808"/>
  <c r="D809"/>
  <c r="E809"/>
  <c r="D810"/>
  <c r="E810"/>
  <c r="D811"/>
  <c r="E811"/>
  <c r="D812"/>
  <c r="E812"/>
  <c r="D813"/>
  <c r="E813"/>
  <c r="D814"/>
  <c r="E814"/>
  <c r="D815"/>
  <c r="E815"/>
  <c r="D816"/>
  <c r="E816"/>
  <c r="D817"/>
  <c r="E817"/>
  <c r="D818"/>
  <c r="E818"/>
  <c r="D819"/>
  <c r="E819"/>
  <c r="D820"/>
  <c r="E820"/>
  <c r="D821"/>
  <c r="E821"/>
  <c r="D822"/>
  <c r="E822"/>
  <c r="D823"/>
  <c r="E823"/>
  <c r="D824"/>
  <c r="E824"/>
  <c r="D825"/>
  <c r="E825"/>
  <c r="D826"/>
  <c r="E826"/>
  <c r="D827"/>
  <c r="E827"/>
  <c r="D828"/>
  <c r="E828"/>
  <c r="D829"/>
  <c r="E829"/>
  <c r="D830"/>
  <c r="E830"/>
  <c r="D831"/>
  <c r="E831"/>
  <c r="D832"/>
  <c r="E832"/>
  <c r="D833"/>
  <c r="E833"/>
  <c r="D834"/>
  <c r="E834"/>
  <c r="D835"/>
  <c r="E835"/>
  <c r="D836"/>
  <c r="E836"/>
  <c r="D837"/>
  <c r="E837"/>
  <c r="D838"/>
  <c r="E838"/>
  <c r="D839"/>
  <c r="E839"/>
  <c r="D840"/>
  <c r="E840"/>
  <c r="D841"/>
  <c r="E841"/>
  <c r="D842"/>
  <c r="E842"/>
  <c r="D843"/>
  <c r="E843"/>
  <c r="D844"/>
  <c r="E844"/>
  <c r="D845"/>
  <c r="E845"/>
  <c r="D846"/>
  <c r="E846"/>
  <c r="D847"/>
  <c r="E847"/>
  <c r="D848"/>
  <c r="E848"/>
  <c r="D849"/>
  <c r="E849"/>
  <c r="D850"/>
  <c r="E850"/>
  <c r="D851"/>
  <c r="E851"/>
  <c r="D852"/>
  <c r="E852"/>
  <c r="D853"/>
  <c r="E853"/>
  <c r="D854"/>
  <c r="E854"/>
  <c r="D855"/>
  <c r="E855"/>
  <c r="D856"/>
  <c r="E856"/>
  <c r="D857"/>
  <c r="E857"/>
  <c r="D858"/>
  <c r="E858"/>
  <c r="D859"/>
  <c r="E859"/>
  <c r="D860"/>
  <c r="E860"/>
  <c r="D861"/>
  <c r="E861"/>
  <c r="D862"/>
  <c r="E862"/>
  <c r="D863"/>
  <c r="E863"/>
  <c r="D864"/>
  <c r="E864"/>
  <c r="D865"/>
  <c r="E865"/>
  <c r="D866"/>
  <c r="E866"/>
  <c r="D867"/>
  <c r="E867"/>
  <c r="D868"/>
  <c r="E868"/>
  <c r="D869"/>
  <c r="E869"/>
  <c r="D870"/>
  <c r="E870"/>
  <c r="D871"/>
  <c r="E871"/>
  <c r="D872"/>
  <c r="E872"/>
  <c r="D873"/>
  <c r="E873"/>
  <c r="D874"/>
  <c r="E874"/>
  <c r="D875"/>
  <c r="E875"/>
  <c r="D876"/>
  <c r="E876"/>
  <c r="D877"/>
  <c r="E877"/>
  <c r="D878"/>
  <c r="E878"/>
  <c r="D879"/>
  <c r="E879"/>
  <c r="D880"/>
  <c r="E880"/>
  <c r="D881"/>
  <c r="E881"/>
  <c r="D882"/>
  <c r="E882"/>
  <c r="D883"/>
  <c r="E883"/>
  <c r="D884"/>
  <c r="E884"/>
  <c r="D885"/>
  <c r="E885"/>
  <c r="D886"/>
  <c r="E886"/>
  <c r="D887"/>
  <c r="E887"/>
  <c r="D888"/>
  <c r="E888"/>
  <c r="D889"/>
  <c r="E889"/>
  <c r="D890"/>
  <c r="E890"/>
  <c r="D891"/>
  <c r="E891"/>
  <c r="D892"/>
  <c r="E892"/>
  <c r="D893"/>
  <c r="E893"/>
  <c r="D894"/>
  <c r="E894"/>
  <c r="D895"/>
  <c r="E895"/>
  <c r="D896"/>
  <c r="E896"/>
  <c r="D897"/>
  <c r="E897"/>
  <c r="D898"/>
  <c r="E898"/>
  <c r="D899"/>
  <c r="E899"/>
  <c r="D900"/>
  <c r="E900"/>
  <c r="D901"/>
  <c r="E901"/>
  <c r="D902"/>
  <c r="E902"/>
  <c r="D903"/>
  <c r="E903"/>
  <c r="D904"/>
  <c r="E904"/>
  <c r="D905"/>
  <c r="E905"/>
  <c r="D906"/>
  <c r="E906"/>
  <c r="D640"/>
  <c r="E640"/>
  <c r="D641"/>
  <c r="E641"/>
  <c r="D642"/>
  <c r="E642"/>
  <c r="D643"/>
  <c r="E643"/>
  <c r="D644"/>
  <c r="E644"/>
  <c r="D645"/>
  <c r="E645"/>
  <c r="D646"/>
  <c r="E646"/>
  <c r="D647"/>
  <c r="E647"/>
  <c r="D648"/>
  <c r="E648"/>
  <c r="D649"/>
  <c r="E649"/>
  <c r="D650"/>
  <c r="E650"/>
  <c r="D651"/>
  <c r="E651"/>
  <c r="D652"/>
  <c r="E652"/>
  <c r="D653"/>
  <c r="E653"/>
  <c r="D654"/>
  <c r="E654"/>
  <c r="D655"/>
  <c r="E655"/>
  <c r="D656"/>
  <c r="E656"/>
  <c r="D657"/>
  <c r="E657"/>
  <c r="D658"/>
  <c r="E658"/>
  <c r="D659"/>
  <c r="E659"/>
  <c r="D660"/>
  <c r="E660"/>
  <c r="D661"/>
  <c r="E661"/>
  <c r="D662"/>
  <c r="E662"/>
  <c r="D663"/>
  <c r="E663"/>
  <c r="D664"/>
  <c r="E664"/>
  <c r="D665"/>
  <c r="E665"/>
  <c r="D666"/>
  <c r="E666"/>
  <c r="D667"/>
  <c r="E667"/>
  <c r="D668"/>
  <c r="E668"/>
  <c r="D669"/>
  <c r="E669"/>
  <c r="D670"/>
  <c r="E670"/>
  <c r="D671"/>
  <c r="E671"/>
  <c r="D672"/>
  <c r="E672"/>
  <c r="D673"/>
  <c r="E673"/>
  <c r="D674"/>
  <c r="E674"/>
  <c r="D675"/>
  <c r="E675"/>
  <c r="D676"/>
  <c r="E676"/>
  <c r="D677"/>
  <c r="E677"/>
  <c r="D678"/>
  <c r="E678"/>
  <c r="D679"/>
  <c r="E679"/>
  <c r="D680"/>
  <c r="E680"/>
  <c r="D681"/>
  <c r="E681"/>
  <c r="D682"/>
  <c r="E682"/>
  <c r="D683"/>
  <c r="E683"/>
  <c r="D684"/>
  <c r="E684"/>
  <c r="D685"/>
  <c r="E685"/>
  <c r="D686"/>
  <c r="E686"/>
  <c r="D687"/>
  <c r="E687"/>
  <c r="D688"/>
  <c r="E688"/>
  <c r="D689"/>
  <c r="E689"/>
  <c r="D690"/>
  <c r="E690"/>
  <c r="D691"/>
  <c r="E691"/>
  <c r="D692"/>
  <c r="E692"/>
  <c r="D693"/>
  <c r="E693"/>
  <c r="D694"/>
  <c r="E694"/>
  <c r="D695"/>
  <c r="E695"/>
  <c r="D696"/>
  <c r="E696"/>
  <c r="D697"/>
  <c r="E697"/>
  <c r="D698"/>
  <c r="E698"/>
  <c r="D546"/>
  <c r="E546"/>
  <c r="D547"/>
  <c r="E547"/>
  <c r="D548"/>
  <c r="E548"/>
  <c r="D549"/>
  <c r="E549"/>
  <c r="D550"/>
  <c r="E550"/>
  <c r="D551"/>
  <c r="E551"/>
  <c r="D552"/>
  <c r="E552"/>
  <c r="D553"/>
  <c r="E553"/>
  <c r="D554"/>
  <c r="E554"/>
  <c r="D555"/>
  <c r="E555"/>
  <c r="D556"/>
  <c r="E556"/>
  <c r="D557"/>
  <c r="E557"/>
  <c r="D558"/>
  <c r="E558"/>
  <c r="D559"/>
  <c r="E559"/>
  <c r="D560"/>
  <c r="E560"/>
  <c r="D561"/>
  <c r="E561"/>
  <c r="D562"/>
  <c r="E562"/>
  <c r="D563"/>
  <c r="E563"/>
  <c r="D564"/>
  <c r="E564"/>
  <c r="D565"/>
  <c r="E565"/>
  <c r="D566"/>
  <c r="E566"/>
  <c r="D567"/>
  <c r="E567"/>
  <c r="D568"/>
  <c r="E568"/>
  <c r="D569"/>
  <c r="E569"/>
  <c r="D570"/>
  <c r="E570"/>
  <c r="D571"/>
  <c r="E571"/>
  <c r="D572"/>
  <c r="E572"/>
  <c r="D573"/>
  <c r="E573"/>
  <c r="D574"/>
  <c r="E574"/>
  <c r="D575"/>
  <c r="E575"/>
  <c r="D576"/>
  <c r="E576"/>
  <c r="D577"/>
  <c r="E577"/>
  <c r="D578"/>
  <c r="E578"/>
  <c r="D579"/>
  <c r="E579"/>
  <c r="D580"/>
  <c r="E580"/>
  <c r="D581"/>
  <c r="E581"/>
  <c r="D582"/>
  <c r="E582"/>
  <c r="D583"/>
  <c r="E583"/>
  <c r="D584"/>
  <c r="E584"/>
  <c r="D585"/>
  <c r="E585"/>
  <c r="D586"/>
  <c r="E586"/>
  <c r="D587"/>
  <c r="E587"/>
  <c r="D588"/>
  <c r="E588"/>
  <c r="D589"/>
  <c r="E589"/>
  <c r="D590"/>
  <c r="E590"/>
  <c r="D591"/>
  <c r="E591"/>
  <c r="D592"/>
  <c r="E592"/>
  <c r="D593"/>
  <c r="E593"/>
  <c r="D594"/>
  <c r="E594"/>
  <c r="D595"/>
  <c r="E595"/>
  <c r="D596"/>
  <c r="E596"/>
  <c r="D597"/>
  <c r="E597"/>
  <c r="D598"/>
  <c r="E598"/>
  <c r="D599"/>
  <c r="E599"/>
  <c r="D600"/>
  <c r="E600"/>
  <c r="D601"/>
  <c r="E601"/>
  <c r="D602"/>
  <c r="E602"/>
  <c r="D603"/>
  <c r="E603"/>
  <c r="D604"/>
  <c r="E604"/>
  <c r="D605"/>
  <c r="E605"/>
  <c r="D606"/>
  <c r="E606"/>
  <c r="D607"/>
  <c r="E607"/>
  <c r="D608"/>
  <c r="E608"/>
  <c r="D609"/>
  <c r="E609"/>
  <c r="D610"/>
  <c r="E610"/>
  <c r="D611"/>
  <c r="E611"/>
  <c r="D612"/>
  <c r="E612"/>
  <c r="D613"/>
  <c r="E613"/>
  <c r="D614"/>
  <c r="E614"/>
  <c r="D615"/>
  <c r="E615"/>
  <c r="D616"/>
  <c r="E616"/>
  <c r="D617"/>
  <c r="E617"/>
  <c r="D618"/>
  <c r="E618"/>
  <c r="D619"/>
  <c r="E619"/>
  <c r="D620"/>
  <c r="E620"/>
  <c r="D621"/>
  <c r="E621"/>
  <c r="D622"/>
  <c r="E622"/>
  <c r="D623"/>
  <c r="E623"/>
  <c r="D624"/>
  <c r="E624"/>
  <c r="D625"/>
  <c r="E625"/>
  <c r="D626"/>
  <c r="E626"/>
  <c r="D627"/>
  <c r="E627"/>
  <c r="D628"/>
  <c r="E628"/>
  <c r="D629"/>
  <c r="E629"/>
  <c r="D630"/>
  <c r="E630"/>
  <c r="D631"/>
  <c r="E631"/>
  <c r="D632"/>
  <c r="E632"/>
  <c r="D633"/>
  <c r="E633"/>
  <c r="D634"/>
  <c r="E634"/>
  <c r="D635"/>
  <c r="E635"/>
  <c r="D636"/>
  <c r="E636"/>
  <c r="D637"/>
  <c r="E637"/>
  <c r="D638"/>
  <c r="E638"/>
  <c r="D639"/>
  <c r="E639"/>
  <c r="E419"/>
  <c r="E420"/>
  <c r="E421"/>
  <c r="E422"/>
  <c r="E423"/>
  <c r="E424"/>
  <c r="E425"/>
  <c r="E426"/>
  <c r="E427"/>
  <c r="E428"/>
  <c r="E429"/>
  <c r="E430"/>
  <c r="E431"/>
  <c r="E432"/>
  <c r="E433"/>
  <c r="E434"/>
  <c r="E435"/>
  <c r="E436"/>
  <c r="E437"/>
  <c r="E438"/>
  <c r="E439"/>
  <c r="E440"/>
  <c r="E441"/>
  <c r="E442"/>
  <c r="E443"/>
  <c r="E444"/>
  <c r="E445"/>
  <c r="E446"/>
  <c r="E447"/>
  <c r="E448"/>
  <c r="E449"/>
  <c r="E450"/>
  <c r="E451"/>
  <c r="E452"/>
  <c r="E453"/>
  <c r="E454"/>
  <c r="E455"/>
  <c r="E456"/>
  <c r="E457"/>
  <c r="E458"/>
  <c r="E459"/>
  <c r="E460"/>
  <c r="E461"/>
  <c r="E462"/>
  <c r="E463"/>
  <c r="E464"/>
  <c r="E465"/>
  <c r="E466"/>
  <c r="E467"/>
  <c r="E468"/>
  <c r="E469"/>
  <c r="E470"/>
  <c r="E471"/>
  <c r="E472"/>
  <c r="E473"/>
  <c r="E474"/>
  <c r="E475"/>
  <c r="E476"/>
  <c r="E477"/>
  <c r="E478"/>
  <c r="E479"/>
  <c r="E480"/>
  <c r="E481"/>
  <c r="E482"/>
  <c r="E483"/>
  <c r="E484"/>
  <c r="E485"/>
  <c r="E486"/>
  <c r="E487"/>
  <c r="E488"/>
  <c r="E489"/>
  <c r="E490"/>
  <c r="E491"/>
  <c r="E492"/>
  <c r="E493"/>
  <c r="E494"/>
  <c r="E495"/>
  <c r="E496"/>
  <c r="E497"/>
  <c r="E498"/>
  <c r="E499"/>
  <c r="E500"/>
  <c r="E501"/>
  <c r="E502"/>
  <c r="E503"/>
  <c r="E504"/>
  <c r="E505"/>
  <c r="E506"/>
  <c r="E507"/>
  <c r="E508"/>
  <c r="E509"/>
  <c r="E510"/>
  <c r="E511"/>
  <c r="E512"/>
  <c r="E513"/>
  <c r="E514"/>
  <c r="E515"/>
  <c r="E516"/>
  <c r="E517"/>
  <c r="E518"/>
  <c r="E519"/>
  <c r="E520"/>
  <c r="E521"/>
  <c r="E522"/>
  <c r="E523"/>
  <c r="E524"/>
  <c r="E525"/>
  <c r="E526"/>
  <c r="E527"/>
  <c r="E528"/>
  <c r="E529"/>
  <c r="E530"/>
  <c r="E531"/>
  <c r="E532"/>
  <c r="E533"/>
  <c r="E534"/>
  <c r="E535"/>
  <c r="E536"/>
  <c r="E537"/>
  <c r="E538"/>
  <c r="E539"/>
  <c r="E540"/>
  <c r="E541"/>
  <c r="E542"/>
  <c r="E543"/>
  <c r="E544"/>
  <c r="E545"/>
  <c r="D419"/>
  <c r="D420"/>
  <c r="D421"/>
  <c r="D422"/>
  <c r="D423"/>
  <c r="D424"/>
  <c r="D425"/>
  <c r="D426"/>
  <c r="D427"/>
  <c r="D428"/>
  <c r="D429"/>
  <c r="D430"/>
  <c r="D431"/>
  <c r="D432"/>
  <c r="D433"/>
  <c r="D434"/>
  <c r="D435"/>
  <c r="D436"/>
  <c r="D437"/>
  <c r="D438"/>
  <c r="D439"/>
  <c r="D440"/>
  <c r="D441"/>
  <c r="D442"/>
  <c r="D443"/>
  <c r="D444"/>
  <c r="D445"/>
  <c r="D446"/>
  <c r="D447"/>
  <c r="D448"/>
  <c r="D449"/>
  <c r="D450"/>
  <c r="D451"/>
  <c r="D452"/>
  <c r="D453"/>
  <c r="D454"/>
  <c r="D455"/>
  <c r="D456"/>
  <c r="D457"/>
  <c r="D458"/>
  <c r="D459"/>
  <c r="D460"/>
  <c r="D461"/>
  <c r="D462"/>
  <c r="D463"/>
  <c r="D464"/>
  <c r="D465"/>
  <c r="D466"/>
  <c r="D467"/>
  <c r="D468"/>
  <c r="D469"/>
  <c r="D470"/>
  <c r="D471"/>
  <c r="D472"/>
  <c r="D473"/>
  <c r="D474"/>
  <c r="D475"/>
  <c r="D476"/>
  <c r="D477"/>
  <c r="D478"/>
  <c r="D479"/>
  <c r="D480"/>
  <c r="D481"/>
  <c r="D482"/>
  <c r="D483"/>
  <c r="D484"/>
  <c r="D485"/>
  <c r="D486"/>
  <c r="D487"/>
  <c r="D488"/>
  <c r="D489"/>
  <c r="D490"/>
  <c r="D491"/>
  <c r="D492"/>
  <c r="D493"/>
  <c r="D494"/>
  <c r="D495"/>
  <c r="D496"/>
  <c r="D497"/>
  <c r="D498"/>
  <c r="D499"/>
  <c r="D500"/>
  <c r="D501"/>
  <c r="D502"/>
  <c r="D503"/>
  <c r="D504"/>
  <c r="D505"/>
  <c r="D506"/>
  <c r="D507"/>
  <c r="D508"/>
  <c r="D509"/>
  <c r="D510"/>
  <c r="D511"/>
  <c r="D512"/>
  <c r="D513"/>
  <c r="D514"/>
  <c r="D515"/>
  <c r="D516"/>
  <c r="D517"/>
  <c r="D518"/>
  <c r="D519"/>
  <c r="D520"/>
  <c r="D521"/>
  <c r="D522"/>
  <c r="D523"/>
  <c r="D524"/>
  <c r="D525"/>
  <c r="D526"/>
  <c r="D527"/>
  <c r="D528"/>
  <c r="D529"/>
  <c r="D530"/>
  <c r="D531"/>
  <c r="D532"/>
  <c r="D533"/>
  <c r="D534"/>
  <c r="D535"/>
  <c r="D536"/>
  <c r="D537"/>
  <c r="D538"/>
  <c r="D539"/>
  <c r="D540"/>
  <c r="D541"/>
  <c r="D542"/>
  <c r="D543"/>
  <c r="D544"/>
  <c r="D545"/>
  <c r="S46" i="6"/>
  <c r="S45"/>
  <c r="S32"/>
  <c r="S33"/>
  <c r="S19"/>
  <c r="S18"/>
  <c r="Q9" i="4"/>
  <c r="P9"/>
  <c r="O9"/>
  <c r="N9"/>
  <c r="M9"/>
  <c r="L9"/>
  <c r="K9"/>
  <c r="J9"/>
  <c r="I9"/>
  <c r="H9"/>
  <c r="G9"/>
  <c r="Q6"/>
  <c r="P6"/>
  <c r="O6"/>
  <c r="N6"/>
  <c r="M6"/>
  <c r="L6"/>
  <c r="K6"/>
  <c r="J6"/>
  <c r="I6"/>
  <c r="H6"/>
  <c r="G6"/>
  <c r="Q4"/>
  <c r="P4"/>
  <c r="O4"/>
  <c r="N4"/>
  <c r="M4"/>
  <c r="L4"/>
  <c r="K4"/>
  <c r="J4"/>
  <c r="I4"/>
  <c r="H4"/>
  <c r="G4"/>
  <c r="E7" i="5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E307"/>
  <c r="E308"/>
  <c r="E309"/>
  <c r="E310"/>
  <c r="E311"/>
  <c r="E312"/>
  <c r="E313"/>
  <c r="E314"/>
  <c r="E315"/>
  <c r="E316"/>
  <c r="E317"/>
  <c r="E318"/>
  <c r="E319"/>
  <c r="E320"/>
  <c r="E321"/>
  <c r="E322"/>
  <c r="E323"/>
  <c r="E324"/>
  <c r="E325"/>
  <c r="E326"/>
  <c r="E327"/>
  <c r="E328"/>
  <c r="E329"/>
  <c r="E330"/>
  <c r="E331"/>
  <c r="E332"/>
  <c r="E333"/>
  <c r="E334"/>
  <c r="E335"/>
  <c r="E336"/>
  <c r="E337"/>
  <c r="E338"/>
  <c r="E339"/>
  <c r="E340"/>
  <c r="E341"/>
  <c r="E342"/>
  <c r="E343"/>
  <c r="E344"/>
  <c r="E345"/>
  <c r="E346"/>
  <c r="E347"/>
  <c r="E348"/>
  <c r="E349"/>
  <c r="E350"/>
  <c r="E351"/>
  <c r="E352"/>
  <c r="E353"/>
  <c r="E354"/>
  <c r="E355"/>
  <c r="E356"/>
  <c r="E357"/>
  <c r="E358"/>
  <c r="E359"/>
  <c r="E360"/>
  <c r="E361"/>
  <c r="E362"/>
  <c r="E363"/>
  <c r="E364"/>
  <c r="E365"/>
  <c r="E366"/>
  <c r="E367"/>
  <c r="E368"/>
  <c r="E369"/>
  <c r="E370"/>
  <c r="E371"/>
  <c r="E372"/>
  <c r="E373"/>
  <c r="E374"/>
  <c r="E375"/>
  <c r="E376"/>
  <c r="E377"/>
  <c r="E378"/>
  <c r="E379"/>
  <c r="E380"/>
  <c r="E381"/>
  <c r="E382"/>
  <c r="E383"/>
  <c r="E384"/>
  <c r="E385"/>
  <c r="E386"/>
  <c r="E387"/>
  <c r="E388"/>
  <c r="E389"/>
  <c r="E390"/>
  <c r="E391"/>
  <c r="E392"/>
  <c r="E393"/>
  <c r="E394"/>
  <c r="E395"/>
  <c r="E396"/>
  <c r="E397"/>
  <c r="E398"/>
  <c r="E399"/>
  <c r="E400"/>
  <c r="E401"/>
  <c r="E402"/>
  <c r="E403"/>
  <c r="E404"/>
  <c r="E405"/>
  <c r="E406"/>
  <c r="E407"/>
  <c r="E408"/>
  <c r="E409"/>
  <c r="E410"/>
  <c r="E411"/>
  <c r="E412"/>
  <c r="E413"/>
  <c r="E414"/>
  <c r="E415"/>
  <c r="E416"/>
  <c r="E417"/>
  <c r="E418"/>
  <c r="E6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F60" s="1"/>
  <c r="D61"/>
  <c r="D62"/>
  <c r="D63"/>
  <c r="D64"/>
  <c r="D65"/>
  <c r="D66"/>
  <c r="D67"/>
  <c r="D68"/>
  <c r="F68" s="1"/>
  <c r="D69"/>
  <c r="D70"/>
  <c r="D71"/>
  <c r="D72"/>
  <c r="D73"/>
  <c r="D74"/>
  <c r="D75"/>
  <c r="D76"/>
  <c r="F76" s="1"/>
  <c r="D77"/>
  <c r="D78"/>
  <c r="D79"/>
  <c r="D80"/>
  <c r="D81"/>
  <c r="D82"/>
  <c r="D83"/>
  <c r="D84"/>
  <c r="F84" s="1"/>
  <c r="D85"/>
  <c r="D86"/>
  <c r="D87"/>
  <c r="D88"/>
  <c r="D89"/>
  <c r="D90"/>
  <c r="D91"/>
  <c r="D92"/>
  <c r="D93"/>
  <c r="D94"/>
  <c r="D95"/>
  <c r="D96"/>
  <c r="D97"/>
  <c r="D98"/>
  <c r="D99"/>
  <c r="D100"/>
  <c r="F100" s="1"/>
  <c r="D101"/>
  <c r="D102"/>
  <c r="D103"/>
  <c r="D104"/>
  <c r="D105"/>
  <c r="D106"/>
  <c r="D107"/>
  <c r="D108"/>
  <c r="F108" s="1"/>
  <c r="D109"/>
  <c r="D110"/>
  <c r="D111"/>
  <c r="D112"/>
  <c r="D113"/>
  <c r="D114"/>
  <c r="D115"/>
  <c r="D116"/>
  <c r="F116" s="1"/>
  <c r="D117"/>
  <c r="D118"/>
  <c r="D119"/>
  <c r="D120"/>
  <c r="D121"/>
  <c r="D122"/>
  <c r="D123"/>
  <c r="D124"/>
  <c r="F124" s="1"/>
  <c r="D125"/>
  <c r="D126"/>
  <c r="D127"/>
  <c r="D128"/>
  <c r="D129"/>
  <c r="D130"/>
  <c r="D131"/>
  <c r="D132"/>
  <c r="F132" s="1"/>
  <c r="D133"/>
  <c r="D134"/>
  <c r="D135"/>
  <c r="D136"/>
  <c r="D137"/>
  <c r="D138"/>
  <c r="D139"/>
  <c r="D140"/>
  <c r="F140" s="1"/>
  <c r="D141"/>
  <c r="D142"/>
  <c r="AH142" s="1"/>
  <c r="D143"/>
  <c r="D144"/>
  <c r="D145"/>
  <c r="D146"/>
  <c r="D147"/>
  <c r="D148"/>
  <c r="F148" s="1"/>
  <c r="BP3" s="1"/>
  <c r="D149"/>
  <c r="D150"/>
  <c r="D151"/>
  <c r="D152"/>
  <c r="D153"/>
  <c r="D154"/>
  <c r="D155"/>
  <c r="D156"/>
  <c r="F156" s="1"/>
  <c r="D157"/>
  <c r="D158"/>
  <c r="D159"/>
  <c r="D160"/>
  <c r="D161"/>
  <c r="D162"/>
  <c r="D163"/>
  <c r="D164"/>
  <c r="F164" s="1"/>
  <c r="D165"/>
  <c r="D166"/>
  <c r="D167"/>
  <c r="D168"/>
  <c r="D169"/>
  <c r="D170"/>
  <c r="D171"/>
  <c r="D172"/>
  <c r="F172" s="1"/>
  <c r="D173"/>
  <c r="D174"/>
  <c r="D175"/>
  <c r="D176"/>
  <c r="D177"/>
  <c r="D178"/>
  <c r="D179"/>
  <c r="D180"/>
  <c r="F180" s="1"/>
  <c r="D181"/>
  <c r="D182"/>
  <c r="D183"/>
  <c r="D184"/>
  <c r="D185"/>
  <c r="D186"/>
  <c r="D187"/>
  <c r="D188"/>
  <c r="F188" s="1"/>
  <c r="D189"/>
  <c r="D190"/>
  <c r="D191"/>
  <c r="D192"/>
  <c r="D193"/>
  <c r="D194"/>
  <c r="D195"/>
  <c r="D196"/>
  <c r="F196" s="1"/>
  <c r="D197"/>
  <c r="D198"/>
  <c r="D199"/>
  <c r="D200"/>
  <c r="D201"/>
  <c r="D202"/>
  <c r="D203"/>
  <c r="D204"/>
  <c r="F204" s="1"/>
  <c r="D205"/>
  <c r="D206"/>
  <c r="D207"/>
  <c r="D208"/>
  <c r="D209"/>
  <c r="D210"/>
  <c r="D211"/>
  <c r="D212"/>
  <c r="F212" s="1"/>
  <c r="D213"/>
  <c r="D214"/>
  <c r="D215"/>
  <c r="D216"/>
  <c r="D217"/>
  <c r="D218"/>
  <c r="D219"/>
  <c r="D220"/>
  <c r="F220" s="1"/>
  <c r="D221"/>
  <c r="D222"/>
  <c r="D223"/>
  <c r="D224"/>
  <c r="D225"/>
  <c r="D226"/>
  <c r="D227"/>
  <c r="D228"/>
  <c r="F228" s="1"/>
  <c r="D229"/>
  <c r="D230"/>
  <c r="D231"/>
  <c r="D232"/>
  <c r="D233"/>
  <c r="D234"/>
  <c r="D235"/>
  <c r="D236"/>
  <c r="F236" s="1"/>
  <c r="D237"/>
  <c r="D238"/>
  <c r="D239"/>
  <c r="D240"/>
  <c r="D241"/>
  <c r="D242"/>
  <c r="D243"/>
  <c r="D244"/>
  <c r="F244" s="1"/>
  <c r="D245"/>
  <c r="D246"/>
  <c r="D247"/>
  <c r="D248"/>
  <c r="D249"/>
  <c r="D250"/>
  <c r="D251"/>
  <c r="D252"/>
  <c r="F252" s="1"/>
  <c r="D253"/>
  <c r="D254"/>
  <c r="D255"/>
  <c r="D256"/>
  <c r="D257"/>
  <c r="D258"/>
  <c r="D259"/>
  <c r="D260"/>
  <c r="F260" s="1"/>
  <c r="D261"/>
  <c r="D262"/>
  <c r="D263"/>
  <c r="D264"/>
  <c r="D265"/>
  <c r="D266"/>
  <c r="D267"/>
  <c r="D268"/>
  <c r="F268" s="1"/>
  <c r="D269"/>
  <c r="D270"/>
  <c r="D271"/>
  <c r="D272"/>
  <c r="D273"/>
  <c r="D274"/>
  <c r="D275"/>
  <c r="D276"/>
  <c r="F276" s="1"/>
  <c r="D277"/>
  <c r="D278"/>
  <c r="D279"/>
  <c r="D280"/>
  <c r="D281"/>
  <c r="D282"/>
  <c r="D283"/>
  <c r="D284"/>
  <c r="F284" s="1"/>
  <c r="D285"/>
  <c r="D286"/>
  <c r="D287"/>
  <c r="D288"/>
  <c r="D289"/>
  <c r="D290"/>
  <c r="D291"/>
  <c r="D292"/>
  <c r="D293"/>
  <c r="D294"/>
  <c r="D295"/>
  <c r="D296"/>
  <c r="D297"/>
  <c r="D298"/>
  <c r="D299"/>
  <c r="D300"/>
  <c r="F300" s="1"/>
  <c r="D301"/>
  <c r="D302"/>
  <c r="D303"/>
  <c r="D304"/>
  <c r="D305"/>
  <c r="D306"/>
  <c r="D307"/>
  <c r="D308"/>
  <c r="F308" s="1"/>
  <c r="D309"/>
  <c r="D310"/>
  <c r="D311"/>
  <c r="D312"/>
  <c r="D313"/>
  <c r="D314"/>
  <c r="D315"/>
  <c r="D316"/>
  <c r="F316" s="1"/>
  <c r="D317"/>
  <c r="D318"/>
  <c r="D319"/>
  <c r="D320"/>
  <c r="D321"/>
  <c r="D322"/>
  <c r="D323"/>
  <c r="D324"/>
  <c r="F324" s="1"/>
  <c r="D325"/>
  <c r="D326"/>
  <c r="D327"/>
  <c r="D328"/>
  <c r="D329"/>
  <c r="D330"/>
  <c r="D331"/>
  <c r="D332"/>
  <c r="F332" s="1"/>
  <c r="D333"/>
  <c r="D334"/>
  <c r="D335"/>
  <c r="D336"/>
  <c r="D337"/>
  <c r="D338"/>
  <c r="D339"/>
  <c r="D340"/>
  <c r="F340" s="1"/>
  <c r="D341"/>
  <c r="D342"/>
  <c r="D343"/>
  <c r="D344"/>
  <c r="D345"/>
  <c r="D346"/>
  <c r="D347"/>
  <c r="D348"/>
  <c r="F348" s="1"/>
  <c r="D349"/>
  <c r="D350"/>
  <c r="D351"/>
  <c r="D352"/>
  <c r="D353"/>
  <c r="D354"/>
  <c r="D355"/>
  <c r="D356"/>
  <c r="F356" s="1"/>
  <c r="D357"/>
  <c r="D358"/>
  <c r="D359"/>
  <c r="D360"/>
  <c r="D361"/>
  <c r="D362"/>
  <c r="D363"/>
  <c r="D364"/>
  <c r="F364" s="1"/>
  <c r="D365"/>
  <c r="D366"/>
  <c r="D367"/>
  <c r="D368"/>
  <c r="D369"/>
  <c r="D370"/>
  <c r="D371"/>
  <c r="D372"/>
  <c r="F372" s="1"/>
  <c r="D373"/>
  <c r="D374"/>
  <c r="D375"/>
  <c r="D376"/>
  <c r="D377"/>
  <c r="D378"/>
  <c r="D379"/>
  <c r="D380"/>
  <c r="F380" s="1"/>
  <c r="D381"/>
  <c r="D382"/>
  <c r="D383"/>
  <c r="D384"/>
  <c r="D385"/>
  <c r="D386"/>
  <c r="D387"/>
  <c r="D388"/>
  <c r="D389"/>
  <c r="D390"/>
  <c r="D391"/>
  <c r="D392"/>
  <c r="D393"/>
  <c r="D394"/>
  <c r="D395"/>
  <c r="D396"/>
  <c r="F396" s="1"/>
  <c r="D397"/>
  <c r="D398"/>
  <c r="D399"/>
  <c r="D400"/>
  <c r="D401"/>
  <c r="D402"/>
  <c r="D403"/>
  <c r="D404"/>
  <c r="F404" s="1"/>
  <c r="D405"/>
  <c r="D406"/>
  <c r="D407"/>
  <c r="D408"/>
  <c r="D409"/>
  <c r="D410"/>
  <c r="D411"/>
  <c r="D412"/>
  <c r="F412" s="1"/>
  <c r="D413"/>
  <c r="D414"/>
  <c r="D415"/>
  <c r="D416"/>
  <c r="D417"/>
  <c r="D418"/>
  <c r="D6"/>
  <c r="D7"/>
  <c r="S54" i="6"/>
  <c r="S38"/>
  <c r="S27"/>
  <c r="S23"/>
  <c r="S14"/>
  <c r="S11"/>
  <c r="S8"/>
  <c r="S6"/>
  <c r="S7"/>
  <c r="S5"/>
  <c r="B6" i="4"/>
  <c r="B1"/>
  <c r="A542" s="1"/>
  <c r="B542" s="1"/>
  <c r="R6" i="6"/>
  <c r="R5"/>
  <c r="C6"/>
  <c r="C7"/>
  <c r="C8"/>
  <c r="K8" s="1"/>
  <c r="C5"/>
  <c r="V4"/>
  <c r="W4" s="1"/>
  <c r="N5"/>
  <c r="N6"/>
  <c r="N7"/>
  <c r="O7" s="1"/>
  <c r="N8"/>
  <c r="N4"/>
  <c r="O4" s="1"/>
  <c r="K5"/>
  <c r="K6"/>
  <c r="K7"/>
  <c r="K4"/>
  <c r="L4" s="1"/>
  <c r="H5"/>
  <c r="P5" s="1"/>
  <c r="H6"/>
  <c r="P6" s="1"/>
  <c r="H7"/>
  <c r="P7" s="1"/>
  <c r="H4"/>
  <c r="I4" s="1"/>
  <c r="H6" i="5"/>
  <c r="M7" i="3"/>
  <c r="S1"/>
  <c r="M2"/>
  <c r="H1" i="5"/>
  <c r="CZ516" s="1"/>
  <c r="J100" i="3"/>
  <c r="I27"/>
  <c r="I29"/>
  <c r="I30"/>
  <c r="I31"/>
  <c r="I32"/>
  <c r="I33"/>
  <c r="I34"/>
  <c r="I35"/>
  <c r="I36"/>
  <c r="I37"/>
  <c r="J37" s="1"/>
  <c r="I38"/>
  <c r="J38" s="1"/>
  <c r="I39"/>
  <c r="J39" s="1"/>
  <c r="I40"/>
  <c r="J40" s="1"/>
  <c r="I41"/>
  <c r="J41" s="1"/>
  <c r="I42"/>
  <c r="J42" s="1"/>
  <c r="I43"/>
  <c r="J43" s="1"/>
  <c r="I44"/>
  <c r="J44" s="1"/>
  <c r="I45"/>
  <c r="J45" s="1"/>
  <c r="I46"/>
  <c r="J46" s="1"/>
  <c r="I47"/>
  <c r="J47" s="1"/>
  <c r="I48"/>
  <c r="J48" s="1"/>
  <c r="I49"/>
  <c r="J49" s="1"/>
  <c r="I50"/>
  <c r="J50" s="1"/>
  <c r="I51"/>
  <c r="J51" s="1"/>
  <c r="I52"/>
  <c r="J52" s="1"/>
  <c r="I53"/>
  <c r="J53" s="1"/>
  <c r="I54"/>
  <c r="J54" s="1"/>
  <c r="I55"/>
  <c r="J55" s="1"/>
  <c r="I56"/>
  <c r="J56" s="1"/>
  <c r="I57"/>
  <c r="J57" s="1"/>
  <c r="I28"/>
  <c r="U7"/>
  <c r="U8"/>
  <c r="U9"/>
  <c r="U10"/>
  <c r="U11"/>
  <c r="U12"/>
  <c r="U13"/>
  <c r="U14"/>
  <c r="U15"/>
  <c r="U16"/>
  <c r="U17"/>
  <c r="U18"/>
  <c r="U19"/>
  <c r="U20"/>
  <c r="U21"/>
  <c r="U22"/>
  <c r="U23"/>
  <c r="U24"/>
  <c r="U25"/>
  <c r="U26"/>
  <c r="U27"/>
  <c r="U28"/>
  <c r="U29"/>
  <c r="U30"/>
  <c r="U31"/>
  <c r="U32"/>
  <c r="U33"/>
  <c r="U34"/>
  <c r="U35"/>
  <c r="U36"/>
  <c r="U37"/>
  <c r="U38"/>
  <c r="U39"/>
  <c r="U40"/>
  <c r="U41"/>
  <c r="U42"/>
  <c r="U43"/>
  <c r="U44"/>
  <c r="U45"/>
  <c r="U46"/>
  <c r="U47"/>
  <c r="U48"/>
  <c r="U49"/>
  <c r="U50"/>
  <c r="U51"/>
  <c r="U52"/>
  <c r="U53"/>
  <c r="U54"/>
  <c r="U55"/>
  <c r="U56"/>
  <c r="U57"/>
  <c r="U58"/>
  <c r="U59"/>
  <c r="U60"/>
  <c r="U61"/>
  <c r="U62"/>
  <c r="U63"/>
  <c r="U64"/>
  <c r="U65"/>
  <c r="U66"/>
  <c r="U67"/>
  <c r="U68"/>
  <c r="U69"/>
  <c r="U70"/>
  <c r="U71"/>
  <c r="U72"/>
  <c r="U73"/>
  <c r="U74"/>
  <c r="U75"/>
  <c r="U76"/>
  <c r="U77"/>
  <c r="U78"/>
  <c r="U79"/>
  <c r="U80"/>
  <c r="U81"/>
  <c r="U82"/>
  <c r="U83"/>
  <c r="U84"/>
  <c r="U85"/>
  <c r="U86"/>
  <c r="U87"/>
  <c r="U88"/>
  <c r="U89"/>
  <c r="U90"/>
  <c r="U91"/>
  <c r="U92"/>
  <c r="U93"/>
  <c r="U94"/>
  <c r="U95"/>
  <c r="U96"/>
  <c r="U97"/>
  <c r="U98"/>
  <c r="U99"/>
  <c r="U100"/>
  <c r="U101"/>
  <c r="U102"/>
  <c r="U103"/>
  <c r="U104"/>
  <c r="U105"/>
  <c r="U106"/>
  <c r="U107"/>
  <c r="U108"/>
  <c r="U109"/>
  <c r="U110"/>
  <c r="U111"/>
  <c r="U112"/>
  <c r="U113"/>
  <c r="U114"/>
  <c r="U115"/>
  <c r="U116"/>
  <c r="U117"/>
  <c r="U118"/>
  <c r="U119"/>
  <c r="U120"/>
  <c r="U121"/>
  <c r="U122"/>
  <c r="U123"/>
  <c r="U124"/>
  <c r="U125"/>
  <c r="U126"/>
  <c r="U127"/>
  <c r="U128"/>
  <c r="U129"/>
  <c r="U130"/>
  <c r="U131"/>
  <c r="U132"/>
  <c r="U133"/>
  <c r="U134"/>
  <c r="U135"/>
  <c r="U136"/>
  <c r="U137"/>
  <c r="U138"/>
  <c r="U139"/>
  <c r="U140"/>
  <c r="U141"/>
  <c r="U142"/>
  <c r="U143"/>
  <c r="U144"/>
  <c r="U145"/>
  <c r="U146"/>
  <c r="U147"/>
  <c r="U148"/>
  <c r="U149"/>
  <c r="U150"/>
  <c r="U151"/>
  <c r="U152"/>
  <c r="U153"/>
  <c r="U154"/>
  <c r="U155"/>
  <c r="U156"/>
  <c r="U157"/>
  <c r="U158"/>
  <c r="U159"/>
  <c r="U160"/>
  <c r="U161"/>
  <c r="U162"/>
  <c r="U163"/>
  <c r="U164"/>
  <c r="U165"/>
  <c r="U166"/>
  <c r="U167"/>
  <c r="U168"/>
  <c r="U169"/>
  <c r="U170"/>
  <c r="U171"/>
  <c r="U172"/>
  <c r="U173"/>
  <c r="U174"/>
  <c r="U175"/>
  <c r="U176"/>
  <c r="U177"/>
  <c r="U178"/>
  <c r="U179"/>
  <c r="U180"/>
  <c r="U181"/>
  <c r="U182"/>
  <c r="U183"/>
  <c r="U184"/>
  <c r="U185"/>
  <c r="U186"/>
  <c r="U187"/>
  <c r="U188"/>
  <c r="U189"/>
  <c r="U190"/>
  <c r="U191"/>
  <c r="U192"/>
  <c r="U193"/>
  <c r="U194"/>
  <c r="U195"/>
  <c r="U196"/>
  <c r="U197"/>
  <c r="U198"/>
  <c r="U199"/>
  <c r="U200"/>
  <c r="U201"/>
  <c r="U202"/>
  <c r="U203"/>
  <c r="U204"/>
  <c r="U205"/>
  <c r="U206"/>
  <c r="U207"/>
  <c r="U208"/>
  <c r="U209"/>
  <c r="U210"/>
  <c r="U211"/>
  <c r="U212"/>
  <c r="U213"/>
  <c r="U214"/>
  <c r="U215"/>
  <c r="U216"/>
  <c r="U217"/>
  <c r="U218"/>
  <c r="U219"/>
  <c r="U220"/>
  <c r="U221"/>
  <c r="U222"/>
  <c r="U223"/>
  <c r="U224"/>
  <c r="U225"/>
  <c r="U226"/>
  <c r="U227"/>
  <c r="U228"/>
  <c r="U229"/>
  <c r="U230"/>
  <c r="U231"/>
  <c r="U232"/>
  <c r="U233"/>
  <c r="U234"/>
  <c r="U235"/>
  <c r="U236"/>
  <c r="U237"/>
  <c r="U238"/>
  <c r="U239"/>
  <c r="U240"/>
  <c r="U241"/>
  <c r="U242"/>
  <c r="U243"/>
  <c r="U244"/>
  <c r="U245"/>
  <c r="U246"/>
  <c r="U247"/>
  <c r="U248"/>
  <c r="U249"/>
  <c r="U250"/>
  <c r="U251"/>
  <c r="U252"/>
  <c r="U253"/>
  <c r="U254"/>
  <c r="U255"/>
  <c r="U256"/>
  <c r="U257"/>
  <c r="U258"/>
  <c r="U259"/>
  <c r="U260"/>
  <c r="U261"/>
  <c r="U262"/>
  <c r="U263"/>
  <c r="U264"/>
  <c r="U265"/>
  <c r="U266"/>
  <c r="U267"/>
  <c r="U268"/>
  <c r="U269"/>
  <c r="U270"/>
  <c r="U271"/>
  <c r="U272"/>
  <c r="U273"/>
  <c r="U274"/>
  <c r="U275"/>
  <c r="U276"/>
  <c r="U277"/>
  <c r="U278"/>
  <c r="U279"/>
  <c r="U280"/>
  <c r="U281"/>
  <c r="U282"/>
  <c r="U283"/>
  <c r="U284"/>
  <c r="U285"/>
  <c r="U286"/>
  <c r="U287"/>
  <c r="U288"/>
  <c r="U289"/>
  <c r="U290"/>
  <c r="U291"/>
  <c r="U292"/>
  <c r="U293"/>
  <c r="U294"/>
  <c r="U295"/>
  <c r="U296"/>
  <c r="U297"/>
  <c r="U298"/>
  <c r="U299"/>
  <c r="U300"/>
  <c r="U301"/>
  <c r="U302"/>
  <c r="U303"/>
  <c r="U304"/>
  <c r="U305"/>
  <c r="U306"/>
  <c r="U307"/>
  <c r="U6"/>
  <c r="P307"/>
  <c r="T7"/>
  <c r="P7"/>
  <c r="P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P44"/>
  <c r="P45"/>
  <c r="P46"/>
  <c r="P47"/>
  <c r="P48"/>
  <c r="P49"/>
  <c r="P50"/>
  <c r="P51"/>
  <c r="P52"/>
  <c r="P53"/>
  <c r="P54"/>
  <c r="P55"/>
  <c r="P56"/>
  <c r="P57"/>
  <c r="P58"/>
  <c r="P59"/>
  <c r="P60"/>
  <c r="P61"/>
  <c r="P62"/>
  <c r="P63"/>
  <c r="P64"/>
  <c r="P65"/>
  <c r="P66"/>
  <c r="P67"/>
  <c r="P68"/>
  <c r="P69"/>
  <c r="P70"/>
  <c r="P71"/>
  <c r="P72"/>
  <c r="P73"/>
  <c r="P74"/>
  <c r="P75"/>
  <c r="P76"/>
  <c r="P77"/>
  <c r="P78"/>
  <c r="P79"/>
  <c r="P80"/>
  <c r="P81"/>
  <c r="P82"/>
  <c r="P83"/>
  <c r="P84"/>
  <c r="P85"/>
  <c r="P86"/>
  <c r="P87"/>
  <c r="P88"/>
  <c r="P89"/>
  <c r="P90"/>
  <c r="P91"/>
  <c r="P92"/>
  <c r="P93"/>
  <c r="P94"/>
  <c r="P95"/>
  <c r="P96"/>
  <c r="P97"/>
  <c r="P98"/>
  <c r="P99"/>
  <c r="P100"/>
  <c r="P101"/>
  <c r="P102"/>
  <c r="P103"/>
  <c r="P104"/>
  <c r="P105"/>
  <c r="P106"/>
  <c r="P107"/>
  <c r="P108"/>
  <c r="P109"/>
  <c r="P110"/>
  <c r="P111"/>
  <c r="P112"/>
  <c r="P113"/>
  <c r="P114"/>
  <c r="P115"/>
  <c r="P116"/>
  <c r="P117"/>
  <c r="P118"/>
  <c r="P119"/>
  <c r="P120"/>
  <c r="P121"/>
  <c r="P122"/>
  <c r="P123"/>
  <c r="P124"/>
  <c r="P125"/>
  <c r="P126"/>
  <c r="P127"/>
  <c r="P128"/>
  <c r="P129"/>
  <c r="P130"/>
  <c r="P131"/>
  <c r="P132"/>
  <c r="P133"/>
  <c r="P134"/>
  <c r="P135"/>
  <c r="P136"/>
  <c r="P137"/>
  <c r="P138"/>
  <c r="P139"/>
  <c r="P140"/>
  <c r="P141"/>
  <c r="P142"/>
  <c r="P143"/>
  <c r="P144"/>
  <c r="P145"/>
  <c r="P146"/>
  <c r="P147"/>
  <c r="P148"/>
  <c r="P149"/>
  <c r="P150"/>
  <c r="P151"/>
  <c r="P152"/>
  <c r="P153"/>
  <c r="P154"/>
  <c r="P155"/>
  <c r="P156"/>
  <c r="P157"/>
  <c r="P158"/>
  <c r="P159"/>
  <c r="P160"/>
  <c r="P161"/>
  <c r="P162"/>
  <c r="P163"/>
  <c r="P164"/>
  <c r="P165"/>
  <c r="P166"/>
  <c r="P167"/>
  <c r="P168"/>
  <c r="P169"/>
  <c r="P170"/>
  <c r="P171"/>
  <c r="P172"/>
  <c r="P173"/>
  <c r="P174"/>
  <c r="P175"/>
  <c r="P176"/>
  <c r="P177"/>
  <c r="P178"/>
  <c r="P179"/>
  <c r="P180"/>
  <c r="P181"/>
  <c r="P182"/>
  <c r="P183"/>
  <c r="P184"/>
  <c r="P185"/>
  <c r="P186"/>
  <c r="P187"/>
  <c r="P188"/>
  <c r="P189"/>
  <c r="P190"/>
  <c r="P191"/>
  <c r="P192"/>
  <c r="P193"/>
  <c r="P194"/>
  <c r="P195"/>
  <c r="P196"/>
  <c r="P197"/>
  <c r="P198"/>
  <c r="P199"/>
  <c r="P200"/>
  <c r="P201"/>
  <c r="P202"/>
  <c r="P203"/>
  <c r="P204"/>
  <c r="P205"/>
  <c r="P206"/>
  <c r="P207"/>
  <c r="P208"/>
  <c r="P209"/>
  <c r="P210"/>
  <c r="P211"/>
  <c r="P212"/>
  <c r="P213"/>
  <c r="P214"/>
  <c r="P215"/>
  <c r="P216"/>
  <c r="P217"/>
  <c r="P218"/>
  <c r="P219"/>
  <c r="P220"/>
  <c r="P221"/>
  <c r="P222"/>
  <c r="P223"/>
  <c r="P224"/>
  <c r="P225"/>
  <c r="P226"/>
  <c r="P227"/>
  <c r="P228"/>
  <c r="P229"/>
  <c r="P230"/>
  <c r="P231"/>
  <c r="P232"/>
  <c r="P233"/>
  <c r="P234"/>
  <c r="P235"/>
  <c r="P236"/>
  <c r="P237"/>
  <c r="P238"/>
  <c r="P239"/>
  <c r="P240"/>
  <c r="P241"/>
  <c r="P242"/>
  <c r="P243"/>
  <c r="P244"/>
  <c r="P245"/>
  <c r="P246"/>
  <c r="P247"/>
  <c r="P248"/>
  <c r="P249"/>
  <c r="P250"/>
  <c r="P251"/>
  <c r="P252"/>
  <c r="P253"/>
  <c r="P254"/>
  <c r="P255"/>
  <c r="P256"/>
  <c r="P257"/>
  <c r="P258"/>
  <c r="P259"/>
  <c r="P260"/>
  <c r="P261"/>
  <c r="P262"/>
  <c r="P263"/>
  <c r="P264"/>
  <c r="P265"/>
  <c r="P266"/>
  <c r="P267"/>
  <c r="P268"/>
  <c r="P269"/>
  <c r="P270"/>
  <c r="P271"/>
  <c r="P272"/>
  <c r="P273"/>
  <c r="P274"/>
  <c r="P275"/>
  <c r="P276"/>
  <c r="P277"/>
  <c r="P278"/>
  <c r="P279"/>
  <c r="P280"/>
  <c r="P281"/>
  <c r="P282"/>
  <c r="P283"/>
  <c r="P284"/>
  <c r="P285"/>
  <c r="P286"/>
  <c r="P287"/>
  <c r="P288"/>
  <c r="P289"/>
  <c r="P290"/>
  <c r="P291"/>
  <c r="P292"/>
  <c r="P293"/>
  <c r="P294"/>
  <c r="P295"/>
  <c r="P296"/>
  <c r="P297"/>
  <c r="P298"/>
  <c r="P299"/>
  <c r="P300"/>
  <c r="P301"/>
  <c r="P302"/>
  <c r="P303"/>
  <c r="P304"/>
  <c r="P305"/>
  <c r="P306"/>
  <c r="P6"/>
  <c r="V6" s="1"/>
  <c r="P1"/>
  <c r="Y13" s="1"/>
  <c r="H20"/>
  <c r="I20" s="1"/>
  <c r="J20" s="1"/>
  <c r="J19"/>
  <c r="I19"/>
  <c r="H19"/>
  <c r="G19"/>
  <c r="G24" s="1"/>
  <c r="C15"/>
  <c r="D9"/>
  <c r="J9" s="1"/>
  <c r="V6" i="9" l="1"/>
  <c r="V133"/>
  <c r="V165"/>
  <c r="V173"/>
  <c r="V183"/>
  <c r="V191"/>
  <c r="V199"/>
  <c r="V207"/>
  <c r="V154"/>
  <c r="V162"/>
  <c r="V188"/>
  <c r="V241"/>
  <c r="V190"/>
  <c r="V214"/>
  <c r="V142"/>
  <c r="V224"/>
  <c r="V237"/>
  <c r="V245"/>
  <c r="V253"/>
  <c r="V261"/>
  <c r="V269"/>
  <c r="V186"/>
  <c r="V194"/>
  <c r="V202"/>
  <c r="V210"/>
  <c r="V298"/>
  <c r="T12"/>
  <c r="V117"/>
  <c r="V150"/>
  <c r="V158"/>
  <c r="V277"/>
  <c r="V123"/>
  <c r="V13"/>
  <c r="V85"/>
  <c r="V93"/>
  <c r="V104"/>
  <c r="V126"/>
  <c r="V145"/>
  <c r="V178"/>
  <c r="V83"/>
  <c r="V91"/>
  <c r="V99"/>
  <c r="V107"/>
  <c r="V181"/>
  <c r="V184"/>
  <c r="V192"/>
  <c r="V200"/>
  <c r="V208"/>
  <c r="V216"/>
  <c r="V222"/>
  <c r="V286"/>
  <c r="V297"/>
  <c r="V302"/>
  <c r="V206"/>
  <c r="V249"/>
  <c r="V257"/>
  <c r="V265"/>
  <c r="V157"/>
  <c r="V284"/>
  <c r="V292"/>
  <c r="V122"/>
  <c r="V163"/>
  <c r="V171"/>
  <c r="V14"/>
  <c r="V22"/>
  <c r="V30"/>
  <c r="V38"/>
  <c r="V46"/>
  <c r="V54"/>
  <c r="V62"/>
  <c r="V70"/>
  <c r="V78"/>
  <c r="V86"/>
  <c r="V94"/>
  <c r="V108"/>
  <c r="V111"/>
  <c r="V134"/>
  <c r="V137"/>
  <c r="V151"/>
  <c r="V168"/>
  <c r="V185"/>
  <c r="V193"/>
  <c r="V201"/>
  <c r="V209"/>
  <c r="V217"/>
  <c r="V239"/>
  <c r="V247"/>
  <c r="V255"/>
  <c r="V263"/>
  <c r="V271"/>
  <c r="V279"/>
  <c r="V296"/>
  <c r="V215"/>
  <c r="V234"/>
  <c r="V288"/>
  <c r="V7"/>
  <c r="V87"/>
  <c r="V106"/>
  <c r="V109"/>
  <c r="V112"/>
  <c r="V115"/>
  <c r="V143"/>
  <c r="V149"/>
  <c r="V218"/>
  <c r="V300"/>
  <c r="V306"/>
  <c r="V10"/>
  <c r="V18"/>
  <c r="V26"/>
  <c r="V34"/>
  <c r="V42"/>
  <c r="V50"/>
  <c r="V58"/>
  <c r="V66"/>
  <c r="V74"/>
  <c r="V82"/>
  <c r="V90"/>
  <c r="V98"/>
  <c r="V101"/>
  <c r="V118"/>
  <c r="V121"/>
  <c r="V124"/>
  <c r="V127"/>
  <c r="V138"/>
  <c r="V146"/>
  <c r="V167"/>
  <c r="V172"/>
  <c r="V175"/>
  <c r="V189"/>
  <c r="V197"/>
  <c r="V205"/>
  <c r="V213"/>
  <c r="V295"/>
  <c r="I8"/>
  <c r="J8" s="1"/>
  <c r="D8" s="1"/>
  <c r="V8"/>
  <c r="V16"/>
  <c r="V24"/>
  <c r="V32"/>
  <c r="V40"/>
  <c r="V48"/>
  <c r="V64"/>
  <c r="V72"/>
  <c r="V80"/>
  <c r="V88"/>
  <c r="V96"/>
  <c r="V110"/>
  <c r="V113"/>
  <c r="V116"/>
  <c r="V119"/>
  <c r="V136"/>
  <c r="V153"/>
  <c r="V156"/>
  <c r="V159"/>
  <c r="V187"/>
  <c r="V195"/>
  <c r="V203"/>
  <c r="V211"/>
  <c r="V219"/>
  <c r="V273"/>
  <c r="V281"/>
  <c r="V301"/>
  <c r="V304"/>
  <c r="R5"/>
  <c r="R6" s="1"/>
  <c r="R7" s="1"/>
  <c r="V11"/>
  <c r="V102"/>
  <c r="V125"/>
  <c r="V128"/>
  <c r="V131"/>
  <c r="V176"/>
  <c r="V179"/>
  <c r="V290"/>
  <c r="V293"/>
  <c r="V226"/>
  <c r="V235"/>
  <c r="V243"/>
  <c r="V251"/>
  <c r="V259"/>
  <c r="V267"/>
  <c r="V275"/>
  <c r="V287"/>
  <c r="V303"/>
  <c r="O9"/>
  <c r="T9" s="1"/>
  <c r="O13"/>
  <c r="T13" s="1"/>
  <c r="V135"/>
  <c r="V221"/>
  <c r="V229"/>
  <c r="V232"/>
  <c r="V238"/>
  <c r="V246"/>
  <c r="V254"/>
  <c r="V262"/>
  <c r="V270"/>
  <c r="V278"/>
  <c r="O10"/>
  <c r="T10" s="1"/>
  <c r="V15"/>
  <c r="V23"/>
  <c r="V31"/>
  <c r="V39"/>
  <c r="V47"/>
  <c r="V55"/>
  <c r="V63"/>
  <c r="V71"/>
  <c r="V79"/>
  <c r="V105"/>
  <c r="V129"/>
  <c r="V139"/>
  <c r="V227"/>
  <c r="V230"/>
  <c r="V233"/>
  <c r="V236"/>
  <c r="V244"/>
  <c r="V252"/>
  <c r="V260"/>
  <c r="V268"/>
  <c r="V276"/>
  <c r="V291"/>
  <c r="V161"/>
  <c r="O7"/>
  <c r="T7" s="1"/>
  <c r="O11"/>
  <c r="T11" s="1"/>
  <c r="V21"/>
  <c r="V29"/>
  <c r="V37"/>
  <c r="V45"/>
  <c r="V53"/>
  <c r="V56"/>
  <c r="V61"/>
  <c r="V69"/>
  <c r="V77"/>
  <c r="V97"/>
  <c r="V103"/>
  <c r="V225"/>
  <c r="V242"/>
  <c r="V250"/>
  <c r="V258"/>
  <c r="V266"/>
  <c r="V274"/>
  <c r="V228"/>
  <c r="V231"/>
  <c r="O8"/>
  <c r="T8" s="1"/>
  <c r="V19"/>
  <c r="V27"/>
  <c r="V35"/>
  <c r="V43"/>
  <c r="V51"/>
  <c r="V59"/>
  <c r="V67"/>
  <c r="V75"/>
  <c r="V89"/>
  <c r="V95"/>
  <c r="V141"/>
  <c r="V144"/>
  <c r="V148"/>
  <c r="V155"/>
  <c r="V169"/>
  <c r="V223"/>
  <c r="V240"/>
  <c r="V248"/>
  <c r="V256"/>
  <c r="V264"/>
  <c r="V272"/>
  <c r="V280"/>
  <c r="V283"/>
  <c r="V299"/>
  <c r="I7"/>
  <c r="J7" s="1"/>
  <c r="D7" s="1"/>
  <c r="E9"/>
  <c r="L167"/>
  <c r="O641"/>
  <c r="T641" s="1"/>
  <c r="O633"/>
  <c r="T633" s="1"/>
  <c r="O625"/>
  <c r="T625" s="1"/>
  <c r="O617"/>
  <c r="T617" s="1"/>
  <c r="O609"/>
  <c r="T609" s="1"/>
  <c r="O601"/>
  <c r="T601" s="1"/>
  <c r="O593"/>
  <c r="T593" s="1"/>
  <c r="O585"/>
  <c r="T585" s="1"/>
  <c r="O577"/>
  <c r="T577" s="1"/>
  <c r="O569"/>
  <c r="T569" s="1"/>
  <c r="O561"/>
  <c r="T561" s="1"/>
  <c r="O553"/>
  <c r="T553" s="1"/>
  <c r="O640"/>
  <c r="T640" s="1"/>
  <c r="O632"/>
  <c r="T632" s="1"/>
  <c r="O624"/>
  <c r="T624" s="1"/>
  <c r="O616"/>
  <c r="T616" s="1"/>
  <c r="O608"/>
  <c r="T608" s="1"/>
  <c r="O600"/>
  <c r="T600" s="1"/>
  <c r="O592"/>
  <c r="T592" s="1"/>
  <c r="O584"/>
  <c r="T584" s="1"/>
  <c r="O639"/>
  <c r="T639" s="1"/>
  <c r="O631"/>
  <c r="T631" s="1"/>
  <c r="O623"/>
  <c r="T623" s="1"/>
  <c r="O615"/>
  <c r="T615" s="1"/>
  <c r="O607"/>
  <c r="T607" s="1"/>
  <c r="O599"/>
  <c r="T599" s="1"/>
  <c r="O591"/>
  <c r="T591" s="1"/>
  <c r="O583"/>
  <c r="T583" s="1"/>
  <c r="O575"/>
  <c r="T575" s="1"/>
  <c r="O567"/>
  <c r="T567" s="1"/>
  <c r="O559"/>
  <c r="T559" s="1"/>
  <c r="O638"/>
  <c r="T638" s="1"/>
  <c r="O630"/>
  <c r="T630" s="1"/>
  <c r="O622"/>
  <c r="T622" s="1"/>
  <c r="O614"/>
  <c r="T614" s="1"/>
  <c r="O606"/>
  <c r="T606" s="1"/>
  <c r="O637"/>
  <c r="T637" s="1"/>
  <c r="O629"/>
  <c r="T629" s="1"/>
  <c r="O621"/>
  <c r="T621" s="1"/>
  <c r="O613"/>
  <c r="T613" s="1"/>
  <c r="O605"/>
  <c r="T605" s="1"/>
  <c r="O597"/>
  <c r="T597" s="1"/>
  <c r="O589"/>
  <c r="T589" s="1"/>
  <c r="O581"/>
  <c r="T581" s="1"/>
  <c r="O573"/>
  <c r="T573" s="1"/>
  <c r="O565"/>
  <c r="T565" s="1"/>
  <c r="O557"/>
  <c r="T557" s="1"/>
  <c r="O549"/>
  <c r="T549" s="1"/>
  <c r="O636"/>
  <c r="T636" s="1"/>
  <c r="O628"/>
  <c r="T628" s="1"/>
  <c r="O620"/>
  <c r="T620" s="1"/>
  <c r="O612"/>
  <c r="T612" s="1"/>
  <c r="O604"/>
  <c r="T604" s="1"/>
  <c r="O596"/>
  <c r="T596" s="1"/>
  <c r="O588"/>
  <c r="T588" s="1"/>
  <c r="O580"/>
  <c r="T580" s="1"/>
  <c r="O572"/>
  <c r="T572" s="1"/>
  <c r="O643"/>
  <c r="T643" s="1"/>
  <c r="O635"/>
  <c r="T635" s="1"/>
  <c r="O627"/>
  <c r="T627" s="1"/>
  <c r="O619"/>
  <c r="T619" s="1"/>
  <c r="O611"/>
  <c r="T611" s="1"/>
  <c r="O603"/>
  <c r="T603" s="1"/>
  <c r="O595"/>
  <c r="T595" s="1"/>
  <c r="O587"/>
  <c r="T587" s="1"/>
  <c r="O579"/>
  <c r="T579" s="1"/>
  <c r="O571"/>
  <c r="T571" s="1"/>
  <c r="O642"/>
  <c r="T642" s="1"/>
  <c r="O634"/>
  <c r="T634" s="1"/>
  <c r="O626"/>
  <c r="T626" s="1"/>
  <c r="O618"/>
  <c r="T618" s="1"/>
  <c r="O610"/>
  <c r="T610" s="1"/>
  <c r="O602"/>
  <c r="T602" s="1"/>
  <c r="O594"/>
  <c r="T594" s="1"/>
  <c r="O586"/>
  <c r="T586" s="1"/>
  <c r="O578"/>
  <c r="T578" s="1"/>
  <c r="O570"/>
  <c r="T570" s="1"/>
  <c r="O562"/>
  <c r="T562" s="1"/>
  <c r="O554"/>
  <c r="T554" s="1"/>
  <c r="O568"/>
  <c r="T568" s="1"/>
  <c r="O560"/>
  <c r="T560" s="1"/>
  <c r="O541"/>
  <c r="T541" s="1"/>
  <c r="O533"/>
  <c r="T533" s="1"/>
  <c r="O525"/>
  <c r="T525" s="1"/>
  <c r="O517"/>
  <c r="T517" s="1"/>
  <c r="O509"/>
  <c r="T509" s="1"/>
  <c r="O501"/>
  <c r="T501" s="1"/>
  <c r="O493"/>
  <c r="T493" s="1"/>
  <c r="O485"/>
  <c r="T485" s="1"/>
  <c r="O477"/>
  <c r="T477" s="1"/>
  <c r="O598"/>
  <c r="T598" s="1"/>
  <c r="O566"/>
  <c r="T566" s="1"/>
  <c r="O555"/>
  <c r="T555" s="1"/>
  <c r="O550"/>
  <c r="T550" s="1"/>
  <c r="O548"/>
  <c r="T548" s="1"/>
  <c r="O540"/>
  <c r="T540" s="1"/>
  <c r="O532"/>
  <c r="T532" s="1"/>
  <c r="O524"/>
  <c r="T524" s="1"/>
  <c r="O516"/>
  <c r="T516" s="1"/>
  <c r="O508"/>
  <c r="T508" s="1"/>
  <c r="O576"/>
  <c r="T576" s="1"/>
  <c r="O552"/>
  <c r="T552" s="1"/>
  <c r="O547"/>
  <c r="T547" s="1"/>
  <c r="O539"/>
  <c r="T539" s="1"/>
  <c r="O531"/>
  <c r="T531" s="1"/>
  <c r="O523"/>
  <c r="T523" s="1"/>
  <c r="O515"/>
  <c r="T515" s="1"/>
  <c r="O507"/>
  <c r="T507" s="1"/>
  <c r="O590"/>
  <c r="T590" s="1"/>
  <c r="O556"/>
  <c r="T556" s="1"/>
  <c r="O546"/>
  <c r="T546" s="1"/>
  <c r="O538"/>
  <c r="T538" s="1"/>
  <c r="O530"/>
  <c r="T530" s="1"/>
  <c r="O522"/>
  <c r="T522" s="1"/>
  <c r="O514"/>
  <c r="T514" s="1"/>
  <c r="O506"/>
  <c r="T506" s="1"/>
  <c r="O498"/>
  <c r="T498" s="1"/>
  <c r="O490"/>
  <c r="T490" s="1"/>
  <c r="O482"/>
  <c r="T482" s="1"/>
  <c r="O474"/>
  <c r="T474" s="1"/>
  <c r="O466"/>
  <c r="T466" s="1"/>
  <c r="O458"/>
  <c r="T458" s="1"/>
  <c r="O450"/>
  <c r="T450" s="1"/>
  <c r="O442"/>
  <c r="T442" s="1"/>
  <c r="O434"/>
  <c r="T434" s="1"/>
  <c r="O426"/>
  <c r="T426" s="1"/>
  <c r="O418"/>
  <c r="T418" s="1"/>
  <c r="O410"/>
  <c r="T410" s="1"/>
  <c r="O402"/>
  <c r="T402" s="1"/>
  <c r="O394"/>
  <c r="T394" s="1"/>
  <c r="O386"/>
  <c r="T386" s="1"/>
  <c r="O545"/>
  <c r="T545" s="1"/>
  <c r="O537"/>
  <c r="T537" s="1"/>
  <c r="O529"/>
  <c r="T529" s="1"/>
  <c r="O521"/>
  <c r="T521" s="1"/>
  <c r="O513"/>
  <c r="T513" s="1"/>
  <c r="O582"/>
  <c r="T582" s="1"/>
  <c r="O563"/>
  <c r="T563" s="1"/>
  <c r="O558"/>
  <c r="T558" s="1"/>
  <c r="O551"/>
  <c r="T551" s="1"/>
  <c r="O544"/>
  <c r="T544" s="1"/>
  <c r="O536"/>
  <c r="T536" s="1"/>
  <c r="O528"/>
  <c r="T528" s="1"/>
  <c r="O520"/>
  <c r="T520" s="1"/>
  <c r="O512"/>
  <c r="T512" s="1"/>
  <c r="O504"/>
  <c r="T504" s="1"/>
  <c r="O496"/>
  <c r="T496" s="1"/>
  <c r="O488"/>
  <c r="T488" s="1"/>
  <c r="O480"/>
  <c r="T480" s="1"/>
  <c r="O472"/>
  <c r="T472" s="1"/>
  <c r="O574"/>
  <c r="T574" s="1"/>
  <c r="O543"/>
  <c r="T543" s="1"/>
  <c r="O535"/>
  <c r="T535" s="1"/>
  <c r="O527"/>
  <c r="T527" s="1"/>
  <c r="O519"/>
  <c r="T519" s="1"/>
  <c r="O511"/>
  <c r="T511" s="1"/>
  <c r="O503"/>
  <c r="T503" s="1"/>
  <c r="O564"/>
  <c r="T564" s="1"/>
  <c r="O542"/>
  <c r="T542" s="1"/>
  <c r="O534"/>
  <c r="T534" s="1"/>
  <c r="O526"/>
  <c r="T526" s="1"/>
  <c r="O518"/>
  <c r="T518" s="1"/>
  <c r="O510"/>
  <c r="T510" s="1"/>
  <c r="O502"/>
  <c r="T502" s="1"/>
  <c r="O494"/>
  <c r="T494" s="1"/>
  <c r="O486"/>
  <c r="T486" s="1"/>
  <c r="O478"/>
  <c r="T478" s="1"/>
  <c r="O470"/>
  <c r="T470" s="1"/>
  <c r="O462"/>
  <c r="T462" s="1"/>
  <c r="O454"/>
  <c r="T454" s="1"/>
  <c r="O446"/>
  <c r="T446" s="1"/>
  <c r="O438"/>
  <c r="T438" s="1"/>
  <c r="O430"/>
  <c r="T430" s="1"/>
  <c r="O422"/>
  <c r="T422" s="1"/>
  <c r="O414"/>
  <c r="T414" s="1"/>
  <c r="O406"/>
  <c r="T406" s="1"/>
  <c r="O398"/>
  <c r="T398" s="1"/>
  <c r="O390"/>
  <c r="T390" s="1"/>
  <c r="O382"/>
  <c r="T382" s="1"/>
  <c r="O460"/>
  <c r="T460" s="1"/>
  <c r="O443"/>
  <c r="T443" s="1"/>
  <c r="O441"/>
  <c r="T441" s="1"/>
  <c r="O428"/>
  <c r="T428" s="1"/>
  <c r="O411"/>
  <c r="T411" s="1"/>
  <c r="O409"/>
  <c r="T409" s="1"/>
  <c r="O505"/>
  <c r="T505" s="1"/>
  <c r="O499"/>
  <c r="T499" s="1"/>
  <c r="O483"/>
  <c r="T483" s="1"/>
  <c r="O464"/>
  <c r="T464" s="1"/>
  <c r="O447"/>
  <c r="T447" s="1"/>
  <c r="O445"/>
  <c r="T445" s="1"/>
  <c r="O432"/>
  <c r="T432" s="1"/>
  <c r="O415"/>
  <c r="T415" s="1"/>
  <c r="O500"/>
  <c r="T500" s="1"/>
  <c r="O484"/>
  <c r="T484" s="1"/>
  <c r="O468"/>
  <c r="T468" s="1"/>
  <c r="O451"/>
  <c r="T451" s="1"/>
  <c r="O449"/>
  <c r="T449" s="1"/>
  <c r="O436"/>
  <c r="T436" s="1"/>
  <c r="O495"/>
  <c r="T495" s="1"/>
  <c r="O489"/>
  <c r="T489" s="1"/>
  <c r="O479"/>
  <c r="T479" s="1"/>
  <c r="O473"/>
  <c r="T473" s="1"/>
  <c r="O455"/>
  <c r="T455" s="1"/>
  <c r="O453"/>
  <c r="T453" s="1"/>
  <c r="O440"/>
  <c r="T440" s="1"/>
  <c r="O423"/>
  <c r="T423" s="1"/>
  <c r="O421"/>
  <c r="T421" s="1"/>
  <c r="O459"/>
  <c r="T459" s="1"/>
  <c r="O457"/>
  <c r="T457" s="1"/>
  <c r="O444"/>
  <c r="T444" s="1"/>
  <c r="O427"/>
  <c r="T427" s="1"/>
  <c r="O425"/>
  <c r="T425" s="1"/>
  <c r="O412"/>
  <c r="T412" s="1"/>
  <c r="O491"/>
  <c r="T491" s="1"/>
  <c r="O475"/>
  <c r="T475" s="1"/>
  <c r="O463"/>
  <c r="T463" s="1"/>
  <c r="O461"/>
  <c r="T461" s="1"/>
  <c r="O448"/>
  <c r="T448" s="1"/>
  <c r="O431"/>
  <c r="T431" s="1"/>
  <c r="O429"/>
  <c r="T429" s="1"/>
  <c r="O416"/>
  <c r="T416" s="1"/>
  <c r="O399"/>
  <c r="T399" s="1"/>
  <c r="O397"/>
  <c r="T397" s="1"/>
  <c r="O384"/>
  <c r="T384" s="1"/>
  <c r="O376"/>
  <c r="T376" s="1"/>
  <c r="O368"/>
  <c r="T368" s="1"/>
  <c r="O360"/>
  <c r="T360" s="1"/>
  <c r="O352"/>
  <c r="T352" s="1"/>
  <c r="O344"/>
  <c r="T344" s="1"/>
  <c r="O336"/>
  <c r="T336" s="1"/>
  <c r="O328"/>
  <c r="T328" s="1"/>
  <c r="O320"/>
  <c r="T320" s="1"/>
  <c r="O312"/>
  <c r="T312" s="1"/>
  <c r="O492"/>
  <c r="T492" s="1"/>
  <c r="O476"/>
  <c r="T476" s="1"/>
  <c r="O467"/>
  <c r="T467" s="1"/>
  <c r="O465"/>
  <c r="T465" s="1"/>
  <c r="O452"/>
  <c r="T452" s="1"/>
  <c r="O435"/>
  <c r="T435" s="1"/>
  <c r="O433"/>
  <c r="T433" s="1"/>
  <c r="O497"/>
  <c r="T497" s="1"/>
  <c r="O487"/>
  <c r="T487" s="1"/>
  <c r="O481"/>
  <c r="T481" s="1"/>
  <c r="O471"/>
  <c r="T471" s="1"/>
  <c r="O469"/>
  <c r="T469" s="1"/>
  <c r="O456"/>
  <c r="T456" s="1"/>
  <c r="O439"/>
  <c r="T439" s="1"/>
  <c r="O437"/>
  <c r="T437" s="1"/>
  <c r="O424"/>
  <c r="T424" s="1"/>
  <c r="O407"/>
  <c r="T407" s="1"/>
  <c r="O405"/>
  <c r="T405" s="1"/>
  <c r="O392"/>
  <c r="T392" s="1"/>
  <c r="O374"/>
  <c r="T374" s="1"/>
  <c r="O366"/>
  <c r="T366" s="1"/>
  <c r="O358"/>
  <c r="T358" s="1"/>
  <c r="O350"/>
  <c r="T350" s="1"/>
  <c r="O342"/>
  <c r="T342" s="1"/>
  <c r="O334"/>
  <c r="T334" s="1"/>
  <c r="O326"/>
  <c r="T326" s="1"/>
  <c r="O318"/>
  <c r="T318" s="1"/>
  <c r="O310"/>
  <c r="T310" s="1"/>
  <c r="O417"/>
  <c r="T417" s="1"/>
  <c r="O401"/>
  <c r="T401" s="1"/>
  <c r="O387"/>
  <c r="T387" s="1"/>
  <c r="O364"/>
  <c r="T364" s="1"/>
  <c r="O349"/>
  <c r="T349" s="1"/>
  <c r="O332"/>
  <c r="T332" s="1"/>
  <c r="O317"/>
  <c r="T317" s="1"/>
  <c r="O299"/>
  <c r="T299" s="1"/>
  <c r="O291"/>
  <c r="T291" s="1"/>
  <c r="O283"/>
  <c r="T283" s="1"/>
  <c r="O413"/>
  <c r="T413" s="1"/>
  <c r="O391"/>
  <c r="T391" s="1"/>
  <c r="O377"/>
  <c r="T377" s="1"/>
  <c r="O362"/>
  <c r="T362" s="1"/>
  <c r="O351"/>
  <c r="T351" s="1"/>
  <c r="O347"/>
  <c r="T347" s="1"/>
  <c r="O345"/>
  <c r="T345" s="1"/>
  <c r="O330"/>
  <c r="T330" s="1"/>
  <c r="O319"/>
  <c r="T319" s="1"/>
  <c r="O315"/>
  <c r="T315" s="1"/>
  <c r="O313"/>
  <c r="T313" s="1"/>
  <c r="O304"/>
  <c r="T304" s="1"/>
  <c r="O296"/>
  <c r="T296" s="1"/>
  <c r="O288"/>
  <c r="T288" s="1"/>
  <c r="O395"/>
  <c r="T395" s="1"/>
  <c r="O388"/>
  <c r="T388" s="1"/>
  <c r="O380"/>
  <c r="T380" s="1"/>
  <c r="O372"/>
  <c r="T372" s="1"/>
  <c r="O357"/>
  <c r="T357" s="1"/>
  <c r="O340"/>
  <c r="T340" s="1"/>
  <c r="O325"/>
  <c r="T325" s="1"/>
  <c r="O308"/>
  <c r="T308" s="1"/>
  <c r="O301"/>
  <c r="T301" s="1"/>
  <c r="O293"/>
  <c r="T293" s="1"/>
  <c r="O285"/>
  <c r="T285" s="1"/>
  <c r="O420"/>
  <c r="T420" s="1"/>
  <c r="O396"/>
  <c r="T396" s="1"/>
  <c r="O381"/>
  <c r="T381" s="1"/>
  <c r="O370"/>
  <c r="T370" s="1"/>
  <c r="O359"/>
  <c r="T359" s="1"/>
  <c r="O355"/>
  <c r="T355" s="1"/>
  <c r="O353"/>
  <c r="T353" s="1"/>
  <c r="O338"/>
  <c r="T338" s="1"/>
  <c r="O327"/>
  <c r="T327" s="1"/>
  <c r="O323"/>
  <c r="T323" s="1"/>
  <c r="O321"/>
  <c r="T321" s="1"/>
  <c r="O306"/>
  <c r="T306" s="1"/>
  <c r="O298"/>
  <c r="T298" s="1"/>
  <c r="O290"/>
  <c r="T290" s="1"/>
  <c r="O282"/>
  <c r="T282" s="1"/>
  <c r="O403"/>
  <c r="T403" s="1"/>
  <c r="O400"/>
  <c r="T400" s="1"/>
  <c r="O385"/>
  <c r="T385" s="1"/>
  <c r="O365"/>
  <c r="T365" s="1"/>
  <c r="O348"/>
  <c r="T348" s="1"/>
  <c r="O333"/>
  <c r="T333" s="1"/>
  <c r="O316"/>
  <c r="T316" s="1"/>
  <c r="O303"/>
  <c r="T303" s="1"/>
  <c r="O295"/>
  <c r="T295" s="1"/>
  <c r="O287"/>
  <c r="T287" s="1"/>
  <c r="O419"/>
  <c r="T419" s="1"/>
  <c r="O389"/>
  <c r="T389" s="1"/>
  <c r="O378"/>
  <c r="T378" s="1"/>
  <c r="O367"/>
  <c r="T367" s="1"/>
  <c r="O363"/>
  <c r="T363" s="1"/>
  <c r="O361"/>
  <c r="T361" s="1"/>
  <c r="O346"/>
  <c r="T346" s="1"/>
  <c r="O335"/>
  <c r="T335" s="1"/>
  <c r="O331"/>
  <c r="T331" s="1"/>
  <c r="O329"/>
  <c r="T329" s="1"/>
  <c r="O314"/>
  <c r="T314" s="1"/>
  <c r="O300"/>
  <c r="T300" s="1"/>
  <c r="O292"/>
  <c r="T292" s="1"/>
  <c r="O284"/>
  <c r="T284" s="1"/>
  <c r="O404"/>
  <c r="T404" s="1"/>
  <c r="O393"/>
  <c r="T393" s="1"/>
  <c r="O373"/>
  <c r="T373" s="1"/>
  <c r="O356"/>
  <c r="T356" s="1"/>
  <c r="O341"/>
  <c r="T341" s="1"/>
  <c r="O324"/>
  <c r="T324" s="1"/>
  <c r="O309"/>
  <c r="T309" s="1"/>
  <c r="O305"/>
  <c r="T305" s="1"/>
  <c r="O297"/>
  <c r="T297" s="1"/>
  <c r="O289"/>
  <c r="T289" s="1"/>
  <c r="O281"/>
  <c r="T281" s="1"/>
  <c r="O408"/>
  <c r="T408" s="1"/>
  <c r="O383"/>
  <c r="T383" s="1"/>
  <c r="O379"/>
  <c r="T379" s="1"/>
  <c r="O375"/>
  <c r="T375" s="1"/>
  <c r="O371"/>
  <c r="T371" s="1"/>
  <c r="O369"/>
  <c r="T369" s="1"/>
  <c r="O354"/>
  <c r="T354" s="1"/>
  <c r="O343"/>
  <c r="T343" s="1"/>
  <c r="O339"/>
  <c r="T339" s="1"/>
  <c r="O337"/>
  <c r="T337" s="1"/>
  <c r="O322"/>
  <c r="T322" s="1"/>
  <c r="O311"/>
  <c r="T311" s="1"/>
  <c r="O307"/>
  <c r="T307" s="1"/>
  <c r="O302"/>
  <c r="T302" s="1"/>
  <c r="O294"/>
  <c r="T294" s="1"/>
  <c r="O286"/>
  <c r="T286" s="1"/>
  <c r="O280"/>
  <c r="T280" s="1"/>
  <c r="O279"/>
  <c r="T279" s="1"/>
  <c r="O278"/>
  <c r="T278" s="1"/>
  <c r="O277"/>
  <c r="T277" s="1"/>
  <c r="O276"/>
  <c r="T276" s="1"/>
  <c r="O275"/>
  <c r="T275" s="1"/>
  <c r="O274"/>
  <c r="T274" s="1"/>
  <c r="O273"/>
  <c r="T273" s="1"/>
  <c r="O272"/>
  <c r="T272" s="1"/>
  <c r="O271"/>
  <c r="T271" s="1"/>
  <c r="O270"/>
  <c r="T270" s="1"/>
  <c r="O269"/>
  <c r="T269" s="1"/>
  <c r="O268"/>
  <c r="T268" s="1"/>
  <c r="O267"/>
  <c r="T267" s="1"/>
  <c r="O266"/>
  <c r="T266" s="1"/>
  <c r="O265"/>
  <c r="T265" s="1"/>
  <c r="O264"/>
  <c r="T264" s="1"/>
  <c r="O263"/>
  <c r="T263" s="1"/>
  <c r="O262"/>
  <c r="T262" s="1"/>
  <c r="O261"/>
  <c r="T261" s="1"/>
  <c r="O260"/>
  <c r="T260" s="1"/>
  <c r="O259"/>
  <c r="T259" s="1"/>
  <c r="O258"/>
  <c r="T258" s="1"/>
  <c r="O257"/>
  <c r="T257" s="1"/>
  <c r="O256"/>
  <c r="T256" s="1"/>
  <c r="O255"/>
  <c r="T255" s="1"/>
  <c r="O254"/>
  <c r="T254" s="1"/>
  <c r="O253"/>
  <c r="T253" s="1"/>
  <c r="O252"/>
  <c r="T252" s="1"/>
  <c r="O251"/>
  <c r="T251" s="1"/>
  <c r="O250"/>
  <c r="T250" s="1"/>
  <c r="O249"/>
  <c r="T249" s="1"/>
  <c r="O248"/>
  <c r="T248" s="1"/>
  <c r="O247"/>
  <c r="T247" s="1"/>
  <c r="O246"/>
  <c r="T246" s="1"/>
  <c r="O245"/>
  <c r="T245" s="1"/>
  <c r="O244"/>
  <c r="T244" s="1"/>
  <c r="O243"/>
  <c r="T243" s="1"/>
  <c r="O242"/>
  <c r="T242" s="1"/>
  <c r="O241"/>
  <c r="T241" s="1"/>
  <c r="O240"/>
  <c r="T240" s="1"/>
  <c r="O239"/>
  <c r="T239" s="1"/>
  <c r="O238"/>
  <c r="T238" s="1"/>
  <c r="O237"/>
  <c r="T237" s="1"/>
  <c r="O236"/>
  <c r="T236" s="1"/>
  <c r="O235"/>
  <c r="T235" s="1"/>
  <c r="O234"/>
  <c r="T234" s="1"/>
  <c r="O233"/>
  <c r="T233" s="1"/>
  <c r="O232"/>
  <c r="T232" s="1"/>
  <c r="O231"/>
  <c r="T231" s="1"/>
  <c r="O230"/>
  <c r="T230" s="1"/>
  <c r="O229"/>
  <c r="T229" s="1"/>
  <c r="O228"/>
  <c r="T228" s="1"/>
  <c r="O227"/>
  <c r="T227" s="1"/>
  <c r="O226"/>
  <c r="T226" s="1"/>
  <c r="O225"/>
  <c r="T225" s="1"/>
  <c r="O224"/>
  <c r="T224" s="1"/>
  <c r="O223"/>
  <c r="T223" s="1"/>
  <c r="O222"/>
  <c r="T222" s="1"/>
  <c r="O221"/>
  <c r="T221" s="1"/>
  <c r="O220"/>
  <c r="T220" s="1"/>
  <c r="O219"/>
  <c r="T219" s="1"/>
  <c r="O216"/>
  <c r="T216" s="1"/>
  <c r="O212"/>
  <c r="T212" s="1"/>
  <c r="O208"/>
  <c r="T208" s="1"/>
  <c r="O204"/>
  <c r="T204" s="1"/>
  <c r="O200"/>
  <c r="T200" s="1"/>
  <c r="O196"/>
  <c r="T196" s="1"/>
  <c r="O192"/>
  <c r="T192" s="1"/>
  <c r="O188"/>
  <c r="T188" s="1"/>
  <c r="O184"/>
  <c r="T184" s="1"/>
  <c r="O180"/>
  <c r="T180" s="1"/>
  <c r="O176"/>
  <c r="T176" s="1"/>
  <c r="O172"/>
  <c r="T172" s="1"/>
  <c r="O215"/>
  <c r="T215" s="1"/>
  <c r="O211"/>
  <c r="T211" s="1"/>
  <c r="O207"/>
  <c r="T207" s="1"/>
  <c r="O203"/>
  <c r="T203" s="1"/>
  <c r="O199"/>
  <c r="T199" s="1"/>
  <c r="O195"/>
  <c r="T195" s="1"/>
  <c r="O191"/>
  <c r="T191" s="1"/>
  <c r="O187"/>
  <c r="T187" s="1"/>
  <c r="O183"/>
  <c r="T183" s="1"/>
  <c r="O179"/>
  <c r="T179" s="1"/>
  <c r="O175"/>
  <c r="T175" s="1"/>
  <c r="O171"/>
  <c r="T171" s="1"/>
  <c r="O218"/>
  <c r="T218" s="1"/>
  <c r="O214"/>
  <c r="T214" s="1"/>
  <c r="O210"/>
  <c r="T210" s="1"/>
  <c r="O206"/>
  <c r="T206" s="1"/>
  <c r="O202"/>
  <c r="T202" s="1"/>
  <c r="O198"/>
  <c r="T198" s="1"/>
  <c r="O194"/>
  <c r="T194" s="1"/>
  <c r="O190"/>
  <c r="T190" s="1"/>
  <c r="O186"/>
  <c r="T186" s="1"/>
  <c r="O182"/>
  <c r="T182" s="1"/>
  <c r="O178"/>
  <c r="T178" s="1"/>
  <c r="O174"/>
  <c r="T174" s="1"/>
  <c r="O170"/>
  <c r="T170" s="1"/>
  <c r="O217"/>
  <c r="T217" s="1"/>
  <c r="O213"/>
  <c r="T213" s="1"/>
  <c r="O209"/>
  <c r="T209" s="1"/>
  <c r="O205"/>
  <c r="T205" s="1"/>
  <c r="O201"/>
  <c r="T201" s="1"/>
  <c r="O197"/>
  <c r="T197" s="1"/>
  <c r="O193"/>
  <c r="T193" s="1"/>
  <c r="O189"/>
  <c r="T189" s="1"/>
  <c r="O185"/>
  <c r="T185" s="1"/>
  <c r="O181"/>
  <c r="T181" s="1"/>
  <c r="O177"/>
  <c r="T177" s="1"/>
  <c r="O173"/>
  <c r="T173" s="1"/>
  <c r="O169"/>
  <c r="T169" s="1"/>
  <c r="O165"/>
  <c r="T165" s="1"/>
  <c r="O161"/>
  <c r="T161" s="1"/>
  <c r="O157"/>
  <c r="T157" s="1"/>
  <c r="O153"/>
  <c r="T153" s="1"/>
  <c r="O149"/>
  <c r="T149" s="1"/>
  <c r="O145"/>
  <c r="T145" s="1"/>
  <c r="O141"/>
  <c r="T141" s="1"/>
  <c r="O137"/>
  <c r="T137" s="1"/>
  <c r="O133"/>
  <c r="T133" s="1"/>
  <c r="O56"/>
  <c r="T56" s="1"/>
  <c r="K59"/>
  <c r="K63"/>
  <c r="K67"/>
  <c r="K71"/>
  <c r="K75"/>
  <c r="K79"/>
  <c r="K82"/>
  <c r="O83"/>
  <c r="T83" s="1"/>
  <c r="K90"/>
  <c r="O91"/>
  <c r="T91" s="1"/>
  <c r="K98"/>
  <c r="O99"/>
  <c r="T99" s="1"/>
  <c r="K106"/>
  <c r="O108"/>
  <c r="T108" s="1"/>
  <c r="O112"/>
  <c r="T112" s="1"/>
  <c r="O116"/>
  <c r="T116" s="1"/>
  <c r="O120"/>
  <c r="T120" s="1"/>
  <c r="O124"/>
  <c r="T124" s="1"/>
  <c r="O128"/>
  <c r="T128" s="1"/>
  <c r="O135"/>
  <c r="T135" s="1"/>
  <c r="K142"/>
  <c r="O144"/>
  <c r="T144" s="1"/>
  <c r="O150"/>
  <c r="T150" s="1"/>
  <c r="K153"/>
  <c r="K159"/>
  <c r="O167"/>
  <c r="T167" s="1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O57"/>
  <c r="T57" s="1"/>
  <c r="O61"/>
  <c r="T61" s="1"/>
  <c r="O65"/>
  <c r="T65" s="1"/>
  <c r="O69"/>
  <c r="T69" s="1"/>
  <c r="O73"/>
  <c r="T73" s="1"/>
  <c r="O77"/>
  <c r="T77" s="1"/>
  <c r="K85"/>
  <c r="O86"/>
  <c r="T86" s="1"/>
  <c r="K93"/>
  <c r="O94"/>
  <c r="T94" s="1"/>
  <c r="K101"/>
  <c r="O102"/>
  <c r="T102" s="1"/>
  <c r="K107"/>
  <c r="K111"/>
  <c r="K115"/>
  <c r="K119"/>
  <c r="K123"/>
  <c r="K127"/>
  <c r="K131"/>
  <c r="O139"/>
  <c r="T139" s="1"/>
  <c r="K146"/>
  <c r="O148"/>
  <c r="T148" s="1"/>
  <c r="O154"/>
  <c r="T154" s="1"/>
  <c r="K157"/>
  <c r="V160"/>
  <c r="K163"/>
  <c r="K60"/>
  <c r="K64"/>
  <c r="K68"/>
  <c r="K72"/>
  <c r="K76"/>
  <c r="K80"/>
  <c r="O81"/>
  <c r="T81" s="1"/>
  <c r="K88"/>
  <c r="O89"/>
  <c r="T89" s="1"/>
  <c r="K96"/>
  <c r="O97"/>
  <c r="T97" s="1"/>
  <c r="K104"/>
  <c r="O105"/>
  <c r="T105" s="1"/>
  <c r="O109"/>
  <c r="T109" s="1"/>
  <c r="O113"/>
  <c r="T113" s="1"/>
  <c r="O117"/>
  <c r="T117" s="1"/>
  <c r="O121"/>
  <c r="T121" s="1"/>
  <c r="O125"/>
  <c r="T125" s="1"/>
  <c r="O129"/>
  <c r="T129" s="1"/>
  <c r="V132"/>
  <c r="K135"/>
  <c r="O143"/>
  <c r="T143" s="1"/>
  <c r="K150"/>
  <c r="O152"/>
  <c r="T152" s="1"/>
  <c r="O158"/>
  <c r="T158" s="1"/>
  <c r="K161"/>
  <c r="V164"/>
  <c r="K905"/>
  <c r="L905" s="1"/>
  <c r="K901"/>
  <c r="L901" s="1"/>
  <c r="K897"/>
  <c r="L897" s="1"/>
  <c r="K893"/>
  <c r="L893" s="1"/>
  <c r="K889"/>
  <c r="L889" s="1"/>
  <c r="K885"/>
  <c r="L885" s="1"/>
  <c r="K881"/>
  <c r="L881" s="1"/>
  <c r="K877"/>
  <c r="L877" s="1"/>
  <c r="K873"/>
  <c r="L873" s="1"/>
  <c r="K869"/>
  <c r="L869" s="1"/>
  <c r="K865"/>
  <c r="L865" s="1"/>
  <c r="K861"/>
  <c r="L861" s="1"/>
  <c r="K857"/>
  <c r="L857" s="1"/>
  <c r="K853"/>
  <c r="L853" s="1"/>
  <c r="K849"/>
  <c r="L849" s="1"/>
  <c r="K845"/>
  <c r="L845" s="1"/>
  <c r="K841"/>
  <c r="L841" s="1"/>
  <c r="K837"/>
  <c r="L837" s="1"/>
  <c r="K833"/>
  <c r="L833" s="1"/>
  <c r="K829"/>
  <c r="L829" s="1"/>
  <c r="K825"/>
  <c r="L825" s="1"/>
  <c r="K821"/>
  <c r="L821" s="1"/>
  <c r="K817"/>
  <c r="L817" s="1"/>
  <c r="K813"/>
  <c r="L813" s="1"/>
  <c r="K809"/>
  <c r="L809" s="1"/>
  <c r="K805"/>
  <c r="L805" s="1"/>
  <c r="K801"/>
  <c r="L801" s="1"/>
  <c r="K797"/>
  <c r="L797" s="1"/>
  <c r="K793"/>
  <c r="L793" s="1"/>
  <c r="K789"/>
  <c r="L789" s="1"/>
  <c r="K785"/>
  <c r="L785" s="1"/>
  <c r="K781"/>
  <c r="L781" s="1"/>
  <c r="K777"/>
  <c r="L777" s="1"/>
  <c r="K773"/>
  <c r="L773" s="1"/>
  <c r="K769"/>
  <c r="L769" s="1"/>
  <c r="K765"/>
  <c r="L765" s="1"/>
  <c r="K761"/>
  <c r="L761" s="1"/>
  <c r="K757"/>
  <c r="L757" s="1"/>
  <c r="K753"/>
  <c r="L753" s="1"/>
  <c r="K749"/>
  <c r="L749" s="1"/>
  <c r="K745"/>
  <c r="L745" s="1"/>
  <c r="K741"/>
  <c r="L741" s="1"/>
  <c r="K737"/>
  <c r="L737" s="1"/>
  <c r="K733"/>
  <c r="L733" s="1"/>
  <c r="K729"/>
  <c r="L729" s="1"/>
  <c r="K725"/>
  <c r="L725" s="1"/>
  <c r="K721"/>
  <c r="L721" s="1"/>
  <c r="K717"/>
  <c r="L717" s="1"/>
  <c r="K713"/>
  <c r="L713" s="1"/>
  <c r="K709"/>
  <c r="L709" s="1"/>
  <c r="K705"/>
  <c r="L705" s="1"/>
  <c r="K701"/>
  <c r="L701" s="1"/>
  <c r="K697"/>
  <c r="L697" s="1"/>
  <c r="K693"/>
  <c r="L693" s="1"/>
  <c r="K689"/>
  <c r="L689" s="1"/>
  <c r="K685"/>
  <c r="L685" s="1"/>
  <c r="K681"/>
  <c r="L681" s="1"/>
  <c r="K677"/>
  <c r="L677" s="1"/>
  <c r="K673"/>
  <c r="L673" s="1"/>
  <c r="K669"/>
  <c r="L669" s="1"/>
  <c r="K665"/>
  <c r="L665" s="1"/>
  <c r="K661"/>
  <c r="L661" s="1"/>
  <c r="K657"/>
  <c r="L657" s="1"/>
  <c r="K653"/>
  <c r="L653" s="1"/>
  <c r="K649"/>
  <c r="L649" s="1"/>
  <c r="K645"/>
  <c r="L645" s="1"/>
  <c r="K638"/>
  <c r="K630"/>
  <c r="K622"/>
  <c r="K614"/>
  <c r="K606"/>
  <c r="K598"/>
  <c r="K590"/>
  <c r="K582"/>
  <c r="K574"/>
  <c r="K566"/>
  <c r="K558"/>
  <c r="K550"/>
  <c r="K637"/>
  <c r="K629"/>
  <c r="K621"/>
  <c r="K613"/>
  <c r="K605"/>
  <c r="K597"/>
  <c r="K589"/>
  <c r="K904"/>
  <c r="L904" s="1"/>
  <c r="K900"/>
  <c r="L900" s="1"/>
  <c r="K896"/>
  <c r="L896" s="1"/>
  <c r="K892"/>
  <c r="L892" s="1"/>
  <c r="K888"/>
  <c r="L888" s="1"/>
  <c r="K884"/>
  <c r="L884" s="1"/>
  <c r="K880"/>
  <c r="L880" s="1"/>
  <c r="K876"/>
  <c r="L876" s="1"/>
  <c r="K872"/>
  <c r="L872" s="1"/>
  <c r="K868"/>
  <c r="L868" s="1"/>
  <c r="K864"/>
  <c r="L864" s="1"/>
  <c r="K860"/>
  <c r="L860" s="1"/>
  <c r="K856"/>
  <c r="L856" s="1"/>
  <c r="K852"/>
  <c r="L852" s="1"/>
  <c r="K848"/>
  <c r="L848" s="1"/>
  <c r="K844"/>
  <c r="L844" s="1"/>
  <c r="K840"/>
  <c r="L840" s="1"/>
  <c r="K836"/>
  <c r="L836" s="1"/>
  <c r="K832"/>
  <c r="L832" s="1"/>
  <c r="K828"/>
  <c r="L828" s="1"/>
  <c r="K824"/>
  <c r="L824" s="1"/>
  <c r="K820"/>
  <c r="L820" s="1"/>
  <c r="K816"/>
  <c r="L816" s="1"/>
  <c r="K812"/>
  <c r="L812" s="1"/>
  <c r="K808"/>
  <c r="L808" s="1"/>
  <c r="K804"/>
  <c r="L804" s="1"/>
  <c r="K800"/>
  <c r="L800" s="1"/>
  <c r="K796"/>
  <c r="L796" s="1"/>
  <c r="K792"/>
  <c r="L792" s="1"/>
  <c r="K788"/>
  <c r="L788" s="1"/>
  <c r="K784"/>
  <c r="L784" s="1"/>
  <c r="K780"/>
  <c r="L780" s="1"/>
  <c r="K776"/>
  <c r="L776" s="1"/>
  <c r="K772"/>
  <c r="L772" s="1"/>
  <c r="K768"/>
  <c r="L768" s="1"/>
  <c r="K764"/>
  <c r="L764" s="1"/>
  <c r="K760"/>
  <c r="L760" s="1"/>
  <c r="K756"/>
  <c r="L756" s="1"/>
  <c r="K752"/>
  <c r="L752" s="1"/>
  <c r="K748"/>
  <c r="L748" s="1"/>
  <c r="K744"/>
  <c r="L744" s="1"/>
  <c r="K740"/>
  <c r="L740" s="1"/>
  <c r="K736"/>
  <c r="L736" s="1"/>
  <c r="K732"/>
  <c r="L732" s="1"/>
  <c r="K728"/>
  <c r="L728" s="1"/>
  <c r="K724"/>
  <c r="L724" s="1"/>
  <c r="K720"/>
  <c r="L720" s="1"/>
  <c r="K716"/>
  <c r="L716" s="1"/>
  <c r="K712"/>
  <c r="L712" s="1"/>
  <c r="K708"/>
  <c r="L708" s="1"/>
  <c r="K704"/>
  <c r="L704" s="1"/>
  <c r="K700"/>
  <c r="L700" s="1"/>
  <c r="K696"/>
  <c r="L696" s="1"/>
  <c r="K692"/>
  <c r="L692" s="1"/>
  <c r="K688"/>
  <c r="L688" s="1"/>
  <c r="K684"/>
  <c r="L684" s="1"/>
  <c r="K680"/>
  <c r="L680" s="1"/>
  <c r="K676"/>
  <c r="L676" s="1"/>
  <c r="K672"/>
  <c r="L672" s="1"/>
  <c r="K668"/>
  <c r="L668" s="1"/>
  <c r="K664"/>
  <c r="L664" s="1"/>
  <c r="K660"/>
  <c r="L660" s="1"/>
  <c r="K656"/>
  <c r="L656" s="1"/>
  <c r="K652"/>
  <c r="L652" s="1"/>
  <c r="K648"/>
  <c r="L648" s="1"/>
  <c r="K644"/>
  <c r="L644" s="1"/>
  <c r="K636"/>
  <c r="K628"/>
  <c r="K620"/>
  <c r="K612"/>
  <c r="K604"/>
  <c r="K596"/>
  <c r="K588"/>
  <c r="K580"/>
  <c r="K572"/>
  <c r="K564"/>
  <c r="K556"/>
  <c r="K643"/>
  <c r="K635"/>
  <c r="K627"/>
  <c r="K619"/>
  <c r="K611"/>
  <c r="K903"/>
  <c r="L903" s="1"/>
  <c r="K899"/>
  <c r="L899" s="1"/>
  <c r="K895"/>
  <c r="L895" s="1"/>
  <c r="K891"/>
  <c r="L891" s="1"/>
  <c r="K887"/>
  <c r="L887" s="1"/>
  <c r="K883"/>
  <c r="L883" s="1"/>
  <c r="K879"/>
  <c r="L879" s="1"/>
  <c r="K875"/>
  <c r="L875" s="1"/>
  <c r="K871"/>
  <c r="L871" s="1"/>
  <c r="K867"/>
  <c r="L867" s="1"/>
  <c r="K863"/>
  <c r="L863" s="1"/>
  <c r="K859"/>
  <c r="L859" s="1"/>
  <c r="K855"/>
  <c r="L855" s="1"/>
  <c r="K851"/>
  <c r="L851" s="1"/>
  <c r="K847"/>
  <c r="L847" s="1"/>
  <c r="K843"/>
  <c r="L843" s="1"/>
  <c r="K839"/>
  <c r="L839" s="1"/>
  <c r="K835"/>
  <c r="L835" s="1"/>
  <c r="K831"/>
  <c r="L831" s="1"/>
  <c r="K827"/>
  <c r="L827" s="1"/>
  <c r="K823"/>
  <c r="L823" s="1"/>
  <c r="K819"/>
  <c r="L819" s="1"/>
  <c r="K815"/>
  <c r="L815" s="1"/>
  <c r="K811"/>
  <c r="L811" s="1"/>
  <c r="K807"/>
  <c r="L807" s="1"/>
  <c r="K803"/>
  <c r="L803" s="1"/>
  <c r="K799"/>
  <c r="L799" s="1"/>
  <c r="K795"/>
  <c r="L795" s="1"/>
  <c r="K791"/>
  <c r="L791" s="1"/>
  <c r="K787"/>
  <c r="L787" s="1"/>
  <c r="K783"/>
  <c r="L783" s="1"/>
  <c r="K779"/>
  <c r="L779" s="1"/>
  <c r="K775"/>
  <c r="L775" s="1"/>
  <c r="K771"/>
  <c r="L771" s="1"/>
  <c r="K767"/>
  <c r="L767" s="1"/>
  <c r="K763"/>
  <c r="L763" s="1"/>
  <c r="K759"/>
  <c r="L759" s="1"/>
  <c r="K755"/>
  <c r="L755" s="1"/>
  <c r="K751"/>
  <c r="L751" s="1"/>
  <c r="K747"/>
  <c r="L747" s="1"/>
  <c r="K743"/>
  <c r="L743" s="1"/>
  <c r="K739"/>
  <c r="L739" s="1"/>
  <c r="K735"/>
  <c r="L735" s="1"/>
  <c r="K731"/>
  <c r="L731" s="1"/>
  <c r="K727"/>
  <c r="L727" s="1"/>
  <c r="K723"/>
  <c r="L723" s="1"/>
  <c r="K719"/>
  <c r="L719" s="1"/>
  <c r="K715"/>
  <c r="L715" s="1"/>
  <c r="K711"/>
  <c r="L711" s="1"/>
  <c r="K707"/>
  <c r="L707" s="1"/>
  <c r="K703"/>
  <c r="L703" s="1"/>
  <c r="K699"/>
  <c r="L699" s="1"/>
  <c r="K695"/>
  <c r="L695" s="1"/>
  <c r="K691"/>
  <c r="L691" s="1"/>
  <c r="K687"/>
  <c r="L687" s="1"/>
  <c r="K683"/>
  <c r="L683" s="1"/>
  <c r="K679"/>
  <c r="L679" s="1"/>
  <c r="K675"/>
  <c r="L675" s="1"/>
  <c r="K671"/>
  <c r="L671" s="1"/>
  <c r="K667"/>
  <c r="L667" s="1"/>
  <c r="K663"/>
  <c r="L663" s="1"/>
  <c r="K659"/>
  <c r="L659" s="1"/>
  <c r="K655"/>
  <c r="L655" s="1"/>
  <c r="K651"/>
  <c r="L651" s="1"/>
  <c r="K647"/>
  <c r="L647" s="1"/>
  <c r="K642"/>
  <c r="K634"/>
  <c r="K626"/>
  <c r="K618"/>
  <c r="K610"/>
  <c r="K602"/>
  <c r="K594"/>
  <c r="K586"/>
  <c r="K578"/>
  <c r="K570"/>
  <c r="K562"/>
  <c r="K554"/>
  <c r="K641"/>
  <c r="K633"/>
  <c r="K625"/>
  <c r="K617"/>
  <c r="K609"/>
  <c r="K601"/>
  <c r="K593"/>
  <c r="K585"/>
  <c r="K577"/>
  <c r="K906"/>
  <c r="L906" s="1"/>
  <c r="K902"/>
  <c r="L902" s="1"/>
  <c r="K898"/>
  <c r="L898" s="1"/>
  <c r="K894"/>
  <c r="L894" s="1"/>
  <c r="K890"/>
  <c r="L890" s="1"/>
  <c r="K886"/>
  <c r="L886" s="1"/>
  <c r="K882"/>
  <c r="L882" s="1"/>
  <c r="K878"/>
  <c r="L878" s="1"/>
  <c r="K874"/>
  <c r="L874" s="1"/>
  <c r="K870"/>
  <c r="L870" s="1"/>
  <c r="K866"/>
  <c r="L866" s="1"/>
  <c r="K862"/>
  <c r="L862" s="1"/>
  <c r="K858"/>
  <c r="L858" s="1"/>
  <c r="K854"/>
  <c r="L854" s="1"/>
  <c r="K850"/>
  <c r="L850" s="1"/>
  <c r="K846"/>
  <c r="L846" s="1"/>
  <c r="K842"/>
  <c r="L842" s="1"/>
  <c r="K838"/>
  <c r="L838" s="1"/>
  <c r="K834"/>
  <c r="L834" s="1"/>
  <c r="K830"/>
  <c r="L830" s="1"/>
  <c r="K826"/>
  <c r="L826" s="1"/>
  <c r="K822"/>
  <c r="L822" s="1"/>
  <c r="K818"/>
  <c r="L818" s="1"/>
  <c r="K814"/>
  <c r="L814" s="1"/>
  <c r="K810"/>
  <c r="L810" s="1"/>
  <c r="K806"/>
  <c r="L806" s="1"/>
  <c r="K802"/>
  <c r="L802" s="1"/>
  <c r="K798"/>
  <c r="L798" s="1"/>
  <c r="K794"/>
  <c r="L794" s="1"/>
  <c r="K790"/>
  <c r="L790" s="1"/>
  <c r="K786"/>
  <c r="L786" s="1"/>
  <c r="K782"/>
  <c r="L782" s="1"/>
  <c r="K778"/>
  <c r="L778" s="1"/>
  <c r="K774"/>
  <c r="L774" s="1"/>
  <c r="K770"/>
  <c r="L770" s="1"/>
  <c r="K766"/>
  <c r="L766" s="1"/>
  <c r="K762"/>
  <c r="L762" s="1"/>
  <c r="K758"/>
  <c r="L758" s="1"/>
  <c r="K754"/>
  <c r="L754" s="1"/>
  <c r="K750"/>
  <c r="L750" s="1"/>
  <c r="K746"/>
  <c r="L746" s="1"/>
  <c r="K742"/>
  <c r="L742" s="1"/>
  <c r="K738"/>
  <c r="L738" s="1"/>
  <c r="K734"/>
  <c r="L734" s="1"/>
  <c r="K730"/>
  <c r="L730" s="1"/>
  <c r="K726"/>
  <c r="L726" s="1"/>
  <c r="K722"/>
  <c r="L722" s="1"/>
  <c r="K718"/>
  <c r="L718" s="1"/>
  <c r="K714"/>
  <c r="L714" s="1"/>
  <c r="K710"/>
  <c r="L710" s="1"/>
  <c r="K706"/>
  <c r="L706" s="1"/>
  <c r="K702"/>
  <c r="L702" s="1"/>
  <c r="K698"/>
  <c r="L698" s="1"/>
  <c r="K694"/>
  <c r="L694" s="1"/>
  <c r="K690"/>
  <c r="L690" s="1"/>
  <c r="K686"/>
  <c r="L686" s="1"/>
  <c r="K682"/>
  <c r="L682" s="1"/>
  <c r="K678"/>
  <c r="L678" s="1"/>
  <c r="K674"/>
  <c r="L674" s="1"/>
  <c r="K670"/>
  <c r="L670" s="1"/>
  <c r="K666"/>
  <c r="L666" s="1"/>
  <c r="K662"/>
  <c r="L662" s="1"/>
  <c r="K658"/>
  <c r="L658" s="1"/>
  <c r="K654"/>
  <c r="L654" s="1"/>
  <c r="K650"/>
  <c r="L650" s="1"/>
  <c r="K646"/>
  <c r="L646" s="1"/>
  <c r="K640"/>
  <c r="K632"/>
  <c r="K624"/>
  <c r="K616"/>
  <c r="K608"/>
  <c r="K600"/>
  <c r="K592"/>
  <c r="K584"/>
  <c r="K576"/>
  <c r="K568"/>
  <c r="K639"/>
  <c r="K631"/>
  <c r="K623"/>
  <c r="K615"/>
  <c r="K607"/>
  <c r="K599"/>
  <c r="K591"/>
  <c r="K583"/>
  <c r="K575"/>
  <c r="K567"/>
  <c r="K559"/>
  <c r="K546"/>
  <c r="K538"/>
  <c r="K530"/>
  <c r="K522"/>
  <c r="K514"/>
  <c r="K506"/>
  <c r="K498"/>
  <c r="K490"/>
  <c r="K482"/>
  <c r="K474"/>
  <c r="K545"/>
  <c r="K537"/>
  <c r="K529"/>
  <c r="K521"/>
  <c r="K513"/>
  <c r="K557"/>
  <c r="K549"/>
  <c r="K544"/>
  <c r="K536"/>
  <c r="K528"/>
  <c r="K520"/>
  <c r="K512"/>
  <c r="K504"/>
  <c r="K603"/>
  <c r="K563"/>
  <c r="K553"/>
  <c r="K551"/>
  <c r="K543"/>
  <c r="K535"/>
  <c r="K527"/>
  <c r="K519"/>
  <c r="K511"/>
  <c r="K503"/>
  <c r="K495"/>
  <c r="K487"/>
  <c r="K479"/>
  <c r="K471"/>
  <c r="K463"/>
  <c r="K455"/>
  <c r="K447"/>
  <c r="K439"/>
  <c r="K431"/>
  <c r="K423"/>
  <c r="K415"/>
  <c r="K407"/>
  <c r="K399"/>
  <c r="K391"/>
  <c r="K383"/>
  <c r="K581"/>
  <c r="K542"/>
  <c r="K534"/>
  <c r="K526"/>
  <c r="K518"/>
  <c r="K510"/>
  <c r="K595"/>
  <c r="K579"/>
  <c r="K573"/>
  <c r="K541"/>
  <c r="K533"/>
  <c r="K525"/>
  <c r="K517"/>
  <c r="K509"/>
  <c r="K501"/>
  <c r="K493"/>
  <c r="K485"/>
  <c r="K477"/>
  <c r="K571"/>
  <c r="K565"/>
  <c r="K560"/>
  <c r="K548"/>
  <c r="K540"/>
  <c r="K532"/>
  <c r="K524"/>
  <c r="K516"/>
  <c r="K508"/>
  <c r="K587"/>
  <c r="K569"/>
  <c r="K561"/>
  <c r="K555"/>
  <c r="K552"/>
  <c r="K547"/>
  <c r="K539"/>
  <c r="K531"/>
  <c r="K523"/>
  <c r="K515"/>
  <c r="K507"/>
  <c r="K499"/>
  <c r="K491"/>
  <c r="K483"/>
  <c r="K475"/>
  <c r="K467"/>
  <c r="K459"/>
  <c r="K451"/>
  <c r="K443"/>
  <c r="K435"/>
  <c r="K427"/>
  <c r="K419"/>
  <c r="K411"/>
  <c r="K403"/>
  <c r="K395"/>
  <c r="K387"/>
  <c r="K379"/>
  <c r="K500"/>
  <c r="K489"/>
  <c r="K484"/>
  <c r="K473"/>
  <c r="K470"/>
  <c r="K468"/>
  <c r="K453"/>
  <c r="K438"/>
  <c r="K436"/>
  <c r="K421"/>
  <c r="K457"/>
  <c r="K442"/>
  <c r="K440"/>
  <c r="K425"/>
  <c r="K502"/>
  <c r="K461"/>
  <c r="K446"/>
  <c r="K444"/>
  <c r="K496"/>
  <c r="K486"/>
  <c r="K480"/>
  <c r="K465"/>
  <c r="K450"/>
  <c r="K448"/>
  <c r="K433"/>
  <c r="K418"/>
  <c r="K416"/>
  <c r="K497"/>
  <c r="K492"/>
  <c r="K481"/>
  <c r="K476"/>
  <c r="K469"/>
  <c r="K454"/>
  <c r="K452"/>
  <c r="K437"/>
  <c r="K422"/>
  <c r="K420"/>
  <c r="K458"/>
  <c r="K456"/>
  <c r="K441"/>
  <c r="K426"/>
  <c r="K424"/>
  <c r="K409"/>
  <c r="K394"/>
  <c r="K392"/>
  <c r="K373"/>
  <c r="K365"/>
  <c r="K357"/>
  <c r="K349"/>
  <c r="K341"/>
  <c r="K333"/>
  <c r="K325"/>
  <c r="K317"/>
  <c r="K309"/>
  <c r="K462"/>
  <c r="K460"/>
  <c r="K445"/>
  <c r="K505"/>
  <c r="K494"/>
  <c r="K488"/>
  <c r="K478"/>
  <c r="K472"/>
  <c r="K466"/>
  <c r="K464"/>
  <c r="K449"/>
  <c r="K434"/>
  <c r="K432"/>
  <c r="K417"/>
  <c r="K402"/>
  <c r="K400"/>
  <c r="K385"/>
  <c r="K371"/>
  <c r="K363"/>
  <c r="K355"/>
  <c r="K347"/>
  <c r="K339"/>
  <c r="K331"/>
  <c r="K323"/>
  <c r="K315"/>
  <c r="K307"/>
  <c r="K428"/>
  <c r="K412"/>
  <c r="K406"/>
  <c r="K388"/>
  <c r="K384"/>
  <c r="K380"/>
  <c r="K374"/>
  <c r="K372"/>
  <c r="K370"/>
  <c r="K359"/>
  <c r="K353"/>
  <c r="K342"/>
  <c r="K340"/>
  <c r="K338"/>
  <c r="K327"/>
  <c r="K321"/>
  <c r="K310"/>
  <c r="K308"/>
  <c r="K306"/>
  <c r="K298"/>
  <c r="K290"/>
  <c r="K282"/>
  <c r="K396"/>
  <c r="K381"/>
  <c r="K376"/>
  <c r="K344"/>
  <c r="K312"/>
  <c r="K303"/>
  <c r="K295"/>
  <c r="K287"/>
  <c r="K389"/>
  <c r="K378"/>
  <c r="K367"/>
  <c r="K361"/>
  <c r="K350"/>
  <c r="K348"/>
  <c r="K346"/>
  <c r="K335"/>
  <c r="K329"/>
  <c r="K318"/>
  <c r="K316"/>
  <c r="K314"/>
  <c r="K300"/>
  <c r="K292"/>
  <c r="K284"/>
  <c r="K393"/>
  <c r="K386"/>
  <c r="K382"/>
  <c r="K352"/>
  <c r="K320"/>
  <c r="K305"/>
  <c r="K297"/>
  <c r="K289"/>
  <c r="K281"/>
  <c r="K404"/>
  <c r="K397"/>
  <c r="K390"/>
  <c r="K375"/>
  <c r="K369"/>
  <c r="K358"/>
  <c r="K356"/>
  <c r="K354"/>
  <c r="K343"/>
  <c r="K337"/>
  <c r="K326"/>
  <c r="K324"/>
  <c r="K322"/>
  <c r="K311"/>
  <c r="K302"/>
  <c r="K294"/>
  <c r="K286"/>
  <c r="K280"/>
  <c r="K279"/>
  <c r="K278"/>
  <c r="K277"/>
  <c r="K276"/>
  <c r="K275"/>
  <c r="K274"/>
  <c r="K273"/>
  <c r="K272"/>
  <c r="K271"/>
  <c r="K270"/>
  <c r="K269"/>
  <c r="K268"/>
  <c r="K267"/>
  <c r="K266"/>
  <c r="K265"/>
  <c r="K264"/>
  <c r="K263"/>
  <c r="K262"/>
  <c r="K261"/>
  <c r="K260"/>
  <c r="K259"/>
  <c r="K258"/>
  <c r="K257"/>
  <c r="K256"/>
  <c r="K255"/>
  <c r="K254"/>
  <c r="K253"/>
  <c r="K252"/>
  <c r="K251"/>
  <c r="K250"/>
  <c r="K249"/>
  <c r="K248"/>
  <c r="K247"/>
  <c r="K246"/>
  <c r="K245"/>
  <c r="K244"/>
  <c r="K243"/>
  <c r="K242"/>
  <c r="K241"/>
  <c r="K240"/>
  <c r="K239"/>
  <c r="K238"/>
  <c r="K237"/>
  <c r="K236"/>
  <c r="K235"/>
  <c r="K234"/>
  <c r="K233"/>
  <c r="K232"/>
  <c r="K231"/>
  <c r="K230"/>
  <c r="K229"/>
  <c r="K228"/>
  <c r="K227"/>
  <c r="K226"/>
  <c r="K225"/>
  <c r="K224"/>
  <c r="K223"/>
  <c r="K222"/>
  <c r="K221"/>
  <c r="K220"/>
  <c r="K219"/>
  <c r="K408"/>
  <c r="K401"/>
  <c r="K360"/>
  <c r="K328"/>
  <c r="K299"/>
  <c r="K291"/>
  <c r="K283"/>
  <c r="K430"/>
  <c r="K405"/>
  <c r="K398"/>
  <c r="K377"/>
  <c r="K366"/>
  <c r="K364"/>
  <c r="K362"/>
  <c r="K351"/>
  <c r="K345"/>
  <c r="K334"/>
  <c r="K332"/>
  <c r="K330"/>
  <c r="K319"/>
  <c r="K313"/>
  <c r="K304"/>
  <c r="K296"/>
  <c r="K288"/>
  <c r="K429"/>
  <c r="K414"/>
  <c r="K413"/>
  <c r="K410"/>
  <c r="K368"/>
  <c r="K336"/>
  <c r="K301"/>
  <c r="K293"/>
  <c r="K285"/>
  <c r="K215"/>
  <c r="K211"/>
  <c r="K207"/>
  <c r="K203"/>
  <c r="K199"/>
  <c r="K195"/>
  <c r="K191"/>
  <c r="K187"/>
  <c r="K183"/>
  <c r="K179"/>
  <c r="K175"/>
  <c r="K171"/>
  <c r="K218"/>
  <c r="K214"/>
  <c r="K210"/>
  <c r="K206"/>
  <c r="K202"/>
  <c r="K198"/>
  <c r="K194"/>
  <c r="K190"/>
  <c r="K186"/>
  <c r="K182"/>
  <c r="K178"/>
  <c r="K174"/>
  <c r="K170"/>
  <c r="K217"/>
  <c r="K213"/>
  <c r="K209"/>
  <c r="K205"/>
  <c r="K201"/>
  <c r="K197"/>
  <c r="K193"/>
  <c r="K189"/>
  <c r="K185"/>
  <c r="K181"/>
  <c r="K177"/>
  <c r="K173"/>
  <c r="K216"/>
  <c r="K212"/>
  <c r="K208"/>
  <c r="K204"/>
  <c r="K200"/>
  <c r="K196"/>
  <c r="K192"/>
  <c r="K188"/>
  <c r="K184"/>
  <c r="K180"/>
  <c r="K176"/>
  <c r="K172"/>
  <c r="K168"/>
  <c r="K164"/>
  <c r="K160"/>
  <c r="K156"/>
  <c r="K152"/>
  <c r="K148"/>
  <c r="K144"/>
  <c r="K140"/>
  <c r="K136"/>
  <c r="K132"/>
  <c r="K56"/>
  <c r="O58"/>
  <c r="T58" s="1"/>
  <c r="O62"/>
  <c r="T62" s="1"/>
  <c r="O66"/>
  <c r="T66" s="1"/>
  <c r="O70"/>
  <c r="T70" s="1"/>
  <c r="O74"/>
  <c r="T74" s="1"/>
  <c r="O78"/>
  <c r="T78" s="1"/>
  <c r="K83"/>
  <c r="O84"/>
  <c r="T84" s="1"/>
  <c r="K91"/>
  <c r="O92"/>
  <c r="T92" s="1"/>
  <c r="K99"/>
  <c r="O100"/>
  <c r="T100" s="1"/>
  <c r="K108"/>
  <c r="K112"/>
  <c r="K116"/>
  <c r="K120"/>
  <c r="K124"/>
  <c r="K128"/>
  <c r="K133"/>
  <c r="K139"/>
  <c r="O147"/>
  <c r="T147" s="1"/>
  <c r="K154"/>
  <c r="O156"/>
  <c r="T156" s="1"/>
  <c r="O162"/>
  <c r="T162" s="1"/>
  <c r="K165"/>
  <c r="O6"/>
  <c r="K57"/>
  <c r="K61"/>
  <c r="K65"/>
  <c r="K69"/>
  <c r="K73"/>
  <c r="K77"/>
  <c r="K86"/>
  <c r="O87"/>
  <c r="T87" s="1"/>
  <c r="K94"/>
  <c r="O95"/>
  <c r="T95" s="1"/>
  <c r="K102"/>
  <c r="O103"/>
  <c r="T103" s="1"/>
  <c r="O110"/>
  <c r="T110" s="1"/>
  <c r="O114"/>
  <c r="T114" s="1"/>
  <c r="O118"/>
  <c r="T118" s="1"/>
  <c r="O122"/>
  <c r="T122" s="1"/>
  <c r="O126"/>
  <c r="T126" s="1"/>
  <c r="O130"/>
  <c r="T130" s="1"/>
  <c r="O134"/>
  <c r="T134" s="1"/>
  <c r="K137"/>
  <c r="V140"/>
  <c r="K143"/>
  <c r="O151"/>
  <c r="T151" s="1"/>
  <c r="K158"/>
  <c r="O160"/>
  <c r="T160" s="1"/>
  <c r="O166"/>
  <c r="T166" s="1"/>
  <c r="K169"/>
  <c r="S3"/>
  <c r="O59"/>
  <c r="T59" s="1"/>
  <c r="O63"/>
  <c r="T63" s="1"/>
  <c r="O67"/>
  <c r="T67" s="1"/>
  <c r="O71"/>
  <c r="T71" s="1"/>
  <c r="O75"/>
  <c r="T75" s="1"/>
  <c r="O79"/>
  <c r="T79" s="1"/>
  <c r="K81"/>
  <c r="O82"/>
  <c r="T82" s="1"/>
  <c r="K89"/>
  <c r="O90"/>
  <c r="T90" s="1"/>
  <c r="K97"/>
  <c r="O98"/>
  <c r="T98" s="1"/>
  <c r="K105"/>
  <c r="O106"/>
  <c r="T106" s="1"/>
  <c r="K109"/>
  <c r="K113"/>
  <c r="K117"/>
  <c r="K121"/>
  <c r="K125"/>
  <c r="K129"/>
  <c r="O132"/>
  <c r="T132" s="1"/>
  <c r="O138"/>
  <c r="T138" s="1"/>
  <c r="K141"/>
  <c r="K147"/>
  <c r="O155"/>
  <c r="T155" s="1"/>
  <c r="K162"/>
  <c r="O164"/>
  <c r="T164" s="1"/>
  <c r="O14"/>
  <c r="T14" s="1"/>
  <c r="O15"/>
  <c r="T15" s="1"/>
  <c r="O16"/>
  <c r="T16" s="1"/>
  <c r="O17"/>
  <c r="T17" s="1"/>
  <c r="O18"/>
  <c r="T18" s="1"/>
  <c r="O19"/>
  <c r="T19" s="1"/>
  <c r="O20"/>
  <c r="T20" s="1"/>
  <c r="O21"/>
  <c r="T21" s="1"/>
  <c r="O22"/>
  <c r="T22" s="1"/>
  <c r="O23"/>
  <c r="T23" s="1"/>
  <c r="O24"/>
  <c r="T24" s="1"/>
  <c r="O25"/>
  <c r="T25" s="1"/>
  <c r="O26"/>
  <c r="T26" s="1"/>
  <c r="O27"/>
  <c r="T27" s="1"/>
  <c r="O28"/>
  <c r="T28" s="1"/>
  <c r="O29"/>
  <c r="T29" s="1"/>
  <c r="O30"/>
  <c r="T30" s="1"/>
  <c r="O31"/>
  <c r="T31" s="1"/>
  <c r="O32"/>
  <c r="T32" s="1"/>
  <c r="O33"/>
  <c r="T33" s="1"/>
  <c r="O34"/>
  <c r="T34" s="1"/>
  <c r="O35"/>
  <c r="T35" s="1"/>
  <c r="O36"/>
  <c r="T36" s="1"/>
  <c r="O37"/>
  <c r="T37" s="1"/>
  <c r="O38"/>
  <c r="T38" s="1"/>
  <c r="O39"/>
  <c r="T39" s="1"/>
  <c r="O40"/>
  <c r="T40" s="1"/>
  <c r="O41"/>
  <c r="T41" s="1"/>
  <c r="O42"/>
  <c r="T42" s="1"/>
  <c r="O43"/>
  <c r="T43" s="1"/>
  <c r="O44"/>
  <c r="T44" s="1"/>
  <c r="O45"/>
  <c r="T45" s="1"/>
  <c r="O46"/>
  <c r="T46" s="1"/>
  <c r="O47"/>
  <c r="T47" s="1"/>
  <c r="O48"/>
  <c r="T48" s="1"/>
  <c r="O49"/>
  <c r="T49" s="1"/>
  <c r="O50"/>
  <c r="T50" s="1"/>
  <c r="O51"/>
  <c r="T51" s="1"/>
  <c r="O52"/>
  <c r="T52" s="1"/>
  <c r="O53"/>
  <c r="T53" s="1"/>
  <c r="O54"/>
  <c r="T54" s="1"/>
  <c r="O55"/>
  <c r="T55" s="1"/>
  <c r="K58"/>
  <c r="K62"/>
  <c r="K66"/>
  <c r="K70"/>
  <c r="K74"/>
  <c r="K78"/>
  <c r="K84"/>
  <c r="O85"/>
  <c r="T85" s="1"/>
  <c r="K92"/>
  <c r="O93"/>
  <c r="T93" s="1"/>
  <c r="K100"/>
  <c r="O101"/>
  <c r="T101" s="1"/>
  <c r="O107"/>
  <c r="T107" s="1"/>
  <c r="O111"/>
  <c r="T111" s="1"/>
  <c r="O115"/>
  <c r="T115" s="1"/>
  <c r="O119"/>
  <c r="T119" s="1"/>
  <c r="O123"/>
  <c r="T123" s="1"/>
  <c r="O127"/>
  <c r="T127" s="1"/>
  <c r="K134"/>
  <c r="O136"/>
  <c r="T136" s="1"/>
  <c r="O142"/>
  <c r="T142" s="1"/>
  <c r="K145"/>
  <c r="K151"/>
  <c r="O159"/>
  <c r="T159" s="1"/>
  <c r="K166"/>
  <c r="O168"/>
  <c r="T168" s="1"/>
  <c r="O60"/>
  <c r="T60" s="1"/>
  <c r="O64"/>
  <c r="T64" s="1"/>
  <c r="O68"/>
  <c r="T68" s="1"/>
  <c r="O72"/>
  <c r="T72" s="1"/>
  <c r="O76"/>
  <c r="T76" s="1"/>
  <c r="O80"/>
  <c r="T80" s="1"/>
  <c r="K87"/>
  <c r="O88"/>
  <c r="T88" s="1"/>
  <c r="K95"/>
  <c r="O96"/>
  <c r="T96" s="1"/>
  <c r="K103"/>
  <c r="O104"/>
  <c r="T104" s="1"/>
  <c r="K110"/>
  <c r="K114"/>
  <c r="K118"/>
  <c r="K122"/>
  <c r="K126"/>
  <c r="K130"/>
  <c r="O131"/>
  <c r="T131" s="1"/>
  <c r="K138"/>
  <c r="O140"/>
  <c r="T140" s="1"/>
  <c r="O146"/>
  <c r="T146" s="1"/>
  <c r="K149"/>
  <c r="V152"/>
  <c r="K155"/>
  <c r="O163"/>
  <c r="T163" s="1"/>
  <c r="V220"/>
  <c r="F388" i="5"/>
  <c r="F292"/>
  <c r="F92"/>
  <c r="BN319"/>
  <c r="BN636"/>
  <c r="BS636" s="1"/>
  <c r="BN640"/>
  <c r="BS640" s="1"/>
  <c r="BN610"/>
  <c r="BS610" s="1"/>
  <c r="BN618"/>
  <c r="BS618" s="1"/>
  <c r="BN627"/>
  <c r="BS627" s="1"/>
  <c r="BN634"/>
  <c r="BS634" s="1"/>
  <c r="BN590"/>
  <c r="BN597"/>
  <c r="BN606"/>
  <c r="BN555"/>
  <c r="BS555" s="1"/>
  <c r="BN562"/>
  <c r="BS562" s="1"/>
  <c r="BN569"/>
  <c r="BS569" s="1"/>
  <c r="BN576"/>
  <c r="BS576" s="1"/>
  <c r="BN523"/>
  <c r="BS523" s="1"/>
  <c r="BN530"/>
  <c r="BS530" s="1"/>
  <c r="BN531"/>
  <c r="BS531" s="1"/>
  <c r="BN539"/>
  <c r="BS539" s="1"/>
  <c r="BN547"/>
  <c r="BS547" s="1"/>
  <c r="BN611"/>
  <c r="BS611" s="1"/>
  <c r="BN619"/>
  <c r="BS619" s="1"/>
  <c r="BN582"/>
  <c r="BN583"/>
  <c r="BN584"/>
  <c r="BN585"/>
  <c r="BN586"/>
  <c r="BN587"/>
  <c r="BN589"/>
  <c r="BN605"/>
  <c r="BN563"/>
  <c r="BS563" s="1"/>
  <c r="BN570"/>
  <c r="BS570" s="1"/>
  <c r="BN577"/>
  <c r="BS577" s="1"/>
  <c r="BN532"/>
  <c r="BS532" s="1"/>
  <c r="BN540"/>
  <c r="BS540" s="1"/>
  <c r="BN548"/>
  <c r="BS548" s="1"/>
  <c r="BN637"/>
  <c r="BS637" s="1"/>
  <c r="BN641"/>
  <c r="BS641" s="1"/>
  <c r="BN642"/>
  <c r="BN628"/>
  <c r="BS628" s="1"/>
  <c r="BN588"/>
  <c r="BN595"/>
  <c r="BN596"/>
  <c r="BN603"/>
  <c r="BN604"/>
  <c r="BN549"/>
  <c r="BS549" s="1"/>
  <c r="BN556"/>
  <c r="BS556" s="1"/>
  <c r="BN571"/>
  <c r="BS571" s="1"/>
  <c r="BN578"/>
  <c r="BS578" s="1"/>
  <c r="BN524"/>
  <c r="BS524" s="1"/>
  <c r="BN533"/>
  <c r="BS533" s="1"/>
  <c r="BN541"/>
  <c r="BS541" s="1"/>
  <c r="BN497"/>
  <c r="BS497" s="1"/>
  <c r="BN643"/>
  <c r="BN612"/>
  <c r="BS612" s="1"/>
  <c r="BN620"/>
  <c r="BS620" s="1"/>
  <c r="BN621"/>
  <c r="BS621" s="1"/>
  <c r="BN622"/>
  <c r="BS622" s="1"/>
  <c r="BN629"/>
  <c r="BS629" s="1"/>
  <c r="BN594"/>
  <c r="BN602"/>
  <c r="BN550"/>
  <c r="BS550" s="1"/>
  <c r="BN557"/>
  <c r="BS557" s="1"/>
  <c r="BN564"/>
  <c r="BS564" s="1"/>
  <c r="BN579"/>
  <c r="BS579" s="1"/>
  <c r="BN525"/>
  <c r="BS525" s="1"/>
  <c r="BN534"/>
  <c r="BS534" s="1"/>
  <c r="BN542"/>
  <c r="BS542" s="1"/>
  <c r="BN498"/>
  <c r="BS498" s="1"/>
  <c r="BN638"/>
  <c r="BS638" s="1"/>
  <c r="BN613"/>
  <c r="BS613" s="1"/>
  <c r="BN623"/>
  <c r="BS623" s="1"/>
  <c r="BN630"/>
  <c r="BS630" s="1"/>
  <c r="BN601"/>
  <c r="BN551"/>
  <c r="BS551" s="1"/>
  <c r="BN558"/>
  <c r="BS558" s="1"/>
  <c r="BN565"/>
  <c r="BS565" s="1"/>
  <c r="BN572"/>
  <c r="BS572" s="1"/>
  <c r="BN526"/>
  <c r="BS526" s="1"/>
  <c r="BN535"/>
  <c r="BS535" s="1"/>
  <c r="BN543"/>
  <c r="BS543" s="1"/>
  <c r="BN499"/>
  <c r="BS499" s="1"/>
  <c r="BN608"/>
  <c r="BN624"/>
  <c r="BS624" s="1"/>
  <c r="BN631"/>
  <c r="BS631" s="1"/>
  <c r="BN593"/>
  <c r="BN600"/>
  <c r="BN552"/>
  <c r="BS552" s="1"/>
  <c r="BN559"/>
  <c r="BS559" s="1"/>
  <c r="BN566"/>
  <c r="BS566" s="1"/>
  <c r="BN573"/>
  <c r="BS573" s="1"/>
  <c r="BN580"/>
  <c r="BS580" s="1"/>
  <c r="BN527"/>
  <c r="BS527" s="1"/>
  <c r="BN536"/>
  <c r="BS536" s="1"/>
  <c r="BN544"/>
  <c r="BS544" s="1"/>
  <c r="BN500"/>
  <c r="BS500" s="1"/>
  <c r="BN639"/>
  <c r="BS639" s="1"/>
  <c r="BN614"/>
  <c r="BS614" s="1"/>
  <c r="BN625"/>
  <c r="BS625" s="1"/>
  <c r="BN632"/>
  <c r="BS632" s="1"/>
  <c r="BN592"/>
  <c r="BN599"/>
  <c r="BN553"/>
  <c r="BS553" s="1"/>
  <c r="BN560"/>
  <c r="BS560" s="1"/>
  <c r="BN567"/>
  <c r="BS567" s="1"/>
  <c r="BN574"/>
  <c r="BS574" s="1"/>
  <c r="BN581"/>
  <c r="BS581" s="1"/>
  <c r="BN521"/>
  <c r="BS521" s="1"/>
  <c r="BN528"/>
  <c r="BS528" s="1"/>
  <c r="BN537"/>
  <c r="BS537" s="1"/>
  <c r="BN545"/>
  <c r="BS545" s="1"/>
  <c r="BN501"/>
  <c r="BS501" s="1"/>
  <c r="BN609"/>
  <c r="BS609" s="1"/>
  <c r="BN615"/>
  <c r="BS615" s="1"/>
  <c r="BN616"/>
  <c r="BS616" s="1"/>
  <c r="BN617"/>
  <c r="BS617" s="1"/>
  <c r="BN626"/>
  <c r="BS626" s="1"/>
  <c r="BN633"/>
  <c r="BS633" s="1"/>
  <c r="BN635"/>
  <c r="BN591"/>
  <c r="BN598"/>
  <c r="BN607"/>
  <c r="BN554"/>
  <c r="BS554" s="1"/>
  <c r="BN561"/>
  <c r="BS561" s="1"/>
  <c r="BN568"/>
  <c r="BS568" s="1"/>
  <c r="BN575"/>
  <c r="BS575" s="1"/>
  <c r="BN522"/>
  <c r="BS522" s="1"/>
  <c r="BN529"/>
  <c r="BS529" s="1"/>
  <c r="BN538"/>
  <c r="BS538" s="1"/>
  <c r="BN546"/>
  <c r="BS546" s="1"/>
  <c r="BN508"/>
  <c r="BS508" s="1"/>
  <c r="BN516"/>
  <c r="BS516" s="1"/>
  <c r="BN478"/>
  <c r="BN487"/>
  <c r="BN496"/>
  <c r="BN409"/>
  <c r="BS409" s="1"/>
  <c r="BN416"/>
  <c r="BS416" s="1"/>
  <c r="BN423"/>
  <c r="BS423" s="1"/>
  <c r="BN430"/>
  <c r="BS430" s="1"/>
  <c r="BN437"/>
  <c r="BS437" s="1"/>
  <c r="BN509"/>
  <c r="BS509" s="1"/>
  <c r="BN517"/>
  <c r="BS517" s="1"/>
  <c r="BN477"/>
  <c r="BN486"/>
  <c r="BN495"/>
  <c r="BN443"/>
  <c r="BN410"/>
  <c r="BS410" s="1"/>
  <c r="BN417"/>
  <c r="BS417" s="1"/>
  <c r="BN424"/>
  <c r="BS424" s="1"/>
  <c r="BN431"/>
  <c r="BS431" s="1"/>
  <c r="BN438"/>
  <c r="BS438" s="1"/>
  <c r="BN502"/>
  <c r="BS502" s="1"/>
  <c r="BN510"/>
  <c r="BS510" s="1"/>
  <c r="BN518"/>
  <c r="BS518" s="1"/>
  <c r="BN475"/>
  <c r="BN476"/>
  <c r="BN485"/>
  <c r="BN494"/>
  <c r="BN444"/>
  <c r="BN445"/>
  <c r="BN446"/>
  <c r="BN447"/>
  <c r="BN448"/>
  <c r="BN449"/>
  <c r="BN450"/>
  <c r="BN451"/>
  <c r="BN411"/>
  <c r="BS411" s="1"/>
  <c r="BN418"/>
  <c r="BS418" s="1"/>
  <c r="BN425"/>
  <c r="BS425" s="1"/>
  <c r="BN432"/>
  <c r="BS432" s="1"/>
  <c r="BN439"/>
  <c r="BS439" s="1"/>
  <c r="BN503"/>
  <c r="BS503" s="1"/>
  <c r="BN511"/>
  <c r="BS511" s="1"/>
  <c r="BN519"/>
  <c r="BS519" s="1"/>
  <c r="BN474"/>
  <c r="BN483"/>
  <c r="BN484"/>
  <c r="BN493"/>
  <c r="BN419"/>
  <c r="BS419" s="1"/>
  <c r="BN426"/>
  <c r="BS426" s="1"/>
  <c r="BN433"/>
  <c r="BS433" s="1"/>
  <c r="BN440"/>
  <c r="BS440" s="1"/>
  <c r="BN389"/>
  <c r="BS389" s="1"/>
  <c r="BN397"/>
  <c r="BS397" s="1"/>
  <c r="BN404"/>
  <c r="BS404" s="1"/>
  <c r="BN504"/>
  <c r="BS504" s="1"/>
  <c r="BN512"/>
  <c r="BS512" s="1"/>
  <c r="BN520"/>
  <c r="BS520" s="1"/>
  <c r="BN473"/>
  <c r="BN482"/>
  <c r="BN491"/>
  <c r="BN492"/>
  <c r="BN452"/>
  <c r="BS452" s="1"/>
  <c r="BN453"/>
  <c r="BS453" s="1"/>
  <c r="BN454"/>
  <c r="BS454" s="1"/>
  <c r="BN455"/>
  <c r="BS455" s="1"/>
  <c r="BN456"/>
  <c r="BS456" s="1"/>
  <c r="BN457"/>
  <c r="BS457" s="1"/>
  <c r="BN458"/>
  <c r="BS458" s="1"/>
  <c r="BN459"/>
  <c r="BS459" s="1"/>
  <c r="BN412"/>
  <c r="BS412" s="1"/>
  <c r="BN427"/>
  <c r="BS427" s="1"/>
  <c r="BN434"/>
  <c r="BS434" s="1"/>
  <c r="BN441"/>
  <c r="BS441" s="1"/>
  <c r="BN505"/>
  <c r="BS505" s="1"/>
  <c r="BN513"/>
  <c r="BS513" s="1"/>
  <c r="BN472"/>
  <c r="BN481"/>
  <c r="BN490"/>
  <c r="BN460"/>
  <c r="BS460" s="1"/>
  <c r="BN461"/>
  <c r="BS461" s="1"/>
  <c r="BN462"/>
  <c r="BS462" s="1"/>
  <c r="BN463"/>
  <c r="BS463" s="1"/>
  <c r="BN464"/>
  <c r="BS464" s="1"/>
  <c r="BN465"/>
  <c r="BS465" s="1"/>
  <c r="BN466"/>
  <c r="BS466" s="1"/>
  <c r="BN467"/>
  <c r="BS467" s="1"/>
  <c r="BN413"/>
  <c r="BS413" s="1"/>
  <c r="BN420"/>
  <c r="BS420" s="1"/>
  <c r="BN435"/>
  <c r="BS435" s="1"/>
  <c r="BN442"/>
  <c r="BS442" s="1"/>
  <c r="BN506"/>
  <c r="BS506" s="1"/>
  <c r="BN514"/>
  <c r="BS514" s="1"/>
  <c r="BN480"/>
  <c r="BN489"/>
  <c r="BN468"/>
  <c r="BS468" s="1"/>
  <c r="BN469"/>
  <c r="BS469" s="1"/>
  <c r="BN470"/>
  <c r="BS470" s="1"/>
  <c r="BN471"/>
  <c r="BS471" s="1"/>
  <c r="BN414"/>
  <c r="BS414" s="1"/>
  <c r="BN421"/>
  <c r="BS421" s="1"/>
  <c r="BN428"/>
  <c r="BS428" s="1"/>
  <c r="BN384"/>
  <c r="BS384" s="1"/>
  <c r="BN507"/>
  <c r="BS507" s="1"/>
  <c r="BN515"/>
  <c r="BS515" s="1"/>
  <c r="BN479"/>
  <c r="BN488"/>
  <c r="BN408"/>
  <c r="BS408" s="1"/>
  <c r="BN415"/>
  <c r="BS415" s="1"/>
  <c r="BN422"/>
  <c r="BS422" s="1"/>
  <c r="BN429"/>
  <c r="BS429" s="1"/>
  <c r="BN436"/>
  <c r="BS436" s="1"/>
  <c r="BN385"/>
  <c r="BS385" s="1"/>
  <c r="BN393"/>
  <c r="BS393" s="1"/>
  <c r="BN401"/>
  <c r="BS401" s="1"/>
  <c r="BN387"/>
  <c r="BS387" s="1"/>
  <c r="BN392"/>
  <c r="BS392" s="1"/>
  <c r="BN407"/>
  <c r="BS407" s="1"/>
  <c r="BN347"/>
  <c r="BS347" s="1"/>
  <c r="BN354"/>
  <c r="BS354" s="1"/>
  <c r="BN361"/>
  <c r="BS361" s="1"/>
  <c r="BN368"/>
  <c r="BS368" s="1"/>
  <c r="BN375"/>
  <c r="BS375" s="1"/>
  <c r="BN382"/>
  <c r="BS382" s="1"/>
  <c r="BN321"/>
  <c r="BN322"/>
  <c r="BN323"/>
  <c r="BN324"/>
  <c r="BN325"/>
  <c r="BN326"/>
  <c r="BN327"/>
  <c r="BN328"/>
  <c r="BN329"/>
  <c r="BN330"/>
  <c r="BN331"/>
  <c r="BN332"/>
  <c r="BN333"/>
  <c r="BN334"/>
  <c r="BN335"/>
  <c r="BN336"/>
  <c r="BN337"/>
  <c r="BN338"/>
  <c r="BN339"/>
  <c r="BN340"/>
  <c r="BN341"/>
  <c r="BN342"/>
  <c r="BN394"/>
  <c r="BS394" s="1"/>
  <c r="BN399"/>
  <c r="BS399" s="1"/>
  <c r="BN355"/>
  <c r="BS355" s="1"/>
  <c r="BN362"/>
  <c r="BS362" s="1"/>
  <c r="BN369"/>
  <c r="BS369" s="1"/>
  <c r="BN376"/>
  <c r="BS376" s="1"/>
  <c r="BN383"/>
  <c r="BS383" s="1"/>
  <c r="BN348"/>
  <c r="BS348" s="1"/>
  <c r="BN363"/>
  <c r="BS363" s="1"/>
  <c r="BN370"/>
  <c r="BS370" s="1"/>
  <c r="BN377"/>
  <c r="BS377" s="1"/>
  <c r="BN386"/>
  <c r="BS386" s="1"/>
  <c r="BN391"/>
  <c r="BS391" s="1"/>
  <c r="BN396"/>
  <c r="BS396" s="1"/>
  <c r="BN406"/>
  <c r="BS406" s="1"/>
  <c r="BN343"/>
  <c r="BN349"/>
  <c r="BS349" s="1"/>
  <c r="BN356"/>
  <c r="BS356" s="1"/>
  <c r="BN371"/>
  <c r="BS371" s="1"/>
  <c r="BN378"/>
  <c r="BS378" s="1"/>
  <c r="BN398"/>
  <c r="BS398" s="1"/>
  <c r="BN403"/>
  <c r="BS403" s="1"/>
  <c r="BN350"/>
  <c r="BS350" s="1"/>
  <c r="BN357"/>
  <c r="BS357" s="1"/>
  <c r="BN364"/>
  <c r="BS364" s="1"/>
  <c r="BN379"/>
  <c r="BS379" s="1"/>
  <c r="BN388"/>
  <c r="BS388" s="1"/>
  <c r="BN344"/>
  <c r="BS344" s="1"/>
  <c r="BN351"/>
  <c r="BS351" s="1"/>
  <c r="BN358"/>
  <c r="BS358" s="1"/>
  <c r="BN365"/>
  <c r="BS365" s="1"/>
  <c r="BN372"/>
  <c r="BS372" s="1"/>
  <c r="BN390"/>
  <c r="BS390" s="1"/>
  <c r="BN395"/>
  <c r="BS395" s="1"/>
  <c r="BN400"/>
  <c r="BS400" s="1"/>
  <c r="BN405"/>
  <c r="BS405" s="1"/>
  <c r="BN345"/>
  <c r="BS345" s="1"/>
  <c r="BN352"/>
  <c r="BS352" s="1"/>
  <c r="BN359"/>
  <c r="BS359" s="1"/>
  <c r="BN366"/>
  <c r="BS366" s="1"/>
  <c r="BN373"/>
  <c r="BS373" s="1"/>
  <c r="BN380"/>
  <c r="BS380" s="1"/>
  <c r="BN402"/>
  <c r="BS402" s="1"/>
  <c r="BN346"/>
  <c r="BS346" s="1"/>
  <c r="BN353"/>
  <c r="BS353" s="1"/>
  <c r="BN360"/>
  <c r="BS360" s="1"/>
  <c r="BN367"/>
  <c r="BS367" s="1"/>
  <c r="BN374"/>
  <c r="BS374" s="1"/>
  <c r="BN381"/>
  <c r="BS381" s="1"/>
  <c r="BN320"/>
  <c r="CU316"/>
  <c r="CU324"/>
  <c r="CU332"/>
  <c r="CU340"/>
  <c r="CU353"/>
  <c r="CZ353" s="1"/>
  <c r="CU363"/>
  <c r="CU365"/>
  <c r="CZ365" s="1"/>
  <c r="CU370"/>
  <c r="CZ370" s="1"/>
  <c r="CU372"/>
  <c r="CZ372" s="1"/>
  <c r="CU384"/>
  <c r="CZ384" s="1"/>
  <c r="CU403"/>
  <c r="CU405"/>
  <c r="CZ405" s="1"/>
  <c r="CU426"/>
  <c r="CZ426" s="1"/>
  <c r="CU428"/>
  <c r="CZ428" s="1"/>
  <c r="CU431"/>
  <c r="CU436"/>
  <c r="CZ436" s="1"/>
  <c r="CU439"/>
  <c r="CU451"/>
  <c r="CU458"/>
  <c r="CZ458" s="1"/>
  <c r="CU463"/>
  <c r="CU475"/>
  <c r="CU477"/>
  <c r="CZ477" s="1"/>
  <c r="CU482"/>
  <c r="CZ482" s="1"/>
  <c r="CU502"/>
  <c r="CZ502" s="1"/>
  <c r="CU504"/>
  <c r="CU321"/>
  <c r="CU329"/>
  <c r="CU337"/>
  <c r="CU345"/>
  <c r="CZ345" s="1"/>
  <c r="CU349"/>
  <c r="CZ349" s="1"/>
  <c r="CU356"/>
  <c r="CZ356" s="1"/>
  <c r="CU382"/>
  <c r="CZ382" s="1"/>
  <c r="CU394"/>
  <c r="CZ394" s="1"/>
  <c r="CU396"/>
  <c r="CZ396" s="1"/>
  <c r="CU408"/>
  <c r="CZ408" s="1"/>
  <c r="CU413"/>
  <c r="CZ413" s="1"/>
  <c r="CU421"/>
  <c r="CZ421" s="1"/>
  <c r="CU434"/>
  <c r="CZ434" s="1"/>
  <c r="CU442"/>
  <c r="CZ442" s="1"/>
  <c r="CU466"/>
  <c r="CZ466" s="1"/>
  <c r="CU468"/>
  <c r="CZ468" s="1"/>
  <c r="CU484"/>
  <c r="CZ484" s="1"/>
  <c r="CU488"/>
  <c r="CZ488" s="1"/>
  <c r="CU495"/>
  <c r="CZ495" s="1"/>
  <c r="CU315"/>
  <c r="CU318"/>
  <c r="CU326"/>
  <c r="CU334"/>
  <c r="CU342"/>
  <c r="CU354"/>
  <c r="CZ354" s="1"/>
  <c r="CU359"/>
  <c r="CU361"/>
  <c r="CZ361" s="1"/>
  <c r="CU366"/>
  <c r="CU368"/>
  <c r="CZ368" s="1"/>
  <c r="CU375"/>
  <c r="CU377"/>
  <c r="CZ377" s="1"/>
  <c r="CU387"/>
  <c r="CU389"/>
  <c r="CZ389" s="1"/>
  <c r="CU399"/>
  <c r="CU401"/>
  <c r="CZ401" s="1"/>
  <c r="CU406"/>
  <c r="CZ406" s="1"/>
  <c r="CU411"/>
  <c r="CU416"/>
  <c r="CZ416" s="1"/>
  <c r="CU419"/>
  <c r="CU444"/>
  <c r="CZ444" s="1"/>
  <c r="CU449"/>
  <c r="CZ449" s="1"/>
  <c r="CU454"/>
  <c r="CZ454" s="1"/>
  <c r="CU456"/>
  <c r="CZ456" s="1"/>
  <c r="CU461"/>
  <c r="CZ461" s="1"/>
  <c r="CU473"/>
  <c r="CZ473" s="1"/>
  <c r="CU478"/>
  <c r="CZ478" s="1"/>
  <c r="CU480"/>
  <c r="CZ480" s="1"/>
  <c r="CU491"/>
  <c r="CU498"/>
  <c r="CZ498" s="1"/>
  <c r="CU500"/>
  <c r="CU323"/>
  <c r="CU331"/>
  <c r="CU339"/>
  <c r="CU346"/>
  <c r="CZ346" s="1"/>
  <c r="CU350"/>
  <c r="CZ350" s="1"/>
  <c r="CU352"/>
  <c r="CU380"/>
  <c r="CZ380" s="1"/>
  <c r="CU392"/>
  <c r="CZ392" s="1"/>
  <c r="CU414"/>
  <c r="CZ414" s="1"/>
  <c r="CU422"/>
  <c r="CZ422" s="1"/>
  <c r="CU424"/>
  <c r="CZ424" s="1"/>
  <c r="CU429"/>
  <c r="CZ429" s="1"/>
  <c r="CU437"/>
  <c r="CZ437" s="1"/>
  <c r="CU447"/>
  <c r="CU459"/>
  <c r="CU471"/>
  <c r="CU487"/>
  <c r="CU493"/>
  <c r="CZ493" s="1"/>
  <c r="CU320"/>
  <c r="CU328"/>
  <c r="CU336"/>
  <c r="CU344"/>
  <c r="CU348"/>
  <c r="CU362"/>
  <c r="CZ362" s="1"/>
  <c r="CU364"/>
  <c r="CZ364" s="1"/>
  <c r="CU371"/>
  <c r="CU373"/>
  <c r="CZ373" s="1"/>
  <c r="CU378"/>
  <c r="CZ378" s="1"/>
  <c r="CU383"/>
  <c r="CU385"/>
  <c r="CZ385" s="1"/>
  <c r="CU390"/>
  <c r="CZ390" s="1"/>
  <c r="CU402"/>
  <c r="CZ402" s="1"/>
  <c r="CU404"/>
  <c r="CZ404" s="1"/>
  <c r="CU427"/>
  <c r="CU432"/>
  <c r="CZ432" s="1"/>
  <c r="CU435"/>
  <c r="CU440"/>
  <c r="CZ440" s="1"/>
  <c r="CU443"/>
  <c r="CU450"/>
  <c r="CZ450" s="1"/>
  <c r="CU452"/>
  <c r="CZ452" s="1"/>
  <c r="CU462"/>
  <c r="CZ462" s="1"/>
  <c r="CU464"/>
  <c r="CZ464" s="1"/>
  <c r="CU469"/>
  <c r="CZ469" s="1"/>
  <c r="CU474"/>
  <c r="CZ474" s="1"/>
  <c r="CU476"/>
  <c r="CZ476" s="1"/>
  <c r="CU483"/>
  <c r="CU489"/>
  <c r="CZ489" s="1"/>
  <c r="CU496"/>
  <c r="CZ496" s="1"/>
  <c r="CU503"/>
  <c r="CZ503" s="1"/>
  <c r="CU317"/>
  <c r="CU325"/>
  <c r="CU333"/>
  <c r="CU341"/>
  <c r="CU355"/>
  <c r="CU357"/>
  <c r="CZ357" s="1"/>
  <c r="CU395"/>
  <c r="CU397"/>
  <c r="CZ397" s="1"/>
  <c r="CU407"/>
  <c r="CU409"/>
  <c r="CZ409" s="1"/>
  <c r="CU417"/>
  <c r="CZ417" s="1"/>
  <c r="CU430"/>
  <c r="CZ430" s="1"/>
  <c r="CU438"/>
  <c r="CZ438" s="1"/>
  <c r="CU445"/>
  <c r="CZ445" s="1"/>
  <c r="CU455"/>
  <c r="CU467"/>
  <c r="CU485"/>
  <c r="CZ485" s="1"/>
  <c r="CU494"/>
  <c r="CZ494" s="1"/>
  <c r="CU501"/>
  <c r="CZ501" s="1"/>
  <c r="CU322"/>
  <c r="CU330"/>
  <c r="CU338"/>
  <c r="CU351"/>
  <c r="CU360"/>
  <c r="CZ360" s="1"/>
  <c r="CU367"/>
  <c r="CU369"/>
  <c r="CZ369" s="1"/>
  <c r="CU374"/>
  <c r="CU376"/>
  <c r="CZ376" s="1"/>
  <c r="CU386"/>
  <c r="CZ386" s="1"/>
  <c r="CU388"/>
  <c r="CZ388" s="1"/>
  <c r="CU400"/>
  <c r="CZ400" s="1"/>
  <c r="CU412"/>
  <c r="CZ412" s="1"/>
  <c r="CU415"/>
  <c r="CU420"/>
  <c r="CZ420" s="1"/>
  <c r="CU425"/>
  <c r="CZ425" s="1"/>
  <c r="CU457"/>
  <c r="CZ457" s="1"/>
  <c r="CU470"/>
  <c r="CZ470" s="1"/>
  <c r="CU479"/>
  <c r="CU481"/>
  <c r="CZ481" s="1"/>
  <c r="CU490"/>
  <c r="CZ490" s="1"/>
  <c r="CU499"/>
  <c r="CZ499" s="1"/>
  <c r="CU319"/>
  <c r="CU327"/>
  <c r="CU335"/>
  <c r="CU343"/>
  <c r="CU347"/>
  <c r="CU358"/>
  <c r="CZ358" s="1"/>
  <c r="CU379"/>
  <c r="CU381"/>
  <c r="CZ381" s="1"/>
  <c r="CU391"/>
  <c r="CU393"/>
  <c r="CZ393" s="1"/>
  <c r="CU398"/>
  <c r="CZ398" s="1"/>
  <c r="CU410"/>
  <c r="CZ410" s="1"/>
  <c r="CU418"/>
  <c r="CZ418" s="1"/>
  <c r="CU423"/>
  <c r="CU433"/>
  <c r="CZ433" s="1"/>
  <c r="CU441"/>
  <c r="CZ441" s="1"/>
  <c r="CU446"/>
  <c r="CU448"/>
  <c r="CZ448" s="1"/>
  <c r="CU453"/>
  <c r="CZ453" s="1"/>
  <c r="CU460"/>
  <c r="CZ460" s="1"/>
  <c r="CU465"/>
  <c r="CZ465" s="1"/>
  <c r="CU472"/>
  <c r="CZ472" s="1"/>
  <c r="CU486"/>
  <c r="CZ486" s="1"/>
  <c r="CU492"/>
  <c r="CZ492" s="1"/>
  <c r="CU497"/>
  <c r="CZ497" s="1"/>
  <c r="CU30"/>
  <c r="CZ30" s="1"/>
  <c r="CU57"/>
  <c r="CU94"/>
  <c r="CZ94" s="1"/>
  <c r="DF637"/>
  <c r="CU636"/>
  <c r="CZ636" s="1"/>
  <c r="DF633"/>
  <c r="CU632"/>
  <c r="CZ632" s="1"/>
  <c r="DF629"/>
  <c r="CU628"/>
  <c r="CZ628" s="1"/>
  <c r="DF624"/>
  <c r="DK624" s="1"/>
  <c r="CU623"/>
  <c r="CU617"/>
  <c r="CU613"/>
  <c r="DF609"/>
  <c r="CU608"/>
  <c r="CZ608" s="1"/>
  <c r="DF605"/>
  <c r="CU604"/>
  <c r="CZ604" s="1"/>
  <c r="DF601"/>
  <c r="CU600"/>
  <c r="CZ600" s="1"/>
  <c r="CU598"/>
  <c r="CZ598" s="1"/>
  <c r="DF594"/>
  <c r="DF590"/>
  <c r="DF586"/>
  <c r="DF584"/>
  <c r="DK584" s="1"/>
  <c r="CU583"/>
  <c r="DF579"/>
  <c r="DK579" s="1"/>
  <c r="CU570"/>
  <c r="DF564"/>
  <c r="DK564" s="1"/>
  <c r="CU563"/>
  <c r="CU561"/>
  <c r="CZ561" s="1"/>
  <c r="DF559"/>
  <c r="DK559" s="1"/>
  <c r="CU556"/>
  <c r="CZ556" s="1"/>
  <c r="CU547"/>
  <c r="CU545"/>
  <c r="CZ545" s="1"/>
  <c r="DF543"/>
  <c r="DK543" s="1"/>
  <c r="CU540"/>
  <c r="CZ540" s="1"/>
  <c r="DF532"/>
  <c r="DK532" s="1"/>
  <c r="CU529"/>
  <c r="CZ529" s="1"/>
  <c r="DF516"/>
  <c r="DK516" s="1"/>
  <c r="CU513"/>
  <c r="CZ513" s="1"/>
  <c r="DF511"/>
  <c r="DK511" s="1"/>
  <c r="CU508"/>
  <c r="CZ508" s="1"/>
  <c r="CU506"/>
  <c r="CZ506" s="1"/>
  <c r="AG643"/>
  <c r="AL643" s="1"/>
  <c r="AG612"/>
  <c r="AG620"/>
  <c r="AG621"/>
  <c r="AG622"/>
  <c r="AG629"/>
  <c r="AG588"/>
  <c r="AG595"/>
  <c r="AG596"/>
  <c r="AG603"/>
  <c r="AG604"/>
  <c r="AG552"/>
  <c r="AG559"/>
  <c r="AG566"/>
  <c r="AG573"/>
  <c r="AG580"/>
  <c r="AG525"/>
  <c r="AG534"/>
  <c r="AG542"/>
  <c r="AG498"/>
  <c r="AG638"/>
  <c r="AL638" s="1"/>
  <c r="AG613"/>
  <c r="AG623"/>
  <c r="AG630"/>
  <c r="AG594"/>
  <c r="AG602"/>
  <c r="AG553"/>
  <c r="AG560"/>
  <c r="AG567"/>
  <c r="AG574"/>
  <c r="AG581"/>
  <c r="AG526"/>
  <c r="AG535"/>
  <c r="AG543"/>
  <c r="AG499"/>
  <c r="AG608"/>
  <c r="AG614"/>
  <c r="AG624"/>
  <c r="AG631"/>
  <c r="AG601"/>
  <c r="AG554"/>
  <c r="AG561"/>
  <c r="AG568"/>
  <c r="AG575"/>
  <c r="AG527"/>
  <c r="AG536"/>
  <c r="AG544"/>
  <c r="AG500"/>
  <c r="AG639"/>
  <c r="AL639" s="1"/>
  <c r="AG615"/>
  <c r="AG625"/>
  <c r="AG632"/>
  <c r="AG593"/>
  <c r="AG600"/>
  <c r="AG555"/>
  <c r="AG562"/>
  <c r="AG569"/>
  <c r="AG576"/>
  <c r="AG521"/>
  <c r="AG528"/>
  <c r="AG537"/>
  <c r="AG545"/>
  <c r="AG501"/>
  <c r="AG609"/>
  <c r="AG616"/>
  <c r="AG617"/>
  <c r="AG626"/>
  <c r="AG633"/>
  <c r="AG592"/>
  <c r="AG599"/>
  <c r="AG563"/>
  <c r="AG570"/>
  <c r="AG577"/>
  <c r="AG522"/>
  <c r="AG529"/>
  <c r="AG538"/>
  <c r="AG546"/>
  <c r="AG636"/>
  <c r="AL636" s="1"/>
  <c r="AG640"/>
  <c r="AL640" s="1"/>
  <c r="AG610"/>
  <c r="AG618"/>
  <c r="AG627"/>
  <c r="AG634"/>
  <c r="AG635"/>
  <c r="AG591"/>
  <c r="AG598"/>
  <c r="AG607"/>
  <c r="AG549"/>
  <c r="AG556"/>
  <c r="AG571"/>
  <c r="AG578"/>
  <c r="AG523"/>
  <c r="AG530"/>
  <c r="AG531"/>
  <c r="AG539"/>
  <c r="AG547"/>
  <c r="AG611"/>
  <c r="AG619"/>
  <c r="AG590"/>
  <c r="AG597"/>
  <c r="AG606"/>
  <c r="AG550"/>
  <c r="AG557"/>
  <c r="AG564"/>
  <c r="AG579"/>
  <c r="AG532"/>
  <c r="AG540"/>
  <c r="AG548"/>
  <c r="AG637"/>
  <c r="AL637" s="1"/>
  <c r="AG641"/>
  <c r="AL641" s="1"/>
  <c r="AG642"/>
  <c r="AL642" s="1"/>
  <c r="AG628"/>
  <c r="AG582"/>
  <c r="AG583"/>
  <c r="AG584"/>
  <c r="AG585"/>
  <c r="AG586"/>
  <c r="AG587"/>
  <c r="AG589"/>
  <c r="AG605"/>
  <c r="AG551"/>
  <c r="AG558"/>
  <c r="AG565"/>
  <c r="AG572"/>
  <c r="AG524"/>
  <c r="AG533"/>
  <c r="AG541"/>
  <c r="AG497"/>
  <c r="AG503"/>
  <c r="AG511"/>
  <c r="AG519"/>
  <c r="AG473"/>
  <c r="AG482"/>
  <c r="AG491"/>
  <c r="AG492"/>
  <c r="AG460"/>
  <c r="AG461"/>
  <c r="AG462"/>
  <c r="AG463"/>
  <c r="AG464"/>
  <c r="AG465"/>
  <c r="AG466"/>
  <c r="AG467"/>
  <c r="AG413"/>
  <c r="AG420"/>
  <c r="AG435"/>
  <c r="AG442"/>
  <c r="AG504"/>
  <c r="AG512"/>
  <c r="AG520"/>
  <c r="AG472"/>
  <c r="AG481"/>
  <c r="AG490"/>
  <c r="AG468"/>
  <c r="AG469"/>
  <c r="AG470"/>
  <c r="AG471"/>
  <c r="AG414"/>
  <c r="AG421"/>
  <c r="AG428"/>
  <c r="AG384"/>
  <c r="AG505"/>
  <c r="AG513"/>
  <c r="AG480"/>
  <c r="AG489"/>
  <c r="AG408"/>
  <c r="AG415"/>
  <c r="AG422"/>
  <c r="AG429"/>
  <c r="AG436"/>
  <c r="AG385"/>
  <c r="AG506"/>
  <c r="AG514"/>
  <c r="AG479"/>
  <c r="AG488"/>
  <c r="AG409"/>
  <c r="AG416"/>
  <c r="AG423"/>
  <c r="AG430"/>
  <c r="AG437"/>
  <c r="AG386"/>
  <c r="AG394"/>
  <c r="AG402"/>
  <c r="AG507"/>
  <c r="AG515"/>
  <c r="AG478"/>
  <c r="AG487"/>
  <c r="AG496"/>
  <c r="AG443"/>
  <c r="AG410"/>
  <c r="AG417"/>
  <c r="AG424"/>
  <c r="AG431"/>
  <c r="AG438"/>
  <c r="AG508"/>
  <c r="AG516"/>
  <c r="AG477"/>
  <c r="AG486"/>
  <c r="AG495"/>
  <c r="AG444"/>
  <c r="AG445"/>
  <c r="AG446"/>
  <c r="AG447"/>
  <c r="AG448"/>
  <c r="AG449"/>
  <c r="AG450"/>
  <c r="AG451"/>
  <c r="AG411"/>
  <c r="AG418"/>
  <c r="AG425"/>
  <c r="AG432"/>
  <c r="AG439"/>
  <c r="AG509"/>
  <c r="AG517"/>
  <c r="AG475"/>
  <c r="AG476"/>
  <c r="AG485"/>
  <c r="AG494"/>
  <c r="AG419"/>
  <c r="AG426"/>
  <c r="AG433"/>
  <c r="AG440"/>
  <c r="AG502"/>
  <c r="AG510"/>
  <c r="AG518"/>
  <c r="AG474"/>
  <c r="AG483"/>
  <c r="AG484"/>
  <c r="AG493"/>
  <c r="AG452"/>
  <c r="AG453"/>
  <c r="AG454"/>
  <c r="AG455"/>
  <c r="AG456"/>
  <c r="AG457"/>
  <c r="AG458"/>
  <c r="AG459"/>
  <c r="AG412"/>
  <c r="AG427"/>
  <c r="AG434"/>
  <c r="AG441"/>
  <c r="AG390"/>
  <c r="AG398"/>
  <c r="AG405"/>
  <c r="AG395"/>
  <c r="AG400"/>
  <c r="AG344"/>
  <c r="AG351"/>
  <c r="AG358"/>
  <c r="AG365"/>
  <c r="AG372"/>
  <c r="AG345"/>
  <c r="AG352"/>
  <c r="AG359"/>
  <c r="AG366"/>
  <c r="AG373"/>
  <c r="AG380"/>
  <c r="AG387"/>
  <c r="AG392"/>
  <c r="AG397"/>
  <c r="AG407"/>
  <c r="AG346"/>
  <c r="AG353"/>
  <c r="AG360"/>
  <c r="AG367"/>
  <c r="AG374"/>
  <c r="AG381"/>
  <c r="AG399"/>
  <c r="AG347"/>
  <c r="AG354"/>
  <c r="AG361"/>
  <c r="AG368"/>
  <c r="AG375"/>
  <c r="AG382"/>
  <c r="AG389"/>
  <c r="AG404"/>
  <c r="AG355"/>
  <c r="AG362"/>
  <c r="AG369"/>
  <c r="AG376"/>
  <c r="AG383"/>
  <c r="AG391"/>
  <c r="AG396"/>
  <c r="AG401"/>
  <c r="AG406"/>
  <c r="AG348"/>
  <c r="AG363"/>
  <c r="AG370"/>
  <c r="AG377"/>
  <c r="AG320"/>
  <c r="AG403"/>
  <c r="AG343"/>
  <c r="AG349"/>
  <c r="AG356"/>
  <c r="AG371"/>
  <c r="AG378"/>
  <c r="AG321"/>
  <c r="AG322"/>
  <c r="AG323"/>
  <c r="AG324"/>
  <c r="AG325"/>
  <c r="AG326"/>
  <c r="AG327"/>
  <c r="AG328"/>
  <c r="AG329"/>
  <c r="AG330"/>
  <c r="AG331"/>
  <c r="AG332"/>
  <c r="AG333"/>
  <c r="AG334"/>
  <c r="AG335"/>
  <c r="AG336"/>
  <c r="AG337"/>
  <c r="AG338"/>
  <c r="AG339"/>
  <c r="AG340"/>
  <c r="AG341"/>
  <c r="AG342"/>
  <c r="AG388"/>
  <c r="AG393"/>
  <c r="AG350"/>
  <c r="AG357"/>
  <c r="AG364"/>
  <c r="AG379"/>
  <c r="CU27"/>
  <c r="CZ27" s="1"/>
  <c r="CU54"/>
  <c r="CZ54" s="1"/>
  <c r="CU89"/>
  <c r="DF643"/>
  <c r="DK643" s="1"/>
  <c r="DF641"/>
  <c r="DK641" s="1"/>
  <c r="CU640"/>
  <c r="CZ640" s="1"/>
  <c r="CU638"/>
  <c r="CZ638" s="1"/>
  <c r="CU634"/>
  <c r="CU630"/>
  <c r="DF619"/>
  <c r="DK619" s="1"/>
  <c r="CU606"/>
  <c r="CU602"/>
  <c r="DF596"/>
  <c r="DK596" s="1"/>
  <c r="CU595"/>
  <c r="DF592"/>
  <c r="DK592" s="1"/>
  <c r="CU591"/>
  <c r="DF588"/>
  <c r="DK588" s="1"/>
  <c r="CU587"/>
  <c r="CU581"/>
  <c r="DF577"/>
  <c r="CU576"/>
  <c r="CZ576" s="1"/>
  <c r="CU574"/>
  <c r="CZ574" s="1"/>
  <c r="DF570"/>
  <c r="DF566"/>
  <c r="DF557"/>
  <c r="CU554"/>
  <c r="CZ554" s="1"/>
  <c r="DF552"/>
  <c r="DK552" s="1"/>
  <c r="DF550"/>
  <c r="DF541"/>
  <c r="CU538"/>
  <c r="CZ538" s="1"/>
  <c r="DF536"/>
  <c r="DK536" s="1"/>
  <c r="DF534"/>
  <c r="CU531"/>
  <c r="CZ531" s="1"/>
  <c r="DF527"/>
  <c r="DK527" s="1"/>
  <c r="DF525"/>
  <c r="CU524"/>
  <c r="CU522"/>
  <c r="CZ522" s="1"/>
  <c r="DF518"/>
  <c r="CU515"/>
  <c r="CZ515" s="1"/>
  <c r="DF509"/>
  <c r="DF504"/>
  <c r="DK504" s="1"/>
  <c r="K21"/>
  <c r="K636"/>
  <c r="K640"/>
  <c r="K610"/>
  <c r="P610" s="1"/>
  <c r="K618"/>
  <c r="P618" s="1"/>
  <c r="K627"/>
  <c r="P627" s="1"/>
  <c r="K634"/>
  <c r="P634" s="1"/>
  <c r="K593"/>
  <c r="P593" s="1"/>
  <c r="K600"/>
  <c r="P600" s="1"/>
  <c r="K563"/>
  <c r="P563" s="1"/>
  <c r="K570"/>
  <c r="P570" s="1"/>
  <c r="K577"/>
  <c r="P577" s="1"/>
  <c r="K523"/>
  <c r="P523" s="1"/>
  <c r="K530"/>
  <c r="P530" s="1"/>
  <c r="K531"/>
  <c r="P531" s="1"/>
  <c r="K539"/>
  <c r="P539" s="1"/>
  <c r="K547"/>
  <c r="P547" s="1"/>
  <c r="K611"/>
  <c r="P611" s="1"/>
  <c r="K619"/>
  <c r="P619" s="1"/>
  <c r="K635"/>
  <c r="P635" s="1"/>
  <c r="K592"/>
  <c r="P592" s="1"/>
  <c r="K599"/>
  <c r="P599" s="1"/>
  <c r="K549"/>
  <c r="P549" s="1"/>
  <c r="K556"/>
  <c r="P556" s="1"/>
  <c r="K571"/>
  <c r="P571" s="1"/>
  <c r="K578"/>
  <c r="P578" s="1"/>
  <c r="K532"/>
  <c r="P532" s="1"/>
  <c r="K540"/>
  <c r="P540" s="1"/>
  <c r="K548"/>
  <c r="P548" s="1"/>
  <c r="K637"/>
  <c r="K641"/>
  <c r="K628"/>
  <c r="P628" s="1"/>
  <c r="K582"/>
  <c r="P582" s="1"/>
  <c r="K591"/>
  <c r="P591" s="1"/>
  <c r="K598"/>
  <c r="P598" s="1"/>
  <c r="K607"/>
  <c r="P607" s="1"/>
  <c r="K550"/>
  <c r="P550" s="1"/>
  <c r="K557"/>
  <c r="P557" s="1"/>
  <c r="K564"/>
  <c r="P564" s="1"/>
  <c r="K579"/>
  <c r="P579" s="1"/>
  <c r="K524"/>
  <c r="P524" s="1"/>
  <c r="K533"/>
  <c r="P533" s="1"/>
  <c r="K541"/>
  <c r="P541" s="1"/>
  <c r="K497"/>
  <c r="P497" s="1"/>
  <c r="K612"/>
  <c r="P612" s="1"/>
  <c r="K620"/>
  <c r="P620" s="1"/>
  <c r="K621"/>
  <c r="P621" s="1"/>
  <c r="K622"/>
  <c r="P622" s="1"/>
  <c r="K629"/>
  <c r="P629" s="1"/>
  <c r="K583"/>
  <c r="P583" s="1"/>
  <c r="K584"/>
  <c r="P584" s="1"/>
  <c r="K585"/>
  <c r="P585" s="1"/>
  <c r="K586"/>
  <c r="P586" s="1"/>
  <c r="K587"/>
  <c r="P587" s="1"/>
  <c r="K590"/>
  <c r="P590" s="1"/>
  <c r="K597"/>
  <c r="P597" s="1"/>
  <c r="K606"/>
  <c r="P606" s="1"/>
  <c r="K551"/>
  <c r="P551" s="1"/>
  <c r="K558"/>
  <c r="P558" s="1"/>
  <c r="K565"/>
  <c r="P565" s="1"/>
  <c r="K572"/>
  <c r="P572" s="1"/>
  <c r="K525"/>
  <c r="P525" s="1"/>
  <c r="K534"/>
  <c r="P534" s="1"/>
  <c r="K542"/>
  <c r="P542" s="1"/>
  <c r="K498"/>
  <c r="P498" s="1"/>
  <c r="K638"/>
  <c r="K642"/>
  <c r="K613"/>
  <c r="P613" s="1"/>
  <c r="K623"/>
  <c r="P623" s="1"/>
  <c r="K630"/>
  <c r="P630" s="1"/>
  <c r="K588"/>
  <c r="P588" s="1"/>
  <c r="K589"/>
  <c r="P589" s="1"/>
  <c r="K605"/>
  <c r="P605" s="1"/>
  <c r="K552"/>
  <c r="P552" s="1"/>
  <c r="K559"/>
  <c r="P559" s="1"/>
  <c r="K566"/>
  <c r="P566" s="1"/>
  <c r="K573"/>
  <c r="P573" s="1"/>
  <c r="K580"/>
  <c r="P580" s="1"/>
  <c r="K526"/>
  <c r="P526" s="1"/>
  <c r="K535"/>
  <c r="P535" s="1"/>
  <c r="K543"/>
  <c r="P543" s="1"/>
  <c r="K499"/>
  <c r="P499" s="1"/>
  <c r="K643"/>
  <c r="K614"/>
  <c r="P614" s="1"/>
  <c r="K624"/>
  <c r="P624" s="1"/>
  <c r="K631"/>
  <c r="P631" s="1"/>
  <c r="K595"/>
  <c r="P595" s="1"/>
  <c r="K596"/>
  <c r="P596" s="1"/>
  <c r="K603"/>
  <c r="P603" s="1"/>
  <c r="K604"/>
  <c r="P604" s="1"/>
  <c r="K553"/>
  <c r="P553" s="1"/>
  <c r="K560"/>
  <c r="P560" s="1"/>
  <c r="K567"/>
  <c r="P567" s="1"/>
  <c r="K574"/>
  <c r="P574" s="1"/>
  <c r="K581"/>
  <c r="P581" s="1"/>
  <c r="K527"/>
  <c r="P527" s="1"/>
  <c r="K536"/>
  <c r="P536" s="1"/>
  <c r="K544"/>
  <c r="P544" s="1"/>
  <c r="K500"/>
  <c r="P500" s="1"/>
  <c r="K639"/>
  <c r="K608"/>
  <c r="P608" s="1"/>
  <c r="K615"/>
  <c r="P615" s="1"/>
  <c r="K625"/>
  <c r="P625" s="1"/>
  <c r="K632"/>
  <c r="P632" s="1"/>
  <c r="K594"/>
  <c r="P594" s="1"/>
  <c r="K602"/>
  <c r="P602" s="1"/>
  <c r="K554"/>
  <c r="P554" s="1"/>
  <c r="K561"/>
  <c r="P561" s="1"/>
  <c r="K568"/>
  <c r="P568" s="1"/>
  <c r="K575"/>
  <c r="P575" s="1"/>
  <c r="K521"/>
  <c r="P521" s="1"/>
  <c r="K528"/>
  <c r="P528" s="1"/>
  <c r="K537"/>
  <c r="P537" s="1"/>
  <c r="K545"/>
  <c r="P545" s="1"/>
  <c r="K501"/>
  <c r="P501" s="1"/>
  <c r="K609"/>
  <c r="P609" s="1"/>
  <c r="K616"/>
  <c r="P616" s="1"/>
  <c r="K617"/>
  <c r="P617" s="1"/>
  <c r="K626"/>
  <c r="P626" s="1"/>
  <c r="K633"/>
  <c r="P633" s="1"/>
  <c r="K601"/>
  <c r="P601" s="1"/>
  <c r="K555"/>
  <c r="P555" s="1"/>
  <c r="K562"/>
  <c r="P562" s="1"/>
  <c r="K569"/>
  <c r="P569" s="1"/>
  <c r="K576"/>
  <c r="P576" s="1"/>
  <c r="K522"/>
  <c r="P522" s="1"/>
  <c r="K529"/>
  <c r="P529" s="1"/>
  <c r="K538"/>
  <c r="P538" s="1"/>
  <c r="K546"/>
  <c r="P546" s="1"/>
  <c r="K502"/>
  <c r="P502" s="1"/>
  <c r="K508"/>
  <c r="P508" s="1"/>
  <c r="K516"/>
  <c r="P516" s="1"/>
  <c r="K480"/>
  <c r="P480" s="1"/>
  <c r="K489"/>
  <c r="P489" s="1"/>
  <c r="K410"/>
  <c r="P410" s="1"/>
  <c r="K417"/>
  <c r="P417" s="1"/>
  <c r="K424"/>
  <c r="P424" s="1"/>
  <c r="K431"/>
  <c r="P431" s="1"/>
  <c r="K438"/>
  <c r="P438" s="1"/>
  <c r="K509"/>
  <c r="P509" s="1"/>
  <c r="K517"/>
  <c r="P517" s="1"/>
  <c r="K479"/>
  <c r="P479" s="1"/>
  <c r="K488"/>
  <c r="P488" s="1"/>
  <c r="K443"/>
  <c r="P443" s="1"/>
  <c r="K411"/>
  <c r="P411" s="1"/>
  <c r="K418"/>
  <c r="P418" s="1"/>
  <c r="K425"/>
  <c r="P425" s="1"/>
  <c r="K432"/>
  <c r="P432" s="1"/>
  <c r="K439"/>
  <c r="P439" s="1"/>
  <c r="K510"/>
  <c r="P510" s="1"/>
  <c r="K518"/>
  <c r="P518" s="1"/>
  <c r="K478"/>
  <c r="P478" s="1"/>
  <c r="K487"/>
  <c r="P487" s="1"/>
  <c r="K496"/>
  <c r="P496" s="1"/>
  <c r="K419"/>
  <c r="P419" s="1"/>
  <c r="K426"/>
  <c r="P426" s="1"/>
  <c r="K433"/>
  <c r="P433" s="1"/>
  <c r="K440"/>
  <c r="P440" s="1"/>
  <c r="K503"/>
  <c r="P503" s="1"/>
  <c r="K511"/>
  <c r="P511" s="1"/>
  <c r="K519"/>
  <c r="P519" s="1"/>
  <c r="K477"/>
  <c r="P477" s="1"/>
  <c r="K486"/>
  <c r="P486" s="1"/>
  <c r="K495"/>
  <c r="P495" s="1"/>
  <c r="K444"/>
  <c r="P444" s="1"/>
  <c r="K445"/>
  <c r="P445" s="1"/>
  <c r="K446"/>
  <c r="P446" s="1"/>
  <c r="K447"/>
  <c r="P447" s="1"/>
  <c r="K448"/>
  <c r="P448" s="1"/>
  <c r="K449"/>
  <c r="P449" s="1"/>
  <c r="K450"/>
  <c r="P450" s="1"/>
  <c r="K451"/>
  <c r="P451" s="1"/>
  <c r="K412"/>
  <c r="P412" s="1"/>
  <c r="K427"/>
  <c r="P427" s="1"/>
  <c r="K434"/>
  <c r="P434" s="1"/>
  <c r="K441"/>
  <c r="P441" s="1"/>
  <c r="K390"/>
  <c r="P390" s="1"/>
  <c r="K398"/>
  <c r="P398" s="1"/>
  <c r="K405"/>
  <c r="P405" s="1"/>
  <c r="K504"/>
  <c r="P504" s="1"/>
  <c r="K512"/>
  <c r="P512" s="1"/>
  <c r="K520"/>
  <c r="P520" s="1"/>
  <c r="K475"/>
  <c r="P475" s="1"/>
  <c r="K476"/>
  <c r="P476" s="1"/>
  <c r="K485"/>
  <c r="P485" s="1"/>
  <c r="K494"/>
  <c r="P494" s="1"/>
  <c r="K452"/>
  <c r="P452" s="1"/>
  <c r="K453"/>
  <c r="P453" s="1"/>
  <c r="K454"/>
  <c r="P454" s="1"/>
  <c r="K455"/>
  <c r="P455" s="1"/>
  <c r="K456"/>
  <c r="P456" s="1"/>
  <c r="K457"/>
  <c r="P457" s="1"/>
  <c r="K458"/>
  <c r="P458" s="1"/>
  <c r="K459"/>
  <c r="P459" s="1"/>
  <c r="K413"/>
  <c r="P413" s="1"/>
  <c r="K420"/>
  <c r="P420" s="1"/>
  <c r="K435"/>
  <c r="P435" s="1"/>
  <c r="K442"/>
  <c r="P442" s="1"/>
  <c r="K505"/>
  <c r="P505" s="1"/>
  <c r="K513"/>
  <c r="P513" s="1"/>
  <c r="K472"/>
  <c r="P472" s="1"/>
  <c r="K474"/>
  <c r="P474" s="1"/>
  <c r="K483"/>
  <c r="P483" s="1"/>
  <c r="K484"/>
  <c r="P484" s="1"/>
  <c r="K493"/>
  <c r="P493" s="1"/>
  <c r="K460"/>
  <c r="P460" s="1"/>
  <c r="K461"/>
  <c r="P461" s="1"/>
  <c r="K462"/>
  <c r="P462" s="1"/>
  <c r="K463"/>
  <c r="P463" s="1"/>
  <c r="K464"/>
  <c r="P464" s="1"/>
  <c r="K465"/>
  <c r="P465" s="1"/>
  <c r="K466"/>
  <c r="P466" s="1"/>
  <c r="K467"/>
  <c r="P467" s="1"/>
  <c r="K414"/>
  <c r="P414" s="1"/>
  <c r="K421"/>
  <c r="P421" s="1"/>
  <c r="K428"/>
  <c r="P428" s="1"/>
  <c r="K384"/>
  <c r="P384" s="1"/>
  <c r="K506"/>
  <c r="P506" s="1"/>
  <c r="K514"/>
  <c r="P514" s="1"/>
  <c r="K473"/>
  <c r="P473" s="1"/>
  <c r="K482"/>
  <c r="P482" s="1"/>
  <c r="K491"/>
  <c r="P491" s="1"/>
  <c r="K492"/>
  <c r="P492" s="1"/>
  <c r="K468"/>
  <c r="P468" s="1"/>
  <c r="K469"/>
  <c r="P469" s="1"/>
  <c r="K470"/>
  <c r="P470" s="1"/>
  <c r="K471"/>
  <c r="P471" s="1"/>
  <c r="K408"/>
  <c r="P408" s="1"/>
  <c r="K415"/>
  <c r="P415" s="1"/>
  <c r="K422"/>
  <c r="P422" s="1"/>
  <c r="K429"/>
  <c r="P429" s="1"/>
  <c r="K436"/>
  <c r="P436" s="1"/>
  <c r="K385"/>
  <c r="P385" s="1"/>
  <c r="K507"/>
  <c r="P507" s="1"/>
  <c r="K515"/>
  <c r="P515" s="1"/>
  <c r="K481"/>
  <c r="P481" s="1"/>
  <c r="K490"/>
  <c r="P490" s="1"/>
  <c r="K409"/>
  <c r="P409" s="1"/>
  <c r="K416"/>
  <c r="P416" s="1"/>
  <c r="K423"/>
  <c r="P423" s="1"/>
  <c r="K430"/>
  <c r="P430" s="1"/>
  <c r="K437"/>
  <c r="P437" s="1"/>
  <c r="K386"/>
  <c r="P386" s="1"/>
  <c r="K394"/>
  <c r="P394" s="1"/>
  <c r="K402"/>
  <c r="P402" s="1"/>
  <c r="K391"/>
  <c r="P391" s="1"/>
  <c r="K396"/>
  <c r="P396" s="1"/>
  <c r="K401"/>
  <c r="P401" s="1"/>
  <c r="K406"/>
  <c r="P406" s="1"/>
  <c r="K355"/>
  <c r="P355" s="1"/>
  <c r="K362"/>
  <c r="P362" s="1"/>
  <c r="K369"/>
  <c r="P369" s="1"/>
  <c r="K376"/>
  <c r="P376" s="1"/>
  <c r="K383"/>
  <c r="P383" s="1"/>
  <c r="K403"/>
  <c r="P403" s="1"/>
  <c r="K348"/>
  <c r="P348" s="1"/>
  <c r="K363"/>
  <c r="P363" s="1"/>
  <c r="K370"/>
  <c r="P370" s="1"/>
  <c r="K377"/>
  <c r="P377" s="1"/>
  <c r="K320"/>
  <c r="K388"/>
  <c r="P388" s="1"/>
  <c r="K393"/>
  <c r="P393" s="1"/>
  <c r="K343"/>
  <c r="P343" s="1"/>
  <c r="K349"/>
  <c r="P349" s="1"/>
  <c r="K356"/>
  <c r="P356" s="1"/>
  <c r="K371"/>
  <c r="P371" s="1"/>
  <c r="K378"/>
  <c r="P378" s="1"/>
  <c r="K321"/>
  <c r="K322"/>
  <c r="K323"/>
  <c r="K324"/>
  <c r="K325"/>
  <c r="K326"/>
  <c r="K327"/>
  <c r="K328"/>
  <c r="K329"/>
  <c r="K330"/>
  <c r="K331"/>
  <c r="K332"/>
  <c r="K333"/>
  <c r="K334"/>
  <c r="K335"/>
  <c r="K336"/>
  <c r="K337"/>
  <c r="K338"/>
  <c r="K339"/>
  <c r="K340"/>
  <c r="K341"/>
  <c r="K342"/>
  <c r="K395"/>
  <c r="P395" s="1"/>
  <c r="K400"/>
  <c r="P400" s="1"/>
  <c r="K350"/>
  <c r="P350" s="1"/>
  <c r="K357"/>
  <c r="P357" s="1"/>
  <c r="K364"/>
  <c r="P364" s="1"/>
  <c r="K379"/>
  <c r="P379" s="1"/>
  <c r="K344"/>
  <c r="P344" s="1"/>
  <c r="K351"/>
  <c r="P351" s="1"/>
  <c r="K358"/>
  <c r="P358" s="1"/>
  <c r="K365"/>
  <c r="P365" s="1"/>
  <c r="K372"/>
  <c r="P372" s="1"/>
  <c r="K387"/>
  <c r="P387" s="1"/>
  <c r="K392"/>
  <c r="P392" s="1"/>
  <c r="K397"/>
  <c r="P397" s="1"/>
  <c r="K407"/>
  <c r="P407" s="1"/>
  <c r="K345"/>
  <c r="P345" s="1"/>
  <c r="K352"/>
  <c r="P352" s="1"/>
  <c r="K359"/>
  <c r="P359" s="1"/>
  <c r="K366"/>
  <c r="P366" s="1"/>
  <c r="K373"/>
  <c r="P373" s="1"/>
  <c r="K380"/>
  <c r="P380" s="1"/>
  <c r="K399"/>
  <c r="P399" s="1"/>
  <c r="K346"/>
  <c r="P346" s="1"/>
  <c r="K353"/>
  <c r="P353" s="1"/>
  <c r="K360"/>
  <c r="P360" s="1"/>
  <c r="K367"/>
  <c r="P367" s="1"/>
  <c r="K374"/>
  <c r="P374" s="1"/>
  <c r="K381"/>
  <c r="P381" s="1"/>
  <c r="K389"/>
  <c r="P389" s="1"/>
  <c r="K404"/>
  <c r="P404" s="1"/>
  <c r="K347"/>
  <c r="P347" s="1"/>
  <c r="K354"/>
  <c r="P354" s="1"/>
  <c r="K361"/>
  <c r="P361" s="1"/>
  <c r="K368"/>
  <c r="P368" s="1"/>
  <c r="K375"/>
  <c r="P375" s="1"/>
  <c r="K382"/>
  <c r="P382" s="1"/>
  <c r="BC639"/>
  <c r="BC609"/>
  <c r="BC615"/>
  <c r="BC616"/>
  <c r="BC617"/>
  <c r="BC626"/>
  <c r="BC633"/>
  <c r="BC635"/>
  <c r="BC591"/>
  <c r="BC598"/>
  <c r="BC607"/>
  <c r="BC554"/>
  <c r="BC561"/>
  <c r="BC568"/>
  <c r="BC575"/>
  <c r="BC522"/>
  <c r="BC529"/>
  <c r="BC538"/>
  <c r="BC546"/>
  <c r="BC610"/>
  <c r="BC618"/>
  <c r="BC627"/>
  <c r="BC634"/>
  <c r="BC590"/>
  <c r="BC597"/>
  <c r="BC606"/>
  <c r="BC555"/>
  <c r="BC562"/>
  <c r="BC569"/>
  <c r="BC576"/>
  <c r="BC523"/>
  <c r="BC530"/>
  <c r="BC531"/>
  <c r="BC539"/>
  <c r="BC547"/>
  <c r="BC636"/>
  <c r="BC640"/>
  <c r="BC611"/>
  <c r="BC619"/>
  <c r="BC582"/>
  <c r="BC583"/>
  <c r="BC584"/>
  <c r="BC585"/>
  <c r="BC586"/>
  <c r="BC587"/>
  <c r="BC589"/>
  <c r="BC605"/>
  <c r="BC563"/>
  <c r="BC570"/>
  <c r="BC577"/>
  <c r="BC532"/>
  <c r="BC540"/>
  <c r="BC548"/>
  <c r="BC628"/>
  <c r="BC588"/>
  <c r="BC595"/>
  <c r="BC596"/>
  <c r="BC603"/>
  <c r="BC604"/>
  <c r="BC549"/>
  <c r="BC556"/>
  <c r="BC571"/>
  <c r="BC578"/>
  <c r="BC524"/>
  <c r="BC533"/>
  <c r="BC541"/>
  <c r="BC497"/>
  <c r="BC637"/>
  <c r="BC641"/>
  <c r="BC642"/>
  <c r="BC612"/>
  <c r="BC620"/>
  <c r="BC621"/>
  <c r="BC622"/>
  <c r="BC629"/>
  <c r="BC594"/>
  <c r="BC602"/>
  <c r="BC550"/>
  <c r="BC557"/>
  <c r="BC564"/>
  <c r="BC579"/>
  <c r="BC525"/>
  <c r="BC534"/>
  <c r="BC542"/>
  <c r="BC498"/>
  <c r="BC643"/>
  <c r="BC613"/>
  <c r="BC623"/>
  <c r="BC630"/>
  <c r="BC601"/>
  <c r="BC551"/>
  <c r="BC558"/>
  <c r="BC565"/>
  <c r="BC572"/>
  <c r="BC526"/>
  <c r="BC535"/>
  <c r="BC543"/>
  <c r="BC499"/>
  <c r="BC638"/>
  <c r="BC608"/>
  <c r="BC624"/>
  <c r="BC631"/>
  <c r="BC593"/>
  <c r="BC600"/>
  <c r="BC552"/>
  <c r="BC559"/>
  <c r="BC566"/>
  <c r="BC573"/>
  <c r="BC580"/>
  <c r="BC527"/>
  <c r="BC536"/>
  <c r="BC544"/>
  <c r="BC500"/>
  <c r="BC614"/>
  <c r="BC625"/>
  <c r="BC632"/>
  <c r="BC592"/>
  <c r="BC599"/>
  <c r="BC553"/>
  <c r="BC560"/>
  <c r="BC567"/>
  <c r="BC574"/>
  <c r="BC581"/>
  <c r="BC521"/>
  <c r="BC528"/>
  <c r="BC537"/>
  <c r="BC545"/>
  <c r="BC501"/>
  <c r="BC507"/>
  <c r="BC515"/>
  <c r="BC479"/>
  <c r="BC488"/>
  <c r="BC408"/>
  <c r="BC415"/>
  <c r="BC422"/>
  <c r="BC429"/>
  <c r="BC436"/>
  <c r="BC385"/>
  <c r="BC508"/>
  <c r="BC516"/>
  <c r="BC478"/>
  <c r="BC487"/>
  <c r="BC496"/>
  <c r="BC409"/>
  <c r="BC416"/>
  <c r="BC423"/>
  <c r="BC430"/>
  <c r="BC437"/>
  <c r="BC509"/>
  <c r="BC517"/>
  <c r="BC477"/>
  <c r="BC486"/>
  <c r="BC495"/>
  <c r="BC443"/>
  <c r="BC410"/>
  <c r="BC417"/>
  <c r="BC424"/>
  <c r="BC431"/>
  <c r="BC438"/>
  <c r="BC502"/>
  <c r="BC510"/>
  <c r="BC518"/>
  <c r="BC475"/>
  <c r="BC476"/>
  <c r="BC485"/>
  <c r="BC494"/>
  <c r="BC444"/>
  <c r="BC445"/>
  <c r="BC446"/>
  <c r="BC447"/>
  <c r="BC448"/>
  <c r="BC449"/>
  <c r="BC450"/>
  <c r="BC451"/>
  <c r="BC411"/>
  <c r="BC418"/>
  <c r="BC425"/>
  <c r="BC432"/>
  <c r="BC439"/>
  <c r="BC388"/>
  <c r="BC396"/>
  <c r="BC503"/>
  <c r="BC511"/>
  <c r="BC519"/>
  <c r="BC474"/>
  <c r="BC483"/>
  <c r="BC484"/>
  <c r="BC493"/>
  <c r="BC419"/>
  <c r="BC426"/>
  <c r="BC433"/>
  <c r="BC440"/>
  <c r="BC504"/>
  <c r="BC512"/>
  <c r="BC520"/>
  <c r="BC473"/>
  <c r="BC482"/>
  <c r="BC491"/>
  <c r="BC492"/>
  <c r="BC452"/>
  <c r="BC453"/>
  <c r="BC454"/>
  <c r="BC455"/>
  <c r="BC456"/>
  <c r="BC457"/>
  <c r="BC458"/>
  <c r="BC459"/>
  <c r="BC412"/>
  <c r="BC427"/>
  <c r="BC434"/>
  <c r="BC441"/>
  <c r="BC505"/>
  <c r="BC513"/>
  <c r="BC472"/>
  <c r="BC481"/>
  <c r="BC490"/>
  <c r="BC460"/>
  <c r="BC461"/>
  <c r="BC462"/>
  <c r="BC463"/>
  <c r="BC464"/>
  <c r="BC465"/>
  <c r="BC466"/>
  <c r="BC467"/>
  <c r="BC413"/>
  <c r="BC420"/>
  <c r="BC435"/>
  <c r="BC442"/>
  <c r="BC506"/>
  <c r="BC514"/>
  <c r="BC480"/>
  <c r="BC489"/>
  <c r="BC468"/>
  <c r="BC469"/>
  <c r="BC470"/>
  <c r="BC471"/>
  <c r="BC414"/>
  <c r="BC421"/>
  <c r="BC428"/>
  <c r="BC384"/>
  <c r="BC392"/>
  <c r="BC400"/>
  <c r="BC407"/>
  <c r="BC397"/>
  <c r="BC402"/>
  <c r="BC346"/>
  <c r="BC353"/>
  <c r="BC360"/>
  <c r="BC367"/>
  <c r="BC374"/>
  <c r="BC381"/>
  <c r="BC387"/>
  <c r="BC347"/>
  <c r="BC354"/>
  <c r="BC361"/>
  <c r="BC368"/>
  <c r="BC375"/>
  <c r="BC382"/>
  <c r="BC320"/>
  <c r="BH320" s="1"/>
  <c r="BC389"/>
  <c r="BC394"/>
  <c r="BC399"/>
  <c r="BC404"/>
  <c r="BC355"/>
  <c r="BC362"/>
  <c r="BC369"/>
  <c r="BC376"/>
  <c r="BC383"/>
  <c r="BC321"/>
  <c r="BH321" s="1"/>
  <c r="BC322"/>
  <c r="BH322" s="1"/>
  <c r="BC323"/>
  <c r="BH323" s="1"/>
  <c r="BC324"/>
  <c r="BH324" s="1"/>
  <c r="BC325"/>
  <c r="BH325" s="1"/>
  <c r="BC326"/>
  <c r="BH326" s="1"/>
  <c r="BC327"/>
  <c r="BH327" s="1"/>
  <c r="BC328"/>
  <c r="BH328" s="1"/>
  <c r="BC329"/>
  <c r="BH329" s="1"/>
  <c r="BC330"/>
  <c r="BH330" s="1"/>
  <c r="BC331"/>
  <c r="BH331" s="1"/>
  <c r="BC332"/>
  <c r="BH332" s="1"/>
  <c r="BC333"/>
  <c r="BH333" s="1"/>
  <c r="BC334"/>
  <c r="BH334" s="1"/>
  <c r="BC335"/>
  <c r="BH335" s="1"/>
  <c r="BC336"/>
  <c r="BH336" s="1"/>
  <c r="BC337"/>
  <c r="BH337" s="1"/>
  <c r="BC338"/>
  <c r="BH338" s="1"/>
  <c r="BC339"/>
  <c r="BH339" s="1"/>
  <c r="BC340"/>
  <c r="BH340" s="1"/>
  <c r="BC341"/>
  <c r="BH341" s="1"/>
  <c r="BC342"/>
  <c r="BH342" s="1"/>
  <c r="BC401"/>
  <c r="BC348"/>
  <c r="BC363"/>
  <c r="BC370"/>
  <c r="BC377"/>
  <c r="BC386"/>
  <c r="BC391"/>
  <c r="BC406"/>
  <c r="BC343"/>
  <c r="BC349"/>
  <c r="BC356"/>
  <c r="BC371"/>
  <c r="BC378"/>
  <c r="BC393"/>
  <c r="BC398"/>
  <c r="BC403"/>
  <c r="BC350"/>
  <c r="BC357"/>
  <c r="BC364"/>
  <c r="BC379"/>
  <c r="BC344"/>
  <c r="BC351"/>
  <c r="BC358"/>
  <c r="BC365"/>
  <c r="BC372"/>
  <c r="BC390"/>
  <c r="BC395"/>
  <c r="BC405"/>
  <c r="BC345"/>
  <c r="BC352"/>
  <c r="BC359"/>
  <c r="BC366"/>
  <c r="BC373"/>
  <c r="BC380"/>
  <c r="CJ319"/>
  <c r="CJ638"/>
  <c r="CO638" s="1"/>
  <c r="CJ643"/>
  <c r="CO643" s="1"/>
  <c r="CJ624"/>
  <c r="CJ631"/>
  <c r="CJ601"/>
  <c r="CJ552"/>
  <c r="CO552" s="1"/>
  <c r="CJ559"/>
  <c r="CO559" s="1"/>
  <c r="CJ566"/>
  <c r="CO566" s="1"/>
  <c r="CJ573"/>
  <c r="CO573" s="1"/>
  <c r="CJ580"/>
  <c r="CO580" s="1"/>
  <c r="CJ527"/>
  <c r="CJ536"/>
  <c r="CJ544"/>
  <c r="CJ500"/>
  <c r="CJ608"/>
  <c r="CJ614"/>
  <c r="CO614" s="1"/>
  <c r="CJ625"/>
  <c r="CJ632"/>
  <c r="CJ593"/>
  <c r="CO593" s="1"/>
  <c r="CJ600"/>
  <c r="CJ553"/>
  <c r="CO553" s="1"/>
  <c r="CJ560"/>
  <c r="CO560" s="1"/>
  <c r="CJ567"/>
  <c r="CO567" s="1"/>
  <c r="CJ574"/>
  <c r="CO574" s="1"/>
  <c r="CJ581"/>
  <c r="CO581" s="1"/>
  <c r="CJ521"/>
  <c r="CJ528"/>
  <c r="CJ537"/>
  <c r="CJ545"/>
  <c r="CJ501"/>
  <c r="CJ639"/>
  <c r="CO639" s="1"/>
  <c r="CJ609"/>
  <c r="CJ615"/>
  <c r="CO615" s="1"/>
  <c r="CJ616"/>
  <c r="CO616" s="1"/>
  <c r="CJ617"/>
  <c r="CJ626"/>
  <c r="CJ633"/>
  <c r="CJ592"/>
  <c r="CJ599"/>
  <c r="CJ554"/>
  <c r="CO554" s="1"/>
  <c r="CJ561"/>
  <c r="CO561" s="1"/>
  <c r="CJ568"/>
  <c r="CO568" s="1"/>
  <c r="CJ575"/>
  <c r="CO575" s="1"/>
  <c r="CJ522"/>
  <c r="CJ529"/>
  <c r="CJ538"/>
  <c r="CJ546"/>
  <c r="CJ610"/>
  <c r="CJ618"/>
  <c r="CJ634"/>
  <c r="CJ591"/>
  <c r="CJ598"/>
  <c r="CJ607"/>
  <c r="CJ562"/>
  <c r="CO562" s="1"/>
  <c r="CJ569"/>
  <c r="CO569" s="1"/>
  <c r="CJ576"/>
  <c r="CO576" s="1"/>
  <c r="CJ530"/>
  <c r="CO530" s="1"/>
  <c r="CJ531"/>
  <c r="CJ539"/>
  <c r="CJ547"/>
  <c r="CJ636"/>
  <c r="CO636" s="1"/>
  <c r="CJ640"/>
  <c r="CO640" s="1"/>
  <c r="CJ627"/>
  <c r="CJ635"/>
  <c r="CJ590"/>
  <c r="CJ597"/>
  <c r="CJ606"/>
  <c r="CJ555"/>
  <c r="CO555" s="1"/>
  <c r="CJ570"/>
  <c r="CO570" s="1"/>
  <c r="CJ577"/>
  <c r="CO577" s="1"/>
  <c r="CJ523"/>
  <c r="CJ532"/>
  <c r="CJ540"/>
  <c r="CJ548"/>
  <c r="CJ611"/>
  <c r="CJ619"/>
  <c r="CJ628"/>
  <c r="CJ582"/>
  <c r="CJ583"/>
  <c r="CJ584"/>
  <c r="CJ585"/>
  <c r="CJ586"/>
  <c r="CJ589"/>
  <c r="CJ605"/>
  <c r="CJ549"/>
  <c r="CO549" s="1"/>
  <c r="CJ556"/>
  <c r="CO556" s="1"/>
  <c r="CJ563"/>
  <c r="CO563" s="1"/>
  <c r="CJ578"/>
  <c r="CO578" s="1"/>
  <c r="CJ524"/>
  <c r="CJ533"/>
  <c r="CJ541"/>
  <c r="CJ497"/>
  <c r="CJ637"/>
  <c r="CO637" s="1"/>
  <c r="CJ641"/>
  <c r="CO641" s="1"/>
  <c r="CJ612"/>
  <c r="CJ620"/>
  <c r="CO620" s="1"/>
  <c r="CJ621"/>
  <c r="CO621" s="1"/>
  <c r="CJ622"/>
  <c r="CJ629"/>
  <c r="CJ587"/>
  <c r="CJ588"/>
  <c r="CJ596"/>
  <c r="CO596" s="1"/>
  <c r="CJ604"/>
  <c r="CJ550"/>
  <c r="CO550" s="1"/>
  <c r="CJ557"/>
  <c r="CO557" s="1"/>
  <c r="CJ564"/>
  <c r="CO564" s="1"/>
  <c r="CJ571"/>
  <c r="CO571" s="1"/>
  <c r="CJ525"/>
  <c r="CJ534"/>
  <c r="CJ542"/>
  <c r="CJ498"/>
  <c r="CJ642"/>
  <c r="CO642" s="1"/>
  <c r="CJ613"/>
  <c r="CJ623"/>
  <c r="CJ630"/>
  <c r="CJ594"/>
  <c r="CJ595"/>
  <c r="CJ602"/>
  <c r="CJ603"/>
  <c r="CJ551"/>
  <c r="CO551" s="1"/>
  <c r="CJ558"/>
  <c r="CO558" s="1"/>
  <c r="CJ565"/>
  <c r="CO565" s="1"/>
  <c r="CJ572"/>
  <c r="CO572" s="1"/>
  <c r="CJ579"/>
  <c r="CO579" s="1"/>
  <c r="CJ526"/>
  <c r="CJ535"/>
  <c r="CJ543"/>
  <c r="CJ499"/>
  <c r="CJ505"/>
  <c r="CJ513"/>
  <c r="CJ473"/>
  <c r="CO473" s="1"/>
  <c r="CJ482"/>
  <c r="CO482" s="1"/>
  <c r="CJ483"/>
  <c r="CO483" s="1"/>
  <c r="CJ492"/>
  <c r="CO492" s="1"/>
  <c r="CJ459"/>
  <c r="CO459" s="1"/>
  <c r="CJ460"/>
  <c r="CO460" s="1"/>
  <c r="CJ461"/>
  <c r="CO461" s="1"/>
  <c r="CJ462"/>
  <c r="CO462" s="1"/>
  <c r="CJ463"/>
  <c r="CO463" s="1"/>
  <c r="CJ464"/>
  <c r="CO464" s="1"/>
  <c r="CJ465"/>
  <c r="CO465" s="1"/>
  <c r="CJ466"/>
  <c r="CO466" s="1"/>
  <c r="CJ413"/>
  <c r="CO413" s="1"/>
  <c r="CJ420"/>
  <c r="CO420" s="1"/>
  <c r="CJ427"/>
  <c r="CO427" s="1"/>
  <c r="CJ442"/>
  <c r="CO442" s="1"/>
  <c r="CJ506"/>
  <c r="CJ514"/>
  <c r="CJ472"/>
  <c r="CO472" s="1"/>
  <c r="CJ481"/>
  <c r="CO481" s="1"/>
  <c r="CJ490"/>
  <c r="CO490" s="1"/>
  <c r="CJ491"/>
  <c r="CO491" s="1"/>
  <c r="CJ467"/>
  <c r="CO467" s="1"/>
  <c r="CJ468"/>
  <c r="CO468" s="1"/>
  <c r="CJ469"/>
  <c r="CO469" s="1"/>
  <c r="CJ470"/>
  <c r="CO470" s="1"/>
  <c r="CJ471"/>
  <c r="CO471" s="1"/>
  <c r="CJ414"/>
  <c r="CO414" s="1"/>
  <c r="CJ421"/>
  <c r="CO421" s="1"/>
  <c r="CJ428"/>
  <c r="CO428" s="1"/>
  <c r="CJ435"/>
  <c r="CO435" s="1"/>
  <c r="CJ384"/>
  <c r="CO384" s="1"/>
  <c r="CJ507"/>
  <c r="CJ515"/>
  <c r="CJ480"/>
  <c r="CO480" s="1"/>
  <c r="CJ489"/>
  <c r="CO489" s="1"/>
  <c r="CJ408"/>
  <c r="CO408" s="1"/>
  <c r="CJ415"/>
  <c r="CO415" s="1"/>
  <c r="CJ422"/>
  <c r="CO422" s="1"/>
  <c r="CJ429"/>
  <c r="CO429" s="1"/>
  <c r="CJ436"/>
  <c r="CO436" s="1"/>
  <c r="CJ385"/>
  <c r="CO385" s="1"/>
  <c r="CJ508"/>
  <c r="CJ516"/>
  <c r="CJ479"/>
  <c r="CO479" s="1"/>
  <c r="CJ488"/>
  <c r="CO488" s="1"/>
  <c r="CJ409"/>
  <c r="CO409" s="1"/>
  <c r="CJ416"/>
  <c r="CO416" s="1"/>
  <c r="CJ423"/>
  <c r="CO423" s="1"/>
  <c r="CJ430"/>
  <c r="CO430" s="1"/>
  <c r="CJ437"/>
  <c r="CO437" s="1"/>
  <c r="CJ386"/>
  <c r="CO386" s="1"/>
  <c r="CJ394"/>
  <c r="CO394" s="1"/>
  <c r="CJ402"/>
  <c r="CO402" s="1"/>
  <c r="CJ509"/>
  <c r="CJ517"/>
  <c r="CJ478"/>
  <c r="CO478" s="1"/>
  <c r="CJ487"/>
  <c r="CO487" s="1"/>
  <c r="CJ496"/>
  <c r="CO496" s="1"/>
  <c r="CJ410"/>
  <c r="CO410" s="1"/>
  <c r="CJ417"/>
  <c r="CO417" s="1"/>
  <c r="CJ424"/>
  <c r="CO424" s="1"/>
  <c r="CJ431"/>
  <c r="CO431" s="1"/>
  <c r="CJ438"/>
  <c r="CO438" s="1"/>
  <c r="CJ502"/>
  <c r="CJ510"/>
  <c r="CJ518"/>
  <c r="CJ477"/>
  <c r="CO477" s="1"/>
  <c r="CJ486"/>
  <c r="CO486" s="1"/>
  <c r="CJ495"/>
  <c r="CO495" s="1"/>
  <c r="CJ418"/>
  <c r="CO418" s="1"/>
  <c r="CJ425"/>
  <c r="CO425" s="1"/>
  <c r="CJ432"/>
  <c r="CO432" s="1"/>
  <c r="CJ439"/>
  <c r="CO439" s="1"/>
  <c r="CJ503"/>
  <c r="CJ511"/>
  <c r="CJ519"/>
  <c r="CJ476"/>
  <c r="CO476" s="1"/>
  <c r="CJ485"/>
  <c r="CO485" s="1"/>
  <c r="CJ494"/>
  <c r="CO494" s="1"/>
  <c r="CJ443"/>
  <c r="CO443" s="1"/>
  <c r="CJ444"/>
  <c r="CO444" s="1"/>
  <c r="CJ445"/>
  <c r="CO445" s="1"/>
  <c r="CJ446"/>
  <c r="CO446" s="1"/>
  <c r="CJ447"/>
  <c r="CO447" s="1"/>
  <c r="CJ448"/>
  <c r="CO448" s="1"/>
  <c r="CJ449"/>
  <c r="CO449" s="1"/>
  <c r="CJ450"/>
  <c r="CO450" s="1"/>
  <c r="CJ411"/>
  <c r="CO411" s="1"/>
  <c r="CJ426"/>
  <c r="CO426" s="1"/>
  <c r="CJ433"/>
  <c r="CO433" s="1"/>
  <c r="CJ440"/>
  <c r="CO440" s="1"/>
  <c r="CJ504"/>
  <c r="CJ512"/>
  <c r="CJ520"/>
  <c r="CJ474"/>
  <c r="CO474" s="1"/>
  <c r="CJ475"/>
  <c r="CO475" s="1"/>
  <c r="CJ484"/>
  <c r="CO484" s="1"/>
  <c r="CJ493"/>
  <c r="CO493" s="1"/>
  <c r="CJ451"/>
  <c r="CO451" s="1"/>
  <c r="CJ452"/>
  <c r="CO452" s="1"/>
  <c r="CJ453"/>
  <c r="CO453" s="1"/>
  <c r="CJ454"/>
  <c r="CO454" s="1"/>
  <c r="CJ455"/>
  <c r="CO455" s="1"/>
  <c r="CJ456"/>
  <c r="CO456" s="1"/>
  <c r="CJ457"/>
  <c r="CO457" s="1"/>
  <c r="CJ458"/>
  <c r="CO458" s="1"/>
  <c r="CJ412"/>
  <c r="CO412" s="1"/>
  <c r="CJ419"/>
  <c r="CO419" s="1"/>
  <c r="CJ434"/>
  <c r="CO434" s="1"/>
  <c r="CJ441"/>
  <c r="CO441" s="1"/>
  <c r="CJ390"/>
  <c r="CO390" s="1"/>
  <c r="CJ398"/>
  <c r="CO398" s="1"/>
  <c r="CJ405"/>
  <c r="CO405" s="1"/>
  <c r="CJ344"/>
  <c r="CO344" s="1"/>
  <c r="CJ351"/>
  <c r="CO351" s="1"/>
  <c r="CJ358"/>
  <c r="CO358" s="1"/>
  <c r="CJ365"/>
  <c r="CO365" s="1"/>
  <c r="CJ372"/>
  <c r="CO372" s="1"/>
  <c r="CJ379"/>
  <c r="CO379" s="1"/>
  <c r="CJ388"/>
  <c r="CO388" s="1"/>
  <c r="CJ393"/>
  <c r="CO393" s="1"/>
  <c r="CJ403"/>
  <c r="CO403" s="1"/>
  <c r="CJ345"/>
  <c r="CO345" s="1"/>
  <c r="CJ352"/>
  <c r="CO352" s="1"/>
  <c r="CJ359"/>
  <c r="CO359" s="1"/>
  <c r="CJ366"/>
  <c r="CO366" s="1"/>
  <c r="CJ373"/>
  <c r="CO373" s="1"/>
  <c r="CJ380"/>
  <c r="CO380" s="1"/>
  <c r="CJ395"/>
  <c r="CO395" s="1"/>
  <c r="CJ400"/>
  <c r="CO400" s="1"/>
  <c r="CJ346"/>
  <c r="CO346" s="1"/>
  <c r="CJ353"/>
  <c r="CO353" s="1"/>
  <c r="CJ360"/>
  <c r="CO360" s="1"/>
  <c r="CJ367"/>
  <c r="CO367" s="1"/>
  <c r="CJ374"/>
  <c r="CO374" s="1"/>
  <c r="CJ381"/>
  <c r="CO381" s="1"/>
  <c r="CJ354"/>
  <c r="CO354" s="1"/>
  <c r="CJ361"/>
  <c r="CO361" s="1"/>
  <c r="CJ368"/>
  <c r="CO368" s="1"/>
  <c r="CJ375"/>
  <c r="CO375" s="1"/>
  <c r="CJ382"/>
  <c r="CO382" s="1"/>
  <c r="CJ387"/>
  <c r="CO387" s="1"/>
  <c r="CJ392"/>
  <c r="CO392" s="1"/>
  <c r="CJ397"/>
  <c r="CO397" s="1"/>
  <c r="CJ407"/>
  <c r="CO407" s="1"/>
  <c r="CJ347"/>
  <c r="CO347" s="1"/>
  <c r="CJ362"/>
  <c r="CO362" s="1"/>
  <c r="CJ369"/>
  <c r="CO369" s="1"/>
  <c r="CJ376"/>
  <c r="CO376" s="1"/>
  <c r="CJ383"/>
  <c r="CO383" s="1"/>
  <c r="CJ320"/>
  <c r="CJ321"/>
  <c r="CJ322"/>
  <c r="CJ323"/>
  <c r="CJ324"/>
  <c r="CJ325"/>
  <c r="CJ326"/>
  <c r="CJ327"/>
  <c r="CJ328"/>
  <c r="CJ329"/>
  <c r="CJ330"/>
  <c r="CJ331"/>
  <c r="CJ332"/>
  <c r="CJ333"/>
  <c r="CJ334"/>
  <c r="CJ335"/>
  <c r="CJ336"/>
  <c r="CJ337"/>
  <c r="CJ338"/>
  <c r="CJ339"/>
  <c r="CJ340"/>
  <c r="CJ341"/>
  <c r="CJ342"/>
  <c r="CJ399"/>
  <c r="CO399" s="1"/>
  <c r="CJ348"/>
  <c r="CO348" s="1"/>
  <c r="CJ355"/>
  <c r="CO355" s="1"/>
  <c r="CJ370"/>
  <c r="CO370" s="1"/>
  <c r="CJ377"/>
  <c r="CO377" s="1"/>
  <c r="CJ389"/>
  <c r="CO389" s="1"/>
  <c r="CJ404"/>
  <c r="CO404" s="1"/>
  <c r="CJ349"/>
  <c r="CO349" s="1"/>
  <c r="CJ356"/>
  <c r="CO356" s="1"/>
  <c r="CJ363"/>
  <c r="CO363" s="1"/>
  <c r="CJ378"/>
  <c r="CO378" s="1"/>
  <c r="CJ391"/>
  <c r="CO391" s="1"/>
  <c r="CJ396"/>
  <c r="CO396" s="1"/>
  <c r="CJ401"/>
  <c r="CO401" s="1"/>
  <c r="CJ406"/>
  <c r="CO406" s="1"/>
  <c r="CJ343"/>
  <c r="CO343" s="1"/>
  <c r="CJ350"/>
  <c r="CO350" s="1"/>
  <c r="CJ357"/>
  <c r="CO357" s="1"/>
  <c r="CJ364"/>
  <c r="CO364" s="1"/>
  <c r="CJ371"/>
  <c r="CO371" s="1"/>
  <c r="CZ50"/>
  <c r="CZ86"/>
  <c r="DF623"/>
  <c r="DK623" s="1"/>
  <c r="DF617"/>
  <c r="DF613"/>
  <c r="DF606"/>
  <c r="DF602"/>
  <c r="DF598"/>
  <c r="DF583"/>
  <c r="DK583" s="1"/>
  <c r="DF572"/>
  <c r="DK572" s="1"/>
  <c r="DF568"/>
  <c r="DK568" s="1"/>
  <c r="DF563"/>
  <c r="DK563" s="1"/>
  <c r="DF547"/>
  <c r="DK547" s="1"/>
  <c r="DF520"/>
  <c r="DK520" s="1"/>
  <c r="DF506"/>
  <c r="CZ22"/>
  <c r="CZ82"/>
  <c r="CZ631"/>
  <c r="CZ625"/>
  <c r="CZ621"/>
  <c r="CZ618"/>
  <c r="CZ616"/>
  <c r="CZ612"/>
  <c r="DF608"/>
  <c r="DK608" s="1"/>
  <c r="CZ607"/>
  <c r="DF604"/>
  <c r="DK604" s="1"/>
  <c r="CZ603"/>
  <c r="DF600"/>
  <c r="DK600" s="1"/>
  <c r="DF595"/>
  <c r="DK595" s="1"/>
  <c r="DF591"/>
  <c r="DK591" s="1"/>
  <c r="DF587"/>
  <c r="DK587" s="1"/>
  <c r="DF581"/>
  <c r="DF574"/>
  <c r="DF561"/>
  <c r="CZ560"/>
  <c r="DF556"/>
  <c r="DK556" s="1"/>
  <c r="DF554"/>
  <c r="CZ549"/>
  <c r="DF545"/>
  <c r="CZ544"/>
  <c r="DF540"/>
  <c r="DK540" s="1"/>
  <c r="DF538"/>
  <c r="CZ533"/>
  <c r="DF531"/>
  <c r="DK531" s="1"/>
  <c r="DF529"/>
  <c r="DF522"/>
  <c r="CZ517"/>
  <c r="DF515"/>
  <c r="DK515" s="1"/>
  <c r="DF513"/>
  <c r="CZ512"/>
  <c r="DF508"/>
  <c r="DK508" s="1"/>
  <c r="CZ507"/>
  <c r="W120"/>
  <c r="BY319"/>
  <c r="BY642"/>
  <c r="BY628"/>
  <c r="CD628" s="1"/>
  <c r="BY587"/>
  <c r="CD587" s="1"/>
  <c r="BY588"/>
  <c r="CD588" s="1"/>
  <c r="BY596"/>
  <c r="CD596" s="1"/>
  <c r="BY604"/>
  <c r="CD604" s="1"/>
  <c r="BY549"/>
  <c r="CD549" s="1"/>
  <c r="BY556"/>
  <c r="CD556" s="1"/>
  <c r="BY571"/>
  <c r="CD571" s="1"/>
  <c r="BY578"/>
  <c r="CD578" s="1"/>
  <c r="BY524"/>
  <c r="CD524" s="1"/>
  <c r="BY533"/>
  <c r="CD533" s="1"/>
  <c r="BY541"/>
  <c r="CD541" s="1"/>
  <c r="BY497"/>
  <c r="CD497" s="1"/>
  <c r="BY638"/>
  <c r="BY643"/>
  <c r="BY612"/>
  <c r="CD612" s="1"/>
  <c r="BY620"/>
  <c r="CD620" s="1"/>
  <c r="BY621"/>
  <c r="CD621" s="1"/>
  <c r="BY622"/>
  <c r="CD622" s="1"/>
  <c r="BY629"/>
  <c r="CD629" s="1"/>
  <c r="BY594"/>
  <c r="CD594" s="1"/>
  <c r="BY595"/>
  <c r="CD595" s="1"/>
  <c r="BY602"/>
  <c r="CD602" s="1"/>
  <c r="BY603"/>
  <c r="CD603" s="1"/>
  <c r="BY550"/>
  <c r="CD550" s="1"/>
  <c r="BY557"/>
  <c r="CD557" s="1"/>
  <c r="BY564"/>
  <c r="CD564" s="1"/>
  <c r="BY579"/>
  <c r="CD579" s="1"/>
  <c r="BY525"/>
  <c r="CD525" s="1"/>
  <c r="BY534"/>
  <c r="CD534" s="1"/>
  <c r="BY542"/>
  <c r="CD542" s="1"/>
  <c r="BY498"/>
  <c r="CD498" s="1"/>
  <c r="BY613"/>
  <c r="CD613" s="1"/>
  <c r="BY623"/>
  <c r="CD623" s="1"/>
  <c r="BY630"/>
  <c r="CD630" s="1"/>
  <c r="BY601"/>
  <c r="CD601" s="1"/>
  <c r="BY551"/>
  <c r="CD551" s="1"/>
  <c r="BY558"/>
  <c r="CD558" s="1"/>
  <c r="BY565"/>
  <c r="CD565" s="1"/>
  <c r="BY572"/>
  <c r="CD572" s="1"/>
  <c r="BY526"/>
  <c r="CD526" s="1"/>
  <c r="BY535"/>
  <c r="CD535" s="1"/>
  <c r="BY543"/>
  <c r="CD543" s="1"/>
  <c r="BY499"/>
  <c r="CD499" s="1"/>
  <c r="BY639"/>
  <c r="BY608"/>
  <c r="CD608" s="1"/>
  <c r="BY624"/>
  <c r="CD624" s="1"/>
  <c r="BY631"/>
  <c r="CD631" s="1"/>
  <c r="BY593"/>
  <c r="CD593" s="1"/>
  <c r="BY600"/>
  <c r="CD600" s="1"/>
  <c r="BY552"/>
  <c r="CD552" s="1"/>
  <c r="BY559"/>
  <c r="CD559" s="1"/>
  <c r="BY566"/>
  <c r="CD566" s="1"/>
  <c r="BY573"/>
  <c r="CD573" s="1"/>
  <c r="BY580"/>
  <c r="CD580" s="1"/>
  <c r="BY527"/>
  <c r="CD527" s="1"/>
  <c r="BY536"/>
  <c r="CD536" s="1"/>
  <c r="BY544"/>
  <c r="CD544" s="1"/>
  <c r="BY500"/>
  <c r="CD500" s="1"/>
  <c r="BY614"/>
  <c r="CD614" s="1"/>
  <c r="BY625"/>
  <c r="CD625" s="1"/>
  <c r="BY632"/>
  <c r="CD632" s="1"/>
  <c r="BY592"/>
  <c r="CD592" s="1"/>
  <c r="BY599"/>
  <c r="CD599" s="1"/>
  <c r="BY553"/>
  <c r="CD553" s="1"/>
  <c r="BY560"/>
  <c r="CD560" s="1"/>
  <c r="BY567"/>
  <c r="CD567" s="1"/>
  <c r="BY574"/>
  <c r="CD574" s="1"/>
  <c r="BY581"/>
  <c r="CD581" s="1"/>
  <c r="BY521"/>
  <c r="CD521" s="1"/>
  <c r="BY528"/>
  <c r="CD528" s="1"/>
  <c r="BY537"/>
  <c r="CD537" s="1"/>
  <c r="BY545"/>
  <c r="CD545" s="1"/>
  <c r="BY501"/>
  <c r="CD501" s="1"/>
  <c r="BY636"/>
  <c r="BY640"/>
  <c r="BY609"/>
  <c r="CD609" s="1"/>
  <c r="BY615"/>
  <c r="CD615" s="1"/>
  <c r="BY616"/>
  <c r="CD616" s="1"/>
  <c r="BY617"/>
  <c r="CD617" s="1"/>
  <c r="BY626"/>
  <c r="CD626" s="1"/>
  <c r="BY633"/>
  <c r="CD633" s="1"/>
  <c r="BY591"/>
  <c r="CD591" s="1"/>
  <c r="BY598"/>
  <c r="CD598" s="1"/>
  <c r="BY607"/>
  <c r="CD607" s="1"/>
  <c r="BY554"/>
  <c r="CD554" s="1"/>
  <c r="BY561"/>
  <c r="CD561" s="1"/>
  <c r="BY568"/>
  <c r="CD568" s="1"/>
  <c r="BY575"/>
  <c r="CD575" s="1"/>
  <c r="BY522"/>
  <c r="CD522" s="1"/>
  <c r="BY529"/>
  <c r="CD529" s="1"/>
  <c r="BY538"/>
  <c r="CD538" s="1"/>
  <c r="BY546"/>
  <c r="CD546" s="1"/>
  <c r="BY610"/>
  <c r="CD610" s="1"/>
  <c r="BY618"/>
  <c r="CD618" s="1"/>
  <c r="BY627"/>
  <c r="CD627" s="1"/>
  <c r="BY634"/>
  <c r="CD634" s="1"/>
  <c r="BY635"/>
  <c r="CD635" s="1"/>
  <c r="BY590"/>
  <c r="CD590" s="1"/>
  <c r="BY597"/>
  <c r="CD597" s="1"/>
  <c r="BY606"/>
  <c r="CD606" s="1"/>
  <c r="BY555"/>
  <c r="BY562"/>
  <c r="CD562" s="1"/>
  <c r="BY569"/>
  <c r="CD569" s="1"/>
  <c r="BY576"/>
  <c r="CD576" s="1"/>
  <c r="BY523"/>
  <c r="CD523" s="1"/>
  <c r="BY530"/>
  <c r="CD530" s="1"/>
  <c r="BY531"/>
  <c r="CD531" s="1"/>
  <c r="BY539"/>
  <c r="CD539" s="1"/>
  <c r="BY547"/>
  <c r="CD547" s="1"/>
  <c r="BY637"/>
  <c r="BY641"/>
  <c r="BY611"/>
  <c r="CD611" s="1"/>
  <c r="BY619"/>
  <c r="BY582"/>
  <c r="CD582" s="1"/>
  <c r="BY583"/>
  <c r="CD583" s="1"/>
  <c r="BY584"/>
  <c r="CD584" s="1"/>
  <c r="BY585"/>
  <c r="CD585" s="1"/>
  <c r="BY586"/>
  <c r="CD586" s="1"/>
  <c r="BY589"/>
  <c r="CD589" s="1"/>
  <c r="BY605"/>
  <c r="CD605" s="1"/>
  <c r="BY563"/>
  <c r="BY570"/>
  <c r="CD570" s="1"/>
  <c r="BY577"/>
  <c r="CD577" s="1"/>
  <c r="BY532"/>
  <c r="CD532" s="1"/>
  <c r="BY540"/>
  <c r="CD540" s="1"/>
  <c r="BY548"/>
  <c r="CD548" s="1"/>
  <c r="BY502"/>
  <c r="CD502" s="1"/>
  <c r="BY510"/>
  <c r="CD510" s="1"/>
  <c r="BY518"/>
  <c r="CD518" s="1"/>
  <c r="BY476"/>
  <c r="CD476" s="1"/>
  <c r="BY485"/>
  <c r="CD485" s="1"/>
  <c r="BY494"/>
  <c r="CD494" s="1"/>
  <c r="BY443"/>
  <c r="CD443" s="1"/>
  <c r="BY444"/>
  <c r="CD444" s="1"/>
  <c r="BY445"/>
  <c r="CD445" s="1"/>
  <c r="BY446"/>
  <c r="CD446" s="1"/>
  <c r="BY447"/>
  <c r="CD447" s="1"/>
  <c r="BY448"/>
  <c r="CD448" s="1"/>
  <c r="BY449"/>
  <c r="CD449" s="1"/>
  <c r="BY450"/>
  <c r="CD450" s="1"/>
  <c r="BY411"/>
  <c r="BY418"/>
  <c r="CD418" s="1"/>
  <c r="BY425"/>
  <c r="CD425" s="1"/>
  <c r="BY432"/>
  <c r="CD432" s="1"/>
  <c r="BY439"/>
  <c r="CD439" s="1"/>
  <c r="BY503"/>
  <c r="CD503" s="1"/>
  <c r="BY511"/>
  <c r="CD511" s="1"/>
  <c r="BY519"/>
  <c r="CD519" s="1"/>
  <c r="BY474"/>
  <c r="CD474" s="1"/>
  <c r="BY475"/>
  <c r="CD475" s="1"/>
  <c r="BY484"/>
  <c r="CD484" s="1"/>
  <c r="BY493"/>
  <c r="CD493" s="1"/>
  <c r="BY451"/>
  <c r="CD451" s="1"/>
  <c r="BY419"/>
  <c r="BY426"/>
  <c r="CD426" s="1"/>
  <c r="BY433"/>
  <c r="CD433" s="1"/>
  <c r="BY440"/>
  <c r="CD440" s="1"/>
  <c r="BY504"/>
  <c r="CD504" s="1"/>
  <c r="BY512"/>
  <c r="CD512" s="1"/>
  <c r="BY520"/>
  <c r="CD520" s="1"/>
  <c r="BY473"/>
  <c r="CD473" s="1"/>
  <c r="BY482"/>
  <c r="CD482" s="1"/>
  <c r="BY483"/>
  <c r="CD483" s="1"/>
  <c r="BY492"/>
  <c r="CD492" s="1"/>
  <c r="BY452"/>
  <c r="CD452" s="1"/>
  <c r="BY453"/>
  <c r="CD453" s="1"/>
  <c r="BY454"/>
  <c r="CD454" s="1"/>
  <c r="BY455"/>
  <c r="CD455" s="1"/>
  <c r="BY456"/>
  <c r="CD456" s="1"/>
  <c r="BY457"/>
  <c r="CD457" s="1"/>
  <c r="BY458"/>
  <c r="CD458" s="1"/>
  <c r="BY459"/>
  <c r="BY412"/>
  <c r="CD412" s="1"/>
  <c r="BY427"/>
  <c r="BY434"/>
  <c r="CD434" s="1"/>
  <c r="BY441"/>
  <c r="CD441" s="1"/>
  <c r="BY505"/>
  <c r="CD505" s="1"/>
  <c r="BY513"/>
  <c r="CD513" s="1"/>
  <c r="BY472"/>
  <c r="CD472" s="1"/>
  <c r="BY481"/>
  <c r="CD481" s="1"/>
  <c r="BY490"/>
  <c r="CD490" s="1"/>
  <c r="BY491"/>
  <c r="CD491" s="1"/>
  <c r="BY460"/>
  <c r="CD460" s="1"/>
  <c r="BY461"/>
  <c r="CD461" s="1"/>
  <c r="BY462"/>
  <c r="CD462" s="1"/>
  <c r="BY463"/>
  <c r="CD463" s="1"/>
  <c r="BY464"/>
  <c r="CD464" s="1"/>
  <c r="BY465"/>
  <c r="CD465" s="1"/>
  <c r="BY466"/>
  <c r="CD466" s="1"/>
  <c r="BY467"/>
  <c r="BY413"/>
  <c r="CD413" s="1"/>
  <c r="BY420"/>
  <c r="CD420" s="1"/>
  <c r="BY435"/>
  <c r="BY442"/>
  <c r="CD442" s="1"/>
  <c r="BY391"/>
  <c r="CD391" s="1"/>
  <c r="BY399"/>
  <c r="CD399" s="1"/>
  <c r="BY406"/>
  <c r="CD406" s="1"/>
  <c r="BY506"/>
  <c r="CD506" s="1"/>
  <c r="BY514"/>
  <c r="CD514" s="1"/>
  <c r="BY480"/>
  <c r="CD480" s="1"/>
  <c r="BY489"/>
  <c r="CD489" s="1"/>
  <c r="BY468"/>
  <c r="CD468" s="1"/>
  <c r="BY469"/>
  <c r="CD469" s="1"/>
  <c r="BY470"/>
  <c r="CD470" s="1"/>
  <c r="BY471"/>
  <c r="CD471" s="1"/>
  <c r="BY414"/>
  <c r="CD414" s="1"/>
  <c r="BY421"/>
  <c r="CD421" s="1"/>
  <c r="BY428"/>
  <c r="CD428" s="1"/>
  <c r="BY384"/>
  <c r="CD384" s="1"/>
  <c r="BY507"/>
  <c r="CD507" s="1"/>
  <c r="BY515"/>
  <c r="CD515" s="1"/>
  <c r="BY479"/>
  <c r="CD479" s="1"/>
  <c r="BY488"/>
  <c r="CD488" s="1"/>
  <c r="BY408"/>
  <c r="CD408" s="1"/>
  <c r="BY415"/>
  <c r="CD415" s="1"/>
  <c r="BY422"/>
  <c r="CD422" s="1"/>
  <c r="BY429"/>
  <c r="CD429" s="1"/>
  <c r="BY436"/>
  <c r="CD436" s="1"/>
  <c r="BY385"/>
  <c r="CD385" s="1"/>
  <c r="BY508"/>
  <c r="CD508" s="1"/>
  <c r="BY516"/>
  <c r="CD516" s="1"/>
  <c r="BY478"/>
  <c r="CD478" s="1"/>
  <c r="BY487"/>
  <c r="CD487" s="1"/>
  <c r="BY496"/>
  <c r="CD496" s="1"/>
  <c r="BY409"/>
  <c r="CD409" s="1"/>
  <c r="BY416"/>
  <c r="CD416" s="1"/>
  <c r="BY423"/>
  <c r="CD423" s="1"/>
  <c r="BY430"/>
  <c r="CD430" s="1"/>
  <c r="BY437"/>
  <c r="CD437" s="1"/>
  <c r="BY509"/>
  <c r="CD509" s="1"/>
  <c r="BY517"/>
  <c r="CD517" s="1"/>
  <c r="BY477"/>
  <c r="CD477" s="1"/>
  <c r="BY486"/>
  <c r="CD486" s="1"/>
  <c r="BY495"/>
  <c r="CD495" s="1"/>
  <c r="BY410"/>
  <c r="CD410" s="1"/>
  <c r="BY417"/>
  <c r="CD417" s="1"/>
  <c r="BY424"/>
  <c r="CD424" s="1"/>
  <c r="BY431"/>
  <c r="CD431" s="1"/>
  <c r="BY438"/>
  <c r="CD438" s="1"/>
  <c r="BY387"/>
  <c r="CD387" s="1"/>
  <c r="BY395"/>
  <c r="CD395" s="1"/>
  <c r="BY403"/>
  <c r="BY389"/>
  <c r="CD389" s="1"/>
  <c r="BY394"/>
  <c r="CD394" s="1"/>
  <c r="BY404"/>
  <c r="CD404" s="1"/>
  <c r="BY348"/>
  <c r="CD348" s="1"/>
  <c r="BY363"/>
  <c r="CD363" s="1"/>
  <c r="BY370"/>
  <c r="CD370" s="1"/>
  <c r="BY377"/>
  <c r="CD377" s="1"/>
  <c r="BY396"/>
  <c r="CD396" s="1"/>
  <c r="BY401"/>
  <c r="CD401" s="1"/>
  <c r="BY349"/>
  <c r="CD349" s="1"/>
  <c r="BY356"/>
  <c r="CD356" s="1"/>
  <c r="BY371"/>
  <c r="CD371" s="1"/>
  <c r="BY378"/>
  <c r="CD378" s="1"/>
  <c r="BY386"/>
  <c r="CD386" s="1"/>
  <c r="BY343"/>
  <c r="CD343" s="1"/>
  <c r="BY350"/>
  <c r="CD350" s="1"/>
  <c r="BY357"/>
  <c r="CD357" s="1"/>
  <c r="BY364"/>
  <c r="CD364" s="1"/>
  <c r="BY379"/>
  <c r="CD379" s="1"/>
  <c r="BY388"/>
  <c r="CD388" s="1"/>
  <c r="BY393"/>
  <c r="CD393" s="1"/>
  <c r="BY398"/>
  <c r="CD398" s="1"/>
  <c r="BY344"/>
  <c r="CD344" s="1"/>
  <c r="BY351"/>
  <c r="CD351" s="1"/>
  <c r="BY358"/>
  <c r="CD358" s="1"/>
  <c r="BY365"/>
  <c r="CD365" s="1"/>
  <c r="BY372"/>
  <c r="CD372" s="1"/>
  <c r="BY400"/>
  <c r="CD400" s="1"/>
  <c r="BY345"/>
  <c r="CD345" s="1"/>
  <c r="BY352"/>
  <c r="CD352" s="1"/>
  <c r="BY359"/>
  <c r="CD359" s="1"/>
  <c r="BY366"/>
  <c r="CD366" s="1"/>
  <c r="BY373"/>
  <c r="CD373" s="1"/>
  <c r="BY380"/>
  <c r="CD380" s="1"/>
  <c r="BY390"/>
  <c r="CD390" s="1"/>
  <c r="BY405"/>
  <c r="CD405" s="1"/>
  <c r="BY346"/>
  <c r="CD346" s="1"/>
  <c r="BY353"/>
  <c r="CD353" s="1"/>
  <c r="BY360"/>
  <c r="CD360" s="1"/>
  <c r="BY367"/>
  <c r="CD367" s="1"/>
  <c r="BY374"/>
  <c r="CD374" s="1"/>
  <c r="BY381"/>
  <c r="CD381" s="1"/>
  <c r="BY392"/>
  <c r="CD392" s="1"/>
  <c r="BY397"/>
  <c r="CD397" s="1"/>
  <c r="BY402"/>
  <c r="CD402" s="1"/>
  <c r="BY407"/>
  <c r="CD407" s="1"/>
  <c r="BY347"/>
  <c r="CD347" s="1"/>
  <c r="BY354"/>
  <c r="CD354" s="1"/>
  <c r="BY361"/>
  <c r="CD361" s="1"/>
  <c r="BY368"/>
  <c r="CD368" s="1"/>
  <c r="BY375"/>
  <c r="CD375" s="1"/>
  <c r="BY382"/>
  <c r="CD382" s="1"/>
  <c r="BY320"/>
  <c r="CD320" s="1"/>
  <c r="BY321"/>
  <c r="CD321" s="1"/>
  <c r="BY322"/>
  <c r="CD322" s="1"/>
  <c r="BY323"/>
  <c r="BY324"/>
  <c r="CD324" s="1"/>
  <c r="BY325"/>
  <c r="CD325" s="1"/>
  <c r="BY326"/>
  <c r="CD326" s="1"/>
  <c r="BY327"/>
  <c r="CD327" s="1"/>
  <c r="BY328"/>
  <c r="CD328" s="1"/>
  <c r="BY329"/>
  <c r="CD329" s="1"/>
  <c r="BY330"/>
  <c r="CD330" s="1"/>
  <c r="BY331"/>
  <c r="BY332"/>
  <c r="CD332" s="1"/>
  <c r="BY333"/>
  <c r="CD333" s="1"/>
  <c r="BY334"/>
  <c r="CD334" s="1"/>
  <c r="BY335"/>
  <c r="CD335" s="1"/>
  <c r="BY336"/>
  <c r="CD336" s="1"/>
  <c r="BY337"/>
  <c r="CD337" s="1"/>
  <c r="BY338"/>
  <c r="CD338" s="1"/>
  <c r="BY339"/>
  <c r="BY340"/>
  <c r="CD340" s="1"/>
  <c r="BY341"/>
  <c r="CD341" s="1"/>
  <c r="BY342"/>
  <c r="CD342" s="1"/>
  <c r="BY355"/>
  <c r="CD355" s="1"/>
  <c r="BY362"/>
  <c r="CD362" s="1"/>
  <c r="BY369"/>
  <c r="CD369" s="1"/>
  <c r="BY376"/>
  <c r="CD376" s="1"/>
  <c r="BY383"/>
  <c r="CD383" s="1"/>
  <c r="CZ18"/>
  <c r="CZ42"/>
  <c r="CZ74"/>
  <c r="DF640"/>
  <c r="DK640" s="1"/>
  <c r="DF621"/>
  <c r="DF614"/>
  <c r="DF610"/>
  <c r="CZ585"/>
  <c r="DF576"/>
  <c r="DK576" s="1"/>
  <c r="DF571"/>
  <c r="DK571" s="1"/>
  <c r="DF567"/>
  <c r="DK567" s="1"/>
  <c r="CZ565"/>
  <c r="DF551"/>
  <c r="DK551" s="1"/>
  <c r="DF535"/>
  <c r="DK535" s="1"/>
  <c r="CZ528"/>
  <c r="DF524"/>
  <c r="DK524" s="1"/>
  <c r="DF510"/>
  <c r="CZ624"/>
  <c r="CZ622"/>
  <c r="CZ620"/>
  <c r="DF616"/>
  <c r="DK616" s="1"/>
  <c r="DF612"/>
  <c r="DK612" s="1"/>
  <c r="DF607"/>
  <c r="DK607" s="1"/>
  <c r="DF603"/>
  <c r="DK603" s="1"/>
  <c r="DF599"/>
  <c r="DK599" s="1"/>
  <c r="CZ597"/>
  <c r="CZ593"/>
  <c r="CZ589"/>
  <c r="DF585"/>
  <c r="DF578"/>
  <c r="DF565"/>
  <c r="DF560"/>
  <c r="DK560" s="1"/>
  <c r="DF558"/>
  <c r="CZ553"/>
  <c r="DF549"/>
  <c r="CZ548"/>
  <c r="DF544"/>
  <c r="DK544" s="1"/>
  <c r="DF542"/>
  <c r="CZ537"/>
  <c r="DF533"/>
  <c r="DF526"/>
  <c r="CZ521"/>
  <c r="DF519"/>
  <c r="DK519" s="1"/>
  <c r="DF517"/>
  <c r="DF512"/>
  <c r="DK512" s="1"/>
  <c r="AR608"/>
  <c r="AW608" s="1"/>
  <c r="AR614"/>
  <c r="AR624"/>
  <c r="AW624" s="1"/>
  <c r="AR631"/>
  <c r="AW631" s="1"/>
  <c r="AR593"/>
  <c r="AW593" s="1"/>
  <c r="AR600"/>
  <c r="AW600" s="1"/>
  <c r="AR553"/>
  <c r="AW553" s="1"/>
  <c r="AR560"/>
  <c r="AW560" s="1"/>
  <c r="AR567"/>
  <c r="AW567" s="1"/>
  <c r="AR574"/>
  <c r="AW574" s="1"/>
  <c r="AR581"/>
  <c r="AW581" s="1"/>
  <c r="AR527"/>
  <c r="AW527" s="1"/>
  <c r="AR536"/>
  <c r="AW536" s="1"/>
  <c r="AR544"/>
  <c r="AW544" s="1"/>
  <c r="AR500"/>
  <c r="AW500" s="1"/>
  <c r="AR639"/>
  <c r="AW639" s="1"/>
  <c r="AR615"/>
  <c r="AR625"/>
  <c r="AW625" s="1"/>
  <c r="AR632"/>
  <c r="AW632" s="1"/>
  <c r="AR592"/>
  <c r="AW592" s="1"/>
  <c r="AR599"/>
  <c r="AW599" s="1"/>
  <c r="AR554"/>
  <c r="AW554" s="1"/>
  <c r="AR561"/>
  <c r="AW561" s="1"/>
  <c r="AR568"/>
  <c r="AW568" s="1"/>
  <c r="AR575"/>
  <c r="AW575" s="1"/>
  <c r="AR521"/>
  <c r="AW521" s="1"/>
  <c r="AR528"/>
  <c r="AW528" s="1"/>
  <c r="AR537"/>
  <c r="AW537" s="1"/>
  <c r="AR545"/>
  <c r="AW545" s="1"/>
  <c r="AR501"/>
  <c r="AW501" s="1"/>
  <c r="AR609"/>
  <c r="AW609" s="1"/>
  <c r="AR616"/>
  <c r="AW616" s="1"/>
  <c r="AR617"/>
  <c r="AW617" s="1"/>
  <c r="AR626"/>
  <c r="AW626" s="1"/>
  <c r="AR633"/>
  <c r="AW633" s="1"/>
  <c r="AR635"/>
  <c r="AW635" s="1"/>
  <c r="AR591"/>
  <c r="AW591" s="1"/>
  <c r="AR598"/>
  <c r="AW598" s="1"/>
  <c r="AR607"/>
  <c r="AW607" s="1"/>
  <c r="AR555"/>
  <c r="AW555" s="1"/>
  <c r="AR562"/>
  <c r="AW562" s="1"/>
  <c r="AR569"/>
  <c r="AW569" s="1"/>
  <c r="AR576"/>
  <c r="AW576" s="1"/>
  <c r="AR522"/>
  <c r="AW522" s="1"/>
  <c r="AR529"/>
  <c r="AW529" s="1"/>
  <c r="AR538"/>
  <c r="AW538" s="1"/>
  <c r="AR546"/>
  <c r="AW546" s="1"/>
  <c r="AR636"/>
  <c r="AW636" s="1"/>
  <c r="AR640"/>
  <c r="AW640" s="1"/>
  <c r="AR610"/>
  <c r="AW610" s="1"/>
  <c r="AR618"/>
  <c r="AW618" s="1"/>
  <c r="AR627"/>
  <c r="AW627" s="1"/>
  <c r="AR634"/>
  <c r="AW634" s="1"/>
  <c r="AR590"/>
  <c r="AW590" s="1"/>
  <c r="AR597"/>
  <c r="AW597" s="1"/>
  <c r="AR606"/>
  <c r="AW606" s="1"/>
  <c r="AR563"/>
  <c r="AW563" s="1"/>
  <c r="AR570"/>
  <c r="AW570" s="1"/>
  <c r="AR577"/>
  <c r="AW577" s="1"/>
  <c r="AR523"/>
  <c r="AW523" s="1"/>
  <c r="AR530"/>
  <c r="AW530" s="1"/>
  <c r="AR531"/>
  <c r="AW531" s="1"/>
  <c r="AR539"/>
  <c r="AW539" s="1"/>
  <c r="AR547"/>
  <c r="AW547" s="1"/>
  <c r="AR611"/>
  <c r="AW611" s="1"/>
  <c r="AR619"/>
  <c r="AW619" s="1"/>
  <c r="AR582"/>
  <c r="AW582" s="1"/>
  <c r="AR583"/>
  <c r="AW583" s="1"/>
  <c r="AR584"/>
  <c r="AW584" s="1"/>
  <c r="AR585"/>
  <c r="AW585" s="1"/>
  <c r="AR586"/>
  <c r="AW586" s="1"/>
  <c r="AR587"/>
  <c r="AW587" s="1"/>
  <c r="AR589"/>
  <c r="AW589" s="1"/>
  <c r="AR605"/>
  <c r="AW605" s="1"/>
  <c r="AR549"/>
  <c r="AW549" s="1"/>
  <c r="AR556"/>
  <c r="AW556" s="1"/>
  <c r="AR571"/>
  <c r="AW571" s="1"/>
  <c r="AR578"/>
  <c r="AW578" s="1"/>
  <c r="AR532"/>
  <c r="AW532" s="1"/>
  <c r="AR540"/>
  <c r="AW540" s="1"/>
  <c r="AR548"/>
  <c r="AW548" s="1"/>
  <c r="AR637"/>
  <c r="AW637" s="1"/>
  <c r="AR641"/>
  <c r="AW641" s="1"/>
  <c r="AR642"/>
  <c r="AW642" s="1"/>
  <c r="AR628"/>
  <c r="AW628" s="1"/>
  <c r="AR588"/>
  <c r="AW588" s="1"/>
  <c r="AR595"/>
  <c r="AW595" s="1"/>
  <c r="AR596"/>
  <c r="AW596" s="1"/>
  <c r="AR603"/>
  <c r="AW603" s="1"/>
  <c r="AR604"/>
  <c r="AW604" s="1"/>
  <c r="AR550"/>
  <c r="AW550" s="1"/>
  <c r="AR557"/>
  <c r="AW557" s="1"/>
  <c r="AR564"/>
  <c r="AW564" s="1"/>
  <c r="AR579"/>
  <c r="AW579" s="1"/>
  <c r="AR524"/>
  <c r="AW524" s="1"/>
  <c r="AR533"/>
  <c r="AW533" s="1"/>
  <c r="AR541"/>
  <c r="AW541" s="1"/>
  <c r="AR497"/>
  <c r="AW497" s="1"/>
  <c r="AR643"/>
  <c r="AW643" s="1"/>
  <c r="AR612"/>
  <c r="AW612" s="1"/>
  <c r="AR620"/>
  <c r="AW620" s="1"/>
  <c r="AR621"/>
  <c r="AW621" s="1"/>
  <c r="AR622"/>
  <c r="AW622" s="1"/>
  <c r="AR629"/>
  <c r="AW629" s="1"/>
  <c r="AR594"/>
  <c r="AW594" s="1"/>
  <c r="AR602"/>
  <c r="AW602" s="1"/>
  <c r="AR551"/>
  <c r="AW551" s="1"/>
  <c r="AR558"/>
  <c r="AW558" s="1"/>
  <c r="AR565"/>
  <c r="AW565" s="1"/>
  <c r="AR572"/>
  <c r="AW572" s="1"/>
  <c r="AR525"/>
  <c r="AW525" s="1"/>
  <c r="AR534"/>
  <c r="AW534" s="1"/>
  <c r="AR542"/>
  <c r="AW542" s="1"/>
  <c r="AR498"/>
  <c r="AW498" s="1"/>
  <c r="AR638"/>
  <c r="AW638" s="1"/>
  <c r="AR613"/>
  <c r="AW613" s="1"/>
  <c r="AR623"/>
  <c r="AW623" s="1"/>
  <c r="AR630"/>
  <c r="AW630" s="1"/>
  <c r="AR601"/>
  <c r="AW601" s="1"/>
  <c r="AR552"/>
  <c r="AW552" s="1"/>
  <c r="AR559"/>
  <c r="AW559" s="1"/>
  <c r="AR566"/>
  <c r="AW566" s="1"/>
  <c r="AR573"/>
  <c r="AW573" s="1"/>
  <c r="AR580"/>
  <c r="AW580" s="1"/>
  <c r="AR526"/>
  <c r="AW526" s="1"/>
  <c r="AR535"/>
  <c r="AW535" s="1"/>
  <c r="AR543"/>
  <c r="AW543" s="1"/>
  <c r="AR499"/>
  <c r="AW499" s="1"/>
  <c r="AR505"/>
  <c r="AW505" s="1"/>
  <c r="AR513"/>
  <c r="AW513" s="1"/>
  <c r="AR480"/>
  <c r="AW480" s="1"/>
  <c r="AR489"/>
  <c r="AW489" s="1"/>
  <c r="AR468"/>
  <c r="AW468" s="1"/>
  <c r="AR469"/>
  <c r="AW469" s="1"/>
  <c r="AR470"/>
  <c r="AW470" s="1"/>
  <c r="AR471"/>
  <c r="AW471" s="1"/>
  <c r="AR414"/>
  <c r="AW414" s="1"/>
  <c r="AR421"/>
  <c r="AW421" s="1"/>
  <c r="AR428"/>
  <c r="AW428" s="1"/>
  <c r="AR384"/>
  <c r="AW384" s="1"/>
  <c r="AR506"/>
  <c r="AW506" s="1"/>
  <c r="AR514"/>
  <c r="AW514" s="1"/>
  <c r="AR479"/>
  <c r="AW479" s="1"/>
  <c r="AR488"/>
  <c r="AW488" s="1"/>
  <c r="AR408"/>
  <c r="AW408" s="1"/>
  <c r="AR415"/>
  <c r="AW415" s="1"/>
  <c r="AR422"/>
  <c r="AW422" s="1"/>
  <c r="AR429"/>
  <c r="AW429" s="1"/>
  <c r="AR436"/>
  <c r="AW436" s="1"/>
  <c r="AR385"/>
  <c r="AW385" s="1"/>
  <c r="AR507"/>
  <c r="AW507" s="1"/>
  <c r="AR515"/>
  <c r="AW515" s="1"/>
  <c r="AR478"/>
  <c r="AW478" s="1"/>
  <c r="AR487"/>
  <c r="AW487" s="1"/>
  <c r="AR496"/>
  <c r="AW496" s="1"/>
  <c r="AR409"/>
  <c r="AW409" s="1"/>
  <c r="AR416"/>
  <c r="AW416" s="1"/>
  <c r="AR423"/>
  <c r="AW423" s="1"/>
  <c r="AR430"/>
  <c r="AW430" s="1"/>
  <c r="AR437"/>
  <c r="AW437" s="1"/>
  <c r="AR508"/>
  <c r="AW508" s="1"/>
  <c r="AR516"/>
  <c r="AW516" s="1"/>
  <c r="AR477"/>
  <c r="AW477" s="1"/>
  <c r="AR486"/>
  <c r="AW486" s="1"/>
  <c r="AR495"/>
  <c r="AW495" s="1"/>
  <c r="AR443"/>
  <c r="AW443" s="1"/>
  <c r="AR410"/>
  <c r="AW410" s="1"/>
  <c r="AR417"/>
  <c r="AW417" s="1"/>
  <c r="AR424"/>
  <c r="AW424" s="1"/>
  <c r="AR431"/>
  <c r="AW431" s="1"/>
  <c r="AR438"/>
  <c r="AW438" s="1"/>
  <c r="AR387"/>
  <c r="AW387" s="1"/>
  <c r="AR395"/>
  <c r="AW395" s="1"/>
  <c r="AR403"/>
  <c r="AW403" s="1"/>
  <c r="AR509"/>
  <c r="AW509" s="1"/>
  <c r="AR517"/>
  <c r="AW517" s="1"/>
  <c r="AR475"/>
  <c r="AW475" s="1"/>
  <c r="AR476"/>
  <c r="AW476" s="1"/>
  <c r="AR485"/>
  <c r="AW485" s="1"/>
  <c r="AR494"/>
  <c r="AW494" s="1"/>
  <c r="AR444"/>
  <c r="AW444" s="1"/>
  <c r="AR445"/>
  <c r="AW445" s="1"/>
  <c r="AR446"/>
  <c r="AW446" s="1"/>
  <c r="AR447"/>
  <c r="AW447" s="1"/>
  <c r="AR448"/>
  <c r="AW448" s="1"/>
  <c r="AR449"/>
  <c r="AW449" s="1"/>
  <c r="AR450"/>
  <c r="AW450" s="1"/>
  <c r="AR451"/>
  <c r="AW451" s="1"/>
  <c r="AR411"/>
  <c r="AW411" s="1"/>
  <c r="AR418"/>
  <c r="AW418" s="1"/>
  <c r="AR425"/>
  <c r="AW425" s="1"/>
  <c r="AR432"/>
  <c r="AW432" s="1"/>
  <c r="AR439"/>
  <c r="AW439" s="1"/>
  <c r="AR502"/>
  <c r="AW502" s="1"/>
  <c r="AR510"/>
  <c r="AW510" s="1"/>
  <c r="AR518"/>
  <c r="AW518" s="1"/>
  <c r="AR474"/>
  <c r="AW474" s="1"/>
  <c r="AR483"/>
  <c r="AW483" s="1"/>
  <c r="AR484"/>
  <c r="AW484" s="1"/>
  <c r="AR493"/>
  <c r="AW493" s="1"/>
  <c r="AR419"/>
  <c r="AW419" s="1"/>
  <c r="AR426"/>
  <c r="AW426" s="1"/>
  <c r="AR433"/>
  <c r="AW433" s="1"/>
  <c r="AR440"/>
  <c r="AW440" s="1"/>
  <c r="AR503"/>
  <c r="AW503" s="1"/>
  <c r="AR511"/>
  <c r="AW511" s="1"/>
  <c r="AR519"/>
  <c r="AW519" s="1"/>
  <c r="AR473"/>
  <c r="AW473" s="1"/>
  <c r="AR482"/>
  <c r="AW482" s="1"/>
  <c r="AR491"/>
  <c r="AW491" s="1"/>
  <c r="AR492"/>
  <c r="AW492" s="1"/>
  <c r="AR452"/>
  <c r="AW452" s="1"/>
  <c r="AR453"/>
  <c r="AW453" s="1"/>
  <c r="AR454"/>
  <c r="AW454" s="1"/>
  <c r="AR455"/>
  <c r="AW455" s="1"/>
  <c r="AR456"/>
  <c r="AW456" s="1"/>
  <c r="AR457"/>
  <c r="AW457" s="1"/>
  <c r="AR458"/>
  <c r="AW458" s="1"/>
  <c r="AR459"/>
  <c r="AW459" s="1"/>
  <c r="AR412"/>
  <c r="AW412" s="1"/>
  <c r="AR427"/>
  <c r="AW427" s="1"/>
  <c r="AR434"/>
  <c r="AW434" s="1"/>
  <c r="AR441"/>
  <c r="AW441" s="1"/>
  <c r="AR504"/>
  <c r="AW504" s="1"/>
  <c r="AR512"/>
  <c r="AW512" s="1"/>
  <c r="AR520"/>
  <c r="AW520" s="1"/>
  <c r="AR472"/>
  <c r="AW472" s="1"/>
  <c r="AR481"/>
  <c r="AW481" s="1"/>
  <c r="AR490"/>
  <c r="AW490" s="1"/>
  <c r="AR460"/>
  <c r="AW460" s="1"/>
  <c r="AR461"/>
  <c r="AW461" s="1"/>
  <c r="AR462"/>
  <c r="AW462" s="1"/>
  <c r="AR463"/>
  <c r="AW463" s="1"/>
  <c r="AR464"/>
  <c r="AW464" s="1"/>
  <c r="AR465"/>
  <c r="AW465" s="1"/>
  <c r="AR466"/>
  <c r="AW466" s="1"/>
  <c r="AR467"/>
  <c r="AW467" s="1"/>
  <c r="AR413"/>
  <c r="AW413" s="1"/>
  <c r="AR420"/>
  <c r="AW420" s="1"/>
  <c r="AR435"/>
  <c r="AW435" s="1"/>
  <c r="AR442"/>
  <c r="AW442" s="1"/>
  <c r="AR391"/>
  <c r="AW391" s="1"/>
  <c r="AR399"/>
  <c r="AW399" s="1"/>
  <c r="AR406"/>
  <c r="AW406" s="1"/>
  <c r="AR390"/>
  <c r="AW390" s="1"/>
  <c r="AR405"/>
  <c r="AW405" s="1"/>
  <c r="AR345"/>
  <c r="AW345" s="1"/>
  <c r="AR352"/>
  <c r="AW352" s="1"/>
  <c r="AR359"/>
  <c r="AW359" s="1"/>
  <c r="AR366"/>
  <c r="AW366" s="1"/>
  <c r="AR373"/>
  <c r="AW373" s="1"/>
  <c r="AR380"/>
  <c r="AW380" s="1"/>
  <c r="AR392"/>
  <c r="AW392" s="1"/>
  <c r="AR397"/>
  <c r="AW397" s="1"/>
  <c r="AR402"/>
  <c r="AW402" s="1"/>
  <c r="AR407"/>
  <c r="AW407" s="1"/>
  <c r="AR346"/>
  <c r="AW346" s="1"/>
  <c r="AR353"/>
  <c r="AW353" s="1"/>
  <c r="AR360"/>
  <c r="AW360" s="1"/>
  <c r="AR367"/>
  <c r="AW367" s="1"/>
  <c r="AR374"/>
  <c r="AW374" s="1"/>
  <c r="AR381"/>
  <c r="AW381" s="1"/>
  <c r="AR347"/>
  <c r="AW347" s="1"/>
  <c r="AR354"/>
  <c r="AW354" s="1"/>
  <c r="AR361"/>
  <c r="AW361" s="1"/>
  <c r="AR368"/>
  <c r="AW368" s="1"/>
  <c r="AR375"/>
  <c r="AW375" s="1"/>
  <c r="AR382"/>
  <c r="AW382" s="1"/>
  <c r="AR389"/>
  <c r="AW389" s="1"/>
  <c r="AR394"/>
  <c r="AW394" s="1"/>
  <c r="AR404"/>
  <c r="AW404" s="1"/>
  <c r="AR355"/>
  <c r="AW355" s="1"/>
  <c r="AR362"/>
  <c r="AW362" s="1"/>
  <c r="AR369"/>
  <c r="AW369" s="1"/>
  <c r="AR376"/>
  <c r="AW376" s="1"/>
  <c r="AR383"/>
  <c r="AW383" s="1"/>
  <c r="AR320"/>
  <c r="AW320" s="1"/>
  <c r="AR396"/>
  <c r="AW396" s="1"/>
  <c r="AR401"/>
  <c r="AW401" s="1"/>
  <c r="AR348"/>
  <c r="AW348" s="1"/>
  <c r="AR363"/>
  <c r="AW363" s="1"/>
  <c r="AR370"/>
  <c r="AW370" s="1"/>
  <c r="AR377"/>
  <c r="AW377" s="1"/>
  <c r="AR321"/>
  <c r="AW321" s="1"/>
  <c r="AR322"/>
  <c r="AW322" s="1"/>
  <c r="AR323"/>
  <c r="AW323" s="1"/>
  <c r="AR324"/>
  <c r="AW324" s="1"/>
  <c r="AR325"/>
  <c r="AW325" s="1"/>
  <c r="AR326"/>
  <c r="AW326" s="1"/>
  <c r="AR327"/>
  <c r="AW327" s="1"/>
  <c r="AR328"/>
  <c r="AW328" s="1"/>
  <c r="AR329"/>
  <c r="AW329" s="1"/>
  <c r="AR330"/>
  <c r="AW330" s="1"/>
  <c r="AR331"/>
  <c r="AW331" s="1"/>
  <c r="AR332"/>
  <c r="AW332" s="1"/>
  <c r="AR333"/>
  <c r="AW333" s="1"/>
  <c r="AR334"/>
  <c r="AW334" s="1"/>
  <c r="AR335"/>
  <c r="AW335" s="1"/>
  <c r="AR336"/>
  <c r="AW336" s="1"/>
  <c r="AR337"/>
  <c r="AW337" s="1"/>
  <c r="AR338"/>
  <c r="AW338" s="1"/>
  <c r="AR339"/>
  <c r="AW339" s="1"/>
  <c r="AR340"/>
  <c r="AW340" s="1"/>
  <c r="AR341"/>
  <c r="AW341" s="1"/>
  <c r="AR342"/>
  <c r="AW342" s="1"/>
  <c r="AR386"/>
  <c r="AW386" s="1"/>
  <c r="AR343"/>
  <c r="AW343" s="1"/>
  <c r="AR349"/>
  <c r="AW349" s="1"/>
  <c r="AR356"/>
  <c r="AW356" s="1"/>
  <c r="AR371"/>
  <c r="AW371" s="1"/>
  <c r="AR378"/>
  <c r="AW378" s="1"/>
  <c r="AR388"/>
  <c r="AW388" s="1"/>
  <c r="AR393"/>
  <c r="AW393" s="1"/>
  <c r="AR398"/>
  <c r="AW398" s="1"/>
  <c r="AR350"/>
  <c r="AW350" s="1"/>
  <c r="AR357"/>
  <c r="AW357" s="1"/>
  <c r="AR364"/>
  <c r="AW364" s="1"/>
  <c r="AR379"/>
  <c r="AW379" s="1"/>
  <c r="AR400"/>
  <c r="AW400" s="1"/>
  <c r="AR344"/>
  <c r="AW344" s="1"/>
  <c r="AR351"/>
  <c r="AW351" s="1"/>
  <c r="AR358"/>
  <c r="AW358" s="1"/>
  <c r="AR365"/>
  <c r="AW365" s="1"/>
  <c r="AR372"/>
  <c r="AW372" s="1"/>
  <c r="CZ10"/>
  <c r="CZ35"/>
  <c r="CZ62"/>
  <c r="DK635"/>
  <c r="DK631"/>
  <c r="DK627"/>
  <c r="DF618"/>
  <c r="DF597"/>
  <c r="DF593"/>
  <c r="DF589"/>
  <c r="CZ586"/>
  <c r="CZ584"/>
  <c r="DF580"/>
  <c r="DK580" s="1"/>
  <c r="DF575"/>
  <c r="DK575" s="1"/>
  <c r="CZ573"/>
  <c r="CZ569"/>
  <c r="CZ566"/>
  <c r="CZ564"/>
  <c r="DF555"/>
  <c r="DK555" s="1"/>
  <c r="CZ550"/>
  <c r="DF539"/>
  <c r="DK539" s="1"/>
  <c r="CZ534"/>
  <c r="CZ532"/>
  <c r="DF528"/>
  <c r="DK528" s="1"/>
  <c r="CZ527"/>
  <c r="CZ518"/>
  <c r="DF507"/>
  <c r="DK507" s="1"/>
  <c r="AC6"/>
  <c r="AY6"/>
  <c r="BU6"/>
  <c r="CF6"/>
  <c r="CQ6"/>
  <c r="DM6"/>
  <c r="BJ6"/>
  <c r="DF51"/>
  <c r="DF321"/>
  <c r="DK321" s="1"/>
  <c r="DF329"/>
  <c r="DK329" s="1"/>
  <c r="DF337"/>
  <c r="DK337" s="1"/>
  <c r="DF346"/>
  <c r="DF350"/>
  <c r="DF359"/>
  <c r="DF366"/>
  <c r="DF368"/>
  <c r="DK368" s="1"/>
  <c r="DF375"/>
  <c r="DF387"/>
  <c r="DF399"/>
  <c r="DF411"/>
  <c r="DK411" s="1"/>
  <c r="DF414"/>
  <c r="DF419"/>
  <c r="DK419" s="1"/>
  <c r="DF424"/>
  <c r="DK424" s="1"/>
  <c r="DF429"/>
  <c r="DK429" s="1"/>
  <c r="DF437"/>
  <c r="DK437" s="1"/>
  <c r="DF456"/>
  <c r="DK456" s="1"/>
  <c r="DF480"/>
  <c r="DK480" s="1"/>
  <c r="DF493"/>
  <c r="DK493" s="1"/>
  <c r="DF498"/>
  <c r="DF315"/>
  <c r="DF318"/>
  <c r="DK318" s="1"/>
  <c r="DF326"/>
  <c r="DK326" s="1"/>
  <c r="DF334"/>
  <c r="DK334" s="1"/>
  <c r="DF342"/>
  <c r="DK342" s="1"/>
  <c r="DF362"/>
  <c r="DF373"/>
  <c r="DK373" s="1"/>
  <c r="DF378"/>
  <c r="DF380"/>
  <c r="DK380" s="1"/>
  <c r="DF385"/>
  <c r="DK385" s="1"/>
  <c r="DF390"/>
  <c r="DF392"/>
  <c r="DK392" s="1"/>
  <c r="DF402"/>
  <c r="DF422"/>
  <c r="DF432"/>
  <c r="DK432" s="1"/>
  <c r="DF440"/>
  <c r="DK440" s="1"/>
  <c r="DF447"/>
  <c r="DK447" s="1"/>
  <c r="DF452"/>
  <c r="DK452" s="1"/>
  <c r="DF459"/>
  <c r="DK459" s="1"/>
  <c r="DF464"/>
  <c r="DK464" s="1"/>
  <c r="DF469"/>
  <c r="DF471"/>
  <c r="DK471" s="1"/>
  <c r="DF474"/>
  <c r="DF489"/>
  <c r="DK489" s="1"/>
  <c r="DF491"/>
  <c r="DF496"/>
  <c r="DK496" s="1"/>
  <c r="DF323"/>
  <c r="DK323" s="1"/>
  <c r="DF331"/>
  <c r="DK331" s="1"/>
  <c r="DF339"/>
  <c r="DK339" s="1"/>
  <c r="DF352"/>
  <c r="DK352" s="1"/>
  <c r="DF357"/>
  <c r="DK357" s="1"/>
  <c r="DF364"/>
  <c r="DK364" s="1"/>
  <c r="DF371"/>
  <c r="DF383"/>
  <c r="DF397"/>
  <c r="DK397" s="1"/>
  <c r="DF404"/>
  <c r="DK404" s="1"/>
  <c r="DF409"/>
  <c r="DK409" s="1"/>
  <c r="DF417"/>
  <c r="DK417" s="1"/>
  <c r="DF427"/>
  <c r="DK427" s="1"/>
  <c r="DF430"/>
  <c r="DF435"/>
  <c r="DK435" s="1"/>
  <c r="DF438"/>
  <c r="DF445"/>
  <c r="DK445" s="1"/>
  <c r="DF450"/>
  <c r="DF462"/>
  <c r="DF476"/>
  <c r="DK476" s="1"/>
  <c r="DF485"/>
  <c r="DK485" s="1"/>
  <c r="DF487"/>
  <c r="DF494"/>
  <c r="DK494" s="1"/>
  <c r="DF501"/>
  <c r="DF503"/>
  <c r="DK503" s="1"/>
  <c r="DF320"/>
  <c r="DK320" s="1"/>
  <c r="DF328"/>
  <c r="DK328" s="1"/>
  <c r="DF336"/>
  <c r="DK336" s="1"/>
  <c r="DF344"/>
  <c r="DK344" s="1"/>
  <c r="DF348"/>
  <c r="DK348" s="1"/>
  <c r="DF355"/>
  <c r="DF369"/>
  <c r="DK369" s="1"/>
  <c r="DF386"/>
  <c r="DF395"/>
  <c r="DF407"/>
  <c r="DF412"/>
  <c r="DK412" s="1"/>
  <c r="DF420"/>
  <c r="DK420" s="1"/>
  <c r="DF425"/>
  <c r="DF443"/>
  <c r="DF457"/>
  <c r="DK457" s="1"/>
  <c r="DF467"/>
  <c r="DK467" s="1"/>
  <c r="DF481"/>
  <c r="DK481" s="1"/>
  <c r="DF483"/>
  <c r="DF490"/>
  <c r="DK490" s="1"/>
  <c r="DF317"/>
  <c r="DK317" s="1"/>
  <c r="DF325"/>
  <c r="DK325" s="1"/>
  <c r="DF333"/>
  <c r="DK333" s="1"/>
  <c r="DF341"/>
  <c r="DK341" s="1"/>
  <c r="DF351"/>
  <c r="DF358"/>
  <c r="DF360"/>
  <c r="DK360" s="1"/>
  <c r="DF367"/>
  <c r="DF374"/>
  <c r="DF376"/>
  <c r="DK376" s="1"/>
  <c r="DF381"/>
  <c r="DK381" s="1"/>
  <c r="DF388"/>
  <c r="DK388" s="1"/>
  <c r="DF393"/>
  <c r="DK393" s="1"/>
  <c r="DF398"/>
  <c r="DF400"/>
  <c r="DK400" s="1"/>
  <c r="DF410"/>
  <c r="DF415"/>
  <c r="DK415" s="1"/>
  <c r="DF418"/>
  <c r="DF433"/>
  <c r="DK433" s="1"/>
  <c r="DF441"/>
  <c r="DK441" s="1"/>
  <c r="DF448"/>
  <c r="DK448" s="1"/>
  <c r="DF453"/>
  <c r="DF455"/>
  <c r="DF460"/>
  <c r="DK460" s="1"/>
  <c r="DF465"/>
  <c r="DF470"/>
  <c r="DF472"/>
  <c r="DK472" s="1"/>
  <c r="DF479"/>
  <c r="DF486"/>
  <c r="DF497"/>
  <c r="DF499"/>
  <c r="DK499" s="1"/>
  <c r="DF322"/>
  <c r="DK322" s="1"/>
  <c r="DF330"/>
  <c r="DK330" s="1"/>
  <c r="DF338"/>
  <c r="DK338" s="1"/>
  <c r="DF347"/>
  <c r="DF353"/>
  <c r="DK353" s="1"/>
  <c r="DF365"/>
  <c r="DK365" s="1"/>
  <c r="DF370"/>
  <c r="DF379"/>
  <c r="DF391"/>
  <c r="DF405"/>
  <c r="DK405" s="1"/>
  <c r="DF423"/>
  <c r="DK423" s="1"/>
  <c r="DF428"/>
  <c r="DK428" s="1"/>
  <c r="DF436"/>
  <c r="DK436" s="1"/>
  <c r="DF446"/>
  <c r="DF458"/>
  <c r="DF477"/>
  <c r="DK477" s="1"/>
  <c r="DF482"/>
  <c r="DF492"/>
  <c r="DK492" s="1"/>
  <c r="DF319"/>
  <c r="DK319" s="1"/>
  <c r="DF327"/>
  <c r="DK327" s="1"/>
  <c r="DF335"/>
  <c r="DK335" s="1"/>
  <c r="DF343"/>
  <c r="DK343" s="1"/>
  <c r="DF345"/>
  <c r="DK345" s="1"/>
  <c r="DF349"/>
  <c r="DK349" s="1"/>
  <c r="DF363"/>
  <c r="DF372"/>
  <c r="DK372" s="1"/>
  <c r="DF382"/>
  <c r="DF384"/>
  <c r="DK384" s="1"/>
  <c r="DF394"/>
  <c r="DF403"/>
  <c r="DF413"/>
  <c r="DK413" s="1"/>
  <c r="DF421"/>
  <c r="DF426"/>
  <c r="DF431"/>
  <c r="DK431" s="1"/>
  <c r="DF434"/>
  <c r="DF439"/>
  <c r="DK439" s="1"/>
  <c r="DF442"/>
  <c r="DF451"/>
  <c r="DK451" s="1"/>
  <c r="DF463"/>
  <c r="DK463" s="1"/>
  <c r="DF468"/>
  <c r="DK468" s="1"/>
  <c r="DF475"/>
  <c r="DF488"/>
  <c r="DK488" s="1"/>
  <c r="DF495"/>
  <c r="DF502"/>
  <c r="DF316"/>
  <c r="DK316" s="1"/>
  <c r="DF324"/>
  <c r="DK324" s="1"/>
  <c r="DF332"/>
  <c r="DK332" s="1"/>
  <c r="DF340"/>
  <c r="DK340" s="1"/>
  <c r="DF354"/>
  <c r="DF356"/>
  <c r="DK356" s="1"/>
  <c r="DF361"/>
  <c r="DK361" s="1"/>
  <c r="DF377"/>
  <c r="DK377" s="1"/>
  <c r="DF389"/>
  <c r="DK389" s="1"/>
  <c r="DF396"/>
  <c r="DK396" s="1"/>
  <c r="DF401"/>
  <c r="DK401" s="1"/>
  <c r="DF406"/>
  <c r="DF408"/>
  <c r="DK408" s="1"/>
  <c r="DF416"/>
  <c r="DK416" s="1"/>
  <c r="DF444"/>
  <c r="DK444" s="1"/>
  <c r="DF449"/>
  <c r="DF454"/>
  <c r="DF461"/>
  <c r="DF466"/>
  <c r="DF473"/>
  <c r="DK473" s="1"/>
  <c r="DF478"/>
  <c r="DF484"/>
  <c r="DK484" s="1"/>
  <c r="DF500"/>
  <c r="DK500" s="1"/>
  <c r="CZ59"/>
  <c r="CZ643"/>
  <c r="CZ637"/>
  <c r="CZ633"/>
  <c r="CZ629"/>
  <c r="DF622"/>
  <c r="DF620"/>
  <c r="DK620" s="1"/>
  <c r="CZ619"/>
  <c r="DF615"/>
  <c r="DK615" s="1"/>
  <c r="DF611"/>
  <c r="DK611" s="1"/>
  <c r="CZ609"/>
  <c r="CZ605"/>
  <c r="CZ601"/>
  <c r="DF582"/>
  <c r="DF573"/>
  <c r="DF569"/>
  <c r="DF562"/>
  <c r="DF553"/>
  <c r="DF548"/>
  <c r="DK548" s="1"/>
  <c r="DF546"/>
  <c r="DF537"/>
  <c r="DF530"/>
  <c r="DF523"/>
  <c r="DK523" s="1"/>
  <c r="DF521"/>
  <c r="DF514"/>
  <c r="DB6"/>
  <c r="CZ347"/>
  <c r="CZ363"/>
  <c r="CZ371"/>
  <c r="CZ387"/>
  <c r="CZ395"/>
  <c r="CZ403"/>
  <c r="AN6"/>
  <c r="R6"/>
  <c r="CD435"/>
  <c r="CD427"/>
  <c r="CD419"/>
  <c r="CD411"/>
  <c r="CD467"/>
  <c r="CD459"/>
  <c r="CD563"/>
  <c r="CD555"/>
  <c r="CD403"/>
  <c r="CD619"/>
  <c r="CD339"/>
  <c r="CD331"/>
  <c r="CD323"/>
  <c r="BH643"/>
  <c r="BH642"/>
  <c r="BH641"/>
  <c r="BH640"/>
  <c r="BH639"/>
  <c r="BH638"/>
  <c r="BH637"/>
  <c r="BH636"/>
  <c r="CD643"/>
  <c r="CD642"/>
  <c r="CD641"/>
  <c r="CD640"/>
  <c r="CD639"/>
  <c r="CD638"/>
  <c r="CD637"/>
  <c r="CD636"/>
  <c r="BH635"/>
  <c r="BH634"/>
  <c r="BH633"/>
  <c r="BH632"/>
  <c r="BH631"/>
  <c r="BH630"/>
  <c r="BH629"/>
  <c r="BH628"/>
  <c r="BH627"/>
  <c r="BH626"/>
  <c r="BH625"/>
  <c r="BH624"/>
  <c r="BH623"/>
  <c r="BH622"/>
  <c r="BH621"/>
  <c r="BH620"/>
  <c r="BH619"/>
  <c r="BH618"/>
  <c r="BH617"/>
  <c r="BH616"/>
  <c r="BH615"/>
  <c r="BH614"/>
  <c r="BH613"/>
  <c r="BH612"/>
  <c r="BH611"/>
  <c r="BH610"/>
  <c r="BH609"/>
  <c r="BH608"/>
  <c r="BS635"/>
  <c r="BS608"/>
  <c r="AL634"/>
  <c r="AL633"/>
  <c r="AL632"/>
  <c r="AL631"/>
  <c r="AL630"/>
  <c r="AL629"/>
  <c r="AL628"/>
  <c r="AL627"/>
  <c r="AL626"/>
  <c r="AL625"/>
  <c r="AL624"/>
  <c r="AL623"/>
  <c r="AL622"/>
  <c r="AL621"/>
  <c r="AL620"/>
  <c r="AL619"/>
  <c r="AL618"/>
  <c r="AL617"/>
  <c r="AL616"/>
  <c r="AL615"/>
  <c r="AL614"/>
  <c r="AL613"/>
  <c r="AL612"/>
  <c r="AL611"/>
  <c r="AL610"/>
  <c r="AL609"/>
  <c r="AL608"/>
  <c r="BH607"/>
  <c r="BH606"/>
  <c r="BH605"/>
  <c r="BH604"/>
  <c r="BH603"/>
  <c r="BH602"/>
  <c r="BH601"/>
  <c r="BH600"/>
  <c r="BH599"/>
  <c r="BH598"/>
  <c r="BH597"/>
  <c r="BH596"/>
  <c r="BH595"/>
  <c r="BH594"/>
  <c r="BH593"/>
  <c r="BH592"/>
  <c r="BH591"/>
  <c r="BH590"/>
  <c r="BH589"/>
  <c r="BH588"/>
  <c r="BH587"/>
  <c r="BH586"/>
  <c r="BH585"/>
  <c r="BH584"/>
  <c r="BH583"/>
  <c r="BH582"/>
  <c r="BS607"/>
  <c r="BS606"/>
  <c r="BS605"/>
  <c r="BS604"/>
  <c r="BS603"/>
  <c r="BS602"/>
  <c r="BS601"/>
  <c r="BS600"/>
  <c r="BS599"/>
  <c r="BS598"/>
  <c r="BS597"/>
  <c r="BS596"/>
  <c r="BS595"/>
  <c r="BS594"/>
  <c r="BS593"/>
  <c r="BS592"/>
  <c r="BS591"/>
  <c r="BS590"/>
  <c r="BS589"/>
  <c r="BS588"/>
  <c r="BS587"/>
  <c r="BS586"/>
  <c r="BS585"/>
  <c r="BS584"/>
  <c r="BS583"/>
  <c r="BS582"/>
  <c r="BH581"/>
  <c r="BH580"/>
  <c r="BH579"/>
  <c r="BH578"/>
  <c r="BH577"/>
  <c r="BH576"/>
  <c r="BH575"/>
  <c r="BH574"/>
  <c r="BH573"/>
  <c r="BH572"/>
  <c r="BH571"/>
  <c r="BH570"/>
  <c r="BH569"/>
  <c r="BH568"/>
  <c r="BH567"/>
  <c r="BH566"/>
  <c r="BH565"/>
  <c r="BH564"/>
  <c r="BH563"/>
  <c r="BH562"/>
  <c r="BH561"/>
  <c r="BH560"/>
  <c r="BH559"/>
  <c r="BH558"/>
  <c r="BH557"/>
  <c r="BH556"/>
  <c r="BH555"/>
  <c r="BH554"/>
  <c r="BH553"/>
  <c r="BH552"/>
  <c r="BH551"/>
  <c r="BH550"/>
  <c r="BH549"/>
  <c r="AL581"/>
  <c r="AL580"/>
  <c r="AL579"/>
  <c r="AL578"/>
  <c r="AL577"/>
  <c r="AL576"/>
  <c r="AL575"/>
  <c r="AL574"/>
  <c r="AL573"/>
  <c r="AL572"/>
  <c r="AL571"/>
  <c r="AL570"/>
  <c r="AL569"/>
  <c r="AL568"/>
  <c r="AL567"/>
  <c r="AL566"/>
  <c r="AL565"/>
  <c r="AL564"/>
  <c r="AL563"/>
  <c r="AL562"/>
  <c r="AL561"/>
  <c r="AL560"/>
  <c r="AL559"/>
  <c r="AL558"/>
  <c r="AL557"/>
  <c r="AL556"/>
  <c r="AL555"/>
  <c r="AL554"/>
  <c r="AL553"/>
  <c r="AL552"/>
  <c r="AL551"/>
  <c r="AL550"/>
  <c r="AL549"/>
  <c r="BH548"/>
  <c r="BH547"/>
  <c r="BH546"/>
  <c r="BH545"/>
  <c r="BH544"/>
  <c r="BH543"/>
  <c r="BH542"/>
  <c r="BH541"/>
  <c r="BH540"/>
  <c r="BH539"/>
  <c r="BH538"/>
  <c r="BH537"/>
  <c r="BH536"/>
  <c r="BH535"/>
  <c r="BH534"/>
  <c r="BH533"/>
  <c r="BH532"/>
  <c r="BH531"/>
  <c r="BH530"/>
  <c r="BH529"/>
  <c r="BH528"/>
  <c r="BH527"/>
  <c r="BH526"/>
  <c r="BH525"/>
  <c r="BH524"/>
  <c r="BH523"/>
  <c r="BH522"/>
  <c r="BH521"/>
  <c r="AL548"/>
  <c r="AL547"/>
  <c r="AL546"/>
  <c r="AL545"/>
  <c r="AL544"/>
  <c r="AL543"/>
  <c r="AL542"/>
  <c r="AL541"/>
  <c r="AL540"/>
  <c r="AL539"/>
  <c r="AL538"/>
  <c r="AL537"/>
  <c r="AL536"/>
  <c r="AL535"/>
  <c r="AL534"/>
  <c r="AL533"/>
  <c r="AL532"/>
  <c r="AL531"/>
  <c r="AL530"/>
  <c r="AL529"/>
  <c r="AL528"/>
  <c r="AL527"/>
  <c r="AL526"/>
  <c r="AL525"/>
  <c r="AL524"/>
  <c r="AL523"/>
  <c r="AL522"/>
  <c r="AL521"/>
  <c r="BH520"/>
  <c r="BH519"/>
  <c r="BH518"/>
  <c r="BH517"/>
  <c r="BH516"/>
  <c r="BH515"/>
  <c r="BH514"/>
  <c r="BH513"/>
  <c r="BH512"/>
  <c r="BH511"/>
  <c r="BH510"/>
  <c r="BH509"/>
  <c r="BH508"/>
  <c r="BH507"/>
  <c r="BH506"/>
  <c r="BH505"/>
  <c r="BH504"/>
  <c r="BH503"/>
  <c r="BH502"/>
  <c r="BH501"/>
  <c r="BH500"/>
  <c r="BH499"/>
  <c r="BH498"/>
  <c r="BH497"/>
  <c r="AL520"/>
  <c r="AL519"/>
  <c r="AL518"/>
  <c r="AL517"/>
  <c r="AL516"/>
  <c r="AL515"/>
  <c r="AL514"/>
  <c r="AL513"/>
  <c r="AL512"/>
  <c r="AL511"/>
  <c r="AL510"/>
  <c r="AL509"/>
  <c r="AL508"/>
  <c r="AL507"/>
  <c r="AL506"/>
  <c r="AL505"/>
  <c r="AL504"/>
  <c r="AL503"/>
  <c r="AL502"/>
  <c r="AL501"/>
  <c r="AL500"/>
  <c r="AL499"/>
  <c r="AL498"/>
  <c r="AL497"/>
  <c r="BH496"/>
  <c r="BH495"/>
  <c r="BH494"/>
  <c r="BH493"/>
  <c r="BH492"/>
  <c r="BH491"/>
  <c r="BH490"/>
  <c r="BH489"/>
  <c r="BH488"/>
  <c r="BH487"/>
  <c r="BH486"/>
  <c r="BH485"/>
  <c r="BH484"/>
  <c r="BH483"/>
  <c r="BH482"/>
  <c r="BH481"/>
  <c r="BH480"/>
  <c r="BH479"/>
  <c r="BH478"/>
  <c r="BH477"/>
  <c r="BH476"/>
  <c r="BH475"/>
  <c r="BH474"/>
  <c r="BH473"/>
  <c r="BH472"/>
  <c r="BS496"/>
  <c r="BS495"/>
  <c r="BS494"/>
  <c r="BS493"/>
  <c r="BS492"/>
  <c r="BS491"/>
  <c r="BS490"/>
  <c r="BS489"/>
  <c r="BS488"/>
  <c r="BS487"/>
  <c r="BS486"/>
  <c r="BS485"/>
  <c r="BS484"/>
  <c r="BS483"/>
  <c r="BS482"/>
  <c r="BS481"/>
  <c r="BS480"/>
  <c r="BS479"/>
  <c r="BS478"/>
  <c r="BS477"/>
  <c r="BS476"/>
  <c r="BS475"/>
  <c r="BS474"/>
  <c r="BS473"/>
  <c r="BS472"/>
  <c r="BH471"/>
  <c r="BH470"/>
  <c r="BH469"/>
  <c r="BH468"/>
  <c r="BH467"/>
  <c r="BH466"/>
  <c r="BH465"/>
  <c r="BH464"/>
  <c r="BH463"/>
  <c r="BH462"/>
  <c r="BH461"/>
  <c r="BH460"/>
  <c r="BH459"/>
  <c r="BH458"/>
  <c r="BH457"/>
  <c r="BH456"/>
  <c r="BH455"/>
  <c r="BH454"/>
  <c r="BH453"/>
  <c r="BH452"/>
  <c r="BH451"/>
  <c r="BH450"/>
  <c r="BH449"/>
  <c r="BH448"/>
  <c r="BH447"/>
  <c r="BH446"/>
  <c r="BH445"/>
  <c r="BH444"/>
  <c r="BH443"/>
  <c r="BS451"/>
  <c r="BS450"/>
  <c r="BS449"/>
  <c r="BS448"/>
  <c r="BS447"/>
  <c r="BS446"/>
  <c r="BS445"/>
  <c r="BS444"/>
  <c r="BS443"/>
  <c r="AL471"/>
  <c r="AL470"/>
  <c r="AL469"/>
  <c r="AL468"/>
  <c r="AL467"/>
  <c r="AL466"/>
  <c r="AL465"/>
  <c r="AL464"/>
  <c r="AL463"/>
  <c r="AL462"/>
  <c r="AL461"/>
  <c r="AL460"/>
  <c r="AL459"/>
  <c r="AL458"/>
  <c r="AL457"/>
  <c r="AL456"/>
  <c r="AL455"/>
  <c r="AL454"/>
  <c r="AL453"/>
  <c r="AL452"/>
  <c r="AL451"/>
  <c r="AL450"/>
  <c r="AL449"/>
  <c r="AL448"/>
  <c r="AL447"/>
  <c r="AL446"/>
  <c r="AL445"/>
  <c r="AL444"/>
  <c r="BH442"/>
  <c r="BH441"/>
  <c r="BH440"/>
  <c r="BH439"/>
  <c r="BH438"/>
  <c r="BH437"/>
  <c r="BH436"/>
  <c r="BH435"/>
  <c r="BH434"/>
  <c r="BH433"/>
  <c r="BH432"/>
  <c r="BH431"/>
  <c r="BH430"/>
  <c r="BH429"/>
  <c r="BH428"/>
  <c r="BH427"/>
  <c r="BH426"/>
  <c r="BH425"/>
  <c r="BH424"/>
  <c r="BH423"/>
  <c r="BH422"/>
  <c r="BH421"/>
  <c r="BH420"/>
  <c r="BH419"/>
  <c r="BH418"/>
  <c r="BH417"/>
  <c r="BH416"/>
  <c r="BH415"/>
  <c r="BH414"/>
  <c r="BH413"/>
  <c r="BH412"/>
  <c r="BH411"/>
  <c r="BH410"/>
  <c r="BH409"/>
  <c r="BH408"/>
  <c r="AL442"/>
  <c r="AL441"/>
  <c r="AL440"/>
  <c r="AL439"/>
  <c r="AL438"/>
  <c r="AL437"/>
  <c r="AL436"/>
  <c r="AL435"/>
  <c r="AL434"/>
  <c r="AL433"/>
  <c r="AL432"/>
  <c r="AL431"/>
  <c r="AL430"/>
  <c r="AL429"/>
  <c r="AL428"/>
  <c r="AL427"/>
  <c r="AL426"/>
  <c r="AL425"/>
  <c r="AL424"/>
  <c r="AL423"/>
  <c r="AL422"/>
  <c r="AL421"/>
  <c r="AL420"/>
  <c r="AL419"/>
  <c r="AL418"/>
  <c r="AL417"/>
  <c r="AL416"/>
  <c r="AL415"/>
  <c r="AL414"/>
  <c r="AL413"/>
  <c r="AL412"/>
  <c r="AL411"/>
  <c r="AL410"/>
  <c r="AL409"/>
  <c r="AL408"/>
  <c r="BH407"/>
  <c r="BH406"/>
  <c r="BH405"/>
  <c r="BH404"/>
  <c r="BH403"/>
  <c r="BH402"/>
  <c r="BH401"/>
  <c r="BH400"/>
  <c r="BH399"/>
  <c r="BH398"/>
  <c r="BH397"/>
  <c r="BH396"/>
  <c r="BH395"/>
  <c r="BH394"/>
  <c r="BH393"/>
  <c r="BH392"/>
  <c r="BH391"/>
  <c r="BH390"/>
  <c r="BH389"/>
  <c r="BH388"/>
  <c r="BH387"/>
  <c r="BH386"/>
  <c r="BH385"/>
  <c r="BH384"/>
  <c r="AL407"/>
  <c r="AL406"/>
  <c r="AL405"/>
  <c r="AL404"/>
  <c r="AL403"/>
  <c r="AL402"/>
  <c r="AL401"/>
  <c r="AL400"/>
  <c r="AL399"/>
  <c r="AL398"/>
  <c r="AL397"/>
  <c r="AL396"/>
  <c r="AL395"/>
  <c r="AL394"/>
  <c r="AL393"/>
  <c r="AL392"/>
  <c r="AL391"/>
  <c r="AL390"/>
  <c r="AL389"/>
  <c r="AL388"/>
  <c r="AL387"/>
  <c r="AL386"/>
  <c r="AL385"/>
  <c r="AL384"/>
  <c r="BH383"/>
  <c r="BH382"/>
  <c r="BH381"/>
  <c r="BH380"/>
  <c r="BH379"/>
  <c r="BH378"/>
  <c r="BH377"/>
  <c r="BH376"/>
  <c r="BH375"/>
  <c r="BH374"/>
  <c r="BH373"/>
  <c r="BH372"/>
  <c r="BH371"/>
  <c r="BH370"/>
  <c r="BH369"/>
  <c r="BH368"/>
  <c r="BH367"/>
  <c r="BH366"/>
  <c r="BH365"/>
  <c r="BH364"/>
  <c r="BH363"/>
  <c r="BH362"/>
  <c r="BH361"/>
  <c r="BH360"/>
  <c r="BH359"/>
  <c r="BH358"/>
  <c r="BH357"/>
  <c r="BH356"/>
  <c r="BH355"/>
  <c r="BH354"/>
  <c r="BH353"/>
  <c r="BH352"/>
  <c r="BH351"/>
  <c r="BH350"/>
  <c r="BH349"/>
  <c r="BH348"/>
  <c r="BH347"/>
  <c r="BH346"/>
  <c r="BH345"/>
  <c r="BH344"/>
  <c r="BH343"/>
  <c r="BS343"/>
  <c r="AL383"/>
  <c r="AL382"/>
  <c r="AL381"/>
  <c r="AL380"/>
  <c r="AL379"/>
  <c r="AL378"/>
  <c r="AL377"/>
  <c r="AL376"/>
  <c r="AL375"/>
  <c r="AL374"/>
  <c r="AL373"/>
  <c r="AL372"/>
  <c r="AL371"/>
  <c r="AL370"/>
  <c r="AL369"/>
  <c r="AL368"/>
  <c r="AL367"/>
  <c r="AL366"/>
  <c r="AL365"/>
  <c r="AL364"/>
  <c r="AL363"/>
  <c r="AL362"/>
  <c r="AL361"/>
  <c r="AL360"/>
  <c r="AL359"/>
  <c r="AL358"/>
  <c r="AL357"/>
  <c r="AL356"/>
  <c r="AL355"/>
  <c r="AL354"/>
  <c r="AL353"/>
  <c r="AL352"/>
  <c r="AL351"/>
  <c r="AL350"/>
  <c r="AL349"/>
  <c r="AL348"/>
  <c r="AL347"/>
  <c r="AL346"/>
  <c r="AL345"/>
  <c r="AL344"/>
  <c r="BS320"/>
  <c r="P342"/>
  <c r="P341"/>
  <c r="P340"/>
  <c r="P339"/>
  <c r="P338"/>
  <c r="P337"/>
  <c r="P336"/>
  <c r="P335"/>
  <c r="P334"/>
  <c r="P333"/>
  <c r="P332"/>
  <c r="P331"/>
  <c r="P330"/>
  <c r="P329"/>
  <c r="P328"/>
  <c r="P327"/>
  <c r="P326"/>
  <c r="P325"/>
  <c r="P324"/>
  <c r="P323"/>
  <c r="P322"/>
  <c r="P321"/>
  <c r="P320"/>
  <c r="AL342"/>
  <c r="AL341"/>
  <c r="AL340"/>
  <c r="AL339"/>
  <c r="AL338"/>
  <c r="AL337"/>
  <c r="AL336"/>
  <c r="AL335"/>
  <c r="AL334"/>
  <c r="AL333"/>
  <c r="AL332"/>
  <c r="AL331"/>
  <c r="AL330"/>
  <c r="AL329"/>
  <c r="AL328"/>
  <c r="AL327"/>
  <c r="AL326"/>
  <c r="AL325"/>
  <c r="AL324"/>
  <c r="AL323"/>
  <c r="AL322"/>
  <c r="AL321"/>
  <c r="AL320"/>
  <c r="DK618"/>
  <c r="CZ567"/>
  <c r="DK542"/>
  <c r="CZ535"/>
  <c r="CZ639"/>
  <c r="CZ611"/>
  <c r="DK590"/>
  <c r="DK582"/>
  <c r="CZ575"/>
  <c r="DK562"/>
  <c r="CZ555"/>
  <c r="DK634"/>
  <c r="DK626"/>
  <c r="DK606"/>
  <c r="DK598"/>
  <c r="DK570"/>
  <c r="DK550"/>
  <c r="CZ543"/>
  <c r="DK614"/>
  <c r="CZ591"/>
  <c r="CZ563"/>
  <c r="DK538"/>
  <c r="CZ635"/>
  <c r="CZ627"/>
  <c r="CZ599"/>
  <c r="DK578"/>
  <c r="CZ571"/>
  <c r="DK558"/>
  <c r="CZ551"/>
  <c r="CZ583"/>
  <c r="DK622"/>
  <c r="CZ615"/>
  <c r="DK594"/>
  <c r="DK586"/>
  <c r="DK546"/>
  <c r="CZ539"/>
  <c r="DK642"/>
  <c r="DK630"/>
  <c r="DK602"/>
  <c r="CZ579"/>
  <c r="DK566"/>
  <c r="CZ559"/>
  <c r="DK534"/>
  <c r="DK638"/>
  <c r="CZ623"/>
  <c r="DK610"/>
  <c r="CZ595"/>
  <c r="CZ587"/>
  <c r="DK574"/>
  <c r="DK554"/>
  <c r="CZ547"/>
  <c r="DK637"/>
  <c r="DK633"/>
  <c r="DK629"/>
  <c r="DK621"/>
  <c r="DK617"/>
  <c r="DK613"/>
  <c r="DK609"/>
  <c r="DK605"/>
  <c r="DK601"/>
  <c r="DK597"/>
  <c r="DK593"/>
  <c r="DK589"/>
  <c r="DK585"/>
  <c r="DK581"/>
  <c r="DK577"/>
  <c r="DK573"/>
  <c r="DK569"/>
  <c r="DK565"/>
  <c r="DK561"/>
  <c r="DK557"/>
  <c r="DK553"/>
  <c r="DK549"/>
  <c r="DK545"/>
  <c r="DK541"/>
  <c r="DK537"/>
  <c r="DK533"/>
  <c r="DK529"/>
  <c r="DK525"/>
  <c r="DK521"/>
  <c r="DK517"/>
  <c r="DK513"/>
  <c r="DK509"/>
  <c r="DK505"/>
  <c r="DK501"/>
  <c r="DK497"/>
  <c r="DK486"/>
  <c r="CZ487"/>
  <c r="CZ479"/>
  <c r="CZ634"/>
  <c r="CZ630"/>
  <c r="CZ614"/>
  <c r="CZ606"/>
  <c r="CZ602"/>
  <c r="CZ594"/>
  <c r="CZ590"/>
  <c r="CZ570"/>
  <c r="DK530"/>
  <c r="DK526"/>
  <c r="DK522"/>
  <c r="DK518"/>
  <c r="DK514"/>
  <c r="DK510"/>
  <c r="DK506"/>
  <c r="DK502"/>
  <c r="DK498"/>
  <c r="CZ471"/>
  <c r="DK482"/>
  <c r="DK474"/>
  <c r="CZ491"/>
  <c r="DK478"/>
  <c r="CZ483"/>
  <c r="CZ475"/>
  <c r="DK470"/>
  <c r="DK466"/>
  <c r="DK462"/>
  <c r="DK458"/>
  <c r="DK454"/>
  <c r="DK450"/>
  <c r="DK446"/>
  <c r="DK442"/>
  <c r="DK438"/>
  <c r="DK434"/>
  <c r="DK430"/>
  <c r="DK426"/>
  <c r="DK422"/>
  <c r="DK418"/>
  <c r="DK414"/>
  <c r="DK410"/>
  <c r="DK406"/>
  <c r="DK402"/>
  <c r="DK398"/>
  <c r="DK394"/>
  <c r="DK390"/>
  <c r="DK386"/>
  <c r="DK382"/>
  <c r="DK378"/>
  <c r="DK374"/>
  <c r="DK370"/>
  <c r="DK366"/>
  <c r="DK362"/>
  <c r="DK358"/>
  <c r="DK354"/>
  <c r="DK350"/>
  <c r="DK346"/>
  <c r="DK491"/>
  <c r="DK487"/>
  <c r="DK483"/>
  <c r="DK455"/>
  <c r="DK443"/>
  <c r="CZ352"/>
  <c r="CZ348"/>
  <c r="CZ344"/>
  <c r="CZ343"/>
  <c r="CZ342"/>
  <c r="CZ341"/>
  <c r="CZ340"/>
  <c r="CZ339"/>
  <c r="CZ338"/>
  <c r="CZ337"/>
  <c r="CZ336"/>
  <c r="CZ335"/>
  <c r="CZ334"/>
  <c r="CZ333"/>
  <c r="CZ332"/>
  <c r="CZ331"/>
  <c r="CZ330"/>
  <c r="CZ329"/>
  <c r="CZ328"/>
  <c r="CZ327"/>
  <c r="CZ326"/>
  <c r="CZ325"/>
  <c r="CZ324"/>
  <c r="CZ323"/>
  <c r="CZ322"/>
  <c r="CZ321"/>
  <c r="CZ320"/>
  <c r="CZ319"/>
  <c r="CZ318"/>
  <c r="CZ317"/>
  <c r="CZ316"/>
  <c r="CZ315"/>
  <c r="DK315"/>
  <c r="DF31"/>
  <c r="DF34"/>
  <c r="DF10"/>
  <c r="DK10" s="1"/>
  <c r="DF13"/>
  <c r="DF7"/>
  <c r="DF15"/>
  <c r="DF18"/>
  <c r="DK18" s="1"/>
  <c r="DF47"/>
  <c r="DF50"/>
  <c r="DF24"/>
  <c r="DF27"/>
  <c r="DF9"/>
  <c r="DK9" s="1"/>
  <c r="DF39"/>
  <c r="DF32"/>
  <c r="DF35"/>
  <c r="DK35" s="1"/>
  <c r="DF11"/>
  <c r="DK11" s="1"/>
  <c r="DF23"/>
  <c r="DK23" s="1"/>
  <c r="DF26"/>
  <c r="DF6"/>
  <c r="DF16"/>
  <c r="DF19"/>
  <c r="DK19" s="1"/>
  <c r="DF310"/>
  <c r="DF302"/>
  <c r="DF294"/>
  <c r="DF284"/>
  <c r="DF276"/>
  <c r="DF268"/>
  <c r="DF260"/>
  <c r="DF252"/>
  <c r="DF244"/>
  <c r="DF236"/>
  <c r="DF228"/>
  <c r="DF220"/>
  <c r="DF212"/>
  <c r="DF204"/>
  <c r="DF196"/>
  <c r="DF188"/>
  <c r="DF180"/>
  <c r="DF172"/>
  <c r="DF164"/>
  <c r="DF156"/>
  <c r="DF148"/>
  <c r="DF140"/>
  <c r="DF132"/>
  <c r="DF124"/>
  <c r="DF116"/>
  <c r="DF108"/>
  <c r="DF100"/>
  <c r="DF92"/>
  <c r="DF84"/>
  <c r="DF76"/>
  <c r="DF68"/>
  <c r="DF60"/>
  <c r="DF52"/>
  <c r="DF44"/>
  <c r="DF36"/>
  <c r="DF28"/>
  <c r="DF20"/>
  <c r="DF311"/>
  <c r="DF303"/>
  <c r="DF295"/>
  <c r="DF283"/>
  <c r="DF275"/>
  <c r="DF267"/>
  <c r="DF259"/>
  <c r="DF251"/>
  <c r="DF243"/>
  <c r="DF235"/>
  <c r="DF227"/>
  <c r="DF219"/>
  <c r="DF211"/>
  <c r="DF203"/>
  <c r="DF195"/>
  <c r="DF187"/>
  <c r="DF179"/>
  <c r="DF171"/>
  <c r="DF163"/>
  <c r="DF155"/>
  <c r="DF147"/>
  <c r="DF139"/>
  <c r="DF131"/>
  <c r="DF123"/>
  <c r="DF115"/>
  <c r="DF107"/>
  <c r="DF99"/>
  <c r="DF91"/>
  <c r="DF83"/>
  <c r="DF75"/>
  <c r="DF67"/>
  <c r="DF59"/>
  <c r="DF312"/>
  <c r="DF304"/>
  <c r="DF296"/>
  <c r="DF282"/>
  <c r="DF274"/>
  <c r="DF266"/>
  <c r="DF258"/>
  <c r="DF250"/>
  <c r="DF242"/>
  <c r="DF234"/>
  <c r="DF226"/>
  <c r="DF218"/>
  <c r="DF210"/>
  <c r="DF202"/>
  <c r="DF194"/>
  <c r="DF186"/>
  <c r="DF178"/>
  <c r="DF170"/>
  <c r="DF162"/>
  <c r="DF154"/>
  <c r="DF146"/>
  <c r="DF138"/>
  <c r="DF130"/>
  <c r="DF122"/>
  <c r="DF114"/>
  <c r="DF106"/>
  <c r="DF98"/>
  <c r="DF90"/>
  <c r="DF82"/>
  <c r="DF74"/>
  <c r="DF66"/>
  <c r="DF58"/>
  <c r="DF313"/>
  <c r="DF305"/>
  <c r="DF297"/>
  <c r="DF289"/>
  <c r="DF281"/>
  <c r="DF273"/>
  <c r="DF265"/>
  <c r="DF257"/>
  <c r="DF249"/>
  <c r="DF241"/>
  <c r="DF233"/>
  <c r="DF225"/>
  <c r="DF217"/>
  <c r="DF209"/>
  <c r="DF201"/>
  <c r="DF193"/>
  <c r="DF185"/>
  <c r="DF177"/>
  <c r="DF169"/>
  <c r="DF161"/>
  <c r="DF153"/>
  <c r="DF145"/>
  <c r="DF137"/>
  <c r="DF129"/>
  <c r="DF121"/>
  <c r="DF113"/>
  <c r="DF105"/>
  <c r="DF97"/>
  <c r="DF89"/>
  <c r="DF81"/>
  <c r="DF73"/>
  <c r="DF65"/>
  <c r="DF57"/>
  <c r="DF49"/>
  <c r="DF41"/>
  <c r="DF33"/>
  <c r="DF25"/>
  <c r="DF17"/>
  <c r="DF314"/>
  <c r="DF306"/>
  <c r="DF298"/>
  <c r="DF290"/>
  <c r="DF288"/>
  <c r="DF280"/>
  <c r="DF272"/>
  <c r="DF264"/>
  <c r="DF256"/>
  <c r="DF248"/>
  <c r="DF240"/>
  <c r="DF232"/>
  <c r="DF224"/>
  <c r="DF216"/>
  <c r="DF208"/>
  <c r="DF200"/>
  <c r="DF192"/>
  <c r="DF184"/>
  <c r="DF176"/>
  <c r="DF168"/>
  <c r="DF160"/>
  <c r="DF152"/>
  <c r="DF144"/>
  <c r="DF136"/>
  <c r="DF128"/>
  <c r="DF120"/>
  <c r="DF112"/>
  <c r="DF104"/>
  <c r="DF96"/>
  <c r="DF88"/>
  <c r="DF80"/>
  <c r="DF72"/>
  <c r="DF64"/>
  <c r="DF56"/>
  <c r="DF48"/>
  <c r="DF40"/>
  <c r="DF307"/>
  <c r="DF299"/>
  <c r="DF291"/>
  <c r="DF287"/>
  <c r="DF279"/>
  <c r="DF271"/>
  <c r="DF263"/>
  <c r="DF255"/>
  <c r="DF247"/>
  <c r="DF239"/>
  <c r="DF231"/>
  <c r="DF223"/>
  <c r="DF215"/>
  <c r="DF207"/>
  <c r="DF199"/>
  <c r="DF191"/>
  <c r="DF183"/>
  <c r="DF175"/>
  <c r="DF167"/>
  <c r="DF159"/>
  <c r="DF151"/>
  <c r="DF143"/>
  <c r="DF135"/>
  <c r="DF127"/>
  <c r="DF119"/>
  <c r="DF111"/>
  <c r="DF103"/>
  <c r="DF95"/>
  <c r="DF87"/>
  <c r="DF79"/>
  <c r="DF71"/>
  <c r="DF63"/>
  <c r="DF55"/>
  <c r="DF308"/>
  <c r="DF300"/>
  <c r="DF292"/>
  <c r="DF286"/>
  <c r="DF278"/>
  <c r="DF270"/>
  <c r="DF262"/>
  <c r="DF254"/>
  <c r="DF246"/>
  <c r="DF238"/>
  <c r="DF230"/>
  <c r="DF222"/>
  <c r="DF214"/>
  <c r="DF206"/>
  <c r="DF198"/>
  <c r="DF190"/>
  <c r="DF182"/>
  <c r="DF174"/>
  <c r="DF166"/>
  <c r="DF158"/>
  <c r="DF150"/>
  <c r="DF142"/>
  <c r="DF134"/>
  <c r="DF126"/>
  <c r="DF118"/>
  <c r="DF110"/>
  <c r="DF102"/>
  <c r="DF94"/>
  <c r="DF86"/>
  <c r="DF78"/>
  <c r="DF70"/>
  <c r="DF62"/>
  <c r="DF54"/>
  <c r="DF46"/>
  <c r="DF38"/>
  <c r="DF30"/>
  <c r="DF22"/>
  <c r="DF14"/>
  <c r="DF309"/>
  <c r="DF301"/>
  <c r="DF293"/>
  <c r="DF285"/>
  <c r="DF277"/>
  <c r="DF269"/>
  <c r="DF261"/>
  <c r="DF253"/>
  <c r="DF245"/>
  <c r="DF237"/>
  <c r="DF229"/>
  <c r="DF221"/>
  <c r="DF213"/>
  <c r="DF205"/>
  <c r="DF197"/>
  <c r="DF189"/>
  <c r="DF181"/>
  <c r="DF173"/>
  <c r="DF165"/>
  <c r="DF157"/>
  <c r="DF149"/>
  <c r="DF141"/>
  <c r="DF133"/>
  <c r="DF125"/>
  <c r="DF117"/>
  <c r="DF109"/>
  <c r="DF101"/>
  <c r="DF93"/>
  <c r="DF85"/>
  <c r="DF77"/>
  <c r="DF69"/>
  <c r="DF61"/>
  <c r="DF53"/>
  <c r="DF45"/>
  <c r="DF37"/>
  <c r="DF29"/>
  <c r="DF21"/>
  <c r="DF12"/>
  <c r="DF43"/>
  <c r="DK16"/>
  <c r="DK32"/>
  <c r="DK51"/>
  <c r="DK34"/>
  <c r="DF8"/>
  <c r="DK26"/>
  <c r="DF42"/>
  <c r="DK50"/>
  <c r="DK24"/>
  <c r="DK31"/>
  <c r="CU31"/>
  <c r="CZ31" s="1"/>
  <c r="CU87"/>
  <c r="CU6"/>
  <c r="CZ6" s="1"/>
  <c r="CU9"/>
  <c r="CU11"/>
  <c r="CU21"/>
  <c r="CU26"/>
  <c r="CU38"/>
  <c r="CZ38" s="1"/>
  <c r="CU41"/>
  <c r="CU43"/>
  <c r="CU53"/>
  <c r="CU58"/>
  <c r="CU66"/>
  <c r="CU78"/>
  <c r="CZ78" s="1"/>
  <c r="CU81"/>
  <c r="CU98"/>
  <c r="CU113"/>
  <c r="CZ113" s="1"/>
  <c r="CU119"/>
  <c r="CU23"/>
  <c r="CZ33"/>
  <c r="CU55"/>
  <c r="CU63"/>
  <c r="CZ63" s="1"/>
  <c r="CZ89"/>
  <c r="CU95"/>
  <c r="CU110"/>
  <c r="CU106"/>
  <c r="CZ106" s="1"/>
  <c r="CU15"/>
  <c r="CZ15" s="1"/>
  <c r="CZ25"/>
  <c r="CU47"/>
  <c r="CZ57"/>
  <c r="CZ65"/>
  <c r="CU71"/>
  <c r="CZ97"/>
  <c r="CU103"/>
  <c r="CU118"/>
  <c r="CU7"/>
  <c r="CZ7" s="1"/>
  <c r="CU39"/>
  <c r="CU79"/>
  <c r="CU111"/>
  <c r="CZ111" s="1"/>
  <c r="CU114"/>
  <c r="CZ114" s="1"/>
  <c r="CU14"/>
  <c r="CZ14" s="1"/>
  <c r="CU17"/>
  <c r="CU19"/>
  <c r="CU29"/>
  <c r="CZ29" s="1"/>
  <c r="CU34"/>
  <c r="CU46"/>
  <c r="CZ46" s="1"/>
  <c r="CU49"/>
  <c r="CU51"/>
  <c r="CU70"/>
  <c r="CZ70" s="1"/>
  <c r="CU73"/>
  <c r="CU90"/>
  <c r="CU102"/>
  <c r="CZ102" s="1"/>
  <c r="CU105"/>
  <c r="CU12"/>
  <c r="CU20"/>
  <c r="CU28"/>
  <c r="CU36"/>
  <c r="CZ39"/>
  <c r="CU44"/>
  <c r="CZ47"/>
  <c r="CU52"/>
  <c r="CZ55"/>
  <c r="CU60"/>
  <c r="CU68"/>
  <c r="CZ71"/>
  <c r="CU76"/>
  <c r="CZ79"/>
  <c r="CU84"/>
  <c r="CZ87"/>
  <c r="CU92"/>
  <c r="CU100"/>
  <c r="CZ103"/>
  <c r="CU108"/>
  <c r="CU116"/>
  <c r="CZ119"/>
  <c r="CU124"/>
  <c r="CU132"/>
  <c r="CU140"/>
  <c r="CU148"/>
  <c r="CU156"/>
  <c r="CU164"/>
  <c r="CU172"/>
  <c r="CU180"/>
  <c r="CU188"/>
  <c r="CU196"/>
  <c r="CU204"/>
  <c r="CU212"/>
  <c r="CU220"/>
  <c r="CU228"/>
  <c r="CU236"/>
  <c r="CU238"/>
  <c r="CU246"/>
  <c r="CU254"/>
  <c r="CU262"/>
  <c r="CU270"/>
  <c r="CU278"/>
  <c r="CU286"/>
  <c r="CU294"/>
  <c r="CU302"/>
  <c r="CU310"/>
  <c r="CU61"/>
  <c r="CU69"/>
  <c r="CU77"/>
  <c r="CU85"/>
  <c r="CU93"/>
  <c r="CU101"/>
  <c r="CU109"/>
  <c r="CU117"/>
  <c r="CU125"/>
  <c r="CU133"/>
  <c r="CU141"/>
  <c r="CU149"/>
  <c r="CU157"/>
  <c r="CU165"/>
  <c r="CU173"/>
  <c r="CU181"/>
  <c r="CU189"/>
  <c r="CU197"/>
  <c r="CU205"/>
  <c r="CU213"/>
  <c r="CU221"/>
  <c r="CU229"/>
  <c r="CU237"/>
  <c r="CU245"/>
  <c r="CU253"/>
  <c r="CU261"/>
  <c r="CU269"/>
  <c r="CU277"/>
  <c r="CU285"/>
  <c r="CU293"/>
  <c r="CU301"/>
  <c r="CU309"/>
  <c r="CU126"/>
  <c r="CU134"/>
  <c r="CU142"/>
  <c r="CU150"/>
  <c r="CU158"/>
  <c r="CU166"/>
  <c r="CU174"/>
  <c r="CU182"/>
  <c r="CU190"/>
  <c r="CU198"/>
  <c r="CU206"/>
  <c r="CU214"/>
  <c r="CU222"/>
  <c r="CU230"/>
  <c r="CU244"/>
  <c r="CU252"/>
  <c r="CU260"/>
  <c r="CU268"/>
  <c r="CU276"/>
  <c r="CU284"/>
  <c r="CU292"/>
  <c r="CU300"/>
  <c r="CU308"/>
  <c r="CU127"/>
  <c r="CU135"/>
  <c r="CU143"/>
  <c r="CU151"/>
  <c r="CU159"/>
  <c r="CU167"/>
  <c r="CU175"/>
  <c r="CU183"/>
  <c r="CU191"/>
  <c r="CU199"/>
  <c r="CU207"/>
  <c r="CU215"/>
  <c r="CU223"/>
  <c r="CU231"/>
  <c r="CU243"/>
  <c r="CU251"/>
  <c r="CU259"/>
  <c r="CU267"/>
  <c r="CU275"/>
  <c r="CU283"/>
  <c r="CU291"/>
  <c r="CU299"/>
  <c r="CU307"/>
  <c r="CU8"/>
  <c r="CU16"/>
  <c r="CU24"/>
  <c r="CU32"/>
  <c r="CU40"/>
  <c r="CU48"/>
  <c r="CU56"/>
  <c r="CU64"/>
  <c r="CU72"/>
  <c r="CU80"/>
  <c r="CU88"/>
  <c r="CU96"/>
  <c r="CU104"/>
  <c r="CU112"/>
  <c r="CU120"/>
  <c r="CU128"/>
  <c r="CU136"/>
  <c r="CU144"/>
  <c r="CU152"/>
  <c r="CU160"/>
  <c r="CU168"/>
  <c r="CU176"/>
  <c r="CU184"/>
  <c r="CU192"/>
  <c r="CU200"/>
  <c r="CU208"/>
  <c r="CU216"/>
  <c r="CU224"/>
  <c r="CU232"/>
  <c r="CU242"/>
  <c r="CU250"/>
  <c r="CU258"/>
  <c r="CU266"/>
  <c r="CU274"/>
  <c r="CU282"/>
  <c r="CU290"/>
  <c r="CU298"/>
  <c r="CU306"/>
  <c r="CU314"/>
  <c r="CU121"/>
  <c r="CU129"/>
  <c r="CU137"/>
  <c r="CU145"/>
  <c r="CU153"/>
  <c r="CU161"/>
  <c r="CU169"/>
  <c r="CU177"/>
  <c r="CU185"/>
  <c r="CU193"/>
  <c r="CU201"/>
  <c r="CU209"/>
  <c r="CU217"/>
  <c r="CU225"/>
  <c r="CU233"/>
  <c r="CU241"/>
  <c r="CU249"/>
  <c r="CU257"/>
  <c r="CU265"/>
  <c r="CU273"/>
  <c r="CU281"/>
  <c r="CU289"/>
  <c r="CU297"/>
  <c r="CU305"/>
  <c r="CU313"/>
  <c r="CZ13"/>
  <c r="CZ37"/>
  <c r="CZ45"/>
  <c r="CU122"/>
  <c r="CU130"/>
  <c r="CU138"/>
  <c r="CU146"/>
  <c r="CU154"/>
  <c r="CU162"/>
  <c r="CU170"/>
  <c r="CU178"/>
  <c r="CU186"/>
  <c r="CU194"/>
  <c r="CU202"/>
  <c r="CU210"/>
  <c r="CU218"/>
  <c r="CU226"/>
  <c r="CU234"/>
  <c r="CU240"/>
  <c r="CU248"/>
  <c r="CU256"/>
  <c r="CU264"/>
  <c r="CU272"/>
  <c r="CU280"/>
  <c r="CU288"/>
  <c r="CU296"/>
  <c r="CU304"/>
  <c r="CU312"/>
  <c r="CU67"/>
  <c r="CU75"/>
  <c r="CU83"/>
  <c r="CU91"/>
  <c r="CU99"/>
  <c r="CU107"/>
  <c r="CU115"/>
  <c r="CU123"/>
  <c r="CU131"/>
  <c r="CU139"/>
  <c r="CU147"/>
  <c r="CU155"/>
  <c r="CU163"/>
  <c r="CU171"/>
  <c r="CU179"/>
  <c r="CU187"/>
  <c r="CU195"/>
  <c r="CU203"/>
  <c r="CU211"/>
  <c r="CU219"/>
  <c r="CU227"/>
  <c r="CU235"/>
  <c r="CU239"/>
  <c r="CU247"/>
  <c r="CU255"/>
  <c r="CU263"/>
  <c r="CU271"/>
  <c r="CU279"/>
  <c r="CU287"/>
  <c r="CU295"/>
  <c r="CU303"/>
  <c r="CU311"/>
  <c r="AG25"/>
  <c r="AR19"/>
  <c r="AG23"/>
  <c r="BC11"/>
  <c r="AG15"/>
  <c r="AG7"/>
  <c r="AG21"/>
  <c r="AR6"/>
  <c r="AW6" s="1"/>
  <c r="CJ22"/>
  <c r="CJ29"/>
  <c r="CO29" s="1"/>
  <c r="CJ43"/>
  <c r="CO43" s="1"/>
  <c r="CJ18"/>
  <c r="CO18" s="1"/>
  <c r="CJ46"/>
  <c r="CJ69"/>
  <c r="CO69" s="1"/>
  <c r="CJ13"/>
  <c r="CO13" s="1"/>
  <c r="CJ75"/>
  <c r="CO75" s="1"/>
  <c r="CJ78"/>
  <c r="CJ19"/>
  <c r="CO19" s="1"/>
  <c r="CJ41"/>
  <c r="CJ63"/>
  <c r="CO63" s="1"/>
  <c r="CJ10"/>
  <c r="CJ15"/>
  <c r="CJ17"/>
  <c r="CJ26"/>
  <c r="CJ31"/>
  <c r="CJ51"/>
  <c r="CO51" s="1"/>
  <c r="CJ54"/>
  <c r="CJ71"/>
  <c r="CJ83"/>
  <c r="CO83" s="1"/>
  <c r="CJ6"/>
  <c r="CJ8"/>
  <c r="CJ35"/>
  <c r="CO35" s="1"/>
  <c r="CJ38"/>
  <c r="CJ45"/>
  <c r="CO45" s="1"/>
  <c r="CJ77"/>
  <c r="CO77" s="1"/>
  <c r="CJ21"/>
  <c r="CO21" s="1"/>
  <c r="CJ33"/>
  <c r="CJ42"/>
  <c r="CJ47"/>
  <c r="CJ59"/>
  <c r="CO59" s="1"/>
  <c r="CJ62"/>
  <c r="CJ79"/>
  <c r="CJ23"/>
  <c r="CJ53"/>
  <c r="CO53" s="1"/>
  <c r="CJ11"/>
  <c r="CO11" s="1"/>
  <c r="CJ14"/>
  <c r="CJ16"/>
  <c r="CJ27"/>
  <c r="CO27" s="1"/>
  <c r="CJ30"/>
  <c r="CJ37"/>
  <c r="CO37" s="1"/>
  <c r="CJ55"/>
  <c r="CJ67"/>
  <c r="CO67" s="1"/>
  <c r="CJ70"/>
  <c r="CJ7"/>
  <c r="CJ9"/>
  <c r="CJ25"/>
  <c r="CJ34"/>
  <c r="CJ39"/>
  <c r="CO46"/>
  <c r="CJ61"/>
  <c r="CO61" s="1"/>
  <c r="CO78"/>
  <c r="CO319"/>
  <c r="CJ49"/>
  <c r="CJ57"/>
  <c r="CJ65"/>
  <c r="CJ73"/>
  <c r="CJ81"/>
  <c r="CJ89"/>
  <c r="CJ97"/>
  <c r="CJ105"/>
  <c r="CJ113"/>
  <c r="CJ121"/>
  <c r="CJ129"/>
  <c r="CJ137"/>
  <c r="CJ145"/>
  <c r="CJ153"/>
  <c r="CJ161"/>
  <c r="CJ169"/>
  <c r="CJ177"/>
  <c r="CJ185"/>
  <c r="CJ199"/>
  <c r="CJ206"/>
  <c r="CJ214"/>
  <c r="CJ222"/>
  <c r="CJ230"/>
  <c r="CJ238"/>
  <c r="CJ246"/>
  <c r="CJ254"/>
  <c r="CJ262"/>
  <c r="CJ270"/>
  <c r="CJ278"/>
  <c r="CJ286"/>
  <c r="CJ294"/>
  <c r="CJ302"/>
  <c r="CJ310"/>
  <c r="CJ318"/>
  <c r="CJ50"/>
  <c r="CJ58"/>
  <c r="CJ66"/>
  <c r="CJ74"/>
  <c r="CJ82"/>
  <c r="CJ90"/>
  <c r="CJ98"/>
  <c r="CJ106"/>
  <c r="CJ114"/>
  <c r="CJ122"/>
  <c r="CJ130"/>
  <c r="CJ138"/>
  <c r="CJ146"/>
  <c r="CJ154"/>
  <c r="CJ162"/>
  <c r="CJ170"/>
  <c r="CJ178"/>
  <c r="CJ186"/>
  <c r="CJ198"/>
  <c r="CJ205"/>
  <c r="CJ213"/>
  <c r="CJ221"/>
  <c r="CJ229"/>
  <c r="CJ237"/>
  <c r="CJ245"/>
  <c r="CJ253"/>
  <c r="CJ261"/>
  <c r="CJ269"/>
  <c r="CJ277"/>
  <c r="CJ285"/>
  <c r="CJ293"/>
  <c r="CJ301"/>
  <c r="CJ309"/>
  <c r="CJ317"/>
  <c r="CJ91"/>
  <c r="CJ99"/>
  <c r="CJ107"/>
  <c r="CJ115"/>
  <c r="CJ123"/>
  <c r="CJ131"/>
  <c r="CJ139"/>
  <c r="CJ147"/>
  <c r="CJ155"/>
  <c r="CJ163"/>
  <c r="CJ171"/>
  <c r="CJ179"/>
  <c r="CJ187"/>
  <c r="CJ197"/>
  <c r="CJ204"/>
  <c r="CJ212"/>
  <c r="CJ220"/>
  <c r="CJ228"/>
  <c r="CJ236"/>
  <c r="CJ244"/>
  <c r="CJ252"/>
  <c r="CJ260"/>
  <c r="CJ268"/>
  <c r="CJ276"/>
  <c r="CJ284"/>
  <c r="CJ292"/>
  <c r="CJ300"/>
  <c r="CJ308"/>
  <c r="CJ316"/>
  <c r="CJ12"/>
  <c r="CJ20"/>
  <c r="CJ28"/>
  <c r="CJ36"/>
  <c r="CJ44"/>
  <c r="CJ52"/>
  <c r="CJ60"/>
  <c r="CJ68"/>
  <c r="CJ76"/>
  <c r="CJ84"/>
  <c r="CJ92"/>
  <c r="CJ100"/>
  <c r="CJ108"/>
  <c r="CJ116"/>
  <c r="CJ124"/>
  <c r="CJ132"/>
  <c r="CJ140"/>
  <c r="CJ148"/>
  <c r="CJ156"/>
  <c r="CJ164"/>
  <c r="CJ172"/>
  <c r="CJ180"/>
  <c r="CJ188"/>
  <c r="CJ196"/>
  <c r="CJ203"/>
  <c r="CJ211"/>
  <c r="CJ219"/>
  <c r="CJ227"/>
  <c r="CJ235"/>
  <c r="CJ243"/>
  <c r="CJ251"/>
  <c r="CJ259"/>
  <c r="CJ267"/>
  <c r="CJ275"/>
  <c r="CJ283"/>
  <c r="CJ291"/>
  <c r="CJ299"/>
  <c r="CJ307"/>
  <c r="CJ315"/>
  <c r="CJ85"/>
  <c r="CJ93"/>
  <c r="CJ101"/>
  <c r="CJ109"/>
  <c r="CJ117"/>
  <c r="CJ125"/>
  <c r="CJ133"/>
  <c r="CJ141"/>
  <c r="CJ149"/>
  <c r="CJ157"/>
  <c r="CJ165"/>
  <c r="CJ173"/>
  <c r="CJ181"/>
  <c r="CJ189"/>
  <c r="CJ195"/>
  <c r="CJ202"/>
  <c r="CJ210"/>
  <c r="CJ218"/>
  <c r="CJ226"/>
  <c r="CJ234"/>
  <c r="CJ242"/>
  <c r="CJ250"/>
  <c r="CJ258"/>
  <c r="CJ266"/>
  <c r="CJ274"/>
  <c r="CJ282"/>
  <c r="CJ290"/>
  <c r="CJ298"/>
  <c r="CJ306"/>
  <c r="CJ314"/>
  <c r="CJ86"/>
  <c r="CJ94"/>
  <c r="CJ102"/>
  <c r="CJ110"/>
  <c r="CJ118"/>
  <c r="CJ126"/>
  <c r="CJ134"/>
  <c r="CJ142"/>
  <c r="CJ150"/>
  <c r="CJ158"/>
  <c r="CJ166"/>
  <c r="CJ174"/>
  <c r="CJ182"/>
  <c r="CJ190"/>
  <c r="CJ194"/>
  <c r="CJ201"/>
  <c r="CJ209"/>
  <c r="CJ217"/>
  <c r="CJ225"/>
  <c r="CJ233"/>
  <c r="CJ241"/>
  <c r="CJ249"/>
  <c r="CJ257"/>
  <c r="CJ265"/>
  <c r="CJ273"/>
  <c r="CJ281"/>
  <c r="CJ289"/>
  <c r="CJ297"/>
  <c r="CJ305"/>
  <c r="CJ313"/>
  <c r="CO10"/>
  <c r="CO26"/>
  <c r="CO34"/>
  <c r="CO42"/>
  <c r="CJ87"/>
  <c r="CJ95"/>
  <c r="CJ103"/>
  <c r="CJ111"/>
  <c r="CJ119"/>
  <c r="CJ127"/>
  <c r="CJ135"/>
  <c r="CJ143"/>
  <c r="CJ151"/>
  <c r="CJ159"/>
  <c r="CJ167"/>
  <c r="CJ175"/>
  <c r="CJ183"/>
  <c r="CJ191"/>
  <c r="CJ193"/>
  <c r="CJ200"/>
  <c r="CJ208"/>
  <c r="CJ216"/>
  <c r="CJ224"/>
  <c r="CJ232"/>
  <c r="CJ240"/>
  <c r="CJ248"/>
  <c r="CJ256"/>
  <c r="CJ264"/>
  <c r="CJ272"/>
  <c r="CJ280"/>
  <c r="CJ288"/>
  <c r="CJ296"/>
  <c r="CJ304"/>
  <c r="CJ312"/>
  <c r="CJ24"/>
  <c r="CJ32"/>
  <c r="CJ40"/>
  <c r="CJ48"/>
  <c r="CJ56"/>
  <c r="CJ64"/>
  <c r="CJ72"/>
  <c r="CJ80"/>
  <c r="CJ88"/>
  <c r="CJ96"/>
  <c r="CJ104"/>
  <c r="CJ112"/>
  <c r="CJ120"/>
  <c r="CJ128"/>
  <c r="CJ136"/>
  <c r="CJ144"/>
  <c r="CJ152"/>
  <c r="CJ160"/>
  <c r="CJ168"/>
  <c r="CJ176"/>
  <c r="CJ184"/>
  <c r="CJ192"/>
  <c r="CJ207"/>
  <c r="CJ215"/>
  <c r="CJ223"/>
  <c r="CJ231"/>
  <c r="CJ239"/>
  <c r="CJ247"/>
  <c r="CJ255"/>
  <c r="CJ263"/>
  <c r="CJ271"/>
  <c r="CJ279"/>
  <c r="CJ287"/>
  <c r="CJ295"/>
  <c r="CJ303"/>
  <c r="CJ311"/>
  <c r="CD319"/>
  <c r="BY6"/>
  <c r="BY14"/>
  <c r="BY22"/>
  <c r="BY30"/>
  <c r="BY38"/>
  <c r="BY46"/>
  <c r="BY54"/>
  <c r="BY62"/>
  <c r="BY70"/>
  <c r="BY78"/>
  <c r="BY86"/>
  <c r="BY94"/>
  <c r="BY102"/>
  <c r="BY110"/>
  <c r="BY118"/>
  <c r="BY126"/>
  <c r="BY134"/>
  <c r="BY142"/>
  <c r="BY151"/>
  <c r="BY159"/>
  <c r="BY167"/>
  <c r="BY175"/>
  <c r="BY183"/>
  <c r="BY191"/>
  <c r="BY199"/>
  <c r="BY206"/>
  <c r="BY214"/>
  <c r="BY222"/>
  <c r="BY230"/>
  <c r="BY238"/>
  <c r="BY246"/>
  <c r="BY254"/>
  <c r="BY262"/>
  <c r="BY270"/>
  <c r="BY278"/>
  <c r="BY286"/>
  <c r="BY294"/>
  <c r="BY302"/>
  <c r="BY310"/>
  <c r="BY318"/>
  <c r="BY7"/>
  <c r="BY15"/>
  <c r="BY23"/>
  <c r="BY31"/>
  <c r="BY39"/>
  <c r="BY47"/>
  <c r="BY55"/>
  <c r="BY63"/>
  <c r="BY71"/>
  <c r="BY79"/>
  <c r="BY87"/>
  <c r="BY95"/>
  <c r="BY103"/>
  <c r="BY111"/>
  <c r="BY119"/>
  <c r="BY127"/>
  <c r="BY135"/>
  <c r="BY143"/>
  <c r="BY150"/>
  <c r="BY158"/>
  <c r="BY166"/>
  <c r="BY174"/>
  <c r="BY182"/>
  <c r="BY190"/>
  <c r="BY198"/>
  <c r="BY205"/>
  <c r="BY213"/>
  <c r="BY221"/>
  <c r="BY229"/>
  <c r="BY237"/>
  <c r="BY245"/>
  <c r="BY253"/>
  <c r="BY261"/>
  <c r="BY269"/>
  <c r="BY277"/>
  <c r="BY285"/>
  <c r="BY293"/>
  <c r="BY301"/>
  <c r="BY309"/>
  <c r="BY317"/>
  <c r="BY8"/>
  <c r="BY16"/>
  <c r="BY24"/>
  <c r="BY32"/>
  <c r="BY40"/>
  <c r="BY48"/>
  <c r="BY56"/>
  <c r="BY64"/>
  <c r="BY72"/>
  <c r="BY80"/>
  <c r="BY88"/>
  <c r="BY96"/>
  <c r="BY104"/>
  <c r="BY112"/>
  <c r="BY120"/>
  <c r="BY128"/>
  <c r="BY136"/>
  <c r="BY144"/>
  <c r="BY157"/>
  <c r="BY165"/>
  <c r="BY173"/>
  <c r="BY181"/>
  <c r="BY189"/>
  <c r="BY197"/>
  <c r="BY204"/>
  <c r="BY212"/>
  <c r="BY220"/>
  <c r="BY228"/>
  <c r="BY236"/>
  <c r="BY244"/>
  <c r="BY252"/>
  <c r="BY260"/>
  <c r="BY268"/>
  <c r="BY276"/>
  <c r="BY284"/>
  <c r="BY292"/>
  <c r="BY300"/>
  <c r="BY308"/>
  <c r="BY316"/>
  <c r="BY9"/>
  <c r="BY17"/>
  <c r="BY25"/>
  <c r="BY33"/>
  <c r="BY41"/>
  <c r="BY49"/>
  <c r="BY57"/>
  <c r="BY65"/>
  <c r="BY73"/>
  <c r="BY81"/>
  <c r="BY89"/>
  <c r="BY97"/>
  <c r="BY105"/>
  <c r="BY113"/>
  <c r="BY121"/>
  <c r="BY129"/>
  <c r="BY137"/>
  <c r="BY145"/>
  <c r="BY149"/>
  <c r="BY156"/>
  <c r="BY164"/>
  <c r="BY172"/>
  <c r="BY180"/>
  <c r="BY188"/>
  <c r="BY196"/>
  <c r="BY203"/>
  <c r="BY211"/>
  <c r="BY219"/>
  <c r="BY227"/>
  <c r="BY235"/>
  <c r="BY243"/>
  <c r="BY251"/>
  <c r="BY259"/>
  <c r="BY267"/>
  <c r="BY275"/>
  <c r="BY283"/>
  <c r="BY291"/>
  <c r="BY299"/>
  <c r="BY307"/>
  <c r="BY315"/>
  <c r="BY10"/>
  <c r="BY18"/>
  <c r="BY26"/>
  <c r="BY34"/>
  <c r="BY42"/>
  <c r="BY50"/>
  <c r="BY58"/>
  <c r="BY66"/>
  <c r="BY74"/>
  <c r="BY82"/>
  <c r="BY90"/>
  <c r="BY98"/>
  <c r="BY106"/>
  <c r="BY114"/>
  <c r="BY122"/>
  <c r="BY130"/>
  <c r="BY138"/>
  <c r="BY146"/>
  <c r="BY148"/>
  <c r="BY155"/>
  <c r="BY163"/>
  <c r="BY171"/>
  <c r="BY179"/>
  <c r="BY187"/>
  <c r="BY195"/>
  <c r="BY202"/>
  <c r="BY210"/>
  <c r="BY218"/>
  <c r="BY226"/>
  <c r="BY234"/>
  <c r="BY242"/>
  <c r="BY250"/>
  <c r="BY258"/>
  <c r="BY266"/>
  <c r="BY274"/>
  <c r="BY282"/>
  <c r="BY290"/>
  <c r="BY298"/>
  <c r="BY306"/>
  <c r="BY314"/>
  <c r="BY11"/>
  <c r="BY19"/>
  <c r="BY27"/>
  <c r="BY35"/>
  <c r="BY43"/>
  <c r="BY51"/>
  <c r="BY59"/>
  <c r="BY67"/>
  <c r="BY75"/>
  <c r="BY83"/>
  <c r="BY91"/>
  <c r="BY99"/>
  <c r="BY107"/>
  <c r="BY115"/>
  <c r="BY123"/>
  <c r="BY131"/>
  <c r="BY139"/>
  <c r="BY147"/>
  <c r="BY154"/>
  <c r="BY162"/>
  <c r="BY170"/>
  <c r="BY178"/>
  <c r="BY186"/>
  <c r="BY194"/>
  <c r="BY201"/>
  <c r="BY209"/>
  <c r="BY217"/>
  <c r="BY225"/>
  <c r="BY233"/>
  <c r="BY241"/>
  <c r="BY249"/>
  <c r="BY257"/>
  <c r="BY265"/>
  <c r="BY273"/>
  <c r="BY281"/>
  <c r="BY289"/>
  <c r="BY297"/>
  <c r="BY305"/>
  <c r="BY313"/>
  <c r="BY12"/>
  <c r="BY20"/>
  <c r="BY28"/>
  <c r="BY36"/>
  <c r="BY44"/>
  <c r="BY52"/>
  <c r="BY60"/>
  <c r="BY68"/>
  <c r="BY76"/>
  <c r="BY84"/>
  <c r="BY92"/>
  <c r="BY100"/>
  <c r="BY108"/>
  <c r="BY116"/>
  <c r="BY124"/>
  <c r="BY132"/>
  <c r="BY140"/>
  <c r="BY153"/>
  <c r="BY161"/>
  <c r="BY169"/>
  <c r="BY177"/>
  <c r="BY185"/>
  <c r="BY193"/>
  <c r="BY200"/>
  <c r="BY208"/>
  <c r="BY216"/>
  <c r="BY224"/>
  <c r="BY232"/>
  <c r="BY240"/>
  <c r="BY248"/>
  <c r="BY256"/>
  <c r="BY264"/>
  <c r="BY272"/>
  <c r="BY280"/>
  <c r="BY288"/>
  <c r="BY296"/>
  <c r="BY304"/>
  <c r="BY312"/>
  <c r="BY13"/>
  <c r="BY21"/>
  <c r="BY29"/>
  <c r="BY37"/>
  <c r="BY45"/>
  <c r="BY53"/>
  <c r="BY61"/>
  <c r="BY69"/>
  <c r="BY77"/>
  <c r="BY85"/>
  <c r="BY93"/>
  <c r="BY101"/>
  <c r="BY109"/>
  <c r="BY117"/>
  <c r="BY125"/>
  <c r="BY133"/>
  <c r="BY141"/>
  <c r="BY152"/>
  <c r="BY160"/>
  <c r="BY168"/>
  <c r="BY176"/>
  <c r="BY184"/>
  <c r="BY192"/>
  <c r="BY207"/>
  <c r="BY215"/>
  <c r="BY223"/>
  <c r="BY231"/>
  <c r="BY239"/>
  <c r="BY247"/>
  <c r="BY255"/>
  <c r="BY263"/>
  <c r="BY271"/>
  <c r="BY279"/>
  <c r="BY287"/>
  <c r="BY295"/>
  <c r="BY303"/>
  <c r="BY311"/>
  <c r="BS319"/>
  <c r="BQ5"/>
  <c r="BQ6" s="1"/>
  <c r="BQ7" s="1"/>
  <c r="BN8"/>
  <c r="BN16"/>
  <c r="BN24"/>
  <c r="BN32"/>
  <c r="BN40"/>
  <c r="BN48"/>
  <c r="BN56"/>
  <c r="BN64"/>
  <c r="BN72"/>
  <c r="BN80"/>
  <c r="BN88"/>
  <c r="BN96"/>
  <c r="BN104"/>
  <c r="BN112"/>
  <c r="BN120"/>
  <c r="BN128"/>
  <c r="BN136"/>
  <c r="BN144"/>
  <c r="BN151"/>
  <c r="BN159"/>
  <c r="BN167"/>
  <c r="BN175"/>
  <c r="BN183"/>
  <c r="BN191"/>
  <c r="BN199"/>
  <c r="BN206"/>
  <c r="BN214"/>
  <c r="BN222"/>
  <c r="BN230"/>
  <c r="BN238"/>
  <c r="BN246"/>
  <c r="BN254"/>
  <c r="BN262"/>
  <c r="BN270"/>
  <c r="BN278"/>
  <c r="BN286"/>
  <c r="BN294"/>
  <c r="BN302"/>
  <c r="BN310"/>
  <c r="BN318"/>
  <c r="BN9"/>
  <c r="BN17"/>
  <c r="BN25"/>
  <c r="BN33"/>
  <c r="BN41"/>
  <c r="BN49"/>
  <c r="BN57"/>
  <c r="BN65"/>
  <c r="BN73"/>
  <c r="BN81"/>
  <c r="BN89"/>
  <c r="BN97"/>
  <c r="BN103"/>
  <c r="BN111"/>
  <c r="BN119"/>
  <c r="BN127"/>
  <c r="BN135"/>
  <c r="BN143"/>
  <c r="BN150"/>
  <c r="BN158"/>
  <c r="BN166"/>
  <c r="BN174"/>
  <c r="BN182"/>
  <c r="BN190"/>
  <c r="BN198"/>
  <c r="BN205"/>
  <c r="BN213"/>
  <c r="BN221"/>
  <c r="BN229"/>
  <c r="BN237"/>
  <c r="BN245"/>
  <c r="BN253"/>
  <c r="BN261"/>
  <c r="BN269"/>
  <c r="BN277"/>
  <c r="BN285"/>
  <c r="BN293"/>
  <c r="BN301"/>
  <c r="BN309"/>
  <c r="BN317"/>
  <c r="BN10"/>
  <c r="BN18"/>
  <c r="BN26"/>
  <c r="BN34"/>
  <c r="BN42"/>
  <c r="BN50"/>
  <c r="BN58"/>
  <c r="BN66"/>
  <c r="BN74"/>
  <c r="BN82"/>
  <c r="BN90"/>
  <c r="BN98"/>
  <c r="BN102"/>
  <c r="BN110"/>
  <c r="BN118"/>
  <c r="BN126"/>
  <c r="BN134"/>
  <c r="BN142"/>
  <c r="BN157"/>
  <c r="BN165"/>
  <c r="BN173"/>
  <c r="BN181"/>
  <c r="BN189"/>
  <c r="BN197"/>
  <c r="BN204"/>
  <c r="BN212"/>
  <c r="BN220"/>
  <c r="BN228"/>
  <c r="BN236"/>
  <c r="BN244"/>
  <c r="BN252"/>
  <c r="BN260"/>
  <c r="BN268"/>
  <c r="BN276"/>
  <c r="BN284"/>
  <c r="BN292"/>
  <c r="BN300"/>
  <c r="BN308"/>
  <c r="BN316"/>
  <c r="BN11"/>
  <c r="BN19"/>
  <c r="BN27"/>
  <c r="BN35"/>
  <c r="BN43"/>
  <c r="BN51"/>
  <c r="BN59"/>
  <c r="BN67"/>
  <c r="BN75"/>
  <c r="BN83"/>
  <c r="BN91"/>
  <c r="BN99"/>
  <c r="BN101"/>
  <c r="BN109"/>
  <c r="BN117"/>
  <c r="BN125"/>
  <c r="BN133"/>
  <c r="BN141"/>
  <c r="BN149"/>
  <c r="BN156"/>
  <c r="BN164"/>
  <c r="BN172"/>
  <c r="BN180"/>
  <c r="BN188"/>
  <c r="BN196"/>
  <c r="BN203"/>
  <c r="BN211"/>
  <c r="BN219"/>
  <c r="BN227"/>
  <c r="BN235"/>
  <c r="BN243"/>
  <c r="BN251"/>
  <c r="BN259"/>
  <c r="BN267"/>
  <c r="BN275"/>
  <c r="BN283"/>
  <c r="BN291"/>
  <c r="BN299"/>
  <c r="BN307"/>
  <c r="BN315"/>
  <c r="BN12"/>
  <c r="BN20"/>
  <c r="BN28"/>
  <c r="BN36"/>
  <c r="BN44"/>
  <c r="BN52"/>
  <c r="BN60"/>
  <c r="BN68"/>
  <c r="BN76"/>
  <c r="BN84"/>
  <c r="BN92"/>
  <c r="BN100"/>
  <c r="BN108"/>
  <c r="BN116"/>
  <c r="BN124"/>
  <c r="BN132"/>
  <c r="BN140"/>
  <c r="BN148"/>
  <c r="BN155"/>
  <c r="BN163"/>
  <c r="BN171"/>
  <c r="BN179"/>
  <c r="BN187"/>
  <c r="BN195"/>
  <c r="BN202"/>
  <c r="BN210"/>
  <c r="BN218"/>
  <c r="BN226"/>
  <c r="BN234"/>
  <c r="BN242"/>
  <c r="BN250"/>
  <c r="BN258"/>
  <c r="BN266"/>
  <c r="BN274"/>
  <c r="BN282"/>
  <c r="BN290"/>
  <c r="BN298"/>
  <c r="BN306"/>
  <c r="BN314"/>
  <c r="BN13"/>
  <c r="BN21"/>
  <c r="BN29"/>
  <c r="BN37"/>
  <c r="BN45"/>
  <c r="BN53"/>
  <c r="BN61"/>
  <c r="BN69"/>
  <c r="BN77"/>
  <c r="BN85"/>
  <c r="BN93"/>
  <c r="BN107"/>
  <c r="BN115"/>
  <c r="BN123"/>
  <c r="BN131"/>
  <c r="BN139"/>
  <c r="BN147"/>
  <c r="BN154"/>
  <c r="BN162"/>
  <c r="BN170"/>
  <c r="BN178"/>
  <c r="BN186"/>
  <c r="BN194"/>
  <c r="BN201"/>
  <c r="BN209"/>
  <c r="BN217"/>
  <c r="BN225"/>
  <c r="BN233"/>
  <c r="BN241"/>
  <c r="BN249"/>
  <c r="BN257"/>
  <c r="BN265"/>
  <c r="BN273"/>
  <c r="BN281"/>
  <c r="BN289"/>
  <c r="BN297"/>
  <c r="BN305"/>
  <c r="BN313"/>
  <c r="BN6"/>
  <c r="BN14"/>
  <c r="BN22"/>
  <c r="BN30"/>
  <c r="BN38"/>
  <c r="BN46"/>
  <c r="BN54"/>
  <c r="BN62"/>
  <c r="BN70"/>
  <c r="BN78"/>
  <c r="BN86"/>
  <c r="BN94"/>
  <c r="BN106"/>
  <c r="BN114"/>
  <c r="BN122"/>
  <c r="BN130"/>
  <c r="BN138"/>
  <c r="BN146"/>
  <c r="BN153"/>
  <c r="BN161"/>
  <c r="BN169"/>
  <c r="BN177"/>
  <c r="BN185"/>
  <c r="BN193"/>
  <c r="BN200"/>
  <c r="BN208"/>
  <c r="BN216"/>
  <c r="BN224"/>
  <c r="BN232"/>
  <c r="BN240"/>
  <c r="BN248"/>
  <c r="BN256"/>
  <c r="BN264"/>
  <c r="BN272"/>
  <c r="BN280"/>
  <c r="BN288"/>
  <c r="BN296"/>
  <c r="BN304"/>
  <c r="BN312"/>
  <c r="BN7"/>
  <c r="BN15"/>
  <c r="BN23"/>
  <c r="BN31"/>
  <c r="BN39"/>
  <c r="BN47"/>
  <c r="BN55"/>
  <c r="BN63"/>
  <c r="BN71"/>
  <c r="BN79"/>
  <c r="BN87"/>
  <c r="BN95"/>
  <c r="BN105"/>
  <c r="BN113"/>
  <c r="BN121"/>
  <c r="BN129"/>
  <c r="BN137"/>
  <c r="BN145"/>
  <c r="BN152"/>
  <c r="BN160"/>
  <c r="BN168"/>
  <c r="BN176"/>
  <c r="BN184"/>
  <c r="BN192"/>
  <c r="BN207"/>
  <c r="BN215"/>
  <c r="BN223"/>
  <c r="BN231"/>
  <c r="BN239"/>
  <c r="BN247"/>
  <c r="BN255"/>
  <c r="BN263"/>
  <c r="BN271"/>
  <c r="BN279"/>
  <c r="BN287"/>
  <c r="BN295"/>
  <c r="BN303"/>
  <c r="BN311"/>
  <c r="BC8"/>
  <c r="BH8" s="1"/>
  <c r="BH11"/>
  <c r="BC319"/>
  <c r="BC311"/>
  <c r="BC303"/>
  <c r="BC295"/>
  <c r="BC287"/>
  <c r="BC279"/>
  <c r="BC271"/>
  <c r="BC263"/>
  <c r="BC255"/>
  <c r="BC247"/>
  <c r="BC239"/>
  <c r="BC231"/>
  <c r="BC223"/>
  <c r="BC215"/>
  <c r="BC207"/>
  <c r="BC199"/>
  <c r="BC191"/>
  <c r="BC183"/>
  <c r="BC175"/>
  <c r="BC168"/>
  <c r="BC160"/>
  <c r="BC152"/>
  <c r="BC144"/>
  <c r="BC137"/>
  <c r="BC129"/>
  <c r="BC121"/>
  <c r="BC114"/>
  <c r="BC106"/>
  <c r="BC98"/>
  <c r="BC91"/>
  <c r="BC83"/>
  <c r="BC75"/>
  <c r="BC65"/>
  <c r="BC57"/>
  <c r="BC49"/>
  <c r="BC41"/>
  <c r="BC33"/>
  <c r="BC25"/>
  <c r="BC17"/>
  <c r="BC312"/>
  <c r="BC304"/>
  <c r="BC296"/>
  <c r="BC288"/>
  <c r="BC280"/>
  <c r="BC272"/>
  <c r="BC264"/>
  <c r="BC256"/>
  <c r="BC248"/>
  <c r="BC240"/>
  <c r="BC232"/>
  <c r="BC224"/>
  <c r="BC216"/>
  <c r="BC208"/>
  <c r="BC200"/>
  <c r="BC192"/>
  <c r="BC184"/>
  <c r="BC176"/>
  <c r="BC169"/>
  <c r="BC161"/>
  <c r="BC153"/>
  <c r="BC145"/>
  <c r="BC138"/>
  <c r="BC130"/>
  <c r="BC122"/>
  <c r="BC115"/>
  <c r="BC107"/>
  <c r="BC99"/>
  <c r="BC84"/>
  <c r="BC76"/>
  <c r="BC64"/>
  <c r="BC56"/>
  <c r="BC48"/>
  <c r="BC40"/>
  <c r="BC32"/>
  <c r="BC24"/>
  <c r="BC16"/>
  <c r="BC313"/>
  <c r="BC305"/>
  <c r="BC297"/>
  <c r="BC289"/>
  <c r="BC281"/>
  <c r="BC273"/>
  <c r="BC265"/>
  <c r="BC257"/>
  <c r="BC249"/>
  <c r="BC241"/>
  <c r="BC233"/>
  <c r="BC225"/>
  <c r="BC217"/>
  <c r="BC209"/>
  <c r="BC201"/>
  <c r="BC193"/>
  <c r="BC185"/>
  <c r="BC177"/>
  <c r="BC162"/>
  <c r="BC154"/>
  <c r="BC146"/>
  <c r="BC139"/>
  <c r="BC131"/>
  <c r="BC123"/>
  <c r="BC116"/>
  <c r="BC108"/>
  <c r="BC100"/>
  <c r="BC92"/>
  <c r="BC85"/>
  <c r="BC77"/>
  <c r="BC63"/>
  <c r="BC55"/>
  <c r="BC47"/>
  <c r="BC39"/>
  <c r="BC31"/>
  <c r="BC23"/>
  <c r="BC15"/>
  <c r="BC314"/>
  <c r="BC306"/>
  <c r="BC298"/>
  <c r="BC290"/>
  <c r="BC282"/>
  <c r="BC274"/>
  <c r="BC266"/>
  <c r="BC258"/>
  <c r="BC250"/>
  <c r="BC242"/>
  <c r="BC234"/>
  <c r="BC226"/>
  <c r="BC218"/>
  <c r="BC210"/>
  <c r="BC202"/>
  <c r="BC194"/>
  <c r="BC186"/>
  <c r="BC178"/>
  <c r="BC170"/>
  <c r="BC163"/>
  <c r="BC155"/>
  <c r="BC147"/>
  <c r="BC140"/>
  <c r="BC132"/>
  <c r="BC124"/>
  <c r="BC117"/>
  <c r="BC109"/>
  <c r="BC101"/>
  <c r="BC93"/>
  <c r="BC86"/>
  <c r="BC78"/>
  <c r="BC70"/>
  <c r="BC62"/>
  <c r="BC54"/>
  <c r="BC46"/>
  <c r="BC38"/>
  <c r="BC30"/>
  <c r="BC22"/>
  <c r="BC14"/>
  <c r="BC315"/>
  <c r="BC307"/>
  <c r="BC299"/>
  <c r="BC291"/>
  <c r="BC283"/>
  <c r="BC275"/>
  <c r="BC267"/>
  <c r="BC259"/>
  <c r="BC251"/>
  <c r="BC243"/>
  <c r="BC235"/>
  <c r="BC227"/>
  <c r="BC219"/>
  <c r="BC211"/>
  <c r="BC203"/>
  <c r="BC195"/>
  <c r="BC187"/>
  <c r="BC179"/>
  <c r="BC171"/>
  <c r="BC164"/>
  <c r="BC156"/>
  <c r="BC148"/>
  <c r="BC141"/>
  <c r="BC133"/>
  <c r="BC125"/>
  <c r="BC118"/>
  <c r="BC110"/>
  <c r="BC102"/>
  <c r="BC94"/>
  <c r="BC87"/>
  <c r="BC79"/>
  <c r="BC71"/>
  <c r="BC69"/>
  <c r="BC61"/>
  <c r="BC53"/>
  <c r="BC45"/>
  <c r="BC37"/>
  <c r="BC29"/>
  <c r="BC21"/>
  <c r="BC13"/>
  <c r="BC316"/>
  <c r="BC308"/>
  <c r="BC300"/>
  <c r="BC292"/>
  <c r="BC284"/>
  <c r="BC276"/>
  <c r="BC268"/>
  <c r="BC260"/>
  <c r="BC252"/>
  <c r="BC244"/>
  <c r="BC236"/>
  <c r="BC228"/>
  <c r="BC220"/>
  <c r="BC212"/>
  <c r="BC204"/>
  <c r="BC196"/>
  <c r="BC188"/>
  <c r="BC180"/>
  <c r="BC172"/>
  <c r="BC165"/>
  <c r="BC157"/>
  <c r="BC149"/>
  <c r="BC134"/>
  <c r="BC126"/>
  <c r="BC119"/>
  <c r="BC111"/>
  <c r="BC103"/>
  <c r="BC95"/>
  <c r="BC88"/>
  <c r="BC80"/>
  <c r="BC72"/>
  <c r="BC68"/>
  <c r="BC60"/>
  <c r="BC52"/>
  <c r="BC44"/>
  <c r="BC36"/>
  <c r="BC28"/>
  <c r="BC20"/>
  <c r="BC12"/>
  <c r="BC317"/>
  <c r="BC309"/>
  <c r="BC301"/>
  <c r="BC293"/>
  <c r="BC285"/>
  <c r="BC277"/>
  <c r="BC269"/>
  <c r="BC261"/>
  <c r="BC253"/>
  <c r="BC245"/>
  <c r="BC237"/>
  <c r="BC229"/>
  <c r="BC221"/>
  <c r="BC213"/>
  <c r="BC205"/>
  <c r="BC197"/>
  <c r="BC189"/>
  <c r="BC181"/>
  <c r="BC173"/>
  <c r="BC166"/>
  <c r="BC158"/>
  <c r="BC150"/>
  <c r="BC142"/>
  <c r="BC135"/>
  <c r="BC127"/>
  <c r="BC112"/>
  <c r="BC104"/>
  <c r="BC96"/>
  <c r="BC89"/>
  <c r="BC81"/>
  <c r="BC73"/>
  <c r="BC67"/>
  <c r="BC59"/>
  <c r="BC51"/>
  <c r="BC43"/>
  <c r="BC35"/>
  <c r="BC27"/>
  <c r="BC19"/>
  <c r="BC318"/>
  <c r="BC310"/>
  <c r="BC302"/>
  <c r="BC294"/>
  <c r="BC286"/>
  <c r="BC278"/>
  <c r="BC270"/>
  <c r="BC262"/>
  <c r="BC254"/>
  <c r="BC246"/>
  <c r="BC238"/>
  <c r="BC230"/>
  <c r="BC222"/>
  <c r="BC214"/>
  <c r="BC206"/>
  <c r="BC198"/>
  <c r="BC190"/>
  <c r="BC182"/>
  <c r="BC174"/>
  <c r="BC167"/>
  <c r="BC159"/>
  <c r="BC151"/>
  <c r="BC143"/>
  <c r="BC136"/>
  <c r="BC128"/>
  <c r="BC120"/>
  <c r="BC113"/>
  <c r="BC105"/>
  <c r="BC97"/>
  <c r="BC90"/>
  <c r="BC82"/>
  <c r="BC74"/>
  <c r="BC66"/>
  <c r="BC58"/>
  <c r="BC50"/>
  <c r="BC42"/>
  <c r="BC34"/>
  <c r="BC26"/>
  <c r="BC18"/>
  <c r="BC6"/>
  <c r="BC7"/>
  <c r="BC9"/>
  <c r="BC10"/>
  <c r="AW19"/>
  <c r="AR9"/>
  <c r="AR17"/>
  <c r="AX6"/>
  <c r="AR10"/>
  <c r="AR18"/>
  <c r="AR11"/>
  <c r="AR319"/>
  <c r="AR311"/>
  <c r="AR303"/>
  <c r="AR295"/>
  <c r="AR287"/>
  <c r="AR279"/>
  <c r="AR271"/>
  <c r="AR263"/>
  <c r="AR255"/>
  <c r="AR247"/>
  <c r="AR239"/>
  <c r="AR231"/>
  <c r="AR223"/>
  <c r="AR215"/>
  <c r="AR207"/>
  <c r="AR199"/>
  <c r="AR191"/>
  <c r="AR183"/>
  <c r="AR175"/>
  <c r="AR167"/>
  <c r="AR159"/>
  <c r="AR151"/>
  <c r="AR143"/>
  <c r="AR136"/>
  <c r="AR128"/>
  <c r="AR120"/>
  <c r="AR112"/>
  <c r="AR104"/>
  <c r="AR96"/>
  <c r="AR89"/>
  <c r="AR81"/>
  <c r="AR73"/>
  <c r="AR65"/>
  <c r="AR57"/>
  <c r="AR49"/>
  <c r="AR35"/>
  <c r="AR27"/>
  <c r="AR312"/>
  <c r="AR304"/>
  <c r="AR296"/>
  <c r="AR288"/>
  <c r="AR280"/>
  <c r="AR272"/>
  <c r="AR264"/>
  <c r="AR256"/>
  <c r="AR248"/>
  <c r="AR240"/>
  <c r="AR232"/>
  <c r="AR224"/>
  <c r="AR216"/>
  <c r="AR208"/>
  <c r="AR200"/>
  <c r="AR192"/>
  <c r="AR184"/>
  <c r="AR176"/>
  <c r="AR168"/>
  <c r="AR160"/>
  <c r="AR152"/>
  <c r="AR144"/>
  <c r="AR137"/>
  <c r="AR129"/>
  <c r="AR121"/>
  <c r="AR113"/>
  <c r="AR105"/>
  <c r="AR97"/>
  <c r="AR90"/>
  <c r="AR82"/>
  <c r="AR74"/>
  <c r="AR66"/>
  <c r="AR58"/>
  <c r="AR50"/>
  <c r="AR42"/>
  <c r="AR34"/>
  <c r="AR26"/>
  <c r="AR313"/>
  <c r="AR305"/>
  <c r="AR297"/>
  <c r="AR289"/>
  <c r="AR281"/>
  <c r="AR273"/>
  <c r="AR265"/>
  <c r="AR257"/>
  <c r="AR249"/>
  <c r="AR241"/>
  <c r="AR233"/>
  <c r="AR225"/>
  <c r="AR217"/>
  <c r="AR209"/>
  <c r="AR201"/>
  <c r="AR193"/>
  <c r="AR185"/>
  <c r="AR177"/>
  <c r="AR169"/>
  <c r="AR161"/>
  <c r="AR153"/>
  <c r="AR145"/>
  <c r="AR138"/>
  <c r="AR130"/>
  <c r="AR122"/>
  <c r="AR114"/>
  <c r="AR106"/>
  <c r="AR98"/>
  <c r="AR91"/>
  <c r="AR83"/>
  <c r="AR75"/>
  <c r="AR67"/>
  <c r="AR59"/>
  <c r="AR51"/>
  <c r="AR43"/>
  <c r="AR41"/>
  <c r="AR33"/>
  <c r="AR25"/>
  <c r="AR314"/>
  <c r="AR306"/>
  <c r="AR298"/>
  <c r="AR290"/>
  <c r="AR282"/>
  <c r="AR274"/>
  <c r="AR266"/>
  <c r="AR258"/>
  <c r="AR250"/>
  <c r="AR242"/>
  <c r="AR234"/>
  <c r="AR226"/>
  <c r="AR218"/>
  <c r="AR210"/>
  <c r="AR202"/>
  <c r="AR194"/>
  <c r="AR186"/>
  <c r="AR178"/>
  <c r="AR170"/>
  <c r="AR162"/>
  <c r="AR154"/>
  <c r="AR146"/>
  <c r="AR139"/>
  <c r="AR131"/>
  <c r="AR123"/>
  <c r="AR115"/>
  <c r="AR107"/>
  <c r="AR99"/>
  <c r="AR84"/>
  <c r="AR76"/>
  <c r="AR68"/>
  <c r="AR60"/>
  <c r="AR52"/>
  <c r="AR44"/>
  <c r="AR40"/>
  <c r="AR32"/>
  <c r="AR24"/>
  <c r="AR315"/>
  <c r="AR307"/>
  <c r="AR299"/>
  <c r="AR291"/>
  <c r="AR283"/>
  <c r="AR275"/>
  <c r="AR267"/>
  <c r="AR259"/>
  <c r="AR251"/>
  <c r="AR243"/>
  <c r="AR235"/>
  <c r="AR227"/>
  <c r="AR219"/>
  <c r="AR211"/>
  <c r="AR203"/>
  <c r="AR195"/>
  <c r="AR187"/>
  <c r="AR179"/>
  <c r="AR171"/>
  <c r="AR163"/>
  <c r="AR155"/>
  <c r="AR147"/>
  <c r="AR140"/>
  <c r="AR132"/>
  <c r="AR124"/>
  <c r="AR116"/>
  <c r="AR108"/>
  <c r="AR100"/>
  <c r="AR92"/>
  <c r="AR85"/>
  <c r="AR77"/>
  <c r="AR69"/>
  <c r="AR61"/>
  <c r="AR53"/>
  <c r="AR45"/>
  <c r="AR39"/>
  <c r="AR31"/>
  <c r="AR316"/>
  <c r="AR308"/>
  <c r="AR300"/>
  <c r="AR292"/>
  <c r="AR284"/>
  <c r="AR276"/>
  <c r="AR268"/>
  <c r="AR260"/>
  <c r="AR252"/>
  <c r="AR244"/>
  <c r="AR236"/>
  <c r="AR228"/>
  <c r="AR220"/>
  <c r="AR212"/>
  <c r="AR204"/>
  <c r="AR196"/>
  <c r="AR188"/>
  <c r="AR180"/>
  <c r="AR172"/>
  <c r="AR164"/>
  <c r="AR156"/>
  <c r="AR148"/>
  <c r="AR141"/>
  <c r="AR133"/>
  <c r="AR125"/>
  <c r="AR117"/>
  <c r="AR109"/>
  <c r="AR101"/>
  <c r="AR93"/>
  <c r="AR86"/>
  <c r="AR78"/>
  <c r="AR70"/>
  <c r="AR62"/>
  <c r="AR54"/>
  <c r="AR46"/>
  <c r="AR38"/>
  <c r="AR30"/>
  <c r="AR317"/>
  <c r="AR309"/>
  <c r="AR301"/>
  <c r="AR293"/>
  <c r="AR285"/>
  <c r="AR277"/>
  <c r="AR269"/>
  <c r="AR261"/>
  <c r="AR253"/>
  <c r="AR245"/>
  <c r="AR237"/>
  <c r="AR229"/>
  <c r="AR221"/>
  <c r="AR213"/>
  <c r="AR205"/>
  <c r="AR197"/>
  <c r="AR189"/>
  <c r="AR181"/>
  <c r="AR173"/>
  <c r="AR165"/>
  <c r="AR157"/>
  <c r="AR149"/>
  <c r="AR134"/>
  <c r="AR126"/>
  <c r="AR118"/>
  <c r="AR110"/>
  <c r="AR102"/>
  <c r="AR94"/>
  <c r="AR87"/>
  <c r="AR79"/>
  <c r="AR71"/>
  <c r="AR63"/>
  <c r="AR55"/>
  <c r="AR47"/>
  <c r="AR37"/>
  <c r="AR29"/>
  <c r="AR318"/>
  <c r="AR310"/>
  <c r="AR302"/>
  <c r="AR294"/>
  <c r="AR286"/>
  <c r="AR278"/>
  <c r="AR270"/>
  <c r="AR262"/>
  <c r="AR254"/>
  <c r="AR246"/>
  <c r="AR238"/>
  <c r="AR230"/>
  <c r="AR222"/>
  <c r="AR214"/>
  <c r="AR206"/>
  <c r="AR198"/>
  <c r="AR190"/>
  <c r="AR182"/>
  <c r="AR174"/>
  <c r="AR166"/>
  <c r="AR158"/>
  <c r="AR150"/>
  <c r="AR142"/>
  <c r="AR135"/>
  <c r="AR127"/>
  <c r="AR119"/>
  <c r="AR111"/>
  <c r="AR103"/>
  <c r="AR95"/>
  <c r="AR88"/>
  <c r="AR80"/>
  <c r="AR72"/>
  <c r="AR64"/>
  <c r="AR56"/>
  <c r="AR48"/>
  <c r="AR36"/>
  <c r="AR28"/>
  <c r="AR12"/>
  <c r="AR20"/>
  <c r="AR13"/>
  <c r="AR21"/>
  <c r="AR14"/>
  <c r="AR22"/>
  <c r="AR7"/>
  <c r="AR15"/>
  <c r="AR23"/>
  <c r="AR8"/>
  <c r="AR16"/>
  <c r="AL21"/>
  <c r="AG13"/>
  <c r="AL13" s="1"/>
  <c r="AL25"/>
  <c r="AL7"/>
  <c r="AG10"/>
  <c r="AL15"/>
  <c r="AG18"/>
  <c r="AL23"/>
  <c r="AG26"/>
  <c r="AG9"/>
  <c r="AG17"/>
  <c r="AG319"/>
  <c r="AG311"/>
  <c r="AG303"/>
  <c r="AG295"/>
  <c r="AG287"/>
  <c r="AG279"/>
  <c r="AG271"/>
  <c r="AG263"/>
  <c r="AG255"/>
  <c r="AG247"/>
  <c r="AG239"/>
  <c r="AG231"/>
  <c r="AG223"/>
  <c r="AG215"/>
  <c r="AG207"/>
  <c r="AG199"/>
  <c r="AG191"/>
  <c r="AG183"/>
  <c r="AG175"/>
  <c r="AG167"/>
  <c r="AG159"/>
  <c r="AG151"/>
  <c r="AG143"/>
  <c r="AG135"/>
  <c r="AG127"/>
  <c r="AG119"/>
  <c r="AG111"/>
  <c r="AG104"/>
  <c r="AG96"/>
  <c r="AG88"/>
  <c r="AG80"/>
  <c r="AG72"/>
  <c r="AG64"/>
  <c r="AG49"/>
  <c r="AG41"/>
  <c r="AG33"/>
  <c r="AG312"/>
  <c r="AG304"/>
  <c r="AG296"/>
  <c r="AG288"/>
  <c r="AG280"/>
  <c r="AG272"/>
  <c r="AG264"/>
  <c r="AG256"/>
  <c r="AG248"/>
  <c r="AG240"/>
  <c r="AG232"/>
  <c r="AG224"/>
  <c r="AG216"/>
  <c r="AG208"/>
  <c r="AG200"/>
  <c r="AG192"/>
  <c r="AG184"/>
  <c r="AG176"/>
  <c r="AG168"/>
  <c r="AG160"/>
  <c r="AG152"/>
  <c r="AG144"/>
  <c r="AG136"/>
  <c r="AG128"/>
  <c r="AG120"/>
  <c r="AG112"/>
  <c r="AG105"/>
  <c r="AG97"/>
  <c r="AG89"/>
  <c r="AG81"/>
  <c r="AG73"/>
  <c r="AG65"/>
  <c r="AG57"/>
  <c r="AG50"/>
  <c r="AG42"/>
  <c r="AG34"/>
  <c r="AG313"/>
  <c r="AG305"/>
  <c r="AG297"/>
  <c r="AG289"/>
  <c r="AG281"/>
  <c r="AG273"/>
  <c r="AG265"/>
  <c r="AG257"/>
  <c r="AG249"/>
  <c r="AG241"/>
  <c r="AG233"/>
  <c r="AG225"/>
  <c r="AG217"/>
  <c r="AG209"/>
  <c r="AG201"/>
  <c r="AG193"/>
  <c r="AG185"/>
  <c r="AG177"/>
  <c r="AG169"/>
  <c r="AG161"/>
  <c r="AG153"/>
  <c r="AG145"/>
  <c r="AG137"/>
  <c r="AG129"/>
  <c r="AG121"/>
  <c r="AG113"/>
  <c r="AG106"/>
  <c r="AG98"/>
  <c r="AG90"/>
  <c r="AG82"/>
  <c r="AG74"/>
  <c r="AG66"/>
  <c r="AG58"/>
  <c r="AG51"/>
  <c r="AG43"/>
  <c r="AG35"/>
  <c r="AG314"/>
  <c r="AG306"/>
  <c r="AG298"/>
  <c r="AG290"/>
  <c r="AG282"/>
  <c r="AG274"/>
  <c r="AG266"/>
  <c r="AG258"/>
  <c r="AG250"/>
  <c r="AG242"/>
  <c r="AG234"/>
  <c r="AG226"/>
  <c r="AG218"/>
  <c r="AG210"/>
  <c r="AG202"/>
  <c r="AG194"/>
  <c r="AG186"/>
  <c r="AG178"/>
  <c r="AG170"/>
  <c r="AG162"/>
  <c r="AG154"/>
  <c r="AG146"/>
  <c r="AG138"/>
  <c r="AG130"/>
  <c r="AG122"/>
  <c r="AG114"/>
  <c r="AG99"/>
  <c r="AG91"/>
  <c r="AG83"/>
  <c r="AG75"/>
  <c r="AG67"/>
  <c r="AG59"/>
  <c r="AG52"/>
  <c r="AG44"/>
  <c r="AG36"/>
  <c r="AG315"/>
  <c r="AG307"/>
  <c r="AG299"/>
  <c r="AG291"/>
  <c r="AG283"/>
  <c r="AG275"/>
  <c r="AG267"/>
  <c r="AG259"/>
  <c r="AG251"/>
  <c r="AG243"/>
  <c r="AG235"/>
  <c r="AG227"/>
  <c r="AG219"/>
  <c r="AG211"/>
  <c r="AG203"/>
  <c r="AG195"/>
  <c r="AG187"/>
  <c r="AG179"/>
  <c r="AG171"/>
  <c r="AG163"/>
  <c r="AG155"/>
  <c r="AG147"/>
  <c r="AG139"/>
  <c r="AG131"/>
  <c r="AG123"/>
  <c r="AG115"/>
  <c r="AG107"/>
  <c r="AG100"/>
  <c r="AG92"/>
  <c r="AG84"/>
  <c r="AG76"/>
  <c r="AG68"/>
  <c r="AG60"/>
  <c r="AG53"/>
  <c r="AG45"/>
  <c r="AG37"/>
  <c r="AG316"/>
  <c r="AG308"/>
  <c r="AG300"/>
  <c r="AG292"/>
  <c r="AG284"/>
  <c r="AG276"/>
  <c r="AG268"/>
  <c r="AG260"/>
  <c r="AG252"/>
  <c r="AG244"/>
  <c r="AG236"/>
  <c r="AG228"/>
  <c r="AG220"/>
  <c r="AG212"/>
  <c r="AG204"/>
  <c r="AG196"/>
  <c r="AG188"/>
  <c r="AG180"/>
  <c r="AG172"/>
  <c r="AG164"/>
  <c r="AG156"/>
  <c r="AG148"/>
  <c r="AG140"/>
  <c r="AG132"/>
  <c r="AG124"/>
  <c r="AG116"/>
  <c r="AG108"/>
  <c r="AG101"/>
  <c r="AG93"/>
  <c r="AG85"/>
  <c r="AG77"/>
  <c r="AG69"/>
  <c r="AG61"/>
  <c r="AG54"/>
  <c r="AG46"/>
  <c r="AG38"/>
  <c r="AG317"/>
  <c r="AG309"/>
  <c r="AG301"/>
  <c r="AG293"/>
  <c r="AG285"/>
  <c r="AG277"/>
  <c r="AG269"/>
  <c r="AG261"/>
  <c r="AG253"/>
  <c r="AG245"/>
  <c r="AG237"/>
  <c r="AG229"/>
  <c r="AG221"/>
  <c r="AG213"/>
  <c r="AG205"/>
  <c r="AG197"/>
  <c r="AG189"/>
  <c r="AG181"/>
  <c r="AG173"/>
  <c r="AG165"/>
  <c r="AG157"/>
  <c r="AG149"/>
  <c r="AG141"/>
  <c r="AG133"/>
  <c r="AG125"/>
  <c r="AG117"/>
  <c r="AG109"/>
  <c r="AG102"/>
  <c r="AG94"/>
  <c r="AG86"/>
  <c r="AG78"/>
  <c r="AG70"/>
  <c r="AG62"/>
  <c r="AG55"/>
  <c r="AG47"/>
  <c r="AG39"/>
  <c r="AG31"/>
  <c r="AG318"/>
  <c r="AG310"/>
  <c r="AG302"/>
  <c r="AG294"/>
  <c r="AG286"/>
  <c r="AG278"/>
  <c r="AG270"/>
  <c r="AG262"/>
  <c r="AG254"/>
  <c r="AG246"/>
  <c r="AG238"/>
  <c r="AG230"/>
  <c r="AG222"/>
  <c r="AG214"/>
  <c r="AG206"/>
  <c r="AG198"/>
  <c r="AG190"/>
  <c r="AG182"/>
  <c r="AG174"/>
  <c r="AG166"/>
  <c r="AG158"/>
  <c r="AG150"/>
  <c r="AG142"/>
  <c r="AG134"/>
  <c r="AG126"/>
  <c r="AG118"/>
  <c r="AG110"/>
  <c r="AG103"/>
  <c r="AG95"/>
  <c r="AG87"/>
  <c r="AG79"/>
  <c r="AG71"/>
  <c r="AG63"/>
  <c r="AG56"/>
  <c r="AG48"/>
  <c r="AG40"/>
  <c r="AG32"/>
  <c r="AG8"/>
  <c r="AG16"/>
  <c r="AG24"/>
  <c r="AG6"/>
  <c r="AG14"/>
  <c r="AG22"/>
  <c r="AG29"/>
  <c r="AG30"/>
  <c r="AG12"/>
  <c r="AG20"/>
  <c r="AG28"/>
  <c r="AG11"/>
  <c r="AG19"/>
  <c r="AG27"/>
  <c r="P21"/>
  <c r="K7"/>
  <c r="K15"/>
  <c r="K25"/>
  <c r="K8"/>
  <c r="K16"/>
  <c r="K24"/>
  <c r="K9"/>
  <c r="K17"/>
  <c r="K23"/>
  <c r="K10"/>
  <c r="K18"/>
  <c r="K22"/>
  <c r="K11"/>
  <c r="K19"/>
  <c r="K319"/>
  <c r="K311"/>
  <c r="K303"/>
  <c r="K295"/>
  <c r="K287"/>
  <c r="K279"/>
  <c r="K271"/>
  <c r="K263"/>
  <c r="K255"/>
  <c r="K247"/>
  <c r="K239"/>
  <c r="K231"/>
  <c r="K223"/>
  <c r="K215"/>
  <c r="K207"/>
  <c r="K199"/>
  <c r="K191"/>
  <c r="K183"/>
  <c r="K175"/>
  <c r="K167"/>
  <c r="K159"/>
  <c r="K151"/>
  <c r="K143"/>
  <c r="K135"/>
  <c r="K127"/>
  <c r="K112"/>
  <c r="K104"/>
  <c r="K96"/>
  <c r="K88"/>
  <c r="K80"/>
  <c r="K72"/>
  <c r="K65"/>
  <c r="K57"/>
  <c r="K49"/>
  <c r="K41"/>
  <c r="K33"/>
  <c r="K312"/>
  <c r="K304"/>
  <c r="K296"/>
  <c r="K288"/>
  <c r="K280"/>
  <c r="K272"/>
  <c r="K264"/>
  <c r="K256"/>
  <c r="K248"/>
  <c r="K240"/>
  <c r="K232"/>
  <c r="K224"/>
  <c r="K216"/>
  <c r="K208"/>
  <c r="K200"/>
  <c r="K192"/>
  <c r="K184"/>
  <c r="K176"/>
  <c r="K168"/>
  <c r="K160"/>
  <c r="K152"/>
  <c r="K144"/>
  <c r="K136"/>
  <c r="K128"/>
  <c r="K120"/>
  <c r="K113"/>
  <c r="K105"/>
  <c r="K97"/>
  <c r="K89"/>
  <c r="K81"/>
  <c r="K73"/>
  <c r="K66"/>
  <c r="K58"/>
  <c r="K50"/>
  <c r="K42"/>
  <c r="K34"/>
  <c r="K313"/>
  <c r="K305"/>
  <c r="K297"/>
  <c r="K289"/>
  <c r="K281"/>
  <c r="K273"/>
  <c r="K265"/>
  <c r="K257"/>
  <c r="K249"/>
  <c r="K241"/>
  <c r="K233"/>
  <c r="K225"/>
  <c r="K217"/>
  <c r="K209"/>
  <c r="K201"/>
  <c r="K193"/>
  <c r="K185"/>
  <c r="K177"/>
  <c r="K169"/>
  <c r="K161"/>
  <c r="K153"/>
  <c r="K145"/>
  <c r="K137"/>
  <c r="K129"/>
  <c r="K121"/>
  <c r="K114"/>
  <c r="K106"/>
  <c r="K98"/>
  <c r="K90"/>
  <c r="K82"/>
  <c r="K74"/>
  <c r="K67"/>
  <c r="K59"/>
  <c r="K51"/>
  <c r="K43"/>
  <c r="K35"/>
  <c r="K314"/>
  <c r="K306"/>
  <c r="K298"/>
  <c r="K290"/>
  <c r="K282"/>
  <c r="K274"/>
  <c r="K266"/>
  <c r="K258"/>
  <c r="K250"/>
  <c r="K242"/>
  <c r="K234"/>
  <c r="K226"/>
  <c r="K218"/>
  <c r="K210"/>
  <c r="K202"/>
  <c r="K194"/>
  <c r="K186"/>
  <c r="K178"/>
  <c r="K170"/>
  <c r="K162"/>
  <c r="K154"/>
  <c r="K146"/>
  <c r="K138"/>
  <c r="K130"/>
  <c r="K122"/>
  <c r="K115"/>
  <c r="K107"/>
  <c r="K99"/>
  <c r="K91"/>
  <c r="K83"/>
  <c r="K75"/>
  <c r="K68"/>
  <c r="K60"/>
  <c r="K52"/>
  <c r="K44"/>
  <c r="K36"/>
  <c r="K315"/>
  <c r="K307"/>
  <c r="K299"/>
  <c r="K291"/>
  <c r="K283"/>
  <c r="K275"/>
  <c r="K267"/>
  <c r="K259"/>
  <c r="K251"/>
  <c r="K243"/>
  <c r="K235"/>
  <c r="K227"/>
  <c r="K219"/>
  <c r="K211"/>
  <c r="K203"/>
  <c r="K195"/>
  <c r="K187"/>
  <c r="K179"/>
  <c r="K171"/>
  <c r="K163"/>
  <c r="K155"/>
  <c r="K147"/>
  <c r="K139"/>
  <c r="K131"/>
  <c r="K123"/>
  <c r="K116"/>
  <c r="K108"/>
  <c r="K100"/>
  <c r="K92"/>
  <c r="K84"/>
  <c r="K76"/>
  <c r="K69"/>
  <c r="K61"/>
  <c r="K53"/>
  <c r="K45"/>
  <c r="K37"/>
  <c r="K29"/>
  <c r="K316"/>
  <c r="K308"/>
  <c r="K300"/>
  <c r="K292"/>
  <c r="K284"/>
  <c r="K276"/>
  <c r="K268"/>
  <c r="K260"/>
  <c r="K252"/>
  <c r="K244"/>
  <c r="K236"/>
  <c r="K228"/>
  <c r="K220"/>
  <c r="K212"/>
  <c r="K204"/>
  <c r="K196"/>
  <c r="K188"/>
  <c r="K180"/>
  <c r="K172"/>
  <c r="K164"/>
  <c r="K156"/>
  <c r="K148"/>
  <c r="K140"/>
  <c r="K132"/>
  <c r="K124"/>
  <c r="K117"/>
  <c r="K109"/>
  <c r="K101"/>
  <c r="K93"/>
  <c r="K85"/>
  <c r="K77"/>
  <c r="K62"/>
  <c r="K54"/>
  <c r="K46"/>
  <c r="K38"/>
  <c r="K30"/>
  <c r="K317"/>
  <c r="K309"/>
  <c r="K301"/>
  <c r="K293"/>
  <c r="K285"/>
  <c r="K277"/>
  <c r="K269"/>
  <c r="K261"/>
  <c r="K253"/>
  <c r="K245"/>
  <c r="K237"/>
  <c r="K229"/>
  <c r="K221"/>
  <c r="K213"/>
  <c r="K205"/>
  <c r="K197"/>
  <c r="K189"/>
  <c r="K181"/>
  <c r="K173"/>
  <c r="K165"/>
  <c r="K157"/>
  <c r="K149"/>
  <c r="K141"/>
  <c r="K133"/>
  <c r="K125"/>
  <c r="K118"/>
  <c r="K110"/>
  <c r="K102"/>
  <c r="K94"/>
  <c r="K86"/>
  <c r="K78"/>
  <c r="K70"/>
  <c r="K63"/>
  <c r="K55"/>
  <c r="K47"/>
  <c r="K39"/>
  <c r="K31"/>
  <c r="K318"/>
  <c r="K310"/>
  <c r="K302"/>
  <c r="K294"/>
  <c r="K286"/>
  <c r="K278"/>
  <c r="K270"/>
  <c r="K262"/>
  <c r="K254"/>
  <c r="K246"/>
  <c r="K238"/>
  <c r="K230"/>
  <c r="K222"/>
  <c r="K214"/>
  <c r="K206"/>
  <c r="K198"/>
  <c r="K190"/>
  <c r="K182"/>
  <c r="K174"/>
  <c r="K166"/>
  <c r="K158"/>
  <c r="K150"/>
  <c r="K142"/>
  <c r="K134"/>
  <c r="K126"/>
  <c r="K119"/>
  <c r="K111"/>
  <c r="K103"/>
  <c r="K95"/>
  <c r="K87"/>
  <c r="K79"/>
  <c r="K71"/>
  <c r="K64"/>
  <c r="K56"/>
  <c r="K48"/>
  <c r="K40"/>
  <c r="K32"/>
  <c r="K12"/>
  <c r="K20"/>
  <c r="K28"/>
  <c r="K13"/>
  <c r="K27"/>
  <c r="K6"/>
  <c r="K14"/>
  <c r="K26"/>
  <c r="F418"/>
  <c r="F410"/>
  <c r="F402"/>
  <c r="F394"/>
  <c r="F386"/>
  <c r="F378"/>
  <c r="F370"/>
  <c r="F362"/>
  <c r="F354"/>
  <c r="F346"/>
  <c r="F338"/>
  <c r="F330"/>
  <c r="F322"/>
  <c r="F314"/>
  <c r="F306"/>
  <c r="F298"/>
  <c r="F290"/>
  <c r="F282"/>
  <c r="F274"/>
  <c r="F266"/>
  <c r="F258"/>
  <c r="F250"/>
  <c r="F242"/>
  <c r="F234"/>
  <c r="F226"/>
  <c r="F218"/>
  <c r="F210"/>
  <c r="F202"/>
  <c r="F194"/>
  <c r="F186"/>
  <c r="F178"/>
  <c r="F170"/>
  <c r="F162"/>
  <c r="F154"/>
  <c r="F146"/>
  <c r="F138"/>
  <c r="F130"/>
  <c r="F122"/>
  <c r="F114"/>
  <c r="F106"/>
  <c r="F98"/>
  <c r="F90"/>
  <c r="F82"/>
  <c r="F74"/>
  <c r="F66"/>
  <c r="F58"/>
  <c r="F50"/>
  <c r="F42"/>
  <c r="F34"/>
  <c r="F26"/>
  <c r="F18"/>
  <c r="F10"/>
  <c r="W3"/>
  <c r="F377"/>
  <c r="F369"/>
  <c r="F361"/>
  <c r="F353"/>
  <c r="F345"/>
  <c r="F337"/>
  <c r="F329"/>
  <c r="F321"/>
  <c r="F313"/>
  <c r="F305"/>
  <c r="F297"/>
  <c r="F289"/>
  <c r="CW3" s="1"/>
  <c r="F281"/>
  <c r="F273"/>
  <c r="F265"/>
  <c r="F257"/>
  <c r="F249"/>
  <c r="F241"/>
  <c r="F233"/>
  <c r="F225"/>
  <c r="F217"/>
  <c r="F209"/>
  <c r="F201"/>
  <c r="F408"/>
  <c r="F360"/>
  <c r="F320"/>
  <c r="F288"/>
  <c r="F264"/>
  <c r="F248"/>
  <c r="F232"/>
  <c r="F224"/>
  <c r="F216"/>
  <c r="F208"/>
  <c r="F200"/>
  <c r="F192"/>
  <c r="F184"/>
  <c r="F176"/>
  <c r="F168"/>
  <c r="F160"/>
  <c r="F128"/>
  <c r="F120"/>
  <c r="F112"/>
  <c r="F104"/>
  <c r="F96"/>
  <c r="F88"/>
  <c r="F80"/>
  <c r="F72"/>
  <c r="F64"/>
  <c r="F56"/>
  <c r="F48"/>
  <c r="F40"/>
  <c r="F32"/>
  <c r="F24"/>
  <c r="F16"/>
  <c r="F8"/>
  <c r="F416"/>
  <c r="F384"/>
  <c r="F368"/>
  <c r="F344"/>
  <c r="DH3" s="1"/>
  <c r="F312"/>
  <c r="F280"/>
  <c r="F136"/>
  <c r="F392"/>
  <c r="F352"/>
  <c r="F328"/>
  <c r="F296"/>
  <c r="F256"/>
  <c r="F240"/>
  <c r="F152"/>
  <c r="F400"/>
  <c r="F376"/>
  <c r="F336"/>
  <c r="F304"/>
  <c r="F272"/>
  <c r="F144"/>
  <c r="F781"/>
  <c r="F725"/>
  <c r="F540"/>
  <c r="F532"/>
  <c r="F524"/>
  <c r="F516"/>
  <c r="F508"/>
  <c r="F500"/>
  <c r="F492"/>
  <c r="F484"/>
  <c r="F476"/>
  <c r="F468"/>
  <c r="F460"/>
  <c r="F452"/>
  <c r="F444"/>
  <c r="F436"/>
  <c r="F428"/>
  <c r="F420"/>
  <c r="F544"/>
  <c r="F536"/>
  <c r="F528"/>
  <c r="F520"/>
  <c r="F512"/>
  <c r="F504"/>
  <c r="F496"/>
  <c r="F488"/>
  <c r="F480"/>
  <c r="F472"/>
  <c r="F464"/>
  <c r="F456"/>
  <c r="F448"/>
  <c r="F440"/>
  <c r="F432"/>
  <c r="F424"/>
  <c r="F695"/>
  <c r="F691"/>
  <c r="F687"/>
  <c r="F683"/>
  <c r="F663"/>
  <c r="F842"/>
  <c r="F838"/>
  <c r="F834"/>
  <c r="F830"/>
  <c r="F826"/>
  <c r="F818"/>
  <c r="F770"/>
  <c r="F746"/>
  <c r="F730"/>
  <c r="F726"/>
  <c r="F722"/>
  <c r="F604"/>
  <c r="F843"/>
  <c r="F811"/>
  <c r="F816"/>
  <c r="F542"/>
  <c r="F534"/>
  <c r="F526"/>
  <c r="F518"/>
  <c r="F510"/>
  <c r="F502"/>
  <c r="F494"/>
  <c r="F486"/>
  <c r="F827"/>
  <c r="F855"/>
  <c r="F847"/>
  <c r="F840"/>
  <c r="F836"/>
  <c r="F832"/>
  <c r="F828"/>
  <c r="F541"/>
  <c r="F533"/>
  <c r="F525"/>
  <c r="F517"/>
  <c r="F509"/>
  <c r="F501"/>
  <c r="F493"/>
  <c r="F485"/>
  <c r="F477"/>
  <c r="F469"/>
  <c r="F461"/>
  <c r="F453"/>
  <c r="F445"/>
  <c r="F437"/>
  <c r="F429"/>
  <c r="F421"/>
  <c r="F803"/>
  <c r="F787"/>
  <c r="F747"/>
  <c r="F731"/>
  <c r="F600"/>
  <c r="F193"/>
  <c r="CA3" s="1"/>
  <c r="F185"/>
  <c r="F177"/>
  <c r="F169"/>
  <c r="F161"/>
  <c r="F153"/>
  <c r="F145"/>
  <c r="F137"/>
  <c r="F129"/>
  <c r="F121"/>
  <c r="F113"/>
  <c r="F105"/>
  <c r="F97"/>
  <c r="F89"/>
  <c r="F81"/>
  <c r="F73"/>
  <c r="F65"/>
  <c r="F57"/>
  <c r="F49"/>
  <c r="F41"/>
  <c r="F33"/>
  <c r="F25"/>
  <c r="F17"/>
  <c r="F9"/>
  <c r="F539"/>
  <c r="F531"/>
  <c r="F523"/>
  <c r="F515"/>
  <c r="F507"/>
  <c r="F499"/>
  <c r="F491"/>
  <c r="F483"/>
  <c r="F475"/>
  <c r="F467"/>
  <c r="F459"/>
  <c r="F451"/>
  <c r="F443"/>
  <c r="F435"/>
  <c r="F427"/>
  <c r="F419"/>
  <c r="F596"/>
  <c r="F592"/>
  <c r="F588"/>
  <c r="F560"/>
  <c r="F556"/>
  <c r="F697"/>
  <c r="F693"/>
  <c r="F677"/>
  <c r="F673"/>
  <c r="F669"/>
  <c r="F665"/>
  <c r="F661"/>
  <c r="F653"/>
  <c r="F645"/>
  <c r="F864"/>
  <c r="F745"/>
  <c r="F709"/>
  <c r="F629"/>
  <c r="F698"/>
  <c r="F690"/>
  <c r="F682"/>
  <c r="F674"/>
  <c r="F538"/>
  <c r="F530"/>
  <c r="F522"/>
  <c r="F514"/>
  <c r="F506"/>
  <c r="F498"/>
  <c r="F490"/>
  <c r="F482"/>
  <c r="F474"/>
  <c r="F466"/>
  <c r="F458"/>
  <c r="F450"/>
  <c r="F442"/>
  <c r="F434"/>
  <c r="F426"/>
  <c r="F639"/>
  <c r="F635"/>
  <c r="F627"/>
  <c r="F623"/>
  <c r="F619"/>
  <c r="F615"/>
  <c r="F611"/>
  <c r="F599"/>
  <c r="F591"/>
  <c r="F587"/>
  <c r="F583"/>
  <c r="F575"/>
  <c r="F571"/>
  <c r="F567"/>
  <c r="F563"/>
  <c r="F559"/>
  <c r="F555"/>
  <c r="F551"/>
  <c r="F547"/>
  <c r="F696"/>
  <c r="F688"/>
  <c r="F640"/>
  <c r="F784"/>
  <c r="F736"/>
  <c r="F712"/>
  <c r="F704"/>
  <c r="F700"/>
  <c r="F7"/>
  <c r="F801"/>
  <c r="F737"/>
  <c r="F757"/>
  <c r="F749"/>
  <c r="F654"/>
  <c r="F865"/>
  <c r="F718"/>
  <c r="F738"/>
  <c r="F414"/>
  <c r="F406"/>
  <c r="F398"/>
  <c r="F390"/>
  <c r="F382"/>
  <c r="F374"/>
  <c r="F366"/>
  <c r="F358"/>
  <c r="F350"/>
  <c r="F342"/>
  <c r="F334"/>
  <c r="F326"/>
  <c r="F318"/>
  <c r="F310"/>
  <c r="F302"/>
  <c r="F294"/>
  <c r="F286"/>
  <c r="F278"/>
  <c r="F270"/>
  <c r="F262"/>
  <c r="F254"/>
  <c r="F246"/>
  <c r="F238"/>
  <c r="CL3" s="1"/>
  <c r="F230"/>
  <c r="F222"/>
  <c r="F214"/>
  <c r="F206"/>
  <c r="F198"/>
  <c r="F190"/>
  <c r="F182"/>
  <c r="F174"/>
  <c r="F166"/>
  <c r="F158"/>
  <c r="F150"/>
  <c r="F142"/>
  <c r="F134"/>
  <c r="F126"/>
  <c r="F118"/>
  <c r="F110"/>
  <c r="F102"/>
  <c r="F94"/>
  <c r="F86"/>
  <c r="F78"/>
  <c r="F70"/>
  <c r="F62"/>
  <c r="F54"/>
  <c r="F46"/>
  <c r="F38"/>
  <c r="F30"/>
  <c r="F22"/>
  <c r="F14"/>
  <c r="F779"/>
  <c r="F763"/>
  <c r="F759"/>
  <c r="F755"/>
  <c r="F666"/>
  <c r="F858"/>
  <c r="F819"/>
  <c r="F768"/>
  <c r="F764"/>
  <c r="F760"/>
  <c r="F756"/>
  <c r="F752"/>
  <c r="F748"/>
  <c r="F545"/>
  <c r="F537"/>
  <c r="F529"/>
  <c r="F521"/>
  <c r="F513"/>
  <c r="F505"/>
  <c r="F497"/>
  <c r="F489"/>
  <c r="F481"/>
  <c r="F473"/>
  <c r="F465"/>
  <c r="F457"/>
  <c r="F449"/>
  <c r="F441"/>
  <c r="F433"/>
  <c r="F425"/>
  <c r="F638"/>
  <c r="F634"/>
  <c r="F622"/>
  <c r="F618"/>
  <c r="F614"/>
  <c r="F602"/>
  <c r="F598"/>
  <c r="F594"/>
  <c r="F578"/>
  <c r="F574"/>
  <c r="F570"/>
  <c r="F566"/>
  <c r="F558"/>
  <c r="F655"/>
  <c r="F839"/>
  <c r="F831"/>
  <c r="F761"/>
  <c r="F793"/>
  <c r="F664"/>
  <c r="F660"/>
  <c r="B45" i="8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B81" s="1"/>
  <c r="B82" s="1"/>
  <c r="B83" s="1"/>
  <c r="B84" s="1"/>
  <c r="B85" s="1"/>
  <c r="B86" s="1"/>
  <c r="B87" s="1"/>
  <c r="B88" s="1"/>
  <c r="B89" s="1"/>
  <c r="B90" s="1"/>
  <c r="B91" s="1"/>
  <c r="B92" s="1"/>
  <c r="B93" s="1"/>
  <c r="B94" s="1"/>
  <c r="B95" s="1"/>
  <c r="B96" s="1"/>
  <c r="B97" s="1"/>
  <c r="B98" s="1"/>
  <c r="B99" s="1"/>
  <c r="B100" s="1"/>
  <c r="B101" s="1"/>
  <c r="B102" s="1"/>
  <c r="B103" s="1"/>
  <c r="B104" s="1"/>
  <c r="B105" s="1"/>
  <c r="B106" s="1"/>
  <c r="B107" s="1"/>
  <c r="B108" s="1"/>
  <c r="B109" s="1"/>
  <c r="B110" s="1"/>
  <c r="B111" s="1"/>
  <c r="B112" s="1"/>
  <c r="B113" s="1"/>
  <c r="B114" s="1"/>
  <c r="B115" s="1"/>
  <c r="B116" s="1"/>
  <c r="B117" s="1"/>
  <c r="B118" s="1"/>
  <c r="B119" s="1"/>
  <c r="B120" s="1"/>
  <c r="B121" s="1"/>
  <c r="B122" s="1"/>
  <c r="B123" s="1"/>
  <c r="B124" s="1"/>
  <c r="B125" s="1"/>
  <c r="B126" s="1"/>
  <c r="B127" s="1"/>
  <c r="B128" s="1"/>
  <c r="B129" s="1"/>
  <c r="B130" s="1"/>
  <c r="B131" s="1"/>
  <c r="B132" s="1"/>
  <c r="B133" s="1"/>
  <c r="B134" s="1"/>
  <c r="B135" s="1"/>
  <c r="B136" s="1"/>
  <c r="B137" s="1"/>
  <c r="B138" s="1"/>
  <c r="B139" s="1"/>
  <c r="B140" s="1"/>
  <c r="B141" s="1"/>
  <c r="B142" s="1"/>
  <c r="B143" s="1"/>
  <c r="B144" s="1"/>
  <c r="B145" s="1"/>
  <c r="B146" s="1"/>
  <c r="B147" s="1"/>
  <c r="B148" s="1"/>
  <c r="B149" s="1"/>
  <c r="B150" s="1"/>
  <c r="B151" s="1"/>
  <c r="B152" s="1"/>
  <c r="B153" s="1"/>
  <c r="B154" s="1"/>
  <c r="B155" s="1"/>
  <c r="B156" s="1"/>
  <c r="B157" s="1"/>
  <c r="B158" s="1"/>
  <c r="B159" s="1"/>
  <c r="B160" s="1"/>
  <c r="B161" s="1"/>
  <c r="B162" s="1"/>
  <c r="B163" s="1"/>
  <c r="B164" s="1"/>
  <c r="B165" s="1"/>
  <c r="B166" s="1"/>
  <c r="B167" s="1"/>
  <c r="B168" s="1"/>
  <c r="B169" s="1"/>
  <c r="B170" s="1"/>
  <c r="B171" s="1"/>
  <c r="B172" s="1"/>
  <c r="B173" s="1"/>
  <c r="B174" s="1"/>
  <c r="B175" s="1"/>
  <c r="B176" s="1"/>
  <c r="B177" s="1"/>
  <c r="B178" s="1"/>
  <c r="B179" s="1"/>
  <c r="B180" s="1"/>
  <c r="B181" s="1"/>
  <c r="B182" s="1"/>
  <c r="B183" s="1"/>
  <c r="B184" s="1"/>
  <c r="B185" s="1"/>
  <c r="B186" s="1"/>
  <c r="B187" s="1"/>
  <c r="B188" s="1"/>
  <c r="B189" s="1"/>
  <c r="B190" s="1"/>
  <c r="B191" s="1"/>
  <c r="B192" s="1"/>
  <c r="B193" s="1"/>
  <c r="B194" s="1"/>
  <c r="B195" s="1"/>
  <c r="B196" s="1"/>
  <c r="B197" s="1"/>
  <c r="B198" s="1"/>
  <c r="B199" s="1"/>
  <c r="B200" s="1"/>
  <c r="B201" s="1"/>
  <c r="B202" s="1"/>
  <c r="B203" s="1"/>
  <c r="B204" s="1"/>
  <c r="B205" s="1"/>
  <c r="B206" s="1"/>
  <c r="B207" s="1"/>
  <c r="B208" s="1"/>
  <c r="B209" s="1"/>
  <c r="B210" s="1"/>
  <c r="B211" s="1"/>
  <c r="B212" s="1"/>
  <c r="B213" s="1"/>
  <c r="B214" s="1"/>
  <c r="B215" s="1"/>
  <c r="B216" s="1"/>
  <c r="B217" s="1"/>
  <c r="B218" s="1"/>
  <c r="B219" s="1"/>
  <c r="B220" s="1"/>
  <c r="B221" s="1"/>
  <c r="B222" s="1"/>
  <c r="B223" s="1"/>
  <c r="B224" s="1"/>
  <c r="B225" s="1"/>
  <c r="B226" s="1"/>
  <c r="B227" s="1"/>
  <c r="B228" s="1"/>
  <c r="B229" s="1"/>
  <c r="B230" s="1"/>
  <c r="B231" s="1"/>
  <c r="B232" s="1"/>
  <c r="B233" s="1"/>
  <c r="B234" s="1"/>
  <c r="B235" s="1"/>
  <c r="B236" s="1"/>
  <c r="B237" s="1"/>
  <c r="B238" s="1"/>
  <c r="B239" s="1"/>
  <c r="B240" s="1"/>
  <c r="B241" s="1"/>
  <c r="B242" s="1"/>
  <c r="B243" s="1"/>
  <c r="B244" s="1"/>
  <c r="B245" s="1"/>
  <c r="B246" s="1"/>
  <c r="B247" s="1"/>
  <c r="B248" s="1"/>
  <c r="B249" s="1"/>
  <c r="B250" s="1"/>
  <c r="B251" s="1"/>
  <c r="B252" s="1"/>
  <c r="B253" s="1"/>
  <c r="B254" s="1"/>
  <c r="B255" s="1"/>
  <c r="B256" s="1"/>
  <c r="B257" s="1"/>
  <c r="B258" s="1"/>
  <c r="B259" s="1"/>
  <c r="B260" s="1"/>
  <c r="B261" s="1"/>
  <c r="B262" s="1"/>
  <c r="B263" s="1"/>
  <c r="B264" s="1"/>
  <c r="B265" s="1"/>
  <c r="B266" s="1"/>
  <c r="B267" s="1"/>
  <c r="B268" s="1"/>
  <c r="B269" s="1"/>
  <c r="B270" s="1"/>
  <c r="B271" s="1"/>
  <c r="B272" s="1"/>
  <c r="B273" s="1"/>
  <c r="B274" s="1"/>
  <c r="B275" s="1"/>
  <c r="B276" s="1"/>
  <c r="B277" s="1"/>
  <c r="B278" s="1"/>
  <c r="B279" s="1"/>
  <c r="B280" s="1"/>
  <c r="B281" s="1"/>
  <c r="B282" s="1"/>
  <c r="B283" s="1"/>
  <c r="B284" s="1"/>
  <c r="B285" s="1"/>
  <c r="B286" s="1"/>
  <c r="B287" s="1"/>
  <c r="B288" s="1"/>
  <c r="B289" s="1"/>
  <c r="B290" s="1"/>
  <c r="B291" s="1"/>
  <c r="B292" s="1"/>
  <c r="B293" s="1"/>
  <c r="B294" s="1"/>
  <c r="B295" s="1"/>
  <c r="B296" s="1"/>
  <c r="B297" s="1"/>
  <c r="B298" s="1"/>
  <c r="B299" s="1"/>
  <c r="B300" s="1"/>
  <c r="B301" s="1"/>
  <c r="B302" s="1"/>
  <c r="B303" s="1"/>
  <c r="B304" s="1"/>
  <c r="B305" s="1"/>
  <c r="B306" s="1"/>
  <c r="B307" s="1"/>
  <c r="B308" s="1"/>
  <c r="B309" s="1"/>
  <c r="B310" s="1"/>
  <c r="B311" s="1"/>
  <c r="B312" s="1"/>
  <c r="B313" s="1"/>
  <c r="B314" s="1"/>
  <c r="B315" s="1"/>
  <c r="B316" s="1"/>
  <c r="B317" s="1"/>
  <c r="B318" s="1"/>
  <c r="B319" s="1"/>
  <c r="B320" s="1"/>
  <c r="B321" s="1"/>
  <c r="B322" s="1"/>
  <c r="B323" s="1"/>
  <c r="B324" s="1"/>
  <c r="B325" s="1"/>
  <c r="B326" s="1"/>
  <c r="B327" s="1"/>
  <c r="B328" s="1"/>
  <c r="B329" s="1"/>
  <c r="B330" s="1"/>
  <c r="B331" s="1"/>
  <c r="B332" s="1"/>
  <c r="B333" s="1"/>
  <c r="B334" s="1"/>
  <c r="B335" s="1"/>
  <c r="B336" s="1"/>
  <c r="B337" s="1"/>
  <c r="B338" s="1"/>
  <c r="B339" s="1"/>
  <c r="B340" s="1"/>
  <c r="B341" s="1"/>
  <c r="B342" s="1"/>
  <c r="B343" s="1"/>
  <c r="B344" s="1"/>
  <c r="B345" s="1"/>
  <c r="B346" s="1"/>
  <c r="B347" s="1"/>
  <c r="B348" s="1"/>
  <c r="B349" s="1"/>
  <c r="B350" s="1"/>
  <c r="B351" s="1"/>
  <c r="B352" s="1"/>
  <c r="B353" s="1"/>
  <c r="B354" s="1"/>
  <c r="B355" s="1"/>
  <c r="B356" s="1"/>
  <c r="B357" s="1"/>
  <c r="B358" s="1"/>
  <c r="B359" s="1"/>
  <c r="B360" s="1"/>
  <c r="B361" s="1"/>
  <c r="B362" s="1"/>
  <c r="B363" s="1"/>
  <c r="B364" s="1"/>
  <c r="B365" s="1"/>
  <c r="B366" s="1"/>
  <c r="B367" s="1"/>
  <c r="B368" s="1"/>
  <c r="B369" s="1"/>
  <c r="B370" s="1"/>
  <c r="B371" s="1"/>
  <c r="B372" s="1"/>
  <c r="B373" s="1"/>
  <c r="B374" s="1"/>
  <c r="B375" s="1"/>
  <c r="B376" s="1"/>
  <c r="B377" s="1"/>
  <c r="B378" s="1"/>
  <c r="B379" s="1"/>
  <c r="B380" s="1"/>
  <c r="B381" s="1"/>
  <c r="B382" s="1"/>
  <c r="B383" s="1"/>
  <c r="B384" s="1"/>
  <c r="B385" s="1"/>
  <c r="B386" s="1"/>
  <c r="B387" s="1"/>
  <c r="B388" s="1"/>
  <c r="B389" s="1"/>
  <c r="B390" s="1"/>
  <c r="B391" s="1"/>
  <c r="B392" s="1"/>
  <c r="B393" s="1"/>
  <c r="B394" s="1"/>
  <c r="B395" s="1"/>
  <c r="B396" s="1"/>
  <c r="B397" s="1"/>
  <c r="B398" s="1"/>
  <c r="B399" s="1"/>
  <c r="B400" s="1"/>
  <c r="B401" s="1"/>
  <c r="B402" s="1"/>
  <c r="B403" s="1"/>
  <c r="B404" s="1"/>
  <c r="B405" s="1"/>
  <c r="B406" s="1"/>
  <c r="B407" s="1"/>
  <c r="B408" s="1"/>
  <c r="B409" s="1"/>
  <c r="B410" s="1"/>
  <c r="B411" s="1"/>
  <c r="B412" s="1"/>
  <c r="B413" s="1"/>
  <c r="B414" s="1"/>
  <c r="B415" s="1"/>
  <c r="B416" s="1"/>
  <c r="B417" s="1"/>
  <c r="B418" s="1"/>
  <c r="B419" s="1"/>
  <c r="B420" s="1"/>
  <c r="B421" s="1"/>
  <c r="B422" s="1"/>
  <c r="B423" s="1"/>
  <c r="B424" s="1"/>
  <c r="B425" s="1"/>
  <c r="B426" s="1"/>
  <c r="B427" s="1"/>
  <c r="B428" s="1"/>
  <c r="B429" s="1"/>
  <c r="B430" s="1"/>
  <c r="B431" s="1"/>
  <c r="B432" s="1"/>
  <c r="B433" s="1"/>
  <c r="B434" s="1"/>
  <c r="B435" s="1"/>
  <c r="B436" s="1"/>
  <c r="B437" s="1"/>
  <c r="B438" s="1"/>
  <c r="B439" s="1"/>
  <c r="B440" s="1"/>
  <c r="B441" s="1"/>
  <c r="B442" s="1"/>
  <c r="B443" s="1"/>
  <c r="B444" s="1"/>
  <c r="B445" s="1"/>
  <c r="B446" s="1"/>
  <c r="B447" s="1"/>
  <c r="B448" s="1"/>
  <c r="B449" s="1"/>
  <c r="B450" s="1"/>
  <c r="B451" s="1"/>
  <c r="B452" s="1"/>
  <c r="B453" s="1"/>
  <c r="B454" s="1"/>
  <c r="B455" s="1"/>
  <c r="B456" s="1"/>
  <c r="B457" s="1"/>
  <c r="B458" s="1"/>
  <c r="B459" s="1"/>
  <c r="B460" s="1"/>
  <c r="B461" s="1"/>
  <c r="B462" s="1"/>
  <c r="B463" s="1"/>
  <c r="B464" s="1"/>
  <c r="B465" s="1"/>
  <c r="B466" s="1"/>
  <c r="B467" s="1"/>
  <c r="B468" s="1"/>
  <c r="B469" s="1"/>
  <c r="B470" s="1"/>
  <c r="B471" s="1"/>
  <c r="B472" s="1"/>
  <c r="B473" s="1"/>
  <c r="B474" s="1"/>
  <c r="B475" s="1"/>
  <c r="B476" s="1"/>
  <c r="B477" s="1"/>
  <c r="B478" s="1"/>
  <c r="B479" s="1"/>
  <c r="B480" s="1"/>
  <c r="B481" s="1"/>
  <c r="B482" s="1"/>
  <c r="B483" s="1"/>
  <c r="B484" s="1"/>
  <c r="B485" s="1"/>
  <c r="B486" s="1"/>
  <c r="B487" s="1"/>
  <c r="B488" s="1"/>
  <c r="B489" s="1"/>
  <c r="B490" s="1"/>
  <c r="B491" s="1"/>
  <c r="B492" s="1"/>
  <c r="B493" s="1"/>
  <c r="B494" s="1"/>
  <c r="B495" s="1"/>
  <c r="B496" s="1"/>
  <c r="B497" s="1"/>
  <c r="B498" s="1"/>
  <c r="B499" s="1"/>
  <c r="B500" s="1"/>
  <c r="B501" s="1"/>
  <c r="B502" s="1"/>
  <c r="B503" s="1"/>
  <c r="B504" s="1"/>
  <c r="B505" s="1"/>
  <c r="B506" s="1"/>
  <c r="B507" s="1"/>
  <c r="B508" s="1"/>
  <c r="B509" s="1"/>
  <c r="B510" s="1"/>
  <c r="B511" s="1"/>
  <c r="B512" s="1"/>
  <c r="B513" s="1"/>
  <c r="B514" s="1"/>
  <c r="B515" s="1"/>
  <c r="B516" s="1"/>
  <c r="B517" s="1"/>
  <c r="B518" s="1"/>
  <c r="B519" s="1"/>
  <c r="B520" s="1"/>
  <c r="B521" s="1"/>
  <c r="B522" s="1"/>
  <c r="B523" s="1"/>
  <c r="B524" s="1"/>
  <c r="B525" s="1"/>
  <c r="B526" s="1"/>
  <c r="B527" s="1"/>
  <c r="B528" s="1"/>
  <c r="B529" s="1"/>
  <c r="B530" s="1"/>
  <c r="B531" s="1"/>
  <c r="B532" s="1"/>
  <c r="B533" s="1"/>
  <c r="B534" s="1"/>
  <c r="B535" s="1"/>
  <c r="B536" s="1"/>
  <c r="B537" s="1"/>
  <c r="B538" s="1"/>
  <c r="B539" s="1"/>
  <c r="B540" s="1"/>
  <c r="B541" s="1"/>
  <c r="B542" s="1"/>
  <c r="B543" s="1"/>
  <c r="B544" s="1"/>
  <c r="B545" s="1"/>
  <c r="B546" s="1"/>
  <c r="B547" s="1"/>
  <c r="B548" s="1"/>
  <c r="B549" s="1"/>
  <c r="B550" s="1"/>
  <c r="B551" s="1"/>
  <c r="B552" s="1"/>
  <c r="B553" s="1"/>
  <c r="B554" s="1"/>
  <c r="B555" s="1"/>
  <c r="B556" s="1"/>
  <c r="B557" s="1"/>
  <c r="B558" s="1"/>
  <c r="B559" s="1"/>
  <c r="B560" s="1"/>
  <c r="B561" s="1"/>
  <c r="B562" s="1"/>
  <c r="B563" s="1"/>
  <c r="B564" s="1"/>
  <c r="B565" s="1"/>
  <c r="B566" s="1"/>
  <c r="B567" s="1"/>
  <c r="B568" s="1"/>
  <c r="B569" s="1"/>
  <c r="B570" s="1"/>
  <c r="B571" s="1"/>
  <c r="B572" s="1"/>
  <c r="B573" s="1"/>
  <c r="B574" s="1"/>
  <c r="B575" s="1"/>
  <c r="B576" s="1"/>
  <c r="B577" s="1"/>
  <c r="B578" s="1"/>
  <c r="B579" s="1"/>
  <c r="B580" s="1"/>
  <c r="B581" s="1"/>
  <c r="B582" s="1"/>
  <c r="B583" s="1"/>
  <c r="B584" s="1"/>
  <c r="B585" s="1"/>
  <c r="B586" s="1"/>
  <c r="B587" s="1"/>
  <c r="B588" s="1"/>
  <c r="B589" s="1"/>
  <c r="B590" s="1"/>
  <c r="B591" s="1"/>
  <c r="B592" s="1"/>
  <c r="B593" s="1"/>
  <c r="B594" s="1"/>
  <c r="B595" s="1"/>
  <c r="B596" s="1"/>
  <c r="B597" s="1"/>
  <c r="B598" s="1"/>
  <c r="B599" s="1"/>
  <c r="B600" s="1"/>
  <c r="B601" s="1"/>
  <c r="B602" s="1"/>
  <c r="B603" s="1"/>
  <c r="B604" s="1"/>
  <c r="B605" s="1"/>
  <c r="B606" s="1"/>
  <c r="B607" s="1"/>
  <c r="B608" s="1"/>
  <c r="B609" s="1"/>
  <c r="B610" s="1"/>
  <c r="B611" s="1"/>
  <c r="B612" s="1"/>
  <c r="B613" s="1"/>
  <c r="B614" s="1"/>
  <c r="B615" s="1"/>
  <c r="B616" s="1"/>
  <c r="B617" s="1"/>
  <c r="B618" s="1"/>
  <c r="B619" s="1"/>
  <c r="B620" s="1"/>
  <c r="B621" s="1"/>
  <c r="B622" s="1"/>
  <c r="B623" s="1"/>
  <c r="B624" s="1"/>
  <c r="B625" s="1"/>
  <c r="B626" s="1"/>
  <c r="B627" s="1"/>
  <c r="B628" s="1"/>
  <c r="B629" s="1"/>
  <c r="B630" s="1"/>
  <c r="B631" s="1"/>
  <c r="B632" s="1"/>
  <c r="B633" s="1"/>
  <c r="B634" s="1"/>
  <c r="B635" s="1"/>
  <c r="B636" s="1"/>
  <c r="B637" s="1"/>
  <c r="B638" s="1"/>
  <c r="B639" s="1"/>
  <c r="B640" s="1"/>
  <c r="B641" s="1"/>
  <c r="B642" s="1"/>
  <c r="B643" s="1"/>
  <c r="B644" s="1"/>
  <c r="B645" s="1"/>
  <c r="B646" s="1"/>
  <c r="B647" s="1"/>
  <c r="B648" s="1"/>
  <c r="B649" s="1"/>
  <c r="B650" s="1"/>
  <c r="B651" s="1"/>
  <c r="B652" s="1"/>
  <c r="B653" s="1"/>
  <c r="B654" s="1"/>
  <c r="B655" s="1"/>
  <c r="B656" s="1"/>
  <c r="B657" s="1"/>
  <c r="B658" s="1"/>
  <c r="B659" s="1"/>
  <c r="B660" s="1"/>
  <c r="B661" s="1"/>
  <c r="B662" s="1"/>
  <c r="B663" s="1"/>
  <c r="B664" s="1"/>
  <c r="B665" s="1"/>
  <c r="B666" s="1"/>
  <c r="B667" s="1"/>
  <c r="B668" s="1"/>
  <c r="B669" s="1"/>
  <c r="B670" s="1"/>
  <c r="B671" s="1"/>
  <c r="B672" s="1"/>
  <c r="B673" s="1"/>
  <c r="B674" s="1"/>
  <c r="B675" s="1"/>
  <c r="B676" s="1"/>
  <c r="B677" s="1"/>
  <c r="B678" s="1"/>
  <c r="B679" s="1"/>
  <c r="B680" s="1"/>
  <c r="B681" s="1"/>
  <c r="B682" s="1"/>
  <c r="B683" s="1"/>
  <c r="B684" s="1"/>
  <c r="B685" s="1"/>
  <c r="B686" s="1"/>
  <c r="B687" s="1"/>
  <c r="B688" s="1"/>
  <c r="B689" s="1"/>
  <c r="B690" s="1"/>
  <c r="B691" s="1"/>
  <c r="B692" s="1"/>
  <c r="B693" s="1"/>
  <c r="B694" s="1"/>
  <c r="B695" s="1"/>
  <c r="B696" s="1"/>
  <c r="B697" s="1"/>
  <c r="B698" s="1"/>
  <c r="B699" s="1"/>
  <c r="B700" s="1"/>
  <c r="B701" s="1"/>
  <c r="B702" s="1"/>
  <c r="B703" s="1"/>
  <c r="B704" s="1"/>
  <c r="B705" s="1"/>
  <c r="B706" s="1"/>
  <c r="B707" s="1"/>
  <c r="B708" s="1"/>
  <c r="B709" s="1"/>
  <c r="B710" s="1"/>
  <c r="B711" s="1"/>
  <c r="B712" s="1"/>
  <c r="B713" s="1"/>
  <c r="B714" s="1"/>
  <c r="B715" s="1"/>
  <c r="B716" s="1"/>
  <c r="B717" s="1"/>
  <c r="B718" s="1"/>
  <c r="B719" s="1"/>
  <c r="B720" s="1"/>
  <c r="B721" s="1"/>
  <c r="B722" s="1"/>
  <c r="B723" s="1"/>
  <c r="B724" s="1"/>
  <c r="B725" s="1"/>
  <c r="B726" s="1"/>
  <c r="B727" s="1"/>
  <c r="B728" s="1"/>
  <c r="B729" s="1"/>
  <c r="B730" s="1"/>
  <c r="B731" s="1"/>
  <c r="B732" s="1"/>
  <c r="B733" s="1"/>
  <c r="B734" s="1"/>
  <c r="B735" s="1"/>
  <c r="B736" s="1"/>
  <c r="B737" s="1"/>
  <c r="B738" s="1"/>
  <c r="B739" s="1"/>
  <c r="B740" s="1"/>
  <c r="B741" s="1"/>
  <c r="B742" s="1"/>
  <c r="B743" s="1"/>
  <c r="B744" s="1"/>
  <c r="B745" s="1"/>
  <c r="B746" s="1"/>
  <c r="B747" s="1"/>
  <c r="B748" s="1"/>
  <c r="B749" s="1"/>
  <c r="B750" s="1"/>
  <c r="B751" s="1"/>
  <c r="B752" s="1"/>
  <c r="B753" s="1"/>
  <c r="B754" s="1"/>
  <c r="B755" s="1"/>
  <c r="B756" s="1"/>
  <c r="B757" s="1"/>
  <c r="B758" s="1"/>
  <c r="B759" s="1"/>
  <c r="B760" s="1"/>
  <c r="B761" s="1"/>
  <c r="B762" s="1"/>
  <c r="B763" s="1"/>
  <c r="B764" s="1"/>
  <c r="B765" s="1"/>
  <c r="B766" s="1"/>
  <c r="B767" s="1"/>
  <c r="B768" s="1"/>
  <c r="B769" s="1"/>
  <c r="B770" s="1"/>
  <c r="B771" s="1"/>
  <c r="B772" s="1"/>
  <c r="B773" s="1"/>
  <c r="B774" s="1"/>
  <c r="B775" s="1"/>
  <c r="B776" s="1"/>
  <c r="B777" s="1"/>
  <c r="B778" s="1"/>
  <c r="B779" s="1"/>
  <c r="B780" s="1"/>
  <c r="B781" s="1"/>
  <c r="B782" s="1"/>
  <c r="B783" s="1"/>
  <c r="B784" s="1"/>
  <c r="B785" s="1"/>
  <c r="B786" s="1"/>
  <c r="B787" s="1"/>
  <c r="B788" s="1"/>
  <c r="B789" s="1"/>
  <c r="B790" s="1"/>
  <c r="B791" s="1"/>
  <c r="B792" s="1"/>
  <c r="B793" s="1"/>
  <c r="B794" s="1"/>
  <c r="B795" s="1"/>
  <c r="B796" s="1"/>
  <c r="B797" s="1"/>
  <c r="B798" s="1"/>
  <c r="B799" s="1"/>
  <c r="B800" s="1"/>
  <c r="B801" s="1"/>
  <c r="B802" s="1"/>
  <c r="B803" s="1"/>
  <c r="B804" s="1"/>
  <c r="B805" s="1"/>
  <c r="B806" s="1"/>
  <c r="B807" s="1"/>
  <c r="B808" s="1"/>
  <c r="B809" s="1"/>
  <c r="B810" s="1"/>
  <c r="B811" s="1"/>
  <c r="B812" s="1"/>
  <c r="B813" s="1"/>
  <c r="B814" s="1"/>
  <c r="B815" s="1"/>
  <c r="B816" s="1"/>
  <c r="B817" s="1"/>
  <c r="B818" s="1"/>
  <c r="B819" s="1"/>
  <c r="B820" s="1"/>
  <c r="B821" s="1"/>
  <c r="B822" s="1"/>
  <c r="B823" s="1"/>
  <c r="B824" s="1"/>
  <c r="B825" s="1"/>
  <c r="B826" s="1"/>
  <c r="B827" s="1"/>
  <c r="B828" s="1"/>
  <c r="B829" s="1"/>
  <c r="B830" s="1"/>
  <c r="B831" s="1"/>
  <c r="B832" s="1"/>
  <c r="B833" s="1"/>
  <c r="B834" s="1"/>
  <c r="B835" s="1"/>
  <c r="B836" s="1"/>
  <c r="B837" s="1"/>
  <c r="B838" s="1"/>
  <c r="B839" s="1"/>
  <c r="B840" s="1"/>
  <c r="B841" s="1"/>
  <c r="B842" s="1"/>
  <c r="B843" s="1"/>
  <c r="B844" s="1"/>
  <c r="B845" s="1"/>
  <c r="B846" s="1"/>
  <c r="B847" s="1"/>
  <c r="B848" s="1"/>
  <c r="B849" s="1"/>
  <c r="B850" s="1"/>
  <c r="B851" s="1"/>
  <c r="B852" s="1"/>
  <c r="B853" s="1"/>
  <c r="B854" s="1"/>
  <c r="B855" s="1"/>
  <c r="B856" s="1"/>
  <c r="B857" s="1"/>
  <c r="B858" s="1"/>
  <c r="B859" s="1"/>
  <c r="B860" s="1"/>
  <c r="B861" s="1"/>
  <c r="B862" s="1"/>
  <c r="B863" s="1"/>
  <c r="B864" s="1"/>
  <c r="B865" s="1"/>
  <c r="B866" s="1"/>
  <c r="B867" s="1"/>
  <c r="B868" s="1"/>
  <c r="B869" s="1"/>
  <c r="B870" s="1"/>
  <c r="B871" s="1"/>
  <c r="B872" s="1"/>
  <c r="B873" s="1"/>
  <c r="B874" s="1"/>
  <c r="B875" s="1"/>
  <c r="B876" s="1"/>
  <c r="B877" s="1"/>
  <c r="B878" s="1"/>
  <c r="B879" s="1"/>
  <c r="B880" s="1"/>
  <c r="B881" s="1"/>
  <c r="B882" s="1"/>
  <c r="B883" s="1"/>
  <c r="B884" s="1"/>
  <c r="B885" s="1"/>
  <c r="B886" s="1"/>
  <c r="B887" s="1"/>
  <c r="B888" s="1"/>
  <c r="B889" s="1"/>
  <c r="B890" s="1"/>
  <c r="B891" s="1"/>
  <c r="B892" s="1"/>
  <c r="B893" s="1"/>
  <c r="B894" s="1"/>
  <c r="B895" s="1"/>
  <c r="B896" s="1"/>
  <c r="B897" s="1"/>
  <c r="B898" s="1"/>
  <c r="B899" s="1"/>
  <c r="B900" s="1"/>
  <c r="B901" s="1"/>
  <c r="B902" s="1"/>
  <c r="B903" s="1"/>
  <c r="B904" s="1"/>
  <c r="B905" s="1"/>
  <c r="B906" s="1"/>
  <c r="B907" s="1"/>
  <c r="E8"/>
  <c r="P15"/>
  <c r="H15"/>
  <c r="I15" s="1"/>
  <c r="H23"/>
  <c r="I23" s="1"/>
  <c r="H31"/>
  <c r="I31" s="1"/>
  <c r="H39"/>
  <c r="I39" s="1"/>
  <c r="H47"/>
  <c r="I47" s="1"/>
  <c r="H55"/>
  <c r="I55" s="1"/>
  <c r="H63"/>
  <c r="I63" s="1"/>
  <c r="H71"/>
  <c r="I71" s="1"/>
  <c r="H79"/>
  <c r="I79" s="1"/>
  <c r="H87"/>
  <c r="I87" s="1"/>
  <c r="H95"/>
  <c r="I95" s="1"/>
  <c r="H103"/>
  <c r="I103" s="1"/>
  <c r="H111"/>
  <c r="I111" s="1"/>
  <c r="H119"/>
  <c r="I119" s="1"/>
  <c r="H127"/>
  <c r="I127" s="1"/>
  <c r="H135"/>
  <c r="I135" s="1"/>
  <c r="H143"/>
  <c r="I143" s="1"/>
  <c r="H151"/>
  <c r="I151" s="1"/>
  <c r="H159"/>
  <c r="I159" s="1"/>
  <c r="H167"/>
  <c r="I167" s="1"/>
  <c r="H175"/>
  <c r="I175" s="1"/>
  <c r="H183"/>
  <c r="I183" s="1"/>
  <c r="H191"/>
  <c r="I191" s="1"/>
  <c r="H199"/>
  <c r="I199" s="1"/>
  <c r="H207"/>
  <c r="I207" s="1"/>
  <c r="H215"/>
  <c r="I215" s="1"/>
  <c r="H223"/>
  <c r="I223" s="1"/>
  <c r="H231"/>
  <c r="I231" s="1"/>
  <c r="H239"/>
  <c r="I239" s="1"/>
  <c r="H247"/>
  <c r="I247" s="1"/>
  <c r="H255"/>
  <c r="I255" s="1"/>
  <c r="H263"/>
  <c r="I263" s="1"/>
  <c r="H271"/>
  <c r="I271" s="1"/>
  <c r="H279"/>
  <c r="I279" s="1"/>
  <c r="H287"/>
  <c r="I287" s="1"/>
  <c r="H295"/>
  <c r="I295" s="1"/>
  <c r="H303"/>
  <c r="I303" s="1"/>
  <c r="H311"/>
  <c r="I311" s="1"/>
  <c r="H319"/>
  <c r="I319" s="1"/>
  <c r="H327"/>
  <c r="I327" s="1"/>
  <c r="H335"/>
  <c r="I335" s="1"/>
  <c r="H343"/>
  <c r="I343" s="1"/>
  <c r="H351"/>
  <c r="I351" s="1"/>
  <c r="H359"/>
  <c r="I359" s="1"/>
  <c r="H367"/>
  <c r="I367" s="1"/>
  <c r="H375"/>
  <c r="I375" s="1"/>
  <c r="H383"/>
  <c r="I383" s="1"/>
  <c r="H391"/>
  <c r="I391" s="1"/>
  <c r="H399"/>
  <c r="I399" s="1"/>
  <c r="H407"/>
  <c r="I407" s="1"/>
  <c r="H415"/>
  <c r="I415" s="1"/>
  <c r="H423"/>
  <c r="I423" s="1"/>
  <c r="H431"/>
  <c r="I431" s="1"/>
  <c r="H439"/>
  <c r="I439" s="1"/>
  <c r="H447"/>
  <c r="I447" s="1"/>
  <c r="H455"/>
  <c r="I455" s="1"/>
  <c r="H463"/>
  <c r="I463" s="1"/>
  <c r="H471"/>
  <c r="I471" s="1"/>
  <c r="H479"/>
  <c r="I479" s="1"/>
  <c r="H487"/>
  <c r="I487" s="1"/>
  <c r="H495"/>
  <c r="I495" s="1"/>
  <c r="H503"/>
  <c r="I503" s="1"/>
  <c r="H511"/>
  <c r="I511" s="1"/>
  <c r="H519"/>
  <c r="I519" s="1"/>
  <c r="H527"/>
  <c r="I527" s="1"/>
  <c r="H535"/>
  <c r="I535" s="1"/>
  <c r="H543"/>
  <c r="I543" s="1"/>
  <c r="H551"/>
  <c r="I551" s="1"/>
  <c r="H559"/>
  <c r="I559" s="1"/>
  <c r="H567"/>
  <c r="I567" s="1"/>
  <c r="H575"/>
  <c r="I575" s="1"/>
  <c r="H583"/>
  <c r="I583" s="1"/>
  <c r="H591"/>
  <c r="I591" s="1"/>
  <c r="H599"/>
  <c r="I599" s="1"/>
  <c r="H607"/>
  <c r="I607" s="1"/>
  <c r="H615"/>
  <c r="I615" s="1"/>
  <c r="H623"/>
  <c r="I623" s="1"/>
  <c r="H631"/>
  <c r="I631" s="1"/>
  <c r="H639"/>
  <c r="I639" s="1"/>
  <c r="H647"/>
  <c r="I647" s="1"/>
  <c r="H655"/>
  <c r="I655" s="1"/>
  <c r="H663"/>
  <c r="I663" s="1"/>
  <c r="H671"/>
  <c r="I671" s="1"/>
  <c r="H679"/>
  <c r="I679" s="1"/>
  <c r="H687"/>
  <c r="I687" s="1"/>
  <c r="H695"/>
  <c r="I695" s="1"/>
  <c r="H703"/>
  <c r="I703" s="1"/>
  <c r="H711"/>
  <c r="I711" s="1"/>
  <c r="H719"/>
  <c r="I719" s="1"/>
  <c r="H727"/>
  <c r="I727" s="1"/>
  <c r="H735"/>
  <c r="I735" s="1"/>
  <c r="H743"/>
  <c r="I743" s="1"/>
  <c r="H751"/>
  <c r="I751" s="1"/>
  <c r="H759"/>
  <c r="I759" s="1"/>
  <c r="H767"/>
  <c r="I767" s="1"/>
  <c r="H775"/>
  <c r="I775" s="1"/>
  <c r="H783"/>
  <c r="I783" s="1"/>
  <c r="H791"/>
  <c r="I791" s="1"/>
  <c r="H799"/>
  <c r="I799" s="1"/>
  <c r="H807"/>
  <c r="I807" s="1"/>
  <c r="H815"/>
  <c r="I815" s="1"/>
  <c r="H823"/>
  <c r="I823" s="1"/>
  <c r="H831"/>
  <c r="I831" s="1"/>
  <c r="H839"/>
  <c r="I839" s="1"/>
  <c r="H847"/>
  <c r="I847" s="1"/>
  <c r="H855"/>
  <c r="I855" s="1"/>
  <c r="H863"/>
  <c r="I863" s="1"/>
  <c r="H871"/>
  <c r="I871" s="1"/>
  <c r="H879"/>
  <c r="I879" s="1"/>
  <c r="H887"/>
  <c r="I887" s="1"/>
  <c r="H895"/>
  <c r="I895" s="1"/>
  <c r="H903"/>
  <c r="I903" s="1"/>
  <c r="H14"/>
  <c r="I14" s="1"/>
  <c r="H22"/>
  <c r="I22" s="1"/>
  <c r="H30"/>
  <c r="I30" s="1"/>
  <c r="H38"/>
  <c r="I38" s="1"/>
  <c r="H46"/>
  <c r="I46" s="1"/>
  <c r="H54"/>
  <c r="I54" s="1"/>
  <c r="H62"/>
  <c r="I62" s="1"/>
  <c r="H70"/>
  <c r="I70" s="1"/>
  <c r="H78"/>
  <c r="I78" s="1"/>
  <c r="H86"/>
  <c r="I86" s="1"/>
  <c r="H94"/>
  <c r="I94" s="1"/>
  <c r="H102"/>
  <c r="I102" s="1"/>
  <c r="H110"/>
  <c r="I110" s="1"/>
  <c r="H118"/>
  <c r="I118" s="1"/>
  <c r="H126"/>
  <c r="I126" s="1"/>
  <c r="H134"/>
  <c r="I134" s="1"/>
  <c r="H142"/>
  <c r="I142" s="1"/>
  <c r="H150"/>
  <c r="I150" s="1"/>
  <c r="H158"/>
  <c r="I158" s="1"/>
  <c r="H166"/>
  <c r="I166" s="1"/>
  <c r="H174"/>
  <c r="I174" s="1"/>
  <c r="H182"/>
  <c r="I182" s="1"/>
  <c r="H190"/>
  <c r="I190" s="1"/>
  <c r="H198"/>
  <c r="I198" s="1"/>
  <c r="H206"/>
  <c r="I206" s="1"/>
  <c r="H214"/>
  <c r="I214" s="1"/>
  <c r="H222"/>
  <c r="I222" s="1"/>
  <c r="H230"/>
  <c r="I230" s="1"/>
  <c r="H238"/>
  <c r="I238" s="1"/>
  <c r="H246"/>
  <c r="I246" s="1"/>
  <c r="H254"/>
  <c r="I254" s="1"/>
  <c r="H262"/>
  <c r="I262" s="1"/>
  <c r="H270"/>
  <c r="I270" s="1"/>
  <c r="H278"/>
  <c r="I278" s="1"/>
  <c r="H286"/>
  <c r="I286" s="1"/>
  <c r="H294"/>
  <c r="I294" s="1"/>
  <c r="H302"/>
  <c r="I302" s="1"/>
  <c r="H310"/>
  <c r="I310" s="1"/>
  <c r="H318"/>
  <c r="I318" s="1"/>
  <c r="H326"/>
  <c r="I326" s="1"/>
  <c r="H334"/>
  <c r="I334" s="1"/>
  <c r="H342"/>
  <c r="I342" s="1"/>
  <c r="H350"/>
  <c r="I350" s="1"/>
  <c r="H358"/>
  <c r="I358" s="1"/>
  <c r="H366"/>
  <c r="I366" s="1"/>
  <c r="H374"/>
  <c r="I374" s="1"/>
  <c r="H382"/>
  <c r="I382" s="1"/>
  <c r="H390"/>
  <c r="I390" s="1"/>
  <c r="H398"/>
  <c r="I398" s="1"/>
  <c r="H406"/>
  <c r="I406" s="1"/>
  <c r="H414"/>
  <c r="I414" s="1"/>
  <c r="H422"/>
  <c r="I422" s="1"/>
  <c r="H430"/>
  <c r="I430" s="1"/>
  <c r="H438"/>
  <c r="I438" s="1"/>
  <c r="H446"/>
  <c r="I446" s="1"/>
  <c r="H454"/>
  <c r="I454" s="1"/>
  <c r="H462"/>
  <c r="I462" s="1"/>
  <c r="H470"/>
  <c r="I470" s="1"/>
  <c r="H478"/>
  <c r="I478" s="1"/>
  <c r="H486"/>
  <c r="I486" s="1"/>
  <c r="H494"/>
  <c r="I494" s="1"/>
  <c r="H502"/>
  <c r="I502" s="1"/>
  <c r="H510"/>
  <c r="I510" s="1"/>
  <c r="H518"/>
  <c r="I518" s="1"/>
  <c r="H526"/>
  <c r="I526" s="1"/>
  <c r="H534"/>
  <c r="I534" s="1"/>
  <c r="H542"/>
  <c r="I542" s="1"/>
  <c r="H550"/>
  <c r="I550" s="1"/>
  <c r="H558"/>
  <c r="I558" s="1"/>
  <c r="H566"/>
  <c r="I566" s="1"/>
  <c r="H574"/>
  <c r="I574" s="1"/>
  <c r="H582"/>
  <c r="I582" s="1"/>
  <c r="H590"/>
  <c r="I590" s="1"/>
  <c r="H598"/>
  <c r="I598" s="1"/>
  <c r="H606"/>
  <c r="I606" s="1"/>
  <c r="H614"/>
  <c r="I614" s="1"/>
  <c r="H622"/>
  <c r="I622" s="1"/>
  <c r="H630"/>
  <c r="I630" s="1"/>
  <c r="H638"/>
  <c r="I638" s="1"/>
  <c r="H646"/>
  <c r="I646" s="1"/>
  <c r="H654"/>
  <c r="I654" s="1"/>
  <c r="H662"/>
  <c r="I662" s="1"/>
  <c r="H670"/>
  <c r="I670" s="1"/>
  <c r="H678"/>
  <c r="I678" s="1"/>
  <c r="H686"/>
  <c r="I686" s="1"/>
  <c r="H694"/>
  <c r="I694" s="1"/>
  <c r="H702"/>
  <c r="I702" s="1"/>
  <c r="H710"/>
  <c r="I710" s="1"/>
  <c r="H718"/>
  <c r="I718" s="1"/>
  <c r="H726"/>
  <c r="I726" s="1"/>
  <c r="H734"/>
  <c r="I734" s="1"/>
  <c r="H742"/>
  <c r="I742" s="1"/>
  <c r="H750"/>
  <c r="I750" s="1"/>
  <c r="H758"/>
  <c r="I758" s="1"/>
  <c r="H766"/>
  <c r="I766" s="1"/>
  <c r="H774"/>
  <c r="I774" s="1"/>
  <c r="H782"/>
  <c r="I782" s="1"/>
  <c r="H790"/>
  <c r="I790" s="1"/>
  <c r="H798"/>
  <c r="I798" s="1"/>
  <c r="H806"/>
  <c r="I806" s="1"/>
  <c r="H814"/>
  <c r="I814" s="1"/>
  <c r="H822"/>
  <c r="I822" s="1"/>
  <c r="H830"/>
  <c r="I830" s="1"/>
  <c r="H838"/>
  <c r="I838" s="1"/>
  <c r="H846"/>
  <c r="I846" s="1"/>
  <c r="H854"/>
  <c r="I854" s="1"/>
  <c r="H862"/>
  <c r="I862" s="1"/>
  <c r="H870"/>
  <c r="I870" s="1"/>
  <c r="H878"/>
  <c r="I878" s="1"/>
  <c r="H886"/>
  <c r="I886" s="1"/>
  <c r="H894"/>
  <c r="I894" s="1"/>
  <c r="H902"/>
  <c r="I902" s="1"/>
  <c r="H13"/>
  <c r="I13" s="1"/>
  <c r="H21"/>
  <c r="I21" s="1"/>
  <c r="H29"/>
  <c r="I29" s="1"/>
  <c r="H37"/>
  <c r="I37" s="1"/>
  <c r="H45"/>
  <c r="I45" s="1"/>
  <c r="H53"/>
  <c r="I53" s="1"/>
  <c r="H61"/>
  <c r="I61" s="1"/>
  <c r="H69"/>
  <c r="I69" s="1"/>
  <c r="H77"/>
  <c r="I77" s="1"/>
  <c r="H85"/>
  <c r="I85" s="1"/>
  <c r="H93"/>
  <c r="I93" s="1"/>
  <c r="H101"/>
  <c r="I101" s="1"/>
  <c r="H109"/>
  <c r="I109" s="1"/>
  <c r="H117"/>
  <c r="I117" s="1"/>
  <c r="H125"/>
  <c r="I125" s="1"/>
  <c r="H133"/>
  <c r="I133" s="1"/>
  <c r="H141"/>
  <c r="I141" s="1"/>
  <c r="H149"/>
  <c r="I149" s="1"/>
  <c r="H157"/>
  <c r="I157" s="1"/>
  <c r="H165"/>
  <c r="I165" s="1"/>
  <c r="H173"/>
  <c r="I173" s="1"/>
  <c r="H181"/>
  <c r="I181" s="1"/>
  <c r="H189"/>
  <c r="I189" s="1"/>
  <c r="H197"/>
  <c r="I197" s="1"/>
  <c r="H205"/>
  <c r="I205" s="1"/>
  <c r="H213"/>
  <c r="I213" s="1"/>
  <c r="H221"/>
  <c r="I221" s="1"/>
  <c r="H229"/>
  <c r="I229" s="1"/>
  <c r="H237"/>
  <c r="I237" s="1"/>
  <c r="H245"/>
  <c r="I245" s="1"/>
  <c r="H253"/>
  <c r="I253" s="1"/>
  <c r="H261"/>
  <c r="I261" s="1"/>
  <c r="H269"/>
  <c r="I269" s="1"/>
  <c r="H277"/>
  <c r="I277" s="1"/>
  <c r="H285"/>
  <c r="I285" s="1"/>
  <c r="H293"/>
  <c r="I293" s="1"/>
  <c r="H301"/>
  <c r="I301" s="1"/>
  <c r="H309"/>
  <c r="I309" s="1"/>
  <c r="H317"/>
  <c r="I317" s="1"/>
  <c r="H325"/>
  <c r="I325" s="1"/>
  <c r="H333"/>
  <c r="I333" s="1"/>
  <c r="H341"/>
  <c r="I341" s="1"/>
  <c r="H349"/>
  <c r="I349" s="1"/>
  <c r="H357"/>
  <c r="I357" s="1"/>
  <c r="H365"/>
  <c r="I365" s="1"/>
  <c r="H373"/>
  <c r="I373" s="1"/>
  <c r="H381"/>
  <c r="I381" s="1"/>
  <c r="H389"/>
  <c r="I389" s="1"/>
  <c r="H397"/>
  <c r="I397" s="1"/>
  <c r="H405"/>
  <c r="I405" s="1"/>
  <c r="H413"/>
  <c r="I413" s="1"/>
  <c r="H421"/>
  <c r="I421" s="1"/>
  <c r="H429"/>
  <c r="I429" s="1"/>
  <c r="H437"/>
  <c r="I437" s="1"/>
  <c r="H445"/>
  <c r="I445" s="1"/>
  <c r="H453"/>
  <c r="I453" s="1"/>
  <c r="H461"/>
  <c r="I461" s="1"/>
  <c r="H469"/>
  <c r="I469" s="1"/>
  <c r="H477"/>
  <c r="I477" s="1"/>
  <c r="H485"/>
  <c r="I485" s="1"/>
  <c r="H493"/>
  <c r="I493" s="1"/>
  <c r="H501"/>
  <c r="I501" s="1"/>
  <c r="H509"/>
  <c r="I509" s="1"/>
  <c r="H517"/>
  <c r="I517" s="1"/>
  <c r="H525"/>
  <c r="I525" s="1"/>
  <c r="H533"/>
  <c r="I533" s="1"/>
  <c r="H541"/>
  <c r="I541" s="1"/>
  <c r="H549"/>
  <c r="I549" s="1"/>
  <c r="H557"/>
  <c r="I557" s="1"/>
  <c r="H565"/>
  <c r="I565" s="1"/>
  <c r="H573"/>
  <c r="I573" s="1"/>
  <c r="H581"/>
  <c r="I581" s="1"/>
  <c r="H589"/>
  <c r="I589" s="1"/>
  <c r="H597"/>
  <c r="I597" s="1"/>
  <c r="H605"/>
  <c r="I605" s="1"/>
  <c r="H613"/>
  <c r="I613" s="1"/>
  <c r="H621"/>
  <c r="I621" s="1"/>
  <c r="H629"/>
  <c r="I629" s="1"/>
  <c r="H637"/>
  <c r="I637" s="1"/>
  <c r="H645"/>
  <c r="I645" s="1"/>
  <c r="H653"/>
  <c r="I653" s="1"/>
  <c r="H661"/>
  <c r="I661" s="1"/>
  <c r="H669"/>
  <c r="I669" s="1"/>
  <c r="H677"/>
  <c r="I677" s="1"/>
  <c r="H685"/>
  <c r="I685" s="1"/>
  <c r="H693"/>
  <c r="I693" s="1"/>
  <c r="H701"/>
  <c r="I701" s="1"/>
  <c r="H709"/>
  <c r="I709" s="1"/>
  <c r="H717"/>
  <c r="I717" s="1"/>
  <c r="H725"/>
  <c r="I725" s="1"/>
  <c r="H733"/>
  <c r="I733" s="1"/>
  <c r="H741"/>
  <c r="I741" s="1"/>
  <c r="H749"/>
  <c r="I749" s="1"/>
  <c r="H757"/>
  <c r="I757" s="1"/>
  <c r="H765"/>
  <c r="I765" s="1"/>
  <c r="H773"/>
  <c r="I773" s="1"/>
  <c r="H781"/>
  <c r="I781" s="1"/>
  <c r="H789"/>
  <c r="I789" s="1"/>
  <c r="H797"/>
  <c r="I797" s="1"/>
  <c r="H805"/>
  <c r="I805" s="1"/>
  <c r="H813"/>
  <c r="I813" s="1"/>
  <c r="H821"/>
  <c r="I821" s="1"/>
  <c r="H829"/>
  <c r="I829" s="1"/>
  <c r="H837"/>
  <c r="I837" s="1"/>
  <c r="H845"/>
  <c r="I845" s="1"/>
  <c r="H853"/>
  <c r="I853" s="1"/>
  <c r="H861"/>
  <c r="I861" s="1"/>
  <c r="H869"/>
  <c r="I869" s="1"/>
  <c r="H877"/>
  <c r="I877" s="1"/>
  <c r="H885"/>
  <c r="I885" s="1"/>
  <c r="H893"/>
  <c r="I893" s="1"/>
  <c r="H901"/>
  <c r="I901" s="1"/>
  <c r="H12"/>
  <c r="I12" s="1"/>
  <c r="H20"/>
  <c r="I20" s="1"/>
  <c r="H28"/>
  <c r="I28" s="1"/>
  <c r="H36"/>
  <c r="I36" s="1"/>
  <c r="H44"/>
  <c r="I44" s="1"/>
  <c r="H52"/>
  <c r="I52" s="1"/>
  <c r="H60"/>
  <c r="I60" s="1"/>
  <c r="H68"/>
  <c r="I68" s="1"/>
  <c r="H76"/>
  <c r="I76" s="1"/>
  <c r="H84"/>
  <c r="I84" s="1"/>
  <c r="H92"/>
  <c r="I92" s="1"/>
  <c r="H100"/>
  <c r="I100" s="1"/>
  <c r="H108"/>
  <c r="I108" s="1"/>
  <c r="H116"/>
  <c r="I116" s="1"/>
  <c r="H124"/>
  <c r="I124" s="1"/>
  <c r="H132"/>
  <c r="I132" s="1"/>
  <c r="H140"/>
  <c r="I140" s="1"/>
  <c r="H148"/>
  <c r="I148" s="1"/>
  <c r="H156"/>
  <c r="I156" s="1"/>
  <c r="H164"/>
  <c r="I164" s="1"/>
  <c r="H172"/>
  <c r="I172" s="1"/>
  <c r="H180"/>
  <c r="I180" s="1"/>
  <c r="H188"/>
  <c r="I188" s="1"/>
  <c r="H196"/>
  <c r="I196" s="1"/>
  <c r="H204"/>
  <c r="I204" s="1"/>
  <c r="H212"/>
  <c r="I212" s="1"/>
  <c r="H220"/>
  <c r="I220" s="1"/>
  <c r="H228"/>
  <c r="I228" s="1"/>
  <c r="H236"/>
  <c r="I236" s="1"/>
  <c r="H244"/>
  <c r="I244" s="1"/>
  <c r="H252"/>
  <c r="I252" s="1"/>
  <c r="H260"/>
  <c r="I260" s="1"/>
  <c r="H268"/>
  <c r="I268" s="1"/>
  <c r="H276"/>
  <c r="I276" s="1"/>
  <c r="H284"/>
  <c r="I284" s="1"/>
  <c r="H292"/>
  <c r="I292" s="1"/>
  <c r="H300"/>
  <c r="I300" s="1"/>
  <c r="H308"/>
  <c r="I308" s="1"/>
  <c r="H316"/>
  <c r="I316" s="1"/>
  <c r="H324"/>
  <c r="I324" s="1"/>
  <c r="H332"/>
  <c r="I332" s="1"/>
  <c r="H340"/>
  <c r="I340" s="1"/>
  <c r="H348"/>
  <c r="I348" s="1"/>
  <c r="H356"/>
  <c r="I356" s="1"/>
  <c r="H364"/>
  <c r="I364" s="1"/>
  <c r="H372"/>
  <c r="I372" s="1"/>
  <c r="H380"/>
  <c r="I380" s="1"/>
  <c r="H388"/>
  <c r="I388" s="1"/>
  <c r="H396"/>
  <c r="I396" s="1"/>
  <c r="H404"/>
  <c r="I404" s="1"/>
  <c r="H412"/>
  <c r="I412" s="1"/>
  <c r="H420"/>
  <c r="I420" s="1"/>
  <c r="H428"/>
  <c r="I428" s="1"/>
  <c r="H436"/>
  <c r="I436" s="1"/>
  <c r="H444"/>
  <c r="I444" s="1"/>
  <c r="H452"/>
  <c r="I452" s="1"/>
  <c r="H460"/>
  <c r="I460" s="1"/>
  <c r="H468"/>
  <c r="I468" s="1"/>
  <c r="H476"/>
  <c r="I476" s="1"/>
  <c r="H484"/>
  <c r="I484" s="1"/>
  <c r="H492"/>
  <c r="I492" s="1"/>
  <c r="H500"/>
  <c r="I500" s="1"/>
  <c r="H508"/>
  <c r="I508" s="1"/>
  <c r="H516"/>
  <c r="I516" s="1"/>
  <c r="H524"/>
  <c r="I524" s="1"/>
  <c r="H532"/>
  <c r="I532" s="1"/>
  <c r="H540"/>
  <c r="I540" s="1"/>
  <c r="H548"/>
  <c r="I548" s="1"/>
  <c r="H556"/>
  <c r="I556" s="1"/>
  <c r="H564"/>
  <c r="I564" s="1"/>
  <c r="H572"/>
  <c r="I572" s="1"/>
  <c r="H580"/>
  <c r="I580" s="1"/>
  <c r="H588"/>
  <c r="I588" s="1"/>
  <c r="H596"/>
  <c r="I596" s="1"/>
  <c r="H604"/>
  <c r="I604" s="1"/>
  <c r="H612"/>
  <c r="I612" s="1"/>
  <c r="H620"/>
  <c r="I620" s="1"/>
  <c r="H628"/>
  <c r="I628" s="1"/>
  <c r="H636"/>
  <c r="I636" s="1"/>
  <c r="H644"/>
  <c r="I644" s="1"/>
  <c r="H652"/>
  <c r="I652" s="1"/>
  <c r="H660"/>
  <c r="I660" s="1"/>
  <c r="H668"/>
  <c r="I668" s="1"/>
  <c r="H676"/>
  <c r="I676" s="1"/>
  <c r="H684"/>
  <c r="I684" s="1"/>
  <c r="H692"/>
  <c r="I692" s="1"/>
  <c r="H700"/>
  <c r="I700" s="1"/>
  <c r="H708"/>
  <c r="I708" s="1"/>
  <c r="H716"/>
  <c r="I716" s="1"/>
  <c r="H724"/>
  <c r="I724" s="1"/>
  <c r="H732"/>
  <c r="I732" s="1"/>
  <c r="H740"/>
  <c r="I740" s="1"/>
  <c r="H748"/>
  <c r="I748" s="1"/>
  <c r="H756"/>
  <c r="I756" s="1"/>
  <c r="H764"/>
  <c r="I764" s="1"/>
  <c r="H772"/>
  <c r="I772" s="1"/>
  <c r="H780"/>
  <c r="I780" s="1"/>
  <c r="H788"/>
  <c r="I788" s="1"/>
  <c r="H796"/>
  <c r="I796" s="1"/>
  <c r="H804"/>
  <c r="I804" s="1"/>
  <c r="H812"/>
  <c r="I812" s="1"/>
  <c r="H820"/>
  <c r="I820" s="1"/>
  <c r="H828"/>
  <c r="I828" s="1"/>
  <c r="H836"/>
  <c r="I836" s="1"/>
  <c r="H844"/>
  <c r="I844" s="1"/>
  <c r="H852"/>
  <c r="I852" s="1"/>
  <c r="H860"/>
  <c r="I860" s="1"/>
  <c r="H868"/>
  <c r="I868" s="1"/>
  <c r="H876"/>
  <c r="I876" s="1"/>
  <c r="H884"/>
  <c r="I884" s="1"/>
  <c r="H892"/>
  <c r="I892" s="1"/>
  <c r="H900"/>
  <c r="I900" s="1"/>
  <c r="H11"/>
  <c r="I11" s="1"/>
  <c r="H19"/>
  <c r="I19" s="1"/>
  <c r="H27"/>
  <c r="I27" s="1"/>
  <c r="H35"/>
  <c r="I35" s="1"/>
  <c r="H43"/>
  <c r="I43" s="1"/>
  <c r="H51"/>
  <c r="I51" s="1"/>
  <c r="H59"/>
  <c r="I59" s="1"/>
  <c r="H67"/>
  <c r="I67" s="1"/>
  <c r="H75"/>
  <c r="I75" s="1"/>
  <c r="H83"/>
  <c r="I83" s="1"/>
  <c r="H91"/>
  <c r="I91" s="1"/>
  <c r="H99"/>
  <c r="I99" s="1"/>
  <c r="H107"/>
  <c r="I107" s="1"/>
  <c r="H115"/>
  <c r="I115" s="1"/>
  <c r="H123"/>
  <c r="I123" s="1"/>
  <c r="H131"/>
  <c r="I131" s="1"/>
  <c r="H139"/>
  <c r="I139" s="1"/>
  <c r="H147"/>
  <c r="I147" s="1"/>
  <c r="H155"/>
  <c r="I155" s="1"/>
  <c r="H163"/>
  <c r="I163" s="1"/>
  <c r="H171"/>
  <c r="I171" s="1"/>
  <c r="H179"/>
  <c r="I179" s="1"/>
  <c r="H187"/>
  <c r="I187" s="1"/>
  <c r="H195"/>
  <c r="I195" s="1"/>
  <c r="H203"/>
  <c r="I203" s="1"/>
  <c r="H211"/>
  <c r="I211" s="1"/>
  <c r="H219"/>
  <c r="I219" s="1"/>
  <c r="H227"/>
  <c r="I227" s="1"/>
  <c r="H235"/>
  <c r="I235" s="1"/>
  <c r="H243"/>
  <c r="I243" s="1"/>
  <c r="H251"/>
  <c r="I251" s="1"/>
  <c r="H259"/>
  <c r="I259" s="1"/>
  <c r="H267"/>
  <c r="I267" s="1"/>
  <c r="H275"/>
  <c r="I275" s="1"/>
  <c r="H283"/>
  <c r="I283" s="1"/>
  <c r="H291"/>
  <c r="I291" s="1"/>
  <c r="H299"/>
  <c r="I299" s="1"/>
  <c r="H307"/>
  <c r="I307" s="1"/>
  <c r="H315"/>
  <c r="I315" s="1"/>
  <c r="H323"/>
  <c r="I323" s="1"/>
  <c r="H331"/>
  <c r="I331" s="1"/>
  <c r="H339"/>
  <c r="I339" s="1"/>
  <c r="H347"/>
  <c r="I347" s="1"/>
  <c r="H355"/>
  <c r="I355" s="1"/>
  <c r="H363"/>
  <c r="I363" s="1"/>
  <c r="H371"/>
  <c r="I371" s="1"/>
  <c r="H379"/>
  <c r="I379" s="1"/>
  <c r="H387"/>
  <c r="I387" s="1"/>
  <c r="H395"/>
  <c r="I395" s="1"/>
  <c r="H403"/>
  <c r="I403" s="1"/>
  <c r="H411"/>
  <c r="I411" s="1"/>
  <c r="H419"/>
  <c r="I419" s="1"/>
  <c r="H427"/>
  <c r="I427" s="1"/>
  <c r="H435"/>
  <c r="I435" s="1"/>
  <c r="H443"/>
  <c r="I443" s="1"/>
  <c r="H451"/>
  <c r="I451" s="1"/>
  <c r="H459"/>
  <c r="I459" s="1"/>
  <c r="H467"/>
  <c r="I467" s="1"/>
  <c r="H475"/>
  <c r="I475" s="1"/>
  <c r="H483"/>
  <c r="I483" s="1"/>
  <c r="H491"/>
  <c r="I491" s="1"/>
  <c r="H499"/>
  <c r="I499" s="1"/>
  <c r="H507"/>
  <c r="I507" s="1"/>
  <c r="H515"/>
  <c r="I515" s="1"/>
  <c r="H523"/>
  <c r="I523" s="1"/>
  <c r="H531"/>
  <c r="I531" s="1"/>
  <c r="H539"/>
  <c r="I539" s="1"/>
  <c r="H547"/>
  <c r="I547" s="1"/>
  <c r="H555"/>
  <c r="I555" s="1"/>
  <c r="H563"/>
  <c r="I563" s="1"/>
  <c r="H571"/>
  <c r="I571" s="1"/>
  <c r="H579"/>
  <c r="I579" s="1"/>
  <c r="H587"/>
  <c r="I587" s="1"/>
  <c r="H595"/>
  <c r="I595" s="1"/>
  <c r="H603"/>
  <c r="I603" s="1"/>
  <c r="H611"/>
  <c r="I611" s="1"/>
  <c r="H619"/>
  <c r="I619" s="1"/>
  <c r="H627"/>
  <c r="I627" s="1"/>
  <c r="H635"/>
  <c r="I635" s="1"/>
  <c r="H643"/>
  <c r="I643" s="1"/>
  <c r="H651"/>
  <c r="I651" s="1"/>
  <c r="H659"/>
  <c r="I659" s="1"/>
  <c r="H667"/>
  <c r="I667" s="1"/>
  <c r="H675"/>
  <c r="I675" s="1"/>
  <c r="H683"/>
  <c r="I683" s="1"/>
  <c r="H691"/>
  <c r="I691" s="1"/>
  <c r="H699"/>
  <c r="I699" s="1"/>
  <c r="H707"/>
  <c r="I707" s="1"/>
  <c r="H715"/>
  <c r="I715" s="1"/>
  <c r="H723"/>
  <c r="I723" s="1"/>
  <c r="H731"/>
  <c r="I731" s="1"/>
  <c r="H739"/>
  <c r="I739" s="1"/>
  <c r="H747"/>
  <c r="I747" s="1"/>
  <c r="H755"/>
  <c r="I755" s="1"/>
  <c r="H763"/>
  <c r="I763" s="1"/>
  <c r="H771"/>
  <c r="I771" s="1"/>
  <c r="H779"/>
  <c r="I779" s="1"/>
  <c r="H787"/>
  <c r="I787" s="1"/>
  <c r="H795"/>
  <c r="I795" s="1"/>
  <c r="H803"/>
  <c r="I803" s="1"/>
  <c r="H811"/>
  <c r="I811" s="1"/>
  <c r="H819"/>
  <c r="I819" s="1"/>
  <c r="H827"/>
  <c r="I827" s="1"/>
  <c r="H835"/>
  <c r="I835" s="1"/>
  <c r="H843"/>
  <c r="I843" s="1"/>
  <c r="H851"/>
  <c r="I851" s="1"/>
  <c r="H859"/>
  <c r="I859" s="1"/>
  <c r="H867"/>
  <c r="I867" s="1"/>
  <c r="H875"/>
  <c r="I875" s="1"/>
  <c r="H883"/>
  <c r="I883" s="1"/>
  <c r="H891"/>
  <c r="I891" s="1"/>
  <c r="H899"/>
  <c r="I899" s="1"/>
  <c r="H7"/>
  <c r="I7" s="1"/>
  <c r="H10"/>
  <c r="I10" s="1"/>
  <c r="H18"/>
  <c r="I18" s="1"/>
  <c r="H26"/>
  <c r="I26" s="1"/>
  <c r="H34"/>
  <c r="I34" s="1"/>
  <c r="H42"/>
  <c r="I42" s="1"/>
  <c r="H50"/>
  <c r="I50" s="1"/>
  <c r="H58"/>
  <c r="I58" s="1"/>
  <c r="H66"/>
  <c r="I66" s="1"/>
  <c r="H74"/>
  <c r="I74" s="1"/>
  <c r="H82"/>
  <c r="I82" s="1"/>
  <c r="H90"/>
  <c r="I90" s="1"/>
  <c r="H98"/>
  <c r="I98" s="1"/>
  <c r="H106"/>
  <c r="I106" s="1"/>
  <c r="H114"/>
  <c r="I114" s="1"/>
  <c r="H122"/>
  <c r="I122" s="1"/>
  <c r="H130"/>
  <c r="I130" s="1"/>
  <c r="H138"/>
  <c r="I138" s="1"/>
  <c r="H146"/>
  <c r="I146" s="1"/>
  <c r="H154"/>
  <c r="I154" s="1"/>
  <c r="H162"/>
  <c r="I162" s="1"/>
  <c r="H170"/>
  <c r="I170" s="1"/>
  <c r="H178"/>
  <c r="I178" s="1"/>
  <c r="H186"/>
  <c r="I186" s="1"/>
  <c r="H194"/>
  <c r="I194" s="1"/>
  <c r="H202"/>
  <c r="I202" s="1"/>
  <c r="H210"/>
  <c r="I210" s="1"/>
  <c r="H218"/>
  <c r="I218" s="1"/>
  <c r="H226"/>
  <c r="I226" s="1"/>
  <c r="H234"/>
  <c r="I234" s="1"/>
  <c r="H242"/>
  <c r="I242" s="1"/>
  <c r="H250"/>
  <c r="I250" s="1"/>
  <c r="H258"/>
  <c r="I258" s="1"/>
  <c r="H266"/>
  <c r="I266" s="1"/>
  <c r="H274"/>
  <c r="I274" s="1"/>
  <c r="H282"/>
  <c r="I282" s="1"/>
  <c r="H290"/>
  <c r="I290" s="1"/>
  <c r="H298"/>
  <c r="I298" s="1"/>
  <c r="H306"/>
  <c r="I306" s="1"/>
  <c r="H314"/>
  <c r="I314" s="1"/>
  <c r="H322"/>
  <c r="I322" s="1"/>
  <c r="H330"/>
  <c r="I330" s="1"/>
  <c r="H338"/>
  <c r="I338" s="1"/>
  <c r="H346"/>
  <c r="I346" s="1"/>
  <c r="H354"/>
  <c r="I354" s="1"/>
  <c r="H362"/>
  <c r="I362" s="1"/>
  <c r="H370"/>
  <c r="I370" s="1"/>
  <c r="H378"/>
  <c r="I378" s="1"/>
  <c r="H386"/>
  <c r="I386" s="1"/>
  <c r="H394"/>
  <c r="I394" s="1"/>
  <c r="H402"/>
  <c r="I402" s="1"/>
  <c r="H410"/>
  <c r="I410" s="1"/>
  <c r="H418"/>
  <c r="I418" s="1"/>
  <c r="H426"/>
  <c r="I426" s="1"/>
  <c r="H434"/>
  <c r="I434" s="1"/>
  <c r="H442"/>
  <c r="I442" s="1"/>
  <c r="H450"/>
  <c r="I450" s="1"/>
  <c r="H458"/>
  <c r="I458" s="1"/>
  <c r="H466"/>
  <c r="I466" s="1"/>
  <c r="H474"/>
  <c r="I474" s="1"/>
  <c r="H482"/>
  <c r="I482" s="1"/>
  <c r="H490"/>
  <c r="I490" s="1"/>
  <c r="H498"/>
  <c r="I498" s="1"/>
  <c r="H506"/>
  <c r="I506" s="1"/>
  <c r="H514"/>
  <c r="I514" s="1"/>
  <c r="H522"/>
  <c r="I522" s="1"/>
  <c r="H530"/>
  <c r="I530" s="1"/>
  <c r="H538"/>
  <c r="I538" s="1"/>
  <c r="H546"/>
  <c r="I546" s="1"/>
  <c r="H554"/>
  <c r="I554" s="1"/>
  <c r="H562"/>
  <c r="I562" s="1"/>
  <c r="H570"/>
  <c r="I570" s="1"/>
  <c r="H578"/>
  <c r="I578" s="1"/>
  <c r="H586"/>
  <c r="I586" s="1"/>
  <c r="H594"/>
  <c r="I594" s="1"/>
  <c r="H602"/>
  <c r="I602" s="1"/>
  <c r="H610"/>
  <c r="I610" s="1"/>
  <c r="H618"/>
  <c r="I618" s="1"/>
  <c r="H626"/>
  <c r="I626" s="1"/>
  <c r="H634"/>
  <c r="I634" s="1"/>
  <c r="H642"/>
  <c r="I642" s="1"/>
  <c r="H650"/>
  <c r="I650" s="1"/>
  <c r="H658"/>
  <c r="I658" s="1"/>
  <c r="H666"/>
  <c r="I666" s="1"/>
  <c r="H674"/>
  <c r="I674" s="1"/>
  <c r="H682"/>
  <c r="I682" s="1"/>
  <c r="H690"/>
  <c r="I690" s="1"/>
  <c r="H698"/>
  <c r="I698" s="1"/>
  <c r="H706"/>
  <c r="I706" s="1"/>
  <c r="H714"/>
  <c r="I714" s="1"/>
  <c r="H722"/>
  <c r="I722" s="1"/>
  <c r="H730"/>
  <c r="I730" s="1"/>
  <c r="H738"/>
  <c r="I738" s="1"/>
  <c r="H746"/>
  <c r="I746" s="1"/>
  <c r="H754"/>
  <c r="I754" s="1"/>
  <c r="H762"/>
  <c r="I762" s="1"/>
  <c r="H770"/>
  <c r="I770" s="1"/>
  <c r="H778"/>
  <c r="I778" s="1"/>
  <c r="H786"/>
  <c r="I786" s="1"/>
  <c r="H794"/>
  <c r="I794" s="1"/>
  <c r="H802"/>
  <c r="I802" s="1"/>
  <c r="H810"/>
  <c r="I810" s="1"/>
  <c r="H818"/>
  <c r="I818" s="1"/>
  <c r="H826"/>
  <c r="I826" s="1"/>
  <c r="H834"/>
  <c r="I834" s="1"/>
  <c r="H842"/>
  <c r="I842" s="1"/>
  <c r="H850"/>
  <c r="I850" s="1"/>
  <c r="H858"/>
  <c r="I858" s="1"/>
  <c r="H866"/>
  <c r="I866" s="1"/>
  <c r="H874"/>
  <c r="I874" s="1"/>
  <c r="H882"/>
  <c r="I882" s="1"/>
  <c r="H890"/>
  <c r="I890" s="1"/>
  <c r="H898"/>
  <c r="I898" s="1"/>
  <c r="H906"/>
  <c r="I906" s="1"/>
  <c r="H9"/>
  <c r="I9" s="1"/>
  <c r="H17"/>
  <c r="I17" s="1"/>
  <c r="H25"/>
  <c r="I25" s="1"/>
  <c r="H33"/>
  <c r="I33" s="1"/>
  <c r="H41"/>
  <c r="I41" s="1"/>
  <c r="H49"/>
  <c r="I49" s="1"/>
  <c r="H57"/>
  <c r="I57" s="1"/>
  <c r="H65"/>
  <c r="I65" s="1"/>
  <c r="H73"/>
  <c r="I73" s="1"/>
  <c r="H81"/>
  <c r="I81" s="1"/>
  <c r="H89"/>
  <c r="I89" s="1"/>
  <c r="H97"/>
  <c r="I97" s="1"/>
  <c r="H105"/>
  <c r="I105" s="1"/>
  <c r="H113"/>
  <c r="I113" s="1"/>
  <c r="H121"/>
  <c r="I121" s="1"/>
  <c r="H129"/>
  <c r="I129" s="1"/>
  <c r="H137"/>
  <c r="I137" s="1"/>
  <c r="H145"/>
  <c r="I145" s="1"/>
  <c r="H153"/>
  <c r="I153" s="1"/>
  <c r="H161"/>
  <c r="I161" s="1"/>
  <c r="H169"/>
  <c r="I169" s="1"/>
  <c r="H177"/>
  <c r="I177" s="1"/>
  <c r="H185"/>
  <c r="I185" s="1"/>
  <c r="H193"/>
  <c r="I193" s="1"/>
  <c r="H201"/>
  <c r="I201" s="1"/>
  <c r="H209"/>
  <c r="I209" s="1"/>
  <c r="H217"/>
  <c r="I217" s="1"/>
  <c r="H225"/>
  <c r="I225" s="1"/>
  <c r="H233"/>
  <c r="I233" s="1"/>
  <c r="H241"/>
  <c r="I241" s="1"/>
  <c r="H249"/>
  <c r="I249" s="1"/>
  <c r="H257"/>
  <c r="I257" s="1"/>
  <c r="H265"/>
  <c r="I265" s="1"/>
  <c r="H273"/>
  <c r="I273" s="1"/>
  <c r="H281"/>
  <c r="I281" s="1"/>
  <c r="H289"/>
  <c r="I289" s="1"/>
  <c r="H297"/>
  <c r="I297" s="1"/>
  <c r="H305"/>
  <c r="I305" s="1"/>
  <c r="H313"/>
  <c r="I313" s="1"/>
  <c r="H321"/>
  <c r="I321" s="1"/>
  <c r="H329"/>
  <c r="I329" s="1"/>
  <c r="H337"/>
  <c r="I337" s="1"/>
  <c r="H345"/>
  <c r="I345" s="1"/>
  <c r="H353"/>
  <c r="I353" s="1"/>
  <c r="H361"/>
  <c r="I361" s="1"/>
  <c r="H369"/>
  <c r="I369" s="1"/>
  <c r="H377"/>
  <c r="I377" s="1"/>
  <c r="H385"/>
  <c r="I385" s="1"/>
  <c r="H393"/>
  <c r="I393" s="1"/>
  <c r="H401"/>
  <c r="I401" s="1"/>
  <c r="H409"/>
  <c r="I409" s="1"/>
  <c r="H417"/>
  <c r="I417" s="1"/>
  <c r="H425"/>
  <c r="I425" s="1"/>
  <c r="H433"/>
  <c r="I433" s="1"/>
  <c r="H441"/>
  <c r="I441" s="1"/>
  <c r="H449"/>
  <c r="I449" s="1"/>
  <c r="H457"/>
  <c r="I457" s="1"/>
  <c r="H465"/>
  <c r="I465" s="1"/>
  <c r="H473"/>
  <c r="I473" s="1"/>
  <c r="H481"/>
  <c r="I481" s="1"/>
  <c r="H489"/>
  <c r="I489" s="1"/>
  <c r="H497"/>
  <c r="I497" s="1"/>
  <c r="H505"/>
  <c r="I505" s="1"/>
  <c r="H513"/>
  <c r="I513" s="1"/>
  <c r="H521"/>
  <c r="I521" s="1"/>
  <c r="H529"/>
  <c r="I529" s="1"/>
  <c r="H537"/>
  <c r="I537" s="1"/>
  <c r="H545"/>
  <c r="I545" s="1"/>
  <c r="H553"/>
  <c r="I553" s="1"/>
  <c r="H561"/>
  <c r="I561" s="1"/>
  <c r="H569"/>
  <c r="I569" s="1"/>
  <c r="H577"/>
  <c r="I577" s="1"/>
  <c r="H585"/>
  <c r="I585" s="1"/>
  <c r="H593"/>
  <c r="I593" s="1"/>
  <c r="H601"/>
  <c r="I601" s="1"/>
  <c r="H609"/>
  <c r="I609" s="1"/>
  <c r="H617"/>
  <c r="I617" s="1"/>
  <c r="H625"/>
  <c r="I625" s="1"/>
  <c r="H633"/>
  <c r="I633" s="1"/>
  <c r="H641"/>
  <c r="I641" s="1"/>
  <c r="H649"/>
  <c r="I649" s="1"/>
  <c r="H657"/>
  <c r="I657" s="1"/>
  <c r="H665"/>
  <c r="I665" s="1"/>
  <c r="H673"/>
  <c r="I673" s="1"/>
  <c r="H681"/>
  <c r="I681" s="1"/>
  <c r="H689"/>
  <c r="I689" s="1"/>
  <c r="H697"/>
  <c r="I697" s="1"/>
  <c r="H705"/>
  <c r="I705" s="1"/>
  <c r="H713"/>
  <c r="I713" s="1"/>
  <c r="H721"/>
  <c r="I721" s="1"/>
  <c r="H729"/>
  <c r="I729" s="1"/>
  <c r="H737"/>
  <c r="I737" s="1"/>
  <c r="H745"/>
  <c r="I745" s="1"/>
  <c r="H753"/>
  <c r="I753" s="1"/>
  <c r="H761"/>
  <c r="I761" s="1"/>
  <c r="H769"/>
  <c r="I769" s="1"/>
  <c r="H777"/>
  <c r="I777" s="1"/>
  <c r="H785"/>
  <c r="I785" s="1"/>
  <c r="H793"/>
  <c r="I793" s="1"/>
  <c r="H801"/>
  <c r="I801" s="1"/>
  <c r="H809"/>
  <c r="I809" s="1"/>
  <c r="H817"/>
  <c r="I817" s="1"/>
  <c r="H825"/>
  <c r="I825" s="1"/>
  <c r="H833"/>
  <c r="I833" s="1"/>
  <c r="H841"/>
  <c r="I841" s="1"/>
  <c r="H849"/>
  <c r="I849" s="1"/>
  <c r="H857"/>
  <c r="I857" s="1"/>
  <c r="H865"/>
  <c r="I865" s="1"/>
  <c r="H873"/>
  <c r="I873" s="1"/>
  <c r="H881"/>
  <c r="I881" s="1"/>
  <c r="H889"/>
  <c r="I889" s="1"/>
  <c r="H897"/>
  <c r="I897" s="1"/>
  <c r="H905"/>
  <c r="I905" s="1"/>
  <c r="H8"/>
  <c r="I8" s="1"/>
  <c r="H16"/>
  <c r="I16" s="1"/>
  <c r="H24"/>
  <c r="I24" s="1"/>
  <c r="H32"/>
  <c r="I32" s="1"/>
  <c r="H40"/>
  <c r="I40" s="1"/>
  <c r="H48"/>
  <c r="I48" s="1"/>
  <c r="H56"/>
  <c r="I56" s="1"/>
  <c r="H64"/>
  <c r="I64" s="1"/>
  <c r="H72"/>
  <c r="I72" s="1"/>
  <c r="H80"/>
  <c r="I80" s="1"/>
  <c r="H88"/>
  <c r="I88" s="1"/>
  <c r="H96"/>
  <c r="I96" s="1"/>
  <c r="H104"/>
  <c r="I104" s="1"/>
  <c r="H112"/>
  <c r="I112" s="1"/>
  <c r="H120"/>
  <c r="I120" s="1"/>
  <c r="H128"/>
  <c r="I128" s="1"/>
  <c r="H136"/>
  <c r="I136" s="1"/>
  <c r="H144"/>
  <c r="I144" s="1"/>
  <c r="H152"/>
  <c r="I152" s="1"/>
  <c r="H160"/>
  <c r="I160" s="1"/>
  <c r="H168"/>
  <c r="I168" s="1"/>
  <c r="H176"/>
  <c r="I176" s="1"/>
  <c r="H184"/>
  <c r="I184" s="1"/>
  <c r="H192"/>
  <c r="I192" s="1"/>
  <c r="H200"/>
  <c r="I200" s="1"/>
  <c r="H208"/>
  <c r="I208" s="1"/>
  <c r="H216"/>
  <c r="I216" s="1"/>
  <c r="H224"/>
  <c r="I224" s="1"/>
  <c r="H232"/>
  <c r="I232" s="1"/>
  <c r="H240"/>
  <c r="I240" s="1"/>
  <c r="H248"/>
  <c r="I248" s="1"/>
  <c r="H256"/>
  <c r="I256" s="1"/>
  <c r="H264"/>
  <c r="I264" s="1"/>
  <c r="H272"/>
  <c r="I272" s="1"/>
  <c r="H280"/>
  <c r="I280" s="1"/>
  <c r="H288"/>
  <c r="I288" s="1"/>
  <c r="H296"/>
  <c r="I296" s="1"/>
  <c r="H304"/>
  <c r="I304" s="1"/>
  <c r="H312"/>
  <c r="I312" s="1"/>
  <c r="H320"/>
  <c r="I320" s="1"/>
  <c r="H328"/>
  <c r="I328" s="1"/>
  <c r="H336"/>
  <c r="I336" s="1"/>
  <c r="H344"/>
  <c r="I344" s="1"/>
  <c r="H352"/>
  <c r="I352" s="1"/>
  <c r="H360"/>
  <c r="I360" s="1"/>
  <c r="H368"/>
  <c r="I368" s="1"/>
  <c r="H376"/>
  <c r="I376" s="1"/>
  <c r="H384"/>
  <c r="I384" s="1"/>
  <c r="H392"/>
  <c r="I392" s="1"/>
  <c r="H400"/>
  <c r="I400" s="1"/>
  <c r="H408"/>
  <c r="I408" s="1"/>
  <c r="H416"/>
  <c r="I416" s="1"/>
  <c r="H424"/>
  <c r="I424" s="1"/>
  <c r="H432"/>
  <c r="I432" s="1"/>
  <c r="H440"/>
  <c r="I440" s="1"/>
  <c r="H448"/>
  <c r="I448" s="1"/>
  <c r="H456"/>
  <c r="I456" s="1"/>
  <c r="H464"/>
  <c r="I464" s="1"/>
  <c r="H472"/>
  <c r="I472" s="1"/>
  <c r="H480"/>
  <c r="I480" s="1"/>
  <c r="H488"/>
  <c r="I488" s="1"/>
  <c r="H496"/>
  <c r="I496" s="1"/>
  <c r="H504"/>
  <c r="I504" s="1"/>
  <c r="H512"/>
  <c r="I512" s="1"/>
  <c r="H520"/>
  <c r="I520" s="1"/>
  <c r="H528"/>
  <c r="I528" s="1"/>
  <c r="H536"/>
  <c r="I536" s="1"/>
  <c r="H544"/>
  <c r="I544" s="1"/>
  <c r="H552"/>
  <c r="I552" s="1"/>
  <c r="H560"/>
  <c r="I560" s="1"/>
  <c r="H568"/>
  <c r="I568" s="1"/>
  <c r="H576"/>
  <c r="I576" s="1"/>
  <c r="H584"/>
  <c r="I584" s="1"/>
  <c r="H592"/>
  <c r="I592" s="1"/>
  <c r="H600"/>
  <c r="I600" s="1"/>
  <c r="H608"/>
  <c r="I608" s="1"/>
  <c r="H616"/>
  <c r="I616" s="1"/>
  <c r="H624"/>
  <c r="I624" s="1"/>
  <c r="H632"/>
  <c r="I632" s="1"/>
  <c r="H640"/>
  <c r="I640" s="1"/>
  <c r="H648"/>
  <c r="I648" s="1"/>
  <c r="H656"/>
  <c r="I656" s="1"/>
  <c r="H664"/>
  <c r="I664" s="1"/>
  <c r="H672"/>
  <c r="I672" s="1"/>
  <c r="H680"/>
  <c r="I680" s="1"/>
  <c r="H688"/>
  <c r="I688" s="1"/>
  <c r="H696"/>
  <c r="I696" s="1"/>
  <c r="H704"/>
  <c r="I704" s="1"/>
  <c r="H712"/>
  <c r="I712" s="1"/>
  <c r="H720"/>
  <c r="I720" s="1"/>
  <c r="H728"/>
  <c r="I728" s="1"/>
  <c r="H736"/>
  <c r="I736" s="1"/>
  <c r="H744"/>
  <c r="I744" s="1"/>
  <c r="H752"/>
  <c r="I752" s="1"/>
  <c r="H760"/>
  <c r="I760" s="1"/>
  <c r="H768"/>
  <c r="I768" s="1"/>
  <c r="H776"/>
  <c r="I776" s="1"/>
  <c r="H784"/>
  <c r="I784" s="1"/>
  <c r="H792"/>
  <c r="I792" s="1"/>
  <c r="H800"/>
  <c r="I800" s="1"/>
  <c r="H808"/>
  <c r="I808" s="1"/>
  <c r="H816"/>
  <c r="I816" s="1"/>
  <c r="H824"/>
  <c r="I824" s="1"/>
  <c r="H832"/>
  <c r="I832" s="1"/>
  <c r="H840"/>
  <c r="I840" s="1"/>
  <c r="H848"/>
  <c r="I848" s="1"/>
  <c r="H856"/>
  <c r="I856" s="1"/>
  <c r="H864"/>
  <c r="I864" s="1"/>
  <c r="H872"/>
  <c r="I872" s="1"/>
  <c r="H880"/>
  <c r="I880" s="1"/>
  <c r="H888"/>
  <c r="I888" s="1"/>
  <c r="H896"/>
  <c r="I896" s="1"/>
  <c r="H904"/>
  <c r="I904" s="1"/>
  <c r="P304"/>
  <c r="P296"/>
  <c r="P288"/>
  <c r="P280"/>
  <c r="P272"/>
  <c r="P264"/>
  <c r="P256"/>
  <c r="P248"/>
  <c r="P240"/>
  <c r="P232"/>
  <c r="P224"/>
  <c r="P216"/>
  <c r="P208"/>
  <c r="P200"/>
  <c r="P192"/>
  <c r="P184"/>
  <c r="P176"/>
  <c r="P168"/>
  <c r="P160"/>
  <c r="P152"/>
  <c r="P144"/>
  <c r="P136"/>
  <c r="P128"/>
  <c r="P120"/>
  <c r="P112"/>
  <c r="P104"/>
  <c r="P96"/>
  <c r="P88"/>
  <c r="P80"/>
  <c r="P72"/>
  <c r="P64"/>
  <c r="P56"/>
  <c r="P48"/>
  <c r="P40"/>
  <c r="P32"/>
  <c r="P24"/>
  <c r="P16"/>
  <c r="P8"/>
  <c r="R8" s="1"/>
  <c r="P305"/>
  <c r="P297"/>
  <c r="P289"/>
  <c r="P281"/>
  <c r="P273"/>
  <c r="P265"/>
  <c r="P257"/>
  <c r="P249"/>
  <c r="P241"/>
  <c r="P233"/>
  <c r="P225"/>
  <c r="P217"/>
  <c r="P209"/>
  <c r="P201"/>
  <c r="P193"/>
  <c r="P185"/>
  <c r="P177"/>
  <c r="P169"/>
  <c r="P161"/>
  <c r="P153"/>
  <c r="P145"/>
  <c r="P137"/>
  <c r="P129"/>
  <c r="P121"/>
  <c r="P113"/>
  <c r="P105"/>
  <c r="P97"/>
  <c r="P89"/>
  <c r="P81"/>
  <c r="P73"/>
  <c r="P65"/>
  <c r="P57"/>
  <c r="P49"/>
  <c r="P41"/>
  <c r="P33"/>
  <c r="P25"/>
  <c r="P17"/>
  <c r="P9"/>
  <c r="P306"/>
  <c r="P298"/>
  <c r="P290"/>
  <c r="P282"/>
  <c r="P274"/>
  <c r="P266"/>
  <c r="P258"/>
  <c r="P250"/>
  <c r="P242"/>
  <c r="P234"/>
  <c r="P226"/>
  <c r="P218"/>
  <c r="P210"/>
  <c r="P202"/>
  <c r="P194"/>
  <c r="P186"/>
  <c r="P178"/>
  <c r="P170"/>
  <c r="P162"/>
  <c r="P154"/>
  <c r="P146"/>
  <c r="P138"/>
  <c r="P130"/>
  <c r="P122"/>
  <c r="P114"/>
  <c r="P106"/>
  <c r="P98"/>
  <c r="P90"/>
  <c r="P82"/>
  <c r="P74"/>
  <c r="P66"/>
  <c r="P58"/>
  <c r="P50"/>
  <c r="P42"/>
  <c r="P34"/>
  <c r="P26"/>
  <c r="P18"/>
  <c r="P10"/>
  <c r="P7"/>
  <c r="R7" s="1"/>
  <c r="P299"/>
  <c r="P291"/>
  <c r="P283"/>
  <c r="P275"/>
  <c r="P267"/>
  <c r="P259"/>
  <c r="P251"/>
  <c r="P243"/>
  <c r="P235"/>
  <c r="P227"/>
  <c r="P219"/>
  <c r="P211"/>
  <c r="P203"/>
  <c r="P195"/>
  <c r="P187"/>
  <c r="P179"/>
  <c r="P171"/>
  <c r="P163"/>
  <c r="P155"/>
  <c r="P147"/>
  <c r="P139"/>
  <c r="P131"/>
  <c r="P123"/>
  <c r="P115"/>
  <c r="P107"/>
  <c r="P99"/>
  <c r="P91"/>
  <c r="P83"/>
  <c r="P75"/>
  <c r="P67"/>
  <c r="P59"/>
  <c r="P51"/>
  <c r="P43"/>
  <c r="P35"/>
  <c r="P27"/>
  <c r="P19"/>
  <c r="P11"/>
  <c r="R11" s="1"/>
  <c r="P300"/>
  <c r="P292"/>
  <c r="P284"/>
  <c r="P276"/>
  <c r="P268"/>
  <c r="P260"/>
  <c r="P252"/>
  <c r="P244"/>
  <c r="P236"/>
  <c r="P228"/>
  <c r="P220"/>
  <c r="P212"/>
  <c r="P204"/>
  <c r="P196"/>
  <c r="P188"/>
  <c r="P180"/>
  <c r="P172"/>
  <c r="P164"/>
  <c r="P156"/>
  <c r="P148"/>
  <c r="P140"/>
  <c r="P132"/>
  <c r="P124"/>
  <c r="P116"/>
  <c r="P108"/>
  <c r="P100"/>
  <c r="P92"/>
  <c r="P84"/>
  <c r="P76"/>
  <c r="P68"/>
  <c r="P60"/>
  <c r="P52"/>
  <c r="P44"/>
  <c r="P36"/>
  <c r="P28"/>
  <c r="P20"/>
  <c r="P12"/>
  <c r="P301"/>
  <c r="P293"/>
  <c r="P285"/>
  <c r="P277"/>
  <c r="P269"/>
  <c r="P261"/>
  <c r="P253"/>
  <c r="P245"/>
  <c r="P237"/>
  <c r="P229"/>
  <c r="P221"/>
  <c r="P213"/>
  <c r="P205"/>
  <c r="P197"/>
  <c r="P189"/>
  <c r="P181"/>
  <c r="P173"/>
  <c r="P165"/>
  <c r="P157"/>
  <c r="P149"/>
  <c r="P141"/>
  <c r="P133"/>
  <c r="P125"/>
  <c r="P117"/>
  <c r="P109"/>
  <c r="P101"/>
  <c r="P93"/>
  <c r="P85"/>
  <c r="P77"/>
  <c r="P69"/>
  <c r="P61"/>
  <c r="P53"/>
  <c r="P45"/>
  <c r="P37"/>
  <c r="P29"/>
  <c r="P21"/>
  <c r="P13"/>
  <c r="P302"/>
  <c r="P294"/>
  <c r="P286"/>
  <c r="P278"/>
  <c r="P270"/>
  <c r="P262"/>
  <c r="P254"/>
  <c r="P246"/>
  <c r="P238"/>
  <c r="P230"/>
  <c r="P222"/>
  <c r="P214"/>
  <c r="P206"/>
  <c r="P198"/>
  <c r="P190"/>
  <c r="P182"/>
  <c r="P174"/>
  <c r="P166"/>
  <c r="P158"/>
  <c r="P150"/>
  <c r="P142"/>
  <c r="P134"/>
  <c r="P126"/>
  <c r="P118"/>
  <c r="P110"/>
  <c r="P102"/>
  <c r="P94"/>
  <c r="P86"/>
  <c r="P78"/>
  <c r="P70"/>
  <c r="P62"/>
  <c r="P54"/>
  <c r="P46"/>
  <c r="P38"/>
  <c r="P30"/>
  <c r="P22"/>
  <c r="P14"/>
  <c r="P303"/>
  <c r="P295"/>
  <c r="P287"/>
  <c r="P279"/>
  <c r="P271"/>
  <c r="P263"/>
  <c r="P255"/>
  <c r="P247"/>
  <c r="P239"/>
  <c r="P231"/>
  <c r="P223"/>
  <c r="P215"/>
  <c r="P207"/>
  <c r="P199"/>
  <c r="P191"/>
  <c r="P183"/>
  <c r="P175"/>
  <c r="P167"/>
  <c r="P159"/>
  <c r="P151"/>
  <c r="P143"/>
  <c r="P135"/>
  <c r="P127"/>
  <c r="P119"/>
  <c r="P111"/>
  <c r="P103"/>
  <c r="P95"/>
  <c r="P87"/>
  <c r="P79"/>
  <c r="P71"/>
  <c r="P63"/>
  <c r="P55"/>
  <c r="P47"/>
  <c r="P39"/>
  <c r="P31"/>
  <c r="P23"/>
  <c r="O7"/>
  <c r="O10"/>
  <c r="N11"/>
  <c r="R12" s="1"/>
  <c r="O8"/>
  <c r="O9"/>
  <c r="R10"/>
  <c r="R9"/>
  <c r="A9"/>
  <c r="F52" i="5"/>
  <c r="F44"/>
  <c r="F36"/>
  <c r="F28"/>
  <c r="F20"/>
  <c r="F12"/>
  <c r="F685"/>
  <c r="F795"/>
  <c r="F791"/>
  <c r="F780"/>
  <c r="F714"/>
  <c r="F478"/>
  <c r="F470"/>
  <c r="F462"/>
  <c r="F454"/>
  <c r="F446"/>
  <c r="F438"/>
  <c r="F430"/>
  <c r="F422"/>
  <c r="F637"/>
  <c r="F621"/>
  <c r="F617"/>
  <c r="F613"/>
  <c r="F605"/>
  <c r="F581"/>
  <c r="F678"/>
  <c r="F808"/>
  <c r="F800"/>
  <c r="F777"/>
  <c r="F742"/>
  <c r="F715"/>
  <c r="F707"/>
  <c r="F699"/>
  <c r="F543"/>
  <c r="F535"/>
  <c r="F527"/>
  <c r="F519"/>
  <c r="F511"/>
  <c r="F503"/>
  <c r="F495"/>
  <c r="F487"/>
  <c r="F479"/>
  <c r="F471"/>
  <c r="F463"/>
  <c r="F455"/>
  <c r="F447"/>
  <c r="F439"/>
  <c r="F431"/>
  <c r="F423"/>
  <c r="F651"/>
  <c r="F647"/>
  <c r="F859"/>
  <c r="F851"/>
  <c r="F778"/>
  <c r="F554"/>
  <c r="F550"/>
  <c r="F679"/>
  <c r="F871"/>
  <c r="F856"/>
  <c r="F848"/>
  <c r="F825"/>
  <c r="F786"/>
  <c r="F782"/>
  <c r="F680"/>
  <c r="F672"/>
  <c r="F810"/>
  <c r="F790"/>
  <c r="F771"/>
  <c r="F751"/>
  <c r="F607"/>
  <c r="F861"/>
  <c r="F853"/>
  <c r="F783"/>
  <c r="F586"/>
  <c r="F689"/>
  <c r="F670"/>
  <c r="F658"/>
  <c r="F845"/>
  <c r="F797"/>
  <c r="F794"/>
  <c r="F727"/>
  <c r="F723"/>
  <c r="F719"/>
  <c r="F659"/>
  <c r="F860"/>
  <c r="F809"/>
  <c r="F776"/>
  <c r="F728"/>
  <c r="F724"/>
  <c r="F720"/>
  <c r="F716"/>
  <c r="F705"/>
  <c r="F630"/>
  <c r="F686"/>
  <c r="F671"/>
  <c r="F667"/>
  <c r="F648"/>
  <c r="F641"/>
  <c r="F850"/>
  <c r="F835"/>
  <c r="F824"/>
  <c r="F802"/>
  <c r="F769"/>
  <c r="F762"/>
  <c r="F758"/>
  <c r="F754"/>
  <c r="F750"/>
  <c r="F739"/>
  <c r="F573"/>
  <c r="F569"/>
  <c r="F565"/>
  <c r="F557"/>
  <c r="F553"/>
  <c r="F549"/>
  <c r="F656"/>
  <c r="F854"/>
  <c r="F732"/>
  <c r="F729"/>
  <c r="F631"/>
  <c r="F792"/>
  <c r="F788"/>
  <c r="F773"/>
  <c r="F744"/>
  <c r="F706"/>
  <c r="F608"/>
  <c r="F601"/>
  <c r="F597"/>
  <c r="F589"/>
  <c r="F657"/>
  <c r="F646"/>
  <c r="F642"/>
  <c r="F844"/>
  <c r="F821"/>
  <c r="F796"/>
  <c r="F774"/>
  <c r="F711"/>
  <c r="F609"/>
  <c r="F582"/>
  <c r="F692"/>
  <c r="F650"/>
  <c r="F837"/>
  <c r="F815"/>
  <c r="F789"/>
  <c r="F741"/>
  <c r="G639"/>
  <c r="G637"/>
  <c r="AX637" s="1"/>
  <c r="G635"/>
  <c r="F633"/>
  <c r="G626"/>
  <c r="DL626" s="1"/>
  <c r="F624"/>
  <c r="F620"/>
  <c r="G617"/>
  <c r="G608"/>
  <c r="G606"/>
  <c r="DL606" s="1"/>
  <c r="G604"/>
  <c r="G575"/>
  <c r="AX575" s="1"/>
  <c r="G573"/>
  <c r="AX573" s="1"/>
  <c r="G571"/>
  <c r="AX571" s="1"/>
  <c r="G562"/>
  <c r="G553"/>
  <c r="G697"/>
  <c r="H697" s="1"/>
  <c r="G693"/>
  <c r="H693" s="1"/>
  <c r="G691"/>
  <c r="H691" s="1"/>
  <c r="G678"/>
  <c r="H678" s="1"/>
  <c r="G676"/>
  <c r="H676" s="1"/>
  <c r="G665"/>
  <c r="H665" s="1"/>
  <c r="G661"/>
  <c r="H661" s="1"/>
  <c r="G659"/>
  <c r="H659" s="1"/>
  <c r="G646"/>
  <c r="H646" s="1"/>
  <c r="G644"/>
  <c r="H644" s="1"/>
  <c r="G901"/>
  <c r="H901" s="1"/>
  <c r="G893"/>
  <c r="H893" s="1"/>
  <c r="G875"/>
  <c r="H875" s="1"/>
  <c r="G867"/>
  <c r="H867" s="1"/>
  <c r="F863"/>
  <c r="F857"/>
  <c r="G850"/>
  <c r="H850" s="1"/>
  <c r="G844"/>
  <c r="H844" s="1"/>
  <c r="G840"/>
  <c r="H840" s="1"/>
  <c r="G838"/>
  <c r="H838" s="1"/>
  <c r="F822"/>
  <c r="G819"/>
  <c r="H819" s="1"/>
  <c r="G813"/>
  <c r="H813" s="1"/>
  <c r="G809"/>
  <c r="H809" s="1"/>
  <c r="G807"/>
  <c r="H807" s="1"/>
  <c r="F805"/>
  <c r="F799"/>
  <c r="G788"/>
  <c r="H788" s="1"/>
  <c r="G784"/>
  <c r="H784" s="1"/>
  <c r="G782"/>
  <c r="H782" s="1"/>
  <c r="G769"/>
  <c r="H769" s="1"/>
  <c r="G767"/>
  <c r="H767" s="1"/>
  <c r="F765"/>
  <c r="G756"/>
  <c r="H756" s="1"/>
  <c r="G752"/>
  <c r="H752" s="1"/>
  <c r="G750"/>
  <c r="H750" s="1"/>
  <c r="G737"/>
  <c r="H737" s="1"/>
  <c r="G735"/>
  <c r="H735" s="1"/>
  <c r="F733"/>
  <c r="G724"/>
  <c r="H724" s="1"/>
  <c r="G720"/>
  <c r="H720" s="1"/>
  <c r="G718"/>
  <c r="H718" s="1"/>
  <c r="F710"/>
  <c r="G705"/>
  <c r="H705" s="1"/>
  <c r="G703"/>
  <c r="H703" s="1"/>
  <c r="F701"/>
  <c r="G615"/>
  <c r="G613"/>
  <c r="G611"/>
  <c r="G602"/>
  <c r="DL602" s="1"/>
  <c r="G593"/>
  <c r="G584"/>
  <c r="G582"/>
  <c r="DL582" s="1"/>
  <c r="G580"/>
  <c r="G551"/>
  <c r="G549"/>
  <c r="G547"/>
  <c r="G695"/>
  <c r="H695" s="1"/>
  <c r="G680"/>
  <c r="H680" s="1"/>
  <c r="G674"/>
  <c r="H674" s="1"/>
  <c r="F668"/>
  <c r="G663"/>
  <c r="H663" s="1"/>
  <c r="G648"/>
  <c r="H648" s="1"/>
  <c r="G642"/>
  <c r="AX642" s="1"/>
  <c r="G904"/>
  <c r="H904" s="1"/>
  <c r="G896"/>
  <c r="H896" s="1"/>
  <c r="G888"/>
  <c r="H888" s="1"/>
  <c r="G883"/>
  <c r="H883" s="1"/>
  <c r="G878"/>
  <c r="H878" s="1"/>
  <c r="G870"/>
  <c r="H870" s="1"/>
  <c r="G865"/>
  <c r="H865" s="1"/>
  <c r="G863"/>
  <c r="H863" s="1"/>
  <c r="F849"/>
  <c r="G842"/>
  <c r="H842" s="1"/>
  <c r="G836"/>
  <c r="H836" s="1"/>
  <c r="G832"/>
  <c r="H832" s="1"/>
  <c r="G830"/>
  <c r="H830" s="1"/>
  <c r="F820"/>
  <c r="F814"/>
  <c r="G811"/>
  <c r="H811" s="1"/>
  <c r="G805"/>
  <c r="H805" s="1"/>
  <c r="G801"/>
  <c r="H801" s="1"/>
  <c r="G799"/>
  <c r="H799" s="1"/>
  <c r="G786"/>
  <c r="H786" s="1"/>
  <c r="G771"/>
  <c r="H771" s="1"/>
  <c r="G765"/>
  <c r="H765" s="1"/>
  <c r="G754"/>
  <c r="H754" s="1"/>
  <c r="G739"/>
  <c r="H739" s="1"/>
  <c r="G733"/>
  <c r="H733" s="1"/>
  <c r="G722"/>
  <c r="H722" s="1"/>
  <c r="G707"/>
  <c r="H707" s="1"/>
  <c r="G701"/>
  <c r="H701" s="1"/>
  <c r="F636"/>
  <c r="G633"/>
  <c r="DA633" s="1"/>
  <c r="G624"/>
  <c r="G622"/>
  <c r="G620"/>
  <c r="F603"/>
  <c r="G591"/>
  <c r="G589"/>
  <c r="G587"/>
  <c r="F585"/>
  <c r="G578"/>
  <c r="F576"/>
  <c r="F572"/>
  <c r="G569"/>
  <c r="DA569" s="1"/>
  <c r="G560"/>
  <c r="G558"/>
  <c r="AX558" s="1"/>
  <c r="G556"/>
  <c r="F694"/>
  <c r="G689"/>
  <c r="H689" s="1"/>
  <c r="G685"/>
  <c r="H685" s="1"/>
  <c r="G683"/>
  <c r="H683" s="1"/>
  <c r="F681"/>
  <c r="F675"/>
  <c r="G670"/>
  <c r="H670" s="1"/>
  <c r="G668"/>
  <c r="H668" s="1"/>
  <c r="F662"/>
  <c r="G657"/>
  <c r="H657" s="1"/>
  <c r="G653"/>
  <c r="H653" s="1"/>
  <c r="G651"/>
  <c r="H651" s="1"/>
  <c r="F649"/>
  <c r="F643"/>
  <c r="G899"/>
  <c r="H899" s="1"/>
  <c r="G891"/>
  <c r="H891" s="1"/>
  <c r="G886"/>
  <c r="H886" s="1"/>
  <c r="G873"/>
  <c r="H873" s="1"/>
  <c r="G861"/>
  <c r="H861" s="1"/>
  <c r="G857"/>
  <c r="H857" s="1"/>
  <c r="G855"/>
  <c r="H855" s="1"/>
  <c r="F841"/>
  <c r="G834"/>
  <c r="H834" s="1"/>
  <c r="G828"/>
  <c r="H828" s="1"/>
  <c r="G824"/>
  <c r="H824" s="1"/>
  <c r="G822"/>
  <c r="H822" s="1"/>
  <c r="F812"/>
  <c r="F806"/>
  <c r="G803"/>
  <c r="H803" s="1"/>
  <c r="G797"/>
  <c r="H797" s="1"/>
  <c r="G793"/>
  <c r="H793" s="1"/>
  <c r="G791"/>
  <c r="H791" s="1"/>
  <c r="F785"/>
  <c r="G780"/>
  <c r="H780" s="1"/>
  <c r="G776"/>
  <c r="H776" s="1"/>
  <c r="G774"/>
  <c r="H774" s="1"/>
  <c r="F772"/>
  <c r="F766"/>
  <c r="G761"/>
  <c r="H761" s="1"/>
  <c r="G759"/>
  <c r="H759" s="1"/>
  <c r="F753"/>
  <c r="G748"/>
  <c r="H748" s="1"/>
  <c r="G744"/>
  <c r="H744" s="1"/>
  <c r="G742"/>
  <c r="H742" s="1"/>
  <c r="F740"/>
  <c r="F734"/>
  <c r="G729"/>
  <c r="H729" s="1"/>
  <c r="G727"/>
  <c r="H727" s="1"/>
  <c r="F721"/>
  <c r="G716"/>
  <c r="H716" s="1"/>
  <c r="G712"/>
  <c r="H712" s="1"/>
  <c r="G710"/>
  <c r="H710" s="1"/>
  <c r="F708"/>
  <c r="F702"/>
  <c r="G631"/>
  <c r="G629"/>
  <c r="G627"/>
  <c r="F625"/>
  <c r="G618"/>
  <c r="F616"/>
  <c r="F612"/>
  <c r="G609"/>
  <c r="DA609" s="1"/>
  <c r="G600"/>
  <c r="G598"/>
  <c r="DL598" s="1"/>
  <c r="G596"/>
  <c r="F579"/>
  <c r="G567"/>
  <c r="AX567" s="1"/>
  <c r="G565"/>
  <c r="G563"/>
  <c r="AX563" s="1"/>
  <c r="F561"/>
  <c r="G554"/>
  <c r="AX554" s="1"/>
  <c r="F552"/>
  <c r="F548"/>
  <c r="G698"/>
  <c r="H698" s="1"/>
  <c r="G687"/>
  <c r="H687" s="1"/>
  <c r="G672"/>
  <c r="H672" s="1"/>
  <c r="G666"/>
  <c r="H666" s="1"/>
  <c r="G655"/>
  <c r="H655" s="1"/>
  <c r="G640"/>
  <c r="AX640" s="1"/>
  <c r="G902"/>
  <c r="H902" s="1"/>
  <c r="G894"/>
  <c r="H894" s="1"/>
  <c r="G881"/>
  <c r="H881" s="1"/>
  <c r="G876"/>
  <c r="H876" s="1"/>
  <c r="F874"/>
  <c r="G868"/>
  <c r="H868" s="1"/>
  <c r="F862"/>
  <c r="G859"/>
  <c r="H859" s="1"/>
  <c r="G853"/>
  <c r="H853" s="1"/>
  <c r="G849"/>
  <c r="H849" s="1"/>
  <c r="G847"/>
  <c r="H847" s="1"/>
  <c r="F833"/>
  <c r="G826"/>
  <c r="H826" s="1"/>
  <c r="G820"/>
  <c r="H820" s="1"/>
  <c r="G816"/>
  <c r="H816" s="1"/>
  <c r="G814"/>
  <c r="H814" s="1"/>
  <c r="F804"/>
  <c r="F798"/>
  <c r="G795"/>
  <c r="H795" s="1"/>
  <c r="G789"/>
  <c r="H789" s="1"/>
  <c r="G778"/>
  <c r="H778" s="1"/>
  <c r="G763"/>
  <c r="H763" s="1"/>
  <c r="G757"/>
  <c r="H757" s="1"/>
  <c r="G746"/>
  <c r="H746" s="1"/>
  <c r="G731"/>
  <c r="H731" s="1"/>
  <c r="G725"/>
  <c r="H725" s="1"/>
  <c r="G714"/>
  <c r="H714" s="1"/>
  <c r="G699"/>
  <c r="H699" s="1"/>
  <c r="G638"/>
  <c r="DL638" s="1"/>
  <c r="G636"/>
  <c r="G607"/>
  <c r="G605"/>
  <c r="DA605" s="1"/>
  <c r="G603"/>
  <c r="G594"/>
  <c r="DA594" s="1"/>
  <c r="G585"/>
  <c r="G576"/>
  <c r="G574"/>
  <c r="DL574" s="1"/>
  <c r="G572"/>
  <c r="G694"/>
  <c r="H694" s="1"/>
  <c r="G692"/>
  <c r="H692" s="1"/>
  <c r="G681"/>
  <c r="H681" s="1"/>
  <c r="G677"/>
  <c r="H677" s="1"/>
  <c r="G675"/>
  <c r="H675" s="1"/>
  <c r="G662"/>
  <c r="H662" s="1"/>
  <c r="G660"/>
  <c r="H660" s="1"/>
  <c r="G649"/>
  <c r="H649" s="1"/>
  <c r="G645"/>
  <c r="H645" s="1"/>
  <c r="G643"/>
  <c r="G905"/>
  <c r="H905" s="1"/>
  <c r="G897"/>
  <c r="H897" s="1"/>
  <c r="G889"/>
  <c r="H889" s="1"/>
  <c r="G884"/>
  <c r="H884" s="1"/>
  <c r="G879"/>
  <c r="H879" s="1"/>
  <c r="G871"/>
  <c r="H871" s="1"/>
  <c r="G851"/>
  <c r="H851" s="1"/>
  <c r="G845"/>
  <c r="H845" s="1"/>
  <c r="G841"/>
  <c r="H841" s="1"/>
  <c r="G839"/>
  <c r="H839" s="1"/>
  <c r="G818"/>
  <c r="H818" s="1"/>
  <c r="G812"/>
  <c r="H812" s="1"/>
  <c r="G808"/>
  <c r="H808" s="1"/>
  <c r="G806"/>
  <c r="H806" s="1"/>
  <c r="G785"/>
  <c r="H785" s="1"/>
  <c r="G783"/>
  <c r="H783" s="1"/>
  <c r="G772"/>
  <c r="H772" s="1"/>
  <c r="G768"/>
  <c r="H768" s="1"/>
  <c r="G766"/>
  <c r="H766" s="1"/>
  <c r="G753"/>
  <c r="H753" s="1"/>
  <c r="G751"/>
  <c r="H751" s="1"/>
  <c r="G740"/>
  <c r="H740" s="1"/>
  <c r="G736"/>
  <c r="H736" s="1"/>
  <c r="G734"/>
  <c r="H734" s="1"/>
  <c r="G721"/>
  <c r="H721" s="1"/>
  <c r="G719"/>
  <c r="H719" s="1"/>
  <c r="F717"/>
  <c r="F713"/>
  <c r="G708"/>
  <c r="H708" s="1"/>
  <c r="G704"/>
  <c r="H704" s="1"/>
  <c r="G702"/>
  <c r="H702" s="1"/>
  <c r="G634"/>
  <c r="F632"/>
  <c r="F628"/>
  <c r="G625"/>
  <c r="G616"/>
  <c r="G614"/>
  <c r="G612"/>
  <c r="F610"/>
  <c r="F595"/>
  <c r="F590"/>
  <c r="G583"/>
  <c r="G581"/>
  <c r="G579"/>
  <c r="AX579" s="1"/>
  <c r="F577"/>
  <c r="G570"/>
  <c r="AX570" s="1"/>
  <c r="F568"/>
  <c r="F564"/>
  <c r="G561"/>
  <c r="AX561" s="1"/>
  <c r="G552"/>
  <c r="AX552" s="1"/>
  <c r="G550"/>
  <c r="G548"/>
  <c r="F546"/>
  <c r="G696"/>
  <c r="H696" s="1"/>
  <c r="G690"/>
  <c r="H690" s="1"/>
  <c r="F684"/>
  <c r="G679"/>
  <c r="H679" s="1"/>
  <c r="G664"/>
  <c r="H664" s="1"/>
  <c r="G658"/>
  <c r="H658" s="1"/>
  <c r="F652"/>
  <c r="G647"/>
  <c r="H647" s="1"/>
  <c r="G900"/>
  <c r="H900" s="1"/>
  <c r="G892"/>
  <c r="H892" s="1"/>
  <c r="F877"/>
  <c r="G874"/>
  <c r="H874" s="1"/>
  <c r="G866"/>
  <c r="H866" s="1"/>
  <c r="G864"/>
  <c r="H864" s="1"/>
  <c r="G862"/>
  <c r="H862" s="1"/>
  <c r="F852"/>
  <c r="F846"/>
  <c r="G843"/>
  <c r="H843" s="1"/>
  <c r="G837"/>
  <c r="H837" s="1"/>
  <c r="G833"/>
  <c r="H833" s="1"/>
  <c r="G831"/>
  <c r="H831" s="1"/>
  <c r="F829"/>
  <c r="F823"/>
  <c r="F817"/>
  <c r="G810"/>
  <c r="H810" s="1"/>
  <c r="G804"/>
  <c r="H804" s="1"/>
  <c r="G800"/>
  <c r="H800" s="1"/>
  <c r="G798"/>
  <c r="H798" s="1"/>
  <c r="G787"/>
  <c r="H787" s="1"/>
  <c r="G781"/>
  <c r="H781" s="1"/>
  <c r="F775"/>
  <c r="G770"/>
  <c r="H770" s="1"/>
  <c r="G755"/>
  <c r="H755" s="1"/>
  <c r="G749"/>
  <c r="H749" s="1"/>
  <c r="F743"/>
  <c r="G738"/>
  <c r="H738" s="1"/>
  <c r="G723"/>
  <c r="H723" s="1"/>
  <c r="G717"/>
  <c r="H717" s="1"/>
  <c r="G706"/>
  <c r="H706" s="1"/>
  <c r="G623"/>
  <c r="G621"/>
  <c r="G619"/>
  <c r="G610"/>
  <c r="DL610" s="1"/>
  <c r="G601"/>
  <c r="DA601" s="1"/>
  <c r="G592"/>
  <c r="G590"/>
  <c r="G588"/>
  <c r="G559"/>
  <c r="AX559" s="1"/>
  <c r="G557"/>
  <c r="G555"/>
  <c r="AX555" s="1"/>
  <c r="G546"/>
  <c r="DL546" s="1"/>
  <c r="G686"/>
  <c r="H686" s="1"/>
  <c r="G684"/>
  <c r="H684" s="1"/>
  <c r="G673"/>
  <c r="H673" s="1"/>
  <c r="G669"/>
  <c r="H669" s="1"/>
  <c r="G667"/>
  <c r="H667" s="1"/>
  <c r="G654"/>
  <c r="H654" s="1"/>
  <c r="G652"/>
  <c r="H652" s="1"/>
  <c r="G641"/>
  <c r="DA641" s="1"/>
  <c r="G903"/>
  <c r="H903" s="1"/>
  <c r="G895"/>
  <c r="H895" s="1"/>
  <c r="G887"/>
  <c r="H887" s="1"/>
  <c r="G882"/>
  <c r="H882" s="1"/>
  <c r="G877"/>
  <c r="H877" s="1"/>
  <c r="G869"/>
  <c r="H869" s="1"/>
  <c r="G860"/>
  <c r="H860" s="1"/>
  <c r="G856"/>
  <c r="H856" s="1"/>
  <c r="G854"/>
  <c r="H854" s="1"/>
  <c r="G835"/>
  <c r="H835" s="1"/>
  <c r="G829"/>
  <c r="H829" s="1"/>
  <c r="G825"/>
  <c r="H825" s="1"/>
  <c r="G823"/>
  <c r="H823" s="1"/>
  <c r="G802"/>
  <c r="H802" s="1"/>
  <c r="G796"/>
  <c r="H796" s="1"/>
  <c r="G792"/>
  <c r="H792" s="1"/>
  <c r="G790"/>
  <c r="H790" s="1"/>
  <c r="G777"/>
  <c r="H777" s="1"/>
  <c r="G775"/>
  <c r="H775" s="1"/>
  <c r="G764"/>
  <c r="H764" s="1"/>
  <c r="G760"/>
  <c r="H760" s="1"/>
  <c r="G758"/>
  <c r="H758" s="1"/>
  <c r="G745"/>
  <c r="H745" s="1"/>
  <c r="G743"/>
  <c r="H743" s="1"/>
  <c r="G732"/>
  <c r="H732" s="1"/>
  <c r="G728"/>
  <c r="H728" s="1"/>
  <c r="G726"/>
  <c r="H726" s="1"/>
  <c r="G713"/>
  <c r="H713" s="1"/>
  <c r="G711"/>
  <c r="H711" s="1"/>
  <c r="G700"/>
  <c r="H700" s="1"/>
  <c r="G632"/>
  <c r="G630"/>
  <c r="G628"/>
  <c r="F626"/>
  <c r="F606"/>
  <c r="G599"/>
  <c r="G597"/>
  <c r="G595"/>
  <c r="F593"/>
  <c r="G586"/>
  <c r="DA586" s="1"/>
  <c r="F584"/>
  <c r="F580"/>
  <c r="G577"/>
  <c r="G568"/>
  <c r="G566"/>
  <c r="G564"/>
  <c r="F562"/>
  <c r="G688"/>
  <c r="H688" s="1"/>
  <c r="G682"/>
  <c r="H682" s="1"/>
  <c r="F676"/>
  <c r="G671"/>
  <c r="H671" s="1"/>
  <c r="G656"/>
  <c r="H656" s="1"/>
  <c r="G650"/>
  <c r="H650" s="1"/>
  <c r="F644"/>
  <c r="G906"/>
  <c r="H906" s="1"/>
  <c r="G898"/>
  <c r="H898" s="1"/>
  <c r="G890"/>
  <c r="H890" s="1"/>
  <c r="G885"/>
  <c r="H885" s="1"/>
  <c r="G880"/>
  <c r="H880" s="1"/>
  <c r="G872"/>
  <c r="H872" s="1"/>
  <c r="G858"/>
  <c r="H858" s="1"/>
  <c r="G852"/>
  <c r="H852" s="1"/>
  <c r="G848"/>
  <c r="H848" s="1"/>
  <c r="G846"/>
  <c r="H846" s="1"/>
  <c r="G827"/>
  <c r="H827" s="1"/>
  <c r="G821"/>
  <c r="H821" s="1"/>
  <c r="G817"/>
  <c r="H817" s="1"/>
  <c r="G815"/>
  <c r="H815" s="1"/>
  <c r="F813"/>
  <c r="F807"/>
  <c r="G794"/>
  <c r="H794" s="1"/>
  <c r="G779"/>
  <c r="H779" s="1"/>
  <c r="G773"/>
  <c r="H773" s="1"/>
  <c r="F767"/>
  <c r="G762"/>
  <c r="H762" s="1"/>
  <c r="G747"/>
  <c r="H747" s="1"/>
  <c r="G741"/>
  <c r="H741" s="1"/>
  <c r="F735"/>
  <c r="G730"/>
  <c r="H730" s="1"/>
  <c r="G715"/>
  <c r="H715" s="1"/>
  <c r="G709"/>
  <c r="H709" s="1"/>
  <c r="F703"/>
  <c r="F899"/>
  <c r="F882"/>
  <c r="F904"/>
  <c r="F884"/>
  <c r="F872"/>
  <c r="F897"/>
  <c r="F887"/>
  <c r="F878"/>
  <c r="F866"/>
  <c r="F896"/>
  <c r="F894"/>
  <c r="F880"/>
  <c r="F875"/>
  <c r="F906"/>
  <c r="F883"/>
  <c r="F900"/>
  <c r="F890"/>
  <c r="F888"/>
  <c r="F867"/>
  <c r="F898"/>
  <c r="F881"/>
  <c r="F903"/>
  <c r="F893"/>
  <c r="F891"/>
  <c r="F868"/>
  <c r="F905"/>
  <c r="F876"/>
  <c r="F870"/>
  <c r="F901"/>
  <c r="F895"/>
  <c r="F889"/>
  <c r="F902"/>
  <c r="F885"/>
  <c r="F879"/>
  <c r="F873"/>
  <c r="F892"/>
  <c r="F886"/>
  <c r="F869"/>
  <c r="F6"/>
  <c r="M3" s="1"/>
  <c r="N3" s="1"/>
  <c r="F411"/>
  <c r="F403"/>
  <c r="F395"/>
  <c r="F387"/>
  <c r="F379"/>
  <c r="F371"/>
  <c r="F363"/>
  <c r="F355"/>
  <c r="F347"/>
  <c r="F339"/>
  <c r="F331"/>
  <c r="F323"/>
  <c r="F315"/>
  <c r="F307"/>
  <c r="F299"/>
  <c r="F291"/>
  <c r="F283"/>
  <c r="F275"/>
  <c r="F267"/>
  <c r="F259"/>
  <c r="F251"/>
  <c r="F243"/>
  <c r="F235"/>
  <c r="F227"/>
  <c r="F219"/>
  <c r="F211"/>
  <c r="F203"/>
  <c r="F195"/>
  <c r="F187"/>
  <c r="F179"/>
  <c r="F171"/>
  <c r="F163"/>
  <c r="F155"/>
  <c r="F147"/>
  <c r="F139"/>
  <c r="F131"/>
  <c r="F123"/>
  <c r="F115"/>
  <c r="F107"/>
  <c r="F99"/>
  <c r="F91"/>
  <c r="F83"/>
  <c r="F75"/>
  <c r="F67"/>
  <c r="F59"/>
  <c r="F51"/>
  <c r="F43"/>
  <c r="AI3" s="1"/>
  <c r="F35"/>
  <c r="F27"/>
  <c r="F19"/>
  <c r="F11"/>
  <c r="G15"/>
  <c r="F413"/>
  <c r="F405"/>
  <c r="F397"/>
  <c r="F389"/>
  <c r="F381"/>
  <c r="F373"/>
  <c r="F365"/>
  <c r="F357"/>
  <c r="F349"/>
  <c r="F341"/>
  <c r="F333"/>
  <c r="F325"/>
  <c r="F317"/>
  <c r="F309"/>
  <c r="F301"/>
  <c r="F293"/>
  <c r="F285"/>
  <c r="F277"/>
  <c r="F269"/>
  <c r="F261"/>
  <c r="F253"/>
  <c r="F245"/>
  <c r="F237"/>
  <c r="F229"/>
  <c r="F221"/>
  <c r="F213"/>
  <c r="F205"/>
  <c r="F197"/>
  <c r="F189"/>
  <c r="F181"/>
  <c r="F173"/>
  <c r="F165"/>
  <c r="F157"/>
  <c r="F149"/>
  <c r="F141"/>
  <c r="F133"/>
  <c r="F125"/>
  <c r="F117"/>
  <c r="F109"/>
  <c r="F101"/>
  <c r="BE3" s="1"/>
  <c r="F93"/>
  <c r="F85"/>
  <c r="F77"/>
  <c r="F69"/>
  <c r="F61"/>
  <c r="F53"/>
  <c r="F45"/>
  <c r="F37"/>
  <c r="F29"/>
  <c r="F21"/>
  <c r="X3" s="1"/>
  <c r="F13"/>
  <c r="F417"/>
  <c r="F409"/>
  <c r="F401"/>
  <c r="F393"/>
  <c r="F385"/>
  <c r="F415"/>
  <c r="F407"/>
  <c r="F399"/>
  <c r="F391"/>
  <c r="F383"/>
  <c r="F375"/>
  <c r="F367"/>
  <c r="F359"/>
  <c r="F351"/>
  <c r="F343"/>
  <c r="F335"/>
  <c r="F327"/>
  <c r="F319"/>
  <c r="F311"/>
  <c r="F303"/>
  <c r="F295"/>
  <c r="F287"/>
  <c r="F279"/>
  <c r="F271"/>
  <c r="F263"/>
  <c r="F255"/>
  <c r="F247"/>
  <c r="F239"/>
  <c r="F231"/>
  <c r="F223"/>
  <c r="F215"/>
  <c r="F207"/>
  <c r="F199"/>
  <c r="F191"/>
  <c r="F183"/>
  <c r="F175"/>
  <c r="F167"/>
  <c r="F159"/>
  <c r="F151"/>
  <c r="F143"/>
  <c r="F135"/>
  <c r="F127"/>
  <c r="F119"/>
  <c r="F111"/>
  <c r="F103"/>
  <c r="F95"/>
  <c r="F87"/>
  <c r="F79"/>
  <c r="F71"/>
  <c r="AT3" s="1"/>
  <c r="F63"/>
  <c r="F55"/>
  <c r="F47"/>
  <c r="F39"/>
  <c r="F31"/>
  <c r="F23"/>
  <c r="F15"/>
  <c r="G7" i="4"/>
  <c r="H7" s="1"/>
  <c r="I7" s="1"/>
  <c r="J7" s="1"/>
  <c r="K7" s="1"/>
  <c r="L7" s="1"/>
  <c r="M7" s="1"/>
  <c r="N7" s="1"/>
  <c r="O7" s="1"/>
  <c r="P7" s="1"/>
  <c r="Q7" s="1"/>
  <c r="G528" i="5"/>
  <c r="DA528" s="1"/>
  <c r="G464"/>
  <c r="G400"/>
  <c r="G336"/>
  <c r="G272"/>
  <c r="G208"/>
  <c r="G144"/>
  <c r="G80"/>
  <c r="G536"/>
  <c r="G472"/>
  <c r="G408"/>
  <c r="G344"/>
  <c r="G280"/>
  <c r="G216"/>
  <c r="G152"/>
  <c r="G88"/>
  <c r="G544"/>
  <c r="G480"/>
  <c r="G416"/>
  <c r="G352"/>
  <c r="G288"/>
  <c r="G224"/>
  <c r="G160"/>
  <c r="G96"/>
  <c r="G488"/>
  <c r="G424"/>
  <c r="G360"/>
  <c r="G296"/>
  <c r="G232"/>
  <c r="G168"/>
  <c r="G104"/>
  <c r="G40"/>
  <c r="G496"/>
  <c r="G432"/>
  <c r="G368"/>
  <c r="G304"/>
  <c r="G240"/>
  <c r="G176"/>
  <c r="G112"/>
  <c r="G48"/>
  <c r="G504"/>
  <c r="G440"/>
  <c r="G376"/>
  <c r="G312"/>
  <c r="G248"/>
  <c r="G184"/>
  <c r="G120"/>
  <c r="G56"/>
  <c r="G512"/>
  <c r="G448"/>
  <c r="G384"/>
  <c r="G320"/>
  <c r="G256"/>
  <c r="G192"/>
  <c r="G128"/>
  <c r="G64"/>
  <c r="G520"/>
  <c r="DA520" s="1"/>
  <c r="G456"/>
  <c r="G392"/>
  <c r="G328"/>
  <c r="G264"/>
  <c r="G200"/>
  <c r="G136"/>
  <c r="G72"/>
  <c r="S9" i="6"/>
  <c r="S10" s="1"/>
  <c r="S12" s="1"/>
  <c r="S13" s="1"/>
  <c r="S15" s="1"/>
  <c r="S16" s="1"/>
  <c r="S17" s="1"/>
  <c r="S20" s="1"/>
  <c r="S21" s="1"/>
  <c r="S22" s="1"/>
  <c r="S24" s="1"/>
  <c r="S25" s="1"/>
  <c r="S26" s="1"/>
  <c r="S28" s="1"/>
  <c r="S29" s="1"/>
  <c r="S30" s="1"/>
  <c r="S31" s="1"/>
  <c r="S34" s="1"/>
  <c r="S35" s="1"/>
  <c r="S36" s="1"/>
  <c r="S37" s="1"/>
  <c r="S39" s="1"/>
  <c r="S40" s="1"/>
  <c r="S41" s="1"/>
  <c r="S42" s="1"/>
  <c r="S43" s="1"/>
  <c r="S44" s="1"/>
  <c r="S47" s="1"/>
  <c r="S48" s="1"/>
  <c r="S49" s="1"/>
  <c r="S50" s="1"/>
  <c r="S51" s="1"/>
  <c r="S52" s="1"/>
  <c r="S53" s="1"/>
  <c r="S55" s="1"/>
  <c r="S56" s="1"/>
  <c r="S57" s="1"/>
  <c r="S58" s="1"/>
  <c r="S59" s="1"/>
  <c r="S60" s="1"/>
  <c r="S61" s="1"/>
  <c r="S62" s="1"/>
  <c r="S63" s="1"/>
  <c r="S64" s="1"/>
  <c r="S65" s="1"/>
  <c r="S66" s="1"/>
  <c r="S67" s="1"/>
  <c r="S68" s="1"/>
  <c r="S69" s="1"/>
  <c r="S70" s="1"/>
  <c r="S71" s="1"/>
  <c r="S72" s="1"/>
  <c r="S73" s="1"/>
  <c r="S74" s="1"/>
  <c r="S75" s="1"/>
  <c r="S76" s="1"/>
  <c r="S77" s="1"/>
  <c r="S78" s="1"/>
  <c r="S79" s="1"/>
  <c r="S80" s="1"/>
  <c r="S81" s="1"/>
  <c r="S82" s="1"/>
  <c r="S83" s="1"/>
  <c r="S84" s="1"/>
  <c r="S85" s="1"/>
  <c r="S86" s="1"/>
  <c r="S87" s="1"/>
  <c r="S88" s="1"/>
  <c r="S89" s="1"/>
  <c r="S90" s="1"/>
  <c r="S91" s="1"/>
  <c r="S92" s="1"/>
  <c r="S93" s="1"/>
  <c r="S94" s="1"/>
  <c r="R7"/>
  <c r="A12" i="4"/>
  <c r="B12" s="1"/>
  <c r="A28"/>
  <c r="B28" s="1"/>
  <c r="A44"/>
  <c r="B44" s="1"/>
  <c r="A60"/>
  <c r="B60" s="1"/>
  <c r="A76"/>
  <c r="B76" s="1"/>
  <c r="A92"/>
  <c r="B92" s="1"/>
  <c r="A108"/>
  <c r="B108" s="1"/>
  <c r="A124"/>
  <c r="B124" s="1"/>
  <c r="A11"/>
  <c r="B11" s="1"/>
  <c r="A27"/>
  <c r="B27" s="1"/>
  <c r="A43"/>
  <c r="B43" s="1"/>
  <c r="A59"/>
  <c r="B59" s="1"/>
  <c r="A75"/>
  <c r="B75" s="1"/>
  <c r="A91"/>
  <c r="B91" s="1"/>
  <c r="A107"/>
  <c r="B107" s="1"/>
  <c r="A123"/>
  <c r="B123" s="1"/>
  <c r="A8"/>
  <c r="B8" s="1"/>
  <c r="A24"/>
  <c r="B24" s="1"/>
  <c r="A40"/>
  <c r="B40" s="1"/>
  <c r="A56"/>
  <c r="B56" s="1"/>
  <c r="A72"/>
  <c r="B72" s="1"/>
  <c r="A88"/>
  <c r="B88" s="1"/>
  <c r="A104"/>
  <c r="B104" s="1"/>
  <c r="A120"/>
  <c r="B120" s="1"/>
  <c r="A7"/>
  <c r="B7" s="1"/>
  <c r="A23"/>
  <c r="B23" s="1"/>
  <c r="A39"/>
  <c r="B39" s="1"/>
  <c r="A55"/>
  <c r="B55" s="1"/>
  <c r="A71"/>
  <c r="B71" s="1"/>
  <c r="A87"/>
  <c r="B87" s="1"/>
  <c r="A103"/>
  <c r="B103" s="1"/>
  <c r="A119"/>
  <c r="B119" s="1"/>
  <c r="A20"/>
  <c r="B20" s="1"/>
  <c r="A36"/>
  <c r="B36" s="1"/>
  <c r="A52"/>
  <c r="B52" s="1"/>
  <c r="A68"/>
  <c r="B68" s="1"/>
  <c r="A84"/>
  <c r="B84" s="1"/>
  <c r="A100"/>
  <c r="B100" s="1"/>
  <c r="A116"/>
  <c r="B116" s="1"/>
  <c r="A19"/>
  <c r="B19" s="1"/>
  <c r="A35"/>
  <c r="B35" s="1"/>
  <c r="A51"/>
  <c r="B51" s="1"/>
  <c r="A67"/>
  <c r="B67" s="1"/>
  <c r="A83"/>
  <c r="B83" s="1"/>
  <c r="A99"/>
  <c r="B99" s="1"/>
  <c r="A115"/>
  <c r="B115" s="1"/>
  <c r="A16"/>
  <c r="B16" s="1"/>
  <c r="A32"/>
  <c r="B32" s="1"/>
  <c r="A48"/>
  <c r="B48" s="1"/>
  <c r="A64"/>
  <c r="B64" s="1"/>
  <c r="A80"/>
  <c r="B80" s="1"/>
  <c r="A96"/>
  <c r="B96" s="1"/>
  <c r="A112"/>
  <c r="B112" s="1"/>
  <c r="A131"/>
  <c r="B131" s="1"/>
  <c r="A15"/>
  <c r="B15" s="1"/>
  <c r="A31"/>
  <c r="B31" s="1"/>
  <c r="A47"/>
  <c r="B47" s="1"/>
  <c r="A63"/>
  <c r="B63" s="1"/>
  <c r="A79"/>
  <c r="B79" s="1"/>
  <c r="A95"/>
  <c r="B95" s="1"/>
  <c r="A111"/>
  <c r="B111" s="1"/>
  <c r="A127"/>
  <c r="B127" s="1"/>
  <c r="X4" i="6"/>
  <c r="A9" i="4"/>
  <c r="B9" s="1"/>
  <c r="A13"/>
  <c r="B13" s="1"/>
  <c r="A17"/>
  <c r="B17" s="1"/>
  <c r="A21"/>
  <c r="B21" s="1"/>
  <c r="A25"/>
  <c r="B25" s="1"/>
  <c r="A29"/>
  <c r="B29" s="1"/>
  <c r="A33"/>
  <c r="B33" s="1"/>
  <c r="A37"/>
  <c r="B37" s="1"/>
  <c r="A41"/>
  <c r="B41" s="1"/>
  <c r="A45"/>
  <c r="B45" s="1"/>
  <c r="A49"/>
  <c r="B49" s="1"/>
  <c r="A53"/>
  <c r="B53" s="1"/>
  <c r="A57"/>
  <c r="B57" s="1"/>
  <c r="A61"/>
  <c r="B61" s="1"/>
  <c r="A65"/>
  <c r="B65" s="1"/>
  <c r="A69"/>
  <c r="B69" s="1"/>
  <c r="A73"/>
  <c r="B73" s="1"/>
  <c r="A77"/>
  <c r="B77" s="1"/>
  <c r="A81"/>
  <c r="B81" s="1"/>
  <c r="A85"/>
  <c r="B85" s="1"/>
  <c r="A89"/>
  <c r="B89" s="1"/>
  <c r="A93"/>
  <c r="B93" s="1"/>
  <c r="A97"/>
  <c r="B97" s="1"/>
  <c r="A101"/>
  <c r="B101" s="1"/>
  <c r="A105"/>
  <c r="B105" s="1"/>
  <c r="A109"/>
  <c r="B109" s="1"/>
  <c r="A113"/>
  <c r="B113" s="1"/>
  <c r="A117"/>
  <c r="B117" s="1"/>
  <c r="A121"/>
  <c r="B121" s="1"/>
  <c r="A125"/>
  <c r="B125" s="1"/>
  <c r="A129"/>
  <c r="B129" s="1"/>
  <c r="A133"/>
  <c r="B133" s="1"/>
  <c r="A137"/>
  <c r="B137" s="1"/>
  <c r="A141"/>
  <c r="B141" s="1"/>
  <c r="A145"/>
  <c r="B145" s="1"/>
  <c r="A149"/>
  <c r="B149" s="1"/>
  <c r="A153"/>
  <c r="B153" s="1"/>
  <c r="A157"/>
  <c r="B157" s="1"/>
  <c r="A161"/>
  <c r="B161" s="1"/>
  <c r="A165"/>
  <c r="B165" s="1"/>
  <c r="A169"/>
  <c r="B169" s="1"/>
  <c r="A173"/>
  <c r="B173" s="1"/>
  <c r="A177"/>
  <c r="B177" s="1"/>
  <c r="A181"/>
  <c r="B181" s="1"/>
  <c r="A185"/>
  <c r="B185" s="1"/>
  <c r="A189"/>
  <c r="B189" s="1"/>
  <c r="A193"/>
  <c r="B193" s="1"/>
  <c r="A197"/>
  <c r="B197" s="1"/>
  <c r="A201"/>
  <c r="B201" s="1"/>
  <c r="A205"/>
  <c r="B205" s="1"/>
  <c r="A209"/>
  <c r="B209" s="1"/>
  <c r="A213"/>
  <c r="B213" s="1"/>
  <c r="A217"/>
  <c r="B217" s="1"/>
  <c r="A221"/>
  <c r="B221" s="1"/>
  <c r="A225"/>
  <c r="B225" s="1"/>
  <c r="A229"/>
  <c r="B229" s="1"/>
  <c r="A233"/>
  <c r="B233" s="1"/>
  <c r="A237"/>
  <c r="B237" s="1"/>
  <c r="A241"/>
  <c r="B241" s="1"/>
  <c r="A245"/>
  <c r="B245" s="1"/>
  <c r="A249"/>
  <c r="B249" s="1"/>
  <c r="A253"/>
  <c r="B253" s="1"/>
  <c r="A257"/>
  <c r="B257" s="1"/>
  <c r="A261"/>
  <c r="B261" s="1"/>
  <c r="A265"/>
  <c r="B265" s="1"/>
  <c r="A269"/>
  <c r="B269" s="1"/>
  <c r="A273"/>
  <c r="B273" s="1"/>
  <c r="A277"/>
  <c r="B277" s="1"/>
  <c r="A281"/>
  <c r="B281" s="1"/>
  <c r="A285"/>
  <c r="B285" s="1"/>
  <c r="A289"/>
  <c r="B289" s="1"/>
  <c r="A293"/>
  <c r="B293" s="1"/>
  <c r="A297"/>
  <c r="B297" s="1"/>
  <c r="A301"/>
  <c r="B301" s="1"/>
  <c r="A305"/>
  <c r="B305" s="1"/>
  <c r="A309"/>
  <c r="B309" s="1"/>
  <c r="A313"/>
  <c r="B313" s="1"/>
  <c r="A317"/>
  <c r="B317" s="1"/>
  <c r="A321"/>
  <c r="B321" s="1"/>
  <c r="A325"/>
  <c r="B325" s="1"/>
  <c r="A329"/>
  <c r="B329" s="1"/>
  <c r="A333"/>
  <c r="B333" s="1"/>
  <c r="A337"/>
  <c r="B337" s="1"/>
  <c r="A341"/>
  <c r="B341" s="1"/>
  <c r="A345"/>
  <c r="B345" s="1"/>
  <c r="A349"/>
  <c r="B349" s="1"/>
  <c r="A353"/>
  <c r="B353" s="1"/>
  <c r="A357"/>
  <c r="B357" s="1"/>
  <c r="A361"/>
  <c r="B361" s="1"/>
  <c r="A365"/>
  <c r="B365" s="1"/>
  <c r="A369"/>
  <c r="B369" s="1"/>
  <c r="A373"/>
  <c r="B373" s="1"/>
  <c r="A377"/>
  <c r="B377" s="1"/>
  <c r="A381"/>
  <c r="B381" s="1"/>
  <c r="A385"/>
  <c r="B385" s="1"/>
  <c r="A389"/>
  <c r="B389" s="1"/>
  <c r="A393"/>
  <c r="B393" s="1"/>
  <c r="A397"/>
  <c r="B397" s="1"/>
  <c r="A401"/>
  <c r="B401" s="1"/>
  <c r="A405"/>
  <c r="B405" s="1"/>
  <c r="A409"/>
  <c r="B409" s="1"/>
  <c r="A413"/>
  <c r="B413" s="1"/>
  <c r="A417"/>
  <c r="B417" s="1"/>
  <c r="A421"/>
  <c r="B421" s="1"/>
  <c r="A425"/>
  <c r="B425" s="1"/>
  <c r="A429"/>
  <c r="B429" s="1"/>
  <c r="A433"/>
  <c r="B433" s="1"/>
  <c r="A437"/>
  <c r="B437" s="1"/>
  <c r="A441"/>
  <c r="B441" s="1"/>
  <c r="A445"/>
  <c r="B445" s="1"/>
  <c r="A449"/>
  <c r="B449" s="1"/>
  <c r="A453"/>
  <c r="B453" s="1"/>
  <c r="A457"/>
  <c r="B457" s="1"/>
  <c r="A461"/>
  <c r="B461" s="1"/>
  <c r="A465"/>
  <c r="B465" s="1"/>
  <c r="A469"/>
  <c r="B469" s="1"/>
  <c r="A473"/>
  <c r="B473" s="1"/>
  <c r="A477"/>
  <c r="B477" s="1"/>
  <c r="A481"/>
  <c r="B481" s="1"/>
  <c r="A485"/>
  <c r="B485" s="1"/>
  <c r="A489"/>
  <c r="B489" s="1"/>
  <c r="A493"/>
  <c r="B493" s="1"/>
  <c r="A497"/>
  <c r="B497" s="1"/>
  <c r="A501"/>
  <c r="B501" s="1"/>
  <c r="A505"/>
  <c r="B505" s="1"/>
  <c r="A509"/>
  <c r="B509" s="1"/>
  <c r="A513"/>
  <c r="B513" s="1"/>
  <c r="A517"/>
  <c r="B517" s="1"/>
  <c r="A521"/>
  <c r="B521" s="1"/>
  <c r="A525"/>
  <c r="B525" s="1"/>
  <c r="A529"/>
  <c r="B529" s="1"/>
  <c r="A533"/>
  <c r="B533" s="1"/>
  <c r="A537"/>
  <c r="B537" s="1"/>
  <c r="A541"/>
  <c r="B541" s="1"/>
  <c r="A545"/>
  <c r="B545" s="1"/>
  <c r="A128"/>
  <c r="B128" s="1"/>
  <c r="A132"/>
  <c r="B132" s="1"/>
  <c r="A136"/>
  <c r="B136" s="1"/>
  <c r="A140"/>
  <c r="B140" s="1"/>
  <c r="A144"/>
  <c r="B144" s="1"/>
  <c r="A148"/>
  <c r="B148" s="1"/>
  <c r="A152"/>
  <c r="B152" s="1"/>
  <c r="A156"/>
  <c r="B156" s="1"/>
  <c r="A160"/>
  <c r="B160" s="1"/>
  <c r="A164"/>
  <c r="B164" s="1"/>
  <c r="A168"/>
  <c r="B168" s="1"/>
  <c r="A172"/>
  <c r="B172" s="1"/>
  <c r="A176"/>
  <c r="B176" s="1"/>
  <c r="A180"/>
  <c r="B180" s="1"/>
  <c r="A184"/>
  <c r="B184" s="1"/>
  <c r="A188"/>
  <c r="B188" s="1"/>
  <c r="A192"/>
  <c r="B192" s="1"/>
  <c r="A196"/>
  <c r="B196" s="1"/>
  <c r="A200"/>
  <c r="B200" s="1"/>
  <c r="A204"/>
  <c r="B204" s="1"/>
  <c r="A208"/>
  <c r="B208" s="1"/>
  <c r="A212"/>
  <c r="B212" s="1"/>
  <c r="A216"/>
  <c r="B216" s="1"/>
  <c r="A220"/>
  <c r="B220" s="1"/>
  <c r="A224"/>
  <c r="B224" s="1"/>
  <c r="A228"/>
  <c r="B228" s="1"/>
  <c r="A232"/>
  <c r="B232" s="1"/>
  <c r="A236"/>
  <c r="B236" s="1"/>
  <c r="A240"/>
  <c r="B240" s="1"/>
  <c r="A244"/>
  <c r="B244" s="1"/>
  <c r="A248"/>
  <c r="B248" s="1"/>
  <c r="A252"/>
  <c r="B252" s="1"/>
  <c r="A256"/>
  <c r="B256" s="1"/>
  <c r="A260"/>
  <c r="B260" s="1"/>
  <c r="A264"/>
  <c r="B264" s="1"/>
  <c r="A268"/>
  <c r="B268" s="1"/>
  <c r="A272"/>
  <c r="B272" s="1"/>
  <c r="A276"/>
  <c r="B276" s="1"/>
  <c r="A280"/>
  <c r="B280" s="1"/>
  <c r="A284"/>
  <c r="B284" s="1"/>
  <c r="A288"/>
  <c r="B288" s="1"/>
  <c r="A292"/>
  <c r="B292" s="1"/>
  <c r="A296"/>
  <c r="B296" s="1"/>
  <c r="A300"/>
  <c r="B300" s="1"/>
  <c r="A304"/>
  <c r="B304" s="1"/>
  <c r="A308"/>
  <c r="B308" s="1"/>
  <c r="A312"/>
  <c r="B312" s="1"/>
  <c r="A316"/>
  <c r="B316" s="1"/>
  <c r="A320"/>
  <c r="B320" s="1"/>
  <c r="A324"/>
  <c r="B324" s="1"/>
  <c r="A328"/>
  <c r="B328" s="1"/>
  <c r="A332"/>
  <c r="B332" s="1"/>
  <c r="A336"/>
  <c r="B336" s="1"/>
  <c r="A340"/>
  <c r="B340" s="1"/>
  <c r="A344"/>
  <c r="B344" s="1"/>
  <c r="A348"/>
  <c r="B348" s="1"/>
  <c r="A352"/>
  <c r="B352" s="1"/>
  <c r="A356"/>
  <c r="B356" s="1"/>
  <c r="A360"/>
  <c r="B360" s="1"/>
  <c r="A364"/>
  <c r="B364" s="1"/>
  <c r="A368"/>
  <c r="B368" s="1"/>
  <c r="A372"/>
  <c r="B372" s="1"/>
  <c r="A376"/>
  <c r="B376" s="1"/>
  <c r="A380"/>
  <c r="B380" s="1"/>
  <c r="A384"/>
  <c r="B384" s="1"/>
  <c r="A388"/>
  <c r="B388" s="1"/>
  <c r="A392"/>
  <c r="B392" s="1"/>
  <c r="A396"/>
  <c r="B396" s="1"/>
  <c r="A400"/>
  <c r="B400" s="1"/>
  <c r="A404"/>
  <c r="B404" s="1"/>
  <c r="A408"/>
  <c r="B408" s="1"/>
  <c r="A412"/>
  <c r="B412" s="1"/>
  <c r="A416"/>
  <c r="B416" s="1"/>
  <c r="A420"/>
  <c r="B420" s="1"/>
  <c r="A424"/>
  <c r="B424" s="1"/>
  <c r="A428"/>
  <c r="B428" s="1"/>
  <c r="A432"/>
  <c r="B432" s="1"/>
  <c r="A436"/>
  <c r="B436" s="1"/>
  <c r="A440"/>
  <c r="B440" s="1"/>
  <c r="A444"/>
  <c r="B444" s="1"/>
  <c r="A448"/>
  <c r="B448" s="1"/>
  <c r="A452"/>
  <c r="B452" s="1"/>
  <c r="A456"/>
  <c r="B456" s="1"/>
  <c r="A460"/>
  <c r="B460" s="1"/>
  <c r="A464"/>
  <c r="B464" s="1"/>
  <c r="A468"/>
  <c r="B468" s="1"/>
  <c r="A472"/>
  <c r="B472" s="1"/>
  <c r="A476"/>
  <c r="B476" s="1"/>
  <c r="A480"/>
  <c r="B480" s="1"/>
  <c r="A484"/>
  <c r="B484" s="1"/>
  <c r="A488"/>
  <c r="B488" s="1"/>
  <c r="A492"/>
  <c r="B492" s="1"/>
  <c r="A496"/>
  <c r="B496" s="1"/>
  <c r="A500"/>
  <c r="B500" s="1"/>
  <c r="A504"/>
  <c r="B504" s="1"/>
  <c r="A508"/>
  <c r="B508" s="1"/>
  <c r="A512"/>
  <c r="B512" s="1"/>
  <c r="A516"/>
  <c r="B516" s="1"/>
  <c r="A520"/>
  <c r="B520" s="1"/>
  <c r="A524"/>
  <c r="B524" s="1"/>
  <c r="A528"/>
  <c r="B528" s="1"/>
  <c r="A532"/>
  <c r="B532" s="1"/>
  <c r="A536"/>
  <c r="B536" s="1"/>
  <c r="A540"/>
  <c r="B540" s="1"/>
  <c r="A544"/>
  <c r="B544" s="1"/>
  <c r="A135"/>
  <c r="B135" s="1"/>
  <c r="A139"/>
  <c r="B139" s="1"/>
  <c r="A143"/>
  <c r="B143" s="1"/>
  <c r="A147"/>
  <c r="B147" s="1"/>
  <c r="A151"/>
  <c r="B151" s="1"/>
  <c r="A155"/>
  <c r="B155" s="1"/>
  <c r="A159"/>
  <c r="B159" s="1"/>
  <c r="A163"/>
  <c r="B163" s="1"/>
  <c r="A167"/>
  <c r="B167" s="1"/>
  <c r="A171"/>
  <c r="B171" s="1"/>
  <c r="A175"/>
  <c r="B175" s="1"/>
  <c r="A179"/>
  <c r="B179" s="1"/>
  <c r="A183"/>
  <c r="B183" s="1"/>
  <c r="A187"/>
  <c r="B187" s="1"/>
  <c r="A191"/>
  <c r="B191" s="1"/>
  <c r="A195"/>
  <c r="B195" s="1"/>
  <c r="A199"/>
  <c r="B199" s="1"/>
  <c r="A203"/>
  <c r="B203" s="1"/>
  <c r="A207"/>
  <c r="B207" s="1"/>
  <c r="A211"/>
  <c r="B211" s="1"/>
  <c r="A215"/>
  <c r="B215" s="1"/>
  <c r="A219"/>
  <c r="B219" s="1"/>
  <c r="A223"/>
  <c r="B223" s="1"/>
  <c r="A227"/>
  <c r="B227" s="1"/>
  <c r="A231"/>
  <c r="B231" s="1"/>
  <c r="A235"/>
  <c r="B235" s="1"/>
  <c r="A239"/>
  <c r="B239" s="1"/>
  <c r="A243"/>
  <c r="B243" s="1"/>
  <c r="A247"/>
  <c r="B247" s="1"/>
  <c r="A251"/>
  <c r="B251" s="1"/>
  <c r="A255"/>
  <c r="B255" s="1"/>
  <c r="A259"/>
  <c r="B259" s="1"/>
  <c r="A263"/>
  <c r="B263" s="1"/>
  <c r="A267"/>
  <c r="B267" s="1"/>
  <c r="A271"/>
  <c r="B271" s="1"/>
  <c r="A275"/>
  <c r="B275" s="1"/>
  <c r="A279"/>
  <c r="B279" s="1"/>
  <c r="A283"/>
  <c r="B283" s="1"/>
  <c r="A287"/>
  <c r="B287" s="1"/>
  <c r="A291"/>
  <c r="B291" s="1"/>
  <c r="A295"/>
  <c r="B295" s="1"/>
  <c r="A299"/>
  <c r="B299" s="1"/>
  <c r="A303"/>
  <c r="B303" s="1"/>
  <c r="A307"/>
  <c r="B307" s="1"/>
  <c r="A311"/>
  <c r="B311" s="1"/>
  <c r="A315"/>
  <c r="B315" s="1"/>
  <c r="A319"/>
  <c r="B319" s="1"/>
  <c r="A323"/>
  <c r="B323" s="1"/>
  <c r="A327"/>
  <c r="B327" s="1"/>
  <c r="A331"/>
  <c r="B331" s="1"/>
  <c r="A335"/>
  <c r="B335" s="1"/>
  <c r="A339"/>
  <c r="B339" s="1"/>
  <c r="A343"/>
  <c r="B343" s="1"/>
  <c r="A347"/>
  <c r="B347" s="1"/>
  <c r="A351"/>
  <c r="B351" s="1"/>
  <c r="A355"/>
  <c r="B355" s="1"/>
  <c r="A359"/>
  <c r="B359" s="1"/>
  <c r="A363"/>
  <c r="B363" s="1"/>
  <c r="A367"/>
  <c r="B367" s="1"/>
  <c r="A371"/>
  <c r="B371" s="1"/>
  <c r="A375"/>
  <c r="B375" s="1"/>
  <c r="A379"/>
  <c r="B379" s="1"/>
  <c r="A383"/>
  <c r="B383" s="1"/>
  <c r="A387"/>
  <c r="B387" s="1"/>
  <c r="A391"/>
  <c r="B391" s="1"/>
  <c r="A395"/>
  <c r="B395" s="1"/>
  <c r="A399"/>
  <c r="B399" s="1"/>
  <c r="A403"/>
  <c r="B403" s="1"/>
  <c r="A407"/>
  <c r="B407" s="1"/>
  <c r="A411"/>
  <c r="B411" s="1"/>
  <c r="A415"/>
  <c r="B415" s="1"/>
  <c r="A419"/>
  <c r="B419" s="1"/>
  <c r="A423"/>
  <c r="B423" s="1"/>
  <c r="A427"/>
  <c r="B427" s="1"/>
  <c r="A431"/>
  <c r="B431" s="1"/>
  <c r="A435"/>
  <c r="B435" s="1"/>
  <c r="A439"/>
  <c r="B439" s="1"/>
  <c r="A443"/>
  <c r="B443" s="1"/>
  <c r="A447"/>
  <c r="B447" s="1"/>
  <c r="A451"/>
  <c r="B451" s="1"/>
  <c r="A455"/>
  <c r="B455" s="1"/>
  <c r="A459"/>
  <c r="B459" s="1"/>
  <c r="A463"/>
  <c r="B463" s="1"/>
  <c r="A467"/>
  <c r="B467" s="1"/>
  <c r="A471"/>
  <c r="B471" s="1"/>
  <c r="A475"/>
  <c r="B475" s="1"/>
  <c r="A479"/>
  <c r="B479" s="1"/>
  <c r="A483"/>
  <c r="B483" s="1"/>
  <c r="A487"/>
  <c r="B487" s="1"/>
  <c r="A491"/>
  <c r="B491" s="1"/>
  <c r="A495"/>
  <c r="B495" s="1"/>
  <c r="A499"/>
  <c r="B499" s="1"/>
  <c r="A503"/>
  <c r="B503" s="1"/>
  <c r="A507"/>
  <c r="B507" s="1"/>
  <c r="A511"/>
  <c r="B511" s="1"/>
  <c r="A515"/>
  <c r="B515" s="1"/>
  <c r="A519"/>
  <c r="B519" s="1"/>
  <c r="A523"/>
  <c r="B523" s="1"/>
  <c r="A527"/>
  <c r="B527" s="1"/>
  <c r="A531"/>
  <c r="B531" s="1"/>
  <c r="A535"/>
  <c r="B535" s="1"/>
  <c r="A539"/>
  <c r="B539" s="1"/>
  <c r="A543"/>
  <c r="B543" s="1"/>
  <c r="A10"/>
  <c r="B10" s="1"/>
  <c r="A14"/>
  <c r="B14" s="1"/>
  <c r="A18"/>
  <c r="B18" s="1"/>
  <c r="A22"/>
  <c r="B22" s="1"/>
  <c r="A26"/>
  <c r="B26" s="1"/>
  <c r="A30"/>
  <c r="B30" s="1"/>
  <c r="A34"/>
  <c r="B34" s="1"/>
  <c r="A38"/>
  <c r="B38" s="1"/>
  <c r="A42"/>
  <c r="B42" s="1"/>
  <c r="A46"/>
  <c r="B46" s="1"/>
  <c r="A50"/>
  <c r="B50" s="1"/>
  <c r="A54"/>
  <c r="B54" s="1"/>
  <c r="A58"/>
  <c r="B58" s="1"/>
  <c r="A62"/>
  <c r="B62" s="1"/>
  <c r="A66"/>
  <c r="B66" s="1"/>
  <c r="A70"/>
  <c r="B70" s="1"/>
  <c r="A74"/>
  <c r="B74" s="1"/>
  <c r="A78"/>
  <c r="B78" s="1"/>
  <c r="A82"/>
  <c r="B82" s="1"/>
  <c r="A86"/>
  <c r="B86" s="1"/>
  <c r="A90"/>
  <c r="B90" s="1"/>
  <c r="A94"/>
  <c r="B94" s="1"/>
  <c r="A98"/>
  <c r="B98" s="1"/>
  <c r="A102"/>
  <c r="B102" s="1"/>
  <c r="A106"/>
  <c r="B106" s="1"/>
  <c r="A110"/>
  <c r="B110" s="1"/>
  <c r="A114"/>
  <c r="B114" s="1"/>
  <c r="A118"/>
  <c r="B118" s="1"/>
  <c r="A122"/>
  <c r="B122" s="1"/>
  <c r="A126"/>
  <c r="B126" s="1"/>
  <c r="A130"/>
  <c r="B130" s="1"/>
  <c r="A134"/>
  <c r="B134" s="1"/>
  <c r="A138"/>
  <c r="B138" s="1"/>
  <c r="A142"/>
  <c r="B142" s="1"/>
  <c r="A146"/>
  <c r="B146" s="1"/>
  <c r="A150"/>
  <c r="B150" s="1"/>
  <c r="A154"/>
  <c r="B154" s="1"/>
  <c r="A158"/>
  <c r="B158" s="1"/>
  <c r="A162"/>
  <c r="B162" s="1"/>
  <c r="A166"/>
  <c r="B166" s="1"/>
  <c r="A170"/>
  <c r="B170" s="1"/>
  <c r="A174"/>
  <c r="B174" s="1"/>
  <c r="A178"/>
  <c r="B178" s="1"/>
  <c r="A182"/>
  <c r="B182" s="1"/>
  <c r="A186"/>
  <c r="B186" s="1"/>
  <c r="A190"/>
  <c r="B190" s="1"/>
  <c r="A194"/>
  <c r="B194" s="1"/>
  <c r="A198"/>
  <c r="B198" s="1"/>
  <c r="A202"/>
  <c r="B202" s="1"/>
  <c r="A206"/>
  <c r="B206" s="1"/>
  <c r="A210"/>
  <c r="B210" s="1"/>
  <c r="A214"/>
  <c r="B214" s="1"/>
  <c r="A218"/>
  <c r="B218" s="1"/>
  <c r="A222"/>
  <c r="B222" s="1"/>
  <c r="A226"/>
  <c r="B226" s="1"/>
  <c r="A230"/>
  <c r="B230" s="1"/>
  <c r="A234"/>
  <c r="B234" s="1"/>
  <c r="A238"/>
  <c r="B238" s="1"/>
  <c r="A242"/>
  <c r="B242" s="1"/>
  <c r="A246"/>
  <c r="B246" s="1"/>
  <c r="A250"/>
  <c r="B250" s="1"/>
  <c r="A254"/>
  <c r="B254" s="1"/>
  <c r="A258"/>
  <c r="B258" s="1"/>
  <c r="A262"/>
  <c r="B262" s="1"/>
  <c r="A266"/>
  <c r="B266" s="1"/>
  <c r="A270"/>
  <c r="B270" s="1"/>
  <c r="A274"/>
  <c r="B274" s="1"/>
  <c r="A278"/>
  <c r="B278" s="1"/>
  <c r="A282"/>
  <c r="B282" s="1"/>
  <c r="A286"/>
  <c r="B286" s="1"/>
  <c r="A290"/>
  <c r="B290" s="1"/>
  <c r="A294"/>
  <c r="B294" s="1"/>
  <c r="A298"/>
  <c r="B298" s="1"/>
  <c r="A302"/>
  <c r="B302" s="1"/>
  <c r="A306"/>
  <c r="B306" s="1"/>
  <c r="A310"/>
  <c r="B310" s="1"/>
  <c r="A314"/>
  <c r="B314" s="1"/>
  <c r="A318"/>
  <c r="B318" s="1"/>
  <c r="A322"/>
  <c r="B322" s="1"/>
  <c r="A326"/>
  <c r="B326" s="1"/>
  <c r="A330"/>
  <c r="B330" s="1"/>
  <c r="A334"/>
  <c r="B334" s="1"/>
  <c r="A338"/>
  <c r="B338" s="1"/>
  <c r="A342"/>
  <c r="B342" s="1"/>
  <c r="A346"/>
  <c r="B346" s="1"/>
  <c r="A350"/>
  <c r="B350" s="1"/>
  <c r="A354"/>
  <c r="B354" s="1"/>
  <c r="A358"/>
  <c r="B358" s="1"/>
  <c r="A362"/>
  <c r="B362" s="1"/>
  <c r="A366"/>
  <c r="B366" s="1"/>
  <c r="A370"/>
  <c r="B370" s="1"/>
  <c r="A374"/>
  <c r="B374" s="1"/>
  <c r="A378"/>
  <c r="B378" s="1"/>
  <c r="A382"/>
  <c r="B382" s="1"/>
  <c r="A386"/>
  <c r="B386" s="1"/>
  <c r="A390"/>
  <c r="B390" s="1"/>
  <c r="A394"/>
  <c r="B394" s="1"/>
  <c r="A398"/>
  <c r="B398" s="1"/>
  <c r="A402"/>
  <c r="B402" s="1"/>
  <c r="A406"/>
  <c r="B406" s="1"/>
  <c r="A410"/>
  <c r="B410" s="1"/>
  <c r="A414"/>
  <c r="B414" s="1"/>
  <c r="A418"/>
  <c r="B418" s="1"/>
  <c r="A422"/>
  <c r="B422" s="1"/>
  <c r="A426"/>
  <c r="B426" s="1"/>
  <c r="A430"/>
  <c r="B430" s="1"/>
  <c r="A434"/>
  <c r="B434" s="1"/>
  <c r="A438"/>
  <c r="B438" s="1"/>
  <c r="A442"/>
  <c r="B442" s="1"/>
  <c r="A446"/>
  <c r="B446" s="1"/>
  <c r="A450"/>
  <c r="B450" s="1"/>
  <c r="A454"/>
  <c r="B454" s="1"/>
  <c r="A458"/>
  <c r="B458" s="1"/>
  <c r="A462"/>
  <c r="B462" s="1"/>
  <c r="A466"/>
  <c r="B466" s="1"/>
  <c r="A470"/>
  <c r="B470" s="1"/>
  <c r="A474"/>
  <c r="B474" s="1"/>
  <c r="A478"/>
  <c r="B478" s="1"/>
  <c r="A482"/>
  <c r="B482" s="1"/>
  <c r="A486"/>
  <c r="B486" s="1"/>
  <c r="A490"/>
  <c r="B490" s="1"/>
  <c r="A494"/>
  <c r="B494" s="1"/>
  <c r="A498"/>
  <c r="B498" s="1"/>
  <c r="A502"/>
  <c r="B502" s="1"/>
  <c r="A506"/>
  <c r="B506" s="1"/>
  <c r="A510"/>
  <c r="B510" s="1"/>
  <c r="A514"/>
  <c r="B514" s="1"/>
  <c r="A518"/>
  <c r="B518" s="1"/>
  <c r="A522"/>
  <c r="B522" s="1"/>
  <c r="A526"/>
  <c r="B526" s="1"/>
  <c r="A530"/>
  <c r="B530" s="1"/>
  <c r="A534"/>
  <c r="B534" s="1"/>
  <c r="A538"/>
  <c r="B538" s="1"/>
  <c r="R11" i="6"/>
  <c r="C9"/>
  <c r="H8"/>
  <c r="P8" s="1"/>
  <c r="V5"/>
  <c r="L7"/>
  <c r="L6"/>
  <c r="V7"/>
  <c r="X7" s="1"/>
  <c r="V6"/>
  <c r="X6" s="1"/>
  <c r="O6"/>
  <c r="L8"/>
  <c r="L5"/>
  <c r="Q8"/>
  <c r="Q7"/>
  <c r="Q6"/>
  <c r="P4"/>
  <c r="Q4" s="1"/>
  <c r="O8"/>
  <c r="O5"/>
  <c r="I7"/>
  <c r="I6"/>
  <c r="I5"/>
  <c r="G32" i="5"/>
  <c r="DL32" s="1"/>
  <c r="G24"/>
  <c r="DL24" s="1"/>
  <c r="G16"/>
  <c r="G545"/>
  <c r="G537"/>
  <c r="G529"/>
  <c r="G521"/>
  <c r="G513"/>
  <c r="G505"/>
  <c r="G497"/>
  <c r="G489"/>
  <c r="G481"/>
  <c r="AX481" s="1"/>
  <c r="G473"/>
  <c r="AX473" s="1"/>
  <c r="G465"/>
  <c r="AX465" s="1"/>
  <c r="G457"/>
  <c r="AX457" s="1"/>
  <c r="G449"/>
  <c r="G441"/>
  <c r="G433"/>
  <c r="G425"/>
  <c r="G417"/>
  <c r="AX417" s="1"/>
  <c r="G409"/>
  <c r="AX409" s="1"/>
  <c r="G401"/>
  <c r="AX401" s="1"/>
  <c r="G393"/>
  <c r="AX393" s="1"/>
  <c r="G385"/>
  <c r="AX385" s="1"/>
  <c r="G377"/>
  <c r="G369"/>
  <c r="AX369" s="1"/>
  <c r="G361"/>
  <c r="AX361" s="1"/>
  <c r="G353"/>
  <c r="AX353" s="1"/>
  <c r="G345"/>
  <c r="AX345" s="1"/>
  <c r="G337"/>
  <c r="G329"/>
  <c r="G321"/>
  <c r="G313"/>
  <c r="G305"/>
  <c r="G297"/>
  <c r="G289"/>
  <c r="CY3" s="1"/>
  <c r="G281"/>
  <c r="G273"/>
  <c r="G265"/>
  <c r="G257"/>
  <c r="G249"/>
  <c r="G241"/>
  <c r="G233"/>
  <c r="G225"/>
  <c r="G217"/>
  <c r="G209"/>
  <c r="G201"/>
  <c r="G193"/>
  <c r="CC3" s="1"/>
  <c r="G185"/>
  <c r="G177"/>
  <c r="G169"/>
  <c r="G161"/>
  <c r="G153"/>
  <c r="G145"/>
  <c r="G137"/>
  <c r="G129"/>
  <c r="G121"/>
  <c r="G113"/>
  <c r="DA113" s="1"/>
  <c r="G105"/>
  <c r="G97"/>
  <c r="DA97" s="1"/>
  <c r="G89"/>
  <c r="G81"/>
  <c r="G73"/>
  <c r="G65"/>
  <c r="DA65" s="1"/>
  <c r="G57"/>
  <c r="G49"/>
  <c r="G41"/>
  <c r="G33"/>
  <c r="DA33" s="1"/>
  <c r="G25"/>
  <c r="AM25" s="1"/>
  <c r="G17"/>
  <c r="G9"/>
  <c r="DL9" s="1"/>
  <c r="G7"/>
  <c r="G538"/>
  <c r="G530"/>
  <c r="G522"/>
  <c r="G514"/>
  <c r="G506"/>
  <c r="G498"/>
  <c r="G490"/>
  <c r="AX490" s="1"/>
  <c r="G482"/>
  <c r="AX482" s="1"/>
  <c r="G474"/>
  <c r="G466"/>
  <c r="G458"/>
  <c r="G450"/>
  <c r="AX450" s="1"/>
  <c r="G442"/>
  <c r="AX442" s="1"/>
  <c r="G434"/>
  <c r="AX434" s="1"/>
  <c r="G426"/>
  <c r="AX426" s="1"/>
  <c r="G418"/>
  <c r="AX418" s="1"/>
  <c r="G410"/>
  <c r="G402"/>
  <c r="G394"/>
  <c r="G386"/>
  <c r="G378"/>
  <c r="G370"/>
  <c r="G362"/>
  <c r="G354"/>
  <c r="G346"/>
  <c r="G338"/>
  <c r="G330"/>
  <c r="G322"/>
  <c r="G314"/>
  <c r="G306"/>
  <c r="G298"/>
  <c r="G290"/>
  <c r="G282"/>
  <c r="G274"/>
  <c r="G266"/>
  <c r="G258"/>
  <c r="G250"/>
  <c r="G242"/>
  <c r="G234"/>
  <c r="G226"/>
  <c r="G218"/>
  <c r="G210"/>
  <c r="G202"/>
  <c r="G194"/>
  <c r="G186"/>
  <c r="G178"/>
  <c r="G170"/>
  <c r="G162"/>
  <c r="G154"/>
  <c r="G146"/>
  <c r="G138"/>
  <c r="G130"/>
  <c r="G122"/>
  <c r="G114"/>
  <c r="DA114" s="1"/>
  <c r="G106"/>
  <c r="G98"/>
  <c r="G90"/>
  <c r="G82"/>
  <c r="DA82" s="1"/>
  <c r="G74"/>
  <c r="DA74" s="1"/>
  <c r="G66"/>
  <c r="G58"/>
  <c r="G50"/>
  <c r="DA50" s="1"/>
  <c r="G42"/>
  <c r="DA42" s="1"/>
  <c r="G34"/>
  <c r="G26"/>
  <c r="G18"/>
  <c r="DA18" s="1"/>
  <c r="G10"/>
  <c r="DA10" s="1"/>
  <c r="G8"/>
  <c r="BI8" s="1"/>
  <c r="G539"/>
  <c r="G531"/>
  <c r="G523"/>
  <c r="G515"/>
  <c r="G507"/>
  <c r="G499"/>
  <c r="G491"/>
  <c r="G483"/>
  <c r="G475"/>
  <c r="G467"/>
  <c r="AX467" s="1"/>
  <c r="G459"/>
  <c r="AX459" s="1"/>
  <c r="G451"/>
  <c r="AX451" s="1"/>
  <c r="G443"/>
  <c r="G435"/>
  <c r="G427"/>
  <c r="G419"/>
  <c r="G411"/>
  <c r="G403"/>
  <c r="AX403" s="1"/>
  <c r="G395"/>
  <c r="AX395" s="1"/>
  <c r="G387"/>
  <c r="G379"/>
  <c r="G371"/>
  <c r="G363"/>
  <c r="G355"/>
  <c r="G347"/>
  <c r="G339"/>
  <c r="G331"/>
  <c r="G323"/>
  <c r="G315"/>
  <c r="G307"/>
  <c r="G299"/>
  <c r="G291"/>
  <c r="G283"/>
  <c r="G275"/>
  <c r="G267"/>
  <c r="G259"/>
  <c r="G251"/>
  <c r="G243"/>
  <c r="G235"/>
  <c r="G227"/>
  <c r="G219"/>
  <c r="G211"/>
  <c r="G203"/>
  <c r="G195"/>
  <c r="G187"/>
  <c r="G179"/>
  <c r="G171"/>
  <c r="G163"/>
  <c r="G155"/>
  <c r="G147"/>
  <c r="G139"/>
  <c r="G131"/>
  <c r="G123"/>
  <c r="G115"/>
  <c r="G107"/>
  <c r="G99"/>
  <c r="G91"/>
  <c r="G83"/>
  <c r="CP83" s="1"/>
  <c r="G75"/>
  <c r="CP75" s="1"/>
  <c r="G67"/>
  <c r="CP67" s="1"/>
  <c r="G59"/>
  <c r="DA59" s="1"/>
  <c r="G51"/>
  <c r="CP51" s="1"/>
  <c r="G43"/>
  <c r="CP43" s="1"/>
  <c r="G35"/>
  <c r="DA35" s="1"/>
  <c r="G27"/>
  <c r="CP27" s="1"/>
  <c r="G19"/>
  <c r="AX19" s="1"/>
  <c r="G11"/>
  <c r="CP11" s="1"/>
  <c r="G540"/>
  <c r="G532"/>
  <c r="G524"/>
  <c r="G516"/>
  <c r="G508"/>
  <c r="G500"/>
  <c r="G492"/>
  <c r="AX492" s="1"/>
  <c r="G484"/>
  <c r="AX484" s="1"/>
  <c r="G476"/>
  <c r="G468"/>
  <c r="G460"/>
  <c r="G452"/>
  <c r="G444"/>
  <c r="G436"/>
  <c r="G428"/>
  <c r="AX428" s="1"/>
  <c r="G420"/>
  <c r="AX420" s="1"/>
  <c r="G412"/>
  <c r="AX412" s="1"/>
  <c r="G404"/>
  <c r="G396"/>
  <c r="G388"/>
  <c r="G380"/>
  <c r="AX380" s="1"/>
  <c r="G372"/>
  <c r="AX372" s="1"/>
  <c r="G364"/>
  <c r="AX364" s="1"/>
  <c r="G356"/>
  <c r="AX356" s="1"/>
  <c r="G348"/>
  <c r="G340"/>
  <c r="G332"/>
  <c r="G324"/>
  <c r="G316"/>
  <c r="DL316" s="1"/>
  <c r="G308"/>
  <c r="G300"/>
  <c r="G292"/>
  <c r="G284"/>
  <c r="G276"/>
  <c r="G268"/>
  <c r="G260"/>
  <c r="G252"/>
  <c r="G244"/>
  <c r="G236"/>
  <c r="G228"/>
  <c r="G220"/>
  <c r="G212"/>
  <c r="G204"/>
  <c r="G196"/>
  <c r="G188"/>
  <c r="G180"/>
  <c r="G172"/>
  <c r="G164"/>
  <c r="G156"/>
  <c r="G148"/>
  <c r="BQ3" s="1"/>
  <c r="G140"/>
  <c r="G132"/>
  <c r="G124"/>
  <c r="G116"/>
  <c r="G108"/>
  <c r="G100"/>
  <c r="G92"/>
  <c r="G84"/>
  <c r="G76"/>
  <c r="G68"/>
  <c r="G60"/>
  <c r="G52"/>
  <c r="G44"/>
  <c r="G36"/>
  <c r="G28"/>
  <c r="G20"/>
  <c r="G12"/>
  <c r="G541"/>
  <c r="G533"/>
  <c r="G525"/>
  <c r="G517"/>
  <c r="G509"/>
  <c r="G501"/>
  <c r="G493"/>
  <c r="G485"/>
  <c r="G477"/>
  <c r="G469"/>
  <c r="G461"/>
  <c r="G453"/>
  <c r="AX453" s="1"/>
  <c r="G445"/>
  <c r="AX445" s="1"/>
  <c r="G437"/>
  <c r="G429"/>
  <c r="G421"/>
  <c r="G413"/>
  <c r="G405"/>
  <c r="AX405" s="1"/>
  <c r="G397"/>
  <c r="AX397" s="1"/>
  <c r="G389"/>
  <c r="AX389" s="1"/>
  <c r="G381"/>
  <c r="AX381" s="1"/>
  <c r="G373"/>
  <c r="G365"/>
  <c r="G357"/>
  <c r="AX357" s="1"/>
  <c r="G349"/>
  <c r="AX349" s="1"/>
  <c r="G341"/>
  <c r="G333"/>
  <c r="G325"/>
  <c r="G317"/>
  <c r="DL317" s="1"/>
  <c r="G309"/>
  <c r="G301"/>
  <c r="G293"/>
  <c r="G285"/>
  <c r="G277"/>
  <c r="G269"/>
  <c r="G261"/>
  <c r="G253"/>
  <c r="G245"/>
  <c r="G237"/>
  <c r="G229"/>
  <c r="G221"/>
  <c r="G213"/>
  <c r="G205"/>
  <c r="G197"/>
  <c r="G189"/>
  <c r="G181"/>
  <c r="G173"/>
  <c r="G165"/>
  <c r="G157"/>
  <c r="G149"/>
  <c r="G141"/>
  <c r="G133"/>
  <c r="G125"/>
  <c r="G117"/>
  <c r="G109"/>
  <c r="G101"/>
  <c r="BG3" s="1"/>
  <c r="G93"/>
  <c r="G85"/>
  <c r="G77"/>
  <c r="CP77" s="1"/>
  <c r="G69"/>
  <c r="CP69" s="1"/>
  <c r="G61"/>
  <c r="CP61" s="1"/>
  <c r="G53"/>
  <c r="CP53" s="1"/>
  <c r="G45"/>
  <c r="CP45" s="1"/>
  <c r="G37"/>
  <c r="DA37" s="1"/>
  <c r="G29"/>
  <c r="CP29" s="1"/>
  <c r="G21"/>
  <c r="G13"/>
  <c r="CP13" s="1"/>
  <c r="G542"/>
  <c r="DL542" s="1"/>
  <c r="G534"/>
  <c r="G526"/>
  <c r="G518"/>
  <c r="G510"/>
  <c r="G502"/>
  <c r="G494"/>
  <c r="AX494" s="1"/>
  <c r="G486"/>
  <c r="DL486" s="1"/>
  <c r="G478"/>
  <c r="AX478" s="1"/>
  <c r="G470"/>
  <c r="AX470" s="1"/>
  <c r="G462"/>
  <c r="G454"/>
  <c r="G446"/>
  <c r="G438"/>
  <c r="AX438" s="1"/>
  <c r="G430"/>
  <c r="AX430" s="1"/>
  <c r="G422"/>
  <c r="AX422" s="1"/>
  <c r="G414"/>
  <c r="AX414" s="1"/>
  <c r="G406"/>
  <c r="G398"/>
  <c r="G390"/>
  <c r="G382"/>
  <c r="G374"/>
  <c r="G366"/>
  <c r="G358"/>
  <c r="G350"/>
  <c r="G342"/>
  <c r="G334"/>
  <c r="G326"/>
  <c r="G318"/>
  <c r="DL318" s="1"/>
  <c r="G310"/>
  <c r="G302"/>
  <c r="G294"/>
  <c r="G286"/>
  <c r="G278"/>
  <c r="G270"/>
  <c r="G262"/>
  <c r="G254"/>
  <c r="G246"/>
  <c r="G238"/>
  <c r="CN3" s="1"/>
  <c r="G230"/>
  <c r="G222"/>
  <c r="G214"/>
  <c r="G206"/>
  <c r="G198"/>
  <c r="G190"/>
  <c r="G182"/>
  <c r="G174"/>
  <c r="G166"/>
  <c r="G158"/>
  <c r="G150"/>
  <c r="G142"/>
  <c r="G134"/>
  <c r="G126"/>
  <c r="G118"/>
  <c r="G110"/>
  <c r="G102"/>
  <c r="G94"/>
  <c r="DA94" s="1"/>
  <c r="G86"/>
  <c r="DA86" s="1"/>
  <c r="G78"/>
  <c r="DA78" s="1"/>
  <c r="G70"/>
  <c r="DA70" s="1"/>
  <c r="G62"/>
  <c r="DA62" s="1"/>
  <c r="G54"/>
  <c r="DA54" s="1"/>
  <c r="G46"/>
  <c r="G38"/>
  <c r="DA38" s="1"/>
  <c r="G30"/>
  <c r="DA30" s="1"/>
  <c r="G22"/>
  <c r="DA22" s="1"/>
  <c r="G14"/>
  <c r="DA14" s="1"/>
  <c r="G543"/>
  <c r="G535"/>
  <c r="G527"/>
  <c r="G519"/>
  <c r="G511"/>
  <c r="G503"/>
  <c r="G495"/>
  <c r="G487"/>
  <c r="G479"/>
  <c r="G471"/>
  <c r="AX471" s="1"/>
  <c r="G463"/>
  <c r="AX463" s="1"/>
  <c r="G455"/>
  <c r="AX455" s="1"/>
  <c r="G447"/>
  <c r="AX447" s="1"/>
  <c r="G439"/>
  <c r="G431"/>
  <c r="G423"/>
  <c r="G415"/>
  <c r="G407"/>
  <c r="G399"/>
  <c r="G391"/>
  <c r="G383"/>
  <c r="G375"/>
  <c r="AX375" s="1"/>
  <c r="G367"/>
  <c r="AX367" s="1"/>
  <c r="G359"/>
  <c r="G351"/>
  <c r="G343"/>
  <c r="G335"/>
  <c r="G327"/>
  <c r="G319"/>
  <c r="G311"/>
  <c r="G303"/>
  <c r="G295"/>
  <c r="G287"/>
  <c r="G279"/>
  <c r="G271"/>
  <c r="G263"/>
  <c r="G255"/>
  <c r="G247"/>
  <c r="G239"/>
  <c r="G231"/>
  <c r="G223"/>
  <c r="G215"/>
  <c r="G207"/>
  <c r="G199"/>
  <c r="G191"/>
  <c r="G183"/>
  <c r="G175"/>
  <c r="G167"/>
  <c r="G159"/>
  <c r="G151"/>
  <c r="G143"/>
  <c r="G135"/>
  <c r="G127"/>
  <c r="G119"/>
  <c r="G111"/>
  <c r="G103"/>
  <c r="G95"/>
  <c r="G87"/>
  <c r="G79"/>
  <c r="G71"/>
  <c r="AV3" s="1"/>
  <c r="G63"/>
  <c r="CP63" s="1"/>
  <c r="G55"/>
  <c r="G47"/>
  <c r="G39"/>
  <c r="G31"/>
  <c r="G23"/>
  <c r="V7" i="3"/>
  <c r="Y304"/>
  <c r="Y294"/>
  <c r="Y283"/>
  <c r="Y272"/>
  <c r="Y262"/>
  <c r="Y251"/>
  <c r="Y240"/>
  <c r="Y230"/>
  <c r="Y219"/>
  <c r="Y208"/>
  <c r="Y198"/>
  <c r="Y187"/>
  <c r="Y176"/>
  <c r="Y166"/>
  <c r="Y155"/>
  <c r="Y144"/>
  <c r="Y134"/>
  <c r="Y123"/>
  <c r="Y112"/>
  <c r="Y102"/>
  <c r="Y91"/>
  <c r="Y80"/>
  <c r="Y70"/>
  <c r="Y59"/>
  <c r="Y48"/>
  <c r="Y38"/>
  <c r="Y27"/>
  <c r="Y16"/>
  <c r="L304"/>
  <c r="M304" s="1"/>
  <c r="L296"/>
  <c r="M296" s="1"/>
  <c r="L288"/>
  <c r="M288" s="1"/>
  <c r="L280"/>
  <c r="M280" s="1"/>
  <c r="L272"/>
  <c r="M272" s="1"/>
  <c r="L264"/>
  <c r="M264" s="1"/>
  <c r="L256"/>
  <c r="M256" s="1"/>
  <c r="L248"/>
  <c r="M248" s="1"/>
  <c r="L240"/>
  <c r="M240" s="1"/>
  <c r="L232"/>
  <c r="M232" s="1"/>
  <c r="L224"/>
  <c r="M224" s="1"/>
  <c r="L216"/>
  <c r="M216" s="1"/>
  <c r="L208"/>
  <c r="M208" s="1"/>
  <c r="L200"/>
  <c r="M200" s="1"/>
  <c r="L192"/>
  <c r="M192" s="1"/>
  <c r="L184"/>
  <c r="M184" s="1"/>
  <c r="L176"/>
  <c r="M176" s="1"/>
  <c r="L168"/>
  <c r="M168" s="1"/>
  <c r="L160"/>
  <c r="M160" s="1"/>
  <c r="L152"/>
  <c r="M152" s="1"/>
  <c r="L144"/>
  <c r="M144" s="1"/>
  <c r="L136"/>
  <c r="M136" s="1"/>
  <c r="L128"/>
  <c r="M128" s="1"/>
  <c r="L120"/>
  <c r="M120" s="1"/>
  <c r="L112"/>
  <c r="M112" s="1"/>
  <c r="L104"/>
  <c r="M104" s="1"/>
  <c r="L96"/>
  <c r="M96" s="1"/>
  <c r="L88"/>
  <c r="M88" s="1"/>
  <c r="L80"/>
  <c r="M80" s="1"/>
  <c r="L72"/>
  <c r="M72" s="1"/>
  <c r="L64"/>
  <c r="M64" s="1"/>
  <c r="L56"/>
  <c r="M56" s="1"/>
  <c r="L48"/>
  <c r="M48" s="1"/>
  <c r="L40"/>
  <c r="M40" s="1"/>
  <c r="L32"/>
  <c r="M32" s="1"/>
  <c r="L24"/>
  <c r="M24" s="1"/>
  <c r="L16"/>
  <c r="M16" s="1"/>
  <c r="L8"/>
  <c r="M8" s="1"/>
  <c r="Y306"/>
  <c r="Y295"/>
  <c r="Y284"/>
  <c r="Y274"/>
  <c r="Y263"/>
  <c r="Y252"/>
  <c r="Y242"/>
  <c r="Y231"/>
  <c r="Y220"/>
  <c r="Y210"/>
  <c r="Y199"/>
  <c r="Y188"/>
  <c r="Y178"/>
  <c r="Y167"/>
  <c r="Y156"/>
  <c r="Y146"/>
  <c r="Y135"/>
  <c r="Y124"/>
  <c r="Y114"/>
  <c r="Y103"/>
  <c r="Y92"/>
  <c r="Y82"/>
  <c r="Y71"/>
  <c r="Y60"/>
  <c r="Y50"/>
  <c r="Y39"/>
  <c r="Y28"/>
  <c r="Y18"/>
  <c r="L305"/>
  <c r="M305" s="1"/>
  <c r="L297"/>
  <c r="M297" s="1"/>
  <c r="L289"/>
  <c r="M289" s="1"/>
  <c r="L281"/>
  <c r="M281" s="1"/>
  <c r="L273"/>
  <c r="M273" s="1"/>
  <c r="L265"/>
  <c r="M265" s="1"/>
  <c r="L257"/>
  <c r="M257" s="1"/>
  <c r="L249"/>
  <c r="M249" s="1"/>
  <c r="L241"/>
  <c r="M241" s="1"/>
  <c r="L233"/>
  <c r="M233" s="1"/>
  <c r="L225"/>
  <c r="M225" s="1"/>
  <c r="L217"/>
  <c r="M217" s="1"/>
  <c r="L209"/>
  <c r="M209" s="1"/>
  <c r="L201"/>
  <c r="M201" s="1"/>
  <c r="L193"/>
  <c r="M193" s="1"/>
  <c r="L185"/>
  <c r="M185" s="1"/>
  <c r="L177"/>
  <c r="M177" s="1"/>
  <c r="L169"/>
  <c r="M169" s="1"/>
  <c r="L161"/>
  <c r="M161" s="1"/>
  <c r="L153"/>
  <c r="M153" s="1"/>
  <c r="L145"/>
  <c r="M145" s="1"/>
  <c r="L137"/>
  <c r="M137" s="1"/>
  <c r="L129"/>
  <c r="M129" s="1"/>
  <c r="L121"/>
  <c r="M121" s="1"/>
  <c r="L113"/>
  <c r="M113" s="1"/>
  <c r="L105"/>
  <c r="M105" s="1"/>
  <c r="L97"/>
  <c r="M97" s="1"/>
  <c r="L89"/>
  <c r="M89" s="1"/>
  <c r="L81"/>
  <c r="M81" s="1"/>
  <c r="L73"/>
  <c r="M73" s="1"/>
  <c r="L65"/>
  <c r="M65" s="1"/>
  <c r="L57"/>
  <c r="M57" s="1"/>
  <c r="L49"/>
  <c r="M49" s="1"/>
  <c r="L41"/>
  <c r="M41" s="1"/>
  <c r="L33"/>
  <c r="M33" s="1"/>
  <c r="L25"/>
  <c r="M25" s="1"/>
  <c r="L17"/>
  <c r="M17" s="1"/>
  <c r="L9"/>
  <c r="M9" s="1"/>
  <c r="Y7"/>
  <c r="Y296"/>
  <c r="Y286"/>
  <c r="Y275"/>
  <c r="Y264"/>
  <c r="Y254"/>
  <c r="Y243"/>
  <c r="Y232"/>
  <c r="Y222"/>
  <c r="Y211"/>
  <c r="Y200"/>
  <c r="Y190"/>
  <c r="Y179"/>
  <c r="Y168"/>
  <c r="Y158"/>
  <c r="Y147"/>
  <c r="Y136"/>
  <c r="Y126"/>
  <c r="Y115"/>
  <c r="Y104"/>
  <c r="Y94"/>
  <c r="Y83"/>
  <c r="Y72"/>
  <c r="Y62"/>
  <c r="Y51"/>
  <c r="Y40"/>
  <c r="Y30"/>
  <c r="Y19"/>
  <c r="Y8"/>
  <c r="L306"/>
  <c r="M306" s="1"/>
  <c r="L298"/>
  <c r="M298" s="1"/>
  <c r="L290"/>
  <c r="M290" s="1"/>
  <c r="L282"/>
  <c r="M282" s="1"/>
  <c r="L274"/>
  <c r="M274" s="1"/>
  <c r="L266"/>
  <c r="M266" s="1"/>
  <c r="L258"/>
  <c r="M258" s="1"/>
  <c r="L250"/>
  <c r="M250" s="1"/>
  <c r="L242"/>
  <c r="M242" s="1"/>
  <c r="L234"/>
  <c r="M234" s="1"/>
  <c r="L226"/>
  <c r="M226" s="1"/>
  <c r="L218"/>
  <c r="M218" s="1"/>
  <c r="L210"/>
  <c r="M210" s="1"/>
  <c r="L202"/>
  <c r="M202" s="1"/>
  <c r="L194"/>
  <c r="M194" s="1"/>
  <c r="L186"/>
  <c r="M186" s="1"/>
  <c r="L178"/>
  <c r="M178" s="1"/>
  <c r="L170"/>
  <c r="M170" s="1"/>
  <c r="L162"/>
  <c r="M162" s="1"/>
  <c r="L154"/>
  <c r="M154" s="1"/>
  <c r="L146"/>
  <c r="M146" s="1"/>
  <c r="L138"/>
  <c r="M138" s="1"/>
  <c r="L130"/>
  <c r="M130" s="1"/>
  <c r="L122"/>
  <c r="M122" s="1"/>
  <c r="L114"/>
  <c r="M114" s="1"/>
  <c r="L106"/>
  <c r="M106" s="1"/>
  <c r="L98"/>
  <c r="M98" s="1"/>
  <c r="L90"/>
  <c r="M90" s="1"/>
  <c r="L82"/>
  <c r="M82" s="1"/>
  <c r="L74"/>
  <c r="M74" s="1"/>
  <c r="L66"/>
  <c r="M66" s="1"/>
  <c r="L58"/>
  <c r="M58" s="1"/>
  <c r="L50"/>
  <c r="M50" s="1"/>
  <c r="L42"/>
  <c r="M42" s="1"/>
  <c r="L34"/>
  <c r="M34" s="1"/>
  <c r="L26"/>
  <c r="M26" s="1"/>
  <c r="L18"/>
  <c r="M18" s="1"/>
  <c r="L10"/>
  <c r="M10" s="1"/>
  <c r="Y298"/>
  <c r="Y287"/>
  <c r="Y276"/>
  <c r="Y266"/>
  <c r="Y255"/>
  <c r="Y244"/>
  <c r="Y234"/>
  <c r="Y223"/>
  <c r="Y212"/>
  <c r="Y202"/>
  <c r="Y191"/>
  <c r="Y180"/>
  <c r="Y170"/>
  <c r="Y159"/>
  <c r="Y148"/>
  <c r="Y138"/>
  <c r="Y127"/>
  <c r="Y116"/>
  <c r="Y106"/>
  <c r="Y95"/>
  <c r="Y84"/>
  <c r="Y74"/>
  <c r="Y63"/>
  <c r="Y52"/>
  <c r="Y42"/>
  <c r="Y31"/>
  <c r="Y20"/>
  <c r="Y10"/>
  <c r="L307"/>
  <c r="M307" s="1"/>
  <c r="L299"/>
  <c r="M299" s="1"/>
  <c r="L291"/>
  <c r="M291" s="1"/>
  <c r="L283"/>
  <c r="M283" s="1"/>
  <c r="L275"/>
  <c r="M275" s="1"/>
  <c r="L267"/>
  <c r="M267" s="1"/>
  <c r="L259"/>
  <c r="M259" s="1"/>
  <c r="L251"/>
  <c r="M251" s="1"/>
  <c r="L243"/>
  <c r="M243" s="1"/>
  <c r="L235"/>
  <c r="M235" s="1"/>
  <c r="L227"/>
  <c r="M227" s="1"/>
  <c r="L219"/>
  <c r="M219" s="1"/>
  <c r="L211"/>
  <c r="M211" s="1"/>
  <c r="L203"/>
  <c r="M203" s="1"/>
  <c r="L195"/>
  <c r="M195" s="1"/>
  <c r="L187"/>
  <c r="M187" s="1"/>
  <c r="L179"/>
  <c r="M179" s="1"/>
  <c r="L171"/>
  <c r="M171" s="1"/>
  <c r="L163"/>
  <c r="M163" s="1"/>
  <c r="L155"/>
  <c r="M155" s="1"/>
  <c r="L147"/>
  <c r="M147" s="1"/>
  <c r="L139"/>
  <c r="M139" s="1"/>
  <c r="L131"/>
  <c r="M131" s="1"/>
  <c r="L123"/>
  <c r="M123" s="1"/>
  <c r="L115"/>
  <c r="M115" s="1"/>
  <c r="L107"/>
  <c r="M107" s="1"/>
  <c r="L99"/>
  <c r="M99" s="1"/>
  <c r="L91"/>
  <c r="M91" s="1"/>
  <c r="L83"/>
  <c r="M83" s="1"/>
  <c r="L75"/>
  <c r="M75" s="1"/>
  <c r="L67"/>
  <c r="M67" s="1"/>
  <c r="L59"/>
  <c r="M59" s="1"/>
  <c r="L51"/>
  <c r="M51" s="1"/>
  <c r="L43"/>
  <c r="M43" s="1"/>
  <c r="L35"/>
  <c r="M35" s="1"/>
  <c r="L27"/>
  <c r="M27" s="1"/>
  <c r="L19"/>
  <c r="M19" s="1"/>
  <c r="L11"/>
  <c r="M11" s="1"/>
  <c r="Y299"/>
  <c r="Y288"/>
  <c r="Y278"/>
  <c r="Y267"/>
  <c r="Y256"/>
  <c r="Y246"/>
  <c r="Y235"/>
  <c r="Y224"/>
  <c r="Y214"/>
  <c r="Y203"/>
  <c r="Y192"/>
  <c r="Y182"/>
  <c r="Y171"/>
  <c r="Y160"/>
  <c r="Y150"/>
  <c r="Y139"/>
  <c r="Y128"/>
  <c r="Y118"/>
  <c r="Y107"/>
  <c r="Y96"/>
  <c r="Y86"/>
  <c r="Y75"/>
  <c r="Y64"/>
  <c r="Y54"/>
  <c r="Y43"/>
  <c r="Y32"/>
  <c r="Y22"/>
  <c r="Y11"/>
  <c r="L6"/>
  <c r="M6" s="1"/>
  <c r="L300"/>
  <c r="M300" s="1"/>
  <c r="L292"/>
  <c r="M292" s="1"/>
  <c r="L284"/>
  <c r="M284" s="1"/>
  <c r="L276"/>
  <c r="M276" s="1"/>
  <c r="L268"/>
  <c r="M268" s="1"/>
  <c r="L260"/>
  <c r="M260" s="1"/>
  <c r="L252"/>
  <c r="M252" s="1"/>
  <c r="L244"/>
  <c r="M244" s="1"/>
  <c r="L236"/>
  <c r="M236" s="1"/>
  <c r="L228"/>
  <c r="M228" s="1"/>
  <c r="L220"/>
  <c r="M220" s="1"/>
  <c r="L212"/>
  <c r="M212" s="1"/>
  <c r="L204"/>
  <c r="M204" s="1"/>
  <c r="L196"/>
  <c r="M196" s="1"/>
  <c r="L188"/>
  <c r="M188" s="1"/>
  <c r="L180"/>
  <c r="M180" s="1"/>
  <c r="L172"/>
  <c r="M172" s="1"/>
  <c r="L164"/>
  <c r="M164" s="1"/>
  <c r="L156"/>
  <c r="M156" s="1"/>
  <c r="L148"/>
  <c r="M148" s="1"/>
  <c r="L140"/>
  <c r="M140" s="1"/>
  <c r="L132"/>
  <c r="M132" s="1"/>
  <c r="L124"/>
  <c r="M124" s="1"/>
  <c r="L116"/>
  <c r="M116" s="1"/>
  <c r="L108"/>
  <c r="M108" s="1"/>
  <c r="L100"/>
  <c r="M100" s="1"/>
  <c r="L92"/>
  <c r="M92" s="1"/>
  <c r="L84"/>
  <c r="M84" s="1"/>
  <c r="L76"/>
  <c r="M76" s="1"/>
  <c r="L68"/>
  <c r="M68" s="1"/>
  <c r="L60"/>
  <c r="M60" s="1"/>
  <c r="L52"/>
  <c r="M52" s="1"/>
  <c r="L44"/>
  <c r="M44" s="1"/>
  <c r="L36"/>
  <c r="M36" s="1"/>
  <c r="L28"/>
  <c r="M28" s="1"/>
  <c r="L20"/>
  <c r="M20" s="1"/>
  <c r="L12"/>
  <c r="M12" s="1"/>
  <c r="Y300"/>
  <c r="Y290"/>
  <c r="Y279"/>
  <c r="Y268"/>
  <c r="Y258"/>
  <c r="Y247"/>
  <c r="Y236"/>
  <c r="Y226"/>
  <c r="Y215"/>
  <c r="Y204"/>
  <c r="Y194"/>
  <c r="Y183"/>
  <c r="Y172"/>
  <c r="Y162"/>
  <c r="Y151"/>
  <c r="Y140"/>
  <c r="Y130"/>
  <c r="Y119"/>
  <c r="Y108"/>
  <c r="Y98"/>
  <c r="Y87"/>
  <c r="Y76"/>
  <c r="Y66"/>
  <c r="Y55"/>
  <c r="Y44"/>
  <c r="Y34"/>
  <c r="Y23"/>
  <c r="Y12"/>
  <c r="L301"/>
  <c r="M301" s="1"/>
  <c r="L293"/>
  <c r="M293" s="1"/>
  <c r="L285"/>
  <c r="M285" s="1"/>
  <c r="L277"/>
  <c r="M277" s="1"/>
  <c r="L269"/>
  <c r="M269" s="1"/>
  <c r="L261"/>
  <c r="M261" s="1"/>
  <c r="L253"/>
  <c r="M253" s="1"/>
  <c r="L245"/>
  <c r="M245" s="1"/>
  <c r="L237"/>
  <c r="M237" s="1"/>
  <c r="L229"/>
  <c r="M229" s="1"/>
  <c r="L221"/>
  <c r="M221" s="1"/>
  <c r="L213"/>
  <c r="M213" s="1"/>
  <c r="L205"/>
  <c r="M205" s="1"/>
  <c r="L197"/>
  <c r="M197" s="1"/>
  <c r="L189"/>
  <c r="M189" s="1"/>
  <c r="L181"/>
  <c r="M181" s="1"/>
  <c r="L173"/>
  <c r="M173" s="1"/>
  <c r="L165"/>
  <c r="M165" s="1"/>
  <c r="L157"/>
  <c r="M157" s="1"/>
  <c r="L149"/>
  <c r="M149" s="1"/>
  <c r="L141"/>
  <c r="M141" s="1"/>
  <c r="L133"/>
  <c r="M133" s="1"/>
  <c r="L125"/>
  <c r="M125" s="1"/>
  <c r="L117"/>
  <c r="M117" s="1"/>
  <c r="L109"/>
  <c r="M109" s="1"/>
  <c r="L101"/>
  <c r="M101" s="1"/>
  <c r="L93"/>
  <c r="M93" s="1"/>
  <c r="L85"/>
  <c r="M85" s="1"/>
  <c r="L77"/>
  <c r="M77" s="1"/>
  <c r="L69"/>
  <c r="M69" s="1"/>
  <c r="L61"/>
  <c r="M61" s="1"/>
  <c r="L53"/>
  <c r="M53" s="1"/>
  <c r="L45"/>
  <c r="M45" s="1"/>
  <c r="L37"/>
  <c r="M37" s="1"/>
  <c r="L29"/>
  <c r="M29" s="1"/>
  <c r="L21"/>
  <c r="M21" s="1"/>
  <c r="L13"/>
  <c r="M13" s="1"/>
  <c r="Y302"/>
  <c r="Y291"/>
  <c r="Y280"/>
  <c r="Y270"/>
  <c r="Y259"/>
  <c r="Y248"/>
  <c r="Y238"/>
  <c r="Y227"/>
  <c r="Y216"/>
  <c r="Y206"/>
  <c r="Y195"/>
  <c r="Y184"/>
  <c r="Y174"/>
  <c r="Y163"/>
  <c r="Y152"/>
  <c r="Y142"/>
  <c r="Y131"/>
  <c r="Y120"/>
  <c r="Y110"/>
  <c r="Y99"/>
  <c r="Y88"/>
  <c r="Y78"/>
  <c r="Y67"/>
  <c r="Y56"/>
  <c r="Y46"/>
  <c r="Y35"/>
  <c r="Y24"/>
  <c r="Y14"/>
  <c r="L302"/>
  <c r="M302" s="1"/>
  <c r="L294"/>
  <c r="M294" s="1"/>
  <c r="L286"/>
  <c r="M286" s="1"/>
  <c r="L278"/>
  <c r="M278" s="1"/>
  <c r="L270"/>
  <c r="M270" s="1"/>
  <c r="L262"/>
  <c r="M262" s="1"/>
  <c r="L254"/>
  <c r="M254" s="1"/>
  <c r="L246"/>
  <c r="M246" s="1"/>
  <c r="L238"/>
  <c r="M238" s="1"/>
  <c r="L230"/>
  <c r="M230" s="1"/>
  <c r="L222"/>
  <c r="M222" s="1"/>
  <c r="L214"/>
  <c r="M214" s="1"/>
  <c r="L206"/>
  <c r="M206" s="1"/>
  <c r="L198"/>
  <c r="M198" s="1"/>
  <c r="L190"/>
  <c r="M190" s="1"/>
  <c r="L182"/>
  <c r="M182" s="1"/>
  <c r="L174"/>
  <c r="M174" s="1"/>
  <c r="L166"/>
  <c r="M166" s="1"/>
  <c r="L158"/>
  <c r="M158" s="1"/>
  <c r="L150"/>
  <c r="M150" s="1"/>
  <c r="L142"/>
  <c r="M142" s="1"/>
  <c r="L134"/>
  <c r="M134" s="1"/>
  <c r="L126"/>
  <c r="M126" s="1"/>
  <c r="L118"/>
  <c r="M118" s="1"/>
  <c r="L110"/>
  <c r="M110" s="1"/>
  <c r="L102"/>
  <c r="M102" s="1"/>
  <c r="L94"/>
  <c r="M94" s="1"/>
  <c r="L86"/>
  <c r="M86" s="1"/>
  <c r="L78"/>
  <c r="M78" s="1"/>
  <c r="L70"/>
  <c r="M70" s="1"/>
  <c r="L62"/>
  <c r="M62" s="1"/>
  <c r="L54"/>
  <c r="M54" s="1"/>
  <c r="L46"/>
  <c r="M46" s="1"/>
  <c r="L38"/>
  <c r="M38" s="1"/>
  <c r="L30"/>
  <c r="M30" s="1"/>
  <c r="L22"/>
  <c r="M22" s="1"/>
  <c r="L14"/>
  <c r="M14" s="1"/>
  <c r="Y303"/>
  <c r="Y292"/>
  <c r="Y282"/>
  <c r="Y271"/>
  <c r="Y260"/>
  <c r="Y250"/>
  <c r="Y239"/>
  <c r="Y228"/>
  <c r="Y218"/>
  <c r="Y207"/>
  <c r="Y196"/>
  <c r="Y186"/>
  <c r="Y175"/>
  <c r="Y164"/>
  <c r="Y154"/>
  <c r="Y143"/>
  <c r="Y132"/>
  <c r="Y122"/>
  <c r="Y111"/>
  <c r="Y100"/>
  <c r="Y90"/>
  <c r="Y79"/>
  <c r="Y68"/>
  <c r="Y58"/>
  <c r="Y47"/>
  <c r="Y36"/>
  <c r="Y26"/>
  <c r="Y15"/>
  <c r="L303"/>
  <c r="M303" s="1"/>
  <c r="L295"/>
  <c r="M295" s="1"/>
  <c r="L287"/>
  <c r="M287" s="1"/>
  <c r="L279"/>
  <c r="M279" s="1"/>
  <c r="L271"/>
  <c r="M271" s="1"/>
  <c r="L263"/>
  <c r="M263" s="1"/>
  <c r="L255"/>
  <c r="M255" s="1"/>
  <c r="L247"/>
  <c r="M247" s="1"/>
  <c r="L239"/>
  <c r="M239" s="1"/>
  <c r="L231"/>
  <c r="M231" s="1"/>
  <c r="L223"/>
  <c r="M223" s="1"/>
  <c r="L215"/>
  <c r="M215" s="1"/>
  <c r="L207"/>
  <c r="M207" s="1"/>
  <c r="L199"/>
  <c r="M199" s="1"/>
  <c r="L191"/>
  <c r="M191" s="1"/>
  <c r="L183"/>
  <c r="M183" s="1"/>
  <c r="L175"/>
  <c r="M175" s="1"/>
  <c r="L167"/>
  <c r="M167" s="1"/>
  <c r="L159"/>
  <c r="M159" s="1"/>
  <c r="L151"/>
  <c r="M151" s="1"/>
  <c r="L143"/>
  <c r="M143" s="1"/>
  <c r="L135"/>
  <c r="M135" s="1"/>
  <c r="L127"/>
  <c r="M127" s="1"/>
  <c r="L119"/>
  <c r="M119" s="1"/>
  <c r="L111"/>
  <c r="M111" s="1"/>
  <c r="L103"/>
  <c r="M103" s="1"/>
  <c r="L95"/>
  <c r="M95" s="1"/>
  <c r="L87"/>
  <c r="M87" s="1"/>
  <c r="L79"/>
  <c r="M79" s="1"/>
  <c r="L71"/>
  <c r="M71" s="1"/>
  <c r="L63"/>
  <c r="M63" s="1"/>
  <c r="L55"/>
  <c r="M55" s="1"/>
  <c r="L47"/>
  <c r="M47" s="1"/>
  <c r="L39"/>
  <c r="M39" s="1"/>
  <c r="L31"/>
  <c r="M31" s="1"/>
  <c r="L23"/>
  <c r="M23" s="1"/>
  <c r="L15"/>
  <c r="M15" s="1"/>
  <c r="L7"/>
  <c r="Y305"/>
  <c r="Y297"/>
  <c r="Y289"/>
  <c r="Y281"/>
  <c r="Y273"/>
  <c r="Y265"/>
  <c r="Y257"/>
  <c r="Y249"/>
  <c r="Y241"/>
  <c r="Y233"/>
  <c r="Y225"/>
  <c r="Y217"/>
  <c r="Y209"/>
  <c r="Y201"/>
  <c r="Y193"/>
  <c r="Y185"/>
  <c r="Y177"/>
  <c r="Y169"/>
  <c r="Y161"/>
  <c r="Y153"/>
  <c r="Y145"/>
  <c r="Y137"/>
  <c r="Y129"/>
  <c r="Y121"/>
  <c r="Y113"/>
  <c r="Y105"/>
  <c r="Y97"/>
  <c r="Y89"/>
  <c r="Y81"/>
  <c r="Y73"/>
  <c r="Y65"/>
  <c r="Y57"/>
  <c r="Y49"/>
  <c r="Y41"/>
  <c r="Y33"/>
  <c r="Y25"/>
  <c r="Y17"/>
  <c r="Y9"/>
  <c r="T8"/>
  <c r="Z7"/>
  <c r="H3"/>
  <c r="H4" s="1"/>
  <c r="Y301"/>
  <c r="Y293"/>
  <c r="Y285"/>
  <c r="Y277"/>
  <c r="Y269"/>
  <c r="Y261"/>
  <c r="Y253"/>
  <c r="Y245"/>
  <c r="Y237"/>
  <c r="Y229"/>
  <c r="Y221"/>
  <c r="Y213"/>
  <c r="Y205"/>
  <c r="Y197"/>
  <c r="Y189"/>
  <c r="Y181"/>
  <c r="Y173"/>
  <c r="Y165"/>
  <c r="Y157"/>
  <c r="Y149"/>
  <c r="Y141"/>
  <c r="Y133"/>
  <c r="Y125"/>
  <c r="Y117"/>
  <c r="Y109"/>
  <c r="Y101"/>
  <c r="Y93"/>
  <c r="Y85"/>
  <c r="Y77"/>
  <c r="Y69"/>
  <c r="Y61"/>
  <c r="Y53"/>
  <c r="Y45"/>
  <c r="Y37"/>
  <c r="Y29"/>
  <c r="Y21"/>
  <c r="H24"/>
  <c r="I24"/>
  <c r="G3"/>
  <c r="G4" s="1"/>
  <c r="I9"/>
  <c r="H9"/>
  <c r="G9"/>
  <c r="G15" s="1"/>
  <c r="J3"/>
  <c r="J4" s="1"/>
  <c r="I3"/>
  <c r="I4" s="1"/>
  <c r="J24"/>
  <c r="J15" s="1"/>
  <c r="R3" i="9" l="1"/>
  <c r="I9"/>
  <c r="J9" s="1"/>
  <c r="D9" s="1"/>
  <c r="E10"/>
  <c r="L149"/>
  <c r="U149"/>
  <c r="L126"/>
  <c r="U126"/>
  <c r="L110"/>
  <c r="U110"/>
  <c r="U84"/>
  <c r="L84"/>
  <c r="L147"/>
  <c r="U147"/>
  <c r="L125"/>
  <c r="U125"/>
  <c r="L109"/>
  <c r="U109"/>
  <c r="U81"/>
  <c r="L81"/>
  <c r="U120"/>
  <c r="L120"/>
  <c r="U99"/>
  <c r="L99"/>
  <c r="L148"/>
  <c r="U148"/>
  <c r="L180"/>
  <c r="U180"/>
  <c r="L212"/>
  <c r="U212"/>
  <c r="L197"/>
  <c r="U197"/>
  <c r="L178"/>
  <c r="U178"/>
  <c r="L210"/>
  <c r="U210"/>
  <c r="L191"/>
  <c r="U191"/>
  <c r="U293"/>
  <c r="L293"/>
  <c r="U288"/>
  <c r="L288"/>
  <c r="U345"/>
  <c r="L345"/>
  <c r="U430"/>
  <c r="L430"/>
  <c r="L219"/>
  <c r="U219"/>
  <c r="L227"/>
  <c r="U227"/>
  <c r="U235"/>
  <c r="L235"/>
  <c r="U243"/>
  <c r="L243"/>
  <c r="U251"/>
  <c r="L251"/>
  <c r="U259"/>
  <c r="L259"/>
  <c r="U267"/>
  <c r="L267"/>
  <c r="U275"/>
  <c r="L275"/>
  <c r="U302"/>
  <c r="L302"/>
  <c r="U356"/>
  <c r="L356"/>
  <c r="U289"/>
  <c r="L289"/>
  <c r="U284"/>
  <c r="L284"/>
  <c r="U346"/>
  <c r="L346"/>
  <c r="U295"/>
  <c r="L295"/>
  <c r="U290"/>
  <c r="L290"/>
  <c r="U340"/>
  <c r="L340"/>
  <c r="L384"/>
  <c r="U384"/>
  <c r="U331"/>
  <c r="L331"/>
  <c r="U402"/>
  <c r="L402"/>
  <c r="U478"/>
  <c r="L478"/>
  <c r="U317"/>
  <c r="L317"/>
  <c r="L392"/>
  <c r="U392"/>
  <c r="L420"/>
  <c r="U420"/>
  <c r="U492"/>
  <c r="L492"/>
  <c r="L480"/>
  <c r="U480"/>
  <c r="L440"/>
  <c r="U440"/>
  <c r="U470"/>
  <c r="L470"/>
  <c r="L403"/>
  <c r="U403"/>
  <c r="U467"/>
  <c r="L467"/>
  <c r="L531"/>
  <c r="U531"/>
  <c r="U508"/>
  <c r="L508"/>
  <c r="U571"/>
  <c r="L571"/>
  <c r="U533"/>
  <c r="L533"/>
  <c r="U534"/>
  <c r="L534"/>
  <c r="L423"/>
  <c r="U423"/>
  <c r="U487"/>
  <c r="L487"/>
  <c r="L551"/>
  <c r="U551"/>
  <c r="U536"/>
  <c r="L536"/>
  <c r="U545"/>
  <c r="L545"/>
  <c r="L530"/>
  <c r="U530"/>
  <c r="L599"/>
  <c r="U599"/>
  <c r="U584"/>
  <c r="L584"/>
  <c r="U625"/>
  <c r="L625"/>
  <c r="L594"/>
  <c r="U594"/>
  <c r="U611"/>
  <c r="L611"/>
  <c r="L580"/>
  <c r="U580"/>
  <c r="U637"/>
  <c r="L637"/>
  <c r="L606"/>
  <c r="U606"/>
  <c r="L146"/>
  <c r="U146"/>
  <c r="U51"/>
  <c r="L51"/>
  <c r="U43"/>
  <c r="L43"/>
  <c r="U35"/>
  <c r="L35"/>
  <c r="U27"/>
  <c r="L27"/>
  <c r="U19"/>
  <c r="L19"/>
  <c r="U11"/>
  <c r="L11"/>
  <c r="U82"/>
  <c r="L82"/>
  <c r="R8"/>
  <c r="S7"/>
  <c r="W7" s="1"/>
  <c r="X7" s="1"/>
  <c r="U87"/>
  <c r="L87"/>
  <c r="L145"/>
  <c r="U145"/>
  <c r="U102"/>
  <c r="L102"/>
  <c r="U73"/>
  <c r="L73"/>
  <c r="L154"/>
  <c r="U154"/>
  <c r="L144"/>
  <c r="U144"/>
  <c r="L176"/>
  <c r="U176"/>
  <c r="L208"/>
  <c r="U208"/>
  <c r="L193"/>
  <c r="U193"/>
  <c r="L174"/>
  <c r="U174"/>
  <c r="L206"/>
  <c r="U206"/>
  <c r="L187"/>
  <c r="U187"/>
  <c r="U285"/>
  <c r="L285"/>
  <c r="U429"/>
  <c r="L429"/>
  <c r="L334"/>
  <c r="U334"/>
  <c r="L405"/>
  <c r="U405"/>
  <c r="L408"/>
  <c r="U408"/>
  <c r="L226"/>
  <c r="U226"/>
  <c r="L234"/>
  <c r="U234"/>
  <c r="U242"/>
  <c r="L242"/>
  <c r="U250"/>
  <c r="L250"/>
  <c r="U258"/>
  <c r="L258"/>
  <c r="U266"/>
  <c r="L266"/>
  <c r="U274"/>
  <c r="L274"/>
  <c r="U294"/>
  <c r="L294"/>
  <c r="U354"/>
  <c r="L354"/>
  <c r="U281"/>
  <c r="L281"/>
  <c r="U393"/>
  <c r="L393"/>
  <c r="U335"/>
  <c r="L335"/>
  <c r="U287"/>
  <c r="L287"/>
  <c r="U282"/>
  <c r="L282"/>
  <c r="U338"/>
  <c r="L338"/>
  <c r="L380"/>
  <c r="U380"/>
  <c r="L323"/>
  <c r="U323"/>
  <c r="L400"/>
  <c r="U400"/>
  <c r="L472"/>
  <c r="U472"/>
  <c r="U309"/>
  <c r="L309"/>
  <c r="U373"/>
  <c r="L373"/>
  <c r="U458"/>
  <c r="L458"/>
  <c r="U481"/>
  <c r="L481"/>
  <c r="U465"/>
  <c r="L465"/>
  <c r="U425"/>
  <c r="L425"/>
  <c r="L468"/>
  <c r="U468"/>
  <c r="U395"/>
  <c r="L395"/>
  <c r="L459"/>
  <c r="U459"/>
  <c r="L523"/>
  <c r="U523"/>
  <c r="U587"/>
  <c r="L587"/>
  <c r="U565"/>
  <c r="L565"/>
  <c r="U525"/>
  <c r="L525"/>
  <c r="U526"/>
  <c r="L526"/>
  <c r="U415"/>
  <c r="L415"/>
  <c r="L479"/>
  <c r="U479"/>
  <c r="U543"/>
  <c r="L543"/>
  <c r="U528"/>
  <c r="L528"/>
  <c r="U537"/>
  <c r="L537"/>
  <c r="L522"/>
  <c r="U522"/>
  <c r="L591"/>
  <c r="U591"/>
  <c r="U576"/>
  <c r="L576"/>
  <c r="U640"/>
  <c r="L640"/>
  <c r="U617"/>
  <c r="L617"/>
  <c r="L586"/>
  <c r="U586"/>
  <c r="U572"/>
  <c r="L572"/>
  <c r="U636"/>
  <c r="L636"/>
  <c r="U629"/>
  <c r="L629"/>
  <c r="L598"/>
  <c r="U598"/>
  <c r="L161"/>
  <c r="U161"/>
  <c r="U104"/>
  <c r="L104"/>
  <c r="U76"/>
  <c r="L76"/>
  <c r="U60"/>
  <c r="L60"/>
  <c r="U123"/>
  <c r="L123"/>
  <c r="U107"/>
  <c r="L107"/>
  <c r="U52"/>
  <c r="L52"/>
  <c r="U44"/>
  <c r="L44"/>
  <c r="U36"/>
  <c r="L36"/>
  <c r="U28"/>
  <c r="L28"/>
  <c r="U20"/>
  <c r="L20"/>
  <c r="U12"/>
  <c r="L12"/>
  <c r="L155"/>
  <c r="U155"/>
  <c r="L130"/>
  <c r="U130"/>
  <c r="L114"/>
  <c r="U114"/>
  <c r="L151"/>
  <c r="U151"/>
  <c r="U92"/>
  <c r="L92"/>
  <c r="U58"/>
  <c r="L58"/>
  <c r="L162"/>
  <c r="U162"/>
  <c r="L129"/>
  <c r="U129"/>
  <c r="L113"/>
  <c r="U113"/>
  <c r="U89"/>
  <c r="L89"/>
  <c r="L137"/>
  <c r="U137"/>
  <c r="T6"/>
  <c r="U6"/>
  <c r="U124"/>
  <c r="L124"/>
  <c r="U108"/>
  <c r="L108"/>
  <c r="L140"/>
  <c r="U140"/>
  <c r="L172"/>
  <c r="U172"/>
  <c r="L204"/>
  <c r="U204"/>
  <c r="L189"/>
  <c r="U189"/>
  <c r="L170"/>
  <c r="U170"/>
  <c r="L202"/>
  <c r="U202"/>
  <c r="L183"/>
  <c r="U183"/>
  <c r="L215"/>
  <c r="U215"/>
  <c r="U414"/>
  <c r="L414"/>
  <c r="U332"/>
  <c r="L332"/>
  <c r="U398"/>
  <c r="L398"/>
  <c r="U401"/>
  <c r="L401"/>
  <c r="L225"/>
  <c r="U225"/>
  <c r="L233"/>
  <c r="U233"/>
  <c r="U241"/>
  <c r="L241"/>
  <c r="U249"/>
  <c r="L249"/>
  <c r="U257"/>
  <c r="L257"/>
  <c r="U265"/>
  <c r="L265"/>
  <c r="U273"/>
  <c r="L273"/>
  <c r="U286"/>
  <c r="L286"/>
  <c r="U343"/>
  <c r="L343"/>
  <c r="L404"/>
  <c r="U404"/>
  <c r="U386"/>
  <c r="L386"/>
  <c r="L329"/>
  <c r="U329"/>
  <c r="L389"/>
  <c r="U389"/>
  <c r="L396"/>
  <c r="U396"/>
  <c r="L327"/>
  <c r="U327"/>
  <c r="L374"/>
  <c r="U374"/>
  <c r="U315"/>
  <c r="L315"/>
  <c r="U385"/>
  <c r="L385"/>
  <c r="U466"/>
  <c r="L466"/>
  <c r="U462"/>
  <c r="L462"/>
  <c r="U365"/>
  <c r="L365"/>
  <c r="L456"/>
  <c r="U456"/>
  <c r="U476"/>
  <c r="L476"/>
  <c r="U450"/>
  <c r="L450"/>
  <c r="U502"/>
  <c r="L502"/>
  <c r="L453"/>
  <c r="U453"/>
  <c r="U387"/>
  <c r="L387"/>
  <c r="L451"/>
  <c r="U451"/>
  <c r="L515"/>
  <c r="U515"/>
  <c r="U569"/>
  <c r="L569"/>
  <c r="L560"/>
  <c r="U560"/>
  <c r="U517"/>
  <c r="L517"/>
  <c r="U518"/>
  <c r="L518"/>
  <c r="L407"/>
  <c r="U407"/>
  <c r="U471"/>
  <c r="L471"/>
  <c r="U535"/>
  <c r="L535"/>
  <c r="U520"/>
  <c r="L520"/>
  <c r="U529"/>
  <c r="L529"/>
  <c r="L514"/>
  <c r="U514"/>
  <c r="L583"/>
  <c r="U583"/>
  <c r="L568"/>
  <c r="U568"/>
  <c r="U632"/>
  <c r="L632"/>
  <c r="U609"/>
  <c r="L609"/>
  <c r="L578"/>
  <c r="U578"/>
  <c r="U642"/>
  <c r="L642"/>
  <c r="U564"/>
  <c r="L564"/>
  <c r="U628"/>
  <c r="L628"/>
  <c r="U621"/>
  <c r="L621"/>
  <c r="L590"/>
  <c r="U590"/>
  <c r="L135"/>
  <c r="U135"/>
  <c r="U53"/>
  <c r="L53"/>
  <c r="U45"/>
  <c r="L45"/>
  <c r="U37"/>
  <c r="L37"/>
  <c r="U29"/>
  <c r="L29"/>
  <c r="U21"/>
  <c r="L21"/>
  <c r="U13"/>
  <c r="L13"/>
  <c r="L153"/>
  <c r="U153"/>
  <c r="U90"/>
  <c r="L90"/>
  <c r="U59"/>
  <c r="L59"/>
  <c r="U95"/>
  <c r="L95"/>
  <c r="U62"/>
  <c r="L62"/>
  <c r="L169"/>
  <c r="U169"/>
  <c r="U77"/>
  <c r="L77"/>
  <c r="U57"/>
  <c r="L57"/>
  <c r="L136"/>
  <c r="U136"/>
  <c r="L168"/>
  <c r="U168"/>
  <c r="L200"/>
  <c r="U200"/>
  <c r="L185"/>
  <c r="U185"/>
  <c r="L217"/>
  <c r="U217"/>
  <c r="L198"/>
  <c r="U198"/>
  <c r="L179"/>
  <c r="U179"/>
  <c r="L211"/>
  <c r="U211"/>
  <c r="U413"/>
  <c r="L413"/>
  <c r="U330"/>
  <c r="L330"/>
  <c r="U377"/>
  <c r="L377"/>
  <c r="U360"/>
  <c r="L360"/>
  <c r="L224"/>
  <c r="U224"/>
  <c r="L232"/>
  <c r="U232"/>
  <c r="U240"/>
  <c r="L240"/>
  <c r="U248"/>
  <c r="L248"/>
  <c r="U256"/>
  <c r="L256"/>
  <c r="U264"/>
  <c r="L264"/>
  <c r="U272"/>
  <c r="L272"/>
  <c r="U280"/>
  <c r="L280"/>
  <c r="U337"/>
  <c r="L337"/>
  <c r="U397"/>
  <c r="L397"/>
  <c r="U382"/>
  <c r="L382"/>
  <c r="L318"/>
  <c r="U318"/>
  <c r="U378"/>
  <c r="L378"/>
  <c r="L381"/>
  <c r="U381"/>
  <c r="L321"/>
  <c r="U321"/>
  <c r="U372"/>
  <c r="L372"/>
  <c r="U307"/>
  <c r="L307"/>
  <c r="U371"/>
  <c r="L371"/>
  <c r="L464"/>
  <c r="U464"/>
  <c r="L460"/>
  <c r="U460"/>
  <c r="L357"/>
  <c r="U357"/>
  <c r="U441"/>
  <c r="L441"/>
  <c r="U469"/>
  <c r="L469"/>
  <c r="L448"/>
  <c r="U448"/>
  <c r="U461"/>
  <c r="L461"/>
  <c r="U438"/>
  <c r="L438"/>
  <c r="U379"/>
  <c r="L379"/>
  <c r="U443"/>
  <c r="L443"/>
  <c r="L507"/>
  <c r="U507"/>
  <c r="U561"/>
  <c r="L561"/>
  <c r="U548"/>
  <c r="L548"/>
  <c r="U509"/>
  <c r="L509"/>
  <c r="U510"/>
  <c r="L510"/>
  <c r="L399"/>
  <c r="U399"/>
  <c r="U463"/>
  <c r="L463"/>
  <c r="U527"/>
  <c r="L527"/>
  <c r="U512"/>
  <c r="L512"/>
  <c r="U521"/>
  <c r="L521"/>
  <c r="U506"/>
  <c r="L506"/>
  <c r="L575"/>
  <c r="U575"/>
  <c r="L639"/>
  <c r="U639"/>
  <c r="U624"/>
  <c r="L624"/>
  <c r="U601"/>
  <c r="L601"/>
  <c r="L570"/>
  <c r="U570"/>
  <c r="U634"/>
  <c r="L634"/>
  <c r="L556"/>
  <c r="U556"/>
  <c r="U620"/>
  <c r="L620"/>
  <c r="U613"/>
  <c r="L613"/>
  <c r="U582"/>
  <c r="L582"/>
  <c r="U80"/>
  <c r="L80"/>
  <c r="U64"/>
  <c r="L64"/>
  <c r="U127"/>
  <c r="L127"/>
  <c r="U111"/>
  <c r="L111"/>
  <c r="U85"/>
  <c r="L85"/>
  <c r="U54"/>
  <c r="L54"/>
  <c r="U46"/>
  <c r="L46"/>
  <c r="U38"/>
  <c r="L38"/>
  <c r="U30"/>
  <c r="L30"/>
  <c r="U22"/>
  <c r="L22"/>
  <c r="U14"/>
  <c r="L14"/>
  <c r="L159"/>
  <c r="U159"/>
  <c r="U63"/>
  <c r="L63"/>
  <c r="L138"/>
  <c r="U138"/>
  <c r="L118"/>
  <c r="U118"/>
  <c r="L166"/>
  <c r="U166"/>
  <c r="U100"/>
  <c r="L100"/>
  <c r="U66"/>
  <c r="L66"/>
  <c r="L117"/>
  <c r="U117"/>
  <c r="U97"/>
  <c r="L97"/>
  <c r="L143"/>
  <c r="U143"/>
  <c r="U61"/>
  <c r="L61"/>
  <c r="U128"/>
  <c r="L128"/>
  <c r="U112"/>
  <c r="L112"/>
  <c r="U83"/>
  <c r="L83"/>
  <c r="L132"/>
  <c r="U132"/>
  <c r="L164"/>
  <c r="U164"/>
  <c r="L196"/>
  <c r="U196"/>
  <c r="L181"/>
  <c r="U181"/>
  <c r="L213"/>
  <c r="U213"/>
  <c r="L194"/>
  <c r="U194"/>
  <c r="L175"/>
  <c r="U175"/>
  <c r="L207"/>
  <c r="U207"/>
  <c r="U410"/>
  <c r="L410"/>
  <c r="U319"/>
  <c r="L319"/>
  <c r="L366"/>
  <c r="U366"/>
  <c r="U328"/>
  <c r="L328"/>
  <c r="L223"/>
  <c r="U223"/>
  <c r="L231"/>
  <c r="U231"/>
  <c r="U239"/>
  <c r="L239"/>
  <c r="U247"/>
  <c r="L247"/>
  <c r="U255"/>
  <c r="L255"/>
  <c r="U263"/>
  <c r="L263"/>
  <c r="U271"/>
  <c r="L271"/>
  <c r="U279"/>
  <c r="L279"/>
  <c r="L326"/>
  <c r="U326"/>
  <c r="U390"/>
  <c r="L390"/>
  <c r="U352"/>
  <c r="L352"/>
  <c r="U316"/>
  <c r="L316"/>
  <c r="U367"/>
  <c r="L367"/>
  <c r="L376"/>
  <c r="U376"/>
  <c r="L310"/>
  <c r="U310"/>
  <c r="U370"/>
  <c r="L370"/>
  <c r="L428"/>
  <c r="U428"/>
  <c r="U363"/>
  <c r="L363"/>
  <c r="L449"/>
  <c r="U449"/>
  <c r="U445"/>
  <c r="L445"/>
  <c r="U349"/>
  <c r="L349"/>
  <c r="U426"/>
  <c r="L426"/>
  <c r="U454"/>
  <c r="L454"/>
  <c r="U433"/>
  <c r="L433"/>
  <c r="U446"/>
  <c r="L446"/>
  <c r="L436"/>
  <c r="U436"/>
  <c r="U500"/>
  <c r="L500"/>
  <c r="U435"/>
  <c r="L435"/>
  <c r="L499"/>
  <c r="U499"/>
  <c r="U555"/>
  <c r="L555"/>
  <c r="U540"/>
  <c r="L540"/>
  <c r="L501"/>
  <c r="U501"/>
  <c r="U595"/>
  <c r="L595"/>
  <c r="U391"/>
  <c r="L391"/>
  <c r="L455"/>
  <c r="U455"/>
  <c r="U519"/>
  <c r="L519"/>
  <c r="L504"/>
  <c r="U504"/>
  <c r="U513"/>
  <c r="L513"/>
  <c r="U498"/>
  <c r="L498"/>
  <c r="L567"/>
  <c r="U567"/>
  <c r="L631"/>
  <c r="U631"/>
  <c r="U616"/>
  <c r="L616"/>
  <c r="U593"/>
  <c r="L593"/>
  <c r="L562"/>
  <c r="U562"/>
  <c r="U626"/>
  <c r="L626"/>
  <c r="U643"/>
  <c r="L643"/>
  <c r="U612"/>
  <c r="L612"/>
  <c r="U605"/>
  <c r="L605"/>
  <c r="U574"/>
  <c r="L574"/>
  <c r="L638"/>
  <c r="U638"/>
  <c r="L157"/>
  <c r="U157"/>
  <c r="U55"/>
  <c r="L55"/>
  <c r="U47"/>
  <c r="L47"/>
  <c r="U39"/>
  <c r="L39"/>
  <c r="U31"/>
  <c r="L31"/>
  <c r="U23"/>
  <c r="L23"/>
  <c r="U15"/>
  <c r="L15"/>
  <c r="U7"/>
  <c r="L7"/>
  <c r="U98"/>
  <c r="L98"/>
  <c r="U67"/>
  <c r="L67"/>
  <c r="U103"/>
  <c r="L103"/>
  <c r="L134"/>
  <c r="U134"/>
  <c r="U70"/>
  <c r="L70"/>
  <c r="U86"/>
  <c r="L86"/>
  <c r="U65"/>
  <c r="L65"/>
  <c r="L165"/>
  <c r="U165"/>
  <c r="U56"/>
  <c r="L56"/>
  <c r="L160"/>
  <c r="U160"/>
  <c r="L192"/>
  <c r="U192"/>
  <c r="L177"/>
  <c r="U177"/>
  <c r="L209"/>
  <c r="U209"/>
  <c r="L190"/>
  <c r="U190"/>
  <c r="L171"/>
  <c r="U171"/>
  <c r="L203"/>
  <c r="U203"/>
  <c r="L368"/>
  <c r="U368"/>
  <c r="U313"/>
  <c r="L313"/>
  <c r="U364"/>
  <c r="L364"/>
  <c r="U299"/>
  <c r="L299"/>
  <c r="L222"/>
  <c r="U222"/>
  <c r="L230"/>
  <c r="U230"/>
  <c r="U238"/>
  <c r="L238"/>
  <c r="U246"/>
  <c r="L246"/>
  <c r="U254"/>
  <c r="L254"/>
  <c r="U262"/>
  <c r="L262"/>
  <c r="U270"/>
  <c r="L270"/>
  <c r="U278"/>
  <c r="L278"/>
  <c r="U324"/>
  <c r="L324"/>
  <c r="U375"/>
  <c r="L375"/>
  <c r="U320"/>
  <c r="L320"/>
  <c r="U314"/>
  <c r="L314"/>
  <c r="L361"/>
  <c r="U361"/>
  <c r="L344"/>
  <c r="U344"/>
  <c r="U308"/>
  <c r="L308"/>
  <c r="L359"/>
  <c r="U359"/>
  <c r="L412"/>
  <c r="U412"/>
  <c r="L355"/>
  <c r="U355"/>
  <c r="U434"/>
  <c r="L434"/>
  <c r="U505"/>
  <c r="L505"/>
  <c r="U341"/>
  <c r="L341"/>
  <c r="L424"/>
  <c r="U424"/>
  <c r="L452"/>
  <c r="U452"/>
  <c r="U418"/>
  <c r="L418"/>
  <c r="L444"/>
  <c r="U444"/>
  <c r="L421"/>
  <c r="U421"/>
  <c r="U489"/>
  <c r="L489"/>
  <c r="U427"/>
  <c r="L427"/>
  <c r="L491"/>
  <c r="U491"/>
  <c r="L552"/>
  <c r="U552"/>
  <c r="U532"/>
  <c r="L532"/>
  <c r="U493"/>
  <c r="L493"/>
  <c r="U579"/>
  <c r="L579"/>
  <c r="L383"/>
  <c r="U383"/>
  <c r="U447"/>
  <c r="L447"/>
  <c r="U511"/>
  <c r="L511"/>
  <c r="U603"/>
  <c r="L603"/>
  <c r="U557"/>
  <c r="L557"/>
  <c r="U490"/>
  <c r="L490"/>
  <c r="L559"/>
  <c r="U559"/>
  <c r="L623"/>
  <c r="U623"/>
  <c r="U608"/>
  <c r="L608"/>
  <c r="U585"/>
  <c r="L585"/>
  <c r="U554"/>
  <c r="L554"/>
  <c r="U618"/>
  <c r="L618"/>
  <c r="U635"/>
  <c r="L635"/>
  <c r="U604"/>
  <c r="L604"/>
  <c r="U597"/>
  <c r="L597"/>
  <c r="U566"/>
  <c r="L566"/>
  <c r="L630"/>
  <c r="U630"/>
  <c r="L150"/>
  <c r="U150"/>
  <c r="U88"/>
  <c r="L88"/>
  <c r="U68"/>
  <c r="L68"/>
  <c r="L131"/>
  <c r="U131"/>
  <c r="U115"/>
  <c r="L115"/>
  <c r="U93"/>
  <c r="L93"/>
  <c r="U48"/>
  <c r="L48"/>
  <c r="U40"/>
  <c r="L40"/>
  <c r="U32"/>
  <c r="L32"/>
  <c r="U24"/>
  <c r="L24"/>
  <c r="U16"/>
  <c r="L16"/>
  <c r="U8"/>
  <c r="L8"/>
  <c r="U71"/>
  <c r="L71"/>
  <c r="U167"/>
  <c r="S6"/>
  <c r="L122"/>
  <c r="U122"/>
  <c r="U74"/>
  <c r="L74"/>
  <c r="L121"/>
  <c r="U121"/>
  <c r="U105"/>
  <c r="L105"/>
  <c r="L133"/>
  <c r="U133"/>
  <c r="U116"/>
  <c r="L116"/>
  <c r="U91"/>
  <c r="L91"/>
  <c r="L156"/>
  <c r="U156"/>
  <c r="L188"/>
  <c r="U188"/>
  <c r="L173"/>
  <c r="U173"/>
  <c r="L205"/>
  <c r="U205"/>
  <c r="L186"/>
  <c r="U186"/>
  <c r="L218"/>
  <c r="U218"/>
  <c r="L199"/>
  <c r="U199"/>
  <c r="L336"/>
  <c r="U336"/>
  <c r="U304"/>
  <c r="L304"/>
  <c r="U362"/>
  <c r="L362"/>
  <c r="U291"/>
  <c r="L291"/>
  <c r="L221"/>
  <c r="U221"/>
  <c r="L229"/>
  <c r="U229"/>
  <c r="U237"/>
  <c r="L237"/>
  <c r="U245"/>
  <c r="L245"/>
  <c r="U253"/>
  <c r="L253"/>
  <c r="U261"/>
  <c r="L261"/>
  <c r="U269"/>
  <c r="L269"/>
  <c r="U277"/>
  <c r="L277"/>
  <c r="U322"/>
  <c r="L322"/>
  <c r="U369"/>
  <c r="L369"/>
  <c r="U305"/>
  <c r="L305"/>
  <c r="U300"/>
  <c r="L300"/>
  <c r="L350"/>
  <c r="U350"/>
  <c r="L312"/>
  <c r="U312"/>
  <c r="U306"/>
  <c r="L306"/>
  <c r="L353"/>
  <c r="U353"/>
  <c r="U406"/>
  <c r="L406"/>
  <c r="U347"/>
  <c r="L347"/>
  <c r="L432"/>
  <c r="U432"/>
  <c r="U494"/>
  <c r="L494"/>
  <c r="U333"/>
  <c r="L333"/>
  <c r="U409"/>
  <c r="L409"/>
  <c r="U437"/>
  <c r="L437"/>
  <c r="L416"/>
  <c r="U416"/>
  <c r="L496"/>
  <c r="U496"/>
  <c r="L457"/>
  <c r="U457"/>
  <c r="U484"/>
  <c r="L484"/>
  <c r="L419"/>
  <c r="U419"/>
  <c r="L483"/>
  <c r="U483"/>
  <c r="L547"/>
  <c r="U547"/>
  <c r="U524"/>
  <c r="L524"/>
  <c r="L485"/>
  <c r="U485"/>
  <c r="U573"/>
  <c r="L573"/>
  <c r="U581"/>
  <c r="L581"/>
  <c r="U439"/>
  <c r="L439"/>
  <c r="U503"/>
  <c r="L503"/>
  <c r="U563"/>
  <c r="L563"/>
  <c r="U549"/>
  <c r="L549"/>
  <c r="U482"/>
  <c r="L482"/>
  <c r="L546"/>
  <c r="U546"/>
  <c r="L615"/>
  <c r="U615"/>
  <c r="U600"/>
  <c r="L600"/>
  <c r="U577"/>
  <c r="L577"/>
  <c r="U641"/>
  <c r="L641"/>
  <c r="U610"/>
  <c r="L610"/>
  <c r="U627"/>
  <c r="L627"/>
  <c r="U596"/>
  <c r="L596"/>
  <c r="U589"/>
  <c r="L589"/>
  <c r="U558"/>
  <c r="L558"/>
  <c r="L622"/>
  <c r="U622"/>
  <c r="L163"/>
  <c r="U163"/>
  <c r="U49"/>
  <c r="L49"/>
  <c r="U41"/>
  <c r="L41"/>
  <c r="U33"/>
  <c r="L33"/>
  <c r="U25"/>
  <c r="L25"/>
  <c r="U17"/>
  <c r="L17"/>
  <c r="U9"/>
  <c r="L9"/>
  <c r="L142"/>
  <c r="U142"/>
  <c r="L106"/>
  <c r="U106"/>
  <c r="U75"/>
  <c r="L75"/>
  <c r="U78"/>
  <c r="L78"/>
  <c r="L141"/>
  <c r="U141"/>
  <c r="L158"/>
  <c r="U158"/>
  <c r="U94"/>
  <c r="L94"/>
  <c r="U69"/>
  <c r="L69"/>
  <c r="L139"/>
  <c r="U139"/>
  <c r="L152"/>
  <c r="U152"/>
  <c r="L184"/>
  <c r="U184"/>
  <c r="L216"/>
  <c r="U216"/>
  <c r="L201"/>
  <c r="U201"/>
  <c r="L182"/>
  <c r="U182"/>
  <c r="L214"/>
  <c r="U214"/>
  <c r="L195"/>
  <c r="U195"/>
  <c r="U301"/>
  <c r="L301"/>
  <c r="U296"/>
  <c r="L296"/>
  <c r="U351"/>
  <c r="L351"/>
  <c r="U283"/>
  <c r="L283"/>
  <c r="L220"/>
  <c r="U220"/>
  <c r="L228"/>
  <c r="U228"/>
  <c r="U236"/>
  <c r="L236"/>
  <c r="U244"/>
  <c r="L244"/>
  <c r="U252"/>
  <c r="L252"/>
  <c r="U260"/>
  <c r="L260"/>
  <c r="U268"/>
  <c r="L268"/>
  <c r="U276"/>
  <c r="L276"/>
  <c r="U311"/>
  <c r="L311"/>
  <c r="L358"/>
  <c r="U358"/>
  <c r="U297"/>
  <c r="L297"/>
  <c r="U292"/>
  <c r="L292"/>
  <c r="U348"/>
  <c r="L348"/>
  <c r="U303"/>
  <c r="L303"/>
  <c r="U298"/>
  <c r="L298"/>
  <c r="L342"/>
  <c r="U342"/>
  <c r="L388"/>
  <c r="U388"/>
  <c r="U339"/>
  <c r="L339"/>
  <c r="L417"/>
  <c r="U417"/>
  <c r="L488"/>
  <c r="U488"/>
  <c r="L325"/>
  <c r="U325"/>
  <c r="U394"/>
  <c r="L394"/>
  <c r="U422"/>
  <c r="L422"/>
  <c r="U497"/>
  <c r="L497"/>
  <c r="U486"/>
  <c r="L486"/>
  <c r="U442"/>
  <c r="L442"/>
  <c r="U473"/>
  <c r="L473"/>
  <c r="U411"/>
  <c r="L411"/>
  <c r="L475"/>
  <c r="U475"/>
  <c r="L539"/>
  <c r="U539"/>
  <c r="U516"/>
  <c r="L516"/>
  <c r="U477"/>
  <c r="L477"/>
  <c r="U541"/>
  <c r="L541"/>
  <c r="U542"/>
  <c r="L542"/>
  <c r="U431"/>
  <c r="L431"/>
  <c r="L495"/>
  <c r="U495"/>
  <c r="U553"/>
  <c r="L553"/>
  <c r="U544"/>
  <c r="L544"/>
  <c r="U474"/>
  <c r="L474"/>
  <c r="L538"/>
  <c r="U538"/>
  <c r="L607"/>
  <c r="U607"/>
  <c r="U592"/>
  <c r="L592"/>
  <c r="U633"/>
  <c r="L633"/>
  <c r="L602"/>
  <c r="U602"/>
  <c r="U619"/>
  <c r="L619"/>
  <c r="U588"/>
  <c r="L588"/>
  <c r="U550"/>
  <c r="L550"/>
  <c r="L614"/>
  <c r="U614"/>
  <c r="U96"/>
  <c r="L96"/>
  <c r="U72"/>
  <c r="L72"/>
  <c r="U119"/>
  <c r="L119"/>
  <c r="U101"/>
  <c r="L101"/>
  <c r="U50"/>
  <c r="L50"/>
  <c r="U42"/>
  <c r="L42"/>
  <c r="U34"/>
  <c r="L34"/>
  <c r="U26"/>
  <c r="L26"/>
  <c r="U18"/>
  <c r="L18"/>
  <c r="U10"/>
  <c r="L10"/>
  <c r="U79"/>
  <c r="L79"/>
  <c r="H359" i="5"/>
  <c r="CE359"/>
  <c r="Q359"/>
  <c r="BT359"/>
  <c r="CP359"/>
  <c r="H373"/>
  <c r="CE373"/>
  <c r="DA373"/>
  <c r="Q373"/>
  <c r="BT373"/>
  <c r="CP373"/>
  <c r="DL373"/>
  <c r="H348"/>
  <c r="BT348"/>
  <c r="DL348"/>
  <c r="CP348"/>
  <c r="CE348"/>
  <c r="Q348"/>
  <c r="H504"/>
  <c r="CE504"/>
  <c r="Q504"/>
  <c r="BT504"/>
  <c r="AX504"/>
  <c r="DL504"/>
  <c r="H351"/>
  <c r="CE351"/>
  <c r="Q351"/>
  <c r="BT351"/>
  <c r="CP351"/>
  <c r="H415"/>
  <c r="CP415"/>
  <c r="CE415"/>
  <c r="Q415"/>
  <c r="BT415"/>
  <c r="DL415"/>
  <c r="H479"/>
  <c r="CP479"/>
  <c r="CE479"/>
  <c r="Q479"/>
  <c r="H543"/>
  <c r="CE543"/>
  <c r="Q543"/>
  <c r="BT543"/>
  <c r="AX543"/>
  <c r="DA543"/>
  <c r="DL543"/>
  <c r="H326"/>
  <c r="DL326"/>
  <c r="BI326"/>
  <c r="AX326"/>
  <c r="CE326"/>
  <c r="H390"/>
  <c r="BT390"/>
  <c r="CP390"/>
  <c r="Q390"/>
  <c r="DA390"/>
  <c r="CE390"/>
  <c r="H454"/>
  <c r="CE454"/>
  <c r="Q454"/>
  <c r="BT454"/>
  <c r="CP454"/>
  <c r="DA454"/>
  <c r="H518"/>
  <c r="Q518"/>
  <c r="BT518"/>
  <c r="AX518"/>
  <c r="CE518"/>
  <c r="DA518"/>
  <c r="H365"/>
  <c r="CE365"/>
  <c r="Q365"/>
  <c r="DL365"/>
  <c r="BT365"/>
  <c r="CP365"/>
  <c r="DA365"/>
  <c r="H429"/>
  <c r="CP429"/>
  <c r="CE429"/>
  <c r="Q429"/>
  <c r="BT429"/>
  <c r="DA429"/>
  <c r="DL429"/>
  <c r="H493"/>
  <c r="CE493"/>
  <c r="Q493"/>
  <c r="CP493"/>
  <c r="DA493"/>
  <c r="DL493"/>
  <c r="H340"/>
  <c r="BI340"/>
  <c r="AX340"/>
  <c r="CE340"/>
  <c r="DL340"/>
  <c r="H404"/>
  <c r="CE404"/>
  <c r="BT404"/>
  <c r="DL404"/>
  <c r="DA404"/>
  <c r="CP404"/>
  <c r="Q404"/>
  <c r="H468"/>
  <c r="CE468"/>
  <c r="Q468"/>
  <c r="BT468"/>
  <c r="CP468"/>
  <c r="DL468"/>
  <c r="DA468"/>
  <c r="H532"/>
  <c r="Q532"/>
  <c r="BT532"/>
  <c r="AX532"/>
  <c r="CE532"/>
  <c r="DL532"/>
  <c r="H379"/>
  <c r="Q379"/>
  <c r="CE379"/>
  <c r="BT379"/>
  <c r="CP379"/>
  <c r="H443"/>
  <c r="CP443"/>
  <c r="Q443"/>
  <c r="CE443"/>
  <c r="H507"/>
  <c r="AX507"/>
  <c r="CE507"/>
  <c r="Q507"/>
  <c r="BT507"/>
  <c r="DL507"/>
  <c r="DA507"/>
  <c r="CP346"/>
  <c r="DA346"/>
  <c r="CE346"/>
  <c r="Q346"/>
  <c r="BT346"/>
  <c r="H410"/>
  <c r="BT410"/>
  <c r="CP410"/>
  <c r="CE410"/>
  <c r="Q410"/>
  <c r="DA410"/>
  <c r="H474"/>
  <c r="CE474"/>
  <c r="Q474"/>
  <c r="CP474"/>
  <c r="DA474"/>
  <c r="H538"/>
  <c r="AX538"/>
  <c r="CE538"/>
  <c r="Q538"/>
  <c r="BT538"/>
  <c r="DA538"/>
  <c r="H377"/>
  <c r="DA377"/>
  <c r="BT377"/>
  <c r="CP377"/>
  <c r="DL377"/>
  <c r="CE377"/>
  <c r="Q377"/>
  <c r="H441"/>
  <c r="CE441"/>
  <c r="Q441"/>
  <c r="BT441"/>
  <c r="CP441"/>
  <c r="DL441"/>
  <c r="DA441"/>
  <c r="H505"/>
  <c r="CE505"/>
  <c r="Q505"/>
  <c r="BT505"/>
  <c r="AX505"/>
  <c r="DA505"/>
  <c r="H456"/>
  <c r="CE456"/>
  <c r="Q456"/>
  <c r="BT456"/>
  <c r="CP456"/>
  <c r="DA456"/>
  <c r="DL456"/>
  <c r="H448"/>
  <c r="Q448"/>
  <c r="CP448"/>
  <c r="CE448"/>
  <c r="DL448"/>
  <c r="DA448"/>
  <c r="H440"/>
  <c r="Q440"/>
  <c r="BT440"/>
  <c r="CP440"/>
  <c r="CE440"/>
  <c r="DL440"/>
  <c r="DA440"/>
  <c r="H432"/>
  <c r="BT432"/>
  <c r="CP432"/>
  <c r="CE432"/>
  <c r="Q432"/>
  <c r="DL432"/>
  <c r="DA432"/>
  <c r="H424"/>
  <c r="BT424"/>
  <c r="CP424"/>
  <c r="CE424"/>
  <c r="Q424"/>
  <c r="DA424"/>
  <c r="DL424"/>
  <c r="H480"/>
  <c r="CP480"/>
  <c r="CE480"/>
  <c r="Q480"/>
  <c r="DA480"/>
  <c r="DL480"/>
  <c r="H472"/>
  <c r="CE472"/>
  <c r="Q472"/>
  <c r="CP472"/>
  <c r="DL472"/>
  <c r="DA472"/>
  <c r="H464"/>
  <c r="CE464"/>
  <c r="Q464"/>
  <c r="BT464"/>
  <c r="CP464"/>
  <c r="DL464"/>
  <c r="DA464"/>
  <c r="H577"/>
  <c r="BT577"/>
  <c r="CP577"/>
  <c r="CE577"/>
  <c r="Q577"/>
  <c r="H590"/>
  <c r="Q590"/>
  <c r="AX590"/>
  <c r="CE590"/>
  <c r="H550"/>
  <c r="Q550"/>
  <c r="BT550"/>
  <c r="CP550"/>
  <c r="CE550"/>
  <c r="DA550"/>
  <c r="H581"/>
  <c r="CE581"/>
  <c r="Q581"/>
  <c r="BT581"/>
  <c r="CP581"/>
  <c r="H625"/>
  <c r="AX625"/>
  <c r="CE625"/>
  <c r="Q625"/>
  <c r="BT625"/>
  <c r="DL625"/>
  <c r="H585"/>
  <c r="Q585"/>
  <c r="AX585"/>
  <c r="CE585"/>
  <c r="H578"/>
  <c r="BT578"/>
  <c r="CP578"/>
  <c r="CE578"/>
  <c r="Q578"/>
  <c r="DA578"/>
  <c r="H624"/>
  <c r="CE624"/>
  <c r="Q624"/>
  <c r="BT624"/>
  <c r="AX624"/>
  <c r="DA624"/>
  <c r="DL624"/>
  <c r="H551"/>
  <c r="CE551"/>
  <c r="Q551"/>
  <c r="BT551"/>
  <c r="CP551"/>
  <c r="DL551"/>
  <c r="DA551"/>
  <c r="H615"/>
  <c r="CP615"/>
  <c r="CE615"/>
  <c r="Q615"/>
  <c r="BT615"/>
  <c r="DA615"/>
  <c r="DL615"/>
  <c r="H562"/>
  <c r="CP562"/>
  <c r="CE562"/>
  <c r="Q562"/>
  <c r="BT562"/>
  <c r="DA562"/>
  <c r="DL461"/>
  <c r="DK461"/>
  <c r="DL403"/>
  <c r="DK403"/>
  <c r="DL351"/>
  <c r="DK351"/>
  <c r="CP339"/>
  <c r="CO339"/>
  <c r="CP331"/>
  <c r="CO331"/>
  <c r="CP323"/>
  <c r="CO323"/>
  <c r="CP503"/>
  <c r="CO503"/>
  <c r="CP518"/>
  <c r="CO518"/>
  <c r="CP508"/>
  <c r="CO508"/>
  <c r="CP526"/>
  <c r="CO526"/>
  <c r="CP595"/>
  <c r="CO595"/>
  <c r="CP534"/>
  <c r="CO534"/>
  <c r="CP588"/>
  <c r="CO588"/>
  <c r="CP628"/>
  <c r="CO628"/>
  <c r="CP607"/>
  <c r="CO607"/>
  <c r="CP529"/>
  <c r="CO529"/>
  <c r="CP633"/>
  <c r="CO633"/>
  <c r="CP545"/>
  <c r="CO545"/>
  <c r="CP544"/>
  <c r="CO544"/>
  <c r="CP601"/>
  <c r="CO601"/>
  <c r="Q641"/>
  <c r="P641"/>
  <c r="AM343"/>
  <c r="AL343"/>
  <c r="AM484"/>
  <c r="AL484"/>
  <c r="AM496"/>
  <c r="AL496"/>
  <c r="AM480"/>
  <c r="AL480"/>
  <c r="AM473"/>
  <c r="AL473"/>
  <c r="AM585"/>
  <c r="AL585"/>
  <c r="AM597"/>
  <c r="AL597"/>
  <c r="AM635"/>
  <c r="AL635"/>
  <c r="DA415"/>
  <c r="CZ415"/>
  <c r="DA367"/>
  <c r="CZ367"/>
  <c r="DA407"/>
  <c r="CZ407"/>
  <c r="DA427"/>
  <c r="CZ427"/>
  <c r="DA366"/>
  <c r="CZ366"/>
  <c r="BT341"/>
  <c r="BS341"/>
  <c r="BT333"/>
  <c r="BS333"/>
  <c r="BT325"/>
  <c r="BS325"/>
  <c r="DI3"/>
  <c r="DA27"/>
  <c r="DA119"/>
  <c r="DA87"/>
  <c r="DL10"/>
  <c r="DL26"/>
  <c r="DL34"/>
  <c r="DL482"/>
  <c r="DL490"/>
  <c r="DL586"/>
  <c r="DL550"/>
  <c r="AX365"/>
  <c r="AX373"/>
  <c r="AX377"/>
  <c r="AX410"/>
  <c r="AX443"/>
  <c r="AX474"/>
  <c r="AX486"/>
  <c r="AX551"/>
  <c r="AX638"/>
  <c r="DL446"/>
  <c r="DL386"/>
  <c r="DL390"/>
  <c r="DL510"/>
  <c r="CE641"/>
  <c r="CE642"/>
  <c r="DL513"/>
  <c r="DL561"/>
  <c r="DA25"/>
  <c r="BI366"/>
  <c r="BI365"/>
  <c r="BI403"/>
  <c r="BI406"/>
  <c r="BI369"/>
  <c r="BI382"/>
  <c r="BI374"/>
  <c r="BI400"/>
  <c r="BI469"/>
  <c r="BI420"/>
  <c r="BI461"/>
  <c r="BI434"/>
  <c r="BI454"/>
  <c r="BI512"/>
  <c r="BI483"/>
  <c r="BI432"/>
  <c r="BI447"/>
  <c r="BI518"/>
  <c r="BI443"/>
  <c r="BI423"/>
  <c r="BI385"/>
  <c r="BI515"/>
  <c r="BI574"/>
  <c r="BI614"/>
  <c r="BI559"/>
  <c r="BI499"/>
  <c r="BI601"/>
  <c r="BI525"/>
  <c r="BI622"/>
  <c r="BI541"/>
  <c r="BI603"/>
  <c r="BI577"/>
  <c r="BI584"/>
  <c r="BI539"/>
  <c r="BI606"/>
  <c r="BI538"/>
  <c r="BI598"/>
  <c r="BI609"/>
  <c r="Q340"/>
  <c r="Q332"/>
  <c r="Q324"/>
  <c r="DL509"/>
  <c r="DA634"/>
  <c r="AM379"/>
  <c r="AM340"/>
  <c r="AM332"/>
  <c r="AM324"/>
  <c r="AM401"/>
  <c r="AM404"/>
  <c r="AM399"/>
  <c r="AM397"/>
  <c r="AM345"/>
  <c r="AM405"/>
  <c r="AM458"/>
  <c r="AM426"/>
  <c r="AM439"/>
  <c r="AM448"/>
  <c r="AM516"/>
  <c r="AM437"/>
  <c r="AM506"/>
  <c r="AM470"/>
  <c r="AM504"/>
  <c r="AM464"/>
  <c r="AM572"/>
  <c r="AM548"/>
  <c r="AM523"/>
  <c r="AM538"/>
  <c r="AM633"/>
  <c r="AM528"/>
  <c r="AM632"/>
  <c r="AM575"/>
  <c r="AM608"/>
  <c r="AM560"/>
  <c r="AM498"/>
  <c r="AM552"/>
  <c r="AM621"/>
  <c r="DA317"/>
  <c r="DA371"/>
  <c r="DA331"/>
  <c r="DA315"/>
  <c r="DA475"/>
  <c r="BT448"/>
  <c r="BT475"/>
  <c r="BT608"/>
  <c r="BT596"/>
  <c r="BT586"/>
  <c r="BT606"/>
  <c r="DL505"/>
  <c r="H462"/>
  <c r="CE462"/>
  <c r="Q462"/>
  <c r="BT462"/>
  <c r="CP462"/>
  <c r="DA462"/>
  <c r="H437"/>
  <c r="CP437"/>
  <c r="CE437"/>
  <c r="Q437"/>
  <c r="BT437"/>
  <c r="DA437"/>
  <c r="DL437"/>
  <c r="H385"/>
  <c r="CP385"/>
  <c r="CE385"/>
  <c r="Q385"/>
  <c r="BT385"/>
  <c r="DA385"/>
  <c r="DL385"/>
  <c r="H512"/>
  <c r="CE512"/>
  <c r="Q512"/>
  <c r="BT512"/>
  <c r="AX512"/>
  <c r="DL512"/>
  <c r="DA512"/>
  <c r="H343"/>
  <c r="Q343"/>
  <c r="CE343"/>
  <c r="CP343"/>
  <c r="DL343"/>
  <c r="H407"/>
  <c r="Q407"/>
  <c r="CP407"/>
  <c r="CE407"/>
  <c r="BT407"/>
  <c r="H471"/>
  <c r="CE471"/>
  <c r="Q471"/>
  <c r="BT471"/>
  <c r="CP471"/>
  <c r="DL471"/>
  <c r="H535"/>
  <c r="CE535"/>
  <c r="Q535"/>
  <c r="BT535"/>
  <c r="AX535"/>
  <c r="DL535"/>
  <c r="DA535"/>
  <c r="H382"/>
  <c r="CP382"/>
  <c r="CE382"/>
  <c r="Q382"/>
  <c r="BT382"/>
  <c r="DA382"/>
  <c r="H446"/>
  <c r="Q446"/>
  <c r="CP446"/>
  <c r="CE446"/>
  <c r="H510"/>
  <c r="Q510"/>
  <c r="BT510"/>
  <c r="AX510"/>
  <c r="CE510"/>
  <c r="H357"/>
  <c r="CE357"/>
  <c r="DL357"/>
  <c r="Q357"/>
  <c r="BT357"/>
  <c r="DA357"/>
  <c r="CP357"/>
  <c r="H421"/>
  <c r="CE421"/>
  <c r="Q421"/>
  <c r="BT421"/>
  <c r="CP421"/>
  <c r="DA421"/>
  <c r="H485"/>
  <c r="Q485"/>
  <c r="CP485"/>
  <c r="CE485"/>
  <c r="DL485"/>
  <c r="DA485"/>
  <c r="H332"/>
  <c r="BI332"/>
  <c r="AX332"/>
  <c r="CE332"/>
  <c r="DL332"/>
  <c r="H396"/>
  <c r="CP396"/>
  <c r="Q396"/>
  <c r="CE396"/>
  <c r="DA396"/>
  <c r="BT396"/>
  <c r="DL396"/>
  <c r="H460"/>
  <c r="CE460"/>
  <c r="Q460"/>
  <c r="BT460"/>
  <c r="CP460"/>
  <c r="DL460"/>
  <c r="DA460"/>
  <c r="H524"/>
  <c r="Q524"/>
  <c r="BT524"/>
  <c r="AX524"/>
  <c r="CE524"/>
  <c r="DL524"/>
  <c r="H371"/>
  <c r="Q371"/>
  <c r="CE371"/>
  <c r="BT371"/>
  <c r="CP371"/>
  <c r="H435"/>
  <c r="Q435"/>
  <c r="CE435"/>
  <c r="BT435"/>
  <c r="CP435"/>
  <c r="DL435"/>
  <c r="H499"/>
  <c r="CE499"/>
  <c r="Q499"/>
  <c r="BT499"/>
  <c r="AX499"/>
  <c r="DL499"/>
  <c r="DA499"/>
  <c r="H338"/>
  <c r="BI338"/>
  <c r="AX338"/>
  <c r="DL338"/>
  <c r="CE338"/>
  <c r="H402"/>
  <c r="BT402"/>
  <c r="CP402"/>
  <c r="DA402"/>
  <c r="Q402"/>
  <c r="CE402"/>
  <c r="H466"/>
  <c r="CE466"/>
  <c r="Q466"/>
  <c r="BT466"/>
  <c r="CP466"/>
  <c r="DA466"/>
  <c r="H530"/>
  <c r="CP530"/>
  <c r="AX530"/>
  <c r="CE530"/>
  <c r="Q530"/>
  <c r="BT530"/>
  <c r="DA530"/>
  <c r="H369"/>
  <c r="BT369"/>
  <c r="DL369"/>
  <c r="CP369"/>
  <c r="DA369"/>
  <c r="CE369"/>
  <c r="Q369"/>
  <c r="H433"/>
  <c r="Q433"/>
  <c r="BT433"/>
  <c r="CP433"/>
  <c r="CE433"/>
  <c r="DL433"/>
  <c r="DA433"/>
  <c r="H497"/>
  <c r="Q497"/>
  <c r="BT497"/>
  <c r="AX497"/>
  <c r="CE497"/>
  <c r="DA497"/>
  <c r="H392"/>
  <c r="Q392"/>
  <c r="CP392"/>
  <c r="DL392"/>
  <c r="DA392"/>
  <c r="CE392"/>
  <c r="BT392"/>
  <c r="H384"/>
  <c r="CE384"/>
  <c r="Q384"/>
  <c r="BT384"/>
  <c r="CP384"/>
  <c r="DL384"/>
  <c r="DA384"/>
  <c r="H376"/>
  <c r="BT376"/>
  <c r="CP376"/>
  <c r="DL376"/>
  <c r="CE376"/>
  <c r="DA376"/>
  <c r="Q376"/>
  <c r="H368"/>
  <c r="CP368"/>
  <c r="DA368"/>
  <c r="CE368"/>
  <c r="Q368"/>
  <c r="BT368"/>
  <c r="DL368"/>
  <c r="H360"/>
  <c r="CP360"/>
  <c r="CE360"/>
  <c r="DL360"/>
  <c r="Q360"/>
  <c r="DA360"/>
  <c r="BT360"/>
  <c r="H416"/>
  <c r="CP416"/>
  <c r="CE416"/>
  <c r="Q416"/>
  <c r="BT416"/>
  <c r="DA416"/>
  <c r="DL416"/>
  <c r="H408"/>
  <c r="CP408"/>
  <c r="CE408"/>
  <c r="Q408"/>
  <c r="BT408"/>
  <c r="DA408"/>
  <c r="DL408"/>
  <c r="H400"/>
  <c r="Q400"/>
  <c r="CP400"/>
  <c r="CE400"/>
  <c r="DL400"/>
  <c r="BT400"/>
  <c r="DA400"/>
  <c r="H568"/>
  <c r="CP568"/>
  <c r="CE568"/>
  <c r="Q568"/>
  <c r="BT568"/>
  <c r="DL568"/>
  <c r="DA568"/>
  <c r="H599"/>
  <c r="Q599"/>
  <c r="AX599"/>
  <c r="CE599"/>
  <c r="DL599"/>
  <c r="DA599"/>
  <c r="H588"/>
  <c r="Q588"/>
  <c r="AX588"/>
  <c r="CE588"/>
  <c r="DL588"/>
  <c r="DA588"/>
  <c r="H548"/>
  <c r="Q548"/>
  <c r="BT548"/>
  <c r="AX548"/>
  <c r="CE548"/>
  <c r="DA548"/>
  <c r="DL548"/>
  <c r="H579"/>
  <c r="Q579"/>
  <c r="CE579"/>
  <c r="BT579"/>
  <c r="CP579"/>
  <c r="DA579"/>
  <c r="DL579"/>
  <c r="H616"/>
  <c r="CP616"/>
  <c r="AX616"/>
  <c r="CE616"/>
  <c r="Q616"/>
  <c r="BT616"/>
  <c r="DL616"/>
  <c r="DA616"/>
  <c r="H576"/>
  <c r="CP576"/>
  <c r="CE576"/>
  <c r="Q576"/>
  <c r="BT576"/>
  <c r="DL576"/>
  <c r="DA576"/>
  <c r="H567"/>
  <c r="CE567"/>
  <c r="Q567"/>
  <c r="BT567"/>
  <c r="CP567"/>
  <c r="DL567"/>
  <c r="DA567"/>
  <c r="H618"/>
  <c r="AX618"/>
  <c r="CE618"/>
  <c r="Q618"/>
  <c r="BT618"/>
  <c r="DA618"/>
  <c r="H622"/>
  <c r="Q622"/>
  <c r="BT622"/>
  <c r="AX622"/>
  <c r="CE622"/>
  <c r="DA622"/>
  <c r="H642"/>
  <c r="BI642"/>
  <c r="AM642"/>
  <c r="CP642"/>
  <c r="DA642"/>
  <c r="H549"/>
  <c r="BT549"/>
  <c r="CP549"/>
  <c r="CE549"/>
  <c r="Q549"/>
  <c r="DA549"/>
  <c r="H613"/>
  <c r="CE613"/>
  <c r="Q613"/>
  <c r="BT613"/>
  <c r="AX613"/>
  <c r="H553"/>
  <c r="CE553"/>
  <c r="Q553"/>
  <c r="BT553"/>
  <c r="CP553"/>
  <c r="DA553"/>
  <c r="H617"/>
  <c r="AX617"/>
  <c r="CE617"/>
  <c r="Q617"/>
  <c r="BT617"/>
  <c r="CX5"/>
  <c r="CX6" s="1"/>
  <c r="CX3"/>
  <c r="DL453"/>
  <c r="DK453"/>
  <c r="DL395"/>
  <c r="DK395"/>
  <c r="DL375"/>
  <c r="DK375"/>
  <c r="CP340"/>
  <c r="CO340"/>
  <c r="CP332"/>
  <c r="CO332"/>
  <c r="CP324"/>
  <c r="CO324"/>
  <c r="CP511"/>
  <c r="CO511"/>
  <c r="CP516"/>
  <c r="CO516"/>
  <c r="CP535"/>
  <c r="CO535"/>
  <c r="CP602"/>
  <c r="CO602"/>
  <c r="CP542"/>
  <c r="CO542"/>
  <c r="CP582"/>
  <c r="CO582"/>
  <c r="CP538"/>
  <c r="CO538"/>
  <c r="CP592"/>
  <c r="CO592"/>
  <c r="CP501"/>
  <c r="CO501"/>
  <c r="CP500"/>
  <c r="CO500"/>
  <c r="AM493"/>
  <c r="AL493"/>
  <c r="AM477"/>
  <c r="AL477"/>
  <c r="AM443"/>
  <c r="AL443"/>
  <c r="AM489"/>
  <c r="AL489"/>
  <c r="AM482"/>
  <c r="AL482"/>
  <c r="AM586"/>
  <c r="AL586"/>
  <c r="AM606"/>
  <c r="AL606"/>
  <c r="AM591"/>
  <c r="AL591"/>
  <c r="AM592"/>
  <c r="AL592"/>
  <c r="AM593"/>
  <c r="AL593"/>
  <c r="DA446"/>
  <c r="CZ446"/>
  <c r="DA391"/>
  <c r="CZ391"/>
  <c r="DA411"/>
  <c r="CZ411"/>
  <c r="BT342"/>
  <c r="BS342"/>
  <c r="BT334"/>
  <c r="BS334"/>
  <c r="BT326"/>
  <c r="BS326"/>
  <c r="DA103"/>
  <c r="DA53"/>
  <c r="DL19"/>
  <c r="DL537"/>
  <c r="DL466"/>
  <c r="DL458"/>
  <c r="DL370"/>
  <c r="DL497"/>
  <c r="DL398"/>
  <c r="DL358"/>
  <c r="DL450"/>
  <c r="DL517"/>
  <c r="DA573"/>
  <c r="DA13"/>
  <c r="DL621"/>
  <c r="DL506"/>
  <c r="BI373"/>
  <c r="BI372"/>
  <c r="BI350"/>
  <c r="BI343"/>
  <c r="BI401"/>
  <c r="BI376"/>
  <c r="BI381"/>
  <c r="BI407"/>
  <c r="BI470"/>
  <c r="BI435"/>
  <c r="BI462"/>
  <c r="BI441"/>
  <c r="BI455"/>
  <c r="BI520"/>
  <c r="BI484"/>
  <c r="BI439"/>
  <c r="BI448"/>
  <c r="BI475"/>
  <c r="BI410"/>
  <c r="BI430"/>
  <c r="BI508"/>
  <c r="BI479"/>
  <c r="BI581"/>
  <c r="BI625"/>
  <c r="BI566"/>
  <c r="BI551"/>
  <c r="BI534"/>
  <c r="BI629"/>
  <c r="BI497"/>
  <c r="BI604"/>
  <c r="BI532"/>
  <c r="BI585"/>
  <c r="BI547"/>
  <c r="BI555"/>
  <c r="BI546"/>
  <c r="BI607"/>
  <c r="BI615"/>
  <c r="Q341"/>
  <c r="Q333"/>
  <c r="Q325"/>
  <c r="DL557"/>
  <c r="DA630"/>
  <c r="AM341"/>
  <c r="AM333"/>
  <c r="AM325"/>
  <c r="AM349"/>
  <c r="AM406"/>
  <c r="AM355"/>
  <c r="AM347"/>
  <c r="AM407"/>
  <c r="AM352"/>
  <c r="AM395"/>
  <c r="AM459"/>
  <c r="AM433"/>
  <c r="AM509"/>
  <c r="AM449"/>
  <c r="AM386"/>
  <c r="AM514"/>
  <c r="AM471"/>
  <c r="AM512"/>
  <c r="AM465"/>
  <c r="AM524"/>
  <c r="AM530"/>
  <c r="AM546"/>
  <c r="AM537"/>
  <c r="AM527"/>
  <c r="AM614"/>
  <c r="AM567"/>
  <c r="AM559"/>
  <c r="AM622"/>
  <c r="DL605"/>
  <c r="DL629"/>
  <c r="DA319"/>
  <c r="DA325"/>
  <c r="DA320"/>
  <c r="DA339"/>
  <c r="DA318"/>
  <c r="DA363"/>
  <c r="BT343"/>
  <c r="BT479"/>
  <c r="BT449"/>
  <c r="BT476"/>
  <c r="BT594"/>
  <c r="BT603"/>
  <c r="BT587"/>
  <c r="H423"/>
  <c r="CP423"/>
  <c r="CE423"/>
  <c r="Q423"/>
  <c r="BT423"/>
  <c r="DL423"/>
  <c r="H334"/>
  <c r="DL334"/>
  <c r="BI334"/>
  <c r="AX334"/>
  <c r="CE334"/>
  <c r="H515"/>
  <c r="AX515"/>
  <c r="CE515"/>
  <c r="Q515"/>
  <c r="BT515"/>
  <c r="DL515"/>
  <c r="DA515"/>
  <c r="H482"/>
  <c r="CE482"/>
  <c r="Q482"/>
  <c r="CP482"/>
  <c r="DA482"/>
  <c r="H449"/>
  <c r="Q449"/>
  <c r="CP449"/>
  <c r="CE449"/>
  <c r="DA449"/>
  <c r="H488"/>
  <c r="CP488"/>
  <c r="CE488"/>
  <c r="Q488"/>
  <c r="DL488"/>
  <c r="DA488"/>
  <c r="H335"/>
  <c r="BI335"/>
  <c r="AX335"/>
  <c r="CE335"/>
  <c r="DL335"/>
  <c r="H399"/>
  <c r="BT399"/>
  <c r="CP399"/>
  <c r="Q399"/>
  <c r="CE399"/>
  <c r="H463"/>
  <c r="CE463"/>
  <c r="Q463"/>
  <c r="BT463"/>
  <c r="CP463"/>
  <c r="DL463"/>
  <c r="H527"/>
  <c r="CE527"/>
  <c r="Q527"/>
  <c r="BT527"/>
  <c r="AX527"/>
  <c r="DL527"/>
  <c r="DA527"/>
  <c r="H374"/>
  <c r="CP374"/>
  <c r="CE374"/>
  <c r="Q374"/>
  <c r="BT374"/>
  <c r="H438"/>
  <c r="BT438"/>
  <c r="CP438"/>
  <c r="CE438"/>
  <c r="Q438"/>
  <c r="DA438"/>
  <c r="H502"/>
  <c r="Q502"/>
  <c r="BT502"/>
  <c r="AX502"/>
  <c r="CE502"/>
  <c r="DA502"/>
  <c r="H349"/>
  <c r="Q349"/>
  <c r="BT349"/>
  <c r="CP349"/>
  <c r="DL349"/>
  <c r="CE349"/>
  <c r="DA349"/>
  <c r="H413"/>
  <c r="CE413"/>
  <c r="Q413"/>
  <c r="BT413"/>
  <c r="CP413"/>
  <c r="DL413"/>
  <c r="DA413"/>
  <c r="H477"/>
  <c r="Q477"/>
  <c r="CP477"/>
  <c r="CE477"/>
  <c r="DL477"/>
  <c r="DA477"/>
  <c r="H541"/>
  <c r="Q541"/>
  <c r="BT541"/>
  <c r="AX541"/>
  <c r="CE541"/>
  <c r="DA541"/>
  <c r="H324"/>
  <c r="BI324"/>
  <c r="AX324"/>
  <c r="CE324"/>
  <c r="DL324"/>
  <c r="H388"/>
  <c r="CP388"/>
  <c r="Q388"/>
  <c r="CE388"/>
  <c r="DL388"/>
  <c r="BT388"/>
  <c r="DA388"/>
  <c r="H452"/>
  <c r="CE452"/>
  <c r="Q452"/>
  <c r="BT452"/>
  <c r="CP452"/>
  <c r="DL452"/>
  <c r="DA452"/>
  <c r="H516"/>
  <c r="AX516"/>
  <c r="CE516"/>
  <c r="Q516"/>
  <c r="BT516"/>
  <c r="DL516"/>
  <c r="H363"/>
  <c r="BT363"/>
  <c r="CP363"/>
  <c r="Q363"/>
  <c r="CE363"/>
  <c r="H427"/>
  <c r="Q427"/>
  <c r="CE427"/>
  <c r="BT427"/>
  <c r="CP427"/>
  <c r="DL427"/>
  <c r="H491"/>
  <c r="CE491"/>
  <c r="Q491"/>
  <c r="CP491"/>
  <c r="H330"/>
  <c r="BI330"/>
  <c r="AX330"/>
  <c r="DL330"/>
  <c r="CE330"/>
  <c r="H394"/>
  <c r="BT394"/>
  <c r="CP394"/>
  <c r="Q394"/>
  <c r="CE394"/>
  <c r="DA394"/>
  <c r="H458"/>
  <c r="CE458"/>
  <c r="Q458"/>
  <c r="BT458"/>
  <c r="CP458"/>
  <c r="DA458"/>
  <c r="H522"/>
  <c r="AX522"/>
  <c r="CE522"/>
  <c r="Q522"/>
  <c r="BT522"/>
  <c r="DA522"/>
  <c r="H361"/>
  <c r="DA361"/>
  <c r="CP361"/>
  <c r="CE361"/>
  <c r="Q361"/>
  <c r="DL361"/>
  <c r="BT361"/>
  <c r="H425"/>
  <c r="BT425"/>
  <c r="CP425"/>
  <c r="CE425"/>
  <c r="Q425"/>
  <c r="DA425"/>
  <c r="H489"/>
  <c r="CP489"/>
  <c r="CE489"/>
  <c r="Q489"/>
  <c r="DA489"/>
  <c r="DL489"/>
  <c r="H328"/>
  <c r="BI328"/>
  <c r="DL328"/>
  <c r="AX328"/>
  <c r="CE328"/>
  <c r="BI320"/>
  <c r="AX320"/>
  <c r="DL320"/>
  <c r="CE320"/>
  <c r="H352"/>
  <c r="DL352"/>
  <c r="CE352"/>
  <c r="Q352"/>
  <c r="BT352"/>
  <c r="CP352"/>
  <c r="CE344"/>
  <c r="Q344"/>
  <c r="DL344"/>
  <c r="BT344"/>
  <c r="CP344"/>
  <c r="H336"/>
  <c r="BI336"/>
  <c r="DL336"/>
  <c r="AX336"/>
  <c r="CE336"/>
  <c r="H566"/>
  <c r="CE566"/>
  <c r="Q566"/>
  <c r="BT566"/>
  <c r="CP566"/>
  <c r="DA566"/>
  <c r="H597"/>
  <c r="Q597"/>
  <c r="AX597"/>
  <c r="CE597"/>
  <c r="H559"/>
  <c r="CE559"/>
  <c r="Q559"/>
  <c r="BT559"/>
  <c r="CP559"/>
  <c r="DA559"/>
  <c r="DL559"/>
  <c r="H623"/>
  <c r="CE623"/>
  <c r="Q623"/>
  <c r="BT623"/>
  <c r="AX623"/>
  <c r="DL623"/>
  <c r="DA623"/>
  <c r="H614"/>
  <c r="CE614"/>
  <c r="Q614"/>
  <c r="BT614"/>
  <c r="CP614"/>
  <c r="H574"/>
  <c r="CE574"/>
  <c r="Q574"/>
  <c r="BT574"/>
  <c r="CP574"/>
  <c r="DA574"/>
  <c r="H638"/>
  <c r="AM638"/>
  <c r="BT638"/>
  <c r="BI638"/>
  <c r="CP638"/>
  <c r="DA638"/>
  <c r="H565"/>
  <c r="CE565"/>
  <c r="Q565"/>
  <c r="BT565"/>
  <c r="CP565"/>
  <c r="H620"/>
  <c r="Q620"/>
  <c r="BT620"/>
  <c r="CP620"/>
  <c r="AX620"/>
  <c r="CE620"/>
  <c r="DA620"/>
  <c r="DL620"/>
  <c r="H547"/>
  <c r="AX547"/>
  <c r="CE547"/>
  <c r="Q547"/>
  <c r="BT547"/>
  <c r="DL547"/>
  <c r="DA547"/>
  <c r="H611"/>
  <c r="Q611"/>
  <c r="BT611"/>
  <c r="AX611"/>
  <c r="CE611"/>
  <c r="DA611"/>
  <c r="DL611"/>
  <c r="H608"/>
  <c r="CE608"/>
  <c r="Q608"/>
  <c r="AX608"/>
  <c r="DL608"/>
  <c r="DA608"/>
  <c r="H639"/>
  <c r="CP639"/>
  <c r="AM639"/>
  <c r="BT639"/>
  <c r="BI639"/>
  <c r="DA639"/>
  <c r="DL639"/>
  <c r="DL421"/>
  <c r="DK421"/>
  <c r="DL379"/>
  <c r="DK379"/>
  <c r="DL407"/>
  <c r="DK407"/>
  <c r="DL469"/>
  <c r="DK469"/>
  <c r="DL387"/>
  <c r="DK387"/>
  <c r="CP341"/>
  <c r="CO341"/>
  <c r="CP333"/>
  <c r="CO333"/>
  <c r="CP325"/>
  <c r="CO325"/>
  <c r="CP504"/>
  <c r="CO504"/>
  <c r="CP519"/>
  <c r="CO519"/>
  <c r="CP543"/>
  <c r="CO543"/>
  <c r="CP603"/>
  <c r="CO603"/>
  <c r="CP498"/>
  <c r="CO498"/>
  <c r="CP604"/>
  <c r="CO604"/>
  <c r="CP612"/>
  <c r="CO612"/>
  <c r="CP583"/>
  <c r="CO583"/>
  <c r="CP523"/>
  <c r="CO523"/>
  <c r="CP627"/>
  <c r="CO627"/>
  <c r="CP546"/>
  <c r="CO546"/>
  <c r="CP599"/>
  <c r="CO599"/>
  <c r="CP608"/>
  <c r="CO608"/>
  <c r="AM486"/>
  <c r="AL486"/>
  <c r="AM479"/>
  <c r="AL479"/>
  <c r="AM491"/>
  <c r="AL491"/>
  <c r="AM587"/>
  <c r="AL587"/>
  <c r="AM598"/>
  <c r="AL598"/>
  <c r="AM599"/>
  <c r="AL599"/>
  <c r="AM600"/>
  <c r="AL600"/>
  <c r="DA374"/>
  <c r="CZ374"/>
  <c r="DA435"/>
  <c r="CZ435"/>
  <c r="DA375"/>
  <c r="CZ375"/>
  <c r="DA431"/>
  <c r="CZ431"/>
  <c r="BT335"/>
  <c r="BS335"/>
  <c r="BT327"/>
  <c r="BS327"/>
  <c r="DA47"/>
  <c r="DA95"/>
  <c r="DA23"/>
  <c r="DL50"/>
  <c r="DL16"/>
  <c r="DL474"/>
  <c r="DL554"/>
  <c r="AX344"/>
  <c r="AX348"/>
  <c r="AX352"/>
  <c r="AX360"/>
  <c r="AX368"/>
  <c r="AX376"/>
  <c r="AX384"/>
  <c r="AX388"/>
  <c r="AX392"/>
  <c r="AX396"/>
  <c r="AX400"/>
  <c r="AX404"/>
  <c r="AX413"/>
  <c r="AX421"/>
  <c r="AX425"/>
  <c r="AX429"/>
  <c r="AX433"/>
  <c r="AX437"/>
  <c r="AX441"/>
  <c r="AX446"/>
  <c r="AX454"/>
  <c r="AX458"/>
  <c r="AX462"/>
  <c r="AX466"/>
  <c r="AX477"/>
  <c r="AX485"/>
  <c r="AX489"/>
  <c r="AX493"/>
  <c r="AX550"/>
  <c r="AX562"/>
  <c r="AX566"/>
  <c r="AX574"/>
  <c r="AX578"/>
  <c r="AX641"/>
  <c r="DL530"/>
  <c r="DA577"/>
  <c r="DL406"/>
  <c r="DL455"/>
  <c r="DL483"/>
  <c r="DL462"/>
  <c r="DL402"/>
  <c r="DA516"/>
  <c r="DA510"/>
  <c r="DA614"/>
  <c r="BI380"/>
  <c r="BI390"/>
  <c r="BI357"/>
  <c r="BI349"/>
  <c r="BI348"/>
  <c r="BI383"/>
  <c r="BI389"/>
  <c r="BI387"/>
  <c r="BI397"/>
  <c r="BI471"/>
  <c r="BI442"/>
  <c r="BI463"/>
  <c r="BI505"/>
  <c r="BI456"/>
  <c r="BI473"/>
  <c r="BI493"/>
  <c r="BI388"/>
  <c r="BI449"/>
  <c r="BI476"/>
  <c r="BI417"/>
  <c r="BI437"/>
  <c r="BI516"/>
  <c r="BI488"/>
  <c r="BI521"/>
  <c r="BI632"/>
  <c r="BI573"/>
  <c r="BI608"/>
  <c r="BI558"/>
  <c r="BI542"/>
  <c r="BI594"/>
  <c r="BI549"/>
  <c r="BI540"/>
  <c r="BI586"/>
  <c r="BI562"/>
  <c r="BI610"/>
  <c r="BI554"/>
  <c r="BI616"/>
  <c r="Q342"/>
  <c r="Q334"/>
  <c r="Q326"/>
  <c r="AM342"/>
  <c r="AM334"/>
  <c r="AM326"/>
  <c r="AM356"/>
  <c r="AM348"/>
  <c r="AM362"/>
  <c r="AM354"/>
  <c r="AM346"/>
  <c r="AM359"/>
  <c r="AM400"/>
  <c r="AM412"/>
  <c r="AM452"/>
  <c r="AM440"/>
  <c r="AM517"/>
  <c r="AM450"/>
  <c r="AM410"/>
  <c r="AM394"/>
  <c r="AM408"/>
  <c r="AM414"/>
  <c r="AM520"/>
  <c r="AM466"/>
  <c r="AM533"/>
  <c r="AM550"/>
  <c r="AM531"/>
  <c r="AM545"/>
  <c r="AM536"/>
  <c r="AM624"/>
  <c r="AM574"/>
  <c r="AM613"/>
  <c r="AM566"/>
  <c r="AM629"/>
  <c r="DA327"/>
  <c r="DA333"/>
  <c r="DA328"/>
  <c r="DA326"/>
  <c r="BT488"/>
  <c r="BT473"/>
  <c r="BT450"/>
  <c r="BT485"/>
  <c r="BT478"/>
  <c r="BT592"/>
  <c r="BT602"/>
  <c r="BT604"/>
  <c r="BT589"/>
  <c r="H487"/>
  <c r="Q487"/>
  <c r="CP487"/>
  <c r="CE487"/>
  <c r="H526"/>
  <c r="CE526"/>
  <c r="Q526"/>
  <c r="BT526"/>
  <c r="AX526"/>
  <c r="DA526"/>
  <c r="H476"/>
  <c r="Q476"/>
  <c r="CP476"/>
  <c r="CE476"/>
  <c r="DL476"/>
  <c r="DA476"/>
  <c r="H387"/>
  <c r="CP387"/>
  <c r="Q387"/>
  <c r="CE387"/>
  <c r="BT387"/>
  <c r="H418"/>
  <c r="BT418"/>
  <c r="CP418"/>
  <c r="CE418"/>
  <c r="Q418"/>
  <c r="DA418"/>
  <c r="H321"/>
  <c r="BI321"/>
  <c r="AX321"/>
  <c r="CE321"/>
  <c r="DL321"/>
  <c r="H544"/>
  <c r="CE544"/>
  <c r="Q544"/>
  <c r="BT544"/>
  <c r="AX544"/>
  <c r="DL544"/>
  <c r="DA544"/>
  <c r="H327"/>
  <c r="BI327"/>
  <c r="AX327"/>
  <c r="CE327"/>
  <c r="DL327"/>
  <c r="H391"/>
  <c r="CE391"/>
  <c r="BT391"/>
  <c r="CP391"/>
  <c r="Q391"/>
  <c r="H455"/>
  <c r="CE455"/>
  <c r="Q455"/>
  <c r="BT455"/>
  <c r="CP455"/>
  <c r="H519"/>
  <c r="Q519"/>
  <c r="BT519"/>
  <c r="AX519"/>
  <c r="CE519"/>
  <c r="DL519"/>
  <c r="DA519"/>
  <c r="H366"/>
  <c r="CE366"/>
  <c r="Q366"/>
  <c r="BT366"/>
  <c r="CP366"/>
  <c r="H430"/>
  <c r="CP430"/>
  <c r="CE430"/>
  <c r="Q430"/>
  <c r="BT430"/>
  <c r="DA430"/>
  <c r="H494"/>
  <c r="Q494"/>
  <c r="CP494"/>
  <c r="CE494"/>
  <c r="DA494"/>
  <c r="Q21"/>
  <c r="H341"/>
  <c r="BI341"/>
  <c r="AX341"/>
  <c r="DL341"/>
  <c r="CE341"/>
  <c r="H405"/>
  <c r="BT405"/>
  <c r="CP405"/>
  <c r="Q405"/>
  <c r="CE405"/>
  <c r="DL405"/>
  <c r="DA405"/>
  <c r="H469"/>
  <c r="CE469"/>
  <c r="Q469"/>
  <c r="BT469"/>
  <c r="CP469"/>
  <c r="DA469"/>
  <c r="H533"/>
  <c r="Q533"/>
  <c r="BT533"/>
  <c r="AX533"/>
  <c r="CE533"/>
  <c r="DA533"/>
  <c r="H380"/>
  <c r="DL380"/>
  <c r="CE380"/>
  <c r="DA380"/>
  <c r="Q380"/>
  <c r="BT380"/>
  <c r="CP380"/>
  <c r="H444"/>
  <c r="Q444"/>
  <c r="CP444"/>
  <c r="CE444"/>
  <c r="DA444"/>
  <c r="DL444"/>
  <c r="H508"/>
  <c r="AX508"/>
  <c r="CE508"/>
  <c r="Q508"/>
  <c r="BT508"/>
  <c r="DL508"/>
  <c r="DA508"/>
  <c r="H355"/>
  <c r="BT355"/>
  <c r="CP355"/>
  <c r="Q355"/>
  <c r="CE355"/>
  <c r="H419"/>
  <c r="Q419"/>
  <c r="CE419"/>
  <c r="BT419"/>
  <c r="CP419"/>
  <c r="DL419"/>
  <c r="H483"/>
  <c r="CE483"/>
  <c r="Q483"/>
  <c r="CP483"/>
  <c r="H322"/>
  <c r="BI322"/>
  <c r="AX322"/>
  <c r="DL322"/>
  <c r="CE322"/>
  <c r="H386"/>
  <c r="BT386"/>
  <c r="CE386"/>
  <c r="DA386"/>
  <c r="CP386"/>
  <c r="Q386"/>
  <c r="H450"/>
  <c r="Q450"/>
  <c r="CP450"/>
  <c r="CE450"/>
  <c r="DA450"/>
  <c r="H514"/>
  <c r="AX514"/>
  <c r="CE514"/>
  <c r="Q514"/>
  <c r="BT514"/>
  <c r="DA514"/>
  <c r="H353"/>
  <c r="CP353"/>
  <c r="CE353"/>
  <c r="DL353"/>
  <c r="Q353"/>
  <c r="BT353"/>
  <c r="DA353"/>
  <c r="H417"/>
  <c r="BT417"/>
  <c r="CP417"/>
  <c r="CE417"/>
  <c r="Q417"/>
  <c r="DL417"/>
  <c r="DA417"/>
  <c r="H481"/>
  <c r="CE481"/>
  <c r="Q481"/>
  <c r="CP481"/>
  <c r="DL481"/>
  <c r="DA481"/>
  <c r="H545"/>
  <c r="AX545"/>
  <c r="CE545"/>
  <c r="Q545"/>
  <c r="BT545"/>
  <c r="DA545"/>
  <c r="H564"/>
  <c r="Q564"/>
  <c r="BT564"/>
  <c r="CP564"/>
  <c r="CE564"/>
  <c r="DA564"/>
  <c r="DL564"/>
  <c r="H595"/>
  <c r="CE595"/>
  <c r="Q595"/>
  <c r="AX595"/>
  <c r="DL595"/>
  <c r="DA595"/>
  <c r="H557"/>
  <c r="Q557"/>
  <c r="BT557"/>
  <c r="CP557"/>
  <c r="CE557"/>
  <c r="DA557"/>
  <c r="H621"/>
  <c r="Q621"/>
  <c r="BT621"/>
  <c r="CP621"/>
  <c r="AX621"/>
  <c r="CE621"/>
  <c r="H570"/>
  <c r="BT570"/>
  <c r="CP570"/>
  <c r="CE570"/>
  <c r="Q570"/>
  <c r="H612"/>
  <c r="Q612"/>
  <c r="BT612"/>
  <c r="AX612"/>
  <c r="CE612"/>
  <c r="DL612"/>
  <c r="DA612"/>
  <c r="H572"/>
  <c r="CE572"/>
  <c r="Q572"/>
  <c r="BT572"/>
  <c r="CP572"/>
  <c r="DL572"/>
  <c r="DA572"/>
  <c r="H636"/>
  <c r="BI636"/>
  <c r="CP636"/>
  <c r="AM636"/>
  <c r="BT636"/>
  <c r="DL636"/>
  <c r="DA636"/>
  <c r="H563"/>
  <c r="BT563"/>
  <c r="CP563"/>
  <c r="Q563"/>
  <c r="CE563"/>
  <c r="DL563"/>
  <c r="DA563"/>
  <c r="H569"/>
  <c r="CP569"/>
  <c r="CE569"/>
  <c r="Q569"/>
  <c r="BT569"/>
  <c r="H602"/>
  <c r="CE602"/>
  <c r="Q602"/>
  <c r="AX602"/>
  <c r="H606"/>
  <c r="Q606"/>
  <c r="AX606"/>
  <c r="CE606"/>
  <c r="H637"/>
  <c r="BT637"/>
  <c r="BI637"/>
  <c r="CP637"/>
  <c r="AM637"/>
  <c r="DL475"/>
  <c r="DK475"/>
  <c r="DL363"/>
  <c r="DK363"/>
  <c r="DL391"/>
  <c r="DK391"/>
  <c r="DL367"/>
  <c r="DK367"/>
  <c r="DL399"/>
  <c r="DK399"/>
  <c r="CP342"/>
  <c r="CO342"/>
  <c r="CP334"/>
  <c r="CO334"/>
  <c r="CP326"/>
  <c r="CO326"/>
  <c r="CP512"/>
  <c r="CO512"/>
  <c r="CP499"/>
  <c r="CO499"/>
  <c r="CP584"/>
  <c r="CO584"/>
  <c r="CP532"/>
  <c r="CO532"/>
  <c r="CP635"/>
  <c r="CO635"/>
  <c r="CP610"/>
  <c r="CO610"/>
  <c r="CP609"/>
  <c r="CO609"/>
  <c r="Q638"/>
  <c r="P638"/>
  <c r="Q636"/>
  <c r="P636"/>
  <c r="DA581"/>
  <c r="CZ581"/>
  <c r="AM475"/>
  <c r="AL475"/>
  <c r="AM495"/>
  <c r="AL495"/>
  <c r="AM488"/>
  <c r="AL488"/>
  <c r="AM472"/>
  <c r="AL472"/>
  <c r="AM492"/>
  <c r="AL492"/>
  <c r="AM589"/>
  <c r="AL589"/>
  <c r="AM607"/>
  <c r="AL607"/>
  <c r="AM588"/>
  <c r="AL588"/>
  <c r="DA383"/>
  <c r="CZ383"/>
  <c r="DA419"/>
  <c r="CZ419"/>
  <c r="BT336"/>
  <c r="BS336"/>
  <c r="BT328"/>
  <c r="BS328"/>
  <c r="BT643"/>
  <c r="BS643"/>
  <c r="DA29"/>
  <c r="DA7"/>
  <c r="DL35"/>
  <c r="DL622"/>
  <c r="DL614"/>
  <c r="DL562"/>
  <c r="DL573"/>
  <c r="DL354"/>
  <c r="DL426"/>
  <c r="DL410"/>
  <c r="DL422"/>
  <c r="DL362"/>
  <c r="DA637"/>
  <c r="DL565"/>
  <c r="CE636"/>
  <c r="DL529"/>
  <c r="DA45"/>
  <c r="DA625"/>
  <c r="BI395"/>
  <c r="BI364"/>
  <c r="BI356"/>
  <c r="BI363"/>
  <c r="BI394"/>
  <c r="BI347"/>
  <c r="BI402"/>
  <c r="BI414"/>
  <c r="BI506"/>
  <c r="BI464"/>
  <c r="BI513"/>
  <c r="BI457"/>
  <c r="BI482"/>
  <c r="BI419"/>
  <c r="BI396"/>
  <c r="BI450"/>
  <c r="BI485"/>
  <c r="BI424"/>
  <c r="BI509"/>
  <c r="BI478"/>
  <c r="BI408"/>
  <c r="BI528"/>
  <c r="BI592"/>
  <c r="BI580"/>
  <c r="BI624"/>
  <c r="BI565"/>
  <c r="BI498"/>
  <c r="BI602"/>
  <c r="BI556"/>
  <c r="BI548"/>
  <c r="BI587"/>
  <c r="BI569"/>
  <c r="BI618"/>
  <c r="BI561"/>
  <c r="BI617"/>
  <c r="Q335"/>
  <c r="Q327"/>
  <c r="DL525"/>
  <c r="DA606"/>
  <c r="DA89"/>
  <c r="AM388"/>
  <c r="AM335"/>
  <c r="AM327"/>
  <c r="AM371"/>
  <c r="AM363"/>
  <c r="AM369"/>
  <c r="AM361"/>
  <c r="AM353"/>
  <c r="AM366"/>
  <c r="AM344"/>
  <c r="AM427"/>
  <c r="AM453"/>
  <c r="AM502"/>
  <c r="AM451"/>
  <c r="AM417"/>
  <c r="AM402"/>
  <c r="AM415"/>
  <c r="AM421"/>
  <c r="AM467"/>
  <c r="AM541"/>
  <c r="AM557"/>
  <c r="AM539"/>
  <c r="AM563"/>
  <c r="AM501"/>
  <c r="AM555"/>
  <c r="AM544"/>
  <c r="AM631"/>
  <c r="AM581"/>
  <c r="AM623"/>
  <c r="AM573"/>
  <c r="DL601"/>
  <c r="DA57"/>
  <c r="DA335"/>
  <c r="DA322"/>
  <c r="DA341"/>
  <c r="DA336"/>
  <c r="DA334"/>
  <c r="BT320"/>
  <c r="BT482"/>
  <c r="BT451"/>
  <c r="BT494"/>
  <c r="BT487"/>
  <c r="BT599"/>
  <c r="BT593"/>
  <c r="BT605"/>
  <c r="H323"/>
  <c r="BI323"/>
  <c r="DL323"/>
  <c r="AX323"/>
  <c r="CE323"/>
  <c r="H496"/>
  <c r="Q496"/>
  <c r="CP496"/>
  <c r="CE496"/>
  <c r="DL496"/>
  <c r="DA496"/>
  <c r="CE319"/>
  <c r="DL319"/>
  <c r="H383"/>
  <c r="BT383"/>
  <c r="CP383"/>
  <c r="CE383"/>
  <c r="Q383"/>
  <c r="H447"/>
  <c r="Q447"/>
  <c r="CP447"/>
  <c r="CE447"/>
  <c r="DL447"/>
  <c r="H511"/>
  <c r="Q511"/>
  <c r="BT511"/>
  <c r="AX511"/>
  <c r="CE511"/>
  <c r="DA511"/>
  <c r="DL511"/>
  <c r="H358"/>
  <c r="CE358"/>
  <c r="Q358"/>
  <c r="BT358"/>
  <c r="DA358"/>
  <c r="CP358"/>
  <c r="H422"/>
  <c r="CP422"/>
  <c r="CE422"/>
  <c r="Q422"/>
  <c r="BT422"/>
  <c r="DA422"/>
  <c r="H486"/>
  <c r="Q486"/>
  <c r="CP486"/>
  <c r="CE486"/>
  <c r="DA486"/>
  <c r="H333"/>
  <c r="BI333"/>
  <c r="AX333"/>
  <c r="DL333"/>
  <c r="CE333"/>
  <c r="H397"/>
  <c r="CE397"/>
  <c r="DL397"/>
  <c r="CP397"/>
  <c r="Q397"/>
  <c r="DA397"/>
  <c r="BT397"/>
  <c r="H461"/>
  <c r="CE461"/>
  <c r="Q461"/>
  <c r="BT461"/>
  <c r="CP461"/>
  <c r="DA461"/>
  <c r="H525"/>
  <c r="Q525"/>
  <c r="BT525"/>
  <c r="AX525"/>
  <c r="CE525"/>
  <c r="DA525"/>
  <c r="H372"/>
  <c r="CE372"/>
  <c r="Q372"/>
  <c r="BT372"/>
  <c r="DL372"/>
  <c r="CP372"/>
  <c r="DA372"/>
  <c r="H436"/>
  <c r="CP436"/>
  <c r="CE436"/>
  <c r="Q436"/>
  <c r="BT436"/>
  <c r="DL436"/>
  <c r="DA436"/>
  <c r="H500"/>
  <c r="CE500"/>
  <c r="Q500"/>
  <c r="BT500"/>
  <c r="AX500"/>
  <c r="DL500"/>
  <c r="H347"/>
  <c r="CP347"/>
  <c r="Q347"/>
  <c r="CE347"/>
  <c r="BT347"/>
  <c r="H411"/>
  <c r="BT411"/>
  <c r="CP411"/>
  <c r="Q411"/>
  <c r="CE411"/>
  <c r="DL411"/>
  <c r="H475"/>
  <c r="CE475"/>
  <c r="Q475"/>
  <c r="CP475"/>
  <c r="H539"/>
  <c r="AX539"/>
  <c r="CE539"/>
  <c r="Q539"/>
  <c r="BT539"/>
  <c r="DL539"/>
  <c r="DA539"/>
  <c r="H378"/>
  <c r="Q378"/>
  <c r="BT378"/>
  <c r="DA378"/>
  <c r="CP378"/>
  <c r="CE378"/>
  <c r="H442"/>
  <c r="CE442"/>
  <c r="Q442"/>
  <c r="BT442"/>
  <c r="CP442"/>
  <c r="DA442"/>
  <c r="H506"/>
  <c r="AX506"/>
  <c r="CE506"/>
  <c r="Q506"/>
  <c r="BT506"/>
  <c r="DA506"/>
  <c r="H345"/>
  <c r="CE345"/>
  <c r="Q345"/>
  <c r="DL345"/>
  <c r="BT345"/>
  <c r="CP345"/>
  <c r="DA345"/>
  <c r="H409"/>
  <c r="CP409"/>
  <c r="CE409"/>
  <c r="Q409"/>
  <c r="BT409"/>
  <c r="DL409"/>
  <c r="DA409"/>
  <c r="H473"/>
  <c r="CE473"/>
  <c r="Q473"/>
  <c r="CP473"/>
  <c r="DA473"/>
  <c r="DL473"/>
  <c r="H537"/>
  <c r="AX537"/>
  <c r="CE537"/>
  <c r="Q537"/>
  <c r="BT537"/>
  <c r="DA537"/>
  <c r="H632"/>
  <c r="AX632"/>
  <c r="CE632"/>
  <c r="Q632"/>
  <c r="BT632"/>
  <c r="DL632"/>
  <c r="DA632"/>
  <c r="H555"/>
  <c r="CP555"/>
  <c r="Q555"/>
  <c r="CE555"/>
  <c r="BT555"/>
  <c r="DL555"/>
  <c r="DA555"/>
  <c r="H619"/>
  <c r="Q619"/>
  <c r="BT619"/>
  <c r="AX619"/>
  <c r="CE619"/>
  <c r="DL619"/>
  <c r="DA619"/>
  <c r="H607"/>
  <c r="Q607"/>
  <c r="AX607"/>
  <c r="CE607"/>
  <c r="DL607"/>
  <c r="DA607"/>
  <c r="H609"/>
  <c r="AX609"/>
  <c r="CE609"/>
  <c r="Q609"/>
  <c r="BT609"/>
  <c r="H560"/>
  <c r="CE560"/>
  <c r="Q560"/>
  <c r="BT560"/>
  <c r="CP560"/>
  <c r="DL560"/>
  <c r="DA560"/>
  <c r="H591"/>
  <c r="Q591"/>
  <c r="AX591"/>
  <c r="CE591"/>
  <c r="DL591"/>
  <c r="DA591"/>
  <c r="H593"/>
  <c r="CE593"/>
  <c r="Q593"/>
  <c r="AX593"/>
  <c r="CP593"/>
  <c r="H604"/>
  <c r="Q604"/>
  <c r="AX604"/>
  <c r="CE604"/>
  <c r="DL604"/>
  <c r="DA604"/>
  <c r="H635"/>
  <c r="Q635"/>
  <c r="AX635"/>
  <c r="CE635"/>
  <c r="DL635"/>
  <c r="DA635"/>
  <c r="DL465"/>
  <c r="DK465"/>
  <c r="AX615"/>
  <c r="AW615"/>
  <c r="CP335"/>
  <c r="CO335"/>
  <c r="CP327"/>
  <c r="CO327"/>
  <c r="CP520"/>
  <c r="CO520"/>
  <c r="CP509"/>
  <c r="CO509"/>
  <c r="CP505"/>
  <c r="CO505"/>
  <c r="CP613"/>
  <c r="CO613"/>
  <c r="CP524"/>
  <c r="CO524"/>
  <c r="CP585"/>
  <c r="CO585"/>
  <c r="CP540"/>
  <c r="CO540"/>
  <c r="CP590"/>
  <c r="CO590"/>
  <c r="CP618"/>
  <c r="CO618"/>
  <c r="CP625"/>
  <c r="CO625"/>
  <c r="Q643"/>
  <c r="P643"/>
  <c r="Q642"/>
  <c r="P642"/>
  <c r="Q640"/>
  <c r="P640"/>
  <c r="DA524"/>
  <c r="CZ524"/>
  <c r="AM476"/>
  <c r="AL476"/>
  <c r="AM481"/>
  <c r="AL481"/>
  <c r="AM605"/>
  <c r="AL605"/>
  <c r="AM601"/>
  <c r="AL601"/>
  <c r="AM595"/>
  <c r="AL595"/>
  <c r="DA355"/>
  <c r="CZ355"/>
  <c r="DA443"/>
  <c r="CZ443"/>
  <c r="DA447"/>
  <c r="CZ447"/>
  <c r="DA504"/>
  <c r="CZ504"/>
  <c r="DA439"/>
  <c r="CZ439"/>
  <c r="BT337"/>
  <c r="BS337"/>
  <c r="BT329"/>
  <c r="BS329"/>
  <c r="BT321"/>
  <c r="BS321"/>
  <c r="BT642"/>
  <c r="BS642"/>
  <c r="DA6"/>
  <c r="DA39"/>
  <c r="DA21"/>
  <c r="DL11"/>
  <c r="DL15"/>
  <c r="DL566"/>
  <c r="DL578"/>
  <c r="AX343"/>
  <c r="AX347"/>
  <c r="AX351"/>
  <c r="AX355"/>
  <c r="AX359"/>
  <c r="AX363"/>
  <c r="AX371"/>
  <c r="AX379"/>
  <c r="AX383"/>
  <c r="AX387"/>
  <c r="AX391"/>
  <c r="AX399"/>
  <c r="AX407"/>
  <c r="AX408"/>
  <c r="AX416"/>
  <c r="AX424"/>
  <c r="AX432"/>
  <c r="AX436"/>
  <c r="AX440"/>
  <c r="AX449"/>
  <c r="AX461"/>
  <c r="AX469"/>
  <c r="AX472"/>
  <c r="AX476"/>
  <c r="AX480"/>
  <c r="AX488"/>
  <c r="AX496"/>
  <c r="AX549"/>
  <c r="AX553"/>
  <c r="AX557"/>
  <c r="AX565"/>
  <c r="AX569"/>
  <c r="AX577"/>
  <c r="AX581"/>
  <c r="AX636"/>
  <c r="DL521"/>
  <c r="DL569"/>
  <c r="DL374"/>
  <c r="DL346"/>
  <c r="DL533"/>
  <c r="DA597"/>
  <c r="CE640"/>
  <c r="DA585"/>
  <c r="BI405"/>
  <c r="BI379"/>
  <c r="BI371"/>
  <c r="BI370"/>
  <c r="BI399"/>
  <c r="BI354"/>
  <c r="BI346"/>
  <c r="BI421"/>
  <c r="BI514"/>
  <c r="BI465"/>
  <c r="BI472"/>
  <c r="BI458"/>
  <c r="BI491"/>
  <c r="BI426"/>
  <c r="BI503"/>
  <c r="BI451"/>
  <c r="BI494"/>
  <c r="BI431"/>
  <c r="BI517"/>
  <c r="BI487"/>
  <c r="BI415"/>
  <c r="BI537"/>
  <c r="BI599"/>
  <c r="BI527"/>
  <c r="BI631"/>
  <c r="BI572"/>
  <c r="BI550"/>
  <c r="BI571"/>
  <c r="BI628"/>
  <c r="BI589"/>
  <c r="BI611"/>
  <c r="BI576"/>
  <c r="BI627"/>
  <c r="BI568"/>
  <c r="BI626"/>
  <c r="Q336"/>
  <c r="Q328"/>
  <c r="DL577"/>
  <c r="DA602"/>
  <c r="AM393"/>
  <c r="AM336"/>
  <c r="AM328"/>
  <c r="AM378"/>
  <c r="AM370"/>
  <c r="AM376"/>
  <c r="AM368"/>
  <c r="AM360"/>
  <c r="AM373"/>
  <c r="AM351"/>
  <c r="AM434"/>
  <c r="AM454"/>
  <c r="AM510"/>
  <c r="AM411"/>
  <c r="AM444"/>
  <c r="AM424"/>
  <c r="AM507"/>
  <c r="AM409"/>
  <c r="AM422"/>
  <c r="AM428"/>
  <c r="AM413"/>
  <c r="AM460"/>
  <c r="AM497"/>
  <c r="AM628"/>
  <c r="AM564"/>
  <c r="AM547"/>
  <c r="AM549"/>
  <c r="AM610"/>
  <c r="AM570"/>
  <c r="AM609"/>
  <c r="AM562"/>
  <c r="AM500"/>
  <c r="AM526"/>
  <c r="AM630"/>
  <c r="AM580"/>
  <c r="DA570"/>
  <c r="DA343"/>
  <c r="DA330"/>
  <c r="DA483"/>
  <c r="DA344"/>
  <c r="DA352"/>
  <c r="DA491"/>
  <c r="DA387"/>
  <c r="DA342"/>
  <c r="DA316"/>
  <c r="BT472"/>
  <c r="BT491"/>
  <c r="BT474"/>
  <c r="BT444"/>
  <c r="BT477"/>
  <c r="BT496"/>
  <c r="BT635"/>
  <c r="BT600"/>
  <c r="BT582"/>
  <c r="H398"/>
  <c r="BT398"/>
  <c r="Q398"/>
  <c r="CE398"/>
  <c r="DA398"/>
  <c r="CP398"/>
  <c r="H540"/>
  <c r="Q540"/>
  <c r="BT540"/>
  <c r="AX540"/>
  <c r="CE540"/>
  <c r="DL540"/>
  <c r="DA540"/>
  <c r="H451"/>
  <c r="CE451"/>
  <c r="Q451"/>
  <c r="CP451"/>
  <c r="DL451"/>
  <c r="H354"/>
  <c r="DA354"/>
  <c r="CP354"/>
  <c r="CE354"/>
  <c r="Q354"/>
  <c r="BT354"/>
  <c r="H536"/>
  <c r="CE536"/>
  <c r="Q536"/>
  <c r="BT536"/>
  <c r="AX536"/>
  <c r="DL536"/>
  <c r="DA536"/>
  <c r="H580"/>
  <c r="CE580"/>
  <c r="Q580"/>
  <c r="BT580"/>
  <c r="CP580"/>
  <c r="DA580"/>
  <c r="DL580"/>
  <c r="H375"/>
  <c r="CP375"/>
  <c r="CE375"/>
  <c r="Q375"/>
  <c r="BT375"/>
  <c r="H439"/>
  <c r="BT439"/>
  <c r="CP439"/>
  <c r="CE439"/>
  <c r="Q439"/>
  <c r="DL439"/>
  <c r="H503"/>
  <c r="Q503"/>
  <c r="BT503"/>
  <c r="AX503"/>
  <c r="CE503"/>
  <c r="DL503"/>
  <c r="DA503"/>
  <c r="H350"/>
  <c r="CE350"/>
  <c r="Q350"/>
  <c r="DA350"/>
  <c r="BT350"/>
  <c r="CP350"/>
  <c r="H414"/>
  <c r="CE414"/>
  <c r="Q414"/>
  <c r="BT414"/>
  <c r="CP414"/>
  <c r="DA414"/>
  <c r="H478"/>
  <c r="Q478"/>
  <c r="CP478"/>
  <c r="CE478"/>
  <c r="DA478"/>
  <c r="H542"/>
  <c r="Q542"/>
  <c r="BT542"/>
  <c r="AX542"/>
  <c r="CE542"/>
  <c r="DA542"/>
  <c r="H325"/>
  <c r="BI325"/>
  <c r="AX325"/>
  <c r="DL325"/>
  <c r="CE325"/>
  <c r="H389"/>
  <c r="CE389"/>
  <c r="DA389"/>
  <c r="BT389"/>
  <c r="CP389"/>
  <c r="Q389"/>
  <c r="DL389"/>
  <c r="H453"/>
  <c r="CE453"/>
  <c r="Q453"/>
  <c r="BT453"/>
  <c r="CP453"/>
  <c r="DA453"/>
  <c r="H517"/>
  <c r="Q517"/>
  <c r="BT517"/>
  <c r="AX517"/>
  <c r="CE517"/>
  <c r="DA517"/>
  <c r="H364"/>
  <c r="CE364"/>
  <c r="Q364"/>
  <c r="DL364"/>
  <c r="BT364"/>
  <c r="DA364"/>
  <c r="CP364"/>
  <c r="H428"/>
  <c r="CE428"/>
  <c r="Q428"/>
  <c r="BT428"/>
  <c r="CP428"/>
  <c r="DL428"/>
  <c r="DA428"/>
  <c r="H492"/>
  <c r="CE492"/>
  <c r="Q492"/>
  <c r="CP492"/>
  <c r="DL492"/>
  <c r="DA492"/>
  <c r="H339"/>
  <c r="BI339"/>
  <c r="DL339"/>
  <c r="AX339"/>
  <c r="CE339"/>
  <c r="H403"/>
  <c r="CP403"/>
  <c r="Q403"/>
  <c r="CE403"/>
  <c r="BT403"/>
  <c r="H467"/>
  <c r="CE467"/>
  <c r="Q467"/>
  <c r="BT467"/>
  <c r="CP467"/>
  <c r="DL467"/>
  <c r="H531"/>
  <c r="AX531"/>
  <c r="CE531"/>
  <c r="Q531"/>
  <c r="BT531"/>
  <c r="DL531"/>
  <c r="DA531"/>
  <c r="H370"/>
  <c r="BT370"/>
  <c r="CP370"/>
  <c r="CE370"/>
  <c r="DA370"/>
  <c r="Q370"/>
  <c r="H434"/>
  <c r="CE434"/>
  <c r="Q434"/>
  <c r="BT434"/>
  <c r="CP434"/>
  <c r="DA434"/>
  <c r="H498"/>
  <c r="Q498"/>
  <c r="BT498"/>
  <c r="AX498"/>
  <c r="CE498"/>
  <c r="DA498"/>
  <c r="H337"/>
  <c r="BI337"/>
  <c r="AX337"/>
  <c r="CE337"/>
  <c r="DL337"/>
  <c r="H401"/>
  <c r="CE401"/>
  <c r="DA401"/>
  <c r="BT401"/>
  <c r="CP401"/>
  <c r="DL401"/>
  <c r="Q401"/>
  <c r="H465"/>
  <c r="CE465"/>
  <c r="Q465"/>
  <c r="BT465"/>
  <c r="CP465"/>
  <c r="DA465"/>
  <c r="H529"/>
  <c r="AX529"/>
  <c r="CE529"/>
  <c r="Q529"/>
  <c r="BT529"/>
  <c r="DA529"/>
  <c r="H586"/>
  <c r="Q586"/>
  <c r="AX586"/>
  <c r="CE586"/>
  <c r="H630"/>
  <c r="CE630"/>
  <c r="Q630"/>
  <c r="BT630"/>
  <c r="AX630"/>
  <c r="H641"/>
  <c r="BT641"/>
  <c r="BI641"/>
  <c r="CP641"/>
  <c r="AM641"/>
  <c r="DL641"/>
  <c r="H546"/>
  <c r="AX546"/>
  <c r="CE546"/>
  <c r="Q546"/>
  <c r="BT546"/>
  <c r="DA546"/>
  <c r="H610"/>
  <c r="AX610"/>
  <c r="CE610"/>
  <c r="Q610"/>
  <c r="BT610"/>
  <c r="DA610"/>
  <c r="H634"/>
  <c r="AX634"/>
  <c r="CE634"/>
  <c r="Q634"/>
  <c r="BT634"/>
  <c r="H643"/>
  <c r="BI643"/>
  <c r="AM643"/>
  <c r="CP643"/>
  <c r="DL643"/>
  <c r="DA643"/>
  <c r="H605"/>
  <c r="Q605"/>
  <c r="AX605"/>
  <c r="CE605"/>
  <c r="H640"/>
  <c r="BI640"/>
  <c r="CP640"/>
  <c r="AM640"/>
  <c r="BT640"/>
  <c r="DL640"/>
  <c r="DA640"/>
  <c r="H554"/>
  <c r="CP554"/>
  <c r="CE554"/>
  <c r="Q554"/>
  <c r="BT554"/>
  <c r="DA554"/>
  <c r="H600"/>
  <c r="CE600"/>
  <c r="Q600"/>
  <c r="AX600"/>
  <c r="DL600"/>
  <c r="DA600"/>
  <c r="H631"/>
  <c r="CE631"/>
  <c r="Q631"/>
  <c r="BT631"/>
  <c r="AX631"/>
  <c r="DL631"/>
  <c r="DA631"/>
  <c r="H558"/>
  <c r="CE558"/>
  <c r="Q558"/>
  <c r="BT558"/>
  <c r="CP558"/>
  <c r="DA558"/>
  <c r="H589"/>
  <c r="Q589"/>
  <c r="AX589"/>
  <c r="CE589"/>
  <c r="H584"/>
  <c r="Q584"/>
  <c r="AX584"/>
  <c r="CE584"/>
  <c r="DA584"/>
  <c r="DL584"/>
  <c r="H575"/>
  <c r="CP575"/>
  <c r="CE575"/>
  <c r="Q575"/>
  <c r="BT575"/>
  <c r="DA575"/>
  <c r="DL575"/>
  <c r="V637"/>
  <c r="V641"/>
  <c r="V628"/>
  <c r="V582"/>
  <c r="V591"/>
  <c r="AA591" s="1"/>
  <c r="V598"/>
  <c r="AA598" s="1"/>
  <c r="V607"/>
  <c r="AA607" s="1"/>
  <c r="V551"/>
  <c r="V558"/>
  <c r="V565"/>
  <c r="V572"/>
  <c r="V524"/>
  <c r="V533"/>
  <c r="V541"/>
  <c r="V497"/>
  <c r="V642"/>
  <c r="AA642" s="1"/>
  <c r="V612"/>
  <c r="V620"/>
  <c r="V621"/>
  <c r="V622"/>
  <c r="V629"/>
  <c r="V583"/>
  <c r="AA583" s="1"/>
  <c r="V584"/>
  <c r="AA584" s="1"/>
  <c r="V585"/>
  <c r="AA585" s="1"/>
  <c r="V586"/>
  <c r="AA586" s="1"/>
  <c r="V587"/>
  <c r="AA587" s="1"/>
  <c r="V590"/>
  <c r="AA590" s="1"/>
  <c r="V597"/>
  <c r="AA597" s="1"/>
  <c r="V606"/>
  <c r="AA606" s="1"/>
  <c r="V552"/>
  <c r="V559"/>
  <c r="V566"/>
  <c r="V573"/>
  <c r="V580"/>
  <c r="V525"/>
  <c r="V534"/>
  <c r="V542"/>
  <c r="V498"/>
  <c r="V638"/>
  <c r="V643"/>
  <c r="AA643" s="1"/>
  <c r="V613"/>
  <c r="V623"/>
  <c r="V630"/>
  <c r="V588"/>
  <c r="AA588" s="1"/>
  <c r="V589"/>
  <c r="AA589" s="1"/>
  <c r="V605"/>
  <c r="AA605" s="1"/>
  <c r="V553"/>
  <c r="V560"/>
  <c r="V567"/>
  <c r="V574"/>
  <c r="V581"/>
  <c r="V526"/>
  <c r="V535"/>
  <c r="V543"/>
  <c r="V499"/>
  <c r="V614"/>
  <c r="V624"/>
  <c r="V631"/>
  <c r="V595"/>
  <c r="AA595" s="1"/>
  <c r="V596"/>
  <c r="AA596" s="1"/>
  <c r="V603"/>
  <c r="AA603" s="1"/>
  <c r="V604"/>
  <c r="AA604" s="1"/>
  <c r="V554"/>
  <c r="V561"/>
  <c r="V568"/>
  <c r="V575"/>
  <c r="V527"/>
  <c r="V536"/>
  <c r="V544"/>
  <c r="V500"/>
  <c r="V639"/>
  <c r="V608"/>
  <c r="AA608" s="1"/>
  <c r="V615"/>
  <c r="V625"/>
  <c r="V632"/>
  <c r="V594"/>
  <c r="AA594" s="1"/>
  <c r="V602"/>
  <c r="AA602" s="1"/>
  <c r="V555"/>
  <c r="V562"/>
  <c r="V569"/>
  <c r="V576"/>
  <c r="V521"/>
  <c r="V528"/>
  <c r="V537"/>
  <c r="V545"/>
  <c r="V501"/>
  <c r="V609"/>
  <c r="V616"/>
  <c r="V617"/>
  <c r="V626"/>
  <c r="V633"/>
  <c r="V601"/>
  <c r="AA601" s="1"/>
  <c r="V563"/>
  <c r="V570"/>
  <c r="V577"/>
  <c r="V522"/>
  <c r="V529"/>
  <c r="V538"/>
  <c r="V546"/>
  <c r="V502"/>
  <c r="V636"/>
  <c r="V640"/>
  <c r="V610"/>
  <c r="V618"/>
  <c r="V627"/>
  <c r="V634"/>
  <c r="V593"/>
  <c r="AA593" s="1"/>
  <c r="V600"/>
  <c r="AA600" s="1"/>
  <c r="V549"/>
  <c r="V556"/>
  <c r="V571"/>
  <c r="V578"/>
  <c r="V523"/>
  <c r="V530"/>
  <c r="V531"/>
  <c r="V539"/>
  <c r="V547"/>
  <c r="V611"/>
  <c r="V619"/>
  <c r="V635"/>
  <c r="AA635" s="1"/>
  <c r="V592"/>
  <c r="AA592" s="1"/>
  <c r="V599"/>
  <c r="AA599" s="1"/>
  <c r="V550"/>
  <c r="V557"/>
  <c r="V564"/>
  <c r="V579"/>
  <c r="V532"/>
  <c r="V540"/>
  <c r="V548"/>
  <c r="V510"/>
  <c r="V518"/>
  <c r="V477"/>
  <c r="AA477" s="1"/>
  <c r="V486"/>
  <c r="AA486" s="1"/>
  <c r="V495"/>
  <c r="AA495" s="1"/>
  <c r="V444"/>
  <c r="AA444" s="1"/>
  <c r="V445"/>
  <c r="AA445" s="1"/>
  <c r="V446"/>
  <c r="AA446" s="1"/>
  <c r="V447"/>
  <c r="AA447" s="1"/>
  <c r="V448"/>
  <c r="AA448" s="1"/>
  <c r="V449"/>
  <c r="AA449" s="1"/>
  <c r="V450"/>
  <c r="AA450" s="1"/>
  <c r="V451"/>
  <c r="AA451" s="1"/>
  <c r="V412"/>
  <c r="V427"/>
  <c r="V434"/>
  <c r="V441"/>
  <c r="V503"/>
  <c r="V511"/>
  <c r="V519"/>
  <c r="V475"/>
  <c r="AA475" s="1"/>
  <c r="V476"/>
  <c r="AA476" s="1"/>
  <c r="V485"/>
  <c r="AA485" s="1"/>
  <c r="V494"/>
  <c r="AA494" s="1"/>
  <c r="V452"/>
  <c r="V453"/>
  <c r="V454"/>
  <c r="V455"/>
  <c r="V456"/>
  <c r="V457"/>
  <c r="V458"/>
  <c r="V459"/>
  <c r="V413"/>
  <c r="V420"/>
  <c r="V435"/>
  <c r="V442"/>
  <c r="V504"/>
  <c r="V512"/>
  <c r="V520"/>
  <c r="V472"/>
  <c r="V474"/>
  <c r="AA474" s="1"/>
  <c r="V483"/>
  <c r="AA483" s="1"/>
  <c r="V484"/>
  <c r="AA484" s="1"/>
  <c r="V493"/>
  <c r="AA493" s="1"/>
  <c r="V460"/>
  <c r="V461"/>
  <c r="V462"/>
  <c r="V463"/>
  <c r="V464"/>
  <c r="V465"/>
  <c r="V466"/>
  <c r="V467"/>
  <c r="V414"/>
  <c r="V421"/>
  <c r="V428"/>
  <c r="V384"/>
  <c r="V505"/>
  <c r="V513"/>
  <c r="V473"/>
  <c r="AA473" s="1"/>
  <c r="V482"/>
  <c r="AA482" s="1"/>
  <c r="V491"/>
  <c r="AA491" s="1"/>
  <c r="V492"/>
  <c r="AA492" s="1"/>
  <c r="V468"/>
  <c r="V469"/>
  <c r="V470"/>
  <c r="V471"/>
  <c r="V408"/>
  <c r="V415"/>
  <c r="V422"/>
  <c r="V429"/>
  <c r="V436"/>
  <c r="V385"/>
  <c r="V393"/>
  <c r="V401"/>
  <c r="V343"/>
  <c r="V506"/>
  <c r="V514"/>
  <c r="V481"/>
  <c r="AA481" s="1"/>
  <c r="V490"/>
  <c r="AA490" s="1"/>
  <c r="V409"/>
  <c r="V416"/>
  <c r="V423"/>
  <c r="V430"/>
  <c r="V437"/>
  <c r="V507"/>
  <c r="V515"/>
  <c r="V480"/>
  <c r="AA480" s="1"/>
  <c r="V489"/>
  <c r="AA489" s="1"/>
  <c r="V410"/>
  <c r="V417"/>
  <c r="V424"/>
  <c r="V431"/>
  <c r="V438"/>
  <c r="V508"/>
  <c r="V516"/>
  <c r="V479"/>
  <c r="AA479" s="1"/>
  <c r="V488"/>
  <c r="AA488" s="1"/>
  <c r="V443"/>
  <c r="V411"/>
  <c r="V418"/>
  <c r="V425"/>
  <c r="V432"/>
  <c r="V439"/>
  <c r="V509"/>
  <c r="V517"/>
  <c r="V478"/>
  <c r="AA478" s="1"/>
  <c r="V487"/>
  <c r="AA487" s="1"/>
  <c r="V496"/>
  <c r="AA496" s="1"/>
  <c r="V419"/>
  <c r="V426"/>
  <c r="V433"/>
  <c r="V440"/>
  <c r="V389"/>
  <c r="V397"/>
  <c r="V404"/>
  <c r="V388"/>
  <c r="V350"/>
  <c r="V357"/>
  <c r="V364"/>
  <c r="V379"/>
  <c r="V321"/>
  <c r="AA321" s="1"/>
  <c r="V322"/>
  <c r="AA322" s="1"/>
  <c r="V323"/>
  <c r="AA323" s="1"/>
  <c r="V324"/>
  <c r="AA324" s="1"/>
  <c r="V325"/>
  <c r="AA325" s="1"/>
  <c r="V326"/>
  <c r="AA326" s="1"/>
  <c r="V327"/>
  <c r="AA327" s="1"/>
  <c r="V328"/>
  <c r="AA328" s="1"/>
  <c r="V329"/>
  <c r="AA329" s="1"/>
  <c r="V330"/>
  <c r="AA330" s="1"/>
  <c r="V331"/>
  <c r="AA331" s="1"/>
  <c r="V332"/>
  <c r="AA332" s="1"/>
  <c r="V333"/>
  <c r="AA333" s="1"/>
  <c r="V334"/>
  <c r="AA334" s="1"/>
  <c r="V335"/>
  <c r="AA335" s="1"/>
  <c r="V336"/>
  <c r="AA336" s="1"/>
  <c r="V337"/>
  <c r="AA337" s="1"/>
  <c r="V338"/>
  <c r="AA338" s="1"/>
  <c r="V339"/>
  <c r="AA339" s="1"/>
  <c r="V340"/>
  <c r="AA340" s="1"/>
  <c r="V341"/>
  <c r="AA341" s="1"/>
  <c r="V342"/>
  <c r="AA342" s="1"/>
  <c r="V390"/>
  <c r="V395"/>
  <c r="V400"/>
  <c r="V405"/>
  <c r="V344"/>
  <c r="V351"/>
  <c r="V358"/>
  <c r="V365"/>
  <c r="V372"/>
  <c r="V402"/>
  <c r="V345"/>
  <c r="V352"/>
  <c r="V359"/>
  <c r="V366"/>
  <c r="V373"/>
  <c r="V380"/>
  <c r="V387"/>
  <c r="V392"/>
  <c r="V407"/>
  <c r="V346"/>
  <c r="V353"/>
  <c r="V360"/>
  <c r="V367"/>
  <c r="V374"/>
  <c r="V381"/>
  <c r="V394"/>
  <c r="V399"/>
  <c r="V347"/>
  <c r="V354"/>
  <c r="V361"/>
  <c r="V368"/>
  <c r="V375"/>
  <c r="V382"/>
  <c r="V355"/>
  <c r="V362"/>
  <c r="V369"/>
  <c r="V376"/>
  <c r="V383"/>
  <c r="V386"/>
  <c r="V391"/>
  <c r="V396"/>
  <c r="V406"/>
  <c r="V348"/>
  <c r="V363"/>
  <c r="V370"/>
  <c r="V377"/>
  <c r="V398"/>
  <c r="V403"/>
  <c r="V349"/>
  <c r="V356"/>
  <c r="V371"/>
  <c r="V378"/>
  <c r="V320"/>
  <c r="AA320" s="1"/>
  <c r="DL495"/>
  <c r="DK495"/>
  <c r="DL425"/>
  <c r="DK425"/>
  <c r="AX614"/>
  <c r="AW614"/>
  <c r="CP336"/>
  <c r="CO336"/>
  <c r="CP328"/>
  <c r="CO328"/>
  <c r="CP320"/>
  <c r="CO320"/>
  <c r="CP517"/>
  <c r="CO517"/>
  <c r="CP513"/>
  <c r="CO513"/>
  <c r="CP623"/>
  <c r="CO623"/>
  <c r="CP622"/>
  <c r="CO622"/>
  <c r="CP533"/>
  <c r="CO533"/>
  <c r="CP586"/>
  <c r="CO586"/>
  <c r="CP548"/>
  <c r="CO548"/>
  <c r="CP597"/>
  <c r="CO597"/>
  <c r="CP531"/>
  <c r="CO531"/>
  <c r="CP634"/>
  <c r="CO634"/>
  <c r="CP521"/>
  <c r="CO521"/>
  <c r="CP632"/>
  <c r="CO632"/>
  <c r="Q639"/>
  <c r="P639"/>
  <c r="AM485"/>
  <c r="AL485"/>
  <c r="AM490"/>
  <c r="AL490"/>
  <c r="AM582"/>
  <c r="AL582"/>
  <c r="AM594"/>
  <c r="AL594"/>
  <c r="AM596"/>
  <c r="AL596"/>
  <c r="DA617"/>
  <c r="CZ617"/>
  <c r="DA459"/>
  <c r="CZ459"/>
  <c r="DA451"/>
  <c r="CZ451"/>
  <c r="BT338"/>
  <c r="BS338"/>
  <c r="BT330"/>
  <c r="BS330"/>
  <c r="BT322"/>
  <c r="BS322"/>
  <c r="DA79"/>
  <c r="DI5"/>
  <c r="DI6" s="1"/>
  <c r="DI7" s="1"/>
  <c r="DL18"/>
  <c r="DL478"/>
  <c r="DL642"/>
  <c r="DL434"/>
  <c r="DL382"/>
  <c r="DL470"/>
  <c r="DL418"/>
  <c r="DL487"/>
  <c r="DL430"/>
  <c r="DL378"/>
  <c r="DL498"/>
  <c r="DL414"/>
  <c r="DL350"/>
  <c r="DL597"/>
  <c r="DA532"/>
  <c r="DA593"/>
  <c r="CE639"/>
  <c r="DL522"/>
  <c r="DL545"/>
  <c r="DL581"/>
  <c r="DA621"/>
  <c r="BI345"/>
  <c r="BI344"/>
  <c r="BI378"/>
  <c r="BI377"/>
  <c r="BI404"/>
  <c r="BI361"/>
  <c r="BI353"/>
  <c r="BI428"/>
  <c r="BI480"/>
  <c r="BI466"/>
  <c r="BI481"/>
  <c r="BI459"/>
  <c r="BI492"/>
  <c r="BI433"/>
  <c r="BI511"/>
  <c r="BI411"/>
  <c r="BI444"/>
  <c r="BI438"/>
  <c r="BI477"/>
  <c r="BI496"/>
  <c r="BI422"/>
  <c r="BI545"/>
  <c r="BI553"/>
  <c r="BI536"/>
  <c r="BI593"/>
  <c r="BI526"/>
  <c r="BI613"/>
  <c r="BI557"/>
  <c r="BI612"/>
  <c r="BI578"/>
  <c r="BI588"/>
  <c r="BI605"/>
  <c r="BI619"/>
  <c r="BI523"/>
  <c r="BI634"/>
  <c r="BI575"/>
  <c r="BI633"/>
  <c r="Q337"/>
  <c r="Q329"/>
  <c r="Q321"/>
  <c r="Q320"/>
  <c r="DL541"/>
  <c r="AM350"/>
  <c r="AM337"/>
  <c r="AM329"/>
  <c r="AM321"/>
  <c r="AM377"/>
  <c r="AM383"/>
  <c r="AM375"/>
  <c r="AM367"/>
  <c r="AM380"/>
  <c r="AM358"/>
  <c r="AM441"/>
  <c r="AM455"/>
  <c r="AM518"/>
  <c r="AM418"/>
  <c r="AM445"/>
  <c r="AM431"/>
  <c r="AM515"/>
  <c r="AM416"/>
  <c r="AM429"/>
  <c r="AM384"/>
  <c r="AM420"/>
  <c r="AM461"/>
  <c r="AM503"/>
  <c r="AM551"/>
  <c r="AM579"/>
  <c r="AM611"/>
  <c r="AM556"/>
  <c r="AM618"/>
  <c r="AM577"/>
  <c r="AM616"/>
  <c r="AM569"/>
  <c r="AM554"/>
  <c r="AM535"/>
  <c r="AM525"/>
  <c r="DL637"/>
  <c r="DA347"/>
  <c r="DA479"/>
  <c r="DA338"/>
  <c r="DA348"/>
  <c r="DA321"/>
  <c r="DA324"/>
  <c r="BT480"/>
  <c r="BT481"/>
  <c r="BT492"/>
  <c r="BT483"/>
  <c r="BT445"/>
  <c r="BT486"/>
  <c r="BT591"/>
  <c r="BT583"/>
  <c r="H528"/>
  <c r="AX528"/>
  <c r="CE528"/>
  <c r="Q528"/>
  <c r="BT528"/>
  <c r="DL528"/>
  <c r="H367"/>
  <c r="CP367"/>
  <c r="CE367"/>
  <c r="Q367"/>
  <c r="BT367"/>
  <c r="H431"/>
  <c r="BT431"/>
  <c r="CP431"/>
  <c r="CE431"/>
  <c r="Q431"/>
  <c r="DL431"/>
  <c r="H495"/>
  <c r="Q495"/>
  <c r="CP495"/>
  <c r="AB495"/>
  <c r="CE495"/>
  <c r="DA495"/>
  <c r="H342"/>
  <c r="DL342"/>
  <c r="BI342"/>
  <c r="AX342"/>
  <c r="CE342"/>
  <c r="AB342"/>
  <c r="H406"/>
  <c r="CE406"/>
  <c r="DA406"/>
  <c r="BT406"/>
  <c r="CP406"/>
  <c r="Q406"/>
  <c r="H470"/>
  <c r="CE470"/>
  <c r="Q470"/>
  <c r="BT470"/>
  <c r="CP470"/>
  <c r="DA470"/>
  <c r="H534"/>
  <c r="Q534"/>
  <c r="BT534"/>
  <c r="AX534"/>
  <c r="CE534"/>
  <c r="DA534"/>
  <c r="H381"/>
  <c r="CP381"/>
  <c r="DL381"/>
  <c r="CE381"/>
  <c r="Q381"/>
  <c r="DA381"/>
  <c r="BT381"/>
  <c r="H445"/>
  <c r="Q445"/>
  <c r="CP445"/>
  <c r="AB445"/>
  <c r="CE445"/>
  <c r="DL445"/>
  <c r="DA445"/>
  <c r="H509"/>
  <c r="Q509"/>
  <c r="BT509"/>
  <c r="AX509"/>
  <c r="CE509"/>
  <c r="DA509"/>
  <c r="H356"/>
  <c r="Q356"/>
  <c r="DA356"/>
  <c r="BT356"/>
  <c r="CP356"/>
  <c r="DL356"/>
  <c r="CE356"/>
  <c r="H420"/>
  <c r="CE420"/>
  <c r="Q420"/>
  <c r="BT420"/>
  <c r="CP420"/>
  <c r="DL420"/>
  <c r="DA420"/>
  <c r="H484"/>
  <c r="AB484"/>
  <c r="CE484"/>
  <c r="Q484"/>
  <c r="CP484"/>
  <c r="DA484"/>
  <c r="DL484"/>
  <c r="H331"/>
  <c r="BI331"/>
  <c r="DL331"/>
  <c r="AX331"/>
  <c r="CE331"/>
  <c r="AB331"/>
  <c r="H395"/>
  <c r="CP395"/>
  <c r="Q395"/>
  <c r="CE395"/>
  <c r="BT395"/>
  <c r="H459"/>
  <c r="CE459"/>
  <c r="Q459"/>
  <c r="BT459"/>
  <c r="CP459"/>
  <c r="DL459"/>
  <c r="H523"/>
  <c r="AX523"/>
  <c r="CE523"/>
  <c r="Q523"/>
  <c r="BT523"/>
  <c r="DA523"/>
  <c r="DL523"/>
  <c r="H362"/>
  <c r="BT362"/>
  <c r="CP362"/>
  <c r="DA362"/>
  <c r="CE362"/>
  <c r="Q362"/>
  <c r="H426"/>
  <c r="Q426"/>
  <c r="BT426"/>
  <c r="CP426"/>
  <c r="CE426"/>
  <c r="DA426"/>
  <c r="H490"/>
  <c r="AB490"/>
  <c r="CE490"/>
  <c r="Q490"/>
  <c r="CP490"/>
  <c r="DA490"/>
  <c r="H329"/>
  <c r="BI329"/>
  <c r="AX329"/>
  <c r="CE329"/>
  <c r="AB329"/>
  <c r="DL329"/>
  <c r="H393"/>
  <c r="CE393"/>
  <c r="Q393"/>
  <c r="DL393"/>
  <c r="BT393"/>
  <c r="DA393"/>
  <c r="CP393"/>
  <c r="H457"/>
  <c r="CE457"/>
  <c r="Q457"/>
  <c r="BT457"/>
  <c r="CP457"/>
  <c r="DL457"/>
  <c r="DA457"/>
  <c r="H521"/>
  <c r="AX521"/>
  <c r="CE521"/>
  <c r="Q521"/>
  <c r="BT521"/>
  <c r="DA521"/>
  <c r="H628"/>
  <c r="Q628"/>
  <c r="BT628"/>
  <c r="AX628"/>
  <c r="CE628"/>
  <c r="DL628"/>
  <c r="DA628"/>
  <c r="H601"/>
  <c r="CE601"/>
  <c r="AB601"/>
  <c r="Q601"/>
  <c r="AX601"/>
  <c r="H561"/>
  <c r="CP561"/>
  <c r="CE561"/>
  <c r="Q561"/>
  <c r="BT561"/>
  <c r="DA561"/>
  <c r="H603"/>
  <c r="CE603"/>
  <c r="AB603"/>
  <c r="Q603"/>
  <c r="AX603"/>
  <c r="DL603"/>
  <c r="DA603"/>
  <c r="H598"/>
  <c r="Q598"/>
  <c r="AX598"/>
  <c r="CE598"/>
  <c r="AB598"/>
  <c r="DA598"/>
  <c r="H629"/>
  <c r="Q629"/>
  <c r="BT629"/>
  <c r="AX629"/>
  <c r="CE629"/>
  <c r="H556"/>
  <c r="BT556"/>
  <c r="CP556"/>
  <c r="CE556"/>
  <c r="Q556"/>
  <c r="DL556"/>
  <c r="DA556"/>
  <c r="H587"/>
  <c r="AB587"/>
  <c r="Q587"/>
  <c r="AX587"/>
  <c r="CE587"/>
  <c r="DL587"/>
  <c r="DA587"/>
  <c r="H582"/>
  <c r="Q582"/>
  <c r="AX582"/>
  <c r="CE582"/>
  <c r="DA582"/>
  <c r="H573"/>
  <c r="CE573"/>
  <c r="Q573"/>
  <c r="BT573"/>
  <c r="CP573"/>
  <c r="H626"/>
  <c r="AX626"/>
  <c r="CE626"/>
  <c r="Q626"/>
  <c r="BT626"/>
  <c r="DA626"/>
  <c r="DL449"/>
  <c r="DK449"/>
  <c r="DL347"/>
  <c r="DK347"/>
  <c r="DL355"/>
  <c r="DK355"/>
  <c r="DL371"/>
  <c r="DK371"/>
  <c r="DL359"/>
  <c r="DK359"/>
  <c r="CP337"/>
  <c r="CO337"/>
  <c r="CP329"/>
  <c r="CO329"/>
  <c r="CP321"/>
  <c r="CO321"/>
  <c r="CP502"/>
  <c r="CO502"/>
  <c r="CP507"/>
  <c r="CO507"/>
  <c r="CP506"/>
  <c r="CO506"/>
  <c r="CP630"/>
  <c r="CO630"/>
  <c r="CP629"/>
  <c r="CO629"/>
  <c r="CP541"/>
  <c r="CO541"/>
  <c r="CP589"/>
  <c r="CO589"/>
  <c r="CP611"/>
  <c r="CO611"/>
  <c r="CP606"/>
  <c r="CO606"/>
  <c r="CP539"/>
  <c r="CO539"/>
  <c r="CP591"/>
  <c r="CO591"/>
  <c r="CP617"/>
  <c r="CO617"/>
  <c r="CP528"/>
  <c r="CO528"/>
  <c r="CP527"/>
  <c r="CO527"/>
  <c r="CP624"/>
  <c r="CO624"/>
  <c r="AM474"/>
  <c r="AL474"/>
  <c r="AM494"/>
  <c r="AL494"/>
  <c r="AM478"/>
  <c r="AL478"/>
  <c r="AM583"/>
  <c r="AL583"/>
  <c r="AM602"/>
  <c r="AL602"/>
  <c r="AM603"/>
  <c r="AL603"/>
  <c r="DA613"/>
  <c r="CZ613"/>
  <c r="DA423"/>
  <c r="CZ423"/>
  <c r="DA351"/>
  <c r="CZ351"/>
  <c r="DA455"/>
  <c r="CZ455"/>
  <c r="DA500"/>
  <c r="CZ500"/>
  <c r="DA399"/>
  <c r="CZ399"/>
  <c r="DA359"/>
  <c r="CZ359"/>
  <c r="BT339"/>
  <c r="BS339"/>
  <c r="BT331"/>
  <c r="BS331"/>
  <c r="BT323"/>
  <c r="BS323"/>
  <c r="DA111"/>
  <c r="DA71"/>
  <c r="DA15"/>
  <c r="DA55"/>
  <c r="DL494"/>
  <c r="DL594"/>
  <c r="DL570"/>
  <c r="DL634"/>
  <c r="DL590"/>
  <c r="DL618"/>
  <c r="AX346"/>
  <c r="AX350"/>
  <c r="AX354"/>
  <c r="AX358"/>
  <c r="AX362"/>
  <c r="AX366"/>
  <c r="AX370"/>
  <c r="AX374"/>
  <c r="AX378"/>
  <c r="AX382"/>
  <c r="AX386"/>
  <c r="AX390"/>
  <c r="AX394"/>
  <c r="AX398"/>
  <c r="AX402"/>
  <c r="AX406"/>
  <c r="AX411"/>
  <c r="AX415"/>
  <c r="AX419"/>
  <c r="AX423"/>
  <c r="AX427"/>
  <c r="AX431"/>
  <c r="AX435"/>
  <c r="AX439"/>
  <c r="AX444"/>
  <c r="AX448"/>
  <c r="AX452"/>
  <c r="AX456"/>
  <c r="AX460"/>
  <c r="AX464"/>
  <c r="AX468"/>
  <c r="AX475"/>
  <c r="AX479"/>
  <c r="AX483"/>
  <c r="AX487"/>
  <c r="AX491"/>
  <c r="AX495"/>
  <c r="AX556"/>
  <c r="AX560"/>
  <c r="AX564"/>
  <c r="AX568"/>
  <c r="AX572"/>
  <c r="AX576"/>
  <c r="AX580"/>
  <c r="AX639"/>
  <c r="AX643"/>
  <c r="DL514"/>
  <c r="DL553"/>
  <c r="DL502"/>
  <c r="DL443"/>
  <c r="DL491"/>
  <c r="DL315"/>
  <c r="DL593"/>
  <c r="DL526"/>
  <c r="DA589"/>
  <c r="CE638"/>
  <c r="DL617"/>
  <c r="BI352"/>
  <c r="BI351"/>
  <c r="BI393"/>
  <c r="BI386"/>
  <c r="BI355"/>
  <c r="BI368"/>
  <c r="BI360"/>
  <c r="BI384"/>
  <c r="BI489"/>
  <c r="BI467"/>
  <c r="BI490"/>
  <c r="BI412"/>
  <c r="BI452"/>
  <c r="BI440"/>
  <c r="BI519"/>
  <c r="BI418"/>
  <c r="BI445"/>
  <c r="BI502"/>
  <c r="BI486"/>
  <c r="BI409"/>
  <c r="BI429"/>
  <c r="BI501"/>
  <c r="BI560"/>
  <c r="BI544"/>
  <c r="BI600"/>
  <c r="BI535"/>
  <c r="BI623"/>
  <c r="BI564"/>
  <c r="BI620"/>
  <c r="BI524"/>
  <c r="BI595"/>
  <c r="BI563"/>
  <c r="BI582"/>
  <c r="BI530"/>
  <c r="BI590"/>
  <c r="BI522"/>
  <c r="BI635"/>
  <c r="Q338"/>
  <c r="Q330"/>
  <c r="Q322"/>
  <c r="DL518"/>
  <c r="AM357"/>
  <c r="AM338"/>
  <c r="AM330"/>
  <c r="AM322"/>
  <c r="AM320"/>
  <c r="AM391"/>
  <c r="AM382"/>
  <c r="AM374"/>
  <c r="AM387"/>
  <c r="AM365"/>
  <c r="AM390"/>
  <c r="AM456"/>
  <c r="AM425"/>
  <c r="AM446"/>
  <c r="AM438"/>
  <c r="AM423"/>
  <c r="AM436"/>
  <c r="AM505"/>
  <c r="AM468"/>
  <c r="AM435"/>
  <c r="AM462"/>
  <c r="AM511"/>
  <c r="AM558"/>
  <c r="AM532"/>
  <c r="AM619"/>
  <c r="AM571"/>
  <c r="AM627"/>
  <c r="AM522"/>
  <c r="AM617"/>
  <c r="AM576"/>
  <c r="AM615"/>
  <c r="AM561"/>
  <c r="AM543"/>
  <c r="AM534"/>
  <c r="AM612"/>
  <c r="DA395"/>
  <c r="DA471"/>
  <c r="DA329"/>
  <c r="DA403"/>
  <c r="DA332"/>
  <c r="BT489"/>
  <c r="BT490"/>
  <c r="BT484"/>
  <c r="BT446"/>
  <c r="BT495"/>
  <c r="BT598"/>
  <c r="BT588"/>
  <c r="BT584"/>
  <c r="BT590"/>
  <c r="H501"/>
  <c r="AX501"/>
  <c r="CE501"/>
  <c r="Q501"/>
  <c r="BT501"/>
  <c r="DA501"/>
  <c r="H412"/>
  <c r="CE412"/>
  <c r="Q412"/>
  <c r="BT412"/>
  <c r="CP412"/>
  <c r="DL412"/>
  <c r="DA412"/>
  <c r="H513"/>
  <c r="CE513"/>
  <c r="Q513"/>
  <c r="BT513"/>
  <c r="AX513"/>
  <c r="DA513"/>
  <c r="H520"/>
  <c r="CE520"/>
  <c r="Q520"/>
  <c r="BT520"/>
  <c r="AX520"/>
  <c r="DL520"/>
  <c r="H592"/>
  <c r="Q592"/>
  <c r="AX592"/>
  <c r="CE592"/>
  <c r="AB592"/>
  <c r="DL592"/>
  <c r="DA592"/>
  <c r="H552"/>
  <c r="CE552"/>
  <c r="Q552"/>
  <c r="BT552"/>
  <c r="CP552"/>
  <c r="DL552"/>
  <c r="DA552"/>
  <c r="H583"/>
  <c r="AB583"/>
  <c r="Q583"/>
  <c r="AX583"/>
  <c r="CE583"/>
  <c r="DL583"/>
  <c r="DA583"/>
  <c r="H594"/>
  <c r="CE594"/>
  <c r="AB594"/>
  <c r="Q594"/>
  <c r="AX594"/>
  <c r="H596"/>
  <c r="AB596"/>
  <c r="Q596"/>
  <c r="AX596"/>
  <c r="CP596"/>
  <c r="CE596"/>
  <c r="DL596"/>
  <c r="DA596"/>
  <c r="H627"/>
  <c r="AX627"/>
  <c r="CE627"/>
  <c r="Q627"/>
  <c r="BT627"/>
  <c r="DL627"/>
  <c r="DA627"/>
  <c r="H633"/>
  <c r="AX633"/>
  <c r="CE633"/>
  <c r="Q633"/>
  <c r="BT633"/>
  <c r="H571"/>
  <c r="BT571"/>
  <c r="CP571"/>
  <c r="Q571"/>
  <c r="CE571"/>
  <c r="DL571"/>
  <c r="DA571"/>
  <c r="DL479"/>
  <c r="DK479"/>
  <c r="DL383"/>
  <c r="DK383"/>
  <c r="CP338"/>
  <c r="CO338"/>
  <c r="CP330"/>
  <c r="CO330"/>
  <c r="CP322"/>
  <c r="CO322"/>
  <c r="CP510"/>
  <c r="CO510"/>
  <c r="CP515"/>
  <c r="CO515"/>
  <c r="CP514"/>
  <c r="CO514"/>
  <c r="CP594"/>
  <c r="CO594"/>
  <c r="CP525"/>
  <c r="CO525"/>
  <c r="CP587"/>
  <c r="CO587"/>
  <c r="CP497"/>
  <c r="CO497"/>
  <c r="CP605"/>
  <c r="CO605"/>
  <c r="CP619"/>
  <c r="CO619"/>
  <c r="CP547"/>
  <c r="CO547"/>
  <c r="CP598"/>
  <c r="CO598"/>
  <c r="CP522"/>
  <c r="CO522"/>
  <c r="CP626"/>
  <c r="CO626"/>
  <c r="CP537"/>
  <c r="CO537"/>
  <c r="CP600"/>
  <c r="CO600"/>
  <c r="CP536"/>
  <c r="CO536"/>
  <c r="CP631"/>
  <c r="CO631"/>
  <c r="Q637"/>
  <c r="P637"/>
  <c r="AM483"/>
  <c r="AL483"/>
  <c r="AM487"/>
  <c r="AL487"/>
  <c r="AM584"/>
  <c r="AL584"/>
  <c r="AM590"/>
  <c r="AL590"/>
  <c r="AM604"/>
  <c r="AL604"/>
  <c r="DA379"/>
  <c r="CZ379"/>
  <c r="DA467"/>
  <c r="CZ467"/>
  <c r="DA463"/>
  <c r="CZ463"/>
  <c r="BT340"/>
  <c r="BS340"/>
  <c r="BT332"/>
  <c r="BS332"/>
  <c r="BT324"/>
  <c r="BS324"/>
  <c r="DA63"/>
  <c r="DA31"/>
  <c r="DL51"/>
  <c r="DL23"/>
  <c r="DL31"/>
  <c r="DL534"/>
  <c r="DL630"/>
  <c r="DL558"/>
  <c r="DL538"/>
  <c r="DA590"/>
  <c r="DL454"/>
  <c r="DL442"/>
  <c r="DL394"/>
  <c r="DL501"/>
  <c r="DL438"/>
  <c r="DL366"/>
  <c r="DL589"/>
  <c r="DA629"/>
  <c r="DL549"/>
  <c r="DL585"/>
  <c r="DJ3"/>
  <c r="CE637"/>
  <c r="CE643"/>
  <c r="DA565"/>
  <c r="DL613"/>
  <c r="BI359"/>
  <c r="BI358"/>
  <c r="BI398"/>
  <c r="BI391"/>
  <c r="BI362"/>
  <c r="BI375"/>
  <c r="BI367"/>
  <c r="BI392"/>
  <c r="BI468"/>
  <c r="BI413"/>
  <c r="BI460"/>
  <c r="BI427"/>
  <c r="BI453"/>
  <c r="BI504"/>
  <c r="BI474"/>
  <c r="BI425"/>
  <c r="BI446"/>
  <c r="BI510"/>
  <c r="BI495"/>
  <c r="BI416"/>
  <c r="BI436"/>
  <c r="BI507"/>
  <c r="BI567"/>
  <c r="BI500"/>
  <c r="BI552"/>
  <c r="BI543"/>
  <c r="BI630"/>
  <c r="BI579"/>
  <c r="BI621"/>
  <c r="BI533"/>
  <c r="BI596"/>
  <c r="BI570"/>
  <c r="BI583"/>
  <c r="BI531"/>
  <c r="BI597"/>
  <c r="BI529"/>
  <c r="BI591"/>
  <c r="Q339"/>
  <c r="Q331"/>
  <c r="Q323"/>
  <c r="AM364"/>
  <c r="AM339"/>
  <c r="AM331"/>
  <c r="AM323"/>
  <c r="AM403"/>
  <c r="AM396"/>
  <c r="AM389"/>
  <c r="AM381"/>
  <c r="AM392"/>
  <c r="AM372"/>
  <c r="AM398"/>
  <c r="AM457"/>
  <c r="AM419"/>
  <c r="AM432"/>
  <c r="AM447"/>
  <c r="AM508"/>
  <c r="AM430"/>
  <c r="AM385"/>
  <c r="AM513"/>
  <c r="AM469"/>
  <c r="AM442"/>
  <c r="AM463"/>
  <c r="AM519"/>
  <c r="AM565"/>
  <c r="AM540"/>
  <c r="AM578"/>
  <c r="AM634"/>
  <c r="AM529"/>
  <c r="AM626"/>
  <c r="AM521"/>
  <c r="AM625"/>
  <c r="AM568"/>
  <c r="AM499"/>
  <c r="AM553"/>
  <c r="AM542"/>
  <c r="AM620"/>
  <c r="DL609"/>
  <c r="DL633"/>
  <c r="DA487"/>
  <c r="DA323"/>
  <c r="DA337"/>
  <c r="DA340"/>
  <c r="BT493"/>
  <c r="BT447"/>
  <c r="BT443"/>
  <c r="BT607"/>
  <c r="BT601"/>
  <c r="BT595"/>
  <c r="BT585"/>
  <c r="BT597"/>
  <c r="AY7"/>
  <c r="CQ7"/>
  <c r="AC7"/>
  <c r="DM7"/>
  <c r="DB7"/>
  <c r="BU7"/>
  <c r="R7"/>
  <c r="AN7"/>
  <c r="BJ7"/>
  <c r="CF7"/>
  <c r="DB8"/>
  <c r="BJ8"/>
  <c r="AN8"/>
  <c r="CQ8"/>
  <c r="AY8"/>
  <c r="DK6"/>
  <c r="DL6"/>
  <c r="DK27"/>
  <c r="DL27"/>
  <c r="DL13"/>
  <c r="DK13"/>
  <c r="DK39"/>
  <c r="DL39"/>
  <c r="DK7"/>
  <c r="DL7"/>
  <c r="DK15"/>
  <c r="DK47"/>
  <c r="DL47"/>
  <c r="DK8"/>
  <c r="DL8"/>
  <c r="DL21"/>
  <c r="DK21"/>
  <c r="DK85"/>
  <c r="DL85"/>
  <c r="DK149"/>
  <c r="DL149"/>
  <c r="DK213"/>
  <c r="DL213"/>
  <c r="DK277"/>
  <c r="DL277"/>
  <c r="DK30"/>
  <c r="DL30"/>
  <c r="DK94"/>
  <c r="DL94"/>
  <c r="DK158"/>
  <c r="DL158"/>
  <c r="DK222"/>
  <c r="DL222"/>
  <c r="DK286"/>
  <c r="DL286"/>
  <c r="DK79"/>
  <c r="DL79"/>
  <c r="DK143"/>
  <c r="DL143"/>
  <c r="DK207"/>
  <c r="DL207"/>
  <c r="DK271"/>
  <c r="DL271"/>
  <c r="DL48"/>
  <c r="DK48"/>
  <c r="DL112"/>
  <c r="DK112"/>
  <c r="DL176"/>
  <c r="DK176"/>
  <c r="DL240"/>
  <c r="DK240"/>
  <c r="DL298"/>
  <c r="DK298"/>
  <c r="DK57"/>
  <c r="DL57"/>
  <c r="DK121"/>
  <c r="DL121"/>
  <c r="DK185"/>
  <c r="DL185"/>
  <c r="DK249"/>
  <c r="DL249"/>
  <c r="DK313"/>
  <c r="DL313"/>
  <c r="DK114"/>
  <c r="DL114"/>
  <c r="DK178"/>
  <c r="DL178"/>
  <c r="DK242"/>
  <c r="DL242"/>
  <c r="DK312"/>
  <c r="DL312"/>
  <c r="DK115"/>
  <c r="DL115"/>
  <c r="DK179"/>
  <c r="DL179"/>
  <c r="DK243"/>
  <c r="DL243"/>
  <c r="DK311"/>
  <c r="DL311"/>
  <c r="DK76"/>
  <c r="DL76"/>
  <c r="DK140"/>
  <c r="DL140"/>
  <c r="DK204"/>
  <c r="DL204"/>
  <c r="DK268"/>
  <c r="DL268"/>
  <c r="DJ6"/>
  <c r="DK12"/>
  <c r="DL12"/>
  <c r="DK77"/>
  <c r="DL77"/>
  <c r="DK141"/>
  <c r="DL141"/>
  <c r="DK205"/>
  <c r="DL205"/>
  <c r="DK269"/>
  <c r="DL269"/>
  <c r="DK22"/>
  <c r="DL22"/>
  <c r="DK86"/>
  <c r="DL86"/>
  <c r="DK150"/>
  <c r="DL150"/>
  <c r="DK214"/>
  <c r="DL214"/>
  <c r="DK278"/>
  <c r="DL278"/>
  <c r="DK71"/>
  <c r="DL71"/>
  <c r="DK135"/>
  <c r="DL135"/>
  <c r="DK199"/>
  <c r="DL199"/>
  <c r="DK263"/>
  <c r="DL263"/>
  <c r="DL40"/>
  <c r="DK40"/>
  <c r="DL104"/>
  <c r="DK104"/>
  <c r="DL168"/>
  <c r="DK168"/>
  <c r="DL232"/>
  <c r="DK232"/>
  <c r="DL290"/>
  <c r="DK290"/>
  <c r="DK49"/>
  <c r="DL49"/>
  <c r="DK113"/>
  <c r="DL113"/>
  <c r="DK177"/>
  <c r="DL177"/>
  <c r="DK241"/>
  <c r="DL241"/>
  <c r="DK305"/>
  <c r="DL305"/>
  <c r="DK106"/>
  <c r="DL106"/>
  <c r="DK170"/>
  <c r="DL170"/>
  <c r="DK234"/>
  <c r="DL234"/>
  <c r="DK304"/>
  <c r="DL304"/>
  <c r="DK107"/>
  <c r="DL107"/>
  <c r="DK171"/>
  <c r="DL171"/>
  <c r="DK235"/>
  <c r="DL235"/>
  <c r="DK303"/>
  <c r="DL303"/>
  <c r="DK68"/>
  <c r="DL68"/>
  <c r="DK132"/>
  <c r="DL132"/>
  <c r="DK196"/>
  <c r="DL196"/>
  <c r="DK260"/>
  <c r="DL260"/>
  <c r="DK69"/>
  <c r="DL69"/>
  <c r="DK133"/>
  <c r="DL133"/>
  <c r="DK197"/>
  <c r="DL197"/>
  <c r="DK261"/>
  <c r="DL261"/>
  <c r="DK14"/>
  <c r="DL14"/>
  <c r="DK78"/>
  <c r="DL78"/>
  <c r="DK142"/>
  <c r="DL142"/>
  <c r="DK206"/>
  <c r="DL206"/>
  <c r="DK270"/>
  <c r="DL270"/>
  <c r="DK63"/>
  <c r="DL63"/>
  <c r="DK127"/>
  <c r="DL127"/>
  <c r="DK191"/>
  <c r="DL191"/>
  <c r="DK255"/>
  <c r="DL255"/>
  <c r="DL96"/>
  <c r="DK96"/>
  <c r="DL160"/>
  <c r="DK160"/>
  <c r="DL224"/>
  <c r="DK224"/>
  <c r="DL288"/>
  <c r="DK288"/>
  <c r="DK41"/>
  <c r="DL41"/>
  <c r="DK105"/>
  <c r="DL105"/>
  <c r="DK169"/>
  <c r="DL169"/>
  <c r="DK233"/>
  <c r="DL233"/>
  <c r="DK297"/>
  <c r="DL297"/>
  <c r="DK98"/>
  <c r="DL98"/>
  <c r="DK162"/>
  <c r="DL162"/>
  <c r="DK226"/>
  <c r="DL226"/>
  <c r="DK296"/>
  <c r="DL296"/>
  <c r="DK99"/>
  <c r="DL99"/>
  <c r="DK163"/>
  <c r="DL163"/>
  <c r="DK227"/>
  <c r="DL227"/>
  <c r="DK295"/>
  <c r="DL295"/>
  <c r="DK60"/>
  <c r="DL60"/>
  <c r="DK124"/>
  <c r="DL124"/>
  <c r="DK188"/>
  <c r="DL188"/>
  <c r="DK252"/>
  <c r="DL252"/>
  <c r="DL42"/>
  <c r="DK42"/>
  <c r="DK61"/>
  <c r="DL61"/>
  <c r="DK125"/>
  <c r="DL125"/>
  <c r="DK189"/>
  <c r="DL189"/>
  <c r="DK253"/>
  <c r="DL253"/>
  <c r="DK70"/>
  <c r="DL70"/>
  <c r="DK134"/>
  <c r="DL134"/>
  <c r="DK198"/>
  <c r="DL198"/>
  <c r="DK262"/>
  <c r="DL262"/>
  <c r="DK55"/>
  <c r="DL55"/>
  <c r="DK119"/>
  <c r="DL119"/>
  <c r="DK183"/>
  <c r="DL183"/>
  <c r="DK247"/>
  <c r="DL247"/>
  <c r="DK307"/>
  <c r="DL307"/>
  <c r="DL88"/>
  <c r="DK88"/>
  <c r="DL152"/>
  <c r="DK152"/>
  <c r="DL216"/>
  <c r="DK216"/>
  <c r="DL280"/>
  <c r="DK280"/>
  <c r="DK33"/>
  <c r="DL33"/>
  <c r="DK97"/>
  <c r="DL97"/>
  <c r="DK161"/>
  <c r="DL161"/>
  <c r="DK225"/>
  <c r="DL225"/>
  <c r="DK289"/>
  <c r="DL289"/>
  <c r="DK90"/>
  <c r="DL90"/>
  <c r="DK154"/>
  <c r="DL154"/>
  <c r="DK218"/>
  <c r="DL218"/>
  <c r="DK282"/>
  <c r="DL282"/>
  <c r="DK91"/>
  <c r="DL91"/>
  <c r="DK155"/>
  <c r="DL155"/>
  <c r="DK219"/>
  <c r="DL219"/>
  <c r="DK283"/>
  <c r="DL283"/>
  <c r="DK52"/>
  <c r="DL52"/>
  <c r="DK116"/>
  <c r="DL116"/>
  <c r="DK180"/>
  <c r="DL180"/>
  <c r="DK244"/>
  <c r="DL244"/>
  <c r="DK310"/>
  <c r="DL310"/>
  <c r="DK43"/>
  <c r="DL43"/>
  <c r="DK53"/>
  <c r="DL53"/>
  <c r="DK117"/>
  <c r="DL117"/>
  <c r="DK181"/>
  <c r="DL181"/>
  <c r="DK245"/>
  <c r="DL245"/>
  <c r="DK309"/>
  <c r="DL309"/>
  <c r="DK62"/>
  <c r="DL62"/>
  <c r="DK126"/>
  <c r="DL126"/>
  <c r="DK190"/>
  <c r="DL190"/>
  <c r="DK254"/>
  <c r="DL254"/>
  <c r="DK111"/>
  <c r="DL111"/>
  <c r="DK175"/>
  <c r="DL175"/>
  <c r="DK239"/>
  <c r="DL239"/>
  <c r="DK299"/>
  <c r="DL299"/>
  <c r="DL80"/>
  <c r="DK80"/>
  <c r="DL144"/>
  <c r="DK144"/>
  <c r="DL208"/>
  <c r="DK208"/>
  <c r="DL272"/>
  <c r="DK272"/>
  <c r="DK25"/>
  <c r="DL25"/>
  <c r="DK89"/>
  <c r="DL89"/>
  <c r="DK153"/>
  <c r="DL153"/>
  <c r="DK217"/>
  <c r="DL217"/>
  <c r="DK281"/>
  <c r="DL281"/>
  <c r="DK82"/>
  <c r="DL82"/>
  <c r="DK146"/>
  <c r="DL146"/>
  <c r="DK210"/>
  <c r="DL210"/>
  <c r="DK274"/>
  <c r="DL274"/>
  <c r="DK83"/>
  <c r="DL83"/>
  <c r="DK147"/>
  <c r="DL147"/>
  <c r="DK211"/>
  <c r="DL211"/>
  <c r="DK275"/>
  <c r="DL275"/>
  <c r="DK44"/>
  <c r="DL44"/>
  <c r="DK108"/>
  <c r="DL108"/>
  <c r="DK172"/>
  <c r="DL172"/>
  <c r="DK236"/>
  <c r="DL236"/>
  <c r="DK302"/>
  <c r="DL302"/>
  <c r="DL45"/>
  <c r="DK45"/>
  <c r="DK109"/>
  <c r="DL109"/>
  <c r="DK173"/>
  <c r="DL173"/>
  <c r="DK237"/>
  <c r="DL237"/>
  <c r="DK301"/>
  <c r="DL301"/>
  <c r="DK54"/>
  <c r="DL54"/>
  <c r="DK118"/>
  <c r="DL118"/>
  <c r="DK182"/>
  <c r="DL182"/>
  <c r="DK246"/>
  <c r="DL246"/>
  <c r="DK308"/>
  <c r="DL308"/>
  <c r="DK103"/>
  <c r="DL103"/>
  <c r="DK167"/>
  <c r="DL167"/>
  <c r="DK231"/>
  <c r="DL231"/>
  <c r="DK291"/>
  <c r="DL291"/>
  <c r="DL72"/>
  <c r="DK72"/>
  <c r="DL136"/>
  <c r="DK136"/>
  <c r="DL200"/>
  <c r="DK200"/>
  <c r="DL264"/>
  <c r="DK264"/>
  <c r="DK17"/>
  <c r="DL17"/>
  <c r="DK81"/>
  <c r="DL81"/>
  <c r="DK145"/>
  <c r="DL145"/>
  <c r="DK209"/>
  <c r="DL209"/>
  <c r="DK273"/>
  <c r="DL273"/>
  <c r="DK74"/>
  <c r="DL74"/>
  <c r="DK138"/>
  <c r="DL138"/>
  <c r="DK202"/>
  <c r="DL202"/>
  <c r="DK266"/>
  <c r="DL266"/>
  <c r="DK75"/>
  <c r="DL75"/>
  <c r="DK139"/>
  <c r="DL139"/>
  <c r="DK203"/>
  <c r="DL203"/>
  <c r="DK267"/>
  <c r="DL267"/>
  <c r="DK36"/>
  <c r="DL36"/>
  <c r="DK100"/>
  <c r="DL100"/>
  <c r="DK164"/>
  <c r="DL164"/>
  <c r="DK228"/>
  <c r="DL228"/>
  <c r="DK294"/>
  <c r="DL294"/>
  <c r="DL37"/>
  <c r="DK37"/>
  <c r="DK101"/>
  <c r="DL101"/>
  <c r="DK165"/>
  <c r="DL165"/>
  <c r="DK229"/>
  <c r="DL229"/>
  <c r="DK293"/>
  <c r="DL293"/>
  <c r="DK46"/>
  <c r="DL46"/>
  <c r="DK110"/>
  <c r="DL110"/>
  <c r="DK174"/>
  <c r="DL174"/>
  <c r="DK238"/>
  <c r="DL238"/>
  <c r="DK300"/>
  <c r="DL300"/>
  <c r="DK95"/>
  <c r="DL95"/>
  <c r="DK159"/>
  <c r="DL159"/>
  <c r="DK223"/>
  <c r="DL223"/>
  <c r="DK287"/>
  <c r="DL287"/>
  <c r="DL64"/>
  <c r="DK64"/>
  <c r="DL128"/>
  <c r="DK128"/>
  <c r="DL192"/>
  <c r="DK192"/>
  <c r="DL256"/>
  <c r="DK256"/>
  <c r="DL314"/>
  <c r="DK314"/>
  <c r="DK73"/>
  <c r="DL73"/>
  <c r="DK137"/>
  <c r="DL137"/>
  <c r="DK201"/>
  <c r="DL201"/>
  <c r="DK265"/>
  <c r="DL265"/>
  <c r="DK66"/>
  <c r="DL66"/>
  <c r="DK130"/>
  <c r="DL130"/>
  <c r="DK194"/>
  <c r="DL194"/>
  <c r="DK258"/>
  <c r="DL258"/>
  <c r="DK67"/>
  <c r="DL67"/>
  <c r="DK131"/>
  <c r="DL131"/>
  <c r="DK195"/>
  <c r="DL195"/>
  <c r="DK259"/>
  <c r="DL259"/>
  <c r="DK28"/>
  <c r="DL28"/>
  <c r="DK92"/>
  <c r="DL92"/>
  <c r="DK156"/>
  <c r="DL156"/>
  <c r="DK220"/>
  <c r="DL220"/>
  <c r="DK284"/>
  <c r="DL284"/>
  <c r="DI8"/>
  <c r="DJ7"/>
  <c r="DL29"/>
  <c r="DK29"/>
  <c r="DK93"/>
  <c r="DL93"/>
  <c r="DK157"/>
  <c r="DL157"/>
  <c r="DK221"/>
  <c r="DL221"/>
  <c r="DK285"/>
  <c r="DL285"/>
  <c r="DK38"/>
  <c r="DL38"/>
  <c r="DK102"/>
  <c r="DL102"/>
  <c r="DK166"/>
  <c r="DL166"/>
  <c r="DK230"/>
  <c r="DL230"/>
  <c r="DK292"/>
  <c r="DL292"/>
  <c r="DK87"/>
  <c r="DL87"/>
  <c r="DK151"/>
  <c r="DL151"/>
  <c r="DK215"/>
  <c r="DL215"/>
  <c r="DK279"/>
  <c r="DL279"/>
  <c r="DL56"/>
  <c r="DK56"/>
  <c r="DL120"/>
  <c r="DK120"/>
  <c r="DL184"/>
  <c r="DK184"/>
  <c r="DL248"/>
  <c r="DK248"/>
  <c r="DL306"/>
  <c r="DK306"/>
  <c r="DK65"/>
  <c r="DL65"/>
  <c r="DK129"/>
  <c r="DL129"/>
  <c r="DK193"/>
  <c r="DL193"/>
  <c r="DK257"/>
  <c r="DL257"/>
  <c r="DK58"/>
  <c r="DL58"/>
  <c r="DK122"/>
  <c r="DL122"/>
  <c r="DK186"/>
  <c r="DL186"/>
  <c r="DK250"/>
  <c r="DL250"/>
  <c r="DK59"/>
  <c r="DL59"/>
  <c r="DK123"/>
  <c r="DL123"/>
  <c r="DK187"/>
  <c r="DL187"/>
  <c r="DK251"/>
  <c r="DL251"/>
  <c r="DK20"/>
  <c r="DL20"/>
  <c r="DK84"/>
  <c r="DL84"/>
  <c r="DK148"/>
  <c r="DL148"/>
  <c r="DK212"/>
  <c r="DL212"/>
  <c r="DK276"/>
  <c r="DL276"/>
  <c r="CZ51"/>
  <c r="DA51"/>
  <c r="DA41"/>
  <c r="CZ41"/>
  <c r="DA102"/>
  <c r="DA46"/>
  <c r="CZ43"/>
  <c r="DA43"/>
  <c r="CZ53"/>
  <c r="CZ21"/>
  <c r="CZ95"/>
  <c r="DA73"/>
  <c r="CZ73"/>
  <c r="DA17"/>
  <c r="CZ17"/>
  <c r="CZ90"/>
  <c r="DA90"/>
  <c r="CZ19"/>
  <c r="DA19"/>
  <c r="CZ118"/>
  <c r="DA118"/>
  <c r="CZ58"/>
  <c r="DA58"/>
  <c r="DA9"/>
  <c r="CZ9"/>
  <c r="CZ110"/>
  <c r="DA110"/>
  <c r="CZ66"/>
  <c r="DA66"/>
  <c r="CZ11"/>
  <c r="DA11"/>
  <c r="DA106"/>
  <c r="DA105"/>
  <c r="CZ105"/>
  <c r="CZ34"/>
  <c r="DA34"/>
  <c r="DA81"/>
  <c r="CZ81"/>
  <c r="CZ26"/>
  <c r="DA26"/>
  <c r="DA49"/>
  <c r="CZ49"/>
  <c r="CZ98"/>
  <c r="DA98"/>
  <c r="CZ23"/>
  <c r="CZ279"/>
  <c r="DA279"/>
  <c r="CZ219"/>
  <c r="DA219"/>
  <c r="CZ155"/>
  <c r="DA155"/>
  <c r="CZ91"/>
  <c r="DA91"/>
  <c r="CZ280"/>
  <c r="DA280"/>
  <c r="CZ218"/>
  <c r="DA218"/>
  <c r="CZ154"/>
  <c r="DA154"/>
  <c r="CZ313"/>
  <c r="DA313"/>
  <c r="CZ249"/>
  <c r="DA249"/>
  <c r="CZ185"/>
  <c r="DA185"/>
  <c r="CZ121"/>
  <c r="DA121"/>
  <c r="CZ258"/>
  <c r="DA258"/>
  <c r="CZ192"/>
  <c r="DA192"/>
  <c r="CZ128"/>
  <c r="DA128"/>
  <c r="CZ64"/>
  <c r="DA64"/>
  <c r="DA251"/>
  <c r="CZ251"/>
  <c r="DA183"/>
  <c r="CZ183"/>
  <c r="CZ252"/>
  <c r="DA252"/>
  <c r="CZ182"/>
  <c r="DA182"/>
  <c r="CZ269"/>
  <c r="DA269"/>
  <c r="CZ205"/>
  <c r="DA205"/>
  <c r="CZ141"/>
  <c r="DA141"/>
  <c r="CZ85"/>
  <c r="DA85"/>
  <c r="CZ286"/>
  <c r="DA286"/>
  <c r="CZ228"/>
  <c r="DA228"/>
  <c r="CZ164"/>
  <c r="DA164"/>
  <c r="CZ287"/>
  <c r="DA287"/>
  <c r="CZ227"/>
  <c r="DA227"/>
  <c r="CZ163"/>
  <c r="DA163"/>
  <c r="CZ99"/>
  <c r="DA99"/>
  <c r="CZ288"/>
  <c r="DA288"/>
  <c r="CZ226"/>
  <c r="DA226"/>
  <c r="CZ162"/>
  <c r="DA162"/>
  <c r="CZ257"/>
  <c r="DA257"/>
  <c r="CZ193"/>
  <c r="DA193"/>
  <c r="CZ129"/>
  <c r="DA129"/>
  <c r="CZ266"/>
  <c r="DA266"/>
  <c r="CZ200"/>
  <c r="DA200"/>
  <c r="CZ136"/>
  <c r="DA136"/>
  <c r="CZ72"/>
  <c r="DA72"/>
  <c r="CZ8"/>
  <c r="DA8"/>
  <c r="DA259"/>
  <c r="CZ259"/>
  <c r="DA191"/>
  <c r="CZ191"/>
  <c r="DA127"/>
  <c r="CZ127"/>
  <c r="CZ260"/>
  <c r="DA260"/>
  <c r="CZ190"/>
  <c r="DA190"/>
  <c r="CZ126"/>
  <c r="DA126"/>
  <c r="CZ277"/>
  <c r="DA277"/>
  <c r="CZ213"/>
  <c r="DA213"/>
  <c r="CZ149"/>
  <c r="DA149"/>
  <c r="CZ93"/>
  <c r="DA93"/>
  <c r="CZ294"/>
  <c r="DA294"/>
  <c r="CZ236"/>
  <c r="DA236"/>
  <c r="CZ172"/>
  <c r="DA172"/>
  <c r="CZ116"/>
  <c r="DA116"/>
  <c r="CZ84"/>
  <c r="DA84"/>
  <c r="CZ52"/>
  <c r="DA52"/>
  <c r="CZ20"/>
  <c r="DA20"/>
  <c r="CZ295"/>
  <c r="DA295"/>
  <c r="CZ235"/>
  <c r="DA235"/>
  <c r="CZ171"/>
  <c r="DA171"/>
  <c r="CZ107"/>
  <c r="DA107"/>
  <c r="CZ296"/>
  <c r="DA296"/>
  <c r="CZ234"/>
  <c r="DA234"/>
  <c r="CZ170"/>
  <c r="DA170"/>
  <c r="CZ265"/>
  <c r="DA265"/>
  <c r="CZ201"/>
  <c r="DA201"/>
  <c r="CZ137"/>
  <c r="DA137"/>
  <c r="CZ274"/>
  <c r="DA274"/>
  <c r="CZ208"/>
  <c r="DA208"/>
  <c r="CZ144"/>
  <c r="DA144"/>
  <c r="CZ80"/>
  <c r="DA80"/>
  <c r="CZ16"/>
  <c r="DA16"/>
  <c r="DA267"/>
  <c r="CZ267"/>
  <c r="DA199"/>
  <c r="CZ199"/>
  <c r="DA135"/>
  <c r="CZ135"/>
  <c r="CZ268"/>
  <c r="DA268"/>
  <c r="CZ198"/>
  <c r="DA198"/>
  <c r="CZ134"/>
  <c r="DA134"/>
  <c r="CZ285"/>
  <c r="DA285"/>
  <c r="CZ221"/>
  <c r="DA221"/>
  <c r="CZ157"/>
  <c r="DA157"/>
  <c r="CZ101"/>
  <c r="DA101"/>
  <c r="CZ302"/>
  <c r="DA302"/>
  <c r="CZ238"/>
  <c r="DA238"/>
  <c r="CZ180"/>
  <c r="DA180"/>
  <c r="CZ303"/>
  <c r="DA303"/>
  <c r="CZ239"/>
  <c r="DA239"/>
  <c r="CZ179"/>
  <c r="DA179"/>
  <c r="CZ115"/>
  <c r="DA115"/>
  <c r="CZ304"/>
  <c r="DA304"/>
  <c r="CZ240"/>
  <c r="DA240"/>
  <c r="CZ178"/>
  <c r="DA178"/>
  <c r="CZ273"/>
  <c r="DA273"/>
  <c r="CZ209"/>
  <c r="DA209"/>
  <c r="CZ145"/>
  <c r="DA145"/>
  <c r="CZ282"/>
  <c r="DA282"/>
  <c r="CZ216"/>
  <c r="DA216"/>
  <c r="CZ152"/>
  <c r="DA152"/>
  <c r="CZ88"/>
  <c r="DA88"/>
  <c r="CZ24"/>
  <c r="DA24"/>
  <c r="DA275"/>
  <c r="CZ275"/>
  <c r="DA207"/>
  <c r="CZ207"/>
  <c r="DA143"/>
  <c r="CZ143"/>
  <c r="CZ276"/>
  <c r="DA276"/>
  <c r="CZ206"/>
  <c r="DA206"/>
  <c r="CZ142"/>
  <c r="DA142"/>
  <c r="CZ293"/>
  <c r="DA293"/>
  <c r="CZ229"/>
  <c r="DA229"/>
  <c r="CZ165"/>
  <c r="DA165"/>
  <c r="CZ109"/>
  <c r="DA109"/>
  <c r="CZ310"/>
  <c r="DA310"/>
  <c r="CZ246"/>
  <c r="DA246"/>
  <c r="CZ188"/>
  <c r="DA188"/>
  <c r="CZ124"/>
  <c r="DA124"/>
  <c r="CZ92"/>
  <c r="DA92"/>
  <c r="CZ60"/>
  <c r="DA60"/>
  <c r="CZ28"/>
  <c r="DA28"/>
  <c r="CZ311"/>
  <c r="DA311"/>
  <c r="CZ247"/>
  <c r="DA247"/>
  <c r="CZ187"/>
  <c r="DA187"/>
  <c r="CZ123"/>
  <c r="DA123"/>
  <c r="CZ312"/>
  <c r="DA312"/>
  <c r="CZ248"/>
  <c r="DA248"/>
  <c r="CZ186"/>
  <c r="DA186"/>
  <c r="CZ122"/>
  <c r="DA122"/>
  <c r="CZ281"/>
  <c r="DA281"/>
  <c r="CZ217"/>
  <c r="DA217"/>
  <c r="CZ153"/>
  <c r="DA153"/>
  <c r="CZ290"/>
  <c r="DA290"/>
  <c r="CZ224"/>
  <c r="DA224"/>
  <c r="CZ160"/>
  <c r="DA160"/>
  <c r="CZ96"/>
  <c r="DA96"/>
  <c r="CZ32"/>
  <c r="DA32"/>
  <c r="DA283"/>
  <c r="CZ283"/>
  <c r="DA215"/>
  <c r="CZ215"/>
  <c r="DA151"/>
  <c r="CZ151"/>
  <c r="CZ284"/>
  <c r="DA284"/>
  <c r="CZ214"/>
  <c r="DA214"/>
  <c r="CZ150"/>
  <c r="DA150"/>
  <c r="CZ301"/>
  <c r="DA301"/>
  <c r="CZ237"/>
  <c r="DA237"/>
  <c r="CZ173"/>
  <c r="DA173"/>
  <c r="CZ254"/>
  <c r="DA254"/>
  <c r="CZ196"/>
  <c r="DA196"/>
  <c r="CZ132"/>
  <c r="DA132"/>
  <c r="CZ255"/>
  <c r="DA255"/>
  <c r="CZ195"/>
  <c r="DA195"/>
  <c r="CZ131"/>
  <c r="DA131"/>
  <c r="CZ67"/>
  <c r="DA67"/>
  <c r="CZ256"/>
  <c r="DA256"/>
  <c r="CZ194"/>
  <c r="DA194"/>
  <c r="CZ130"/>
  <c r="DA130"/>
  <c r="CZ289"/>
  <c r="DA289"/>
  <c r="CZ225"/>
  <c r="DA225"/>
  <c r="CZ161"/>
  <c r="DA161"/>
  <c r="CZ298"/>
  <c r="DA298"/>
  <c r="CZ232"/>
  <c r="DA232"/>
  <c r="CZ168"/>
  <c r="DA168"/>
  <c r="CZ104"/>
  <c r="DA104"/>
  <c r="CZ40"/>
  <c r="DA40"/>
  <c r="DA291"/>
  <c r="CZ291"/>
  <c r="DA223"/>
  <c r="CZ223"/>
  <c r="DA159"/>
  <c r="CZ159"/>
  <c r="CZ292"/>
  <c r="DA292"/>
  <c r="CZ222"/>
  <c r="DA222"/>
  <c r="CZ158"/>
  <c r="DA158"/>
  <c r="CZ309"/>
  <c r="DA309"/>
  <c r="CZ245"/>
  <c r="DA245"/>
  <c r="CZ181"/>
  <c r="DA181"/>
  <c r="CZ117"/>
  <c r="DA117"/>
  <c r="CZ61"/>
  <c r="DA61"/>
  <c r="CZ262"/>
  <c r="DA262"/>
  <c r="CZ204"/>
  <c r="DA204"/>
  <c r="CZ140"/>
  <c r="DA140"/>
  <c r="CZ100"/>
  <c r="DA100"/>
  <c r="CZ68"/>
  <c r="DA68"/>
  <c r="CZ36"/>
  <c r="DA36"/>
  <c r="CZ263"/>
  <c r="DA263"/>
  <c r="CZ203"/>
  <c r="DA203"/>
  <c r="CZ139"/>
  <c r="DA139"/>
  <c r="CZ75"/>
  <c r="DA75"/>
  <c r="CZ264"/>
  <c r="DA264"/>
  <c r="CZ202"/>
  <c r="DA202"/>
  <c r="CZ138"/>
  <c r="DA138"/>
  <c r="CZ297"/>
  <c r="DA297"/>
  <c r="CZ233"/>
  <c r="DA233"/>
  <c r="CZ169"/>
  <c r="DA169"/>
  <c r="CZ306"/>
  <c r="DA306"/>
  <c r="CZ242"/>
  <c r="DA242"/>
  <c r="CZ176"/>
  <c r="DA176"/>
  <c r="CZ112"/>
  <c r="DA112"/>
  <c r="CZ48"/>
  <c r="DA48"/>
  <c r="DA299"/>
  <c r="CZ299"/>
  <c r="DA231"/>
  <c r="CZ231"/>
  <c r="DA167"/>
  <c r="CZ167"/>
  <c r="CZ300"/>
  <c r="DA300"/>
  <c r="CZ230"/>
  <c r="DA230"/>
  <c r="CZ166"/>
  <c r="DA166"/>
  <c r="CZ253"/>
  <c r="DA253"/>
  <c r="CZ189"/>
  <c r="DA189"/>
  <c r="CZ125"/>
  <c r="DA125"/>
  <c r="CZ69"/>
  <c r="DA69"/>
  <c r="CZ270"/>
  <c r="DA270"/>
  <c r="CZ212"/>
  <c r="DA212"/>
  <c r="CZ148"/>
  <c r="DA148"/>
  <c r="CZ271"/>
  <c r="DA271"/>
  <c r="CZ211"/>
  <c r="DA211"/>
  <c r="CZ147"/>
  <c r="DA147"/>
  <c r="CZ83"/>
  <c r="DA83"/>
  <c r="CZ272"/>
  <c r="DA272"/>
  <c r="CZ210"/>
  <c r="DA210"/>
  <c r="CZ146"/>
  <c r="DA146"/>
  <c r="CZ305"/>
  <c r="DA305"/>
  <c r="CZ241"/>
  <c r="DA241"/>
  <c r="CZ177"/>
  <c r="DA177"/>
  <c r="CZ314"/>
  <c r="DA314"/>
  <c r="CZ250"/>
  <c r="DA250"/>
  <c r="CZ184"/>
  <c r="DA184"/>
  <c r="CZ120"/>
  <c r="DA120"/>
  <c r="CZ56"/>
  <c r="DA56"/>
  <c r="DA307"/>
  <c r="CZ307"/>
  <c r="DA243"/>
  <c r="CZ243"/>
  <c r="DA175"/>
  <c r="CZ175"/>
  <c r="CZ308"/>
  <c r="DA308"/>
  <c r="CZ244"/>
  <c r="DA244"/>
  <c r="CZ174"/>
  <c r="DA174"/>
  <c r="CZ261"/>
  <c r="DA261"/>
  <c r="CZ197"/>
  <c r="DA197"/>
  <c r="CZ133"/>
  <c r="DA133"/>
  <c r="CZ77"/>
  <c r="DA77"/>
  <c r="CZ278"/>
  <c r="DA278"/>
  <c r="CZ220"/>
  <c r="DA220"/>
  <c r="CZ156"/>
  <c r="DA156"/>
  <c r="CZ108"/>
  <c r="DA108"/>
  <c r="CZ76"/>
  <c r="DA76"/>
  <c r="CZ44"/>
  <c r="DA44"/>
  <c r="CZ12"/>
  <c r="DA12"/>
  <c r="CB3"/>
  <c r="AM13"/>
  <c r="CP34"/>
  <c r="CB5"/>
  <c r="CB6" s="1"/>
  <c r="CB7" s="1"/>
  <c r="CB8" s="1"/>
  <c r="CB9" s="1"/>
  <c r="CB10" s="1"/>
  <c r="CB11" s="1"/>
  <c r="CB12" s="1"/>
  <c r="CB13" s="1"/>
  <c r="CB14" s="1"/>
  <c r="CB15" s="1"/>
  <c r="CB16" s="1"/>
  <c r="CB17" s="1"/>
  <c r="CP19"/>
  <c r="BR3"/>
  <c r="AJ3"/>
  <c r="AJ5"/>
  <c r="AJ6" s="1"/>
  <c r="CP41"/>
  <c r="CO41"/>
  <c r="Z3"/>
  <c r="AM21"/>
  <c r="BI11"/>
  <c r="CP319"/>
  <c r="CP18"/>
  <c r="AK3"/>
  <c r="AU3"/>
  <c r="AU5"/>
  <c r="AU6" s="1"/>
  <c r="CP46"/>
  <c r="BT319"/>
  <c r="CP10"/>
  <c r="CP22"/>
  <c r="CO22"/>
  <c r="CP42"/>
  <c r="AM7"/>
  <c r="AM15"/>
  <c r="BF3"/>
  <c r="BF5"/>
  <c r="BF6" s="1"/>
  <c r="CM5"/>
  <c r="CM6" s="1"/>
  <c r="CM3"/>
  <c r="CP26"/>
  <c r="CP78"/>
  <c r="AM23"/>
  <c r="CP70"/>
  <c r="CO70"/>
  <c r="CO33"/>
  <c r="CP33"/>
  <c r="CP59"/>
  <c r="CP21"/>
  <c r="CO7"/>
  <c r="CP7"/>
  <c r="CP14"/>
  <c r="CO14"/>
  <c r="CP6"/>
  <c r="CO6"/>
  <c r="CO15"/>
  <c r="CP15"/>
  <c r="CO9"/>
  <c r="CP9"/>
  <c r="CP16"/>
  <c r="CO16"/>
  <c r="CO47"/>
  <c r="CP47"/>
  <c r="CP8"/>
  <c r="CO8"/>
  <c r="CO17"/>
  <c r="CP17"/>
  <c r="CP37"/>
  <c r="CO25"/>
  <c r="CP25"/>
  <c r="CP30"/>
  <c r="CO30"/>
  <c r="CP62"/>
  <c r="CO62"/>
  <c r="CP38"/>
  <c r="CO38"/>
  <c r="CO31"/>
  <c r="CP31"/>
  <c r="CP35"/>
  <c r="CO39"/>
  <c r="CP39"/>
  <c r="CO79"/>
  <c r="CP79"/>
  <c r="CO55"/>
  <c r="CP55"/>
  <c r="CO23"/>
  <c r="CP23"/>
  <c r="CP54"/>
  <c r="CO54"/>
  <c r="CO71"/>
  <c r="CP71"/>
  <c r="CO311"/>
  <c r="CP311"/>
  <c r="CO247"/>
  <c r="CP247"/>
  <c r="CO176"/>
  <c r="CP176"/>
  <c r="CO112"/>
  <c r="CP112"/>
  <c r="CO48"/>
  <c r="CP48"/>
  <c r="CO280"/>
  <c r="CP280"/>
  <c r="CO216"/>
  <c r="CP216"/>
  <c r="CO159"/>
  <c r="CP159"/>
  <c r="CO95"/>
  <c r="CP95"/>
  <c r="CO257"/>
  <c r="CP257"/>
  <c r="CO194"/>
  <c r="CP194"/>
  <c r="CO134"/>
  <c r="CP134"/>
  <c r="CO306"/>
  <c r="CP306"/>
  <c r="CO242"/>
  <c r="CP242"/>
  <c r="CO181"/>
  <c r="CP181"/>
  <c r="CO117"/>
  <c r="CP117"/>
  <c r="CP291"/>
  <c r="CO291"/>
  <c r="CP227"/>
  <c r="CO227"/>
  <c r="CP164"/>
  <c r="CO164"/>
  <c r="CP100"/>
  <c r="CO100"/>
  <c r="CP36"/>
  <c r="CO36"/>
  <c r="CO284"/>
  <c r="CP284"/>
  <c r="CO220"/>
  <c r="CP220"/>
  <c r="CO155"/>
  <c r="CP155"/>
  <c r="CO91"/>
  <c r="CP91"/>
  <c r="CO261"/>
  <c r="CP261"/>
  <c r="CO198"/>
  <c r="CP198"/>
  <c r="CO130"/>
  <c r="CP130"/>
  <c r="CO66"/>
  <c r="CP66"/>
  <c r="CO286"/>
  <c r="CP286"/>
  <c r="CO222"/>
  <c r="CP222"/>
  <c r="CO153"/>
  <c r="CP153"/>
  <c r="CO89"/>
  <c r="CP89"/>
  <c r="CO255"/>
  <c r="CP255"/>
  <c r="CO184"/>
  <c r="CP184"/>
  <c r="CO120"/>
  <c r="CP120"/>
  <c r="CO56"/>
  <c r="CP56"/>
  <c r="CO288"/>
  <c r="CP288"/>
  <c r="CO224"/>
  <c r="CP224"/>
  <c r="CO167"/>
  <c r="CP167"/>
  <c r="CO103"/>
  <c r="CP103"/>
  <c r="CO265"/>
  <c r="CP265"/>
  <c r="CO201"/>
  <c r="CP201"/>
  <c r="CO142"/>
  <c r="CP142"/>
  <c r="CO314"/>
  <c r="CP314"/>
  <c r="CO250"/>
  <c r="CP250"/>
  <c r="CO189"/>
  <c r="CP189"/>
  <c r="CO125"/>
  <c r="CP125"/>
  <c r="CP299"/>
  <c r="CO299"/>
  <c r="CP235"/>
  <c r="CO235"/>
  <c r="CP172"/>
  <c r="CO172"/>
  <c r="CP108"/>
  <c r="CO108"/>
  <c r="CP44"/>
  <c r="CO44"/>
  <c r="CO292"/>
  <c r="CP292"/>
  <c r="CO228"/>
  <c r="CP228"/>
  <c r="CO163"/>
  <c r="CP163"/>
  <c r="CO99"/>
  <c r="CP99"/>
  <c r="CO269"/>
  <c r="CP269"/>
  <c r="CO205"/>
  <c r="CP205"/>
  <c r="CO138"/>
  <c r="CP138"/>
  <c r="CO74"/>
  <c r="CP74"/>
  <c r="CO294"/>
  <c r="CP294"/>
  <c r="CO230"/>
  <c r="CP230"/>
  <c r="CO161"/>
  <c r="CP161"/>
  <c r="CO97"/>
  <c r="CP97"/>
  <c r="CO57"/>
  <c r="CP57"/>
  <c r="CO263"/>
  <c r="CP263"/>
  <c r="CO192"/>
  <c r="CP192"/>
  <c r="CO128"/>
  <c r="CP128"/>
  <c r="CO64"/>
  <c r="CP64"/>
  <c r="CO296"/>
  <c r="CP296"/>
  <c r="CO232"/>
  <c r="CP232"/>
  <c r="CO175"/>
  <c r="CP175"/>
  <c r="CO111"/>
  <c r="CP111"/>
  <c r="CO273"/>
  <c r="CP273"/>
  <c r="CO209"/>
  <c r="CP209"/>
  <c r="CO150"/>
  <c r="CP150"/>
  <c r="CO86"/>
  <c r="CP86"/>
  <c r="CO258"/>
  <c r="CP258"/>
  <c r="CO195"/>
  <c r="CP195"/>
  <c r="CO133"/>
  <c r="CP133"/>
  <c r="CP307"/>
  <c r="CO307"/>
  <c r="CP243"/>
  <c r="CO243"/>
  <c r="CP180"/>
  <c r="CO180"/>
  <c r="CP116"/>
  <c r="CO116"/>
  <c r="CP52"/>
  <c r="CO52"/>
  <c r="CO300"/>
  <c r="CP300"/>
  <c r="CO236"/>
  <c r="CP236"/>
  <c r="CO171"/>
  <c r="CP171"/>
  <c r="CO107"/>
  <c r="CP107"/>
  <c r="CO277"/>
  <c r="CP277"/>
  <c r="CO213"/>
  <c r="CP213"/>
  <c r="CO146"/>
  <c r="CP146"/>
  <c r="CO82"/>
  <c r="CP82"/>
  <c r="CO302"/>
  <c r="CP302"/>
  <c r="CO238"/>
  <c r="CP238"/>
  <c r="CO169"/>
  <c r="CP169"/>
  <c r="CO105"/>
  <c r="CP105"/>
  <c r="CO271"/>
  <c r="CP271"/>
  <c r="CO207"/>
  <c r="CP207"/>
  <c r="CO136"/>
  <c r="CP136"/>
  <c r="CO72"/>
  <c r="CP72"/>
  <c r="CO304"/>
  <c r="CP304"/>
  <c r="CO240"/>
  <c r="CP240"/>
  <c r="CO183"/>
  <c r="CP183"/>
  <c r="CO119"/>
  <c r="CP119"/>
  <c r="CO281"/>
  <c r="CP281"/>
  <c r="CO217"/>
  <c r="CP217"/>
  <c r="CO158"/>
  <c r="CP158"/>
  <c r="CO94"/>
  <c r="CP94"/>
  <c r="CO266"/>
  <c r="CP266"/>
  <c r="CO202"/>
  <c r="CP202"/>
  <c r="CO141"/>
  <c r="CP141"/>
  <c r="CP315"/>
  <c r="CO315"/>
  <c r="CP251"/>
  <c r="CO251"/>
  <c r="CP188"/>
  <c r="CO188"/>
  <c r="CP124"/>
  <c r="CO124"/>
  <c r="CP60"/>
  <c r="CO60"/>
  <c r="CO308"/>
  <c r="CP308"/>
  <c r="CO244"/>
  <c r="CP244"/>
  <c r="CO179"/>
  <c r="CP179"/>
  <c r="CO115"/>
  <c r="CP115"/>
  <c r="CO285"/>
  <c r="CP285"/>
  <c r="CO221"/>
  <c r="CP221"/>
  <c r="CO154"/>
  <c r="CP154"/>
  <c r="CO90"/>
  <c r="CP90"/>
  <c r="CO310"/>
  <c r="CP310"/>
  <c r="CO246"/>
  <c r="CP246"/>
  <c r="CO177"/>
  <c r="CP177"/>
  <c r="CO113"/>
  <c r="CP113"/>
  <c r="CO65"/>
  <c r="CP65"/>
  <c r="CO279"/>
  <c r="CP279"/>
  <c r="CO215"/>
  <c r="CP215"/>
  <c r="CO144"/>
  <c r="CP144"/>
  <c r="CO80"/>
  <c r="CP80"/>
  <c r="CO312"/>
  <c r="CP312"/>
  <c r="CO248"/>
  <c r="CP248"/>
  <c r="CO191"/>
  <c r="CP191"/>
  <c r="CO127"/>
  <c r="CP127"/>
  <c r="CO289"/>
  <c r="CP289"/>
  <c r="CO225"/>
  <c r="CP225"/>
  <c r="CO166"/>
  <c r="CP166"/>
  <c r="CO102"/>
  <c r="CP102"/>
  <c r="CO274"/>
  <c r="CP274"/>
  <c r="CO210"/>
  <c r="CP210"/>
  <c r="CO149"/>
  <c r="CP149"/>
  <c r="CO85"/>
  <c r="CP85"/>
  <c r="CP259"/>
  <c r="CO259"/>
  <c r="CP196"/>
  <c r="CO196"/>
  <c r="CP132"/>
  <c r="CO132"/>
  <c r="CP68"/>
  <c r="CO68"/>
  <c r="CO316"/>
  <c r="CP316"/>
  <c r="CO252"/>
  <c r="CP252"/>
  <c r="CO187"/>
  <c r="CP187"/>
  <c r="CO123"/>
  <c r="CP123"/>
  <c r="CO293"/>
  <c r="CP293"/>
  <c r="CO229"/>
  <c r="CP229"/>
  <c r="CO162"/>
  <c r="CP162"/>
  <c r="CO98"/>
  <c r="CP98"/>
  <c r="CO318"/>
  <c r="CP318"/>
  <c r="CO254"/>
  <c r="CP254"/>
  <c r="CO185"/>
  <c r="CP185"/>
  <c r="CO121"/>
  <c r="CP121"/>
  <c r="CO287"/>
  <c r="CP287"/>
  <c r="CO223"/>
  <c r="CP223"/>
  <c r="CO152"/>
  <c r="CP152"/>
  <c r="CO88"/>
  <c r="CP88"/>
  <c r="CO24"/>
  <c r="CP24"/>
  <c r="CO256"/>
  <c r="CP256"/>
  <c r="CO193"/>
  <c r="CP193"/>
  <c r="CO135"/>
  <c r="CP135"/>
  <c r="CO297"/>
  <c r="CP297"/>
  <c r="CO233"/>
  <c r="CP233"/>
  <c r="CO174"/>
  <c r="CP174"/>
  <c r="CO110"/>
  <c r="CP110"/>
  <c r="CO282"/>
  <c r="CP282"/>
  <c r="CO218"/>
  <c r="CP218"/>
  <c r="CO157"/>
  <c r="CP157"/>
  <c r="CO93"/>
  <c r="CP93"/>
  <c r="CP267"/>
  <c r="CO267"/>
  <c r="CP203"/>
  <c r="CO203"/>
  <c r="CP140"/>
  <c r="CO140"/>
  <c r="CP76"/>
  <c r="CO76"/>
  <c r="CP12"/>
  <c r="CO12"/>
  <c r="CO260"/>
  <c r="CP260"/>
  <c r="CO197"/>
  <c r="CP197"/>
  <c r="CO131"/>
  <c r="CP131"/>
  <c r="CO301"/>
  <c r="CP301"/>
  <c r="CO237"/>
  <c r="CP237"/>
  <c r="CO170"/>
  <c r="CP170"/>
  <c r="CO106"/>
  <c r="CP106"/>
  <c r="CO262"/>
  <c r="CP262"/>
  <c r="CO199"/>
  <c r="CP199"/>
  <c r="CO129"/>
  <c r="CP129"/>
  <c r="CO73"/>
  <c r="CP73"/>
  <c r="CO295"/>
  <c r="CP295"/>
  <c r="CO231"/>
  <c r="CP231"/>
  <c r="CO160"/>
  <c r="CP160"/>
  <c r="CO96"/>
  <c r="CP96"/>
  <c r="CO32"/>
  <c r="CP32"/>
  <c r="CO264"/>
  <c r="CP264"/>
  <c r="CO200"/>
  <c r="CP200"/>
  <c r="CO143"/>
  <c r="CP143"/>
  <c r="CO305"/>
  <c r="CP305"/>
  <c r="CO241"/>
  <c r="CP241"/>
  <c r="CO182"/>
  <c r="CP182"/>
  <c r="CO118"/>
  <c r="CP118"/>
  <c r="CO290"/>
  <c r="CP290"/>
  <c r="CO226"/>
  <c r="CP226"/>
  <c r="CO165"/>
  <c r="CP165"/>
  <c r="CO101"/>
  <c r="CP101"/>
  <c r="CP275"/>
  <c r="CO275"/>
  <c r="CP211"/>
  <c r="CO211"/>
  <c r="CP148"/>
  <c r="CO148"/>
  <c r="CP84"/>
  <c r="CO84"/>
  <c r="CP20"/>
  <c r="CO20"/>
  <c r="CO268"/>
  <c r="CP268"/>
  <c r="CO204"/>
  <c r="CP204"/>
  <c r="CO139"/>
  <c r="CP139"/>
  <c r="CO309"/>
  <c r="CP309"/>
  <c r="CO245"/>
  <c r="CP245"/>
  <c r="CO178"/>
  <c r="CP178"/>
  <c r="CO114"/>
  <c r="CP114"/>
  <c r="CO50"/>
  <c r="CP50"/>
  <c r="CO270"/>
  <c r="CP270"/>
  <c r="CO206"/>
  <c r="CP206"/>
  <c r="CO137"/>
  <c r="CP137"/>
  <c r="CO303"/>
  <c r="CP303"/>
  <c r="CO239"/>
  <c r="CP239"/>
  <c r="CO168"/>
  <c r="CP168"/>
  <c r="CO104"/>
  <c r="CP104"/>
  <c r="CO40"/>
  <c r="CP40"/>
  <c r="CO272"/>
  <c r="CP272"/>
  <c r="CO208"/>
  <c r="CP208"/>
  <c r="CO151"/>
  <c r="CP151"/>
  <c r="CO87"/>
  <c r="CP87"/>
  <c r="CO313"/>
  <c r="CP313"/>
  <c r="CO249"/>
  <c r="CP249"/>
  <c r="CO190"/>
  <c r="CP190"/>
  <c r="CO126"/>
  <c r="CP126"/>
  <c r="CO298"/>
  <c r="CP298"/>
  <c r="CO234"/>
  <c r="CP234"/>
  <c r="CO173"/>
  <c r="CP173"/>
  <c r="CO109"/>
  <c r="CP109"/>
  <c r="CP283"/>
  <c r="CO283"/>
  <c r="CP219"/>
  <c r="CO219"/>
  <c r="CP156"/>
  <c r="CO156"/>
  <c r="CP92"/>
  <c r="CO92"/>
  <c r="CP28"/>
  <c r="CO28"/>
  <c r="CO276"/>
  <c r="CP276"/>
  <c r="CO212"/>
  <c r="CP212"/>
  <c r="CO147"/>
  <c r="CP147"/>
  <c r="CO317"/>
  <c r="CP317"/>
  <c r="CO253"/>
  <c r="CP253"/>
  <c r="CO186"/>
  <c r="CP186"/>
  <c r="CO122"/>
  <c r="CP122"/>
  <c r="CO58"/>
  <c r="CP58"/>
  <c r="CO278"/>
  <c r="CP278"/>
  <c r="CO214"/>
  <c r="CP214"/>
  <c r="CO145"/>
  <c r="CP145"/>
  <c r="CO81"/>
  <c r="CP81"/>
  <c r="CO49"/>
  <c r="CP49"/>
  <c r="CD303"/>
  <c r="CE303"/>
  <c r="CD239"/>
  <c r="CE239"/>
  <c r="CD168"/>
  <c r="CE168"/>
  <c r="CD101"/>
  <c r="CE101"/>
  <c r="CD37"/>
  <c r="CE37"/>
  <c r="CD280"/>
  <c r="CE280"/>
  <c r="CD216"/>
  <c r="CE216"/>
  <c r="CD153"/>
  <c r="CE153"/>
  <c r="CD84"/>
  <c r="CE84"/>
  <c r="CD20"/>
  <c r="CE20"/>
  <c r="CD265"/>
  <c r="CE265"/>
  <c r="CD201"/>
  <c r="CE201"/>
  <c r="CD139"/>
  <c r="CE139"/>
  <c r="CD75"/>
  <c r="CE75"/>
  <c r="CD11"/>
  <c r="CE11"/>
  <c r="CD258"/>
  <c r="CE258"/>
  <c r="CD195"/>
  <c r="CE195"/>
  <c r="CD138"/>
  <c r="CE138"/>
  <c r="CD74"/>
  <c r="CE74"/>
  <c r="CD10"/>
  <c r="CE10"/>
  <c r="CE259"/>
  <c r="CD259"/>
  <c r="CE196"/>
  <c r="CD196"/>
  <c r="CE137"/>
  <c r="CD137"/>
  <c r="CE73"/>
  <c r="CD73"/>
  <c r="CE9"/>
  <c r="CD9"/>
  <c r="CD268"/>
  <c r="CE268"/>
  <c r="CD204"/>
  <c r="CE204"/>
  <c r="CD136"/>
  <c r="CE136"/>
  <c r="CD72"/>
  <c r="CE72"/>
  <c r="CD8"/>
  <c r="CE8"/>
  <c r="CD269"/>
  <c r="CE269"/>
  <c r="CD205"/>
  <c r="CE205"/>
  <c r="CD143"/>
  <c r="CE143"/>
  <c r="CD79"/>
  <c r="CE79"/>
  <c r="CD15"/>
  <c r="CE15"/>
  <c r="CD270"/>
  <c r="CE270"/>
  <c r="CD206"/>
  <c r="CE206"/>
  <c r="CD142"/>
  <c r="CE142"/>
  <c r="CD78"/>
  <c r="CE78"/>
  <c r="CD14"/>
  <c r="CE14"/>
  <c r="CC11"/>
  <c r="CC16"/>
  <c r="CD311"/>
  <c r="CE311"/>
  <c r="CD247"/>
  <c r="CE247"/>
  <c r="CD176"/>
  <c r="CE176"/>
  <c r="CD109"/>
  <c r="CE109"/>
  <c r="CD45"/>
  <c r="CE45"/>
  <c r="CD288"/>
  <c r="CE288"/>
  <c r="CD224"/>
  <c r="CE224"/>
  <c r="CD161"/>
  <c r="CE161"/>
  <c r="CD92"/>
  <c r="CE92"/>
  <c r="CD28"/>
  <c r="CE28"/>
  <c r="CD273"/>
  <c r="CE273"/>
  <c r="CD209"/>
  <c r="CE209"/>
  <c r="CD147"/>
  <c r="CE147"/>
  <c r="CD83"/>
  <c r="CE83"/>
  <c r="CD19"/>
  <c r="CE19"/>
  <c r="CD266"/>
  <c r="CE266"/>
  <c r="CD202"/>
  <c r="CE202"/>
  <c r="CD146"/>
  <c r="CE146"/>
  <c r="CD82"/>
  <c r="CE82"/>
  <c r="CD18"/>
  <c r="CE18"/>
  <c r="CE267"/>
  <c r="CD267"/>
  <c r="CE203"/>
  <c r="CD203"/>
  <c r="CE145"/>
  <c r="CD145"/>
  <c r="CE81"/>
  <c r="CD81"/>
  <c r="CE17"/>
  <c r="CD17"/>
  <c r="CD276"/>
  <c r="CE276"/>
  <c r="CD212"/>
  <c r="CE212"/>
  <c r="CD144"/>
  <c r="CE144"/>
  <c r="CD80"/>
  <c r="CE80"/>
  <c r="CD16"/>
  <c r="CE16"/>
  <c r="CD277"/>
  <c r="CE277"/>
  <c r="CD213"/>
  <c r="CE213"/>
  <c r="CD150"/>
  <c r="CE150"/>
  <c r="CD87"/>
  <c r="CE87"/>
  <c r="CD23"/>
  <c r="CE23"/>
  <c r="CD278"/>
  <c r="CE278"/>
  <c r="CD214"/>
  <c r="CE214"/>
  <c r="CD151"/>
  <c r="CE151"/>
  <c r="CD86"/>
  <c r="CE86"/>
  <c r="CD22"/>
  <c r="CE22"/>
  <c r="CC10"/>
  <c r="CC15"/>
  <c r="CD255"/>
  <c r="CE255"/>
  <c r="CD184"/>
  <c r="CE184"/>
  <c r="CD117"/>
  <c r="CE117"/>
  <c r="CD53"/>
  <c r="CE53"/>
  <c r="CD296"/>
  <c r="CE296"/>
  <c r="CD232"/>
  <c r="CE232"/>
  <c r="CD169"/>
  <c r="CE169"/>
  <c r="CD100"/>
  <c r="CE100"/>
  <c r="CD36"/>
  <c r="CE36"/>
  <c r="CD281"/>
  <c r="CE281"/>
  <c r="CD217"/>
  <c r="CE217"/>
  <c r="CD154"/>
  <c r="CE154"/>
  <c r="CD91"/>
  <c r="CE91"/>
  <c r="CD27"/>
  <c r="CE27"/>
  <c r="CD274"/>
  <c r="CE274"/>
  <c r="CD210"/>
  <c r="CE210"/>
  <c r="CD148"/>
  <c r="CE148"/>
  <c r="CD90"/>
  <c r="CE90"/>
  <c r="CD26"/>
  <c r="CE26"/>
  <c r="CE275"/>
  <c r="CD275"/>
  <c r="CE211"/>
  <c r="CD211"/>
  <c r="CD149"/>
  <c r="CE149"/>
  <c r="CE89"/>
  <c r="CD89"/>
  <c r="CE25"/>
  <c r="CD25"/>
  <c r="CD284"/>
  <c r="CE284"/>
  <c r="CD220"/>
  <c r="CE220"/>
  <c r="CD157"/>
  <c r="CE157"/>
  <c r="CD88"/>
  <c r="CE88"/>
  <c r="CD24"/>
  <c r="CE24"/>
  <c r="CD285"/>
  <c r="CE285"/>
  <c r="CD221"/>
  <c r="CE221"/>
  <c r="CD158"/>
  <c r="CE158"/>
  <c r="CD95"/>
  <c r="CE95"/>
  <c r="CD31"/>
  <c r="CE31"/>
  <c r="CD286"/>
  <c r="CE286"/>
  <c r="CD222"/>
  <c r="CE222"/>
  <c r="CD159"/>
  <c r="CE159"/>
  <c r="CD94"/>
  <c r="CE94"/>
  <c r="CD30"/>
  <c r="CE30"/>
  <c r="CC14"/>
  <c r="CD263"/>
  <c r="CE263"/>
  <c r="CD192"/>
  <c r="CE192"/>
  <c r="CD125"/>
  <c r="CE125"/>
  <c r="CD61"/>
  <c r="CE61"/>
  <c r="CD304"/>
  <c r="CE304"/>
  <c r="CD240"/>
  <c r="CE240"/>
  <c r="CD177"/>
  <c r="CE177"/>
  <c r="CD108"/>
  <c r="CE108"/>
  <c r="CD44"/>
  <c r="CE44"/>
  <c r="CD289"/>
  <c r="CE289"/>
  <c r="CD225"/>
  <c r="CE225"/>
  <c r="CD162"/>
  <c r="CE162"/>
  <c r="CD99"/>
  <c r="CE99"/>
  <c r="CD35"/>
  <c r="CE35"/>
  <c r="CD282"/>
  <c r="CE282"/>
  <c r="CD218"/>
  <c r="CE218"/>
  <c r="CD155"/>
  <c r="CE155"/>
  <c r="CD98"/>
  <c r="CE98"/>
  <c r="CD34"/>
  <c r="CE34"/>
  <c r="CE283"/>
  <c r="CD283"/>
  <c r="CE219"/>
  <c r="CD219"/>
  <c r="CE156"/>
  <c r="CD156"/>
  <c r="CE97"/>
  <c r="CD97"/>
  <c r="CE33"/>
  <c r="CD33"/>
  <c r="CD292"/>
  <c r="CE292"/>
  <c r="CD228"/>
  <c r="CE228"/>
  <c r="CD165"/>
  <c r="CE165"/>
  <c r="CD96"/>
  <c r="CE96"/>
  <c r="CD32"/>
  <c r="CE32"/>
  <c r="CD293"/>
  <c r="CE293"/>
  <c r="CD229"/>
  <c r="CE229"/>
  <c r="CD166"/>
  <c r="CE166"/>
  <c r="CD103"/>
  <c r="CE103"/>
  <c r="CD39"/>
  <c r="CE39"/>
  <c r="CD294"/>
  <c r="CE294"/>
  <c r="CD230"/>
  <c r="CE230"/>
  <c r="CD167"/>
  <c r="CE167"/>
  <c r="CD102"/>
  <c r="CE102"/>
  <c r="CD38"/>
  <c r="CE38"/>
  <c r="CD271"/>
  <c r="CE271"/>
  <c r="CD207"/>
  <c r="CE207"/>
  <c r="CD133"/>
  <c r="CE133"/>
  <c r="CD69"/>
  <c r="CE69"/>
  <c r="CD312"/>
  <c r="CE312"/>
  <c r="CD248"/>
  <c r="CE248"/>
  <c r="CD185"/>
  <c r="CE185"/>
  <c r="CD116"/>
  <c r="CE116"/>
  <c r="CD52"/>
  <c r="CE52"/>
  <c r="CD297"/>
  <c r="CE297"/>
  <c r="CD233"/>
  <c r="CE233"/>
  <c r="CD170"/>
  <c r="CE170"/>
  <c r="CD107"/>
  <c r="CE107"/>
  <c r="CD43"/>
  <c r="CE43"/>
  <c r="CD290"/>
  <c r="CE290"/>
  <c r="CD226"/>
  <c r="CE226"/>
  <c r="CD163"/>
  <c r="CE163"/>
  <c r="CD106"/>
  <c r="CE106"/>
  <c r="CD42"/>
  <c r="CE42"/>
  <c r="CE291"/>
  <c r="CD291"/>
  <c r="CE227"/>
  <c r="CD227"/>
  <c r="CE164"/>
  <c r="CD164"/>
  <c r="CE105"/>
  <c r="CD105"/>
  <c r="CE41"/>
  <c r="CD41"/>
  <c r="CD300"/>
  <c r="CE300"/>
  <c r="CD236"/>
  <c r="CE236"/>
  <c r="CD173"/>
  <c r="CE173"/>
  <c r="CD104"/>
  <c r="CE104"/>
  <c r="CD40"/>
  <c r="CE40"/>
  <c r="CD301"/>
  <c r="CE301"/>
  <c r="CD237"/>
  <c r="CE237"/>
  <c r="CD174"/>
  <c r="CE174"/>
  <c r="CD111"/>
  <c r="CE111"/>
  <c r="CD47"/>
  <c r="CE47"/>
  <c r="CD302"/>
  <c r="CE302"/>
  <c r="CD238"/>
  <c r="CE238"/>
  <c r="CD175"/>
  <c r="CE175"/>
  <c r="CD110"/>
  <c r="CE110"/>
  <c r="CD46"/>
  <c r="CE46"/>
  <c r="CD279"/>
  <c r="CE279"/>
  <c r="CD215"/>
  <c r="CE215"/>
  <c r="CD141"/>
  <c r="CE141"/>
  <c r="CD77"/>
  <c r="CE77"/>
  <c r="CD13"/>
  <c r="CE13"/>
  <c r="CD256"/>
  <c r="CE256"/>
  <c r="CD193"/>
  <c r="CE193"/>
  <c r="CD124"/>
  <c r="CE124"/>
  <c r="CD60"/>
  <c r="CE60"/>
  <c r="CD305"/>
  <c r="CE305"/>
  <c r="CD241"/>
  <c r="CE241"/>
  <c r="CD178"/>
  <c r="CE178"/>
  <c r="CD115"/>
  <c r="CE115"/>
  <c r="CD51"/>
  <c r="CE51"/>
  <c r="CD298"/>
  <c r="CE298"/>
  <c r="CD234"/>
  <c r="CE234"/>
  <c r="CD171"/>
  <c r="CE171"/>
  <c r="CD114"/>
  <c r="CE114"/>
  <c r="CD50"/>
  <c r="CE50"/>
  <c r="CE299"/>
  <c r="CD299"/>
  <c r="CE235"/>
  <c r="CD235"/>
  <c r="CE172"/>
  <c r="CD172"/>
  <c r="CE113"/>
  <c r="CD113"/>
  <c r="CE49"/>
  <c r="CD49"/>
  <c r="CD308"/>
  <c r="CE308"/>
  <c r="CD244"/>
  <c r="CE244"/>
  <c r="CD181"/>
  <c r="CE181"/>
  <c r="CD112"/>
  <c r="CE112"/>
  <c r="CD48"/>
  <c r="CE48"/>
  <c r="CD309"/>
  <c r="CE309"/>
  <c r="CD245"/>
  <c r="CE245"/>
  <c r="CD182"/>
  <c r="CE182"/>
  <c r="CD119"/>
  <c r="CE119"/>
  <c r="CD55"/>
  <c r="CE55"/>
  <c r="CD310"/>
  <c r="CE310"/>
  <c r="CD246"/>
  <c r="CE246"/>
  <c r="CD183"/>
  <c r="CE183"/>
  <c r="CD118"/>
  <c r="CE118"/>
  <c r="CD54"/>
  <c r="CE54"/>
  <c r="CD287"/>
  <c r="CE287"/>
  <c r="CD223"/>
  <c r="CE223"/>
  <c r="CD152"/>
  <c r="CE152"/>
  <c r="CD85"/>
  <c r="CE85"/>
  <c r="CD21"/>
  <c r="CE21"/>
  <c r="CD264"/>
  <c r="CE264"/>
  <c r="CD200"/>
  <c r="CE200"/>
  <c r="CD132"/>
  <c r="CE132"/>
  <c r="CD68"/>
  <c r="CE68"/>
  <c r="CD313"/>
  <c r="CE313"/>
  <c r="CD249"/>
  <c r="CE249"/>
  <c r="CD186"/>
  <c r="CE186"/>
  <c r="CD123"/>
  <c r="CE123"/>
  <c r="CD59"/>
  <c r="CE59"/>
  <c r="CD306"/>
  <c r="CE306"/>
  <c r="CD242"/>
  <c r="CE242"/>
  <c r="CD179"/>
  <c r="CE179"/>
  <c r="CD122"/>
  <c r="CE122"/>
  <c r="CD58"/>
  <c r="CE58"/>
  <c r="CE307"/>
  <c r="CD307"/>
  <c r="CE243"/>
  <c r="CD243"/>
  <c r="CE180"/>
  <c r="CD180"/>
  <c r="CE121"/>
  <c r="CD121"/>
  <c r="CE57"/>
  <c r="CD57"/>
  <c r="CD316"/>
  <c r="CE316"/>
  <c r="CD252"/>
  <c r="CE252"/>
  <c r="CD189"/>
  <c r="CE189"/>
  <c r="CD120"/>
  <c r="CE120"/>
  <c r="CD56"/>
  <c r="CE56"/>
  <c r="CD317"/>
  <c r="CE317"/>
  <c r="CD253"/>
  <c r="CE253"/>
  <c r="CD190"/>
  <c r="CE190"/>
  <c r="CD127"/>
  <c r="CE127"/>
  <c r="CD63"/>
  <c r="CE63"/>
  <c r="CD318"/>
  <c r="CE318"/>
  <c r="CD254"/>
  <c r="CE254"/>
  <c r="CD191"/>
  <c r="CE191"/>
  <c r="CD126"/>
  <c r="CE126"/>
  <c r="CD62"/>
  <c r="CE62"/>
  <c r="CC8"/>
  <c r="CD295"/>
  <c r="CE295"/>
  <c r="CD231"/>
  <c r="CE231"/>
  <c r="CD160"/>
  <c r="CE160"/>
  <c r="CD93"/>
  <c r="CE93"/>
  <c r="CD29"/>
  <c r="CE29"/>
  <c r="CD272"/>
  <c r="CE272"/>
  <c r="CD208"/>
  <c r="CE208"/>
  <c r="CD140"/>
  <c r="CE140"/>
  <c r="CD76"/>
  <c r="CE76"/>
  <c r="CD12"/>
  <c r="CE12"/>
  <c r="CD257"/>
  <c r="CE257"/>
  <c r="CD194"/>
  <c r="CE194"/>
  <c r="CD131"/>
  <c r="CE131"/>
  <c r="CD67"/>
  <c r="CE67"/>
  <c r="CD314"/>
  <c r="CE314"/>
  <c r="CD250"/>
  <c r="CE250"/>
  <c r="CD187"/>
  <c r="CE187"/>
  <c r="CD130"/>
  <c r="CE130"/>
  <c r="CD66"/>
  <c r="CE66"/>
  <c r="CE315"/>
  <c r="CD315"/>
  <c r="CE251"/>
  <c r="CD251"/>
  <c r="CE188"/>
  <c r="CD188"/>
  <c r="CE129"/>
  <c r="CD129"/>
  <c r="CE65"/>
  <c r="CD65"/>
  <c r="CD260"/>
  <c r="CE260"/>
  <c r="CD197"/>
  <c r="CE197"/>
  <c r="CD128"/>
  <c r="CE128"/>
  <c r="CD64"/>
  <c r="CE64"/>
  <c r="CD261"/>
  <c r="CE261"/>
  <c r="CD198"/>
  <c r="CE198"/>
  <c r="CD135"/>
  <c r="CE135"/>
  <c r="CD71"/>
  <c r="CE71"/>
  <c r="CD7"/>
  <c r="CE7"/>
  <c r="CD262"/>
  <c r="CE262"/>
  <c r="CD199"/>
  <c r="CE199"/>
  <c r="CD134"/>
  <c r="CE134"/>
  <c r="CD70"/>
  <c r="CE70"/>
  <c r="CD6"/>
  <c r="CE6"/>
  <c r="CC7"/>
  <c r="CC12"/>
  <c r="BR6"/>
  <c r="BS295"/>
  <c r="BT295"/>
  <c r="BS231"/>
  <c r="BT231"/>
  <c r="BS160"/>
  <c r="BT160"/>
  <c r="BS95"/>
  <c r="BT95"/>
  <c r="BS31"/>
  <c r="BT31"/>
  <c r="BS280"/>
  <c r="BT280"/>
  <c r="BS216"/>
  <c r="BT216"/>
  <c r="BS153"/>
  <c r="BT153"/>
  <c r="BS86"/>
  <c r="BT86"/>
  <c r="BS22"/>
  <c r="BT22"/>
  <c r="BS273"/>
  <c r="BT273"/>
  <c r="BS209"/>
  <c r="BT209"/>
  <c r="BS147"/>
  <c r="BT147"/>
  <c r="BS77"/>
  <c r="BT77"/>
  <c r="BS13"/>
  <c r="BT13"/>
  <c r="BS258"/>
  <c r="BT258"/>
  <c r="BS195"/>
  <c r="BT195"/>
  <c r="BS132"/>
  <c r="BT132"/>
  <c r="BS68"/>
  <c r="BT68"/>
  <c r="BT315"/>
  <c r="BS315"/>
  <c r="BT251"/>
  <c r="BS251"/>
  <c r="BT188"/>
  <c r="BS188"/>
  <c r="BT125"/>
  <c r="BS125"/>
  <c r="BT67"/>
  <c r="BS67"/>
  <c r="BS316"/>
  <c r="BT316"/>
  <c r="BS252"/>
  <c r="BT252"/>
  <c r="BS189"/>
  <c r="BT189"/>
  <c r="BS118"/>
  <c r="BT118"/>
  <c r="BS58"/>
  <c r="BT58"/>
  <c r="BS309"/>
  <c r="BT309"/>
  <c r="BS245"/>
  <c r="BT245"/>
  <c r="BS182"/>
  <c r="BT182"/>
  <c r="BS119"/>
  <c r="BT119"/>
  <c r="BS57"/>
  <c r="BT57"/>
  <c r="BS318"/>
  <c r="BT318"/>
  <c r="BS254"/>
  <c r="BT254"/>
  <c r="BS191"/>
  <c r="BT191"/>
  <c r="BS128"/>
  <c r="BT128"/>
  <c r="BS64"/>
  <c r="BT64"/>
  <c r="BQ8"/>
  <c r="BR7"/>
  <c r="BS303"/>
  <c r="BT303"/>
  <c r="BS239"/>
  <c r="BT239"/>
  <c r="BS168"/>
  <c r="BT168"/>
  <c r="BS105"/>
  <c r="BT105"/>
  <c r="BS39"/>
  <c r="BT39"/>
  <c r="BS288"/>
  <c r="BT288"/>
  <c r="BS224"/>
  <c r="BT224"/>
  <c r="BS161"/>
  <c r="BT161"/>
  <c r="BS94"/>
  <c r="BT94"/>
  <c r="BS30"/>
  <c r="BT30"/>
  <c r="BS281"/>
  <c r="BT281"/>
  <c r="BS217"/>
  <c r="BT217"/>
  <c r="BS154"/>
  <c r="BT154"/>
  <c r="BS85"/>
  <c r="BT85"/>
  <c r="BS21"/>
  <c r="BT21"/>
  <c r="BS266"/>
  <c r="BT266"/>
  <c r="BS202"/>
  <c r="BT202"/>
  <c r="BS140"/>
  <c r="BT140"/>
  <c r="BS76"/>
  <c r="BT76"/>
  <c r="BS12"/>
  <c r="BT12"/>
  <c r="BT259"/>
  <c r="BS259"/>
  <c r="BT196"/>
  <c r="BS196"/>
  <c r="BT133"/>
  <c r="BS133"/>
  <c r="BT75"/>
  <c r="BS75"/>
  <c r="BT11"/>
  <c r="BS11"/>
  <c r="BS260"/>
  <c r="BT260"/>
  <c r="BS197"/>
  <c r="BT197"/>
  <c r="BS126"/>
  <c r="BT126"/>
  <c r="BS66"/>
  <c r="BT66"/>
  <c r="BS317"/>
  <c r="BT317"/>
  <c r="BS253"/>
  <c r="BT253"/>
  <c r="BS190"/>
  <c r="BT190"/>
  <c r="BS127"/>
  <c r="BT127"/>
  <c r="BS65"/>
  <c r="BT65"/>
  <c r="BS262"/>
  <c r="BT262"/>
  <c r="BS199"/>
  <c r="BT199"/>
  <c r="BS136"/>
  <c r="BT136"/>
  <c r="BS72"/>
  <c r="BT72"/>
  <c r="BS8"/>
  <c r="BT8"/>
  <c r="BS311"/>
  <c r="BT311"/>
  <c r="BS247"/>
  <c r="BT247"/>
  <c r="BS176"/>
  <c r="BT176"/>
  <c r="BS113"/>
  <c r="BT113"/>
  <c r="BS47"/>
  <c r="BT47"/>
  <c r="BS296"/>
  <c r="BT296"/>
  <c r="BS232"/>
  <c r="BT232"/>
  <c r="BS169"/>
  <c r="BT169"/>
  <c r="BS106"/>
  <c r="BT106"/>
  <c r="BS38"/>
  <c r="BT38"/>
  <c r="BS289"/>
  <c r="BT289"/>
  <c r="BS225"/>
  <c r="BT225"/>
  <c r="BS162"/>
  <c r="BT162"/>
  <c r="BS93"/>
  <c r="BT93"/>
  <c r="BS29"/>
  <c r="BT29"/>
  <c r="BS274"/>
  <c r="BT274"/>
  <c r="BS210"/>
  <c r="BT210"/>
  <c r="BS148"/>
  <c r="BT148"/>
  <c r="BS84"/>
  <c r="BT84"/>
  <c r="BS20"/>
  <c r="BT20"/>
  <c r="BT267"/>
  <c r="BS267"/>
  <c r="BT203"/>
  <c r="BS203"/>
  <c r="BT141"/>
  <c r="BS141"/>
  <c r="BT83"/>
  <c r="BS83"/>
  <c r="BT19"/>
  <c r="BS19"/>
  <c r="BS268"/>
  <c r="BT268"/>
  <c r="BS204"/>
  <c r="BT204"/>
  <c r="BS134"/>
  <c r="BT134"/>
  <c r="BS74"/>
  <c r="BT74"/>
  <c r="BS10"/>
  <c r="BT10"/>
  <c r="BS261"/>
  <c r="BT261"/>
  <c r="BS198"/>
  <c r="BT198"/>
  <c r="BS135"/>
  <c r="BT135"/>
  <c r="BS73"/>
  <c r="BT73"/>
  <c r="BS9"/>
  <c r="BT9"/>
  <c r="BS270"/>
  <c r="BT270"/>
  <c r="BS206"/>
  <c r="BT206"/>
  <c r="BS144"/>
  <c r="BT144"/>
  <c r="BS80"/>
  <c r="BT80"/>
  <c r="BS16"/>
  <c r="BT16"/>
  <c r="BS255"/>
  <c r="BT255"/>
  <c r="BS184"/>
  <c r="BT184"/>
  <c r="BS121"/>
  <c r="BT121"/>
  <c r="BS55"/>
  <c r="BT55"/>
  <c r="BS304"/>
  <c r="BT304"/>
  <c r="BS240"/>
  <c r="BT240"/>
  <c r="BS177"/>
  <c r="BT177"/>
  <c r="BS114"/>
  <c r="BT114"/>
  <c r="BS46"/>
  <c r="BT46"/>
  <c r="BS297"/>
  <c r="BT297"/>
  <c r="BS233"/>
  <c r="BT233"/>
  <c r="BS170"/>
  <c r="BT170"/>
  <c r="BS107"/>
  <c r="BT107"/>
  <c r="BS37"/>
  <c r="BT37"/>
  <c r="BS282"/>
  <c r="BT282"/>
  <c r="BS218"/>
  <c r="BT218"/>
  <c r="BS155"/>
  <c r="BT155"/>
  <c r="BS92"/>
  <c r="BT92"/>
  <c r="BS28"/>
  <c r="BT28"/>
  <c r="BT275"/>
  <c r="BS275"/>
  <c r="BT211"/>
  <c r="BS211"/>
  <c r="BS149"/>
  <c r="BT149"/>
  <c r="BT91"/>
  <c r="BS91"/>
  <c r="BT27"/>
  <c r="BS27"/>
  <c r="BS276"/>
  <c r="BT276"/>
  <c r="BS212"/>
  <c r="BT212"/>
  <c r="BS142"/>
  <c r="BT142"/>
  <c r="BS82"/>
  <c r="BT82"/>
  <c r="BS18"/>
  <c r="BT18"/>
  <c r="BS269"/>
  <c r="BT269"/>
  <c r="BS205"/>
  <c r="BT205"/>
  <c r="BS143"/>
  <c r="BT143"/>
  <c r="BS81"/>
  <c r="BT81"/>
  <c r="BS17"/>
  <c r="BT17"/>
  <c r="BS278"/>
  <c r="BT278"/>
  <c r="BS214"/>
  <c r="BT214"/>
  <c r="BS151"/>
  <c r="BT151"/>
  <c r="BS88"/>
  <c r="BT88"/>
  <c r="BS24"/>
  <c r="BT24"/>
  <c r="BS263"/>
  <c r="BT263"/>
  <c r="BS192"/>
  <c r="BT192"/>
  <c r="BS129"/>
  <c r="BT129"/>
  <c r="BS63"/>
  <c r="BT63"/>
  <c r="BS312"/>
  <c r="BT312"/>
  <c r="BS248"/>
  <c r="BT248"/>
  <c r="BS185"/>
  <c r="BT185"/>
  <c r="BS122"/>
  <c r="BT122"/>
  <c r="BS54"/>
  <c r="BT54"/>
  <c r="BS305"/>
  <c r="BT305"/>
  <c r="BS241"/>
  <c r="BT241"/>
  <c r="BS178"/>
  <c r="BT178"/>
  <c r="BS115"/>
  <c r="BT115"/>
  <c r="BS45"/>
  <c r="BT45"/>
  <c r="BS290"/>
  <c r="BT290"/>
  <c r="BS226"/>
  <c r="BT226"/>
  <c r="BS163"/>
  <c r="BT163"/>
  <c r="BS100"/>
  <c r="BT100"/>
  <c r="BS36"/>
  <c r="BT36"/>
  <c r="BT283"/>
  <c r="BS283"/>
  <c r="BT219"/>
  <c r="BS219"/>
  <c r="BT156"/>
  <c r="BS156"/>
  <c r="BT99"/>
  <c r="BS99"/>
  <c r="BT35"/>
  <c r="BS35"/>
  <c r="BS284"/>
  <c r="BT284"/>
  <c r="BS220"/>
  <c r="BT220"/>
  <c r="BS157"/>
  <c r="BT157"/>
  <c r="BS90"/>
  <c r="BT90"/>
  <c r="BS26"/>
  <c r="BT26"/>
  <c r="BS277"/>
  <c r="BT277"/>
  <c r="BS213"/>
  <c r="BT213"/>
  <c r="BS150"/>
  <c r="BT150"/>
  <c r="BS89"/>
  <c r="BT89"/>
  <c r="BS25"/>
  <c r="BT25"/>
  <c r="BS286"/>
  <c r="BT286"/>
  <c r="BS222"/>
  <c r="BT222"/>
  <c r="BS159"/>
  <c r="BT159"/>
  <c r="BS96"/>
  <c r="BT96"/>
  <c r="BS32"/>
  <c r="BT32"/>
  <c r="BS271"/>
  <c r="BT271"/>
  <c r="BS207"/>
  <c r="BT207"/>
  <c r="BS137"/>
  <c r="BT137"/>
  <c r="BS71"/>
  <c r="BT71"/>
  <c r="BS7"/>
  <c r="BT7"/>
  <c r="BS256"/>
  <c r="BT256"/>
  <c r="BS193"/>
  <c r="BT193"/>
  <c r="BS130"/>
  <c r="BT130"/>
  <c r="BS62"/>
  <c r="BT62"/>
  <c r="BS313"/>
  <c r="BT313"/>
  <c r="BS249"/>
  <c r="BT249"/>
  <c r="BS186"/>
  <c r="BT186"/>
  <c r="BS123"/>
  <c r="BT123"/>
  <c r="BS53"/>
  <c r="BT53"/>
  <c r="BS298"/>
  <c r="BT298"/>
  <c r="BS234"/>
  <c r="BT234"/>
  <c r="BS171"/>
  <c r="BT171"/>
  <c r="BS108"/>
  <c r="BT108"/>
  <c r="BS44"/>
  <c r="BT44"/>
  <c r="BT291"/>
  <c r="BS291"/>
  <c r="BT227"/>
  <c r="BS227"/>
  <c r="BT164"/>
  <c r="BS164"/>
  <c r="BT101"/>
  <c r="BS101"/>
  <c r="BT43"/>
  <c r="BS43"/>
  <c r="BS292"/>
  <c r="BT292"/>
  <c r="BS228"/>
  <c r="BT228"/>
  <c r="BS165"/>
  <c r="BT165"/>
  <c r="BS98"/>
  <c r="BT98"/>
  <c r="BS34"/>
  <c r="BT34"/>
  <c r="BS285"/>
  <c r="BT285"/>
  <c r="BS221"/>
  <c r="BT221"/>
  <c r="BS158"/>
  <c r="BT158"/>
  <c r="BS97"/>
  <c r="BT97"/>
  <c r="BS33"/>
  <c r="BT33"/>
  <c r="BS294"/>
  <c r="BT294"/>
  <c r="BS230"/>
  <c r="BT230"/>
  <c r="BS167"/>
  <c r="BT167"/>
  <c r="BS104"/>
  <c r="BT104"/>
  <c r="BS40"/>
  <c r="BT40"/>
  <c r="BS279"/>
  <c r="BT279"/>
  <c r="BS215"/>
  <c r="BT215"/>
  <c r="BS145"/>
  <c r="BT145"/>
  <c r="BS79"/>
  <c r="BT79"/>
  <c r="BS15"/>
  <c r="BT15"/>
  <c r="BS264"/>
  <c r="BT264"/>
  <c r="BS200"/>
  <c r="BT200"/>
  <c r="BS138"/>
  <c r="BT138"/>
  <c r="BS70"/>
  <c r="BT70"/>
  <c r="BS6"/>
  <c r="BT6"/>
  <c r="BS257"/>
  <c r="BT257"/>
  <c r="BS194"/>
  <c r="BT194"/>
  <c r="BS131"/>
  <c r="BT131"/>
  <c r="BS61"/>
  <c r="BT61"/>
  <c r="BS306"/>
  <c r="BT306"/>
  <c r="BS242"/>
  <c r="BT242"/>
  <c r="BS179"/>
  <c r="BT179"/>
  <c r="BS116"/>
  <c r="BT116"/>
  <c r="BS52"/>
  <c r="BT52"/>
  <c r="BT299"/>
  <c r="BS299"/>
  <c r="BT235"/>
  <c r="BS235"/>
  <c r="BT172"/>
  <c r="BS172"/>
  <c r="BT109"/>
  <c r="BS109"/>
  <c r="BT51"/>
  <c r="BS51"/>
  <c r="BS300"/>
  <c r="BT300"/>
  <c r="BS236"/>
  <c r="BT236"/>
  <c r="BS173"/>
  <c r="BT173"/>
  <c r="BS102"/>
  <c r="BT102"/>
  <c r="BS42"/>
  <c r="BT42"/>
  <c r="BS293"/>
  <c r="BT293"/>
  <c r="BS229"/>
  <c r="BT229"/>
  <c r="BS166"/>
  <c r="BT166"/>
  <c r="BS103"/>
  <c r="BT103"/>
  <c r="BS41"/>
  <c r="BT41"/>
  <c r="BS302"/>
  <c r="BT302"/>
  <c r="BS238"/>
  <c r="BT238"/>
  <c r="BS175"/>
  <c r="BT175"/>
  <c r="BS112"/>
  <c r="BT112"/>
  <c r="BS48"/>
  <c r="BT48"/>
  <c r="BS287"/>
  <c r="BT287"/>
  <c r="BS223"/>
  <c r="BT223"/>
  <c r="BS152"/>
  <c r="BT152"/>
  <c r="BS87"/>
  <c r="BT87"/>
  <c r="BS23"/>
  <c r="BT23"/>
  <c r="BS272"/>
  <c r="BT272"/>
  <c r="BS208"/>
  <c r="BT208"/>
  <c r="BS146"/>
  <c r="BT146"/>
  <c r="BS78"/>
  <c r="BT78"/>
  <c r="BS14"/>
  <c r="BT14"/>
  <c r="BS265"/>
  <c r="BT265"/>
  <c r="BS201"/>
  <c r="BT201"/>
  <c r="BS139"/>
  <c r="BT139"/>
  <c r="BS69"/>
  <c r="BT69"/>
  <c r="BS314"/>
  <c r="BT314"/>
  <c r="BS250"/>
  <c r="BT250"/>
  <c r="BS187"/>
  <c r="BT187"/>
  <c r="BS124"/>
  <c r="BT124"/>
  <c r="BS60"/>
  <c r="BT60"/>
  <c r="BT307"/>
  <c r="BS307"/>
  <c r="BT243"/>
  <c r="BS243"/>
  <c r="BT180"/>
  <c r="BS180"/>
  <c r="BT117"/>
  <c r="BS117"/>
  <c r="BT59"/>
  <c r="BS59"/>
  <c r="BS308"/>
  <c r="BT308"/>
  <c r="BS244"/>
  <c r="BT244"/>
  <c r="BS181"/>
  <c r="BT181"/>
  <c r="BS110"/>
  <c r="BT110"/>
  <c r="BS50"/>
  <c r="BT50"/>
  <c r="BS301"/>
  <c r="BT301"/>
  <c r="BS237"/>
  <c r="BT237"/>
  <c r="BS174"/>
  <c r="BT174"/>
  <c r="BS111"/>
  <c r="BT111"/>
  <c r="BS49"/>
  <c r="BT49"/>
  <c r="BS310"/>
  <c r="BT310"/>
  <c r="BS246"/>
  <c r="BT246"/>
  <c r="BS183"/>
  <c r="BT183"/>
  <c r="BS120"/>
  <c r="BT120"/>
  <c r="BS56"/>
  <c r="BT56"/>
  <c r="BH83"/>
  <c r="BI83"/>
  <c r="BH271"/>
  <c r="BI271"/>
  <c r="BH113"/>
  <c r="BI113"/>
  <c r="BI71"/>
  <c r="BH71"/>
  <c r="BH42"/>
  <c r="BI42"/>
  <c r="BH105"/>
  <c r="BI105"/>
  <c r="BH167"/>
  <c r="BI167"/>
  <c r="BH230"/>
  <c r="BI230"/>
  <c r="BH294"/>
  <c r="BI294"/>
  <c r="BH51"/>
  <c r="BI51"/>
  <c r="BH112"/>
  <c r="BI112"/>
  <c r="BH181"/>
  <c r="BI181"/>
  <c r="BH245"/>
  <c r="BI245"/>
  <c r="BH309"/>
  <c r="BI309"/>
  <c r="BH60"/>
  <c r="BI60"/>
  <c r="BH119"/>
  <c r="BI119"/>
  <c r="BH188"/>
  <c r="BI188"/>
  <c r="BH252"/>
  <c r="BI252"/>
  <c r="BH316"/>
  <c r="BI316"/>
  <c r="BI69"/>
  <c r="BH69"/>
  <c r="BI125"/>
  <c r="BH125"/>
  <c r="BI187"/>
  <c r="BH187"/>
  <c r="BI251"/>
  <c r="BH251"/>
  <c r="BI315"/>
  <c r="BH315"/>
  <c r="BH70"/>
  <c r="BI70"/>
  <c r="BH132"/>
  <c r="BI132"/>
  <c r="BH194"/>
  <c r="BI194"/>
  <c r="BH258"/>
  <c r="BI258"/>
  <c r="BH15"/>
  <c r="BI15"/>
  <c r="BH85"/>
  <c r="BI85"/>
  <c r="BH146"/>
  <c r="BI146"/>
  <c r="BH217"/>
  <c r="BI217"/>
  <c r="BH281"/>
  <c r="BI281"/>
  <c r="BH40"/>
  <c r="BI40"/>
  <c r="BH115"/>
  <c r="BI115"/>
  <c r="BH176"/>
  <c r="BI176"/>
  <c r="BH240"/>
  <c r="BI240"/>
  <c r="BH304"/>
  <c r="BI304"/>
  <c r="BH65"/>
  <c r="BI65"/>
  <c r="BH129"/>
  <c r="BI129"/>
  <c r="BH191"/>
  <c r="BI191"/>
  <c r="BH255"/>
  <c r="BI255"/>
  <c r="BH319"/>
  <c r="BI319"/>
  <c r="BH58"/>
  <c r="BI58"/>
  <c r="BH182"/>
  <c r="BI182"/>
  <c r="BH310"/>
  <c r="BI310"/>
  <c r="BH135"/>
  <c r="BI135"/>
  <c r="BH12"/>
  <c r="BI12"/>
  <c r="BH134"/>
  <c r="BI134"/>
  <c r="BH268"/>
  <c r="BI268"/>
  <c r="BI79"/>
  <c r="BH79"/>
  <c r="BI203"/>
  <c r="BH203"/>
  <c r="BH22"/>
  <c r="BI22"/>
  <c r="BH147"/>
  <c r="BI147"/>
  <c r="BH274"/>
  <c r="BI274"/>
  <c r="BH100"/>
  <c r="BI100"/>
  <c r="BH233"/>
  <c r="BI233"/>
  <c r="BH130"/>
  <c r="BI130"/>
  <c r="BH7"/>
  <c r="BI7"/>
  <c r="BH50"/>
  <c r="BI50"/>
  <c r="BH238"/>
  <c r="BI238"/>
  <c r="BH59"/>
  <c r="BI59"/>
  <c r="BH189"/>
  <c r="BI189"/>
  <c r="BH68"/>
  <c r="BI68"/>
  <c r="BH196"/>
  <c r="BI196"/>
  <c r="BH260"/>
  <c r="BI260"/>
  <c r="BI133"/>
  <c r="BH133"/>
  <c r="BI259"/>
  <c r="BH259"/>
  <c r="BH140"/>
  <c r="BI140"/>
  <c r="BH23"/>
  <c r="BI23"/>
  <c r="BH154"/>
  <c r="BI154"/>
  <c r="BH289"/>
  <c r="BI289"/>
  <c r="BH122"/>
  <c r="BI122"/>
  <c r="BH312"/>
  <c r="BI312"/>
  <c r="BH34"/>
  <c r="BI34"/>
  <c r="BH97"/>
  <c r="BI97"/>
  <c r="BH159"/>
  <c r="BI159"/>
  <c r="BH222"/>
  <c r="BI222"/>
  <c r="BH286"/>
  <c r="BI286"/>
  <c r="BH43"/>
  <c r="BI43"/>
  <c r="BH104"/>
  <c r="BI104"/>
  <c r="BH173"/>
  <c r="BI173"/>
  <c r="BH237"/>
  <c r="BI237"/>
  <c r="BH301"/>
  <c r="BI301"/>
  <c r="BH52"/>
  <c r="BI52"/>
  <c r="BH111"/>
  <c r="BI111"/>
  <c r="BH180"/>
  <c r="BI180"/>
  <c r="BH244"/>
  <c r="BI244"/>
  <c r="BH308"/>
  <c r="BI308"/>
  <c r="BI61"/>
  <c r="BH61"/>
  <c r="BI118"/>
  <c r="BH118"/>
  <c r="BI179"/>
  <c r="BH179"/>
  <c r="BI243"/>
  <c r="BH243"/>
  <c r="BI307"/>
  <c r="BH307"/>
  <c r="BH62"/>
  <c r="BI62"/>
  <c r="BH124"/>
  <c r="BI124"/>
  <c r="BH186"/>
  <c r="BI186"/>
  <c r="BH250"/>
  <c r="BI250"/>
  <c r="BH314"/>
  <c r="BI314"/>
  <c r="BH77"/>
  <c r="BI77"/>
  <c r="BH139"/>
  <c r="BI139"/>
  <c r="BH209"/>
  <c r="BI209"/>
  <c r="BH273"/>
  <c r="BI273"/>
  <c r="BH32"/>
  <c r="BI32"/>
  <c r="BH107"/>
  <c r="BI107"/>
  <c r="BH169"/>
  <c r="BI169"/>
  <c r="BH232"/>
  <c r="BI232"/>
  <c r="BH296"/>
  <c r="BI296"/>
  <c r="BH57"/>
  <c r="BI57"/>
  <c r="BH121"/>
  <c r="BI121"/>
  <c r="BH183"/>
  <c r="BI183"/>
  <c r="BH247"/>
  <c r="BI247"/>
  <c r="BH311"/>
  <c r="BI311"/>
  <c r="BH197"/>
  <c r="BI197"/>
  <c r="BH317"/>
  <c r="BI317"/>
  <c r="BH78"/>
  <c r="BI78"/>
  <c r="BH26"/>
  <c r="BI26"/>
  <c r="BH90"/>
  <c r="BI90"/>
  <c r="BH151"/>
  <c r="BI151"/>
  <c r="BH214"/>
  <c r="BI214"/>
  <c r="BH278"/>
  <c r="BI278"/>
  <c r="BH35"/>
  <c r="BI35"/>
  <c r="BH96"/>
  <c r="BI96"/>
  <c r="BH166"/>
  <c r="BI166"/>
  <c r="BH229"/>
  <c r="BI229"/>
  <c r="BH293"/>
  <c r="BI293"/>
  <c r="BH44"/>
  <c r="BI44"/>
  <c r="BH103"/>
  <c r="BI103"/>
  <c r="BH172"/>
  <c r="BI172"/>
  <c r="BH236"/>
  <c r="BI236"/>
  <c r="BH300"/>
  <c r="BI300"/>
  <c r="BI53"/>
  <c r="BH53"/>
  <c r="BI110"/>
  <c r="BH110"/>
  <c r="BI171"/>
  <c r="BH171"/>
  <c r="BI235"/>
  <c r="BH235"/>
  <c r="BI299"/>
  <c r="BH299"/>
  <c r="BH54"/>
  <c r="BI54"/>
  <c r="BH117"/>
  <c r="BI117"/>
  <c r="BH178"/>
  <c r="BI178"/>
  <c r="BH242"/>
  <c r="BI242"/>
  <c r="BH306"/>
  <c r="BI306"/>
  <c r="BH63"/>
  <c r="BI63"/>
  <c r="BH131"/>
  <c r="BI131"/>
  <c r="BH201"/>
  <c r="BI201"/>
  <c r="BH265"/>
  <c r="BI265"/>
  <c r="BH24"/>
  <c r="BI24"/>
  <c r="BH99"/>
  <c r="BI99"/>
  <c r="BH161"/>
  <c r="BI161"/>
  <c r="BH224"/>
  <c r="BI224"/>
  <c r="BH288"/>
  <c r="BI288"/>
  <c r="BH49"/>
  <c r="BI49"/>
  <c r="BH114"/>
  <c r="BI114"/>
  <c r="BH175"/>
  <c r="BI175"/>
  <c r="BH239"/>
  <c r="BI239"/>
  <c r="BH303"/>
  <c r="BI303"/>
  <c r="BH207"/>
  <c r="BI207"/>
  <c r="BH137"/>
  <c r="BI137"/>
  <c r="BH18"/>
  <c r="BI18"/>
  <c r="BH82"/>
  <c r="BI82"/>
  <c r="BH143"/>
  <c r="BI143"/>
  <c r="BH206"/>
  <c r="BI206"/>
  <c r="BH270"/>
  <c r="BI270"/>
  <c r="BH27"/>
  <c r="BI27"/>
  <c r="BH89"/>
  <c r="BI89"/>
  <c r="BH158"/>
  <c r="BI158"/>
  <c r="BH221"/>
  <c r="BI221"/>
  <c r="BH285"/>
  <c r="BI285"/>
  <c r="BH36"/>
  <c r="BI36"/>
  <c r="BH95"/>
  <c r="BI95"/>
  <c r="BH165"/>
  <c r="BI165"/>
  <c r="BH228"/>
  <c r="BI228"/>
  <c r="BH292"/>
  <c r="BI292"/>
  <c r="BI45"/>
  <c r="BH45"/>
  <c r="BI102"/>
  <c r="BH102"/>
  <c r="BI164"/>
  <c r="BH164"/>
  <c r="BI227"/>
  <c r="BH227"/>
  <c r="BI291"/>
  <c r="BH291"/>
  <c r="BH46"/>
  <c r="BI46"/>
  <c r="BH109"/>
  <c r="BI109"/>
  <c r="BH170"/>
  <c r="BI170"/>
  <c r="BH234"/>
  <c r="BI234"/>
  <c r="BH298"/>
  <c r="BI298"/>
  <c r="BH55"/>
  <c r="BI55"/>
  <c r="BH123"/>
  <c r="BI123"/>
  <c r="BH193"/>
  <c r="BI193"/>
  <c r="BH257"/>
  <c r="BI257"/>
  <c r="BH16"/>
  <c r="BI16"/>
  <c r="BH84"/>
  <c r="BI84"/>
  <c r="BH153"/>
  <c r="BI153"/>
  <c r="BH216"/>
  <c r="BI216"/>
  <c r="BH280"/>
  <c r="BI280"/>
  <c r="BH41"/>
  <c r="BI41"/>
  <c r="BH106"/>
  <c r="BI106"/>
  <c r="BH168"/>
  <c r="BI168"/>
  <c r="BH231"/>
  <c r="BI231"/>
  <c r="BH295"/>
  <c r="BI295"/>
  <c r="BH144"/>
  <c r="BI144"/>
  <c r="BH263"/>
  <c r="BI263"/>
  <c r="BH9"/>
  <c r="BI9"/>
  <c r="BH74"/>
  <c r="BI74"/>
  <c r="BH136"/>
  <c r="BI136"/>
  <c r="BH198"/>
  <c r="BI198"/>
  <c r="BH262"/>
  <c r="BI262"/>
  <c r="BH19"/>
  <c r="BI19"/>
  <c r="BH81"/>
  <c r="BI81"/>
  <c r="BH150"/>
  <c r="BI150"/>
  <c r="BH213"/>
  <c r="BI213"/>
  <c r="BH277"/>
  <c r="BI277"/>
  <c r="BH28"/>
  <c r="BI28"/>
  <c r="BH88"/>
  <c r="BI88"/>
  <c r="BH157"/>
  <c r="BI157"/>
  <c r="BH220"/>
  <c r="BI220"/>
  <c r="BH284"/>
  <c r="BI284"/>
  <c r="BI37"/>
  <c r="BH37"/>
  <c r="BI94"/>
  <c r="BH94"/>
  <c r="BI156"/>
  <c r="BH156"/>
  <c r="BI219"/>
  <c r="BH219"/>
  <c r="BI283"/>
  <c r="BH283"/>
  <c r="BH38"/>
  <c r="BI38"/>
  <c r="BH101"/>
  <c r="BI101"/>
  <c r="BH163"/>
  <c r="BI163"/>
  <c r="BH226"/>
  <c r="BI226"/>
  <c r="BH290"/>
  <c r="BI290"/>
  <c r="BH47"/>
  <c r="BI47"/>
  <c r="BH116"/>
  <c r="BI116"/>
  <c r="BH185"/>
  <c r="BI185"/>
  <c r="BH249"/>
  <c r="BI249"/>
  <c r="BH313"/>
  <c r="BI313"/>
  <c r="BH76"/>
  <c r="BI76"/>
  <c r="BH145"/>
  <c r="BI145"/>
  <c r="BH208"/>
  <c r="BI208"/>
  <c r="BH272"/>
  <c r="BI272"/>
  <c r="BH33"/>
  <c r="BI33"/>
  <c r="BH98"/>
  <c r="BI98"/>
  <c r="BH160"/>
  <c r="BI160"/>
  <c r="BH223"/>
  <c r="BI223"/>
  <c r="BH287"/>
  <c r="BI287"/>
  <c r="BH120"/>
  <c r="BI120"/>
  <c r="BH246"/>
  <c r="BI246"/>
  <c r="BH67"/>
  <c r="BI67"/>
  <c r="BH261"/>
  <c r="BI261"/>
  <c r="BH72"/>
  <c r="BI72"/>
  <c r="BH204"/>
  <c r="BI204"/>
  <c r="BI21"/>
  <c r="BH21"/>
  <c r="BH141"/>
  <c r="BI141"/>
  <c r="BI267"/>
  <c r="BH267"/>
  <c r="BH86"/>
  <c r="BI86"/>
  <c r="BH210"/>
  <c r="BI210"/>
  <c r="BH31"/>
  <c r="BI31"/>
  <c r="BH162"/>
  <c r="BI162"/>
  <c r="BH297"/>
  <c r="BI297"/>
  <c r="BH56"/>
  <c r="BI56"/>
  <c r="BH192"/>
  <c r="BI192"/>
  <c r="BH256"/>
  <c r="BI256"/>
  <c r="BH17"/>
  <c r="BI17"/>
  <c r="BH174"/>
  <c r="BI174"/>
  <c r="BH302"/>
  <c r="BI302"/>
  <c r="BH127"/>
  <c r="BI127"/>
  <c r="BH253"/>
  <c r="BI253"/>
  <c r="BH126"/>
  <c r="BI126"/>
  <c r="BI13"/>
  <c r="BH13"/>
  <c r="BI195"/>
  <c r="BH195"/>
  <c r="BH14"/>
  <c r="BI14"/>
  <c r="BH202"/>
  <c r="BI202"/>
  <c r="BH266"/>
  <c r="BI266"/>
  <c r="BH92"/>
  <c r="BI92"/>
  <c r="BH225"/>
  <c r="BI225"/>
  <c r="BH48"/>
  <c r="BI48"/>
  <c r="BH184"/>
  <c r="BI184"/>
  <c r="BH248"/>
  <c r="BI248"/>
  <c r="BH75"/>
  <c r="BI75"/>
  <c r="BH199"/>
  <c r="BI199"/>
  <c r="BH10"/>
  <c r="BI10"/>
  <c r="BI6"/>
  <c r="BH6"/>
  <c r="BH66"/>
  <c r="BI66"/>
  <c r="BH128"/>
  <c r="BI128"/>
  <c r="BH190"/>
  <c r="BI190"/>
  <c r="BH254"/>
  <c r="BI254"/>
  <c r="BH318"/>
  <c r="BI318"/>
  <c r="BH73"/>
  <c r="BI73"/>
  <c r="BH142"/>
  <c r="BI142"/>
  <c r="BH205"/>
  <c r="BI205"/>
  <c r="BH269"/>
  <c r="BI269"/>
  <c r="BH20"/>
  <c r="BI20"/>
  <c r="BH80"/>
  <c r="BI80"/>
  <c r="BH149"/>
  <c r="BI149"/>
  <c r="BH212"/>
  <c r="BI212"/>
  <c r="BH276"/>
  <c r="BI276"/>
  <c r="BI29"/>
  <c r="BH29"/>
  <c r="BI87"/>
  <c r="BH87"/>
  <c r="BI148"/>
  <c r="BH148"/>
  <c r="BI211"/>
  <c r="BH211"/>
  <c r="BI275"/>
  <c r="BH275"/>
  <c r="BH30"/>
  <c r="BI30"/>
  <c r="BH93"/>
  <c r="BI93"/>
  <c r="BH155"/>
  <c r="BI155"/>
  <c r="BH218"/>
  <c r="BI218"/>
  <c r="BH282"/>
  <c r="BI282"/>
  <c r="BH39"/>
  <c r="BI39"/>
  <c r="BH108"/>
  <c r="BI108"/>
  <c r="BH177"/>
  <c r="BI177"/>
  <c r="BH241"/>
  <c r="BI241"/>
  <c r="BH305"/>
  <c r="BI305"/>
  <c r="BH64"/>
  <c r="BI64"/>
  <c r="BH138"/>
  <c r="BI138"/>
  <c r="BH200"/>
  <c r="BI200"/>
  <c r="BH264"/>
  <c r="BI264"/>
  <c r="BH25"/>
  <c r="BI25"/>
  <c r="BH91"/>
  <c r="BI91"/>
  <c r="BH152"/>
  <c r="BI152"/>
  <c r="BH215"/>
  <c r="BI215"/>
  <c r="BH279"/>
  <c r="BI279"/>
  <c r="AW13"/>
  <c r="AX13"/>
  <c r="AX20"/>
  <c r="AW20"/>
  <c r="AW80"/>
  <c r="AX80"/>
  <c r="AW142"/>
  <c r="AX142"/>
  <c r="AW206"/>
  <c r="AX206"/>
  <c r="AW270"/>
  <c r="AX270"/>
  <c r="AW37"/>
  <c r="AX37"/>
  <c r="AW102"/>
  <c r="AX102"/>
  <c r="AW173"/>
  <c r="AX173"/>
  <c r="AW237"/>
  <c r="AX237"/>
  <c r="AW301"/>
  <c r="AX301"/>
  <c r="AW70"/>
  <c r="AX70"/>
  <c r="AW133"/>
  <c r="AX133"/>
  <c r="AW196"/>
  <c r="AX196"/>
  <c r="AW260"/>
  <c r="AX260"/>
  <c r="AX31"/>
  <c r="AW31"/>
  <c r="AX92"/>
  <c r="AW92"/>
  <c r="AX155"/>
  <c r="AW155"/>
  <c r="AX219"/>
  <c r="AW219"/>
  <c r="AX283"/>
  <c r="AW283"/>
  <c r="AW44"/>
  <c r="AX44"/>
  <c r="AW115"/>
  <c r="AX115"/>
  <c r="AW178"/>
  <c r="AX178"/>
  <c r="AW242"/>
  <c r="AX242"/>
  <c r="AW306"/>
  <c r="AX306"/>
  <c r="AW67"/>
  <c r="AX67"/>
  <c r="AW130"/>
  <c r="AX130"/>
  <c r="AW193"/>
  <c r="AX193"/>
  <c r="AW257"/>
  <c r="AX257"/>
  <c r="AW26"/>
  <c r="AX26"/>
  <c r="AW90"/>
  <c r="AX90"/>
  <c r="AW152"/>
  <c r="AX152"/>
  <c r="AW216"/>
  <c r="AX216"/>
  <c r="AW280"/>
  <c r="AX280"/>
  <c r="AW57"/>
  <c r="AX57"/>
  <c r="AW120"/>
  <c r="AX120"/>
  <c r="AW183"/>
  <c r="AX183"/>
  <c r="AW247"/>
  <c r="AX247"/>
  <c r="AW311"/>
  <c r="AX311"/>
  <c r="AW8"/>
  <c r="AX8"/>
  <c r="AW7"/>
  <c r="AX7"/>
  <c r="AW21"/>
  <c r="AX21"/>
  <c r="AW72"/>
  <c r="AX72"/>
  <c r="AW135"/>
  <c r="AX135"/>
  <c r="AW198"/>
  <c r="AX198"/>
  <c r="AW262"/>
  <c r="AX262"/>
  <c r="AW29"/>
  <c r="AX29"/>
  <c r="AW94"/>
  <c r="AX94"/>
  <c r="AW165"/>
  <c r="AX165"/>
  <c r="AW229"/>
  <c r="AX229"/>
  <c r="AW293"/>
  <c r="AX293"/>
  <c r="AW62"/>
  <c r="AX62"/>
  <c r="AW125"/>
  <c r="AX125"/>
  <c r="AW188"/>
  <c r="AX188"/>
  <c r="AW252"/>
  <c r="AX252"/>
  <c r="AW316"/>
  <c r="AX316"/>
  <c r="AX85"/>
  <c r="AW85"/>
  <c r="AX147"/>
  <c r="AW147"/>
  <c r="AX211"/>
  <c r="AW211"/>
  <c r="AX275"/>
  <c r="AW275"/>
  <c r="AW40"/>
  <c r="AX40"/>
  <c r="AW107"/>
  <c r="AX107"/>
  <c r="AW170"/>
  <c r="AX170"/>
  <c r="AW234"/>
  <c r="AX234"/>
  <c r="AW298"/>
  <c r="AX298"/>
  <c r="AW59"/>
  <c r="AX59"/>
  <c r="AW122"/>
  <c r="AX122"/>
  <c r="AW185"/>
  <c r="AX185"/>
  <c r="AW249"/>
  <c r="AX249"/>
  <c r="AW313"/>
  <c r="AX313"/>
  <c r="AW82"/>
  <c r="AX82"/>
  <c r="AW144"/>
  <c r="AX144"/>
  <c r="AW208"/>
  <c r="AX208"/>
  <c r="AW272"/>
  <c r="AX272"/>
  <c r="AW49"/>
  <c r="AX49"/>
  <c r="AW112"/>
  <c r="AX112"/>
  <c r="AW175"/>
  <c r="AX175"/>
  <c r="AW239"/>
  <c r="AX239"/>
  <c r="AW303"/>
  <c r="AX303"/>
  <c r="AW16"/>
  <c r="AX16"/>
  <c r="AW15"/>
  <c r="AX15"/>
  <c r="AW64"/>
  <c r="AX64"/>
  <c r="AW127"/>
  <c r="AX127"/>
  <c r="AW190"/>
  <c r="AX190"/>
  <c r="AW254"/>
  <c r="AX254"/>
  <c r="AW318"/>
  <c r="AX318"/>
  <c r="AW87"/>
  <c r="AX87"/>
  <c r="AW157"/>
  <c r="AX157"/>
  <c r="AW221"/>
  <c r="AX221"/>
  <c r="AW285"/>
  <c r="AX285"/>
  <c r="AW54"/>
  <c r="AX54"/>
  <c r="AW117"/>
  <c r="AX117"/>
  <c r="AW180"/>
  <c r="AX180"/>
  <c r="AW244"/>
  <c r="AX244"/>
  <c r="AW308"/>
  <c r="AX308"/>
  <c r="AX77"/>
  <c r="AW77"/>
  <c r="AX140"/>
  <c r="AW140"/>
  <c r="AX203"/>
  <c r="AW203"/>
  <c r="AX267"/>
  <c r="AW267"/>
  <c r="AW32"/>
  <c r="AX32"/>
  <c r="AW99"/>
  <c r="AX99"/>
  <c r="AW162"/>
  <c r="AX162"/>
  <c r="AW226"/>
  <c r="AX226"/>
  <c r="AW290"/>
  <c r="AX290"/>
  <c r="AW51"/>
  <c r="AX51"/>
  <c r="AW114"/>
  <c r="AX114"/>
  <c r="AW177"/>
  <c r="AX177"/>
  <c r="AW241"/>
  <c r="AX241"/>
  <c r="AW305"/>
  <c r="AX305"/>
  <c r="AW74"/>
  <c r="AX74"/>
  <c r="AW137"/>
  <c r="AX137"/>
  <c r="AW200"/>
  <c r="AX200"/>
  <c r="AW264"/>
  <c r="AX264"/>
  <c r="AW35"/>
  <c r="AX35"/>
  <c r="AW104"/>
  <c r="AX104"/>
  <c r="AW167"/>
  <c r="AX167"/>
  <c r="AW231"/>
  <c r="AX231"/>
  <c r="AW295"/>
  <c r="AX295"/>
  <c r="AW11"/>
  <c r="AX11"/>
  <c r="AW10"/>
  <c r="AX10"/>
  <c r="AX23"/>
  <c r="AW23"/>
  <c r="AW56"/>
  <c r="AX56"/>
  <c r="AW119"/>
  <c r="AX119"/>
  <c r="AW182"/>
  <c r="AX182"/>
  <c r="AW246"/>
  <c r="AX246"/>
  <c r="AW310"/>
  <c r="AX310"/>
  <c r="AW79"/>
  <c r="AX79"/>
  <c r="AW149"/>
  <c r="AX149"/>
  <c r="AW213"/>
  <c r="AX213"/>
  <c r="AW277"/>
  <c r="AX277"/>
  <c r="AW46"/>
  <c r="AX46"/>
  <c r="AW109"/>
  <c r="AX109"/>
  <c r="AW172"/>
  <c r="AX172"/>
  <c r="AW236"/>
  <c r="AX236"/>
  <c r="AW300"/>
  <c r="AX300"/>
  <c r="AX69"/>
  <c r="AW69"/>
  <c r="AX132"/>
  <c r="AW132"/>
  <c r="AX195"/>
  <c r="AW195"/>
  <c r="AX259"/>
  <c r="AW259"/>
  <c r="AW24"/>
  <c r="AX24"/>
  <c r="AW84"/>
  <c r="AX84"/>
  <c r="AW154"/>
  <c r="AX154"/>
  <c r="AW218"/>
  <c r="AX218"/>
  <c r="AW282"/>
  <c r="AX282"/>
  <c r="AW43"/>
  <c r="AX43"/>
  <c r="AW106"/>
  <c r="AX106"/>
  <c r="AW169"/>
  <c r="AX169"/>
  <c r="AW233"/>
  <c r="AX233"/>
  <c r="AW297"/>
  <c r="AX297"/>
  <c r="AW66"/>
  <c r="AX66"/>
  <c r="AW129"/>
  <c r="AX129"/>
  <c r="AW192"/>
  <c r="AX192"/>
  <c r="AW256"/>
  <c r="AX256"/>
  <c r="AW27"/>
  <c r="AX27"/>
  <c r="AW96"/>
  <c r="AX96"/>
  <c r="AW159"/>
  <c r="AX159"/>
  <c r="AW223"/>
  <c r="AX223"/>
  <c r="AW287"/>
  <c r="AX287"/>
  <c r="AW18"/>
  <c r="AX18"/>
  <c r="AW48"/>
  <c r="AX48"/>
  <c r="AW111"/>
  <c r="AX111"/>
  <c r="AW174"/>
  <c r="AX174"/>
  <c r="AW238"/>
  <c r="AX238"/>
  <c r="AW302"/>
  <c r="AX302"/>
  <c r="AW71"/>
  <c r="AX71"/>
  <c r="AW134"/>
  <c r="AX134"/>
  <c r="AW205"/>
  <c r="AX205"/>
  <c r="AW269"/>
  <c r="AX269"/>
  <c r="AW38"/>
  <c r="AX38"/>
  <c r="AW101"/>
  <c r="AX101"/>
  <c r="AW164"/>
  <c r="AX164"/>
  <c r="AW228"/>
  <c r="AX228"/>
  <c r="AW292"/>
  <c r="AX292"/>
  <c r="AX61"/>
  <c r="AW61"/>
  <c r="AX124"/>
  <c r="AW124"/>
  <c r="AX187"/>
  <c r="AW187"/>
  <c r="AX251"/>
  <c r="AW251"/>
  <c r="AX315"/>
  <c r="AW315"/>
  <c r="AW76"/>
  <c r="AX76"/>
  <c r="AW146"/>
  <c r="AX146"/>
  <c r="AW210"/>
  <c r="AX210"/>
  <c r="AW274"/>
  <c r="AX274"/>
  <c r="AW41"/>
  <c r="AX41"/>
  <c r="AW98"/>
  <c r="AX98"/>
  <c r="AW161"/>
  <c r="AX161"/>
  <c r="AW225"/>
  <c r="AX225"/>
  <c r="AW289"/>
  <c r="AX289"/>
  <c r="AW58"/>
  <c r="AX58"/>
  <c r="AW121"/>
  <c r="AX121"/>
  <c r="AW184"/>
  <c r="AX184"/>
  <c r="AW248"/>
  <c r="AX248"/>
  <c r="AW312"/>
  <c r="AX312"/>
  <c r="AW89"/>
  <c r="AX89"/>
  <c r="AW151"/>
  <c r="AX151"/>
  <c r="AW215"/>
  <c r="AX215"/>
  <c r="AW279"/>
  <c r="AX279"/>
  <c r="AW36"/>
  <c r="AX36"/>
  <c r="AW103"/>
  <c r="AX103"/>
  <c r="AW166"/>
  <c r="AX166"/>
  <c r="AW230"/>
  <c r="AX230"/>
  <c r="AW294"/>
  <c r="AX294"/>
  <c r="AW63"/>
  <c r="AX63"/>
  <c r="AW126"/>
  <c r="AX126"/>
  <c r="AW197"/>
  <c r="AX197"/>
  <c r="AW261"/>
  <c r="AX261"/>
  <c r="AW30"/>
  <c r="AX30"/>
  <c r="AW93"/>
  <c r="AX93"/>
  <c r="AW156"/>
  <c r="AX156"/>
  <c r="AW220"/>
  <c r="AX220"/>
  <c r="AW284"/>
  <c r="AX284"/>
  <c r="AX53"/>
  <c r="AW53"/>
  <c r="AX116"/>
  <c r="AW116"/>
  <c r="AX179"/>
  <c r="AW179"/>
  <c r="AX243"/>
  <c r="AW243"/>
  <c r="AX307"/>
  <c r="AW307"/>
  <c r="AW68"/>
  <c r="AX68"/>
  <c r="AW139"/>
  <c r="AX139"/>
  <c r="AW202"/>
  <c r="AX202"/>
  <c r="AW266"/>
  <c r="AX266"/>
  <c r="AW33"/>
  <c r="AX33"/>
  <c r="AW91"/>
  <c r="AX91"/>
  <c r="AW153"/>
  <c r="AX153"/>
  <c r="AW217"/>
  <c r="AX217"/>
  <c r="AW281"/>
  <c r="AX281"/>
  <c r="AW50"/>
  <c r="AX50"/>
  <c r="AW113"/>
  <c r="AX113"/>
  <c r="AW176"/>
  <c r="AX176"/>
  <c r="AW240"/>
  <c r="AX240"/>
  <c r="AW304"/>
  <c r="AX304"/>
  <c r="AW81"/>
  <c r="AX81"/>
  <c r="AW143"/>
  <c r="AX143"/>
  <c r="AW207"/>
  <c r="AX207"/>
  <c r="AW271"/>
  <c r="AX271"/>
  <c r="AW14"/>
  <c r="AX14"/>
  <c r="AW28"/>
  <c r="AX28"/>
  <c r="AW95"/>
  <c r="AX95"/>
  <c r="AW158"/>
  <c r="AX158"/>
  <c r="AW222"/>
  <c r="AX222"/>
  <c r="AW286"/>
  <c r="AX286"/>
  <c r="AW55"/>
  <c r="AX55"/>
  <c r="AW118"/>
  <c r="AX118"/>
  <c r="AW189"/>
  <c r="AX189"/>
  <c r="AW253"/>
  <c r="AX253"/>
  <c r="AW317"/>
  <c r="AX317"/>
  <c r="AW86"/>
  <c r="AX86"/>
  <c r="AW148"/>
  <c r="AX148"/>
  <c r="AW212"/>
  <c r="AX212"/>
  <c r="AW276"/>
  <c r="AX276"/>
  <c r="AX45"/>
  <c r="AW45"/>
  <c r="AX108"/>
  <c r="AW108"/>
  <c r="AX171"/>
  <c r="AW171"/>
  <c r="AX235"/>
  <c r="AW235"/>
  <c r="AX299"/>
  <c r="AW299"/>
  <c r="AW60"/>
  <c r="AX60"/>
  <c r="AW131"/>
  <c r="AX131"/>
  <c r="AW194"/>
  <c r="AX194"/>
  <c r="AW258"/>
  <c r="AX258"/>
  <c r="AW25"/>
  <c r="AX25"/>
  <c r="AW83"/>
  <c r="AX83"/>
  <c r="AW145"/>
  <c r="AX145"/>
  <c r="AW209"/>
  <c r="AX209"/>
  <c r="AW273"/>
  <c r="AX273"/>
  <c r="AW42"/>
  <c r="AX42"/>
  <c r="AW105"/>
  <c r="AX105"/>
  <c r="AW168"/>
  <c r="AX168"/>
  <c r="AW232"/>
  <c r="AX232"/>
  <c r="AW296"/>
  <c r="AX296"/>
  <c r="AW73"/>
  <c r="AX73"/>
  <c r="AW136"/>
  <c r="AX136"/>
  <c r="AW199"/>
  <c r="AX199"/>
  <c r="AW263"/>
  <c r="AX263"/>
  <c r="AW9"/>
  <c r="AX9"/>
  <c r="AW22"/>
  <c r="AX22"/>
  <c r="AX12"/>
  <c r="AW12"/>
  <c r="AW88"/>
  <c r="AX88"/>
  <c r="AW150"/>
  <c r="AX150"/>
  <c r="AW214"/>
  <c r="AX214"/>
  <c r="AW278"/>
  <c r="AX278"/>
  <c r="AW47"/>
  <c r="AX47"/>
  <c r="AW110"/>
  <c r="AX110"/>
  <c r="AW181"/>
  <c r="AX181"/>
  <c r="AW245"/>
  <c r="AX245"/>
  <c r="AW309"/>
  <c r="AX309"/>
  <c r="AW78"/>
  <c r="AX78"/>
  <c r="AW141"/>
  <c r="AX141"/>
  <c r="AW204"/>
  <c r="AX204"/>
  <c r="AW268"/>
  <c r="AX268"/>
  <c r="AX39"/>
  <c r="AW39"/>
  <c r="AX100"/>
  <c r="AW100"/>
  <c r="AX163"/>
  <c r="AW163"/>
  <c r="AX227"/>
  <c r="AW227"/>
  <c r="AX291"/>
  <c r="AW291"/>
  <c r="AW52"/>
  <c r="AX52"/>
  <c r="AW123"/>
  <c r="AX123"/>
  <c r="AW186"/>
  <c r="AX186"/>
  <c r="AW250"/>
  <c r="AX250"/>
  <c r="AW314"/>
  <c r="AX314"/>
  <c r="AW75"/>
  <c r="AX75"/>
  <c r="AW138"/>
  <c r="AX138"/>
  <c r="AW201"/>
  <c r="AX201"/>
  <c r="AW265"/>
  <c r="AX265"/>
  <c r="AW34"/>
  <c r="AX34"/>
  <c r="AW97"/>
  <c r="AX97"/>
  <c r="AW160"/>
  <c r="AX160"/>
  <c r="AW224"/>
  <c r="AX224"/>
  <c r="AW288"/>
  <c r="AX288"/>
  <c r="AW65"/>
  <c r="AX65"/>
  <c r="AW128"/>
  <c r="AX128"/>
  <c r="AW191"/>
  <c r="AX191"/>
  <c r="AW255"/>
  <c r="AX255"/>
  <c r="AW319"/>
  <c r="AX319"/>
  <c r="AW17"/>
  <c r="AX17"/>
  <c r="AL12"/>
  <c r="AM12"/>
  <c r="AL48"/>
  <c r="AM48"/>
  <c r="AL110"/>
  <c r="AM110"/>
  <c r="AL174"/>
  <c r="AM174"/>
  <c r="AL238"/>
  <c r="AM238"/>
  <c r="AL302"/>
  <c r="AM302"/>
  <c r="AL70"/>
  <c r="AM70"/>
  <c r="AL133"/>
  <c r="AM133"/>
  <c r="AL197"/>
  <c r="AM197"/>
  <c r="AL261"/>
  <c r="AM261"/>
  <c r="AL38"/>
  <c r="AM38"/>
  <c r="AL101"/>
  <c r="AM101"/>
  <c r="AL164"/>
  <c r="AM164"/>
  <c r="AL228"/>
  <c r="AM228"/>
  <c r="AL292"/>
  <c r="AM292"/>
  <c r="AM68"/>
  <c r="AL68"/>
  <c r="AM131"/>
  <c r="AL131"/>
  <c r="AM195"/>
  <c r="AL195"/>
  <c r="AM259"/>
  <c r="AL259"/>
  <c r="AL36"/>
  <c r="AM36"/>
  <c r="AL99"/>
  <c r="AM99"/>
  <c r="AL170"/>
  <c r="AM170"/>
  <c r="AL234"/>
  <c r="AM234"/>
  <c r="AL298"/>
  <c r="AM298"/>
  <c r="AL74"/>
  <c r="AM74"/>
  <c r="AL137"/>
  <c r="AM137"/>
  <c r="AL201"/>
  <c r="AM201"/>
  <c r="AL265"/>
  <c r="AM265"/>
  <c r="AL42"/>
  <c r="AM42"/>
  <c r="AL105"/>
  <c r="AM105"/>
  <c r="AL168"/>
  <c r="AM168"/>
  <c r="AL232"/>
  <c r="AM232"/>
  <c r="AL296"/>
  <c r="AM296"/>
  <c r="AL80"/>
  <c r="AM80"/>
  <c r="AL143"/>
  <c r="AM143"/>
  <c r="AL207"/>
  <c r="AM207"/>
  <c r="AL271"/>
  <c r="AM271"/>
  <c r="AL20"/>
  <c r="AM20"/>
  <c r="AL40"/>
  <c r="AM40"/>
  <c r="AL103"/>
  <c r="AM103"/>
  <c r="AL166"/>
  <c r="AM166"/>
  <c r="AL230"/>
  <c r="AM230"/>
  <c r="AL294"/>
  <c r="AM294"/>
  <c r="AL62"/>
  <c r="AM62"/>
  <c r="AL125"/>
  <c r="AM125"/>
  <c r="AL189"/>
  <c r="AM189"/>
  <c r="AL253"/>
  <c r="AM253"/>
  <c r="AL317"/>
  <c r="AM317"/>
  <c r="AL93"/>
  <c r="AM93"/>
  <c r="AL156"/>
  <c r="AM156"/>
  <c r="AL220"/>
  <c r="AM220"/>
  <c r="AL284"/>
  <c r="AM284"/>
  <c r="AM60"/>
  <c r="AL60"/>
  <c r="AM123"/>
  <c r="AL123"/>
  <c r="AM187"/>
  <c r="AL187"/>
  <c r="AM251"/>
  <c r="AL251"/>
  <c r="AM315"/>
  <c r="AL315"/>
  <c r="AL91"/>
  <c r="AM91"/>
  <c r="AL162"/>
  <c r="AM162"/>
  <c r="AL226"/>
  <c r="AM226"/>
  <c r="AL290"/>
  <c r="AM290"/>
  <c r="AL66"/>
  <c r="AM66"/>
  <c r="AL129"/>
  <c r="AM129"/>
  <c r="AL193"/>
  <c r="AM193"/>
  <c r="AL257"/>
  <c r="AM257"/>
  <c r="AL34"/>
  <c r="AM34"/>
  <c r="AL97"/>
  <c r="AM97"/>
  <c r="AL160"/>
  <c r="AM160"/>
  <c r="AL224"/>
  <c r="AM224"/>
  <c r="AL288"/>
  <c r="AM288"/>
  <c r="AL72"/>
  <c r="AM72"/>
  <c r="AL135"/>
  <c r="AM135"/>
  <c r="AL199"/>
  <c r="AM199"/>
  <c r="AL263"/>
  <c r="AM263"/>
  <c r="AL28"/>
  <c r="AM28"/>
  <c r="AL32"/>
  <c r="AM32"/>
  <c r="AL95"/>
  <c r="AM95"/>
  <c r="AL158"/>
  <c r="AM158"/>
  <c r="AL222"/>
  <c r="AM222"/>
  <c r="AL286"/>
  <c r="AM286"/>
  <c r="AL55"/>
  <c r="AM55"/>
  <c r="AL117"/>
  <c r="AM117"/>
  <c r="AL181"/>
  <c r="AM181"/>
  <c r="AL245"/>
  <c r="AM245"/>
  <c r="AL309"/>
  <c r="AM309"/>
  <c r="AL85"/>
  <c r="AM85"/>
  <c r="AL148"/>
  <c r="AM148"/>
  <c r="AL212"/>
  <c r="AM212"/>
  <c r="AL276"/>
  <c r="AM276"/>
  <c r="AM53"/>
  <c r="AL53"/>
  <c r="AM115"/>
  <c r="AL115"/>
  <c r="AM179"/>
  <c r="AL179"/>
  <c r="AM243"/>
  <c r="AL243"/>
  <c r="AM307"/>
  <c r="AL307"/>
  <c r="AL83"/>
  <c r="AM83"/>
  <c r="AL154"/>
  <c r="AM154"/>
  <c r="AL218"/>
  <c r="AM218"/>
  <c r="AL282"/>
  <c r="AM282"/>
  <c r="AL58"/>
  <c r="AM58"/>
  <c r="AL121"/>
  <c r="AM121"/>
  <c r="AL185"/>
  <c r="AM185"/>
  <c r="AL249"/>
  <c r="AM249"/>
  <c r="AL313"/>
  <c r="AM313"/>
  <c r="AL89"/>
  <c r="AM89"/>
  <c r="AL152"/>
  <c r="AM152"/>
  <c r="AL216"/>
  <c r="AM216"/>
  <c r="AL280"/>
  <c r="AM280"/>
  <c r="AL64"/>
  <c r="AM64"/>
  <c r="AL127"/>
  <c r="AM127"/>
  <c r="AL191"/>
  <c r="AM191"/>
  <c r="AL255"/>
  <c r="AM255"/>
  <c r="AL319"/>
  <c r="AM319"/>
  <c r="AL10"/>
  <c r="AM10"/>
  <c r="AL29"/>
  <c r="AM29"/>
  <c r="AL6"/>
  <c r="AM6"/>
  <c r="AL8"/>
  <c r="AM8"/>
  <c r="AL87"/>
  <c r="AM87"/>
  <c r="AL150"/>
  <c r="AM150"/>
  <c r="AL214"/>
  <c r="AM214"/>
  <c r="AL278"/>
  <c r="AM278"/>
  <c r="AL47"/>
  <c r="AM47"/>
  <c r="AL109"/>
  <c r="AM109"/>
  <c r="AL173"/>
  <c r="AM173"/>
  <c r="AL237"/>
  <c r="AM237"/>
  <c r="AL301"/>
  <c r="AM301"/>
  <c r="AL77"/>
  <c r="AM77"/>
  <c r="AL140"/>
  <c r="AM140"/>
  <c r="AL204"/>
  <c r="AM204"/>
  <c r="AL268"/>
  <c r="AM268"/>
  <c r="AM45"/>
  <c r="AL45"/>
  <c r="AM107"/>
  <c r="AL107"/>
  <c r="AM171"/>
  <c r="AL171"/>
  <c r="AM235"/>
  <c r="AL235"/>
  <c r="AM299"/>
  <c r="AL299"/>
  <c r="AL75"/>
  <c r="AM75"/>
  <c r="AL146"/>
  <c r="AM146"/>
  <c r="AL210"/>
  <c r="AM210"/>
  <c r="AL274"/>
  <c r="AM274"/>
  <c r="AL51"/>
  <c r="AM51"/>
  <c r="AL113"/>
  <c r="AM113"/>
  <c r="AL177"/>
  <c r="AM177"/>
  <c r="AL241"/>
  <c r="AM241"/>
  <c r="AL305"/>
  <c r="AM305"/>
  <c r="AL81"/>
  <c r="AM81"/>
  <c r="AL144"/>
  <c r="AM144"/>
  <c r="AL208"/>
  <c r="AM208"/>
  <c r="AL272"/>
  <c r="AM272"/>
  <c r="AL49"/>
  <c r="AM49"/>
  <c r="AL119"/>
  <c r="AM119"/>
  <c r="AL183"/>
  <c r="AM183"/>
  <c r="AL247"/>
  <c r="AM247"/>
  <c r="AL311"/>
  <c r="AM311"/>
  <c r="AL9"/>
  <c r="AM9"/>
  <c r="AL30"/>
  <c r="AM30"/>
  <c r="AL14"/>
  <c r="AM14"/>
  <c r="AL16"/>
  <c r="AM16"/>
  <c r="AL79"/>
  <c r="AM79"/>
  <c r="AL142"/>
  <c r="AM142"/>
  <c r="AL206"/>
  <c r="AM206"/>
  <c r="AL270"/>
  <c r="AM270"/>
  <c r="AL39"/>
  <c r="AM39"/>
  <c r="AL102"/>
  <c r="AM102"/>
  <c r="AL165"/>
  <c r="AM165"/>
  <c r="AL229"/>
  <c r="AM229"/>
  <c r="AL293"/>
  <c r="AM293"/>
  <c r="AL69"/>
  <c r="AM69"/>
  <c r="AL132"/>
  <c r="AM132"/>
  <c r="AL196"/>
  <c r="AM196"/>
  <c r="AL260"/>
  <c r="AM260"/>
  <c r="AM37"/>
  <c r="AL37"/>
  <c r="AM100"/>
  <c r="AL100"/>
  <c r="AM163"/>
  <c r="AL163"/>
  <c r="AM227"/>
  <c r="AL227"/>
  <c r="AM291"/>
  <c r="AL291"/>
  <c r="AL67"/>
  <c r="AM67"/>
  <c r="AL138"/>
  <c r="AM138"/>
  <c r="AL202"/>
  <c r="AM202"/>
  <c r="AL266"/>
  <c r="AM266"/>
  <c r="AL43"/>
  <c r="AM43"/>
  <c r="AL106"/>
  <c r="AM106"/>
  <c r="AL169"/>
  <c r="AM169"/>
  <c r="AL233"/>
  <c r="AM233"/>
  <c r="AL297"/>
  <c r="AM297"/>
  <c r="AL73"/>
  <c r="AM73"/>
  <c r="AL136"/>
  <c r="AM136"/>
  <c r="AL200"/>
  <c r="AM200"/>
  <c r="AL264"/>
  <c r="AM264"/>
  <c r="AL41"/>
  <c r="AM41"/>
  <c r="AL111"/>
  <c r="AM111"/>
  <c r="AL175"/>
  <c r="AM175"/>
  <c r="AL239"/>
  <c r="AM239"/>
  <c r="AL303"/>
  <c r="AM303"/>
  <c r="AL18"/>
  <c r="AM18"/>
  <c r="AL11"/>
  <c r="AM11"/>
  <c r="AL22"/>
  <c r="AM22"/>
  <c r="AL24"/>
  <c r="AM24"/>
  <c r="AL71"/>
  <c r="AM71"/>
  <c r="AL134"/>
  <c r="AM134"/>
  <c r="AL198"/>
  <c r="AM198"/>
  <c r="AL262"/>
  <c r="AM262"/>
  <c r="AL31"/>
  <c r="AM31"/>
  <c r="AL94"/>
  <c r="AM94"/>
  <c r="AL157"/>
  <c r="AM157"/>
  <c r="AL221"/>
  <c r="AM221"/>
  <c r="AL285"/>
  <c r="AM285"/>
  <c r="AL61"/>
  <c r="AM61"/>
  <c r="AL124"/>
  <c r="AM124"/>
  <c r="AL188"/>
  <c r="AM188"/>
  <c r="AL252"/>
  <c r="AM252"/>
  <c r="AL316"/>
  <c r="AM316"/>
  <c r="AM92"/>
  <c r="AL92"/>
  <c r="AM155"/>
  <c r="AL155"/>
  <c r="AM219"/>
  <c r="AL219"/>
  <c r="AM283"/>
  <c r="AL283"/>
  <c r="AL59"/>
  <c r="AM59"/>
  <c r="AL130"/>
  <c r="AM130"/>
  <c r="AL194"/>
  <c r="AM194"/>
  <c r="AL258"/>
  <c r="AM258"/>
  <c r="AL35"/>
  <c r="AM35"/>
  <c r="AL98"/>
  <c r="AM98"/>
  <c r="AL161"/>
  <c r="AM161"/>
  <c r="AL225"/>
  <c r="AM225"/>
  <c r="AL289"/>
  <c r="AM289"/>
  <c r="AL65"/>
  <c r="AM65"/>
  <c r="AL128"/>
  <c r="AM128"/>
  <c r="AL192"/>
  <c r="AM192"/>
  <c r="AL256"/>
  <c r="AM256"/>
  <c r="AL33"/>
  <c r="AM33"/>
  <c r="AL104"/>
  <c r="AM104"/>
  <c r="AL167"/>
  <c r="AM167"/>
  <c r="AL231"/>
  <c r="AM231"/>
  <c r="AL295"/>
  <c r="AM295"/>
  <c r="AL17"/>
  <c r="AM17"/>
  <c r="AL19"/>
  <c r="AM19"/>
  <c r="AL63"/>
  <c r="AM63"/>
  <c r="AL126"/>
  <c r="AM126"/>
  <c r="AL190"/>
  <c r="AM190"/>
  <c r="AL254"/>
  <c r="AM254"/>
  <c r="AL318"/>
  <c r="AM318"/>
  <c r="AL86"/>
  <c r="AM86"/>
  <c r="AL149"/>
  <c r="AM149"/>
  <c r="AL213"/>
  <c r="AM213"/>
  <c r="AL277"/>
  <c r="AM277"/>
  <c r="AL54"/>
  <c r="AM54"/>
  <c r="AL116"/>
  <c r="AM116"/>
  <c r="AL180"/>
  <c r="AM180"/>
  <c r="AL244"/>
  <c r="AM244"/>
  <c r="AL308"/>
  <c r="AM308"/>
  <c r="AM84"/>
  <c r="AL84"/>
  <c r="AM147"/>
  <c r="AL147"/>
  <c r="AM211"/>
  <c r="AL211"/>
  <c r="AM275"/>
  <c r="AL275"/>
  <c r="AL52"/>
  <c r="AM52"/>
  <c r="AL122"/>
  <c r="AM122"/>
  <c r="AL186"/>
  <c r="AM186"/>
  <c r="AL250"/>
  <c r="AM250"/>
  <c r="AL314"/>
  <c r="AM314"/>
  <c r="AL90"/>
  <c r="AM90"/>
  <c r="AL153"/>
  <c r="AM153"/>
  <c r="AL217"/>
  <c r="AM217"/>
  <c r="AL281"/>
  <c r="AM281"/>
  <c r="AL57"/>
  <c r="AM57"/>
  <c r="AL120"/>
  <c r="AM120"/>
  <c r="AL184"/>
  <c r="AM184"/>
  <c r="AL248"/>
  <c r="AM248"/>
  <c r="AL312"/>
  <c r="AM312"/>
  <c r="AL96"/>
  <c r="AM96"/>
  <c r="AL159"/>
  <c r="AM159"/>
  <c r="AL223"/>
  <c r="AM223"/>
  <c r="AL287"/>
  <c r="AM287"/>
  <c r="AL26"/>
  <c r="AM26"/>
  <c r="AL27"/>
  <c r="AM27"/>
  <c r="AL56"/>
  <c r="AM56"/>
  <c r="AL118"/>
  <c r="AM118"/>
  <c r="AL182"/>
  <c r="AM182"/>
  <c r="AL246"/>
  <c r="AM246"/>
  <c r="AL310"/>
  <c r="AM310"/>
  <c r="AL78"/>
  <c r="AM78"/>
  <c r="AL141"/>
  <c r="AM141"/>
  <c r="AL205"/>
  <c r="AM205"/>
  <c r="AL269"/>
  <c r="AM269"/>
  <c r="AL46"/>
  <c r="AM46"/>
  <c r="AL108"/>
  <c r="AM108"/>
  <c r="AL172"/>
  <c r="AM172"/>
  <c r="AL236"/>
  <c r="AM236"/>
  <c r="AL300"/>
  <c r="AM300"/>
  <c r="AM76"/>
  <c r="AL76"/>
  <c r="AM139"/>
  <c r="AL139"/>
  <c r="AM203"/>
  <c r="AL203"/>
  <c r="AM267"/>
  <c r="AL267"/>
  <c r="AL44"/>
  <c r="AM44"/>
  <c r="AL114"/>
  <c r="AM114"/>
  <c r="AL178"/>
  <c r="AM178"/>
  <c r="AL242"/>
  <c r="AM242"/>
  <c r="AL306"/>
  <c r="AM306"/>
  <c r="AL82"/>
  <c r="AM82"/>
  <c r="AL145"/>
  <c r="AM145"/>
  <c r="AL209"/>
  <c r="AM209"/>
  <c r="AL273"/>
  <c r="AM273"/>
  <c r="AL50"/>
  <c r="AM50"/>
  <c r="AL112"/>
  <c r="AM112"/>
  <c r="AL176"/>
  <c r="AM176"/>
  <c r="AL240"/>
  <c r="AM240"/>
  <c r="AL304"/>
  <c r="AM304"/>
  <c r="AL88"/>
  <c r="AM88"/>
  <c r="AL151"/>
  <c r="AM151"/>
  <c r="AL215"/>
  <c r="AM215"/>
  <c r="AL279"/>
  <c r="AM279"/>
  <c r="V11"/>
  <c r="AA11" s="1"/>
  <c r="V19"/>
  <c r="AA19" s="1"/>
  <c r="V27"/>
  <c r="AA27" s="1"/>
  <c r="V35"/>
  <c r="AA35" s="1"/>
  <c r="V43"/>
  <c r="AA43" s="1"/>
  <c r="V51"/>
  <c r="AA51" s="1"/>
  <c r="V59"/>
  <c r="AA59" s="1"/>
  <c r="V67"/>
  <c r="AA67" s="1"/>
  <c r="V75"/>
  <c r="AA75" s="1"/>
  <c r="V83"/>
  <c r="AA83" s="1"/>
  <c r="V91"/>
  <c r="AA91" s="1"/>
  <c r="V99"/>
  <c r="AA99" s="1"/>
  <c r="V107"/>
  <c r="AA107" s="1"/>
  <c r="V115"/>
  <c r="AA115" s="1"/>
  <c r="V123"/>
  <c r="AA123" s="1"/>
  <c r="V131"/>
  <c r="AA131" s="1"/>
  <c r="V139"/>
  <c r="AA139" s="1"/>
  <c r="V147"/>
  <c r="AA147" s="1"/>
  <c r="V155"/>
  <c r="AA155" s="1"/>
  <c r="V163"/>
  <c r="AA163" s="1"/>
  <c r="V171"/>
  <c r="AA171" s="1"/>
  <c r="V179"/>
  <c r="AA179" s="1"/>
  <c r="V187"/>
  <c r="AA187" s="1"/>
  <c r="V195"/>
  <c r="AA195" s="1"/>
  <c r="V203"/>
  <c r="AA203" s="1"/>
  <c r="V211"/>
  <c r="AA211" s="1"/>
  <c r="V219"/>
  <c r="AA219" s="1"/>
  <c r="V227"/>
  <c r="AA227" s="1"/>
  <c r="V235"/>
  <c r="AA235" s="1"/>
  <c r="V243"/>
  <c r="AA243" s="1"/>
  <c r="V251"/>
  <c r="AA251" s="1"/>
  <c r="V259"/>
  <c r="AA259" s="1"/>
  <c r="V267"/>
  <c r="AA267" s="1"/>
  <c r="V275"/>
  <c r="AA275" s="1"/>
  <c r="V283"/>
  <c r="AA283" s="1"/>
  <c r="V291"/>
  <c r="AA291" s="1"/>
  <c r="V299"/>
  <c r="AA299" s="1"/>
  <c r="V307"/>
  <c r="AA307" s="1"/>
  <c r="V315"/>
  <c r="AA315" s="1"/>
  <c r="V10"/>
  <c r="AA10" s="1"/>
  <c r="V18"/>
  <c r="AA18" s="1"/>
  <c r="V26"/>
  <c r="AA26" s="1"/>
  <c r="V34"/>
  <c r="AA34" s="1"/>
  <c r="V42"/>
  <c r="AA42" s="1"/>
  <c r="V50"/>
  <c r="AA50" s="1"/>
  <c r="V58"/>
  <c r="AA58" s="1"/>
  <c r="V66"/>
  <c r="AA66" s="1"/>
  <c r="V74"/>
  <c r="AA74" s="1"/>
  <c r="V82"/>
  <c r="AA82" s="1"/>
  <c r="V90"/>
  <c r="AA90" s="1"/>
  <c r="V98"/>
  <c r="AA98" s="1"/>
  <c r="V106"/>
  <c r="AA106" s="1"/>
  <c r="V114"/>
  <c r="AA114" s="1"/>
  <c r="V122"/>
  <c r="AA122" s="1"/>
  <c r="V130"/>
  <c r="AA130" s="1"/>
  <c r="V138"/>
  <c r="AA138" s="1"/>
  <c r="V146"/>
  <c r="AA146" s="1"/>
  <c r="V154"/>
  <c r="AA154" s="1"/>
  <c r="V162"/>
  <c r="AA162" s="1"/>
  <c r="V170"/>
  <c r="AA170" s="1"/>
  <c r="V178"/>
  <c r="AA178" s="1"/>
  <c r="V186"/>
  <c r="AA186" s="1"/>
  <c r="V194"/>
  <c r="AA194" s="1"/>
  <c r="V202"/>
  <c r="AA202" s="1"/>
  <c r="V210"/>
  <c r="AA210" s="1"/>
  <c r="V218"/>
  <c r="AA218" s="1"/>
  <c r="V226"/>
  <c r="AA226" s="1"/>
  <c r="V234"/>
  <c r="AA234" s="1"/>
  <c r="V242"/>
  <c r="AA242" s="1"/>
  <c r="V250"/>
  <c r="AA250" s="1"/>
  <c r="V258"/>
  <c r="AA258" s="1"/>
  <c r="V266"/>
  <c r="AA266" s="1"/>
  <c r="V274"/>
  <c r="AA274" s="1"/>
  <c r="V282"/>
  <c r="AA282" s="1"/>
  <c r="V290"/>
  <c r="AA290" s="1"/>
  <c r="V298"/>
  <c r="AA298" s="1"/>
  <c r="V306"/>
  <c r="AA306" s="1"/>
  <c r="V314"/>
  <c r="AA314" s="1"/>
  <c r="V9"/>
  <c r="AA9" s="1"/>
  <c r="V17"/>
  <c r="AA17" s="1"/>
  <c r="V25"/>
  <c r="AA25" s="1"/>
  <c r="V33"/>
  <c r="AA33" s="1"/>
  <c r="V41"/>
  <c r="AA41" s="1"/>
  <c r="V49"/>
  <c r="AA49" s="1"/>
  <c r="V57"/>
  <c r="AA57" s="1"/>
  <c r="V65"/>
  <c r="AA65" s="1"/>
  <c r="V73"/>
  <c r="AA73" s="1"/>
  <c r="V81"/>
  <c r="AA81" s="1"/>
  <c r="V89"/>
  <c r="AA89" s="1"/>
  <c r="V97"/>
  <c r="AA97" s="1"/>
  <c r="V105"/>
  <c r="AA105" s="1"/>
  <c r="V113"/>
  <c r="AA113" s="1"/>
  <c r="V121"/>
  <c r="AA121" s="1"/>
  <c r="V129"/>
  <c r="AA129" s="1"/>
  <c r="V137"/>
  <c r="AA137" s="1"/>
  <c r="V145"/>
  <c r="AA145" s="1"/>
  <c r="V153"/>
  <c r="AA153" s="1"/>
  <c r="V161"/>
  <c r="AA161" s="1"/>
  <c r="V169"/>
  <c r="AA169" s="1"/>
  <c r="V177"/>
  <c r="AA177" s="1"/>
  <c r="V185"/>
  <c r="AA185" s="1"/>
  <c r="V193"/>
  <c r="AA193" s="1"/>
  <c r="V201"/>
  <c r="AA201" s="1"/>
  <c r="V209"/>
  <c r="AA209" s="1"/>
  <c r="V217"/>
  <c r="AA217" s="1"/>
  <c r="V225"/>
  <c r="AA225" s="1"/>
  <c r="V233"/>
  <c r="AA233" s="1"/>
  <c r="V241"/>
  <c r="AA241" s="1"/>
  <c r="V249"/>
  <c r="AA249" s="1"/>
  <c r="V257"/>
  <c r="AA257" s="1"/>
  <c r="V265"/>
  <c r="AA265" s="1"/>
  <c r="V273"/>
  <c r="AA273" s="1"/>
  <c r="V281"/>
  <c r="AA281" s="1"/>
  <c r="V289"/>
  <c r="AA289" s="1"/>
  <c r="V297"/>
  <c r="AA297" s="1"/>
  <c r="V305"/>
  <c r="AA305" s="1"/>
  <c r="V313"/>
  <c r="AA313" s="1"/>
  <c r="V8"/>
  <c r="AA8" s="1"/>
  <c r="V16"/>
  <c r="AA16" s="1"/>
  <c r="V24"/>
  <c r="AA24" s="1"/>
  <c r="V32"/>
  <c r="AA32" s="1"/>
  <c r="V40"/>
  <c r="AA40" s="1"/>
  <c r="V48"/>
  <c r="AA48" s="1"/>
  <c r="V56"/>
  <c r="AA56" s="1"/>
  <c r="V64"/>
  <c r="AA64" s="1"/>
  <c r="V72"/>
  <c r="AA72" s="1"/>
  <c r="V80"/>
  <c r="AA80" s="1"/>
  <c r="V88"/>
  <c r="AA88" s="1"/>
  <c r="V96"/>
  <c r="AA96" s="1"/>
  <c r="V104"/>
  <c r="AA104" s="1"/>
  <c r="V112"/>
  <c r="AA112" s="1"/>
  <c r="V120"/>
  <c r="AA120" s="1"/>
  <c r="V128"/>
  <c r="AA128" s="1"/>
  <c r="V136"/>
  <c r="AA136" s="1"/>
  <c r="V144"/>
  <c r="AA144" s="1"/>
  <c r="V152"/>
  <c r="AA152" s="1"/>
  <c r="V160"/>
  <c r="AA160" s="1"/>
  <c r="V168"/>
  <c r="AA168" s="1"/>
  <c r="V176"/>
  <c r="AA176" s="1"/>
  <c r="V184"/>
  <c r="AA184" s="1"/>
  <c r="V192"/>
  <c r="AA192" s="1"/>
  <c r="V200"/>
  <c r="AA200" s="1"/>
  <c r="V208"/>
  <c r="AA208" s="1"/>
  <c r="V216"/>
  <c r="AA216" s="1"/>
  <c r="V224"/>
  <c r="AA224" s="1"/>
  <c r="V232"/>
  <c r="AA232" s="1"/>
  <c r="V240"/>
  <c r="AA240" s="1"/>
  <c r="V248"/>
  <c r="AA248" s="1"/>
  <c r="V256"/>
  <c r="AA256" s="1"/>
  <c r="V264"/>
  <c r="AA264" s="1"/>
  <c r="V272"/>
  <c r="AA272" s="1"/>
  <c r="V280"/>
  <c r="AA280" s="1"/>
  <c r="V288"/>
  <c r="AA288" s="1"/>
  <c r="V296"/>
  <c r="AA296" s="1"/>
  <c r="V304"/>
  <c r="AA304" s="1"/>
  <c r="V312"/>
  <c r="AA312" s="1"/>
  <c r="V6"/>
  <c r="V7"/>
  <c r="AA7" s="1"/>
  <c r="V15"/>
  <c r="AA15" s="1"/>
  <c r="V23"/>
  <c r="AA23" s="1"/>
  <c r="V31"/>
  <c r="AA31" s="1"/>
  <c r="V39"/>
  <c r="AA39" s="1"/>
  <c r="V47"/>
  <c r="AA47" s="1"/>
  <c r="V55"/>
  <c r="AA55" s="1"/>
  <c r="V63"/>
  <c r="AA63" s="1"/>
  <c r="V71"/>
  <c r="AA71" s="1"/>
  <c r="V79"/>
  <c r="AA79" s="1"/>
  <c r="V87"/>
  <c r="AA87" s="1"/>
  <c r="V95"/>
  <c r="AA95" s="1"/>
  <c r="V103"/>
  <c r="AA103" s="1"/>
  <c r="V111"/>
  <c r="AA111" s="1"/>
  <c r="V119"/>
  <c r="AA119" s="1"/>
  <c r="V127"/>
  <c r="AA127" s="1"/>
  <c r="V135"/>
  <c r="AA135" s="1"/>
  <c r="V143"/>
  <c r="AA143" s="1"/>
  <c r="V151"/>
  <c r="AA151" s="1"/>
  <c r="V159"/>
  <c r="AA159" s="1"/>
  <c r="V167"/>
  <c r="AA167" s="1"/>
  <c r="V175"/>
  <c r="AA175" s="1"/>
  <c r="V183"/>
  <c r="AA183" s="1"/>
  <c r="V191"/>
  <c r="AA191" s="1"/>
  <c r="V199"/>
  <c r="AA199" s="1"/>
  <c r="V207"/>
  <c r="AA207" s="1"/>
  <c r="V215"/>
  <c r="AA215" s="1"/>
  <c r="V223"/>
  <c r="AA223" s="1"/>
  <c r="V231"/>
  <c r="AA231" s="1"/>
  <c r="V239"/>
  <c r="AA239" s="1"/>
  <c r="V247"/>
  <c r="AA247" s="1"/>
  <c r="V255"/>
  <c r="AA255" s="1"/>
  <c r="V263"/>
  <c r="AA263" s="1"/>
  <c r="V271"/>
  <c r="AA271" s="1"/>
  <c r="V279"/>
  <c r="AA279" s="1"/>
  <c r="V287"/>
  <c r="AA287" s="1"/>
  <c r="V295"/>
  <c r="AA295" s="1"/>
  <c r="V303"/>
  <c r="AA303" s="1"/>
  <c r="V311"/>
  <c r="AA311" s="1"/>
  <c r="V319"/>
  <c r="AA319" s="1"/>
  <c r="V14"/>
  <c r="AA14" s="1"/>
  <c r="V22"/>
  <c r="AA22" s="1"/>
  <c r="V30"/>
  <c r="AA30" s="1"/>
  <c r="V38"/>
  <c r="AA38" s="1"/>
  <c r="V46"/>
  <c r="AA46" s="1"/>
  <c r="V54"/>
  <c r="AA54" s="1"/>
  <c r="V62"/>
  <c r="AA62" s="1"/>
  <c r="V70"/>
  <c r="AA70" s="1"/>
  <c r="V78"/>
  <c r="AA78" s="1"/>
  <c r="V86"/>
  <c r="AA86" s="1"/>
  <c r="V94"/>
  <c r="AA94" s="1"/>
  <c r="V102"/>
  <c r="AA102" s="1"/>
  <c r="V110"/>
  <c r="AA110" s="1"/>
  <c r="V118"/>
  <c r="AA118" s="1"/>
  <c r="V126"/>
  <c r="AA126" s="1"/>
  <c r="V134"/>
  <c r="AA134" s="1"/>
  <c r="V142"/>
  <c r="AA142" s="1"/>
  <c r="V150"/>
  <c r="AA150" s="1"/>
  <c r="V158"/>
  <c r="AA158" s="1"/>
  <c r="V166"/>
  <c r="AA166" s="1"/>
  <c r="V174"/>
  <c r="AA174" s="1"/>
  <c r="V182"/>
  <c r="AA182" s="1"/>
  <c r="V190"/>
  <c r="AA190" s="1"/>
  <c r="V198"/>
  <c r="AA198" s="1"/>
  <c r="V206"/>
  <c r="AA206" s="1"/>
  <c r="V214"/>
  <c r="AA214" s="1"/>
  <c r="V222"/>
  <c r="AA222" s="1"/>
  <c r="V230"/>
  <c r="AA230" s="1"/>
  <c r="V238"/>
  <c r="AA238" s="1"/>
  <c r="V246"/>
  <c r="AA246" s="1"/>
  <c r="V254"/>
  <c r="AA254" s="1"/>
  <c r="V262"/>
  <c r="AA262" s="1"/>
  <c r="V270"/>
  <c r="AA270" s="1"/>
  <c r="V278"/>
  <c r="AA278" s="1"/>
  <c r="V286"/>
  <c r="AA286" s="1"/>
  <c r="V294"/>
  <c r="AA294" s="1"/>
  <c r="V302"/>
  <c r="AA302" s="1"/>
  <c r="V310"/>
  <c r="AA310" s="1"/>
  <c r="V318"/>
  <c r="AA318" s="1"/>
  <c r="V13"/>
  <c r="AA13" s="1"/>
  <c r="V21"/>
  <c r="AA21" s="1"/>
  <c r="V29"/>
  <c r="AA29" s="1"/>
  <c r="V37"/>
  <c r="AA37" s="1"/>
  <c r="V45"/>
  <c r="AA45" s="1"/>
  <c r="V53"/>
  <c r="AA53" s="1"/>
  <c r="V61"/>
  <c r="AA61" s="1"/>
  <c r="V69"/>
  <c r="AA69" s="1"/>
  <c r="V77"/>
  <c r="AA77" s="1"/>
  <c r="V85"/>
  <c r="AA85" s="1"/>
  <c r="V93"/>
  <c r="AA93" s="1"/>
  <c r="V101"/>
  <c r="AA101" s="1"/>
  <c r="V109"/>
  <c r="AA109" s="1"/>
  <c r="V117"/>
  <c r="AA117" s="1"/>
  <c r="V125"/>
  <c r="AA125" s="1"/>
  <c r="V133"/>
  <c r="AA133" s="1"/>
  <c r="V141"/>
  <c r="AA141" s="1"/>
  <c r="V149"/>
  <c r="AA149" s="1"/>
  <c r="V157"/>
  <c r="AA157" s="1"/>
  <c r="V165"/>
  <c r="AA165" s="1"/>
  <c r="V173"/>
  <c r="AA173" s="1"/>
  <c r="V181"/>
  <c r="AA181" s="1"/>
  <c r="V189"/>
  <c r="AA189" s="1"/>
  <c r="V197"/>
  <c r="AA197" s="1"/>
  <c r="V205"/>
  <c r="AA205" s="1"/>
  <c r="V213"/>
  <c r="AA213" s="1"/>
  <c r="V221"/>
  <c r="AA221" s="1"/>
  <c r="V229"/>
  <c r="AA229" s="1"/>
  <c r="V237"/>
  <c r="AA237" s="1"/>
  <c r="V245"/>
  <c r="AA245" s="1"/>
  <c r="V253"/>
  <c r="AA253" s="1"/>
  <c r="V261"/>
  <c r="AA261" s="1"/>
  <c r="V269"/>
  <c r="AA269" s="1"/>
  <c r="V277"/>
  <c r="AA277" s="1"/>
  <c r="V285"/>
  <c r="AA285" s="1"/>
  <c r="V293"/>
  <c r="AA293" s="1"/>
  <c r="V301"/>
  <c r="AA301" s="1"/>
  <c r="V309"/>
  <c r="AA309" s="1"/>
  <c r="V317"/>
  <c r="AA317" s="1"/>
  <c r="V12"/>
  <c r="AA12" s="1"/>
  <c r="V20"/>
  <c r="AA20" s="1"/>
  <c r="V28"/>
  <c r="AA28" s="1"/>
  <c r="V36"/>
  <c r="AA36" s="1"/>
  <c r="V44"/>
  <c r="AA44" s="1"/>
  <c r="V52"/>
  <c r="AA52" s="1"/>
  <c r="V60"/>
  <c r="AA60" s="1"/>
  <c r="V68"/>
  <c r="AA68" s="1"/>
  <c r="V76"/>
  <c r="AA76" s="1"/>
  <c r="V84"/>
  <c r="AA84" s="1"/>
  <c r="V92"/>
  <c r="AA92" s="1"/>
  <c r="V100"/>
  <c r="AA100" s="1"/>
  <c r="V108"/>
  <c r="AA108" s="1"/>
  <c r="V116"/>
  <c r="AA116" s="1"/>
  <c r="V124"/>
  <c r="AA124" s="1"/>
  <c r="V132"/>
  <c r="AA132" s="1"/>
  <c r="V140"/>
  <c r="AA140" s="1"/>
  <c r="V148"/>
  <c r="AA148" s="1"/>
  <c r="V156"/>
  <c r="AA156" s="1"/>
  <c r="V164"/>
  <c r="AA164" s="1"/>
  <c r="V172"/>
  <c r="AA172" s="1"/>
  <c r="V180"/>
  <c r="AA180" s="1"/>
  <c r="V188"/>
  <c r="AA188" s="1"/>
  <c r="V196"/>
  <c r="AA196" s="1"/>
  <c r="V204"/>
  <c r="AA204" s="1"/>
  <c r="V212"/>
  <c r="AA212" s="1"/>
  <c r="V220"/>
  <c r="AA220" s="1"/>
  <c r="V228"/>
  <c r="AA228" s="1"/>
  <c r="V236"/>
  <c r="AA236" s="1"/>
  <c r="V244"/>
  <c r="AA244" s="1"/>
  <c r="V252"/>
  <c r="AA252" s="1"/>
  <c r="V260"/>
  <c r="AA260" s="1"/>
  <c r="V268"/>
  <c r="AA268" s="1"/>
  <c r="V276"/>
  <c r="AA276" s="1"/>
  <c r="V284"/>
  <c r="AA284" s="1"/>
  <c r="V292"/>
  <c r="AA292" s="1"/>
  <c r="V300"/>
  <c r="AA300" s="1"/>
  <c r="V308"/>
  <c r="AA308" s="1"/>
  <c r="V316"/>
  <c r="AA316" s="1"/>
  <c r="AB77"/>
  <c r="AB155"/>
  <c r="AB122"/>
  <c r="AB283"/>
  <c r="AB55"/>
  <c r="AB119"/>
  <c r="AB183"/>
  <c r="AB247"/>
  <c r="AB311"/>
  <c r="AB30"/>
  <c r="AB94"/>
  <c r="AB158"/>
  <c r="AB222"/>
  <c r="AB69"/>
  <c r="AB133"/>
  <c r="AB197"/>
  <c r="AB261"/>
  <c r="AB44"/>
  <c r="AB108"/>
  <c r="AB172"/>
  <c r="AB19"/>
  <c r="AB83"/>
  <c r="AB147"/>
  <c r="AB211"/>
  <c r="AB275"/>
  <c r="AB50"/>
  <c r="AB242"/>
  <c r="AB306"/>
  <c r="AB17"/>
  <c r="AB81"/>
  <c r="AB145"/>
  <c r="AB209"/>
  <c r="AB273"/>
  <c r="AB120"/>
  <c r="AB104"/>
  <c r="AB152"/>
  <c r="AB314"/>
  <c r="AB239"/>
  <c r="AB22"/>
  <c r="AB150"/>
  <c r="AB125"/>
  <c r="AB317"/>
  <c r="AB42"/>
  <c r="AB106"/>
  <c r="AB170"/>
  <c r="AB234"/>
  <c r="AB298"/>
  <c r="AB9"/>
  <c r="AB137"/>
  <c r="AB56"/>
  <c r="AB40"/>
  <c r="AB88"/>
  <c r="AB219"/>
  <c r="AB186"/>
  <c r="AB103"/>
  <c r="AB167"/>
  <c r="AB231"/>
  <c r="AB295"/>
  <c r="AB14"/>
  <c r="AB78"/>
  <c r="AB117"/>
  <c r="AB181"/>
  <c r="AB309"/>
  <c r="AB28"/>
  <c r="AB67"/>
  <c r="AB131"/>
  <c r="AB195"/>
  <c r="AB259"/>
  <c r="AB34"/>
  <c r="AB98"/>
  <c r="AB162"/>
  <c r="AB226"/>
  <c r="AB65"/>
  <c r="AB129"/>
  <c r="AB193"/>
  <c r="AB257"/>
  <c r="AB63"/>
  <c r="AB91"/>
  <c r="AB192"/>
  <c r="AB262"/>
  <c r="AB148"/>
  <c r="AB59"/>
  <c r="AB123"/>
  <c r="AB187"/>
  <c r="AB251"/>
  <c r="AB315"/>
  <c r="AB26"/>
  <c r="AB90"/>
  <c r="AB154"/>
  <c r="AB57"/>
  <c r="AB121"/>
  <c r="AB185"/>
  <c r="AB249"/>
  <c r="AB313"/>
  <c r="AB319"/>
  <c r="AB184"/>
  <c r="AB23"/>
  <c r="AB87"/>
  <c r="AB151"/>
  <c r="AB215"/>
  <c r="AB279"/>
  <c r="AB62"/>
  <c r="AB126"/>
  <c r="AB318"/>
  <c r="AB37"/>
  <c r="AB101"/>
  <c r="AB165"/>
  <c r="AB229"/>
  <c r="AB293"/>
  <c r="AB140"/>
  <c r="AB204"/>
  <c r="AB268"/>
  <c r="AB51"/>
  <c r="AB115"/>
  <c r="AB179"/>
  <c r="AB243"/>
  <c r="AB307"/>
  <c r="AB49"/>
  <c r="AB113"/>
  <c r="AB177"/>
  <c r="AB241"/>
  <c r="AB305"/>
  <c r="AB24"/>
  <c r="N5"/>
  <c r="N6" s="1"/>
  <c r="AB141"/>
  <c r="AB27"/>
  <c r="AB168"/>
  <c r="AB79"/>
  <c r="AB207"/>
  <c r="AB118"/>
  <c r="AB246"/>
  <c r="AB29"/>
  <c r="AB285"/>
  <c r="AB132"/>
  <c r="AB43"/>
  <c r="AB107"/>
  <c r="AB171"/>
  <c r="AB235"/>
  <c r="AB299"/>
  <c r="AB10"/>
  <c r="AB74"/>
  <c r="AB138"/>
  <c r="AB202"/>
  <c r="AB266"/>
  <c r="AB41"/>
  <c r="AB105"/>
  <c r="AB169"/>
  <c r="AB233"/>
  <c r="AB297"/>
  <c r="AB312"/>
  <c r="AB296"/>
  <c r="AB200"/>
  <c r="AB216"/>
  <c r="AB71"/>
  <c r="AB263"/>
  <c r="AB46"/>
  <c r="AB110"/>
  <c r="AB174"/>
  <c r="AB238"/>
  <c r="AB302"/>
  <c r="AB213"/>
  <c r="AB277"/>
  <c r="AB60"/>
  <c r="AB124"/>
  <c r="AB188"/>
  <c r="AB35"/>
  <c r="AB99"/>
  <c r="AB163"/>
  <c r="AB227"/>
  <c r="AB291"/>
  <c r="AB8"/>
  <c r="AB66"/>
  <c r="AB130"/>
  <c r="AB194"/>
  <c r="AB258"/>
  <c r="AB33"/>
  <c r="AB97"/>
  <c r="AB161"/>
  <c r="AB225"/>
  <c r="AB289"/>
  <c r="AB248"/>
  <c r="AB240"/>
  <c r="AB232"/>
  <c r="AB280"/>
  <c r="P12"/>
  <c r="Q12"/>
  <c r="P87"/>
  <c r="Q87"/>
  <c r="P150"/>
  <c r="Q150"/>
  <c r="P214"/>
  <c r="Q214"/>
  <c r="P278"/>
  <c r="Q278"/>
  <c r="P47"/>
  <c r="Q47"/>
  <c r="P110"/>
  <c r="Q110"/>
  <c r="P173"/>
  <c r="Q173"/>
  <c r="P237"/>
  <c r="Q237"/>
  <c r="P301"/>
  <c r="Q301"/>
  <c r="P77"/>
  <c r="Q77"/>
  <c r="P140"/>
  <c r="Q140"/>
  <c r="P204"/>
  <c r="Q204"/>
  <c r="P268"/>
  <c r="Q268"/>
  <c r="Q37"/>
  <c r="P37"/>
  <c r="Q100"/>
  <c r="P100"/>
  <c r="Q163"/>
  <c r="P163"/>
  <c r="Q227"/>
  <c r="P227"/>
  <c r="Q291"/>
  <c r="P291"/>
  <c r="P68"/>
  <c r="Q68"/>
  <c r="P130"/>
  <c r="Q130"/>
  <c r="P194"/>
  <c r="Q194"/>
  <c r="P258"/>
  <c r="Q258"/>
  <c r="P35"/>
  <c r="Q35"/>
  <c r="P98"/>
  <c r="Q98"/>
  <c r="P161"/>
  <c r="Q161"/>
  <c r="P225"/>
  <c r="Q225"/>
  <c r="P289"/>
  <c r="Q289"/>
  <c r="P66"/>
  <c r="Q66"/>
  <c r="P128"/>
  <c r="Q128"/>
  <c r="P192"/>
  <c r="Q192"/>
  <c r="P256"/>
  <c r="Q256"/>
  <c r="P33"/>
  <c r="Q33"/>
  <c r="P96"/>
  <c r="Q96"/>
  <c r="P167"/>
  <c r="Q167"/>
  <c r="P231"/>
  <c r="Q231"/>
  <c r="P295"/>
  <c r="Q295"/>
  <c r="P20"/>
  <c r="Q20"/>
  <c r="P79"/>
  <c r="Q79"/>
  <c r="P142"/>
  <c r="Q142"/>
  <c r="P206"/>
  <c r="Q206"/>
  <c r="P270"/>
  <c r="Q270"/>
  <c r="P39"/>
  <c r="Q39"/>
  <c r="P102"/>
  <c r="Q102"/>
  <c r="P165"/>
  <c r="Q165"/>
  <c r="P229"/>
  <c r="Q229"/>
  <c r="P293"/>
  <c r="Q293"/>
  <c r="P62"/>
  <c r="Q62"/>
  <c r="P132"/>
  <c r="Q132"/>
  <c r="P196"/>
  <c r="Q196"/>
  <c r="P260"/>
  <c r="Q260"/>
  <c r="Q29"/>
  <c r="P29"/>
  <c r="Q92"/>
  <c r="P92"/>
  <c r="Q155"/>
  <c r="P155"/>
  <c r="Q219"/>
  <c r="P219"/>
  <c r="Q283"/>
  <c r="P283"/>
  <c r="P60"/>
  <c r="Q60"/>
  <c r="P122"/>
  <c r="Q122"/>
  <c r="P186"/>
  <c r="Q186"/>
  <c r="P250"/>
  <c r="Q250"/>
  <c r="P314"/>
  <c r="Q314"/>
  <c r="P90"/>
  <c r="Q90"/>
  <c r="P153"/>
  <c r="Q153"/>
  <c r="P217"/>
  <c r="Q217"/>
  <c r="P281"/>
  <c r="Q281"/>
  <c r="P58"/>
  <c r="Q58"/>
  <c r="P120"/>
  <c r="Q120"/>
  <c r="P184"/>
  <c r="Q184"/>
  <c r="P248"/>
  <c r="Q248"/>
  <c r="P312"/>
  <c r="Q312"/>
  <c r="P88"/>
  <c r="Q88"/>
  <c r="P159"/>
  <c r="Q159"/>
  <c r="P223"/>
  <c r="Q223"/>
  <c r="P287"/>
  <c r="Q287"/>
  <c r="P28"/>
  <c r="Q28"/>
  <c r="P71"/>
  <c r="Q71"/>
  <c r="P134"/>
  <c r="Q134"/>
  <c r="P198"/>
  <c r="Q198"/>
  <c r="P262"/>
  <c r="Q262"/>
  <c r="P31"/>
  <c r="Q31"/>
  <c r="P94"/>
  <c r="Q94"/>
  <c r="P157"/>
  <c r="Q157"/>
  <c r="P221"/>
  <c r="Q221"/>
  <c r="P285"/>
  <c r="Q285"/>
  <c r="P54"/>
  <c r="Q54"/>
  <c r="P124"/>
  <c r="Q124"/>
  <c r="P188"/>
  <c r="Q188"/>
  <c r="P252"/>
  <c r="Q252"/>
  <c r="P316"/>
  <c r="Q316"/>
  <c r="Q84"/>
  <c r="P84"/>
  <c r="Q147"/>
  <c r="P147"/>
  <c r="Q211"/>
  <c r="P211"/>
  <c r="Q275"/>
  <c r="P275"/>
  <c r="P52"/>
  <c r="Q52"/>
  <c r="P115"/>
  <c r="Q115"/>
  <c r="P178"/>
  <c r="Q178"/>
  <c r="P242"/>
  <c r="Q242"/>
  <c r="P306"/>
  <c r="Q306"/>
  <c r="P82"/>
  <c r="Q82"/>
  <c r="P145"/>
  <c r="Q145"/>
  <c r="P209"/>
  <c r="Q209"/>
  <c r="P273"/>
  <c r="Q273"/>
  <c r="P50"/>
  <c r="Q50"/>
  <c r="P113"/>
  <c r="Q113"/>
  <c r="P176"/>
  <c r="Q176"/>
  <c r="P240"/>
  <c r="Q240"/>
  <c r="P304"/>
  <c r="Q304"/>
  <c r="P80"/>
  <c r="Q80"/>
  <c r="P151"/>
  <c r="Q151"/>
  <c r="P215"/>
  <c r="Q215"/>
  <c r="P279"/>
  <c r="Q279"/>
  <c r="P64"/>
  <c r="Q64"/>
  <c r="P126"/>
  <c r="Q126"/>
  <c r="P190"/>
  <c r="Q190"/>
  <c r="P254"/>
  <c r="Q254"/>
  <c r="P318"/>
  <c r="Q318"/>
  <c r="P86"/>
  <c r="Q86"/>
  <c r="P149"/>
  <c r="Q149"/>
  <c r="P213"/>
  <c r="Q213"/>
  <c r="P277"/>
  <c r="Q277"/>
  <c r="P46"/>
  <c r="Q46"/>
  <c r="P117"/>
  <c r="Q117"/>
  <c r="P180"/>
  <c r="Q180"/>
  <c r="P244"/>
  <c r="Q244"/>
  <c r="P308"/>
  <c r="Q308"/>
  <c r="Q76"/>
  <c r="P76"/>
  <c r="Q139"/>
  <c r="P139"/>
  <c r="Q203"/>
  <c r="P203"/>
  <c r="Q267"/>
  <c r="P267"/>
  <c r="P44"/>
  <c r="Q44"/>
  <c r="P107"/>
  <c r="Q107"/>
  <c r="P170"/>
  <c r="Q170"/>
  <c r="P234"/>
  <c r="Q234"/>
  <c r="P298"/>
  <c r="Q298"/>
  <c r="P74"/>
  <c r="Q74"/>
  <c r="P137"/>
  <c r="Q137"/>
  <c r="P201"/>
  <c r="Q201"/>
  <c r="P265"/>
  <c r="Q265"/>
  <c r="P42"/>
  <c r="Q42"/>
  <c r="P105"/>
  <c r="Q105"/>
  <c r="P168"/>
  <c r="Q168"/>
  <c r="P232"/>
  <c r="Q232"/>
  <c r="P296"/>
  <c r="Q296"/>
  <c r="P72"/>
  <c r="Q72"/>
  <c r="P143"/>
  <c r="Q143"/>
  <c r="P207"/>
  <c r="Q207"/>
  <c r="P271"/>
  <c r="Q271"/>
  <c r="P6"/>
  <c r="Q6"/>
  <c r="P56"/>
  <c r="Q56"/>
  <c r="P119"/>
  <c r="Q119"/>
  <c r="P182"/>
  <c r="Q182"/>
  <c r="P246"/>
  <c r="Q246"/>
  <c r="P310"/>
  <c r="Q310"/>
  <c r="P78"/>
  <c r="Q78"/>
  <c r="P141"/>
  <c r="Q141"/>
  <c r="P205"/>
  <c r="Q205"/>
  <c r="P269"/>
  <c r="Q269"/>
  <c r="P38"/>
  <c r="Q38"/>
  <c r="P109"/>
  <c r="Q109"/>
  <c r="P172"/>
  <c r="Q172"/>
  <c r="P236"/>
  <c r="Q236"/>
  <c r="P300"/>
  <c r="Q300"/>
  <c r="P69"/>
  <c r="Q69"/>
  <c r="Q131"/>
  <c r="P131"/>
  <c r="Q195"/>
  <c r="P195"/>
  <c r="Q259"/>
  <c r="P259"/>
  <c r="P36"/>
  <c r="Q36"/>
  <c r="P99"/>
  <c r="Q99"/>
  <c r="P162"/>
  <c r="Q162"/>
  <c r="P226"/>
  <c r="Q226"/>
  <c r="P290"/>
  <c r="Q290"/>
  <c r="P67"/>
  <c r="Q67"/>
  <c r="P129"/>
  <c r="Q129"/>
  <c r="P193"/>
  <c r="Q193"/>
  <c r="P257"/>
  <c r="Q257"/>
  <c r="P34"/>
  <c r="Q34"/>
  <c r="P97"/>
  <c r="Q97"/>
  <c r="P160"/>
  <c r="Q160"/>
  <c r="P224"/>
  <c r="Q224"/>
  <c r="P288"/>
  <c r="Q288"/>
  <c r="P65"/>
  <c r="Q65"/>
  <c r="P135"/>
  <c r="Q135"/>
  <c r="P199"/>
  <c r="Q199"/>
  <c r="P263"/>
  <c r="Q263"/>
  <c r="P11"/>
  <c r="Q11"/>
  <c r="Q10"/>
  <c r="P10"/>
  <c r="P9"/>
  <c r="Q9"/>
  <c r="P8"/>
  <c r="Q8"/>
  <c r="P14"/>
  <c r="Q14"/>
  <c r="P48"/>
  <c r="Q48"/>
  <c r="P111"/>
  <c r="Q111"/>
  <c r="P174"/>
  <c r="Q174"/>
  <c r="P238"/>
  <c r="Q238"/>
  <c r="P302"/>
  <c r="Q302"/>
  <c r="P70"/>
  <c r="Q70"/>
  <c r="P133"/>
  <c r="Q133"/>
  <c r="P197"/>
  <c r="Q197"/>
  <c r="P261"/>
  <c r="Q261"/>
  <c r="P30"/>
  <c r="Q30"/>
  <c r="P101"/>
  <c r="Q101"/>
  <c r="P164"/>
  <c r="Q164"/>
  <c r="P228"/>
  <c r="Q228"/>
  <c r="P292"/>
  <c r="Q292"/>
  <c r="Q61"/>
  <c r="P61"/>
  <c r="Q123"/>
  <c r="P123"/>
  <c r="Q187"/>
  <c r="P187"/>
  <c r="Q251"/>
  <c r="P251"/>
  <c r="Q315"/>
  <c r="P315"/>
  <c r="P91"/>
  <c r="Q91"/>
  <c r="P154"/>
  <c r="Q154"/>
  <c r="P218"/>
  <c r="Q218"/>
  <c r="P282"/>
  <c r="Q282"/>
  <c r="P59"/>
  <c r="Q59"/>
  <c r="P121"/>
  <c r="Q121"/>
  <c r="P185"/>
  <c r="Q185"/>
  <c r="P249"/>
  <c r="Q249"/>
  <c r="P313"/>
  <c r="Q313"/>
  <c r="P89"/>
  <c r="Q89"/>
  <c r="P152"/>
  <c r="Q152"/>
  <c r="P216"/>
  <c r="Q216"/>
  <c r="P280"/>
  <c r="Q280"/>
  <c r="P57"/>
  <c r="Q57"/>
  <c r="P127"/>
  <c r="Q127"/>
  <c r="P191"/>
  <c r="Q191"/>
  <c r="P255"/>
  <c r="Q255"/>
  <c r="P319"/>
  <c r="Q319"/>
  <c r="P19"/>
  <c r="Q19"/>
  <c r="Q18"/>
  <c r="P18"/>
  <c r="P17"/>
  <c r="Q17"/>
  <c r="P16"/>
  <c r="Q16"/>
  <c r="P7"/>
  <c r="Q7"/>
  <c r="P26"/>
  <c r="Q26"/>
  <c r="P13"/>
  <c r="Q13"/>
  <c r="P40"/>
  <c r="Q40"/>
  <c r="P103"/>
  <c r="Q103"/>
  <c r="P166"/>
  <c r="Q166"/>
  <c r="P230"/>
  <c r="Q230"/>
  <c r="P294"/>
  <c r="Q294"/>
  <c r="P63"/>
  <c r="Q63"/>
  <c r="P125"/>
  <c r="Q125"/>
  <c r="P189"/>
  <c r="Q189"/>
  <c r="P253"/>
  <c r="Q253"/>
  <c r="P317"/>
  <c r="Q317"/>
  <c r="P93"/>
  <c r="Q93"/>
  <c r="P156"/>
  <c r="Q156"/>
  <c r="P220"/>
  <c r="Q220"/>
  <c r="P284"/>
  <c r="Q284"/>
  <c r="Q53"/>
  <c r="P53"/>
  <c r="Q116"/>
  <c r="P116"/>
  <c r="Q179"/>
  <c r="P179"/>
  <c r="Q243"/>
  <c r="P243"/>
  <c r="Q307"/>
  <c r="P307"/>
  <c r="P83"/>
  <c r="Q83"/>
  <c r="P146"/>
  <c r="Q146"/>
  <c r="P210"/>
  <c r="Q210"/>
  <c r="P274"/>
  <c r="Q274"/>
  <c r="P51"/>
  <c r="Q51"/>
  <c r="P114"/>
  <c r="Q114"/>
  <c r="P177"/>
  <c r="Q177"/>
  <c r="P241"/>
  <c r="Q241"/>
  <c r="P305"/>
  <c r="Q305"/>
  <c r="P81"/>
  <c r="Q81"/>
  <c r="P144"/>
  <c r="Q144"/>
  <c r="P208"/>
  <c r="Q208"/>
  <c r="P272"/>
  <c r="Q272"/>
  <c r="P49"/>
  <c r="Q49"/>
  <c r="P112"/>
  <c r="Q112"/>
  <c r="P183"/>
  <c r="Q183"/>
  <c r="P247"/>
  <c r="Q247"/>
  <c r="P311"/>
  <c r="Q311"/>
  <c r="Q22"/>
  <c r="P22"/>
  <c r="P23"/>
  <c r="Q23"/>
  <c r="P24"/>
  <c r="Q24"/>
  <c r="P15"/>
  <c r="Q15"/>
  <c r="P27"/>
  <c r="Q27"/>
  <c r="P32"/>
  <c r="Q32"/>
  <c r="P95"/>
  <c r="Q95"/>
  <c r="P158"/>
  <c r="Q158"/>
  <c r="P222"/>
  <c r="Q222"/>
  <c r="P286"/>
  <c r="Q286"/>
  <c r="P55"/>
  <c r="Q55"/>
  <c r="P118"/>
  <c r="Q118"/>
  <c r="P181"/>
  <c r="Q181"/>
  <c r="P245"/>
  <c r="Q245"/>
  <c r="P309"/>
  <c r="Q309"/>
  <c r="P85"/>
  <c r="Q85"/>
  <c r="P148"/>
  <c r="Q148"/>
  <c r="P212"/>
  <c r="Q212"/>
  <c r="P276"/>
  <c r="Q276"/>
  <c r="Q45"/>
  <c r="P45"/>
  <c r="Q108"/>
  <c r="P108"/>
  <c r="Q171"/>
  <c r="P171"/>
  <c r="Q235"/>
  <c r="P235"/>
  <c r="Q299"/>
  <c r="P299"/>
  <c r="P75"/>
  <c r="Q75"/>
  <c r="P138"/>
  <c r="Q138"/>
  <c r="P202"/>
  <c r="Q202"/>
  <c r="P266"/>
  <c r="Q266"/>
  <c r="P43"/>
  <c r="Q43"/>
  <c r="P106"/>
  <c r="Q106"/>
  <c r="P169"/>
  <c r="Q169"/>
  <c r="P233"/>
  <c r="Q233"/>
  <c r="P297"/>
  <c r="Q297"/>
  <c r="P73"/>
  <c r="Q73"/>
  <c r="P136"/>
  <c r="Q136"/>
  <c r="P200"/>
  <c r="Q200"/>
  <c r="P264"/>
  <c r="Q264"/>
  <c r="P41"/>
  <c r="Q41"/>
  <c r="P104"/>
  <c r="Q104"/>
  <c r="P175"/>
  <c r="Q175"/>
  <c r="P239"/>
  <c r="Q239"/>
  <c r="P303"/>
  <c r="Q303"/>
  <c r="P25"/>
  <c r="Q25"/>
  <c r="Y3"/>
  <c r="Y5"/>
  <c r="Y6" s="1"/>
  <c r="Z6" s="1"/>
  <c r="H20"/>
  <c r="H12"/>
  <c r="H10"/>
  <c r="H16"/>
  <c r="H8"/>
  <c r="H13"/>
  <c r="H19"/>
  <c r="H17"/>
  <c r="H15"/>
  <c r="H18"/>
  <c r="H11"/>
  <c r="H9"/>
  <c r="H14"/>
  <c r="H7"/>
  <c r="H87"/>
  <c r="H126"/>
  <c r="H37"/>
  <c r="H229"/>
  <c r="H76"/>
  <c r="H268"/>
  <c r="H51"/>
  <c r="H307"/>
  <c r="H49"/>
  <c r="H79"/>
  <c r="H143"/>
  <c r="H207"/>
  <c r="H271"/>
  <c r="H54"/>
  <c r="H118"/>
  <c r="H182"/>
  <c r="H310"/>
  <c r="H29"/>
  <c r="H93"/>
  <c r="H157"/>
  <c r="H221"/>
  <c r="H285"/>
  <c r="H68"/>
  <c r="H132"/>
  <c r="H196"/>
  <c r="H171"/>
  <c r="H299"/>
  <c r="H74"/>
  <c r="H138"/>
  <c r="H202"/>
  <c r="H266"/>
  <c r="H41"/>
  <c r="H105"/>
  <c r="H169"/>
  <c r="H233"/>
  <c r="H297"/>
  <c r="H312"/>
  <c r="H304"/>
  <c r="H296"/>
  <c r="H190"/>
  <c r="H305"/>
  <c r="H135"/>
  <c r="H199"/>
  <c r="H263"/>
  <c r="H46"/>
  <c r="H110"/>
  <c r="H174"/>
  <c r="H302"/>
  <c r="H85"/>
  <c r="H149"/>
  <c r="H213"/>
  <c r="H277"/>
  <c r="H124"/>
  <c r="H188"/>
  <c r="H252"/>
  <c r="H316"/>
  <c r="H35"/>
  <c r="H99"/>
  <c r="H163"/>
  <c r="H227"/>
  <c r="H66"/>
  <c r="H130"/>
  <c r="H194"/>
  <c r="H258"/>
  <c r="H33"/>
  <c r="H97"/>
  <c r="H161"/>
  <c r="H225"/>
  <c r="H264"/>
  <c r="H256"/>
  <c r="H248"/>
  <c r="H232"/>
  <c r="H288"/>
  <c r="H272"/>
  <c r="H279"/>
  <c r="H177"/>
  <c r="H63"/>
  <c r="H127"/>
  <c r="H191"/>
  <c r="H255"/>
  <c r="H319"/>
  <c r="H38"/>
  <c r="H166"/>
  <c r="H230"/>
  <c r="H294"/>
  <c r="H77"/>
  <c r="H141"/>
  <c r="H205"/>
  <c r="H269"/>
  <c r="H52"/>
  <c r="H116"/>
  <c r="H244"/>
  <c r="H308"/>
  <c r="H27"/>
  <c r="H91"/>
  <c r="H155"/>
  <c r="H219"/>
  <c r="H283"/>
  <c r="H122"/>
  <c r="H186"/>
  <c r="H250"/>
  <c r="H314"/>
  <c r="H25"/>
  <c r="H89"/>
  <c r="H153"/>
  <c r="H217"/>
  <c r="H281"/>
  <c r="H192"/>
  <c r="H184"/>
  <c r="H176"/>
  <c r="H168"/>
  <c r="H224"/>
  <c r="H216"/>
  <c r="H208"/>
  <c r="H215"/>
  <c r="H62"/>
  <c r="H243"/>
  <c r="H146"/>
  <c r="H55"/>
  <c r="H119"/>
  <c r="H183"/>
  <c r="H247"/>
  <c r="H311"/>
  <c r="H30"/>
  <c r="H94"/>
  <c r="H158"/>
  <c r="H222"/>
  <c r="H133"/>
  <c r="H197"/>
  <c r="H261"/>
  <c r="H44"/>
  <c r="H108"/>
  <c r="H236"/>
  <c r="H83"/>
  <c r="H147"/>
  <c r="H211"/>
  <c r="H275"/>
  <c r="H50"/>
  <c r="H114"/>
  <c r="H178"/>
  <c r="H242"/>
  <c r="H306"/>
  <c r="H81"/>
  <c r="H209"/>
  <c r="H273"/>
  <c r="H136"/>
  <c r="H128"/>
  <c r="H112"/>
  <c r="H104"/>
  <c r="H152"/>
  <c r="H144"/>
  <c r="H23"/>
  <c r="H318"/>
  <c r="H165"/>
  <c r="H115"/>
  <c r="H274"/>
  <c r="H113"/>
  <c r="H24"/>
  <c r="H47"/>
  <c r="H111"/>
  <c r="H175"/>
  <c r="H239"/>
  <c r="H303"/>
  <c r="H22"/>
  <c r="H86"/>
  <c r="H150"/>
  <c r="H214"/>
  <c r="H278"/>
  <c r="H61"/>
  <c r="H125"/>
  <c r="H189"/>
  <c r="H253"/>
  <c r="H317"/>
  <c r="H36"/>
  <c r="H164"/>
  <c r="H228"/>
  <c r="H292"/>
  <c r="H75"/>
  <c r="H139"/>
  <c r="H203"/>
  <c r="H267"/>
  <c r="H42"/>
  <c r="H106"/>
  <c r="H170"/>
  <c r="H234"/>
  <c r="H298"/>
  <c r="H73"/>
  <c r="H137"/>
  <c r="H201"/>
  <c r="H265"/>
  <c r="H72"/>
  <c r="H64"/>
  <c r="H56"/>
  <c r="H48"/>
  <c r="H96"/>
  <c r="H88"/>
  <c r="H151"/>
  <c r="H254"/>
  <c r="H293"/>
  <c r="H204"/>
  <c r="H179"/>
  <c r="H82"/>
  <c r="H39"/>
  <c r="H103"/>
  <c r="H167"/>
  <c r="H231"/>
  <c r="H295"/>
  <c r="H78"/>
  <c r="H142"/>
  <c r="H206"/>
  <c r="H270"/>
  <c r="H53"/>
  <c r="H117"/>
  <c r="H181"/>
  <c r="H245"/>
  <c r="H309"/>
  <c r="H28"/>
  <c r="H92"/>
  <c r="H156"/>
  <c r="H284"/>
  <c r="H67"/>
  <c r="H131"/>
  <c r="H195"/>
  <c r="H259"/>
  <c r="H34"/>
  <c r="H98"/>
  <c r="H162"/>
  <c r="H226"/>
  <c r="H290"/>
  <c r="H65"/>
  <c r="H129"/>
  <c r="H257"/>
  <c r="H241"/>
  <c r="H95"/>
  <c r="H159"/>
  <c r="H223"/>
  <c r="H287"/>
  <c r="H70"/>
  <c r="H134"/>
  <c r="H198"/>
  <c r="H262"/>
  <c r="H45"/>
  <c r="H109"/>
  <c r="H173"/>
  <c r="H237"/>
  <c r="H301"/>
  <c r="H212"/>
  <c r="H276"/>
  <c r="H59"/>
  <c r="H123"/>
  <c r="H251"/>
  <c r="H315"/>
  <c r="H26"/>
  <c r="H90"/>
  <c r="H154"/>
  <c r="H218"/>
  <c r="H282"/>
  <c r="H57"/>
  <c r="H121"/>
  <c r="H185"/>
  <c r="H249"/>
  <c r="H313"/>
  <c r="H32"/>
  <c r="H220"/>
  <c r="H280"/>
  <c r="H260"/>
  <c r="H320"/>
  <c r="H240"/>
  <c r="H60"/>
  <c r="H180"/>
  <c r="H200"/>
  <c r="H120"/>
  <c r="H160"/>
  <c r="H80"/>
  <c r="H300"/>
  <c r="H100"/>
  <c r="H40"/>
  <c r="N12" i="8"/>
  <c r="R13" s="1"/>
  <c r="O11"/>
  <c r="A10"/>
  <c r="E9"/>
  <c r="H71" i="5"/>
  <c r="H238"/>
  <c r="H289"/>
  <c r="H193"/>
  <c r="H344"/>
  <c r="H148"/>
  <c r="H101"/>
  <c r="H187"/>
  <c r="H346"/>
  <c r="H235"/>
  <c r="H286"/>
  <c r="H145"/>
  <c r="H102"/>
  <c r="H69"/>
  <c r="H43"/>
  <c r="H21"/>
  <c r="W5" i="6"/>
  <c r="X5"/>
  <c r="R8"/>
  <c r="V8" s="1"/>
  <c r="R9"/>
  <c r="V9" s="1"/>
  <c r="X9" s="1"/>
  <c r="R10"/>
  <c r="W6"/>
  <c r="H9"/>
  <c r="C10"/>
  <c r="N9"/>
  <c r="O9" s="1"/>
  <c r="K9"/>
  <c r="L9" s="1"/>
  <c r="I8"/>
  <c r="W7"/>
  <c r="Q5"/>
  <c r="H246" i="5"/>
  <c r="H172"/>
  <c r="H210"/>
  <c r="H107"/>
  <c r="H84"/>
  <c r="H291"/>
  <c r="H31"/>
  <c r="H140"/>
  <c r="H58"/>
  <c r="H15" i="3"/>
  <c r="I15"/>
  <c r="V8"/>
  <c r="Z8" s="1"/>
  <c r="T9"/>
  <c r="E11" i="9" l="1"/>
  <c r="I10"/>
  <c r="J10" s="1"/>
  <c r="D10" s="1"/>
  <c r="R9"/>
  <c r="S8"/>
  <c r="W8" s="1"/>
  <c r="X8" s="1"/>
  <c r="CC9" i="5"/>
  <c r="CC6"/>
  <c r="CC13"/>
  <c r="AB398"/>
  <c r="AA398"/>
  <c r="AB386"/>
  <c r="AA386"/>
  <c r="AB368"/>
  <c r="AA368"/>
  <c r="AB367"/>
  <c r="AA367"/>
  <c r="AB373"/>
  <c r="AA373"/>
  <c r="AB358"/>
  <c r="AA358"/>
  <c r="AB350"/>
  <c r="AA350"/>
  <c r="AB419"/>
  <c r="AA419"/>
  <c r="AB425"/>
  <c r="AA425"/>
  <c r="AB438"/>
  <c r="AA438"/>
  <c r="AB507"/>
  <c r="AA507"/>
  <c r="AB514"/>
  <c r="AA514"/>
  <c r="AB422"/>
  <c r="AA422"/>
  <c r="AB414"/>
  <c r="AA414"/>
  <c r="AB460"/>
  <c r="AA460"/>
  <c r="AB504"/>
  <c r="AA504"/>
  <c r="AB456"/>
  <c r="AA456"/>
  <c r="AB579"/>
  <c r="AA579"/>
  <c r="AB611"/>
  <c r="AA611"/>
  <c r="AB556"/>
  <c r="AA556"/>
  <c r="AB640"/>
  <c r="AA640"/>
  <c r="AB570"/>
  <c r="AA570"/>
  <c r="AB501"/>
  <c r="AA501"/>
  <c r="AB555"/>
  <c r="AA555"/>
  <c r="AB500"/>
  <c r="AA500"/>
  <c r="AB543"/>
  <c r="AA543"/>
  <c r="AB498"/>
  <c r="AA498"/>
  <c r="AB552"/>
  <c r="AA552"/>
  <c r="AB541"/>
  <c r="AA541"/>
  <c r="CX7"/>
  <c r="CY6"/>
  <c r="AB478"/>
  <c r="AB602"/>
  <c r="AB322"/>
  <c r="AB444"/>
  <c r="AB494"/>
  <c r="AB327"/>
  <c r="AB330"/>
  <c r="AB488"/>
  <c r="AB403"/>
  <c r="AA403"/>
  <c r="AB391"/>
  <c r="AA391"/>
  <c r="AB375"/>
  <c r="AA375"/>
  <c r="AB374"/>
  <c r="AA374"/>
  <c r="AB380"/>
  <c r="AA380"/>
  <c r="AB365"/>
  <c r="AA365"/>
  <c r="AB357"/>
  <c r="AA357"/>
  <c r="AB426"/>
  <c r="AA426"/>
  <c r="AB432"/>
  <c r="AA432"/>
  <c r="AB508"/>
  <c r="AA508"/>
  <c r="AB515"/>
  <c r="AA515"/>
  <c r="AB429"/>
  <c r="AA429"/>
  <c r="AB421"/>
  <c r="AA421"/>
  <c r="AB461"/>
  <c r="AA461"/>
  <c r="AB512"/>
  <c r="AA512"/>
  <c r="AB457"/>
  <c r="AA457"/>
  <c r="AB412"/>
  <c r="AA412"/>
  <c r="AB532"/>
  <c r="AA532"/>
  <c r="AB619"/>
  <c r="AA619"/>
  <c r="AB571"/>
  <c r="AA571"/>
  <c r="AB610"/>
  <c r="AA610"/>
  <c r="AB577"/>
  <c r="AA577"/>
  <c r="AB609"/>
  <c r="AA609"/>
  <c r="AB562"/>
  <c r="AA562"/>
  <c r="AB639"/>
  <c r="AA639"/>
  <c r="AB554"/>
  <c r="AA554"/>
  <c r="AB499"/>
  <c r="AA499"/>
  <c r="AB553"/>
  <c r="AA553"/>
  <c r="AB638"/>
  <c r="AA638"/>
  <c r="AB559"/>
  <c r="AA559"/>
  <c r="AB497"/>
  <c r="AA497"/>
  <c r="AB310"/>
  <c r="AB237"/>
  <c r="AB48"/>
  <c r="AB214"/>
  <c r="AB589"/>
  <c r="AB492"/>
  <c r="AB451"/>
  <c r="AB475"/>
  <c r="AB447"/>
  <c r="AB320"/>
  <c r="AB590"/>
  <c r="AB340"/>
  <c r="AB349"/>
  <c r="AA349"/>
  <c r="AB396"/>
  <c r="AA396"/>
  <c r="AB382"/>
  <c r="AA382"/>
  <c r="AB381"/>
  <c r="AA381"/>
  <c r="AB387"/>
  <c r="AA387"/>
  <c r="AB372"/>
  <c r="AA372"/>
  <c r="AB390"/>
  <c r="AA390"/>
  <c r="AB364"/>
  <c r="AA364"/>
  <c r="AB433"/>
  <c r="AA433"/>
  <c r="AB439"/>
  <c r="AA439"/>
  <c r="AB516"/>
  <c r="AA516"/>
  <c r="AB436"/>
  <c r="AA436"/>
  <c r="AB468"/>
  <c r="AA468"/>
  <c r="AB428"/>
  <c r="AA428"/>
  <c r="AB462"/>
  <c r="AA462"/>
  <c r="AB520"/>
  <c r="AA520"/>
  <c r="AB458"/>
  <c r="AA458"/>
  <c r="AB427"/>
  <c r="AA427"/>
  <c r="AB540"/>
  <c r="AA540"/>
  <c r="AB578"/>
  <c r="AA578"/>
  <c r="AB618"/>
  <c r="AA618"/>
  <c r="AB522"/>
  <c r="AA522"/>
  <c r="AB616"/>
  <c r="AA616"/>
  <c r="AB569"/>
  <c r="AA569"/>
  <c r="AB561"/>
  <c r="AA561"/>
  <c r="AB614"/>
  <c r="AA614"/>
  <c r="AB560"/>
  <c r="AA560"/>
  <c r="AB566"/>
  <c r="AA566"/>
  <c r="AB551"/>
  <c r="AA551"/>
  <c r="AB591"/>
  <c r="AB473"/>
  <c r="AB333"/>
  <c r="AB486"/>
  <c r="AB481"/>
  <c r="AB450"/>
  <c r="AB341"/>
  <c r="AB321"/>
  <c r="AB608"/>
  <c r="AB336"/>
  <c r="AB489"/>
  <c r="AB335"/>
  <c r="AB334"/>
  <c r="AB599"/>
  <c r="AB485"/>
  <c r="AB474"/>
  <c r="AB356"/>
  <c r="AA356"/>
  <c r="AB406"/>
  <c r="AA406"/>
  <c r="AB355"/>
  <c r="AA355"/>
  <c r="AB394"/>
  <c r="AA394"/>
  <c r="AB392"/>
  <c r="AA392"/>
  <c r="AB402"/>
  <c r="AA402"/>
  <c r="AB395"/>
  <c r="AA395"/>
  <c r="AB379"/>
  <c r="AA379"/>
  <c r="AB440"/>
  <c r="AA440"/>
  <c r="AB509"/>
  <c r="AA509"/>
  <c r="AB409"/>
  <c r="AA409"/>
  <c r="AB385"/>
  <c r="AA385"/>
  <c r="AB469"/>
  <c r="AA469"/>
  <c r="AB384"/>
  <c r="AA384"/>
  <c r="AB463"/>
  <c r="AA463"/>
  <c r="AB472"/>
  <c r="AA472"/>
  <c r="AB459"/>
  <c r="AA459"/>
  <c r="AB434"/>
  <c r="AA434"/>
  <c r="AB548"/>
  <c r="AA548"/>
  <c r="AB523"/>
  <c r="AA523"/>
  <c r="AB627"/>
  <c r="AA627"/>
  <c r="AB529"/>
  <c r="AA529"/>
  <c r="AB617"/>
  <c r="AA617"/>
  <c r="AB576"/>
  <c r="AA576"/>
  <c r="AB615"/>
  <c r="AA615"/>
  <c r="AB568"/>
  <c r="AA568"/>
  <c r="AB624"/>
  <c r="AA624"/>
  <c r="AB567"/>
  <c r="AA567"/>
  <c r="AB613"/>
  <c r="AA613"/>
  <c r="AB573"/>
  <c r="AA573"/>
  <c r="AB612"/>
  <c r="AA612"/>
  <c r="AB558"/>
  <c r="AA558"/>
  <c r="AB637"/>
  <c r="AA637"/>
  <c r="AB272"/>
  <c r="AB221"/>
  <c r="AB143"/>
  <c r="AB189"/>
  <c r="AB47"/>
  <c r="AB605"/>
  <c r="AB586"/>
  <c r="AB496"/>
  <c r="AB449"/>
  <c r="AB482"/>
  <c r="AB332"/>
  <c r="AB446"/>
  <c r="AB448"/>
  <c r="AB371"/>
  <c r="AA371"/>
  <c r="AB348"/>
  <c r="AA348"/>
  <c r="AB362"/>
  <c r="AA362"/>
  <c r="AB399"/>
  <c r="AA399"/>
  <c r="AB407"/>
  <c r="AA407"/>
  <c r="AB345"/>
  <c r="AA345"/>
  <c r="AB400"/>
  <c r="AA400"/>
  <c r="AB389"/>
  <c r="AA389"/>
  <c r="AB517"/>
  <c r="AA517"/>
  <c r="AB410"/>
  <c r="AA410"/>
  <c r="AB416"/>
  <c r="AA416"/>
  <c r="AB393"/>
  <c r="AA393"/>
  <c r="AB470"/>
  <c r="AA470"/>
  <c r="AB505"/>
  <c r="AA505"/>
  <c r="AB464"/>
  <c r="AA464"/>
  <c r="AB413"/>
  <c r="AA413"/>
  <c r="AB452"/>
  <c r="AA452"/>
  <c r="AB441"/>
  <c r="AA441"/>
  <c r="AB510"/>
  <c r="AA510"/>
  <c r="AB530"/>
  <c r="AA530"/>
  <c r="AB634"/>
  <c r="AA634"/>
  <c r="AB538"/>
  <c r="AA538"/>
  <c r="AB626"/>
  <c r="AA626"/>
  <c r="AB521"/>
  <c r="AA521"/>
  <c r="AB625"/>
  <c r="AA625"/>
  <c r="AB575"/>
  <c r="AA575"/>
  <c r="AB631"/>
  <c r="AA631"/>
  <c r="AB574"/>
  <c r="AA574"/>
  <c r="AB623"/>
  <c r="AA623"/>
  <c r="AB580"/>
  <c r="AA580"/>
  <c r="AB620"/>
  <c r="AA620"/>
  <c r="AB565"/>
  <c r="AA565"/>
  <c r="AB641"/>
  <c r="AA641"/>
  <c r="AB643"/>
  <c r="AB339"/>
  <c r="AB604"/>
  <c r="AB21"/>
  <c r="AB487"/>
  <c r="AB328"/>
  <c r="AB585"/>
  <c r="AB326"/>
  <c r="AB378"/>
  <c r="AA378"/>
  <c r="AB363"/>
  <c r="AA363"/>
  <c r="AB369"/>
  <c r="AA369"/>
  <c r="AB347"/>
  <c r="AA347"/>
  <c r="AB346"/>
  <c r="AA346"/>
  <c r="AB352"/>
  <c r="AA352"/>
  <c r="AB405"/>
  <c r="AA405"/>
  <c r="AB397"/>
  <c r="AA397"/>
  <c r="AB443"/>
  <c r="AA443"/>
  <c r="AB417"/>
  <c r="AA417"/>
  <c r="AB423"/>
  <c r="AA423"/>
  <c r="AB401"/>
  <c r="AA401"/>
  <c r="AB471"/>
  <c r="AA471"/>
  <c r="AB513"/>
  <c r="AA513"/>
  <c r="AB465"/>
  <c r="AA465"/>
  <c r="AB420"/>
  <c r="AA420"/>
  <c r="AB453"/>
  <c r="AA453"/>
  <c r="AB503"/>
  <c r="AA503"/>
  <c r="AB518"/>
  <c r="AA518"/>
  <c r="AB550"/>
  <c r="AA550"/>
  <c r="AB531"/>
  <c r="AA531"/>
  <c r="AB546"/>
  <c r="AA546"/>
  <c r="AB633"/>
  <c r="AA633"/>
  <c r="AB528"/>
  <c r="AA528"/>
  <c r="AB632"/>
  <c r="AA632"/>
  <c r="AB527"/>
  <c r="AA527"/>
  <c r="AB581"/>
  <c r="AA581"/>
  <c r="AB630"/>
  <c r="AA630"/>
  <c r="AB525"/>
  <c r="AA525"/>
  <c r="AB621"/>
  <c r="AA621"/>
  <c r="AB572"/>
  <c r="AA572"/>
  <c r="AB628"/>
  <c r="AA628"/>
  <c r="AB68"/>
  <c r="AB54"/>
  <c r="AB73"/>
  <c r="AB36"/>
  <c r="AB303"/>
  <c r="AB337"/>
  <c r="AB597"/>
  <c r="AB642"/>
  <c r="AB479"/>
  <c r="AB370"/>
  <c r="AA370"/>
  <c r="AB376"/>
  <c r="AA376"/>
  <c r="AB354"/>
  <c r="AA354"/>
  <c r="AB353"/>
  <c r="AA353"/>
  <c r="AB359"/>
  <c r="AA359"/>
  <c r="AB344"/>
  <c r="AA344"/>
  <c r="AB404"/>
  <c r="AA404"/>
  <c r="AB411"/>
  <c r="AA411"/>
  <c r="AB424"/>
  <c r="AA424"/>
  <c r="AB430"/>
  <c r="AA430"/>
  <c r="AB343"/>
  <c r="AA343"/>
  <c r="AB408"/>
  <c r="AA408"/>
  <c r="AB466"/>
  <c r="AA466"/>
  <c r="AB435"/>
  <c r="AA435"/>
  <c r="AB454"/>
  <c r="AA454"/>
  <c r="AB511"/>
  <c r="AA511"/>
  <c r="AB557"/>
  <c r="AA557"/>
  <c r="AB539"/>
  <c r="AA539"/>
  <c r="AB502"/>
  <c r="AA502"/>
  <c r="AB537"/>
  <c r="AA537"/>
  <c r="AB536"/>
  <c r="AA536"/>
  <c r="AB526"/>
  <c r="AA526"/>
  <c r="AB534"/>
  <c r="AA534"/>
  <c r="AB622"/>
  <c r="AA622"/>
  <c r="AB524"/>
  <c r="AA524"/>
  <c r="AB582"/>
  <c r="AA582"/>
  <c r="AB164"/>
  <c r="AB584"/>
  <c r="AB600"/>
  <c r="AB325"/>
  <c r="AB635"/>
  <c r="AB324"/>
  <c r="AB588"/>
  <c r="AB480"/>
  <c r="AB493"/>
  <c r="AB377"/>
  <c r="AA377"/>
  <c r="AB383"/>
  <c r="AA383"/>
  <c r="AB361"/>
  <c r="AA361"/>
  <c r="AB360"/>
  <c r="AA360"/>
  <c r="AB366"/>
  <c r="AA366"/>
  <c r="AB351"/>
  <c r="AA351"/>
  <c r="AB388"/>
  <c r="AA388"/>
  <c r="AB418"/>
  <c r="AA418"/>
  <c r="AB431"/>
  <c r="AA431"/>
  <c r="AB437"/>
  <c r="AA437"/>
  <c r="AB506"/>
  <c r="AA506"/>
  <c r="AB415"/>
  <c r="AA415"/>
  <c r="AB467"/>
  <c r="AA467"/>
  <c r="AB442"/>
  <c r="AA442"/>
  <c r="AB455"/>
  <c r="AA455"/>
  <c r="AB519"/>
  <c r="AA519"/>
  <c r="AB564"/>
  <c r="AA564"/>
  <c r="AB547"/>
  <c r="AA547"/>
  <c r="AB549"/>
  <c r="AA549"/>
  <c r="AB636"/>
  <c r="AA636"/>
  <c r="AB563"/>
  <c r="AA563"/>
  <c r="AB545"/>
  <c r="AA545"/>
  <c r="AB544"/>
  <c r="AA544"/>
  <c r="AB535"/>
  <c r="AA535"/>
  <c r="AB542"/>
  <c r="AA542"/>
  <c r="AB629"/>
  <c r="AA629"/>
  <c r="AB533"/>
  <c r="AA533"/>
  <c r="AB16"/>
  <c r="AB196"/>
  <c r="AB182"/>
  <c r="AB52"/>
  <c r="AB287"/>
  <c r="AB201"/>
  <c r="AB86"/>
  <c r="AB112"/>
  <c r="AB89"/>
  <c r="AB593"/>
  <c r="AB607"/>
  <c r="AB323"/>
  <c r="AB606"/>
  <c r="AB595"/>
  <c r="AB483"/>
  <c r="AB476"/>
  <c r="AB491"/>
  <c r="AB477"/>
  <c r="AB338"/>
  <c r="DM8"/>
  <c r="BU8"/>
  <c r="AC8"/>
  <c r="CF8"/>
  <c r="R8"/>
  <c r="R9"/>
  <c r="DB9"/>
  <c r="CF9"/>
  <c r="BJ9"/>
  <c r="AN9"/>
  <c r="CQ9"/>
  <c r="BU9"/>
  <c r="AY9"/>
  <c r="AC9"/>
  <c r="DM9"/>
  <c r="DI9"/>
  <c r="DJ8"/>
  <c r="AJ7"/>
  <c r="AK6"/>
  <c r="AU7"/>
  <c r="AV6"/>
  <c r="BG6"/>
  <c r="BF7"/>
  <c r="CB18"/>
  <c r="CC17"/>
  <c r="CM7"/>
  <c r="CN6"/>
  <c r="BR8"/>
  <c r="BQ9"/>
  <c r="AB264"/>
  <c r="AB316"/>
  <c r="AB85"/>
  <c r="AB135"/>
  <c r="AB93"/>
  <c r="AB12"/>
  <c r="AB190"/>
  <c r="AB218"/>
  <c r="AB290"/>
  <c r="AB142"/>
  <c r="AB176"/>
  <c r="AB278"/>
  <c r="AB111"/>
  <c r="AB114"/>
  <c r="AB250"/>
  <c r="AB256"/>
  <c r="AB149"/>
  <c r="AB199"/>
  <c r="AB304"/>
  <c r="AB157"/>
  <c r="AB271"/>
  <c r="AB76"/>
  <c r="AB254"/>
  <c r="AB282"/>
  <c r="AB58"/>
  <c r="AB7"/>
  <c r="AB53"/>
  <c r="AB39"/>
  <c r="AB72"/>
  <c r="AB61"/>
  <c r="AB175"/>
  <c r="AB136"/>
  <c r="AB178"/>
  <c r="AB208"/>
  <c r="AB245"/>
  <c r="AB253"/>
  <c r="AB252"/>
  <c r="AB260"/>
  <c r="AB276"/>
  <c r="AB205"/>
  <c r="AB284"/>
  <c r="AB301"/>
  <c r="AB70"/>
  <c r="AB92"/>
  <c r="AB206"/>
  <c r="AB80"/>
  <c r="AB265"/>
  <c r="AB228"/>
  <c r="AB144"/>
  <c r="AB236"/>
  <c r="AB286"/>
  <c r="AB224"/>
  <c r="AB13"/>
  <c r="AB18"/>
  <c r="AB20"/>
  <c r="AB134"/>
  <c r="AB25"/>
  <c r="AB156"/>
  <c r="AB270"/>
  <c r="AB294"/>
  <c r="AB292"/>
  <c r="AB127"/>
  <c r="AB300"/>
  <c r="AB191"/>
  <c r="AB255"/>
  <c r="AB288"/>
  <c r="AB82"/>
  <c r="AB84"/>
  <c r="AB198"/>
  <c r="AB15"/>
  <c r="AB220"/>
  <c r="AB269"/>
  <c r="AB64"/>
  <c r="AB11"/>
  <c r="AB166"/>
  <c r="AB128"/>
  <c r="AB230"/>
  <c r="AB102"/>
  <c r="AB6"/>
  <c r="AA6"/>
  <c r="AB146"/>
  <c r="AB31"/>
  <c r="AB244"/>
  <c r="AB75"/>
  <c r="AB308"/>
  <c r="AB210"/>
  <c r="AB212"/>
  <c r="AB45"/>
  <c r="AB95"/>
  <c r="AB38"/>
  <c r="AB139"/>
  <c r="AB180"/>
  <c r="O6"/>
  <c r="N7"/>
  <c r="AB274"/>
  <c r="AB32"/>
  <c r="AB109"/>
  <c r="AB159"/>
  <c r="AB203"/>
  <c r="AB281"/>
  <c r="AB217"/>
  <c r="AB173"/>
  <c r="AB223"/>
  <c r="AB116"/>
  <c r="AB153"/>
  <c r="AB96"/>
  <c r="AB267"/>
  <c r="AB100"/>
  <c r="AB160"/>
  <c r="Y7"/>
  <c r="Z7" s="1"/>
  <c r="O12" i="8"/>
  <c r="N13"/>
  <c r="A11"/>
  <c r="E10"/>
  <c r="W8" i="6"/>
  <c r="X8"/>
  <c r="R12"/>
  <c r="W9"/>
  <c r="P9"/>
  <c r="Q9" s="1"/>
  <c r="I9"/>
  <c r="H10"/>
  <c r="C11"/>
  <c r="N10"/>
  <c r="O10" s="1"/>
  <c r="K10"/>
  <c r="L10" s="1"/>
  <c r="V10"/>
  <c r="T10" i="3"/>
  <c r="V9"/>
  <c r="Z9" s="1"/>
  <c r="I11" i="9" l="1"/>
  <c r="J11" s="1"/>
  <c r="D11" s="1"/>
  <c r="E12"/>
  <c r="R10"/>
  <c r="S9"/>
  <c r="W9" s="1"/>
  <c r="X9" s="1"/>
  <c r="CY7" i="5"/>
  <c r="CX8"/>
  <c r="BU10"/>
  <c r="CQ10"/>
  <c r="DB10"/>
  <c r="R10"/>
  <c r="AC10"/>
  <c r="DM10"/>
  <c r="AN10"/>
  <c r="CF10"/>
  <c r="AY10"/>
  <c r="BJ10"/>
  <c r="DI10"/>
  <c r="DJ9"/>
  <c r="CM8"/>
  <c r="CN7"/>
  <c r="AK7"/>
  <c r="AJ8"/>
  <c r="AU8"/>
  <c r="AV7"/>
  <c r="CB19"/>
  <c r="CC18"/>
  <c r="BF8"/>
  <c r="BG7"/>
  <c r="BQ10"/>
  <c r="BR9"/>
  <c r="N8"/>
  <c r="O7"/>
  <c r="S7" s="1"/>
  <c r="T7" s="1"/>
  <c r="Y8"/>
  <c r="Z8" s="1"/>
  <c r="N14" i="8"/>
  <c r="O13"/>
  <c r="R14"/>
  <c r="A12"/>
  <c r="E11"/>
  <c r="W10" i="6"/>
  <c r="X10"/>
  <c r="R13"/>
  <c r="P10"/>
  <c r="Q10" s="1"/>
  <c r="I10"/>
  <c r="H11"/>
  <c r="C12"/>
  <c r="N11"/>
  <c r="O11" s="1"/>
  <c r="K11"/>
  <c r="L11" s="1"/>
  <c r="V11"/>
  <c r="T11" i="3"/>
  <c r="V10"/>
  <c r="Z10" s="1"/>
  <c r="I12" i="9" l="1"/>
  <c r="J12" s="1"/>
  <c r="D12" s="1"/>
  <c r="E13"/>
  <c r="R11"/>
  <c r="S10"/>
  <c r="W10" s="1"/>
  <c r="X10" s="1"/>
  <c r="CY8" i="5"/>
  <c r="CX9"/>
  <c r="BU11"/>
  <c r="CQ11"/>
  <c r="AC11"/>
  <c r="DM11"/>
  <c r="R11"/>
  <c r="AN11"/>
  <c r="AY11"/>
  <c r="CF11"/>
  <c r="BJ11"/>
  <c r="DB11"/>
  <c r="DI11"/>
  <c r="DJ10"/>
  <c r="CB20"/>
  <c r="CC19"/>
  <c r="BF9"/>
  <c r="BG8"/>
  <c r="CN8"/>
  <c r="CM9"/>
  <c r="AJ9"/>
  <c r="AK8"/>
  <c r="AV8"/>
  <c r="AU9"/>
  <c r="BQ11"/>
  <c r="BR10"/>
  <c r="N9"/>
  <c r="O8"/>
  <c r="S8" s="1"/>
  <c r="T8" s="1"/>
  <c r="Y9"/>
  <c r="Z9" s="1"/>
  <c r="N15" i="8"/>
  <c r="O14"/>
  <c r="R15"/>
  <c r="A13"/>
  <c r="E12"/>
  <c r="W11" i="6"/>
  <c r="X11"/>
  <c r="R14"/>
  <c r="P11"/>
  <c r="Q11" s="1"/>
  <c r="I11"/>
  <c r="C13"/>
  <c r="N12"/>
  <c r="O12" s="1"/>
  <c r="K12"/>
  <c r="L12" s="1"/>
  <c r="H12"/>
  <c r="V12"/>
  <c r="T12" i="3"/>
  <c r="V11"/>
  <c r="Z11" s="1"/>
  <c r="I13" i="9" l="1"/>
  <c r="J13" s="1"/>
  <c r="D13" s="1"/>
  <c r="E14"/>
  <c r="R12"/>
  <c r="S11"/>
  <c r="W11" s="1"/>
  <c r="X11" s="1"/>
  <c r="CY9" i="5"/>
  <c r="CX10"/>
  <c r="CQ12"/>
  <c r="BU12"/>
  <c r="R12"/>
  <c r="BJ12"/>
  <c r="CF12"/>
  <c r="DB12"/>
  <c r="AC12"/>
  <c r="DM12"/>
  <c r="AN12"/>
  <c r="AY12"/>
  <c r="DI12"/>
  <c r="DJ11"/>
  <c r="CB21"/>
  <c r="CC20"/>
  <c r="CM10"/>
  <c r="CN9"/>
  <c r="AJ10"/>
  <c r="AK9"/>
  <c r="AV9"/>
  <c r="AU10"/>
  <c r="BF10"/>
  <c r="BG9"/>
  <c r="BQ12"/>
  <c r="BR11"/>
  <c r="N10"/>
  <c r="O9"/>
  <c r="S9" s="1"/>
  <c r="T9" s="1"/>
  <c r="Y10"/>
  <c r="Z10" s="1"/>
  <c r="N16" i="8"/>
  <c r="O15"/>
  <c r="R16"/>
  <c r="A14"/>
  <c r="E13"/>
  <c r="W12" i="6"/>
  <c r="X12"/>
  <c r="R15"/>
  <c r="N13"/>
  <c r="O13" s="1"/>
  <c r="K13"/>
  <c r="L13" s="1"/>
  <c r="H13"/>
  <c r="C14"/>
  <c r="P12"/>
  <c r="Q12" s="1"/>
  <c r="I12"/>
  <c r="V13"/>
  <c r="T13" i="3"/>
  <c r="V12"/>
  <c r="Z12" s="1"/>
  <c r="E15" i="9" l="1"/>
  <c r="I14"/>
  <c r="J14" s="1"/>
  <c r="D14" s="1"/>
  <c r="R13"/>
  <c r="S12"/>
  <c r="W12" s="1"/>
  <c r="X12" s="1"/>
  <c r="CY10" i="5"/>
  <c r="CX11"/>
  <c r="CQ13"/>
  <c r="BU13"/>
  <c r="CF13"/>
  <c r="DM13"/>
  <c r="AN13"/>
  <c r="BJ13"/>
  <c r="DB13"/>
  <c r="R13"/>
  <c r="AC13"/>
  <c r="AY13"/>
  <c r="DJ12"/>
  <c r="DI13"/>
  <c r="CM11"/>
  <c r="CN10"/>
  <c r="AV10"/>
  <c r="AU11"/>
  <c r="BG10"/>
  <c r="BF11"/>
  <c r="CB22"/>
  <c r="CC21"/>
  <c r="AK10"/>
  <c r="AJ11"/>
  <c r="BQ13"/>
  <c r="BR12"/>
  <c r="O10"/>
  <c r="S10" s="1"/>
  <c r="T10" s="1"/>
  <c r="N11"/>
  <c r="Y11"/>
  <c r="Z11" s="1"/>
  <c r="N17" i="8"/>
  <c r="O16"/>
  <c r="R17"/>
  <c r="A15"/>
  <c r="E14"/>
  <c r="W13" i="6"/>
  <c r="X13"/>
  <c r="R16"/>
  <c r="P13"/>
  <c r="Q13" s="1"/>
  <c r="I13"/>
  <c r="K14"/>
  <c r="L14" s="1"/>
  <c r="H14"/>
  <c r="C15"/>
  <c r="N14"/>
  <c r="O14" s="1"/>
  <c r="V14"/>
  <c r="T14" i="3"/>
  <c r="V13"/>
  <c r="Z13" s="1"/>
  <c r="I15" i="9" l="1"/>
  <c r="J15" s="1"/>
  <c r="D15" s="1"/>
  <c r="E16"/>
  <c r="R14"/>
  <c r="S13"/>
  <c r="W13" s="1"/>
  <c r="X13" s="1"/>
  <c r="CX12" i="5"/>
  <c r="CY11"/>
  <c r="BJ14"/>
  <c r="AY14"/>
  <c r="CF14"/>
  <c r="R14"/>
  <c r="DM14"/>
  <c r="AN14"/>
  <c r="DB14"/>
  <c r="BU14"/>
  <c r="CQ14"/>
  <c r="AC14"/>
  <c r="DI14"/>
  <c r="DJ13"/>
  <c r="BG11"/>
  <c r="BF12"/>
  <c r="CB23"/>
  <c r="CC22"/>
  <c r="CN11"/>
  <c r="CM12"/>
  <c r="AJ12"/>
  <c r="AK11"/>
  <c r="AU12"/>
  <c r="AV11"/>
  <c r="BQ14"/>
  <c r="BR13"/>
  <c r="N12"/>
  <c r="O11"/>
  <c r="S11" s="1"/>
  <c r="T11" s="1"/>
  <c r="Y12"/>
  <c r="Z12" s="1"/>
  <c r="N18" i="8"/>
  <c r="O17"/>
  <c r="R18"/>
  <c r="A16"/>
  <c r="E15"/>
  <c r="W14" i="6"/>
  <c r="X14"/>
  <c r="R17"/>
  <c r="P14"/>
  <c r="Q14" s="1"/>
  <c r="I14"/>
  <c r="K15"/>
  <c r="L15" s="1"/>
  <c r="H15"/>
  <c r="C16"/>
  <c r="N15"/>
  <c r="O15" s="1"/>
  <c r="V15"/>
  <c r="T15" i="3"/>
  <c r="V14"/>
  <c r="Z14" s="1"/>
  <c r="E17" i="9" l="1"/>
  <c r="I16"/>
  <c r="J16" s="1"/>
  <c r="D16" s="1"/>
  <c r="R15"/>
  <c r="S14"/>
  <c r="W14" s="1"/>
  <c r="X14" s="1"/>
  <c r="CX13" i="5"/>
  <c r="CY12"/>
  <c r="DM15"/>
  <c r="R15"/>
  <c r="AN15"/>
  <c r="BJ15"/>
  <c r="CF15"/>
  <c r="AY15"/>
  <c r="DB15"/>
  <c r="CQ15"/>
  <c r="BU15"/>
  <c r="AC15"/>
  <c r="DI15"/>
  <c r="DJ14"/>
  <c r="AK12"/>
  <c r="AJ13"/>
  <c r="AU13"/>
  <c r="AV12"/>
  <c r="CN12"/>
  <c r="CM13"/>
  <c r="BG12"/>
  <c r="BF13"/>
  <c r="CC23"/>
  <c r="CB24"/>
  <c r="BQ15"/>
  <c r="BR14"/>
  <c r="N13"/>
  <c r="O12"/>
  <c r="S12" s="1"/>
  <c r="T12" s="1"/>
  <c r="Y13"/>
  <c r="Z13" s="1"/>
  <c r="O18" i="8"/>
  <c r="N19"/>
  <c r="R19"/>
  <c r="A17"/>
  <c r="E16"/>
  <c r="W15" i="6"/>
  <c r="X15"/>
  <c r="R18"/>
  <c r="P15"/>
  <c r="Q15" s="1"/>
  <c r="I15"/>
  <c r="K16"/>
  <c r="L16" s="1"/>
  <c r="H16"/>
  <c r="C17"/>
  <c r="N16"/>
  <c r="O16" s="1"/>
  <c r="V16"/>
  <c r="T16" i="3"/>
  <c r="V15"/>
  <c r="Z15" s="1"/>
  <c r="I17" i="9" l="1"/>
  <c r="J17" s="1"/>
  <c r="D17" s="1"/>
  <c r="E18"/>
  <c r="R16"/>
  <c r="S15"/>
  <c r="W15" s="1"/>
  <c r="X15" s="1"/>
  <c r="CY13" i="5"/>
  <c r="CX14"/>
  <c r="DB16"/>
  <c r="CQ16"/>
  <c r="AN16"/>
  <c r="R16"/>
  <c r="AC16"/>
  <c r="CF16"/>
  <c r="DM16"/>
  <c r="BU16"/>
  <c r="AY16"/>
  <c r="BJ16"/>
  <c r="DI16"/>
  <c r="DJ15"/>
  <c r="CN13"/>
  <c r="CM14"/>
  <c r="CC24"/>
  <c r="CB25"/>
  <c r="AK13"/>
  <c r="AJ14"/>
  <c r="AV13"/>
  <c r="AU14"/>
  <c r="BG13"/>
  <c r="BF14"/>
  <c r="BQ16"/>
  <c r="BR15"/>
  <c r="N14"/>
  <c r="O13"/>
  <c r="S13" s="1"/>
  <c r="T13" s="1"/>
  <c r="Y14"/>
  <c r="Z14" s="1"/>
  <c r="N20" i="8"/>
  <c r="O19"/>
  <c r="R20"/>
  <c r="A18"/>
  <c r="E17"/>
  <c r="W16" i="6"/>
  <c r="X16"/>
  <c r="R19"/>
  <c r="I16"/>
  <c r="P16"/>
  <c r="Q16" s="1"/>
  <c r="H17"/>
  <c r="C18"/>
  <c r="N17"/>
  <c r="O17" s="1"/>
  <c r="K17"/>
  <c r="L17" s="1"/>
  <c r="V17"/>
  <c r="T17" i="3"/>
  <c r="V16"/>
  <c r="Z16" s="1"/>
  <c r="E19" i="9" l="1"/>
  <c r="I18"/>
  <c r="J18" s="1"/>
  <c r="D18" s="1"/>
  <c r="R17"/>
  <c r="S16"/>
  <c r="W16" s="1"/>
  <c r="X16" s="1"/>
  <c r="CY14" i="5"/>
  <c r="CX15"/>
  <c r="R17"/>
  <c r="AY17"/>
  <c r="DB17"/>
  <c r="CF17"/>
  <c r="CQ17"/>
  <c r="DM17"/>
  <c r="BU17"/>
  <c r="BJ17"/>
  <c r="AN17"/>
  <c r="AC17"/>
  <c r="DI17"/>
  <c r="DJ16"/>
  <c r="BG14"/>
  <c r="BF15"/>
  <c r="CM15"/>
  <c r="CN14"/>
  <c r="CB26"/>
  <c r="CC25"/>
  <c r="AK14"/>
  <c r="AJ15"/>
  <c r="AV14"/>
  <c r="AU15"/>
  <c r="BQ17"/>
  <c r="BR16"/>
  <c r="O14"/>
  <c r="S14" s="1"/>
  <c r="T14" s="1"/>
  <c r="N15"/>
  <c r="Y15"/>
  <c r="Z15" s="1"/>
  <c r="O20" i="8"/>
  <c r="N21"/>
  <c r="R21"/>
  <c r="A19"/>
  <c r="E18"/>
  <c r="W17" i="6"/>
  <c r="X17"/>
  <c r="R20"/>
  <c r="P17"/>
  <c r="Q17" s="1"/>
  <c r="I17"/>
  <c r="H18"/>
  <c r="C19"/>
  <c r="N18"/>
  <c r="O18" s="1"/>
  <c r="K18"/>
  <c r="L18" s="1"/>
  <c r="V18"/>
  <c r="T18" i="3"/>
  <c r="V17"/>
  <c r="Z17" s="1"/>
  <c r="I19" i="9" l="1"/>
  <c r="J19" s="1"/>
  <c r="D19" s="1"/>
  <c r="E20"/>
  <c r="R18"/>
  <c r="S17"/>
  <c r="W17" s="1"/>
  <c r="X17" s="1"/>
  <c r="CY15" i="5"/>
  <c r="CX16"/>
  <c r="BJ18"/>
  <c r="BU18"/>
  <c r="CQ18"/>
  <c r="AC18"/>
  <c r="DM18"/>
  <c r="CF18"/>
  <c r="DB18"/>
  <c r="R18"/>
  <c r="AN18"/>
  <c r="AY18"/>
  <c r="DI18"/>
  <c r="DJ17"/>
  <c r="BG15"/>
  <c r="BF16"/>
  <c r="CM16"/>
  <c r="CN15"/>
  <c r="AV15"/>
  <c r="AU16"/>
  <c r="CC26"/>
  <c r="CB27"/>
  <c r="AJ16"/>
  <c r="AK15"/>
  <c r="BQ18"/>
  <c r="BR17"/>
  <c r="N16"/>
  <c r="O15"/>
  <c r="S15" s="1"/>
  <c r="T15" s="1"/>
  <c r="Y16"/>
  <c r="Z16" s="1"/>
  <c r="N22" i="8"/>
  <c r="O21"/>
  <c r="R22"/>
  <c r="A20"/>
  <c r="E19"/>
  <c r="W18" i="6"/>
  <c r="X18"/>
  <c r="R21"/>
  <c r="P18"/>
  <c r="Q18" s="1"/>
  <c r="I18"/>
  <c r="H19"/>
  <c r="C20"/>
  <c r="N19"/>
  <c r="O19" s="1"/>
  <c r="K19"/>
  <c r="L19" s="1"/>
  <c r="V19"/>
  <c r="T19" i="3"/>
  <c r="V18"/>
  <c r="Z18" s="1"/>
  <c r="I20" i="9" l="1"/>
  <c r="J20" s="1"/>
  <c r="D20" s="1"/>
  <c r="E21"/>
  <c r="R19"/>
  <c r="S18"/>
  <c r="W18" s="1"/>
  <c r="X18" s="1"/>
  <c r="CY16" i="5"/>
  <c r="CX17"/>
  <c r="BU19"/>
  <c r="CQ19"/>
  <c r="DB19"/>
  <c r="AC19"/>
  <c r="AY19"/>
  <c r="BJ19"/>
  <c r="DM19"/>
  <c r="R19"/>
  <c r="AN19"/>
  <c r="CF19"/>
  <c r="DI19"/>
  <c r="DJ18"/>
  <c r="AK16"/>
  <c r="AJ17"/>
  <c r="AV16"/>
  <c r="AU17"/>
  <c r="CN16"/>
  <c r="CM17"/>
  <c r="BG16"/>
  <c r="BF17"/>
  <c r="CB28"/>
  <c r="CC27"/>
  <c r="BQ19"/>
  <c r="BR18"/>
  <c r="O16"/>
  <c r="S16" s="1"/>
  <c r="T16" s="1"/>
  <c r="N17"/>
  <c r="Y17"/>
  <c r="Z17" s="1"/>
  <c r="N23" i="8"/>
  <c r="O22"/>
  <c r="R23"/>
  <c r="A21"/>
  <c r="E20"/>
  <c r="W19" i="6"/>
  <c r="X19"/>
  <c r="R22"/>
  <c r="P19"/>
  <c r="Q19" s="1"/>
  <c r="I19"/>
  <c r="C21"/>
  <c r="N20"/>
  <c r="K20"/>
  <c r="L20" s="1"/>
  <c r="H20"/>
  <c r="V20"/>
  <c r="T20" i="3"/>
  <c r="V19"/>
  <c r="Z19" s="1"/>
  <c r="I21" i="9" l="1"/>
  <c r="J21" s="1"/>
  <c r="D21" s="1"/>
  <c r="E22"/>
  <c r="R20"/>
  <c r="S19"/>
  <c r="W19" s="1"/>
  <c r="X19" s="1"/>
  <c r="CY17" i="5"/>
  <c r="CX18"/>
  <c r="BU20"/>
  <c r="DB20"/>
  <c r="DM20"/>
  <c r="CQ20"/>
  <c r="AY20"/>
  <c r="CF20"/>
  <c r="R20"/>
  <c r="AC20"/>
  <c r="AN20"/>
  <c r="BJ20"/>
  <c r="DJ19"/>
  <c r="DI20"/>
  <c r="CB29"/>
  <c r="CC28"/>
  <c r="AU18"/>
  <c r="AV17"/>
  <c r="AK17"/>
  <c r="AJ18"/>
  <c r="CM18"/>
  <c r="CN17"/>
  <c r="BG17"/>
  <c r="BF18"/>
  <c r="BQ20"/>
  <c r="BR19"/>
  <c r="O17"/>
  <c r="S17" s="1"/>
  <c r="T17" s="1"/>
  <c r="N18"/>
  <c r="Y18"/>
  <c r="Z18" s="1"/>
  <c r="N24" i="8"/>
  <c r="R24"/>
  <c r="O23"/>
  <c r="A22"/>
  <c r="E21"/>
  <c r="W20" i="6"/>
  <c r="X20"/>
  <c r="R23"/>
  <c r="N21"/>
  <c r="O21" s="1"/>
  <c r="K21"/>
  <c r="L21" s="1"/>
  <c r="H21"/>
  <c r="C22"/>
  <c r="O20"/>
  <c r="P20"/>
  <c r="Q20" s="1"/>
  <c r="I20"/>
  <c r="V21"/>
  <c r="T21" i="3"/>
  <c r="V20"/>
  <c r="Z20" s="1"/>
  <c r="E23" i="9" l="1"/>
  <c r="I22"/>
  <c r="J22" s="1"/>
  <c r="D22" s="1"/>
  <c r="R21"/>
  <c r="S20"/>
  <c r="W20" s="1"/>
  <c r="X20" s="1"/>
  <c r="CX19" i="5"/>
  <c r="CY18"/>
  <c r="CQ21"/>
  <c r="CF21"/>
  <c r="AC21"/>
  <c r="AN21"/>
  <c r="AY21"/>
  <c r="DB21"/>
  <c r="R21"/>
  <c r="DM21"/>
  <c r="BJ21"/>
  <c r="BU21"/>
  <c r="DI21"/>
  <c r="DJ20"/>
  <c r="CB30"/>
  <c r="CC29"/>
  <c r="AV18"/>
  <c r="AU19"/>
  <c r="BG18"/>
  <c r="BF19"/>
  <c r="AJ19"/>
  <c r="AK18"/>
  <c r="CN18"/>
  <c r="CM19"/>
  <c r="BQ21"/>
  <c r="BR20"/>
  <c r="N19"/>
  <c r="O18"/>
  <c r="S18" s="1"/>
  <c r="T18" s="1"/>
  <c r="Y19"/>
  <c r="Z19" s="1"/>
  <c r="N25" i="8"/>
  <c r="O24"/>
  <c r="R25"/>
  <c r="A23"/>
  <c r="E22"/>
  <c r="W21" i="6"/>
  <c r="X21"/>
  <c r="R24"/>
  <c r="P21"/>
  <c r="Q21" s="1"/>
  <c r="I21"/>
  <c r="K22"/>
  <c r="L22" s="1"/>
  <c r="H22"/>
  <c r="C23"/>
  <c r="N22"/>
  <c r="O22" s="1"/>
  <c r="V22"/>
  <c r="T22" i="3"/>
  <c r="V21"/>
  <c r="Z21" s="1"/>
  <c r="E24" i="9" l="1"/>
  <c r="I23"/>
  <c r="J23" s="1"/>
  <c r="D23" s="1"/>
  <c r="R22"/>
  <c r="S21"/>
  <c r="W21" s="1"/>
  <c r="X21" s="1"/>
  <c r="CY19" i="5"/>
  <c r="CX20"/>
  <c r="AY22"/>
  <c r="AC22"/>
  <c r="AN22"/>
  <c r="CQ22"/>
  <c r="CF22"/>
  <c r="R22"/>
  <c r="BJ22"/>
  <c r="BU22"/>
  <c r="DM22"/>
  <c r="DB22"/>
  <c r="DI22"/>
  <c r="DJ21"/>
  <c r="CM20"/>
  <c r="CN19"/>
  <c r="AV19"/>
  <c r="AU20"/>
  <c r="CC30"/>
  <c r="CB31"/>
  <c r="BG19"/>
  <c r="BF20"/>
  <c r="AK19"/>
  <c r="AJ20"/>
  <c r="BQ22"/>
  <c r="BR21"/>
  <c r="O19"/>
  <c r="S19" s="1"/>
  <c r="T19" s="1"/>
  <c r="N20"/>
  <c r="Y20"/>
  <c r="N26" i="8"/>
  <c r="O25"/>
  <c r="R26"/>
  <c r="Q26" s="1"/>
  <c r="A24"/>
  <c r="E23"/>
  <c r="W22" i="6"/>
  <c r="X22"/>
  <c r="R25"/>
  <c r="P22"/>
  <c r="Q22" s="1"/>
  <c r="I22"/>
  <c r="K23"/>
  <c r="L23" s="1"/>
  <c r="H23"/>
  <c r="C24"/>
  <c r="N23"/>
  <c r="O23" s="1"/>
  <c r="V23"/>
  <c r="T23" i="3"/>
  <c r="V22"/>
  <c r="Z22" s="1"/>
  <c r="I24" i="9" l="1"/>
  <c r="J24" s="1"/>
  <c r="D24" s="1"/>
  <c r="E25"/>
  <c r="R23"/>
  <c r="S22"/>
  <c r="W22" s="1"/>
  <c r="X22" s="1"/>
  <c r="CX21" i="5"/>
  <c r="CY20"/>
  <c r="CQ23"/>
  <c r="R23"/>
  <c r="AN23"/>
  <c r="CF23"/>
  <c r="BU23"/>
  <c r="AC23"/>
  <c r="AY23"/>
  <c r="DM23"/>
  <c r="BJ23"/>
  <c r="DB23"/>
  <c r="DI23"/>
  <c r="DJ22"/>
  <c r="CM21"/>
  <c r="CN20"/>
  <c r="AJ21"/>
  <c r="AK20"/>
  <c r="CB32"/>
  <c r="CC31"/>
  <c r="AV20"/>
  <c r="AU21"/>
  <c r="BG20"/>
  <c r="BF21"/>
  <c r="BQ23"/>
  <c r="BR22"/>
  <c r="O20"/>
  <c r="S20" s="1"/>
  <c r="T20" s="1"/>
  <c r="N21"/>
  <c r="Z20"/>
  <c r="Y21"/>
  <c r="O26" i="8"/>
  <c r="N27"/>
  <c r="R27"/>
  <c r="Q27" s="1"/>
  <c r="A25"/>
  <c r="E24"/>
  <c r="W23" i="6"/>
  <c r="X23"/>
  <c r="R26"/>
  <c r="P23"/>
  <c r="Q23" s="1"/>
  <c r="I23"/>
  <c r="K24"/>
  <c r="L24" s="1"/>
  <c r="H24"/>
  <c r="C25"/>
  <c r="N24"/>
  <c r="O24" s="1"/>
  <c r="V24"/>
  <c r="T24" i="3"/>
  <c r="V23"/>
  <c r="Z23" s="1"/>
  <c r="I25" i="9" l="1"/>
  <c r="J25" s="1"/>
  <c r="D25" s="1"/>
  <c r="E26"/>
  <c r="R24"/>
  <c r="S23"/>
  <c r="W23" s="1"/>
  <c r="X23" s="1"/>
  <c r="CY21" i="5"/>
  <c r="CX22"/>
  <c r="DB24"/>
  <c r="R24"/>
  <c r="CQ24"/>
  <c r="AN24"/>
  <c r="AC24"/>
  <c r="CF24"/>
  <c r="BJ24"/>
  <c r="DM24"/>
  <c r="BU24"/>
  <c r="AY24"/>
  <c r="DI24"/>
  <c r="DJ23"/>
  <c r="CB33"/>
  <c r="CC32"/>
  <c r="BG21"/>
  <c r="BF22"/>
  <c r="CN21"/>
  <c r="CM22"/>
  <c r="AK21"/>
  <c r="AJ22"/>
  <c r="AV21"/>
  <c r="AU22"/>
  <c r="BQ24"/>
  <c r="BR23"/>
  <c r="O21"/>
  <c r="S21" s="1"/>
  <c r="T21" s="1"/>
  <c r="N22"/>
  <c r="Z21"/>
  <c r="Y22"/>
  <c r="O27" i="8"/>
  <c r="N28"/>
  <c r="R28"/>
  <c r="Q28" s="1"/>
  <c r="A26"/>
  <c r="E25"/>
  <c r="W24" i="6"/>
  <c r="X24"/>
  <c r="R27"/>
  <c r="I24"/>
  <c r="P24"/>
  <c r="Q24" s="1"/>
  <c r="H25"/>
  <c r="C26"/>
  <c r="N25"/>
  <c r="O25" s="1"/>
  <c r="K25"/>
  <c r="L25" s="1"/>
  <c r="V25"/>
  <c r="T25" i="3"/>
  <c r="V24"/>
  <c r="Z24" s="1"/>
  <c r="E27" i="9" l="1"/>
  <c r="I26"/>
  <c r="J26" s="1"/>
  <c r="D26" s="1"/>
  <c r="R25"/>
  <c r="S24"/>
  <c r="W24" s="1"/>
  <c r="X24" s="1"/>
  <c r="CY22" i="5"/>
  <c r="CX23"/>
  <c r="DB25"/>
  <c r="CF25"/>
  <c r="R25"/>
  <c r="AC25"/>
  <c r="BU25"/>
  <c r="CQ25"/>
  <c r="AN25"/>
  <c r="DM25"/>
  <c r="AY25"/>
  <c r="BJ25"/>
  <c r="DI25"/>
  <c r="DJ24"/>
  <c r="CC33"/>
  <c r="CB34"/>
  <c r="BG22"/>
  <c r="BF23"/>
  <c r="CN22"/>
  <c r="CM23"/>
  <c r="AU23"/>
  <c r="AV22"/>
  <c r="AK22"/>
  <c r="AJ23"/>
  <c r="BQ25"/>
  <c r="BR24"/>
  <c r="Z22"/>
  <c r="AD22" s="1"/>
  <c r="AE22" s="1"/>
  <c r="O22"/>
  <c r="S22" s="1"/>
  <c r="T22" s="1"/>
  <c r="N23"/>
  <c r="Y23"/>
  <c r="O28" i="8"/>
  <c r="N29"/>
  <c r="R29"/>
  <c r="Q29" s="1"/>
  <c r="A27"/>
  <c r="E26"/>
  <c r="W25" i="6"/>
  <c r="X25"/>
  <c r="R28"/>
  <c r="P25"/>
  <c r="Q25" s="1"/>
  <c r="I25"/>
  <c r="H26"/>
  <c r="C27"/>
  <c r="N26"/>
  <c r="O26" s="1"/>
  <c r="K26"/>
  <c r="L26" s="1"/>
  <c r="V26"/>
  <c r="T26" i="3"/>
  <c r="V25"/>
  <c r="Z25" s="1"/>
  <c r="I27" i="9" l="1"/>
  <c r="J27" s="1"/>
  <c r="D27" s="1"/>
  <c r="E28"/>
  <c r="R26"/>
  <c r="S25"/>
  <c r="W25" s="1"/>
  <c r="X25" s="1"/>
  <c r="CX24" i="5"/>
  <c r="CY23"/>
  <c r="BJ26"/>
  <c r="CQ26"/>
  <c r="AC26"/>
  <c r="DB26"/>
  <c r="R26"/>
  <c r="AN26"/>
  <c r="CF26"/>
  <c r="DM26"/>
  <c r="BU26"/>
  <c r="AY26"/>
  <c r="DI26"/>
  <c r="DJ25"/>
  <c r="CC34"/>
  <c r="CB35"/>
  <c r="CN23"/>
  <c r="CM24"/>
  <c r="AJ24"/>
  <c r="AK23"/>
  <c r="AV23"/>
  <c r="AU24"/>
  <c r="BG23"/>
  <c r="BF24"/>
  <c r="BQ26"/>
  <c r="BR25"/>
  <c r="O23"/>
  <c r="S23" s="1"/>
  <c r="T23" s="1"/>
  <c r="N24"/>
  <c r="Z23"/>
  <c r="AD23" s="1"/>
  <c r="AE23" s="1"/>
  <c r="Y24"/>
  <c r="N30" i="8"/>
  <c r="O29"/>
  <c r="R30"/>
  <c r="Q30" s="1"/>
  <c r="A28"/>
  <c r="E27"/>
  <c r="W26" i="6"/>
  <c r="X26"/>
  <c r="R29"/>
  <c r="P26"/>
  <c r="Q26" s="1"/>
  <c r="I26"/>
  <c r="H27"/>
  <c r="C28"/>
  <c r="N27"/>
  <c r="O27" s="1"/>
  <c r="K27"/>
  <c r="L27" s="1"/>
  <c r="V27"/>
  <c r="T27" i="3"/>
  <c r="V26"/>
  <c r="Z26" s="1"/>
  <c r="I28" i="9" l="1"/>
  <c r="J28" s="1"/>
  <c r="D28" s="1"/>
  <c r="E29"/>
  <c r="R27"/>
  <c r="S26"/>
  <c r="W26" s="1"/>
  <c r="X26" s="1"/>
  <c r="CX25" i="5"/>
  <c r="CY24"/>
  <c r="BU27"/>
  <c r="CQ27"/>
  <c r="R27"/>
  <c r="AY27"/>
  <c r="DB27"/>
  <c r="AC27"/>
  <c r="DM27"/>
  <c r="AN27"/>
  <c r="CF27"/>
  <c r="BJ27"/>
  <c r="DI27"/>
  <c r="DJ26"/>
  <c r="CB36"/>
  <c r="CC35"/>
  <c r="AJ25"/>
  <c r="AK24"/>
  <c r="BG24"/>
  <c r="BF25"/>
  <c r="CN24"/>
  <c r="CM25"/>
  <c r="AV24"/>
  <c r="AU25"/>
  <c r="BQ27"/>
  <c r="BR26"/>
  <c r="O24"/>
  <c r="S24" s="1"/>
  <c r="T24" s="1"/>
  <c r="N25"/>
  <c r="Z24"/>
  <c r="AD24" s="1"/>
  <c r="AE24" s="1"/>
  <c r="Y25"/>
  <c r="N31" i="8"/>
  <c r="O30"/>
  <c r="R31"/>
  <c r="Q31" s="1"/>
  <c r="A29"/>
  <c r="E28"/>
  <c r="W27" i="6"/>
  <c r="X27"/>
  <c r="R30"/>
  <c r="P27"/>
  <c r="Q27" s="1"/>
  <c r="I27"/>
  <c r="C29"/>
  <c r="N28"/>
  <c r="O28" s="1"/>
  <c r="K28"/>
  <c r="L28" s="1"/>
  <c r="H28"/>
  <c r="V28"/>
  <c r="T28" i="3"/>
  <c r="V27"/>
  <c r="Z27" s="1"/>
  <c r="I29" i="9" l="1"/>
  <c r="J29" s="1"/>
  <c r="D29" s="1"/>
  <c r="E30"/>
  <c r="R28"/>
  <c r="S27"/>
  <c r="W27" s="1"/>
  <c r="X27" s="1"/>
  <c r="CY25" i="5"/>
  <c r="CX26"/>
  <c r="CQ28"/>
  <c r="CF28"/>
  <c r="AC28"/>
  <c r="AN28"/>
  <c r="R28"/>
  <c r="BU28"/>
  <c r="DB28"/>
  <c r="AY28"/>
  <c r="DM28"/>
  <c r="BJ28"/>
  <c r="DI28"/>
  <c r="DJ27"/>
  <c r="CC36"/>
  <c r="CB37"/>
  <c r="AU26"/>
  <c r="AV25"/>
  <c r="BG25"/>
  <c r="BF26"/>
  <c r="AK25"/>
  <c r="AJ26"/>
  <c r="CN25"/>
  <c r="CM26"/>
  <c r="BQ28"/>
  <c r="BR27"/>
  <c r="O25"/>
  <c r="S25" s="1"/>
  <c r="T25" s="1"/>
  <c r="N26"/>
  <c r="Z25"/>
  <c r="AD25" s="1"/>
  <c r="AE25" s="1"/>
  <c r="Y26"/>
  <c r="N32" i="8"/>
  <c r="R32"/>
  <c r="Q32" s="1"/>
  <c r="O31"/>
  <c r="A30"/>
  <c r="E29"/>
  <c r="W28" i="6"/>
  <c r="X28"/>
  <c r="R31"/>
  <c r="P28"/>
  <c r="Q28" s="1"/>
  <c r="I28"/>
  <c r="N29"/>
  <c r="O29" s="1"/>
  <c r="K29"/>
  <c r="L29" s="1"/>
  <c r="H29"/>
  <c r="C30"/>
  <c r="V29"/>
  <c r="T29" i="3"/>
  <c r="V28"/>
  <c r="Z28" s="1"/>
  <c r="E31" i="9" l="1"/>
  <c r="I30"/>
  <c r="J30" s="1"/>
  <c r="D30" s="1"/>
  <c r="R29"/>
  <c r="S28"/>
  <c r="W28" s="1"/>
  <c r="X28" s="1"/>
  <c r="CY26" i="5"/>
  <c r="CX27"/>
  <c r="BU29"/>
  <c r="AY29"/>
  <c r="CF29"/>
  <c r="AC29"/>
  <c r="CQ29"/>
  <c r="DB29"/>
  <c r="R29"/>
  <c r="DM29"/>
  <c r="BJ29"/>
  <c r="AN29"/>
  <c r="DI29"/>
  <c r="DJ28"/>
  <c r="CN26"/>
  <c r="CM27"/>
  <c r="BG26"/>
  <c r="BF27"/>
  <c r="AV26"/>
  <c r="AU27"/>
  <c r="CB38"/>
  <c r="CC37"/>
  <c r="AJ27"/>
  <c r="AK26"/>
  <c r="BQ29"/>
  <c r="BR28"/>
  <c r="O26"/>
  <c r="S26" s="1"/>
  <c r="T26" s="1"/>
  <c r="N27"/>
  <c r="Z26"/>
  <c r="AD26" s="1"/>
  <c r="AE26" s="1"/>
  <c r="Y27"/>
  <c r="N33" i="8"/>
  <c r="O32"/>
  <c r="R33"/>
  <c r="Q33" s="1"/>
  <c r="A31"/>
  <c r="E30"/>
  <c r="W29" i="6"/>
  <c r="X29"/>
  <c r="R32"/>
  <c r="K30"/>
  <c r="L30" s="1"/>
  <c r="H30"/>
  <c r="C31"/>
  <c r="N30"/>
  <c r="O30" s="1"/>
  <c r="P29"/>
  <c r="Q29" s="1"/>
  <c r="I29"/>
  <c r="V30"/>
  <c r="T30" i="3"/>
  <c r="V29"/>
  <c r="Z29" s="1"/>
  <c r="I31" i="9" l="1"/>
  <c r="J31" s="1"/>
  <c r="D31" s="1"/>
  <c r="E32"/>
  <c r="R30"/>
  <c r="S29"/>
  <c r="W29" s="1"/>
  <c r="X29" s="1"/>
  <c r="CY27" i="5"/>
  <c r="CX28"/>
  <c r="AY30"/>
  <c r="CQ30"/>
  <c r="R30"/>
  <c r="AN30"/>
  <c r="DB30"/>
  <c r="CF30"/>
  <c r="DM30"/>
  <c r="AC30"/>
  <c r="BJ30"/>
  <c r="BU30"/>
  <c r="DI30"/>
  <c r="DJ29"/>
  <c r="CN27"/>
  <c r="CM28"/>
  <c r="AJ28"/>
  <c r="AK27"/>
  <c r="BF28"/>
  <c r="BG27"/>
  <c r="AV27"/>
  <c r="AU28"/>
  <c r="CC38"/>
  <c r="CB39"/>
  <c r="BQ30"/>
  <c r="BR29"/>
  <c r="O27"/>
  <c r="S27" s="1"/>
  <c r="T27" s="1"/>
  <c r="N28"/>
  <c r="Z27"/>
  <c r="AD27" s="1"/>
  <c r="AE27" s="1"/>
  <c r="Y28"/>
  <c r="N34" i="8"/>
  <c r="O33"/>
  <c r="R34"/>
  <c r="Q34" s="1"/>
  <c r="A32"/>
  <c r="E31"/>
  <c r="W30" i="6"/>
  <c r="X30"/>
  <c r="R33"/>
  <c r="P30"/>
  <c r="Q30" s="1"/>
  <c r="I30"/>
  <c r="K31"/>
  <c r="L31" s="1"/>
  <c r="H31"/>
  <c r="C32"/>
  <c r="N31"/>
  <c r="O31" s="1"/>
  <c r="V31"/>
  <c r="T31" i="3"/>
  <c r="V30"/>
  <c r="Z30" s="1"/>
  <c r="E33" i="9" l="1"/>
  <c r="I32"/>
  <c r="J32" s="1"/>
  <c r="D32" s="1"/>
  <c r="R31"/>
  <c r="S30"/>
  <c r="W30" s="1"/>
  <c r="X30" s="1"/>
  <c r="CX29" i="5"/>
  <c r="CY28"/>
  <c r="AY31"/>
  <c r="CQ31"/>
  <c r="R31"/>
  <c r="AN31"/>
  <c r="BJ31"/>
  <c r="CF31"/>
  <c r="BU31"/>
  <c r="AC31"/>
  <c r="DM31"/>
  <c r="DB31"/>
  <c r="DI31"/>
  <c r="DJ30"/>
  <c r="BG28"/>
  <c r="BF29"/>
  <c r="CB40"/>
  <c r="CC39"/>
  <c r="AK28"/>
  <c r="AJ29"/>
  <c r="CN28"/>
  <c r="CM29"/>
  <c r="AV28"/>
  <c r="AU29"/>
  <c r="BQ31"/>
  <c r="BR30"/>
  <c r="O28"/>
  <c r="S28" s="1"/>
  <c r="T28" s="1"/>
  <c r="N29"/>
  <c r="Z28"/>
  <c r="AD28" s="1"/>
  <c r="AE28" s="1"/>
  <c r="Y29"/>
  <c r="O34" i="8"/>
  <c r="N35"/>
  <c r="R35"/>
  <c r="Q35" s="1"/>
  <c r="A33"/>
  <c r="E32"/>
  <c r="W31" i="6"/>
  <c r="X31"/>
  <c r="R34"/>
  <c r="V34" s="1"/>
  <c r="P31"/>
  <c r="Q31" s="1"/>
  <c r="I31"/>
  <c r="K32"/>
  <c r="L32" s="1"/>
  <c r="H32"/>
  <c r="C33"/>
  <c r="N32"/>
  <c r="O32" s="1"/>
  <c r="V32"/>
  <c r="T32" i="3"/>
  <c r="V31"/>
  <c r="Z31" s="1"/>
  <c r="I33" i="9" l="1"/>
  <c r="J33" s="1"/>
  <c r="D33" s="1"/>
  <c r="E34"/>
  <c r="R32"/>
  <c r="S31"/>
  <c r="W31" s="1"/>
  <c r="X31" s="1"/>
  <c r="CX30" i="5"/>
  <c r="CY29"/>
  <c r="CF32"/>
  <c r="DB32"/>
  <c r="DM32"/>
  <c r="BJ32"/>
  <c r="CQ32"/>
  <c r="AN32"/>
  <c r="AC32"/>
  <c r="BU32"/>
  <c r="R32"/>
  <c r="AY32"/>
  <c r="DI32"/>
  <c r="DJ31"/>
  <c r="BG29"/>
  <c r="BF30"/>
  <c r="AV29"/>
  <c r="AU30"/>
  <c r="AK29"/>
  <c r="AJ30"/>
  <c r="CB41"/>
  <c r="CC40"/>
  <c r="CM30"/>
  <c r="CN29"/>
  <c r="BQ32"/>
  <c r="BR31"/>
  <c r="O29"/>
  <c r="S29" s="1"/>
  <c r="T29" s="1"/>
  <c r="N30"/>
  <c r="Z29"/>
  <c r="AD29" s="1"/>
  <c r="AE29" s="1"/>
  <c r="Y30"/>
  <c r="O35" i="8"/>
  <c r="N36"/>
  <c r="R36"/>
  <c r="Q36" s="1"/>
  <c r="A34"/>
  <c r="E33"/>
  <c r="W32" i="6"/>
  <c r="X32"/>
  <c r="R35"/>
  <c r="I32"/>
  <c r="P32"/>
  <c r="Q32" s="1"/>
  <c r="H33"/>
  <c r="C34"/>
  <c r="N33"/>
  <c r="O33" s="1"/>
  <c r="K33"/>
  <c r="L33" s="1"/>
  <c r="V33"/>
  <c r="T33" i="3"/>
  <c r="V32"/>
  <c r="Z32" s="1"/>
  <c r="E35" i="9" l="1"/>
  <c r="I34"/>
  <c r="J34" s="1"/>
  <c r="D34" s="1"/>
  <c r="R33"/>
  <c r="S32"/>
  <c r="W32" s="1"/>
  <c r="X32" s="1"/>
  <c r="CX31" i="5"/>
  <c r="CY30"/>
  <c r="DB33"/>
  <c r="CF33"/>
  <c r="R33"/>
  <c r="DM33"/>
  <c r="CQ33"/>
  <c r="AN33"/>
  <c r="AY33"/>
  <c r="AC33"/>
  <c r="BU33"/>
  <c r="BJ33"/>
  <c r="DI33"/>
  <c r="DJ32"/>
  <c r="CN30"/>
  <c r="CM31"/>
  <c r="AK30"/>
  <c r="AJ31"/>
  <c r="BG30"/>
  <c r="BF31"/>
  <c r="CB42"/>
  <c r="CC41"/>
  <c r="AV30"/>
  <c r="AU31"/>
  <c r="BQ33"/>
  <c r="BR32"/>
  <c r="O30"/>
  <c r="S30" s="1"/>
  <c r="T30" s="1"/>
  <c r="N31"/>
  <c r="Z30"/>
  <c r="AD30" s="1"/>
  <c r="AE30" s="1"/>
  <c r="Y31"/>
  <c r="O36" i="8"/>
  <c r="N37"/>
  <c r="R37"/>
  <c r="Q37" s="1"/>
  <c r="A35"/>
  <c r="E34"/>
  <c r="W33" i="6"/>
  <c r="X33"/>
  <c r="R36"/>
  <c r="P33"/>
  <c r="Q33" s="1"/>
  <c r="I33"/>
  <c r="H34"/>
  <c r="C35"/>
  <c r="N34"/>
  <c r="O34" s="1"/>
  <c r="K34"/>
  <c r="L34" s="1"/>
  <c r="T34" i="3"/>
  <c r="V33"/>
  <c r="Z33" s="1"/>
  <c r="I35" i="9" l="1"/>
  <c r="J35" s="1"/>
  <c r="D35" s="1"/>
  <c r="E36"/>
  <c r="R34"/>
  <c r="S33"/>
  <c r="W33" s="1"/>
  <c r="X33" s="1"/>
  <c r="CX32" i="5"/>
  <c r="CY31"/>
  <c r="CF34"/>
  <c r="AN34"/>
  <c r="BJ34"/>
  <c r="CQ34"/>
  <c r="AC34"/>
  <c r="DB34"/>
  <c r="R34"/>
  <c r="DM34"/>
  <c r="AY34"/>
  <c r="BU34"/>
  <c r="DI34"/>
  <c r="DJ33"/>
  <c r="AV31"/>
  <c r="AU32"/>
  <c r="BF32"/>
  <c r="BG31"/>
  <c r="CN31"/>
  <c r="CM32"/>
  <c r="CB43"/>
  <c r="CC42"/>
  <c r="AJ32"/>
  <c r="AK31"/>
  <c r="BQ34"/>
  <c r="BR33"/>
  <c r="O31"/>
  <c r="S31" s="1"/>
  <c r="T31" s="1"/>
  <c r="N32"/>
  <c r="Z31"/>
  <c r="AD31" s="1"/>
  <c r="AE31" s="1"/>
  <c r="Y32"/>
  <c r="N38" i="8"/>
  <c r="O37"/>
  <c r="R38"/>
  <c r="Q38" s="1"/>
  <c r="A36"/>
  <c r="E35"/>
  <c r="W34" i="6"/>
  <c r="X34"/>
  <c r="R37"/>
  <c r="P34"/>
  <c r="Q34" s="1"/>
  <c r="I34"/>
  <c r="H35"/>
  <c r="C36"/>
  <c r="N35"/>
  <c r="O35" s="1"/>
  <c r="K35"/>
  <c r="L35" s="1"/>
  <c r="V35"/>
  <c r="T35" i="3"/>
  <c r="V34"/>
  <c r="Z34" s="1"/>
  <c r="I36" i="9" l="1"/>
  <c r="J36" s="1"/>
  <c r="D36" s="1"/>
  <c r="E37"/>
  <c r="R35"/>
  <c r="S34"/>
  <c r="W34" s="1"/>
  <c r="X34" s="1"/>
  <c r="CY32" i="5"/>
  <c r="CX33"/>
  <c r="BU35"/>
  <c r="AN35"/>
  <c r="AY35"/>
  <c r="BJ35"/>
  <c r="CQ35"/>
  <c r="R35"/>
  <c r="CF35"/>
  <c r="DB35"/>
  <c r="AC35"/>
  <c r="DM35"/>
  <c r="DI35"/>
  <c r="DJ34"/>
  <c r="AU33"/>
  <c r="AV32"/>
  <c r="BF33"/>
  <c r="BG32"/>
  <c r="CM33"/>
  <c r="CN32"/>
  <c r="AK32"/>
  <c r="AJ33"/>
  <c r="CB44"/>
  <c r="CC43"/>
  <c r="BQ35"/>
  <c r="BR34"/>
  <c r="O32"/>
  <c r="S32" s="1"/>
  <c r="T32" s="1"/>
  <c r="N33"/>
  <c r="Z32"/>
  <c r="AD32" s="1"/>
  <c r="AE32" s="1"/>
  <c r="Y33"/>
  <c r="N39" i="8"/>
  <c r="O38"/>
  <c r="R39"/>
  <c r="Q39" s="1"/>
  <c r="A37"/>
  <c r="E36"/>
  <c r="W35" i="6"/>
  <c r="X35"/>
  <c r="R38"/>
  <c r="P35"/>
  <c r="Q35" s="1"/>
  <c r="I35"/>
  <c r="C37"/>
  <c r="N36"/>
  <c r="K36"/>
  <c r="L36" s="1"/>
  <c r="H36"/>
  <c r="V36"/>
  <c r="T36" i="3"/>
  <c r="V35"/>
  <c r="Z35" s="1"/>
  <c r="I37" i="9" l="1"/>
  <c r="J37" s="1"/>
  <c r="D37" s="1"/>
  <c r="E38"/>
  <c r="R36"/>
  <c r="S35"/>
  <c r="W35" s="1"/>
  <c r="X35" s="1"/>
  <c r="CY33" i="5"/>
  <c r="CX34"/>
  <c r="CQ36"/>
  <c r="DB36"/>
  <c r="AN36"/>
  <c r="CF36"/>
  <c r="DM36"/>
  <c r="AC36"/>
  <c r="R36"/>
  <c r="AY36"/>
  <c r="BU36"/>
  <c r="BJ36"/>
  <c r="DI36"/>
  <c r="DJ35"/>
  <c r="CN33"/>
  <c r="CM34"/>
  <c r="AU34"/>
  <c r="AV33"/>
  <c r="BG33"/>
  <c r="BF34"/>
  <c r="CB45"/>
  <c r="CC44"/>
  <c r="AJ34"/>
  <c r="AK33"/>
  <c r="BQ36"/>
  <c r="BR35"/>
  <c r="O33"/>
  <c r="S33" s="1"/>
  <c r="T33" s="1"/>
  <c r="N34"/>
  <c r="Z33"/>
  <c r="AD33" s="1"/>
  <c r="AE33" s="1"/>
  <c r="Y34"/>
  <c r="N40" i="8"/>
  <c r="R40"/>
  <c r="Q40" s="1"/>
  <c r="O39"/>
  <c r="A38"/>
  <c r="E37"/>
  <c r="W36" i="6"/>
  <c r="X36"/>
  <c r="R39"/>
  <c r="P36"/>
  <c r="Q36" s="1"/>
  <c r="I36"/>
  <c r="N37"/>
  <c r="O37" s="1"/>
  <c r="K37"/>
  <c r="L37" s="1"/>
  <c r="H37"/>
  <c r="C38"/>
  <c r="O36"/>
  <c r="V37"/>
  <c r="T37" i="3"/>
  <c r="V36"/>
  <c r="Z36" s="1"/>
  <c r="E39" i="9" l="1"/>
  <c r="I38"/>
  <c r="J38" s="1"/>
  <c r="D38" s="1"/>
  <c r="R37"/>
  <c r="S36"/>
  <c r="W36" s="1"/>
  <c r="X36" s="1"/>
  <c r="CY34" i="5"/>
  <c r="CX35"/>
  <c r="CQ37"/>
  <c r="DM37"/>
  <c r="CF37"/>
  <c r="AC37"/>
  <c r="AY37"/>
  <c r="DB37"/>
  <c r="R37"/>
  <c r="AN37"/>
  <c r="BU37"/>
  <c r="BJ37"/>
  <c r="DI37"/>
  <c r="DJ36"/>
  <c r="CM35"/>
  <c r="CN34"/>
  <c r="BG34"/>
  <c r="BF35"/>
  <c r="CC45"/>
  <c r="CB46"/>
  <c r="AJ35"/>
  <c r="AK34"/>
  <c r="AU35"/>
  <c r="AV34"/>
  <c r="BQ37"/>
  <c r="BR36"/>
  <c r="O34"/>
  <c r="S34" s="1"/>
  <c r="T34" s="1"/>
  <c r="N35"/>
  <c r="Z34"/>
  <c r="AD34" s="1"/>
  <c r="AE34" s="1"/>
  <c r="Y35"/>
  <c r="N41" i="8"/>
  <c r="O40"/>
  <c r="R41"/>
  <c r="Q41" s="1"/>
  <c r="A39"/>
  <c r="E38"/>
  <c r="W37" i="6"/>
  <c r="X37"/>
  <c r="R40"/>
  <c r="K38"/>
  <c r="L38" s="1"/>
  <c r="H38"/>
  <c r="C39"/>
  <c r="N38"/>
  <c r="O38" s="1"/>
  <c r="P37"/>
  <c r="Q37" s="1"/>
  <c r="I37"/>
  <c r="V38"/>
  <c r="T38" i="3"/>
  <c r="V37"/>
  <c r="Z37" s="1"/>
  <c r="I39" i="9" l="1"/>
  <c r="J39" s="1"/>
  <c r="D39" s="1"/>
  <c r="E40"/>
  <c r="R38"/>
  <c r="S37"/>
  <c r="W37" s="1"/>
  <c r="X37" s="1"/>
  <c r="CX36" i="5"/>
  <c r="CY35"/>
  <c r="AY38"/>
  <c r="CQ38"/>
  <c r="R38"/>
  <c r="AC38"/>
  <c r="CF38"/>
  <c r="BU38"/>
  <c r="DB38"/>
  <c r="DM38"/>
  <c r="AN38"/>
  <c r="BJ38"/>
  <c r="DI38"/>
  <c r="DJ37"/>
  <c r="CN35"/>
  <c r="CM36"/>
  <c r="CB47"/>
  <c r="CC46"/>
  <c r="AV35"/>
  <c r="AU36"/>
  <c r="AJ36"/>
  <c r="AK35"/>
  <c r="BG35"/>
  <c r="BF36"/>
  <c r="BQ38"/>
  <c r="BR37"/>
  <c r="O35"/>
  <c r="S35" s="1"/>
  <c r="T35" s="1"/>
  <c r="N36"/>
  <c r="Z35"/>
  <c r="AD35" s="1"/>
  <c r="AE35" s="1"/>
  <c r="Y36"/>
  <c r="N42" i="8"/>
  <c r="O41"/>
  <c r="R42"/>
  <c r="Q42" s="1"/>
  <c r="A40"/>
  <c r="E39"/>
  <c r="W38" i="6"/>
  <c r="X38"/>
  <c r="R41"/>
  <c r="K39"/>
  <c r="L39" s="1"/>
  <c r="H39"/>
  <c r="C40"/>
  <c r="N39"/>
  <c r="O39" s="1"/>
  <c r="P38"/>
  <c r="Q38" s="1"/>
  <c r="I38"/>
  <c r="V39"/>
  <c r="T39" i="3"/>
  <c r="V38"/>
  <c r="Z38" s="1"/>
  <c r="E41" i="9" l="1"/>
  <c r="I40"/>
  <c r="J40" s="1"/>
  <c r="D40" s="1"/>
  <c r="R39"/>
  <c r="S38"/>
  <c r="W38" s="1"/>
  <c r="X38" s="1"/>
  <c r="CX37" i="5"/>
  <c r="CY36"/>
  <c r="AY39"/>
  <c r="AC39"/>
  <c r="DM39"/>
  <c r="CF39"/>
  <c r="CQ39"/>
  <c r="R39"/>
  <c r="BJ39"/>
  <c r="BU39"/>
  <c r="AN39"/>
  <c r="DB39"/>
  <c r="DI39"/>
  <c r="DJ38"/>
  <c r="CN36"/>
  <c r="CM37"/>
  <c r="AU37"/>
  <c r="AV36"/>
  <c r="CC47"/>
  <c r="CB48"/>
  <c r="AK36"/>
  <c r="AJ37"/>
  <c r="BG36"/>
  <c r="BF37"/>
  <c r="BQ39"/>
  <c r="BR38"/>
  <c r="O36"/>
  <c r="S36" s="1"/>
  <c r="T36" s="1"/>
  <c r="N37"/>
  <c r="Z36"/>
  <c r="AD36" s="1"/>
  <c r="AE36" s="1"/>
  <c r="Y37"/>
  <c r="O42" i="8"/>
  <c r="N43"/>
  <c r="R43"/>
  <c r="Q43" s="1"/>
  <c r="A41"/>
  <c r="E40"/>
  <c r="W39" i="6"/>
  <c r="X39"/>
  <c r="R42"/>
  <c r="P39"/>
  <c r="Q39" s="1"/>
  <c r="I39"/>
  <c r="K40"/>
  <c r="L40" s="1"/>
  <c r="H40"/>
  <c r="C41"/>
  <c r="N40"/>
  <c r="O40" s="1"/>
  <c r="V40"/>
  <c r="T40" i="3"/>
  <c r="V39"/>
  <c r="Z39" s="1"/>
  <c r="I41" i="9" l="1"/>
  <c r="J41" s="1"/>
  <c r="D41" s="1"/>
  <c r="E42"/>
  <c r="R40"/>
  <c r="S39"/>
  <c r="W39" s="1"/>
  <c r="X39" s="1"/>
  <c r="CY37" i="5"/>
  <c r="CX38"/>
  <c r="BU40"/>
  <c r="AN40"/>
  <c r="CF40"/>
  <c r="BJ40"/>
  <c r="DB40"/>
  <c r="R40"/>
  <c r="DM40"/>
  <c r="CQ40"/>
  <c r="AC40"/>
  <c r="AY40"/>
  <c r="DI40"/>
  <c r="DJ39"/>
  <c r="BG37"/>
  <c r="BF38"/>
  <c r="CB49"/>
  <c r="CC48"/>
  <c r="AU38"/>
  <c r="AV37"/>
  <c r="CM38"/>
  <c r="CN37"/>
  <c r="AK37"/>
  <c r="AJ38"/>
  <c r="BQ40"/>
  <c r="BR39"/>
  <c r="O37"/>
  <c r="S37" s="1"/>
  <c r="T37" s="1"/>
  <c r="N38"/>
  <c r="Z37"/>
  <c r="AD37" s="1"/>
  <c r="AE37" s="1"/>
  <c r="Y38"/>
  <c r="O43" i="8"/>
  <c r="N44"/>
  <c r="R44"/>
  <c r="Q44" s="1"/>
  <c r="A42"/>
  <c r="E41"/>
  <c r="W40" i="6"/>
  <c r="X40"/>
  <c r="R43"/>
  <c r="I40"/>
  <c r="P40"/>
  <c r="Q40" s="1"/>
  <c r="H41"/>
  <c r="C42"/>
  <c r="N41"/>
  <c r="O41" s="1"/>
  <c r="K41"/>
  <c r="L41" s="1"/>
  <c r="V41"/>
  <c r="T41" i="3"/>
  <c r="V40"/>
  <c r="Z40" s="1"/>
  <c r="E43" i="9" l="1"/>
  <c r="I42"/>
  <c r="J42" s="1"/>
  <c r="D42" s="1"/>
  <c r="R41"/>
  <c r="S40"/>
  <c r="W40" s="1"/>
  <c r="X40" s="1"/>
  <c r="CY38" i="5"/>
  <c r="CX39"/>
  <c r="DB41"/>
  <c r="CQ41"/>
  <c r="DM41"/>
  <c r="CF41"/>
  <c r="R41"/>
  <c r="AY41"/>
  <c r="BJ41"/>
  <c r="BU41"/>
  <c r="AN41"/>
  <c r="AC41"/>
  <c r="DI41"/>
  <c r="DJ40"/>
  <c r="BG38"/>
  <c r="BF39"/>
  <c r="AK38"/>
  <c r="AJ39"/>
  <c r="AV38"/>
  <c r="AU39"/>
  <c r="CM39"/>
  <c r="CN38"/>
  <c r="CB50"/>
  <c r="CC49"/>
  <c r="BQ41"/>
  <c r="BR40"/>
  <c r="O38"/>
  <c r="S38" s="1"/>
  <c r="T38" s="1"/>
  <c r="N39"/>
  <c r="Z38"/>
  <c r="AD38" s="1"/>
  <c r="AE38" s="1"/>
  <c r="Y39"/>
  <c r="O44" i="8"/>
  <c r="N45"/>
  <c r="R45"/>
  <c r="Q45" s="1"/>
  <c r="A43"/>
  <c r="E42"/>
  <c r="W41" i="6"/>
  <c r="X41"/>
  <c r="R44"/>
  <c r="P41"/>
  <c r="Q41" s="1"/>
  <c r="I41"/>
  <c r="H42"/>
  <c r="C43"/>
  <c r="N42"/>
  <c r="O42" s="1"/>
  <c r="K42"/>
  <c r="L42" s="1"/>
  <c r="V42"/>
  <c r="T42" i="3"/>
  <c r="V41"/>
  <c r="Z41" s="1"/>
  <c r="I43" i="9" l="1"/>
  <c r="J43" s="1"/>
  <c r="D43" s="1"/>
  <c r="E44"/>
  <c r="R42"/>
  <c r="S41"/>
  <c r="W41" s="1"/>
  <c r="X41" s="1"/>
  <c r="CY39" i="5"/>
  <c r="CX40"/>
  <c r="BU42"/>
  <c r="R42"/>
  <c r="DM42"/>
  <c r="BJ42"/>
  <c r="CQ42"/>
  <c r="AC42"/>
  <c r="CF42"/>
  <c r="DB42"/>
  <c r="AN42"/>
  <c r="AY42"/>
  <c r="DI42"/>
  <c r="DJ41"/>
  <c r="BG39"/>
  <c r="BF40"/>
  <c r="CB51"/>
  <c r="CC50"/>
  <c r="AV39"/>
  <c r="AU40"/>
  <c r="AK39"/>
  <c r="AJ40"/>
  <c r="CM40"/>
  <c r="CN39"/>
  <c r="BQ42"/>
  <c r="BR41"/>
  <c r="O39"/>
  <c r="S39" s="1"/>
  <c r="T39" s="1"/>
  <c r="N40"/>
  <c r="Z39"/>
  <c r="AD39" s="1"/>
  <c r="AE39" s="1"/>
  <c r="Y40"/>
  <c r="N46" i="8"/>
  <c r="O45"/>
  <c r="R46"/>
  <c r="Q46" s="1"/>
  <c r="A44"/>
  <c r="E43"/>
  <c r="W42" i="6"/>
  <c r="X42"/>
  <c r="R45"/>
  <c r="P42"/>
  <c r="Q42" s="1"/>
  <c r="I42"/>
  <c r="H43"/>
  <c r="C44"/>
  <c r="N43"/>
  <c r="O43" s="1"/>
  <c r="K43"/>
  <c r="L43" s="1"/>
  <c r="V43"/>
  <c r="T43" i="3"/>
  <c r="V42"/>
  <c r="Z42" s="1"/>
  <c r="E45" i="9" l="1"/>
  <c r="I44"/>
  <c r="J44" s="1"/>
  <c r="D44" s="1"/>
  <c r="R43"/>
  <c r="S42"/>
  <c r="W42" s="1"/>
  <c r="X42" s="1"/>
  <c r="CY40" i="5"/>
  <c r="CX41"/>
  <c r="BU43"/>
  <c r="DM43"/>
  <c r="CQ43"/>
  <c r="R43"/>
  <c r="AN43"/>
  <c r="BJ43"/>
  <c r="DB43"/>
  <c r="AC43"/>
  <c r="CF43"/>
  <c r="AY43"/>
  <c r="DI43"/>
  <c r="DJ42"/>
  <c r="BG40"/>
  <c r="BF41"/>
  <c r="AV40"/>
  <c r="AU41"/>
  <c r="CN40"/>
  <c r="CM41"/>
  <c r="CC51"/>
  <c r="CB52"/>
  <c r="AJ41"/>
  <c r="AK40"/>
  <c r="BQ43"/>
  <c r="BR42"/>
  <c r="Z40"/>
  <c r="AD40" s="1"/>
  <c r="AE40" s="1"/>
  <c r="O40"/>
  <c r="S40" s="1"/>
  <c r="T40" s="1"/>
  <c r="N41"/>
  <c r="Y41"/>
  <c r="N47" i="8"/>
  <c r="O46"/>
  <c r="R47"/>
  <c r="Q47" s="1"/>
  <c r="A45"/>
  <c r="E44"/>
  <c r="W43" i="6"/>
  <c r="X43"/>
  <c r="R46"/>
  <c r="P43"/>
  <c r="Q43" s="1"/>
  <c r="I43"/>
  <c r="C45"/>
  <c r="N44"/>
  <c r="K44"/>
  <c r="L44" s="1"/>
  <c r="H44"/>
  <c r="V44"/>
  <c r="T44" i="3"/>
  <c r="V43"/>
  <c r="Z43" s="1"/>
  <c r="I45" i="9" l="1"/>
  <c r="J45" s="1"/>
  <c r="D45" s="1"/>
  <c r="E46"/>
  <c r="R44"/>
  <c r="S43"/>
  <c r="W43" s="1"/>
  <c r="X43" s="1"/>
  <c r="CY41" i="5"/>
  <c r="CX42"/>
  <c r="BU44"/>
  <c r="AC44"/>
  <c r="AN44"/>
  <c r="CF44"/>
  <c r="R44"/>
  <c r="DB44"/>
  <c r="AY44"/>
  <c r="DM44"/>
  <c r="CQ44"/>
  <c r="BJ44"/>
  <c r="DI44"/>
  <c r="DJ43"/>
  <c r="AJ42"/>
  <c r="AK41"/>
  <c r="AV41"/>
  <c r="AU42"/>
  <c r="CM42"/>
  <c r="CN41"/>
  <c r="BF42"/>
  <c r="BG41"/>
  <c r="CC52"/>
  <c r="CB53"/>
  <c r="BQ44"/>
  <c r="BR43"/>
  <c r="O41"/>
  <c r="S41" s="1"/>
  <c r="T41" s="1"/>
  <c r="N42"/>
  <c r="Z41"/>
  <c r="AD41" s="1"/>
  <c r="AE41" s="1"/>
  <c r="Y42"/>
  <c r="N48" i="8"/>
  <c r="O47"/>
  <c r="R48"/>
  <c r="Q48" s="1"/>
  <c r="A46"/>
  <c r="E45"/>
  <c r="W44" i="6"/>
  <c r="X44"/>
  <c r="R47"/>
  <c r="N45"/>
  <c r="O45" s="1"/>
  <c r="H45"/>
  <c r="K45"/>
  <c r="L45" s="1"/>
  <c r="C46"/>
  <c r="O44"/>
  <c r="P44"/>
  <c r="Q44" s="1"/>
  <c r="I44"/>
  <c r="V45"/>
  <c r="T45" i="3"/>
  <c r="V44"/>
  <c r="Z44" s="1"/>
  <c r="E47" i="9" l="1"/>
  <c r="I46"/>
  <c r="J46" s="1"/>
  <c r="D46" s="1"/>
  <c r="R45"/>
  <c r="S44"/>
  <c r="W44" s="1"/>
  <c r="X44" s="1"/>
  <c r="CX43" i="5"/>
  <c r="CY42"/>
  <c r="BU45"/>
  <c r="R45"/>
  <c r="AC45"/>
  <c r="AN45"/>
  <c r="CF45"/>
  <c r="AY45"/>
  <c r="DB45"/>
  <c r="BJ45"/>
  <c r="DM45"/>
  <c r="CQ45"/>
  <c r="DI45"/>
  <c r="DJ44"/>
  <c r="AK42"/>
  <c r="AJ43"/>
  <c r="CN42"/>
  <c r="CM43"/>
  <c r="CC53"/>
  <c r="CB54"/>
  <c r="AV42"/>
  <c r="AU43"/>
  <c r="BG42"/>
  <c r="BF43"/>
  <c r="BQ45"/>
  <c r="BR44"/>
  <c r="Z42"/>
  <c r="AD42" s="1"/>
  <c r="AE42" s="1"/>
  <c r="O42"/>
  <c r="S42" s="1"/>
  <c r="T42" s="1"/>
  <c r="N43"/>
  <c r="Y43"/>
  <c r="N49" i="8"/>
  <c r="O48"/>
  <c r="R49"/>
  <c r="Q49" s="1"/>
  <c r="A47"/>
  <c r="E46"/>
  <c r="W45" i="6"/>
  <c r="X45"/>
  <c r="R48"/>
  <c r="P45"/>
  <c r="Q45" s="1"/>
  <c r="I45"/>
  <c r="K46"/>
  <c r="L46" s="1"/>
  <c r="C47"/>
  <c r="N46"/>
  <c r="O46" s="1"/>
  <c r="H46"/>
  <c r="V46"/>
  <c r="T46" i="3"/>
  <c r="V45"/>
  <c r="Z45" s="1"/>
  <c r="I47" i="9" l="1"/>
  <c r="J47" s="1"/>
  <c r="D47" s="1"/>
  <c r="E48"/>
  <c r="R46"/>
  <c r="S45"/>
  <c r="W45" s="1"/>
  <c r="X45" s="1"/>
  <c r="CY43" i="5"/>
  <c r="CX44"/>
  <c r="AY46"/>
  <c r="CF46"/>
  <c r="R46"/>
  <c r="AN46"/>
  <c r="BU46"/>
  <c r="CQ46"/>
  <c r="DM46"/>
  <c r="DB46"/>
  <c r="AC46"/>
  <c r="BJ46"/>
  <c r="DI46"/>
  <c r="DJ45"/>
  <c r="AJ44"/>
  <c r="AK43"/>
  <c r="BF44"/>
  <c r="BG43"/>
  <c r="CB55"/>
  <c r="CC54"/>
  <c r="CN43"/>
  <c r="CM44"/>
  <c r="AV43"/>
  <c r="AU44"/>
  <c r="BQ46"/>
  <c r="BR45"/>
  <c r="Z43"/>
  <c r="AD43" s="1"/>
  <c r="AE43" s="1"/>
  <c r="O43"/>
  <c r="S43" s="1"/>
  <c r="T43" s="1"/>
  <c r="N44"/>
  <c r="Y44"/>
  <c r="N50" i="8"/>
  <c r="O49"/>
  <c r="R50"/>
  <c r="Q50" s="1"/>
  <c r="A48"/>
  <c r="E47"/>
  <c r="W46" i="6"/>
  <c r="X46"/>
  <c r="R49"/>
  <c r="K47"/>
  <c r="L47" s="1"/>
  <c r="C48"/>
  <c r="N47"/>
  <c r="O47" s="1"/>
  <c r="H47"/>
  <c r="P46"/>
  <c r="Q46" s="1"/>
  <c r="I46"/>
  <c r="V47"/>
  <c r="T47" i="3"/>
  <c r="V46"/>
  <c r="Z46" s="1"/>
  <c r="E49" i="9" l="1"/>
  <c r="I48"/>
  <c r="J48" s="1"/>
  <c r="D48" s="1"/>
  <c r="R47"/>
  <c r="S46"/>
  <c r="W46" s="1"/>
  <c r="X46" s="1"/>
  <c r="CX45" i="5"/>
  <c r="CY44"/>
  <c r="DB47"/>
  <c r="CQ47"/>
  <c r="R47"/>
  <c r="AN47"/>
  <c r="BU47"/>
  <c r="AC47"/>
  <c r="CF47"/>
  <c r="AY47"/>
  <c r="DM47"/>
  <c r="BJ47"/>
  <c r="DI47"/>
  <c r="DJ46"/>
  <c r="AV44"/>
  <c r="AU45"/>
  <c r="AJ45"/>
  <c r="AK44"/>
  <c r="AO44" s="1"/>
  <c r="AP44" s="1"/>
  <c r="CC55"/>
  <c r="CB56"/>
  <c r="BG44"/>
  <c r="BF45"/>
  <c r="CN44"/>
  <c r="CM45"/>
  <c r="BQ47"/>
  <c r="BR46"/>
  <c r="O44"/>
  <c r="S44" s="1"/>
  <c r="T44" s="1"/>
  <c r="N45"/>
  <c r="Z44"/>
  <c r="AD44" s="1"/>
  <c r="AE44" s="1"/>
  <c r="Y45"/>
  <c r="N51" i="8"/>
  <c r="O50"/>
  <c r="R51"/>
  <c r="Q51" s="1"/>
  <c r="A49"/>
  <c r="E48"/>
  <c r="W47" i="6"/>
  <c r="X47"/>
  <c r="R50"/>
  <c r="K48"/>
  <c r="L48" s="1"/>
  <c r="C49"/>
  <c r="N48"/>
  <c r="O48" s="1"/>
  <c r="H48"/>
  <c r="P47"/>
  <c r="Q47" s="1"/>
  <c r="I47"/>
  <c r="V48"/>
  <c r="T48" i="3"/>
  <c r="V47"/>
  <c r="Z47" s="1"/>
  <c r="I49" i="9" l="1"/>
  <c r="J49" s="1"/>
  <c r="D49" s="1"/>
  <c r="E50"/>
  <c r="R48"/>
  <c r="S47"/>
  <c r="W47" s="1"/>
  <c r="X47" s="1"/>
  <c r="CY45" i="5"/>
  <c r="CX46"/>
  <c r="CF48"/>
  <c r="R48"/>
  <c r="BU48"/>
  <c r="DB48"/>
  <c r="AC48"/>
  <c r="CQ48"/>
  <c r="AN48"/>
  <c r="BJ48"/>
  <c r="AY48"/>
  <c r="DM48"/>
  <c r="DI48"/>
  <c r="DJ47"/>
  <c r="AV45"/>
  <c r="AU46"/>
  <c r="CN45"/>
  <c r="CM46"/>
  <c r="AK45"/>
  <c r="AO45" s="1"/>
  <c r="AP45" s="1"/>
  <c r="AJ46"/>
  <c r="CC56"/>
  <c r="CB57"/>
  <c r="BG45"/>
  <c r="BF46"/>
  <c r="BQ48"/>
  <c r="BR47"/>
  <c r="N46"/>
  <c r="O45"/>
  <c r="S45" s="1"/>
  <c r="T45" s="1"/>
  <c r="Z45"/>
  <c r="AD45" s="1"/>
  <c r="AE45" s="1"/>
  <c r="Y46"/>
  <c r="N52" i="8"/>
  <c r="O51"/>
  <c r="R52"/>
  <c r="Q52" s="1"/>
  <c r="A50"/>
  <c r="E49"/>
  <c r="W48" i="6"/>
  <c r="X48"/>
  <c r="R51"/>
  <c r="C50"/>
  <c r="N49"/>
  <c r="O49" s="1"/>
  <c r="H49"/>
  <c r="K49"/>
  <c r="L49" s="1"/>
  <c r="P48"/>
  <c r="Q48" s="1"/>
  <c r="I48"/>
  <c r="V49"/>
  <c r="T49" i="3"/>
  <c r="V48"/>
  <c r="Z48" s="1"/>
  <c r="E51" i="9" l="1"/>
  <c r="I50"/>
  <c r="J50" s="1"/>
  <c r="D50" s="1"/>
  <c r="R49"/>
  <c r="S48"/>
  <c r="W48" s="1"/>
  <c r="X48" s="1"/>
  <c r="CY46" i="5"/>
  <c r="CX47"/>
  <c r="DB49"/>
  <c r="AN49"/>
  <c r="R49"/>
  <c r="DM49"/>
  <c r="CF49"/>
  <c r="CQ49"/>
  <c r="AC49"/>
  <c r="BU49"/>
  <c r="AY49"/>
  <c r="BJ49"/>
  <c r="DI49"/>
  <c r="DJ48"/>
  <c r="AV46"/>
  <c r="AU47"/>
  <c r="AJ47"/>
  <c r="AK46"/>
  <c r="AO46" s="1"/>
  <c r="AP46" s="1"/>
  <c r="BG46"/>
  <c r="BF47"/>
  <c r="CN46"/>
  <c r="CM47"/>
  <c r="CB58"/>
  <c r="CC57"/>
  <c r="BQ49"/>
  <c r="BR48"/>
  <c r="N47"/>
  <c r="O46"/>
  <c r="S46" s="1"/>
  <c r="T46" s="1"/>
  <c r="Z46"/>
  <c r="AD46" s="1"/>
  <c r="AE46" s="1"/>
  <c r="Y47"/>
  <c r="N53" i="8"/>
  <c r="O52"/>
  <c r="R53"/>
  <c r="Q53" s="1"/>
  <c r="A51"/>
  <c r="E50"/>
  <c r="W49" i="6"/>
  <c r="X49"/>
  <c r="R52"/>
  <c r="C51"/>
  <c r="N50"/>
  <c r="O50" s="1"/>
  <c r="H50"/>
  <c r="K50"/>
  <c r="L50" s="1"/>
  <c r="P49"/>
  <c r="Q49" s="1"/>
  <c r="I49"/>
  <c r="V50"/>
  <c r="T50" i="3"/>
  <c r="V49"/>
  <c r="Z49" s="1"/>
  <c r="I51" i="9" l="1"/>
  <c r="J51" s="1"/>
  <c r="D51" s="1"/>
  <c r="E52"/>
  <c r="R50"/>
  <c r="S49"/>
  <c r="W49" s="1"/>
  <c r="X49" s="1"/>
  <c r="CY47" i="5"/>
  <c r="CX48"/>
  <c r="BU50"/>
  <c r="R50"/>
  <c r="DM50"/>
  <c r="CQ50"/>
  <c r="AC50"/>
  <c r="AY50"/>
  <c r="CF50"/>
  <c r="DB50"/>
  <c r="AN50"/>
  <c r="BJ50"/>
  <c r="DI50"/>
  <c r="DJ49"/>
  <c r="AU48"/>
  <c r="AV47"/>
  <c r="BG47"/>
  <c r="BF48"/>
  <c r="AK47"/>
  <c r="AO47" s="1"/>
  <c r="AP47" s="1"/>
  <c r="AJ48"/>
  <c r="CB59"/>
  <c r="CC58"/>
  <c r="CN47"/>
  <c r="CM48"/>
  <c r="BQ50"/>
  <c r="BR49"/>
  <c r="N48"/>
  <c r="O47"/>
  <c r="S47" s="1"/>
  <c r="T47" s="1"/>
  <c r="Z47"/>
  <c r="AD47" s="1"/>
  <c r="AE47" s="1"/>
  <c r="Y48"/>
  <c r="N54" i="8"/>
  <c r="O53"/>
  <c r="R54"/>
  <c r="Q54" s="1"/>
  <c r="A52"/>
  <c r="E51"/>
  <c r="W50" i="6"/>
  <c r="X50"/>
  <c r="R53"/>
  <c r="C52"/>
  <c r="N51"/>
  <c r="O51" s="1"/>
  <c r="H51"/>
  <c r="K51"/>
  <c r="L51" s="1"/>
  <c r="P50"/>
  <c r="Q50" s="1"/>
  <c r="I50"/>
  <c r="V51"/>
  <c r="T51" i="3"/>
  <c r="V50"/>
  <c r="Z50" s="1"/>
  <c r="E53" i="9" l="1"/>
  <c r="I52"/>
  <c r="J52" s="1"/>
  <c r="D52" s="1"/>
  <c r="R51"/>
  <c r="S50"/>
  <c r="W50" s="1"/>
  <c r="X50" s="1"/>
  <c r="CY48" i="5"/>
  <c r="CX49"/>
  <c r="BU51"/>
  <c r="AC51"/>
  <c r="DM51"/>
  <c r="CF51"/>
  <c r="CQ51"/>
  <c r="AN51"/>
  <c r="AY51"/>
  <c r="DB51"/>
  <c r="R51"/>
  <c r="BJ51"/>
  <c r="DI51"/>
  <c r="DJ50"/>
  <c r="AU49"/>
  <c r="AV48"/>
  <c r="AJ49"/>
  <c r="AK48"/>
  <c r="AO48" s="1"/>
  <c r="AP48" s="1"/>
  <c r="BG48"/>
  <c r="BF49"/>
  <c r="CB60"/>
  <c r="CC59"/>
  <c r="CN48"/>
  <c r="CM49"/>
  <c r="BQ51"/>
  <c r="BR50"/>
  <c r="O48"/>
  <c r="S48" s="1"/>
  <c r="T48" s="1"/>
  <c r="N49"/>
  <c r="Z48"/>
  <c r="AD48" s="1"/>
  <c r="AE48" s="1"/>
  <c r="Y49"/>
  <c r="N55" i="8"/>
  <c r="O54"/>
  <c r="R55"/>
  <c r="Q55" s="1"/>
  <c r="A53"/>
  <c r="E52"/>
  <c r="W51" i="6"/>
  <c r="X51"/>
  <c r="R54"/>
  <c r="C53"/>
  <c r="N52"/>
  <c r="O52" s="1"/>
  <c r="H52"/>
  <c r="K52"/>
  <c r="L52" s="1"/>
  <c r="I51"/>
  <c r="P51"/>
  <c r="Q51" s="1"/>
  <c r="V52"/>
  <c r="T52" i="3"/>
  <c r="V51"/>
  <c r="Z51" s="1"/>
  <c r="I53" i="9" l="1"/>
  <c r="J53" s="1"/>
  <c r="D53" s="1"/>
  <c r="E54"/>
  <c r="R52"/>
  <c r="S51"/>
  <c r="W51" s="1"/>
  <c r="X51" s="1"/>
  <c r="CY49" i="5"/>
  <c r="CX50"/>
  <c r="BU52"/>
  <c r="DB52"/>
  <c r="AN52"/>
  <c r="CF52"/>
  <c r="DM52"/>
  <c r="AC52"/>
  <c r="R52"/>
  <c r="CQ52"/>
  <c r="AY52"/>
  <c r="BJ52"/>
  <c r="DI52"/>
  <c r="DJ51"/>
  <c r="AV49"/>
  <c r="AU50"/>
  <c r="CM50"/>
  <c r="CN49"/>
  <c r="BG49"/>
  <c r="BF50"/>
  <c r="AJ50"/>
  <c r="AK49"/>
  <c r="AO49" s="1"/>
  <c r="AP49" s="1"/>
  <c r="CC60"/>
  <c r="CB61"/>
  <c r="BQ52"/>
  <c r="BR51"/>
  <c r="O49"/>
  <c r="S49" s="1"/>
  <c r="T49" s="1"/>
  <c r="N50"/>
  <c r="Z49"/>
  <c r="AD49" s="1"/>
  <c r="AE49" s="1"/>
  <c r="Y50"/>
  <c r="O55" i="8"/>
  <c r="A54"/>
  <c r="E53"/>
  <c r="W52" i="6"/>
  <c r="X52"/>
  <c r="R55"/>
  <c r="P52"/>
  <c r="Q52" s="1"/>
  <c r="I52"/>
  <c r="N53"/>
  <c r="O53" s="1"/>
  <c r="H53"/>
  <c r="K53"/>
  <c r="L53" s="1"/>
  <c r="C54"/>
  <c r="V53"/>
  <c r="T53" i="3"/>
  <c r="V52"/>
  <c r="Z52" s="1"/>
  <c r="E55" i="9" l="1"/>
  <c r="I54"/>
  <c r="J54" s="1"/>
  <c r="D54" s="1"/>
  <c r="R53"/>
  <c r="S52"/>
  <c r="W52" s="1"/>
  <c r="X52" s="1"/>
  <c r="CY50" i="5"/>
  <c r="CX51"/>
  <c r="CQ53"/>
  <c r="R53"/>
  <c r="AC53"/>
  <c r="AY53"/>
  <c r="CF53"/>
  <c r="DM53"/>
  <c r="BJ53"/>
  <c r="BU53"/>
  <c r="DB53"/>
  <c r="AN53"/>
  <c r="DI53"/>
  <c r="DJ52"/>
  <c r="AU51"/>
  <c r="AV50"/>
  <c r="CC61"/>
  <c r="CB62"/>
  <c r="BG50"/>
  <c r="BF51"/>
  <c r="CN50"/>
  <c r="CM51"/>
  <c r="AK50"/>
  <c r="AO50" s="1"/>
  <c r="AP50" s="1"/>
  <c r="AJ51"/>
  <c r="BQ53"/>
  <c r="BR52"/>
  <c r="O50"/>
  <c r="S50" s="1"/>
  <c r="T50" s="1"/>
  <c r="N51"/>
  <c r="Z50"/>
  <c r="AD50" s="1"/>
  <c r="AE50" s="1"/>
  <c r="Y51"/>
  <c r="A55" i="8"/>
  <c r="E54"/>
  <c r="W53" i="6"/>
  <c r="X53"/>
  <c r="R56"/>
  <c r="P53"/>
  <c r="Q53" s="1"/>
  <c r="I53"/>
  <c r="K54"/>
  <c r="L54" s="1"/>
  <c r="C55"/>
  <c r="N54"/>
  <c r="O54" s="1"/>
  <c r="H54"/>
  <c r="V54"/>
  <c r="T54" i="3"/>
  <c r="V53"/>
  <c r="Z53" s="1"/>
  <c r="I55" i="9" l="1"/>
  <c r="J55" s="1"/>
  <c r="D55" s="1"/>
  <c r="E56"/>
  <c r="R54"/>
  <c r="S53"/>
  <c r="W53" s="1"/>
  <c r="X53" s="1"/>
  <c r="CY51" i="5"/>
  <c r="CX52"/>
  <c r="AY54"/>
  <c r="AC54"/>
  <c r="BJ54"/>
  <c r="CQ54"/>
  <c r="CF54"/>
  <c r="DM54"/>
  <c r="AN54"/>
  <c r="R54"/>
  <c r="BU54"/>
  <c r="DB54"/>
  <c r="DJ53"/>
  <c r="DI54"/>
  <c r="AV51"/>
  <c r="AU52"/>
  <c r="AK51"/>
  <c r="AO51" s="1"/>
  <c r="AP51" s="1"/>
  <c r="AJ52"/>
  <c r="BG51"/>
  <c r="BF52"/>
  <c r="CB63"/>
  <c r="CC62"/>
  <c r="CN51"/>
  <c r="CM52"/>
  <c r="BQ54"/>
  <c r="BR53"/>
  <c r="O51"/>
  <c r="S51" s="1"/>
  <c r="T51" s="1"/>
  <c r="N52"/>
  <c r="Z51"/>
  <c r="AD51" s="1"/>
  <c r="AE51" s="1"/>
  <c r="Y52"/>
  <c r="A56" i="8"/>
  <c r="E55"/>
  <c r="W54" i="6"/>
  <c r="X54"/>
  <c r="R57"/>
  <c r="P54"/>
  <c r="Q54" s="1"/>
  <c r="I54"/>
  <c r="K55"/>
  <c r="L55" s="1"/>
  <c r="C56"/>
  <c r="N55"/>
  <c r="O55" s="1"/>
  <c r="H55"/>
  <c r="V55"/>
  <c r="T55" i="3"/>
  <c r="V54"/>
  <c r="Z54" s="1"/>
  <c r="E57" i="9" l="1"/>
  <c r="I56"/>
  <c r="J56" s="1"/>
  <c r="D56" s="1"/>
  <c r="R55"/>
  <c r="S54"/>
  <c r="W54" s="1"/>
  <c r="X54" s="1"/>
  <c r="CX53" i="5"/>
  <c r="CY52"/>
  <c r="AY55"/>
  <c r="AC55"/>
  <c r="DM55"/>
  <c r="AN55"/>
  <c r="CF55"/>
  <c r="DB55"/>
  <c r="CQ55"/>
  <c r="R55"/>
  <c r="BU55"/>
  <c r="BJ55"/>
  <c r="DI55"/>
  <c r="DJ54"/>
  <c r="AU53"/>
  <c r="AV52"/>
  <c r="BG52"/>
  <c r="BF53"/>
  <c r="AK52"/>
  <c r="AO52" s="1"/>
  <c r="AP52" s="1"/>
  <c r="AJ53"/>
  <c r="CB64"/>
  <c r="CC63"/>
  <c r="CN52"/>
  <c r="CM53"/>
  <c r="BQ55"/>
  <c r="BR54"/>
  <c r="O52"/>
  <c r="S52" s="1"/>
  <c r="T52" s="1"/>
  <c r="N53"/>
  <c r="Z52"/>
  <c r="AD52" s="1"/>
  <c r="AE52" s="1"/>
  <c r="Y53"/>
  <c r="A57" i="8"/>
  <c r="E56"/>
  <c r="W55" i="6"/>
  <c r="X55"/>
  <c r="R58"/>
  <c r="K56"/>
  <c r="L56" s="1"/>
  <c r="C57"/>
  <c r="N56"/>
  <c r="O56" s="1"/>
  <c r="H56"/>
  <c r="I55"/>
  <c r="P55"/>
  <c r="V56"/>
  <c r="T56" i="3"/>
  <c r="V55"/>
  <c r="Z55" s="1"/>
  <c r="I57" i="9" l="1"/>
  <c r="J57" s="1"/>
  <c r="D57" s="1"/>
  <c r="E58"/>
  <c r="R56"/>
  <c r="S55"/>
  <c r="W55" s="1"/>
  <c r="X55" s="1"/>
  <c r="CY53" i="5"/>
  <c r="CX54"/>
  <c r="BJ56"/>
  <c r="R56"/>
  <c r="DM56"/>
  <c r="DB56"/>
  <c r="BU56"/>
  <c r="CF56"/>
  <c r="CQ56"/>
  <c r="AN56"/>
  <c r="AC56"/>
  <c r="AY56"/>
  <c r="DI56"/>
  <c r="DJ55"/>
  <c r="CM54"/>
  <c r="CN53"/>
  <c r="AJ54"/>
  <c r="AK53"/>
  <c r="AO53" s="1"/>
  <c r="AP53" s="1"/>
  <c r="AV53"/>
  <c r="AU54"/>
  <c r="CB65"/>
  <c r="CC64"/>
  <c r="BF54"/>
  <c r="BG53"/>
  <c r="BQ56"/>
  <c r="BR55"/>
  <c r="O53"/>
  <c r="S53" s="1"/>
  <c r="T53" s="1"/>
  <c r="N54"/>
  <c r="Z53"/>
  <c r="AD53" s="1"/>
  <c r="AE53" s="1"/>
  <c r="Y54"/>
  <c r="A58" i="8"/>
  <c r="E57"/>
  <c r="W56" i="6"/>
  <c r="X56"/>
  <c r="R59"/>
  <c r="C58"/>
  <c r="N57"/>
  <c r="O57" s="1"/>
  <c r="H57"/>
  <c r="K57"/>
  <c r="L57" s="1"/>
  <c r="P56"/>
  <c r="Q56" s="1"/>
  <c r="I56"/>
  <c r="Q55"/>
  <c r="V57"/>
  <c r="T57" i="3"/>
  <c r="V56"/>
  <c r="Z56" s="1"/>
  <c r="E59" i="9" l="1"/>
  <c r="I58"/>
  <c r="J58" s="1"/>
  <c r="D58" s="1"/>
  <c r="S56"/>
  <c r="W56" s="1"/>
  <c r="X56" s="1"/>
  <c r="R57"/>
  <c r="CY54" i="5"/>
  <c r="CX55"/>
  <c r="DB57"/>
  <c r="CQ57"/>
  <c r="DM57"/>
  <c r="BU57"/>
  <c r="CF57"/>
  <c r="AN57"/>
  <c r="R57"/>
  <c r="AC57"/>
  <c r="BJ57"/>
  <c r="AY57"/>
  <c r="DI57"/>
  <c r="DJ56"/>
  <c r="BF55"/>
  <c r="BG54"/>
  <c r="CM55"/>
  <c r="CN54"/>
  <c r="AV54"/>
  <c r="AU55"/>
  <c r="AJ55"/>
  <c r="AK54"/>
  <c r="AO54" s="1"/>
  <c r="AP54" s="1"/>
  <c r="CC65"/>
  <c r="CB66"/>
  <c r="BQ57"/>
  <c r="BR56"/>
  <c r="O54"/>
  <c r="S54" s="1"/>
  <c r="T54" s="1"/>
  <c r="N55"/>
  <c r="Z54"/>
  <c r="AD54" s="1"/>
  <c r="AE54" s="1"/>
  <c r="Y55"/>
  <c r="N56" i="8"/>
  <c r="R56"/>
  <c r="Q56" s="1"/>
  <c r="A59"/>
  <c r="E58"/>
  <c r="W57" i="6"/>
  <c r="X57"/>
  <c r="R60"/>
  <c r="C59"/>
  <c r="N58"/>
  <c r="O58" s="1"/>
  <c r="H58"/>
  <c r="K58"/>
  <c r="L58" s="1"/>
  <c r="I57"/>
  <c r="P57"/>
  <c r="Q57" s="1"/>
  <c r="V58"/>
  <c r="T58" i="3"/>
  <c r="V57"/>
  <c r="Z57" s="1"/>
  <c r="I59" i="9" l="1"/>
  <c r="J59" s="1"/>
  <c r="D59" s="1"/>
  <c r="E60"/>
  <c r="R58"/>
  <c r="S57"/>
  <c r="W57" s="1"/>
  <c r="X57" s="1"/>
  <c r="CY55" i="5"/>
  <c r="CX56"/>
  <c r="BJ58"/>
  <c r="DB58"/>
  <c r="CQ58"/>
  <c r="AC58"/>
  <c r="BU58"/>
  <c r="R58"/>
  <c r="AN58"/>
  <c r="CF58"/>
  <c r="AY58"/>
  <c r="DM58"/>
  <c r="DI58"/>
  <c r="DJ57"/>
  <c r="CC66"/>
  <c r="CB67"/>
  <c r="BG55"/>
  <c r="BF56"/>
  <c r="CM56"/>
  <c r="CN55"/>
  <c r="AV55"/>
  <c r="AU56"/>
  <c r="AJ56"/>
  <c r="AK55"/>
  <c r="AO55" s="1"/>
  <c r="AP55" s="1"/>
  <c r="BQ58"/>
  <c r="BR57"/>
  <c r="O55"/>
  <c r="S55" s="1"/>
  <c r="T55" s="1"/>
  <c r="N56"/>
  <c r="Z55"/>
  <c r="AD55" s="1"/>
  <c r="AE55" s="1"/>
  <c r="Y56"/>
  <c r="R57" i="8"/>
  <c r="Q57" s="1"/>
  <c r="O56"/>
  <c r="N57"/>
  <c r="A60"/>
  <c r="E59"/>
  <c r="W58" i="6"/>
  <c r="X58"/>
  <c r="R61"/>
  <c r="P58"/>
  <c r="Q58" s="1"/>
  <c r="I58"/>
  <c r="C60"/>
  <c r="N59"/>
  <c r="O59" s="1"/>
  <c r="H59"/>
  <c r="K59"/>
  <c r="L59" s="1"/>
  <c r="V59"/>
  <c r="T59" i="3"/>
  <c r="V58"/>
  <c r="Z58" s="1"/>
  <c r="E61" i="9" l="1"/>
  <c r="I60"/>
  <c r="J60" s="1"/>
  <c r="D60" s="1"/>
  <c r="R59"/>
  <c r="S58"/>
  <c r="W58" s="1"/>
  <c r="X58" s="1"/>
  <c r="CX57" i="5"/>
  <c r="CY56"/>
  <c r="BU59"/>
  <c r="CQ59"/>
  <c r="R59"/>
  <c r="AN59"/>
  <c r="DB59"/>
  <c r="AC59"/>
  <c r="DM59"/>
  <c r="CF59"/>
  <c r="AY59"/>
  <c r="BJ59"/>
  <c r="DI59"/>
  <c r="DJ58"/>
  <c r="AJ57"/>
  <c r="AK56"/>
  <c r="AO56" s="1"/>
  <c r="AP56" s="1"/>
  <c r="BF57"/>
  <c r="BG56"/>
  <c r="CN56"/>
  <c r="CM57"/>
  <c r="CC67"/>
  <c r="CB68"/>
  <c r="AU57"/>
  <c r="AV56"/>
  <c r="BQ59"/>
  <c r="BR58"/>
  <c r="O56"/>
  <c r="S56" s="1"/>
  <c r="T56" s="1"/>
  <c r="N57"/>
  <c r="Z56"/>
  <c r="AD56" s="1"/>
  <c r="AE56" s="1"/>
  <c r="Y57"/>
  <c r="N58" i="8"/>
  <c r="R58"/>
  <c r="Q58" s="1"/>
  <c r="O57"/>
  <c r="A61"/>
  <c r="E60"/>
  <c r="W59" i="6"/>
  <c r="X59"/>
  <c r="R62"/>
  <c r="C61"/>
  <c r="N60"/>
  <c r="O60" s="1"/>
  <c r="H60"/>
  <c r="K60"/>
  <c r="L60" s="1"/>
  <c r="P59"/>
  <c r="Q59" s="1"/>
  <c r="I59"/>
  <c r="V60"/>
  <c r="T60" i="3"/>
  <c r="V59"/>
  <c r="Z59" s="1"/>
  <c r="I61" i="9" l="1"/>
  <c r="J61" s="1"/>
  <c r="D61" s="1"/>
  <c r="E62"/>
  <c r="R60"/>
  <c r="S59"/>
  <c r="W59" s="1"/>
  <c r="X59" s="1"/>
  <c r="CY57" i="5"/>
  <c r="CX58"/>
  <c r="CQ60"/>
  <c r="DB60"/>
  <c r="DM60"/>
  <c r="CF60"/>
  <c r="AC60"/>
  <c r="AN60"/>
  <c r="BU60"/>
  <c r="BJ60"/>
  <c r="AY60"/>
  <c r="R60"/>
  <c r="DI60"/>
  <c r="DJ59"/>
  <c r="AU58"/>
  <c r="AV57"/>
  <c r="AJ58"/>
  <c r="AK57"/>
  <c r="AO57" s="1"/>
  <c r="AP57" s="1"/>
  <c r="CN57"/>
  <c r="CM58"/>
  <c r="BG57"/>
  <c r="BF58"/>
  <c r="CC68"/>
  <c r="CB69"/>
  <c r="BQ60"/>
  <c r="BR59"/>
  <c r="O57"/>
  <c r="S57" s="1"/>
  <c r="T57" s="1"/>
  <c r="N58"/>
  <c r="Z57"/>
  <c r="AD57" s="1"/>
  <c r="AE57" s="1"/>
  <c r="Y58"/>
  <c r="R59" i="8"/>
  <c r="Q59" s="1"/>
  <c r="N59"/>
  <c r="O58"/>
  <c r="A62"/>
  <c r="E61"/>
  <c r="W60" i="6"/>
  <c r="X60"/>
  <c r="R63"/>
  <c r="N61"/>
  <c r="O61" s="1"/>
  <c r="H61"/>
  <c r="K61"/>
  <c r="L61" s="1"/>
  <c r="C62"/>
  <c r="P60"/>
  <c r="Q60" s="1"/>
  <c r="I60"/>
  <c r="V61"/>
  <c r="T61" i="3"/>
  <c r="V60"/>
  <c r="Z60" s="1"/>
  <c r="E63" i="9" l="1"/>
  <c r="I62"/>
  <c r="J62" s="1"/>
  <c r="D62" s="1"/>
  <c r="R61"/>
  <c r="S60"/>
  <c r="W60" s="1"/>
  <c r="X60" s="1"/>
  <c r="CY58" i="5"/>
  <c r="CX59"/>
  <c r="BU61"/>
  <c r="R61"/>
  <c r="AC61"/>
  <c r="AY61"/>
  <c r="CF61"/>
  <c r="DM61"/>
  <c r="AN61"/>
  <c r="CQ61"/>
  <c r="DB61"/>
  <c r="BJ61"/>
  <c r="DI61"/>
  <c r="DJ60"/>
  <c r="AV58"/>
  <c r="AU59"/>
  <c r="CC69"/>
  <c r="CB70"/>
  <c r="CN58"/>
  <c r="CM59"/>
  <c r="AJ59"/>
  <c r="AK58"/>
  <c r="AO58" s="1"/>
  <c r="AP58" s="1"/>
  <c r="BG58"/>
  <c r="BF59"/>
  <c r="BQ61"/>
  <c r="BR60"/>
  <c r="O58"/>
  <c r="S58" s="1"/>
  <c r="T58" s="1"/>
  <c r="N59"/>
  <c r="Z58"/>
  <c r="AD58" s="1"/>
  <c r="AE58" s="1"/>
  <c r="Y59"/>
  <c r="O59" i="8"/>
  <c r="R60"/>
  <c r="Q60" s="1"/>
  <c r="N60"/>
  <c r="A63"/>
  <c r="E62"/>
  <c r="W61" i="6"/>
  <c r="X61"/>
  <c r="R64"/>
  <c r="P61"/>
  <c r="Q61" s="1"/>
  <c r="I61"/>
  <c r="K62"/>
  <c r="L62" s="1"/>
  <c r="C63"/>
  <c r="N62"/>
  <c r="O62" s="1"/>
  <c r="H62"/>
  <c r="V62"/>
  <c r="T62" i="3"/>
  <c r="V61"/>
  <c r="Z61" s="1"/>
  <c r="I63" i="9" l="1"/>
  <c r="J63" s="1"/>
  <c r="D63" s="1"/>
  <c r="E64"/>
  <c r="R62"/>
  <c r="S61"/>
  <c r="W61" s="1"/>
  <c r="X61" s="1"/>
  <c r="CY59" i="5"/>
  <c r="CX60"/>
  <c r="CQ62"/>
  <c r="R62"/>
  <c r="DB62"/>
  <c r="AC62"/>
  <c r="AN62"/>
  <c r="BJ62"/>
  <c r="AY62"/>
  <c r="CF62"/>
  <c r="DM62"/>
  <c r="BU62"/>
  <c r="DJ61"/>
  <c r="DI62"/>
  <c r="BG59"/>
  <c r="BF60"/>
  <c r="AV59"/>
  <c r="AU60"/>
  <c r="CM60"/>
  <c r="CN59"/>
  <c r="CC70"/>
  <c r="CB71"/>
  <c r="AK59"/>
  <c r="AO59" s="1"/>
  <c r="AP59" s="1"/>
  <c r="AJ60"/>
  <c r="BQ62"/>
  <c r="BR61"/>
  <c r="O59"/>
  <c r="S59" s="1"/>
  <c r="T59" s="1"/>
  <c r="N60"/>
  <c r="Z59"/>
  <c r="AD59" s="1"/>
  <c r="AE59" s="1"/>
  <c r="Y60"/>
  <c r="O60" i="8"/>
  <c r="R61"/>
  <c r="Q61" s="1"/>
  <c r="N61"/>
  <c r="A64"/>
  <c r="E63"/>
  <c r="W62" i="6"/>
  <c r="X62"/>
  <c r="R65"/>
  <c r="P62"/>
  <c r="Q62" s="1"/>
  <c r="I62"/>
  <c r="K63"/>
  <c r="L63" s="1"/>
  <c r="C64"/>
  <c r="N63"/>
  <c r="O63" s="1"/>
  <c r="H63"/>
  <c r="V63"/>
  <c r="T63" i="3"/>
  <c r="V62"/>
  <c r="Z62" s="1"/>
  <c r="E65" i="9" l="1"/>
  <c r="I64"/>
  <c r="J64" s="1"/>
  <c r="D64" s="1"/>
  <c r="R63"/>
  <c r="S62"/>
  <c r="W62" s="1"/>
  <c r="X62" s="1"/>
  <c r="CX61" i="5"/>
  <c r="CY60"/>
  <c r="AY63"/>
  <c r="DM63"/>
  <c r="AN63"/>
  <c r="CF63"/>
  <c r="CQ63"/>
  <c r="BJ63"/>
  <c r="BU63"/>
  <c r="AC63"/>
  <c r="R63"/>
  <c r="DB63"/>
  <c r="DI63"/>
  <c r="DJ62"/>
  <c r="BF61"/>
  <c r="BG60"/>
  <c r="CN60"/>
  <c r="CM61"/>
  <c r="AJ61"/>
  <c r="AK60"/>
  <c r="AO60" s="1"/>
  <c r="AP60" s="1"/>
  <c r="AU61"/>
  <c r="AV60"/>
  <c r="CB72"/>
  <c r="CC71"/>
  <c r="BQ63"/>
  <c r="BR62"/>
  <c r="O60"/>
  <c r="S60" s="1"/>
  <c r="T60" s="1"/>
  <c r="N61"/>
  <c r="Z60"/>
  <c r="AD60" s="1"/>
  <c r="AE60" s="1"/>
  <c r="Y61"/>
  <c r="R62" i="8"/>
  <c r="Q62" s="1"/>
  <c r="O61"/>
  <c r="N62"/>
  <c r="A65"/>
  <c r="E64"/>
  <c r="W63" i="6"/>
  <c r="X63"/>
  <c r="R66"/>
  <c r="K64"/>
  <c r="C65"/>
  <c r="N64"/>
  <c r="O64" s="1"/>
  <c r="H64"/>
  <c r="I63"/>
  <c r="P63"/>
  <c r="V64"/>
  <c r="T64" i="3"/>
  <c r="V63"/>
  <c r="Z63" s="1"/>
  <c r="I65" i="9" l="1"/>
  <c r="J65" s="1"/>
  <c r="D65" s="1"/>
  <c r="E66"/>
  <c r="R64"/>
  <c r="S63"/>
  <c r="W63" s="1"/>
  <c r="X63" s="1"/>
  <c r="CY61" i="5"/>
  <c r="CX62"/>
  <c r="DB64"/>
  <c r="AN64"/>
  <c r="R64"/>
  <c r="DM64"/>
  <c r="BU64"/>
  <c r="BJ64"/>
  <c r="CF64"/>
  <c r="CQ64"/>
  <c r="AC64"/>
  <c r="AY64"/>
  <c r="DI64"/>
  <c r="DJ63"/>
  <c r="BF62"/>
  <c r="BG61"/>
  <c r="AK61"/>
  <c r="AO61" s="1"/>
  <c r="AP61" s="1"/>
  <c r="AJ62"/>
  <c r="CC72"/>
  <c r="CB73"/>
  <c r="CN61"/>
  <c r="CM62"/>
  <c r="AU62"/>
  <c r="AV61"/>
  <c r="BQ64"/>
  <c r="BR63"/>
  <c r="O61"/>
  <c r="S61" s="1"/>
  <c r="T61" s="1"/>
  <c r="N62"/>
  <c r="Z61"/>
  <c r="AD61" s="1"/>
  <c r="AE61" s="1"/>
  <c r="Y62"/>
  <c r="R63" i="8"/>
  <c r="Q63" s="1"/>
  <c r="O62"/>
  <c r="N63"/>
  <c r="A66"/>
  <c r="E65"/>
  <c r="W64" i="6"/>
  <c r="X64"/>
  <c r="R67"/>
  <c r="C66"/>
  <c r="N65"/>
  <c r="O65" s="1"/>
  <c r="H65"/>
  <c r="K65"/>
  <c r="L65" s="1"/>
  <c r="Q63"/>
  <c r="L64"/>
  <c r="P64"/>
  <c r="Q64" s="1"/>
  <c r="I64"/>
  <c r="V65"/>
  <c r="T65" i="3"/>
  <c r="V64"/>
  <c r="Z64" s="1"/>
  <c r="E67" i="9" l="1"/>
  <c r="I66"/>
  <c r="J66" s="1"/>
  <c r="D66" s="1"/>
  <c r="R65"/>
  <c r="S64"/>
  <c r="W64" s="1"/>
  <c r="X64" s="1"/>
  <c r="CY62" i="5"/>
  <c r="CX63"/>
  <c r="DB65"/>
  <c r="AN65"/>
  <c r="CF65"/>
  <c r="R65"/>
  <c r="DM65"/>
  <c r="CQ65"/>
  <c r="AC65"/>
  <c r="AY65"/>
  <c r="BU65"/>
  <c r="BJ65"/>
  <c r="DI65"/>
  <c r="DJ64"/>
  <c r="AV62"/>
  <c r="AU63"/>
  <c r="CB74"/>
  <c r="CC73"/>
  <c r="AJ63"/>
  <c r="AK62"/>
  <c r="AO62" s="1"/>
  <c r="AP62" s="1"/>
  <c r="BG62"/>
  <c r="BF63"/>
  <c r="CM63"/>
  <c r="CN62"/>
  <c r="BQ65"/>
  <c r="BR64"/>
  <c r="Z62"/>
  <c r="AD62" s="1"/>
  <c r="AE62" s="1"/>
  <c r="O62"/>
  <c r="S62" s="1"/>
  <c r="T62" s="1"/>
  <c r="N63"/>
  <c r="Y63"/>
  <c r="O63" i="8"/>
  <c r="R64"/>
  <c r="Q64" s="1"/>
  <c r="N64"/>
  <c r="A67"/>
  <c r="E66"/>
  <c r="W65" i="6"/>
  <c r="X65"/>
  <c r="R68"/>
  <c r="C67"/>
  <c r="N66"/>
  <c r="O66" s="1"/>
  <c r="H66"/>
  <c r="K66"/>
  <c r="L66" s="1"/>
  <c r="P65"/>
  <c r="Q65" s="1"/>
  <c r="I65"/>
  <c r="V66"/>
  <c r="T66" i="3"/>
  <c r="V65"/>
  <c r="Z65" s="1"/>
  <c r="I67" i="9" l="1"/>
  <c r="J67" s="1"/>
  <c r="D67" s="1"/>
  <c r="E68"/>
  <c r="R66"/>
  <c r="S65"/>
  <c r="W65" s="1"/>
  <c r="X65" s="1"/>
  <c r="CY63" i="5"/>
  <c r="CX64"/>
  <c r="CF66"/>
  <c r="AY66"/>
  <c r="CQ66"/>
  <c r="DM66"/>
  <c r="BU66"/>
  <c r="BJ66"/>
  <c r="DB66"/>
  <c r="R66"/>
  <c r="AC66"/>
  <c r="AN66"/>
  <c r="DI66"/>
  <c r="DJ65"/>
  <c r="CM64"/>
  <c r="CN63"/>
  <c r="CB75"/>
  <c r="CC74"/>
  <c r="AK63"/>
  <c r="AO63" s="1"/>
  <c r="AP63" s="1"/>
  <c r="AJ64"/>
  <c r="AV63"/>
  <c r="AU64"/>
  <c r="BG63"/>
  <c r="BF64"/>
  <c r="BQ66"/>
  <c r="BR65"/>
  <c r="O63"/>
  <c r="S63" s="1"/>
  <c r="T63" s="1"/>
  <c r="N64"/>
  <c r="Z63"/>
  <c r="AD63" s="1"/>
  <c r="AE63" s="1"/>
  <c r="Y64"/>
  <c r="N65" i="8"/>
  <c r="R65"/>
  <c r="Q65" s="1"/>
  <c r="O64"/>
  <c r="A68"/>
  <c r="E67"/>
  <c r="W66" i="6"/>
  <c r="X66"/>
  <c r="R69"/>
  <c r="C68"/>
  <c r="N67"/>
  <c r="O67" s="1"/>
  <c r="H67"/>
  <c r="K67"/>
  <c r="L67" s="1"/>
  <c r="I66"/>
  <c r="P66"/>
  <c r="Q66" s="1"/>
  <c r="V67"/>
  <c r="T67" i="3"/>
  <c r="V66"/>
  <c r="Z66" s="1"/>
  <c r="E69" i="9" l="1"/>
  <c r="I68"/>
  <c r="J68" s="1"/>
  <c r="D68" s="1"/>
  <c r="R67"/>
  <c r="S66"/>
  <c r="W66" s="1"/>
  <c r="X66" s="1"/>
  <c r="CY64" i="5"/>
  <c r="CX65"/>
  <c r="BU67"/>
  <c r="R67"/>
  <c r="BJ67"/>
  <c r="CQ67"/>
  <c r="DM67"/>
  <c r="AY67"/>
  <c r="DB67"/>
  <c r="AC67"/>
  <c r="CF67"/>
  <c r="AN67"/>
  <c r="DI67"/>
  <c r="DJ66"/>
  <c r="BG64"/>
  <c r="BF65"/>
  <c r="CB76"/>
  <c r="CC75"/>
  <c r="AJ65"/>
  <c r="AK64"/>
  <c r="AO64" s="1"/>
  <c r="AP64" s="1"/>
  <c r="CN64"/>
  <c r="CM65"/>
  <c r="AV64"/>
  <c r="AU65"/>
  <c r="BQ67"/>
  <c r="BR66"/>
  <c r="AD64"/>
  <c r="AE64" s="1"/>
  <c r="Z64"/>
  <c r="O64"/>
  <c r="S64" s="1"/>
  <c r="T64" s="1"/>
  <c r="N65"/>
  <c r="Y65"/>
  <c r="O65" i="8"/>
  <c r="R66"/>
  <c r="Q66" s="1"/>
  <c r="N66"/>
  <c r="A69"/>
  <c r="E68"/>
  <c r="W67" i="6"/>
  <c r="X67"/>
  <c r="R70"/>
  <c r="C69"/>
  <c r="N68"/>
  <c r="O68" s="1"/>
  <c r="H68"/>
  <c r="K68"/>
  <c r="L68" s="1"/>
  <c r="P67"/>
  <c r="Q67" s="1"/>
  <c r="I67"/>
  <c r="V68"/>
  <c r="T68" i="3"/>
  <c r="V67"/>
  <c r="Z67" s="1"/>
  <c r="I69" i="9" l="1"/>
  <c r="J69" s="1"/>
  <c r="D69" s="1"/>
  <c r="E70"/>
  <c r="R68"/>
  <c r="S67"/>
  <c r="W67" s="1"/>
  <c r="X67" s="1"/>
  <c r="CY65" i="5"/>
  <c r="CX66"/>
  <c r="CQ68"/>
  <c r="AN68"/>
  <c r="BU68"/>
  <c r="CF68"/>
  <c r="AY68"/>
  <c r="BJ68"/>
  <c r="DB68"/>
  <c r="AC68"/>
  <c r="R68"/>
  <c r="DM68"/>
  <c r="DI68"/>
  <c r="DJ67"/>
  <c r="BG65"/>
  <c r="BF66"/>
  <c r="AJ66"/>
  <c r="AK65"/>
  <c r="AO65" s="1"/>
  <c r="AP65" s="1"/>
  <c r="CC76"/>
  <c r="CB77"/>
  <c r="AV65"/>
  <c r="AU66"/>
  <c r="CM66"/>
  <c r="CN65"/>
  <c r="BQ68"/>
  <c r="BR67"/>
  <c r="O65"/>
  <c r="S65" s="1"/>
  <c r="T65" s="1"/>
  <c r="N66"/>
  <c r="Z65"/>
  <c r="AD65" s="1"/>
  <c r="AE65" s="1"/>
  <c r="Y66"/>
  <c r="N67" i="8"/>
  <c r="R67"/>
  <c r="Q67" s="1"/>
  <c r="O66"/>
  <c r="A70"/>
  <c r="E69"/>
  <c r="W68" i="6"/>
  <c r="X68"/>
  <c r="R71"/>
  <c r="I68"/>
  <c r="P68"/>
  <c r="Q68" s="1"/>
  <c r="N69"/>
  <c r="O69" s="1"/>
  <c r="H69"/>
  <c r="K69"/>
  <c r="L69" s="1"/>
  <c r="C70"/>
  <c r="V69"/>
  <c r="T69" i="3"/>
  <c r="V68"/>
  <c r="Z68" s="1"/>
  <c r="E71" i="9" l="1"/>
  <c r="I70"/>
  <c r="J70" s="1"/>
  <c r="D70" s="1"/>
  <c r="R69"/>
  <c r="S68"/>
  <c r="W68" s="1"/>
  <c r="X68" s="1"/>
  <c r="CY66" i="5"/>
  <c r="CX67"/>
  <c r="CQ69"/>
  <c r="AY69"/>
  <c r="CF69"/>
  <c r="AC69"/>
  <c r="DB69"/>
  <c r="R69"/>
  <c r="DM69"/>
  <c r="AN69"/>
  <c r="BU69"/>
  <c r="BJ69"/>
  <c r="DI69"/>
  <c r="DJ68"/>
  <c r="CM67"/>
  <c r="CN66"/>
  <c r="BF67"/>
  <c r="BG66"/>
  <c r="CC77"/>
  <c r="CB78"/>
  <c r="AK66"/>
  <c r="AO66" s="1"/>
  <c r="AP66" s="1"/>
  <c r="AJ67"/>
  <c r="AV66"/>
  <c r="AU67"/>
  <c r="BQ69"/>
  <c r="BR68"/>
  <c r="Z66"/>
  <c r="AD66" s="1"/>
  <c r="AE66" s="1"/>
  <c r="O66"/>
  <c r="S66" s="1"/>
  <c r="T66" s="1"/>
  <c r="N67"/>
  <c r="Y67"/>
  <c r="R68" i="8"/>
  <c r="Q68" s="1"/>
  <c r="N68"/>
  <c r="O67"/>
  <c r="A71"/>
  <c r="E70"/>
  <c r="W69" i="6"/>
  <c r="X69"/>
  <c r="R72"/>
  <c r="K70"/>
  <c r="L70" s="1"/>
  <c r="C71"/>
  <c r="N70"/>
  <c r="O70" s="1"/>
  <c r="H70"/>
  <c r="P69"/>
  <c r="Q69" s="1"/>
  <c r="I69"/>
  <c r="V70"/>
  <c r="T70" i="3"/>
  <c r="V69"/>
  <c r="Z69" s="1"/>
  <c r="I71" i="9" l="1"/>
  <c r="J71" s="1"/>
  <c r="D71" s="1"/>
  <c r="E72"/>
  <c r="R70"/>
  <c r="S69"/>
  <c r="W69" s="1"/>
  <c r="X69" s="1"/>
  <c r="CY67" i="5"/>
  <c r="CX68"/>
  <c r="CQ70"/>
  <c r="R70"/>
  <c r="AC70"/>
  <c r="DB70"/>
  <c r="CF70"/>
  <c r="AN70"/>
  <c r="AY70"/>
  <c r="DM70"/>
  <c r="BU70"/>
  <c r="BJ70"/>
  <c r="DJ69"/>
  <c r="DI70"/>
  <c r="AV67"/>
  <c r="AU68"/>
  <c r="CC78"/>
  <c r="CB79"/>
  <c r="CN67"/>
  <c r="CM68"/>
  <c r="BF68"/>
  <c r="BG67"/>
  <c r="AK67"/>
  <c r="AO67" s="1"/>
  <c r="AP67" s="1"/>
  <c r="AJ68"/>
  <c r="BQ70"/>
  <c r="BR69"/>
  <c r="Z67"/>
  <c r="AD67" s="1"/>
  <c r="AE67" s="1"/>
  <c r="O67"/>
  <c r="S67" s="1"/>
  <c r="T67" s="1"/>
  <c r="N68"/>
  <c r="Y68"/>
  <c r="R69" i="8"/>
  <c r="Q69" s="1"/>
  <c r="O68"/>
  <c r="N69"/>
  <c r="A72"/>
  <c r="E71"/>
  <c r="W70" i="6"/>
  <c r="X70"/>
  <c r="R73"/>
  <c r="K71"/>
  <c r="L71" s="1"/>
  <c r="C72"/>
  <c r="N71"/>
  <c r="O71" s="1"/>
  <c r="H71"/>
  <c r="I70"/>
  <c r="P70"/>
  <c r="Q70" s="1"/>
  <c r="V71"/>
  <c r="T71" i="3"/>
  <c r="V70"/>
  <c r="Z70" s="1"/>
  <c r="E73" i="9" l="1"/>
  <c r="I72"/>
  <c r="J72" s="1"/>
  <c r="D72" s="1"/>
  <c r="R71"/>
  <c r="S70"/>
  <c r="W70" s="1"/>
  <c r="X70" s="1"/>
  <c r="CX69" i="5"/>
  <c r="CY68"/>
  <c r="AY71"/>
  <c r="AC71"/>
  <c r="CQ71"/>
  <c r="R71"/>
  <c r="BJ71"/>
  <c r="BU71"/>
  <c r="DM71"/>
  <c r="DB71"/>
  <c r="AN71"/>
  <c r="CF71"/>
  <c r="DI71"/>
  <c r="DJ70"/>
  <c r="AV68"/>
  <c r="AU69"/>
  <c r="CC79"/>
  <c r="CB80"/>
  <c r="CN68"/>
  <c r="CM69"/>
  <c r="AJ69"/>
  <c r="AK68"/>
  <c r="AO68" s="1"/>
  <c r="AP68" s="1"/>
  <c r="BF69"/>
  <c r="BG68"/>
  <c r="BQ71"/>
  <c r="BR70"/>
  <c r="N69"/>
  <c r="O68"/>
  <c r="S68" s="1"/>
  <c r="T68" s="1"/>
  <c r="Z68"/>
  <c r="AD68" s="1"/>
  <c r="AE68" s="1"/>
  <c r="Y69"/>
  <c r="R70" i="8"/>
  <c r="Q70" s="1"/>
  <c r="N70"/>
  <c r="O69"/>
  <c r="A73"/>
  <c r="E72"/>
  <c r="W71" i="6"/>
  <c r="X71"/>
  <c r="R74"/>
  <c r="K72"/>
  <c r="C73"/>
  <c r="N72"/>
  <c r="O72" s="1"/>
  <c r="H72"/>
  <c r="I71"/>
  <c r="P71"/>
  <c r="V72"/>
  <c r="T72" i="3"/>
  <c r="V71"/>
  <c r="Z71" s="1"/>
  <c r="I73" i="9" l="1"/>
  <c r="J73" s="1"/>
  <c r="D73" s="1"/>
  <c r="E74"/>
  <c r="R72"/>
  <c r="S71"/>
  <c r="W71" s="1"/>
  <c r="X71" s="1"/>
  <c r="CY69" i="5"/>
  <c r="CX70"/>
  <c r="DB72"/>
  <c r="R72"/>
  <c r="DM72"/>
  <c r="CF72"/>
  <c r="AY72"/>
  <c r="CQ72"/>
  <c r="AN72"/>
  <c r="AC72"/>
  <c r="BJ72"/>
  <c r="BU72"/>
  <c r="DI72"/>
  <c r="DJ71"/>
  <c r="BG69"/>
  <c r="BF70"/>
  <c r="AV69"/>
  <c r="AU70"/>
  <c r="CM70"/>
  <c r="CN69"/>
  <c r="CB81"/>
  <c r="CC80"/>
  <c r="AJ70"/>
  <c r="AK69"/>
  <c r="AO69" s="1"/>
  <c r="AP69" s="1"/>
  <c r="BQ72"/>
  <c r="BR71"/>
  <c r="O69"/>
  <c r="S69" s="1"/>
  <c r="T69" s="1"/>
  <c r="N70"/>
  <c r="Z69"/>
  <c r="AD69" s="1"/>
  <c r="AE69" s="1"/>
  <c r="Y70"/>
  <c r="N71" i="8"/>
  <c r="R71"/>
  <c r="Q71" s="1"/>
  <c r="O70"/>
  <c r="A74"/>
  <c r="E73"/>
  <c r="W72" i="6"/>
  <c r="X72"/>
  <c r="R75"/>
  <c r="C74"/>
  <c r="N73"/>
  <c r="O73" s="1"/>
  <c r="H73"/>
  <c r="K73"/>
  <c r="L73" s="1"/>
  <c r="L72"/>
  <c r="P72"/>
  <c r="I72"/>
  <c r="Q72"/>
  <c r="Q71"/>
  <c r="V73"/>
  <c r="T73" i="3"/>
  <c r="V72"/>
  <c r="Z72" s="1"/>
  <c r="E75" i="9" l="1"/>
  <c r="I74"/>
  <c r="J74" s="1"/>
  <c r="D74" s="1"/>
  <c r="R73"/>
  <c r="S72"/>
  <c r="W72" s="1"/>
  <c r="X72" s="1"/>
  <c r="CY70" i="5"/>
  <c r="CX71"/>
  <c r="DB73"/>
  <c r="AN73"/>
  <c r="R73"/>
  <c r="AC73"/>
  <c r="CF73"/>
  <c r="AY73"/>
  <c r="CQ73"/>
  <c r="BJ73"/>
  <c r="DM73"/>
  <c r="BU73"/>
  <c r="DI73"/>
  <c r="DJ72"/>
  <c r="AK70"/>
  <c r="AO70" s="1"/>
  <c r="AP70" s="1"/>
  <c r="AJ71"/>
  <c r="BG70"/>
  <c r="BF71"/>
  <c r="CN70"/>
  <c r="CM71"/>
  <c r="CC81"/>
  <c r="CB82"/>
  <c r="AV70"/>
  <c r="AU71"/>
  <c r="BQ73"/>
  <c r="BR72"/>
  <c r="O70"/>
  <c r="S70" s="1"/>
  <c r="T70" s="1"/>
  <c r="N71"/>
  <c r="Z70"/>
  <c r="AD70" s="1"/>
  <c r="AE70" s="1"/>
  <c r="Y71"/>
  <c r="R72" i="8"/>
  <c r="Q72" s="1"/>
  <c r="N72"/>
  <c r="O71"/>
  <c r="A75"/>
  <c r="E74"/>
  <c r="W73" i="6"/>
  <c r="X73"/>
  <c r="R76"/>
  <c r="C75"/>
  <c r="N74"/>
  <c r="O74" s="1"/>
  <c r="H74"/>
  <c r="K74"/>
  <c r="L74" s="1"/>
  <c r="P73"/>
  <c r="Q73" s="1"/>
  <c r="I73"/>
  <c r="V74"/>
  <c r="T74" i="3"/>
  <c r="V73"/>
  <c r="Z73" s="1"/>
  <c r="I75" i="9" l="1"/>
  <c r="J75" s="1"/>
  <c r="D75" s="1"/>
  <c r="E76"/>
  <c r="R74"/>
  <c r="S73"/>
  <c r="W73" s="1"/>
  <c r="X73" s="1"/>
  <c r="CY71" i="5"/>
  <c r="CX72"/>
  <c r="BU74"/>
  <c r="AC74"/>
  <c r="DM74"/>
  <c r="CQ74"/>
  <c r="AY74"/>
  <c r="DB74"/>
  <c r="R74"/>
  <c r="AN74"/>
  <c r="CF74"/>
  <c r="BJ74"/>
  <c r="DI74"/>
  <c r="DJ73"/>
  <c r="AJ72"/>
  <c r="AK71"/>
  <c r="AO71" s="1"/>
  <c r="AP71" s="1"/>
  <c r="CN71"/>
  <c r="CM72"/>
  <c r="BF72"/>
  <c r="BG71"/>
  <c r="AV71"/>
  <c r="AU72"/>
  <c r="CC82"/>
  <c r="CB83"/>
  <c r="BQ74"/>
  <c r="BR73"/>
  <c r="O71"/>
  <c r="S71" s="1"/>
  <c r="T71" s="1"/>
  <c r="N72"/>
  <c r="Z71"/>
  <c r="AD71" s="1"/>
  <c r="AE71" s="1"/>
  <c r="Y72"/>
  <c r="N73" i="8"/>
  <c r="R73"/>
  <c r="Q73" s="1"/>
  <c r="O72"/>
  <c r="A76"/>
  <c r="E75"/>
  <c r="W74" i="6"/>
  <c r="X74"/>
  <c r="R77"/>
  <c r="P74"/>
  <c r="Q74" s="1"/>
  <c r="I74"/>
  <c r="C76"/>
  <c r="N75"/>
  <c r="O75" s="1"/>
  <c r="H75"/>
  <c r="K75"/>
  <c r="L75" s="1"/>
  <c r="V75"/>
  <c r="T75" i="3"/>
  <c r="V74"/>
  <c r="Z74" s="1"/>
  <c r="E77" i="9" l="1"/>
  <c r="I76"/>
  <c r="J76" s="1"/>
  <c r="D76" s="1"/>
  <c r="R75"/>
  <c r="S74"/>
  <c r="W74" s="1"/>
  <c r="X74" s="1"/>
  <c r="CY72" i="5"/>
  <c r="CX73"/>
  <c r="BU75"/>
  <c r="AC75"/>
  <c r="DM75"/>
  <c r="CQ75"/>
  <c r="DB75"/>
  <c r="AN75"/>
  <c r="AY75"/>
  <c r="R75"/>
  <c r="BJ75"/>
  <c r="CF75"/>
  <c r="DI75"/>
  <c r="DJ74"/>
  <c r="AK72"/>
  <c r="AO72" s="1"/>
  <c r="AP72" s="1"/>
  <c r="AJ73"/>
  <c r="BF73"/>
  <c r="BG72"/>
  <c r="CC83"/>
  <c r="CB84"/>
  <c r="CN72"/>
  <c r="CM73"/>
  <c r="AU73"/>
  <c r="AV72"/>
  <c r="AZ72" s="1"/>
  <c r="BA72" s="1"/>
  <c r="BQ75"/>
  <c r="BR74"/>
  <c r="O72"/>
  <c r="S72" s="1"/>
  <c r="T72" s="1"/>
  <c r="N73"/>
  <c r="Z72"/>
  <c r="AD72" s="1"/>
  <c r="AE72" s="1"/>
  <c r="Y73"/>
  <c r="R74" i="8"/>
  <c r="Q74" s="1"/>
  <c r="N74"/>
  <c r="O73"/>
  <c r="A77"/>
  <c r="E76"/>
  <c r="W75" i="6"/>
  <c r="X75"/>
  <c r="R78"/>
  <c r="C77"/>
  <c r="N76"/>
  <c r="H76"/>
  <c r="K76"/>
  <c r="L76" s="1"/>
  <c r="P75"/>
  <c r="Q75" s="1"/>
  <c r="I75"/>
  <c r="V76"/>
  <c r="T76" i="3"/>
  <c r="V75"/>
  <c r="Z75" s="1"/>
  <c r="I77" i="9" l="1"/>
  <c r="J77" s="1"/>
  <c r="D77" s="1"/>
  <c r="E78"/>
  <c r="R76"/>
  <c r="S75"/>
  <c r="W75" s="1"/>
  <c r="X75" s="1"/>
  <c r="CY73" i="5"/>
  <c r="CX74"/>
  <c r="BU76"/>
  <c r="AC76"/>
  <c r="BJ76"/>
  <c r="CF76"/>
  <c r="AN76"/>
  <c r="DB76"/>
  <c r="R76"/>
  <c r="AY76"/>
  <c r="DM76"/>
  <c r="CQ76"/>
  <c r="DI76"/>
  <c r="DJ75"/>
  <c r="BF74"/>
  <c r="BG73"/>
  <c r="CB85"/>
  <c r="CC84"/>
  <c r="AV73"/>
  <c r="AZ73" s="1"/>
  <c r="BA73" s="1"/>
  <c r="AU74"/>
  <c r="AJ74"/>
  <c r="AK73"/>
  <c r="AO73" s="1"/>
  <c r="AP73" s="1"/>
  <c r="CN73"/>
  <c r="CM74"/>
  <c r="BQ76"/>
  <c r="BR75"/>
  <c r="Z73"/>
  <c r="AD73" s="1"/>
  <c r="AE73" s="1"/>
  <c r="O73"/>
  <c r="S73" s="1"/>
  <c r="T73" s="1"/>
  <c r="N74"/>
  <c r="Y74"/>
  <c r="R75" i="8"/>
  <c r="Q75" s="1"/>
  <c r="N75"/>
  <c r="O74"/>
  <c r="A78"/>
  <c r="E77"/>
  <c r="W76" i="6"/>
  <c r="X76"/>
  <c r="R79"/>
  <c r="I76"/>
  <c r="P76"/>
  <c r="Q76" s="1"/>
  <c r="N77"/>
  <c r="O77" s="1"/>
  <c r="H77"/>
  <c r="K77"/>
  <c r="L77" s="1"/>
  <c r="C78"/>
  <c r="O76"/>
  <c r="V77"/>
  <c r="T77" i="3"/>
  <c r="V76"/>
  <c r="Z76" s="1"/>
  <c r="E79" i="9" l="1"/>
  <c r="I78"/>
  <c r="J78" s="1"/>
  <c r="D78" s="1"/>
  <c r="R77"/>
  <c r="S76"/>
  <c r="W76" s="1"/>
  <c r="X76" s="1"/>
  <c r="CY74" i="5"/>
  <c r="CX75"/>
  <c r="BU77"/>
  <c r="AC77"/>
  <c r="CQ77"/>
  <c r="BJ77"/>
  <c r="CF77"/>
  <c r="AY77"/>
  <c r="DB77"/>
  <c r="R77"/>
  <c r="AN77"/>
  <c r="DM77"/>
  <c r="DI77"/>
  <c r="DJ76"/>
  <c r="CN74"/>
  <c r="CM75"/>
  <c r="BG74"/>
  <c r="BF75"/>
  <c r="CB86"/>
  <c r="CC85"/>
  <c r="AV74"/>
  <c r="AZ74" s="1"/>
  <c r="BA74" s="1"/>
  <c r="AU75"/>
  <c r="AJ75"/>
  <c r="AK74"/>
  <c r="AO74" s="1"/>
  <c r="AP74" s="1"/>
  <c r="BQ77"/>
  <c r="BR76"/>
  <c r="O74"/>
  <c r="S74" s="1"/>
  <c r="T74" s="1"/>
  <c r="N75"/>
  <c r="Z74"/>
  <c r="AD74" s="1"/>
  <c r="AE74" s="1"/>
  <c r="Y75"/>
  <c r="R76" i="8"/>
  <c r="Q76" s="1"/>
  <c r="N76"/>
  <c r="O75"/>
  <c r="A79"/>
  <c r="E78"/>
  <c r="W77" i="6"/>
  <c r="X77"/>
  <c r="R80"/>
  <c r="K78"/>
  <c r="L78" s="1"/>
  <c r="C79"/>
  <c r="N78"/>
  <c r="O78" s="1"/>
  <c r="H78"/>
  <c r="P77"/>
  <c r="Q77" s="1"/>
  <c r="I77"/>
  <c r="V78"/>
  <c r="T78" i="3"/>
  <c r="V77"/>
  <c r="Z77" s="1"/>
  <c r="I79" i="9" l="1"/>
  <c r="J79" s="1"/>
  <c r="D79" s="1"/>
  <c r="E80"/>
  <c r="R78"/>
  <c r="S77"/>
  <c r="W77" s="1"/>
  <c r="X77" s="1"/>
  <c r="CY75" i="5"/>
  <c r="CX76"/>
  <c r="CQ78"/>
  <c r="R78"/>
  <c r="AC78"/>
  <c r="DB78"/>
  <c r="BU78"/>
  <c r="AY78"/>
  <c r="CF78"/>
  <c r="AN78"/>
  <c r="BJ78"/>
  <c r="DM78"/>
  <c r="DJ77"/>
  <c r="DI78"/>
  <c r="AK75"/>
  <c r="AO75" s="1"/>
  <c r="AP75" s="1"/>
  <c r="AJ76"/>
  <c r="CC86"/>
  <c r="CB87"/>
  <c r="BG75"/>
  <c r="BF76"/>
  <c r="CN75"/>
  <c r="CM76"/>
  <c r="AV75"/>
  <c r="AZ75" s="1"/>
  <c r="BA75" s="1"/>
  <c r="AU76"/>
  <c r="BQ78"/>
  <c r="BR77"/>
  <c r="O75"/>
  <c r="S75" s="1"/>
  <c r="T75" s="1"/>
  <c r="N76"/>
  <c r="Z75"/>
  <c r="AD75" s="1"/>
  <c r="AE75" s="1"/>
  <c r="Y76"/>
  <c r="N77" i="8"/>
  <c r="R77"/>
  <c r="Q77" s="1"/>
  <c r="O76"/>
  <c r="A80"/>
  <c r="E79"/>
  <c r="W78" i="6"/>
  <c r="X78"/>
  <c r="R81"/>
  <c r="K79"/>
  <c r="L79" s="1"/>
  <c r="C80"/>
  <c r="N79"/>
  <c r="O79" s="1"/>
  <c r="H79"/>
  <c r="I78"/>
  <c r="P78"/>
  <c r="Q78" s="1"/>
  <c r="V79"/>
  <c r="T79" i="3"/>
  <c r="V78"/>
  <c r="Z78" s="1"/>
  <c r="E81" i="9" l="1"/>
  <c r="I80"/>
  <c r="J80" s="1"/>
  <c r="D80" s="1"/>
  <c r="R79"/>
  <c r="S78"/>
  <c r="W78" s="1"/>
  <c r="X78" s="1"/>
  <c r="CX77" i="5"/>
  <c r="CY76"/>
  <c r="AY79"/>
  <c r="R79"/>
  <c r="CF79"/>
  <c r="CQ79"/>
  <c r="BU79"/>
  <c r="AC79"/>
  <c r="AN79"/>
  <c r="BJ79"/>
  <c r="DB79"/>
  <c r="DM79"/>
  <c r="DI79"/>
  <c r="DJ78"/>
  <c r="AK76"/>
  <c r="AO76" s="1"/>
  <c r="AP76" s="1"/>
  <c r="AJ77"/>
  <c r="BG76"/>
  <c r="BF77"/>
  <c r="AV76"/>
  <c r="AZ76" s="1"/>
  <c r="BA76" s="1"/>
  <c r="AU77"/>
  <c r="CB88"/>
  <c r="CC87"/>
  <c r="CM77"/>
  <c r="CN76"/>
  <c r="BQ79"/>
  <c r="BR78"/>
  <c r="O76"/>
  <c r="S76" s="1"/>
  <c r="T76" s="1"/>
  <c r="N77"/>
  <c r="Z76"/>
  <c r="AD76" s="1"/>
  <c r="AE76" s="1"/>
  <c r="Y77"/>
  <c r="N78" i="8"/>
  <c r="R78"/>
  <c r="Q78" s="1"/>
  <c r="O77"/>
  <c r="A81"/>
  <c r="E80"/>
  <c r="W79" i="6"/>
  <c r="X79"/>
  <c r="R82"/>
  <c r="I79"/>
  <c r="P79"/>
  <c r="Q79" s="1"/>
  <c r="K80"/>
  <c r="C81"/>
  <c r="N80"/>
  <c r="O80" s="1"/>
  <c r="H80"/>
  <c r="V80"/>
  <c r="T80" i="3"/>
  <c r="V79"/>
  <c r="Z79" s="1"/>
  <c r="I81" i="9" l="1"/>
  <c r="J81" s="1"/>
  <c r="D81" s="1"/>
  <c r="E82"/>
  <c r="R80"/>
  <c r="S79"/>
  <c r="W79" s="1"/>
  <c r="X79" s="1"/>
  <c r="CY77" i="5"/>
  <c r="CX78"/>
  <c r="DB80"/>
  <c r="R80"/>
  <c r="BU80"/>
  <c r="CF80"/>
  <c r="DM80"/>
  <c r="CQ80"/>
  <c r="AN80"/>
  <c r="AC80"/>
  <c r="AY80"/>
  <c r="BJ80"/>
  <c r="DI80"/>
  <c r="DJ79"/>
  <c r="AU78"/>
  <c r="AV77"/>
  <c r="AZ77" s="1"/>
  <c r="BA77" s="1"/>
  <c r="CN77"/>
  <c r="CM78"/>
  <c r="BG77"/>
  <c r="BF78"/>
  <c r="CB89"/>
  <c r="CC88"/>
  <c r="AK77"/>
  <c r="AO77" s="1"/>
  <c r="AP77" s="1"/>
  <c r="AJ78"/>
  <c r="BQ80"/>
  <c r="BR79"/>
  <c r="O77"/>
  <c r="S77" s="1"/>
  <c r="T77" s="1"/>
  <c r="N78"/>
  <c r="Z77"/>
  <c r="AD77" s="1"/>
  <c r="AE77" s="1"/>
  <c r="Y78"/>
  <c r="N79" i="8"/>
  <c r="O78"/>
  <c r="R79"/>
  <c r="Q79" s="1"/>
  <c r="A82"/>
  <c r="E81"/>
  <c r="W80" i="6"/>
  <c r="X80"/>
  <c r="R83"/>
  <c r="L81"/>
  <c r="L80"/>
  <c r="C82"/>
  <c r="N81"/>
  <c r="O81" s="1"/>
  <c r="H81"/>
  <c r="K81"/>
  <c r="I80"/>
  <c r="P80"/>
  <c r="Q80" s="1"/>
  <c r="V81"/>
  <c r="T81" i="3"/>
  <c r="V80"/>
  <c r="Z80" s="1"/>
  <c r="E83" i="9" l="1"/>
  <c r="I82"/>
  <c r="J82" s="1"/>
  <c r="D82" s="1"/>
  <c r="R81"/>
  <c r="S80"/>
  <c r="W80" s="1"/>
  <c r="X80" s="1"/>
  <c r="CY78" i="5"/>
  <c r="CX79"/>
  <c r="DB81"/>
  <c r="BJ81"/>
  <c r="CF81"/>
  <c r="R81"/>
  <c r="AC81"/>
  <c r="BU81"/>
  <c r="CQ81"/>
  <c r="AN81"/>
  <c r="DM81"/>
  <c r="AY81"/>
  <c r="DI81"/>
  <c r="DJ80"/>
  <c r="AU79"/>
  <c r="AV78"/>
  <c r="AZ78" s="1"/>
  <c r="BA78" s="1"/>
  <c r="CN78"/>
  <c r="CM79"/>
  <c r="BF79"/>
  <c r="BG78"/>
  <c r="CB90"/>
  <c r="CC89"/>
  <c r="AK78"/>
  <c r="AO78" s="1"/>
  <c r="AP78" s="1"/>
  <c r="AJ79"/>
  <c r="BQ81"/>
  <c r="BR80"/>
  <c r="O78"/>
  <c r="S78" s="1"/>
  <c r="T78" s="1"/>
  <c r="N79"/>
  <c r="Z78"/>
  <c r="AD78" s="1"/>
  <c r="AE78" s="1"/>
  <c r="Y79"/>
  <c r="N80" i="8"/>
  <c r="O79"/>
  <c r="R80"/>
  <c r="Q80" s="1"/>
  <c r="A83"/>
  <c r="E82"/>
  <c r="W81" i="6"/>
  <c r="X81"/>
  <c r="R84"/>
  <c r="I81"/>
  <c r="P81"/>
  <c r="Q81" s="1"/>
  <c r="C83"/>
  <c r="N82"/>
  <c r="O82" s="1"/>
  <c r="H82"/>
  <c r="K82"/>
  <c r="L82" s="1"/>
  <c r="V82"/>
  <c r="T82" i="3"/>
  <c r="V81"/>
  <c r="Z81" s="1"/>
  <c r="I83" i="9" l="1"/>
  <c r="J83" s="1"/>
  <c r="D83" s="1"/>
  <c r="E84"/>
  <c r="R82"/>
  <c r="S81"/>
  <c r="W81" s="1"/>
  <c r="X81" s="1"/>
  <c r="CX80" i="5"/>
  <c r="CY79"/>
  <c r="BU82"/>
  <c r="AC82"/>
  <c r="AN82"/>
  <c r="BJ82"/>
  <c r="CQ82"/>
  <c r="CF82"/>
  <c r="DB82"/>
  <c r="R82"/>
  <c r="DM82"/>
  <c r="AY82"/>
  <c r="DI82"/>
  <c r="DJ81"/>
  <c r="BF80"/>
  <c r="BG79"/>
  <c r="AV79"/>
  <c r="AZ79" s="1"/>
  <c r="BA79" s="1"/>
  <c r="AU80"/>
  <c r="CN79"/>
  <c r="CM80"/>
  <c r="CB91"/>
  <c r="CC90"/>
  <c r="AK79"/>
  <c r="AO79" s="1"/>
  <c r="AP79" s="1"/>
  <c r="AJ80"/>
  <c r="BQ82"/>
  <c r="BR81"/>
  <c r="O79"/>
  <c r="S79" s="1"/>
  <c r="T79" s="1"/>
  <c r="N80"/>
  <c r="Z79"/>
  <c r="AD79" s="1"/>
  <c r="AE79" s="1"/>
  <c r="Y80"/>
  <c r="O80" i="8"/>
  <c r="N81"/>
  <c r="R81"/>
  <c r="Q81" s="1"/>
  <c r="A84"/>
  <c r="E83"/>
  <c r="W82" i="6"/>
  <c r="X82"/>
  <c r="R85"/>
  <c r="C84"/>
  <c r="N83"/>
  <c r="O83" s="1"/>
  <c r="H83"/>
  <c r="K83"/>
  <c r="L83" s="1"/>
  <c r="I82"/>
  <c r="P82"/>
  <c r="Q82" s="1"/>
  <c r="V83"/>
  <c r="T83" i="3"/>
  <c r="V82"/>
  <c r="Z82" s="1"/>
  <c r="E85" i="9" l="1"/>
  <c r="I84"/>
  <c r="J84" s="1"/>
  <c r="D84" s="1"/>
  <c r="R83"/>
  <c r="S82"/>
  <c r="W82" s="1"/>
  <c r="X82" s="1"/>
  <c r="CY80" i="5"/>
  <c r="CX81"/>
  <c r="BU83"/>
  <c r="R83"/>
  <c r="AY83"/>
  <c r="BJ83"/>
  <c r="CQ83"/>
  <c r="CF83"/>
  <c r="DB83"/>
  <c r="AC83"/>
  <c r="AN83"/>
  <c r="DM83"/>
  <c r="DI83"/>
  <c r="DJ82"/>
  <c r="BG80"/>
  <c r="BF81"/>
  <c r="CM81"/>
  <c r="CN80"/>
  <c r="AV80"/>
  <c r="AZ80" s="1"/>
  <c r="BA80" s="1"/>
  <c r="AU81"/>
  <c r="CC91"/>
  <c r="CB92"/>
  <c r="AK80"/>
  <c r="AO80" s="1"/>
  <c r="AP80" s="1"/>
  <c r="AJ81"/>
  <c r="BQ83"/>
  <c r="BR82"/>
  <c r="Z80"/>
  <c r="AD80" s="1"/>
  <c r="AE80" s="1"/>
  <c r="O80"/>
  <c r="S80" s="1"/>
  <c r="T80" s="1"/>
  <c r="N81"/>
  <c r="Y81"/>
  <c r="O81" i="8"/>
  <c r="N82"/>
  <c r="R82"/>
  <c r="Q82" s="1"/>
  <c r="A85"/>
  <c r="E84"/>
  <c r="W83" i="6"/>
  <c r="X83"/>
  <c r="R86"/>
  <c r="C85"/>
  <c r="N84"/>
  <c r="O84" s="1"/>
  <c r="H84"/>
  <c r="K84"/>
  <c r="L84" s="1"/>
  <c r="P83"/>
  <c r="Q83" s="1"/>
  <c r="I83"/>
  <c r="V84"/>
  <c r="T84" i="3"/>
  <c r="V83"/>
  <c r="Z83" s="1"/>
  <c r="I85" i="9" l="1"/>
  <c r="J85" s="1"/>
  <c r="D85" s="1"/>
  <c r="E86"/>
  <c r="S83"/>
  <c r="W83" s="1"/>
  <c r="X83" s="1"/>
  <c r="R84"/>
  <c r="CX82" i="5"/>
  <c r="CY81"/>
  <c r="BU84"/>
  <c r="AC84"/>
  <c r="AN84"/>
  <c r="AY84"/>
  <c r="BJ84"/>
  <c r="CF84"/>
  <c r="DB84"/>
  <c r="R84"/>
  <c r="CQ84"/>
  <c r="DM84"/>
  <c r="DI84"/>
  <c r="DJ83"/>
  <c r="AK81"/>
  <c r="AO81" s="1"/>
  <c r="AP81" s="1"/>
  <c r="AJ82"/>
  <c r="BF82"/>
  <c r="BG81"/>
  <c r="AU82"/>
  <c r="AV81"/>
  <c r="AZ81" s="1"/>
  <c r="BA81" s="1"/>
  <c r="CM82"/>
  <c r="CN81"/>
  <c r="CC92"/>
  <c r="CB93"/>
  <c r="BQ84"/>
  <c r="BR83"/>
  <c r="Z81"/>
  <c r="AD81" s="1"/>
  <c r="AE81" s="1"/>
  <c r="O81"/>
  <c r="S81" s="1"/>
  <c r="T81" s="1"/>
  <c r="N82"/>
  <c r="Y82"/>
  <c r="O82" i="8"/>
  <c r="N83"/>
  <c r="R83"/>
  <c r="Q83" s="1"/>
  <c r="A86"/>
  <c r="E85"/>
  <c r="W84" i="6"/>
  <c r="X84"/>
  <c r="R87"/>
  <c r="N85"/>
  <c r="O85" s="1"/>
  <c r="H85"/>
  <c r="K85"/>
  <c r="L85" s="1"/>
  <c r="C86"/>
  <c r="P84"/>
  <c r="Q84" s="1"/>
  <c r="I84"/>
  <c r="V85"/>
  <c r="T85" i="3"/>
  <c r="V84"/>
  <c r="Z84" s="1"/>
  <c r="E87" i="9" l="1"/>
  <c r="I86"/>
  <c r="J86" s="1"/>
  <c r="D86" s="1"/>
  <c r="R85"/>
  <c r="S84"/>
  <c r="W84" s="1"/>
  <c r="X84" s="1"/>
  <c r="CY82" i="5"/>
  <c r="CX83"/>
  <c r="CQ85"/>
  <c r="AC85"/>
  <c r="CF85"/>
  <c r="AY85"/>
  <c r="DB85"/>
  <c r="R85"/>
  <c r="BJ85"/>
  <c r="BU85"/>
  <c r="DM85"/>
  <c r="AN85"/>
  <c r="DI85"/>
  <c r="DJ84"/>
  <c r="AK82"/>
  <c r="AO82" s="1"/>
  <c r="AP82" s="1"/>
  <c r="AJ83"/>
  <c r="CB94"/>
  <c r="CC93"/>
  <c r="AU83"/>
  <c r="AV82"/>
  <c r="AZ82" s="1"/>
  <c r="BA82" s="1"/>
  <c r="CN82"/>
  <c r="CM83"/>
  <c r="BF83"/>
  <c r="BG82"/>
  <c r="BQ85"/>
  <c r="BR84"/>
  <c r="Z82"/>
  <c r="AD82" s="1"/>
  <c r="AE82" s="1"/>
  <c r="O82"/>
  <c r="S82" s="1"/>
  <c r="T82" s="1"/>
  <c r="N83"/>
  <c r="Y83"/>
  <c r="O83" i="8"/>
  <c r="N84"/>
  <c r="R84"/>
  <c r="Q84" s="1"/>
  <c r="A87"/>
  <c r="E86"/>
  <c r="W85" i="6"/>
  <c r="X85"/>
  <c r="R88"/>
  <c r="P85"/>
  <c r="Q85" s="1"/>
  <c r="I85"/>
  <c r="K86"/>
  <c r="L86" s="1"/>
  <c r="C87"/>
  <c r="N86"/>
  <c r="O86" s="1"/>
  <c r="H86"/>
  <c r="V86"/>
  <c r="T86" i="3"/>
  <c r="V85"/>
  <c r="Z85" s="1"/>
  <c r="I87" i="9" l="1"/>
  <c r="J87" s="1"/>
  <c r="D87" s="1"/>
  <c r="E88"/>
  <c r="S85"/>
  <c r="W85" s="1"/>
  <c r="X85" s="1"/>
  <c r="R86"/>
  <c r="CY83" i="5"/>
  <c r="CX84"/>
  <c r="CQ86"/>
  <c r="AC86"/>
  <c r="DB86"/>
  <c r="CF86"/>
  <c r="R86"/>
  <c r="AN86"/>
  <c r="DM86"/>
  <c r="BJ86"/>
  <c r="BU86"/>
  <c r="AY86"/>
  <c r="DJ85"/>
  <c r="DI86"/>
  <c r="BF84"/>
  <c r="BG83"/>
  <c r="AU84"/>
  <c r="AV83"/>
  <c r="AZ83" s="1"/>
  <c r="BA83" s="1"/>
  <c r="AJ84"/>
  <c r="AK83"/>
  <c r="AO83" s="1"/>
  <c r="AP83" s="1"/>
  <c r="CC94"/>
  <c r="CB95"/>
  <c r="CN83"/>
  <c r="CM84"/>
  <c r="BQ86"/>
  <c r="BR85"/>
  <c r="Z83"/>
  <c r="AD83" s="1"/>
  <c r="AE83" s="1"/>
  <c r="O83"/>
  <c r="S83" s="1"/>
  <c r="T83" s="1"/>
  <c r="N84"/>
  <c r="Y84"/>
  <c r="R85" i="8"/>
  <c r="Q85" s="1"/>
  <c r="N85"/>
  <c r="O84"/>
  <c r="A88"/>
  <c r="E87"/>
  <c r="W86" i="6"/>
  <c r="X86"/>
  <c r="R89"/>
  <c r="K87"/>
  <c r="L87" s="1"/>
  <c r="C88"/>
  <c r="N87"/>
  <c r="O87" s="1"/>
  <c r="H87"/>
  <c r="I86"/>
  <c r="P86"/>
  <c r="Q86" s="1"/>
  <c r="V87"/>
  <c r="T87" i="3"/>
  <c r="V86"/>
  <c r="Z86" s="1"/>
  <c r="E89" i="9" l="1"/>
  <c r="I88"/>
  <c r="J88" s="1"/>
  <c r="D88" s="1"/>
  <c r="R87"/>
  <c r="S86"/>
  <c r="W86" s="1"/>
  <c r="X86" s="1"/>
  <c r="CX85" i="5"/>
  <c r="CY84"/>
  <c r="CF87"/>
  <c r="AC87"/>
  <c r="R87"/>
  <c r="CQ87"/>
  <c r="DM87"/>
  <c r="AY87"/>
  <c r="BU87"/>
  <c r="AN87"/>
  <c r="BJ87"/>
  <c r="DB87"/>
  <c r="DI87"/>
  <c r="DJ86"/>
  <c r="CN84"/>
  <c r="CM85"/>
  <c r="AJ85"/>
  <c r="AK84"/>
  <c r="AO84" s="1"/>
  <c r="AP84" s="1"/>
  <c r="BG84"/>
  <c r="BF85"/>
  <c r="AU85"/>
  <c r="AV84"/>
  <c r="AZ84" s="1"/>
  <c r="BA84" s="1"/>
  <c r="CC95"/>
  <c r="CB96"/>
  <c r="BQ87"/>
  <c r="BR86"/>
  <c r="O84"/>
  <c r="S84" s="1"/>
  <c r="T84" s="1"/>
  <c r="N85"/>
  <c r="Z84"/>
  <c r="AD84" s="1"/>
  <c r="AE84" s="1"/>
  <c r="Y85"/>
  <c r="R86" i="8"/>
  <c r="Q86" s="1"/>
  <c r="O85"/>
  <c r="N86"/>
  <c r="A89"/>
  <c r="E88"/>
  <c r="W87" i="6"/>
  <c r="X87"/>
  <c r="R90"/>
  <c r="K88"/>
  <c r="L88" s="1"/>
  <c r="C89"/>
  <c r="N88"/>
  <c r="O88" s="1"/>
  <c r="H88"/>
  <c r="P87"/>
  <c r="I87"/>
  <c r="V88"/>
  <c r="T88" i="3"/>
  <c r="V87"/>
  <c r="Z87" s="1"/>
  <c r="I89" i="9" l="1"/>
  <c r="J89" s="1"/>
  <c r="D89" s="1"/>
  <c r="E90"/>
  <c r="R88"/>
  <c r="S87"/>
  <c r="W87" s="1"/>
  <c r="X87" s="1"/>
  <c r="CY85" i="5"/>
  <c r="CX86"/>
  <c r="DB88"/>
  <c r="AN88"/>
  <c r="R88"/>
  <c r="DM88"/>
  <c r="CF88"/>
  <c r="CQ88"/>
  <c r="AC88"/>
  <c r="BU88"/>
  <c r="AY88"/>
  <c r="BJ88"/>
  <c r="DI88"/>
  <c r="DJ87"/>
  <c r="CN85"/>
  <c r="CM86"/>
  <c r="AK85"/>
  <c r="AO85" s="1"/>
  <c r="AP85" s="1"/>
  <c r="AJ86"/>
  <c r="BG85"/>
  <c r="BF86"/>
  <c r="AV85"/>
  <c r="AZ85" s="1"/>
  <c r="BA85" s="1"/>
  <c r="AU86"/>
  <c r="CC96"/>
  <c r="CB97"/>
  <c r="BQ88"/>
  <c r="BR87"/>
  <c r="N86"/>
  <c r="O85"/>
  <c r="S85" s="1"/>
  <c r="T85" s="1"/>
  <c r="Z85"/>
  <c r="AD85" s="1"/>
  <c r="AE85" s="1"/>
  <c r="Y86"/>
  <c r="N87" i="8"/>
  <c r="R87"/>
  <c r="Q87" s="1"/>
  <c r="O86"/>
  <c r="A90"/>
  <c r="E89"/>
  <c r="W88" i="6"/>
  <c r="X88"/>
  <c r="R91"/>
  <c r="C90"/>
  <c r="N89"/>
  <c r="O89" s="1"/>
  <c r="H89"/>
  <c r="K89"/>
  <c r="L89" s="1"/>
  <c r="P88"/>
  <c r="Q88" s="1"/>
  <c r="I88"/>
  <c r="Q87"/>
  <c r="V89"/>
  <c r="T89" i="3"/>
  <c r="V88"/>
  <c r="Z88" s="1"/>
  <c r="E91" i="9" l="1"/>
  <c r="I90"/>
  <c r="J90" s="1"/>
  <c r="D90" s="1"/>
  <c r="R89"/>
  <c r="S88"/>
  <c r="W88" s="1"/>
  <c r="X88" s="1"/>
  <c r="CY86" i="5"/>
  <c r="CX87"/>
  <c r="DB89"/>
  <c r="CQ89"/>
  <c r="DM89"/>
  <c r="CF89"/>
  <c r="AN89"/>
  <c r="R89"/>
  <c r="AC89"/>
  <c r="BU89"/>
  <c r="AY89"/>
  <c r="BJ89"/>
  <c r="DI89"/>
  <c r="DJ88"/>
  <c r="CN86"/>
  <c r="CM87"/>
  <c r="AK86"/>
  <c r="AO86" s="1"/>
  <c r="AP86" s="1"/>
  <c r="AJ87"/>
  <c r="BG86"/>
  <c r="BF87"/>
  <c r="CB98"/>
  <c r="CC97"/>
  <c r="AV86"/>
  <c r="AZ86" s="1"/>
  <c r="BA86" s="1"/>
  <c r="AU87"/>
  <c r="BQ89"/>
  <c r="BR88"/>
  <c r="Z86"/>
  <c r="AD86" s="1"/>
  <c r="AE86" s="1"/>
  <c r="O86"/>
  <c r="S86" s="1"/>
  <c r="T86" s="1"/>
  <c r="N87"/>
  <c r="Y87"/>
  <c r="O87" i="8"/>
  <c r="R88"/>
  <c r="Q88" s="1"/>
  <c r="N88"/>
  <c r="A91"/>
  <c r="E90"/>
  <c r="W89" i="6"/>
  <c r="X89"/>
  <c r="R92"/>
  <c r="C91"/>
  <c r="N90"/>
  <c r="O90" s="1"/>
  <c r="H90"/>
  <c r="K90"/>
  <c r="L90" s="1"/>
  <c r="P89"/>
  <c r="Q89" s="1"/>
  <c r="I89"/>
  <c r="V90"/>
  <c r="T90" i="3"/>
  <c r="V89"/>
  <c r="Z89" s="1"/>
  <c r="I91" i="9" l="1"/>
  <c r="J91" s="1"/>
  <c r="D91" s="1"/>
  <c r="E92"/>
  <c r="R90"/>
  <c r="S89"/>
  <c r="W89" s="1"/>
  <c r="X89" s="1"/>
  <c r="CY87" i="5"/>
  <c r="CX88"/>
  <c r="CF90"/>
  <c r="R90"/>
  <c r="AC90"/>
  <c r="DM90"/>
  <c r="CQ90"/>
  <c r="BU90"/>
  <c r="DB90"/>
  <c r="AN90"/>
  <c r="AY90"/>
  <c r="BJ90"/>
  <c r="DI90"/>
  <c r="DJ89"/>
  <c r="CN87"/>
  <c r="CM88"/>
  <c r="BF88"/>
  <c r="BG87"/>
  <c r="AV87"/>
  <c r="AZ87" s="1"/>
  <c r="BA87" s="1"/>
  <c r="AU88"/>
  <c r="AK87"/>
  <c r="AO87" s="1"/>
  <c r="AP87" s="1"/>
  <c r="AJ88"/>
  <c r="CC98"/>
  <c r="CB99"/>
  <c r="BQ90"/>
  <c r="BR89"/>
  <c r="O87"/>
  <c r="S87" s="1"/>
  <c r="T87" s="1"/>
  <c r="N88"/>
  <c r="Z87"/>
  <c r="AD87" s="1"/>
  <c r="AE87" s="1"/>
  <c r="Y88"/>
  <c r="R89" i="8"/>
  <c r="Q89" s="1"/>
  <c r="N89"/>
  <c r="O88"/>
  <c r="A92"/>
  <c r="E91"/>
  <c r="W90" i="6"/>
  <c r="X90"/>
  <c r="R94"/>
  <c r="R93"/>
  <c r="C92"/>
  <c r="N91"/>
  <c r="O91" s="1"/>
  <c r="H91"/>
  <c r="K91"/>
  <c r="L91" s="1"/>
  <c r="I90"/>
  <c r="P90"/>
  <c r="Q90" s="1"/>
  <c r="V91"/>
  <c r="T91" i="3"/>
  <c r="V90"/>
  <c r="Z90" s="1"/>
  <c r="E93" i="9" l="1"/>
  <c r="I92"/>
  <c r="J92" s="1"/>
  <c r="D92" s="1"/>
  <c r="R91"/>
  <c r="S90"/>
  <c r="W90" s="1"/>
  <c r="X90" s="1"/>
  <c r="CX89" i="5"/>
  <c r="CY88"/>
  <c r="BU91"/>
  <c r="AC91"/>
  <c r="DM91"/>
  <c r="CQ91"/>
  <c r="AY91"/>
  <c r="DB91"/>
  <c r="AN91"/>
  <c r="CF91"/>
  <c r="R91"/>
  <c r="BJ91"/>
  <c r="DI91"/>
  <c r="DJ90"/>
  <c r="CN88"/>
  <c r="CM89"/>
  <c r="CC99"/>
  <c r="CB100"/>
  <c r="AV88"/>
  <c r="AZ88" s="1"/>
  <c r="BA88" s="1"/>
  <c r="AU89"/>
  <c r="BG88"/>
  <c r="BF89"/>
  <c r="AK88"/>
  <c r="AO88" s="1"/>
  <c r="AP88" s="1"/>
  <c r="AJ89"/>
  <c r="BQ91"/>
  <c r="BR90"/>
  <c r="O88"/>
  <c r="S88" s="1"/>
  <c r="T88" s="1"/>
  <c r="N89"/>
  <c r="Z88"/>
  <c r="AD88" s="1"/>
  <c r="AE88" s="1"/>
  <c r="Y89"/>
  <c r="R90" i="8"/>
  <c r="Q90" s="1"/>
  <c r="N90"/>
  <c r="O89"/>
  <c r="A93"/>
  <c r="E92"/>
  <c r="W91" i="6"/>
  <c r="X91"/>
  <c r="P91"/>
  <c r="Q91" s="1"/>
  <c r="I91"/>
  <c r="C93"/>
  <c r="N92"/>
  <c r="O92" s="1"/>
  <c r="H92"/>
  <c r="K92"/>
  <c r="L92" s="1"/>
  <c r="V92"/>
  <c r="T92" i="3"/>
  <c r="V91"/>
  <c r="Z91" s="1"/>
  <c r="I93" i="9" l="1"/>
  <c r="J93" s="1"/>
  <c r="D93" s="1"/>
  <c r="E94"/>
  <c r="S91"/>
  <c r="W91" s="1"/>
  <c r="X91" s="1"/>
  <c r="R92"/>
  <c r="CY89" i="5"/>
  <c r="CX90"/>
  <c r="CQ92"/>
  <c r="DM92"/>
  <c r="CF92"/>
  <c r="R92"/>
  <c r="DB92"/>
  <c r="AC92"/>
  <c r="AN92"/>
  <c r="BU92"/>
  <c r="AY92"/>
  <c r="BJ92"/>
  <c r="DI92"/>
  <c r="DJ91"/>
  <c r="CM90"/>
  <c r="CN89"/>
  <c r="AK89"/>
  <c r="AO89" s="1"/>
  <c r="AP89" s="1"/>
  <c r="AJ90"/>
  <c r="AV89"/>
  <c r="AZ89" s="1"/>
  <c r="BA89" s="1"/>
  <c r="AU90"/>
  <c r="CB101"/>
  <c r="CC100"/>
  <c r="BG89"/>
  <c r="BF90"/>
  <c r="BQ92"/>
  <c r="BR91"/>
  <c r="O89"/>
  <c r="S89" s="1"/>
  <c r="T89" s="1"/>
  <c r="N90"/>
  <c r="Z89"/>
  <c r="AD89" s="1"/>
  <c r="AE89" s="1"/>
  <c r="Y90"/>
  <c r="R91" i="8"/>
  <c r="Q91" s="1"/>
  <c r="N91"/>
  <c r="O90"/>
  <c r="A94"/>
  <c r="E93"/>
  <c r="W92" i="6"/>
  <c r="X92"/>
  <c r="N93"/>
  <c r="O93" s="1"/>
  <c r="H93"/>
  <c r="K93"/>
  <c r="L93" s="1"/>
  <c r="C94"/>
  <c r="I92"/>
  <c r="P92"/>
  <c r="V93"/>
  <c r="V94"/>
  <c r="X94" s="1"/>
  <c r="T93" i="3"/>
  <c r="V92"/>
  <c r="Z92" s="1"/>
  <c r="E95" i="9" l="1"/>
  <c r="I94"/>
  <c r="J94" s="1"/>
  <c r="D94" s="1"/>
  <c r="R93"/>
  <c r="S92"/>
  <c r="W92" s="1"/>
  <c r="X92" s="1"/>
  <c r="CY90" i="5"/>
  <c r="CX91"/>
  <c r="BU93"/>
  <c r="DM93"/>
  <c r="CF93"/>
  <c r="DB93"/>
  <c r="R93"/>
  <c r="AN93"/>
  <c r="AY93"/>
  <c r="AC93"/>
  <c r="BJ93"/>
  <c r="CQ93"/>
  <c r="DI93"/>
  <c r="DJ92"/>
  <c r="AK90"/>
  <c r="AO90" s="1"/>
  <c r="AP90" s="1"/>
  <c r="AJ91"/>
  <c r="AU91"/>
  <c r="AV90"/>
  <c r="AZ90" s="1"/>
  <c r="BA90" s="1"/>
  <c r="BF91"/>
  <c r="BG90"/>
  <c r="CB102"/>
  <c r="CC101"/>
  <c r="CN90"/>
  <c r="CM91"/>
  <c r="BQ93"/>
  <c r="BR92"/>
  <c r="Z90"/>
  <c r="AD90" s="1"/>
  <c r="AE90" s="1"/>
  <c r="N91"/>
  <c r="O90"/>
  <c r="S90" s="1"/>
  <c r="T90" s="1"/>
  <c r="Y91"/>
  <c r="R92" i="8"/>
  <c r="Q92" s="1"/>
  <c r="N92"/>
  <c r="O91"/>
  <c r="A95"/>
  <c r="E94"/>
  <c r="W93" i="6"/>
  <c r="X93"/>
  <c r="K94"/>
  <c r="L94" s="1"/>
  <c r="N94"/>
  <c r="O94" s="1"/>
  <c r="H94"/>
  <c r="P93"/>
  <c r="Q93" s="1"/>
  <c r="I93"/>
  <c r="Q92"/>
  <c r="W94"/>
  <c r="T94" i="3"/>
  <c r="V93"/>
  <c r="Z93" s="1"/>
  <c r="I95" i="9" l="1"/>
  <c r="J95" s="1"/>
  <c r="D95" s="1"/>
  <c r="E96"/>
  <c r="S93"/>
  <c r="W93" s="1"/>
  <c r="X93" s="1"/>
  <c r="R94"/>
  <c r="CY91" i="5"/>
  <c r="CX92"/>
  <c r="CQ94"/>
  <c r="CF94"/>
  <c r="DM94"/>
  <c r="DB94"/>
  <c r="R94"/>
  <c r="AC94"/>
  <c r="BJ94"/>
  <c r="BU94"/>
  <c r="AN94"/>
  <c r="AY94"/>
  <c r="DJ93"/>
  <c r="DI94"/>
  <c r="CN91"/>
  <c r="CM92"/>
  <c r="BG91"/>
  <c r="BF92"/>
  <c r="AK91"/>
  <c r="AO91" s="1"/>
  <c r="AP91" s="1"/>
  <c r="AJ92"/>
  <c r="AV91"/>
  <c r="AZ91" s="1"/>
  <c r="BA91" s="1"/>
  <c r="AU92"/>
  <c r="CB103"/>
  <c r="CC102"/>
  <c r="BQ94"/>
  <c r="BR93"/>
  <c r="N92"/>
  <c r="O91"/>
  <c r="S91" s="1"/>
  <c r="T91" s="1"/>
  <c r="Z91"/>
  <c r="AD91" s="1"/>
  <c r="AE91" s="1"/>
  <c r="Y92"/>
  <c r="R93" i="8"/>
  <c r="Q93" s="1"/>
  <c r="N93"/>
  <c r="O92"/>
  <c r="A96"/>
  <c r="E95"/>
  <c r="I94" i="6"/>
  <c r="P94"/>
  <c r="Q94" s="1"/>
  <c r="T95" i="3"/>
  <c r="V94"/>
  <c r="Z94" s="1"/>
  <c r="E97" i="9" l="1"/>
  <c r="I96"/>
  <c r="J96" s="1"/>
  <c r="D96" s="1"/>
  <c r="R95"/>
  <c r="S94"/>
  <c r="W94" s="1"/>
  <c r="X94" s="1"/>
  <c r="CY92" i="5"/>
  <c r="CX93"/>
  <c r="AY95"/>
  <c r="AC95"/>
  <c r="DM95"/>
  <c r="AN95"/>
  <c r="CQ95"/>
  <c r="BJ95"/>
  <c r="BU95"/>
  <c r="R95"/>
  <c r="DB95"/>
  <c r="CF95"/>
  <c r="DI95"/>
  <c r="DJ94"/>
  <c r="CC103"/>
  <c r="CB104"/>
  <c r="CN92"/>
  <c r="CM93"/>
  <c r="AK92"/>
  <c r="AO92" s="1"/>
  <c r="AP92" s="1"/>
  <c r="AJ93"/>
  <c r="BG92"/>
  <c r="BF93"/>
  <c r="AV92"/>
  <c r="AZ92" s="1"/>
  <c r="BA92" s="1"/>
  <c r="AU93"/>
  <c r="BQ95"/>
  <c r="BR94"/>
  <c r="O92"/>
  <c r="S92" s="1"/>
  <c r="T92" s="1"/>
  <c r="N93"/>
  <c r="Z92"/>
  <c r="AD92" s="1"/>
  <c r="AE92" s="1"/>
  <c r="Y93"/>
  <c r="N94" i="8"/>
  <c r="R94"/>
  <c r="Q94" s="1"/>
  <c r="O93"/>
  <c r="A97"/>
  <c r="E96"/>
  <c r="T96" i="3"/>
  <c r="V95"/>
  <c r="Z95" s="1"/>
  <c r="I97" i="9" l="1"/>
  <c r="J97" s="1"/>
  <c r="D97" s="1"/>
  <c r="E98"/>
  <c r="R96"/>
  <c r="S95"/>
  <c r="W95" s="1"/>
  <c r="X95" s="1"/>
  <c r="CY93" i="5"/>
  <c r="CX94"/>
  <c r="DB96"/>
  <c r="CQ96"/>
  <c r="AN96"/>
  <c r="R96"/>
  <c r="BJ96"/>
  <c r="CF96"/>
  <c r="DM96"/>
  <c r="AC96"/>
  <c r="AY96"/>
  <c r="BU96"/>
  <c r="DI96"/>
  <c r="DJ95"/>
  <c r="AV93"/>
  <c r="AZ93" s="1"/>
  <c r="BA93" s="1"/>
  <c r="AU94"/>
  <c r="CB105"/>
  <c r="CC104"/>
  <c r="AK93"/>
  <c r="AO93" s="1"/>
  <c r="AP93" s="1"/>
  <c r="AJ94"/>
  <c r="CN93"/>
  <c r="CM94"/>
  <c r="BF94"/>
  <c r="BG93"/>
  <c r="BQ96"/>
  <c r="BR95"/>
  <c r="O93"/>
  <c r="S93" s="1"/>
  <c r="T93" s="1"/>
  <c r="N94"/>
  <c r="Z93"/>
  <c r="AD93" s="1"/>
  <c r="AE93" s="1"/>
  <c r="Y94"/>
  <c r="N95" i="8"/>
  <c r="R95"/>
  <c r="Q95" s="1"/>
  <c r="O94"/>
  <c r="E97"/>
  <c r="A98"/>
  <c r="T97" i="3"/>
  <c r="V96"/>
  <c r="Z96" s="1"/>
  <c r="E99" i="9" l="1"/>
  <c r="I98"/>
  <c r="J98" s="1"/>
  <c r="D98" s="1"/>
  <c r="R97"/>
  <c r="S96"/>
  <c r="W96" s="1"/>
  <c r="X96" s="1"/>
  <c r="CY94" i="5"/>
  <c r="CX95"/>
  <c r="DB97"/>
  <c r="AN97"/>
  <c r="R97"/>
  <c r="DM97"/>
  <c r="CF97"/>
  <c r="CQ97"/>
  <c r="AC97"/>
  <c r="AY97"/>
  <c r="BJ97"/>
  <c r="BU97"/>
  <c r="DI97"/>
  <c r="DJ96"/>
  <c r="AU95"/>
  <c r="AV94"/>
  <c r="AZ94" s="1"/>
  <c r="BA94" s="1"/>
  <c r="AK94"/>
  <c r="AO94" s="1"/>
  <c r="AP94" s="1"/>
  <c r="AJ95"/>
  <c r="CB106"/>
  <c r="CC105"/>
  <c r="BG94"/>
  <c r="BF95"/>
  <c r="CN94"/>
  <c r="CM95"/>
  <c r="BQ97"/>
  <c r="BR96"/>
  <c r="N95"/>
  <c r="O94"/>
  <c r="S94" s="1"/>
  <c r="T94" s="1"/>
  <c r="Z94"/>
  <c r="AD94" s="1"/>
  <c r="AE94" s="1"/>
  <c r="Y95"/>
  <c r="R96" i="8"/>
  <c r="Q96" s="1"/>
  <c r="N96"/>
  <c r="O95"/>
  <c r="A99"/>
  <c r="E98"/>
  <c r="T98" i="3"/>
  <c r="V97"/>
  <c r="Z97" s="1"/>
  <c r="I99" i="9" l="1"/>
  <c r="J99" s="1"/>
  <c r="D99" s="1"/>
  <c r="E100"/>
  <c r="R98"/>
  <c r="S97"/>
  <c r="W97" s="1"/>
  <c r="X97" s="1"/>
  <c r="CY95" i="5"/>
  <c r="CX96"/>
  <c r="BJ98"/>
  <c r="DB98"/>
  <c r="R98"/>
  <c r="AC98"/>
  <c r="DM98"/>
  <c r="BU98"/>
  <c r="CF98"/>
  <c r="CQ98"/>
  <c r="AN98"/>
  <c r="AY98"/>
  <c r="DI98"/>
  <c r="DJ97"/>
  <c r="AV95"/>
  <c r="AZ95" s="1"/>
  <c r="BA95" s="1"/>
  <c r="AU96"/>
  <c r="CC106"/>
  <c r="CB107"/>
  <c r="CM96"/>
  <c r="CN95"/>
  <c r="AJ96"/>
  <c r="AK95"/>
  <c r="AO95" s="1"/>
  <c r="AP95" s="1"/>
  <c r="BG95"/>
  <c r="BF96"/>
  <c r="BQ98"/>
  <c r="BR97"/>
  <c r="O95"/>
  <c r="S95" s="1"/>
  <c r="T95" s="1"/>
  <c r="N96"/>
  <c r="Z95"/>
  <c r="AD95" s="1"/>
  <c r="AE95" s="1"/>
  <c r="Y96"/>
  <c r="N97" i="8"/>
  <c r="O96"/>
  <c r="R97"/>
  <c r="Q97" s="1"/>
  <c r="A100"/>
  <c r="E99"/>
  <c r="T99" i="3"/>
  <c r="V98"/>
  <c r="Z98" s="1"/>
  <c r="E101" i="9" l="1"/>
  <c r="I100"/>
  <c r="J100" s="1"/>
  <c r="D100" s="1"/>
  <c r="R99"/>
  <c r="S98"/>
  <c r="W98" s="1"/>
  <c r="X98" s="1"/>
  <c r="CY96" i="5"/>
  <c r="CX97"/>
  <c r="BU99"/>
  <c r="AC99"/>
  <c r="CF99"/>
  <c r="BJ99"/>
  <c r="CQ99"/>
  <c r="R99"/>
  <c r="AN99"/>
  <c r="DB99"/>
  <c r="AY99"/>
  <c r="DM99"/>
  <c r="DI99"/>
  <c r="DJ98"/>
  <c r="BG96"/>
  <c r="BF97"/>
  <c r="CM97"/>
  <c r="CN96"/>
  <c r="CC107"/>
  <c r="CB108"/>
  <c r="AK96"/>
  <c r="AO96" s="1"/>
  <c r="AP96" s="1"/>
  <c r="AJ97"/>
  <c r="AV96"/>
  <c r="AZ96" s="1"/>
  <c r="BA96" s="1"/>
  <c r="AU97"/>
  <c r="BQ99"/>
  <c r="BR98"/>
  <c r="N97"/>
  <c r="O96"/>
  <c r="S96" s="1"/>
  <c r="T96" s="1"/>
  <c r="Z96"/>
  <c r="AD96" s="1"/>
  <c r="AE96" s="1"/>
  <c r="Y97"/>
  <c r="O97" i="8"/>
  <c r="N98"/>
  <c r="R98"/>
  <c r="Q98" s="1"/>
  <c r="A101"/>
  <c r="E100"/>
  <c r="T100" i="3"/>
  <c r="V99"/>
  <c r="Z99" s="1"/>
  <c r="I101" i="9" l="1"/>
  <c r="J101" s="1"/>
  <c r="D101" s="1"/>
  <c r="E102"/>
  <c r="S99"/>
  <c r="W99" s="1"/>
  <c r="X99" s="1"/>
  <c r="R100"/>
  <c r="CX98" i="5"/>
  <c r="CY97"/>
  <c r="CQ100"/>
  <c r="DB100"/>
  <c r="DM100"/>
  <c r="CF100"/>
  <c r="AN100"/>
  <c r="R100"/>
  <c r="AY100"/>
  <c r="AC100"/>
  <c r="BJ100"/>
  <c r="BU100"/>
  <c r="DI100"/>
  <c r="DJ99"/>
  <c r="AV97"/>
  <c r="AZ97" s="1"/>
  <c r="BA97" s="1"/>
  <c r="AU98"/>
  <c r="CM98"/>
  <c r="CN97"/>
  <c r="CB109"/>
  <c r="CC108"/>
  <c r="BF98"/>
  <c r="BG97"/>
  <c r="AK97"/>
  <c r="AO97" s="1"/>
  <c r="AP97" s="1"/>
  <c r="AJ98"/>
  <c r="BQ100"/>
  <c r="BR99"/>
  <c r="N98"/>
  <c r="O97"/>
  <c r="S97" s="1"/>
  <c r="T97" s="1"/>
  <c r="Z97"/>
  <c r="AD97" s="1"/>
  <c r="AE97" s="1"/>
  <c r="Y98"/>
  <c r="O98" i="8"/>
  <c r="N99"/>
  <c r="R99"/>
  <c r="Q99" s="1"/>
  <c r="A102"/>
  <c r="E101"/>
  <c r="T101" i="3"/>
  <c r="V100"/>
  <c r="Z100" s="1"/>
  <c r="E103" i="9" l="1"/>
  <c r="I102"/>
  <c r="J102" s="1"/>
  <c r="D102" s="1"/>
  <c r="R101"/>
  <c r="S100"/>
  <c r="W100" s="1"/>
  <c r="X100" s="1"/>
  <c r="CY98" i="5"/>
  <c r="CX99"/>
  <c r="CQ101"/>
  <c r="R101"/>
  <c r="AY101"/>
  <c r="CF101"/>
  <c r="DM101"/>
  <c r="AN101"/>
  <c r="BU101"/>
  <c r="BJ101"/>
  <c r="DB101"/>
  <c r="AC101"/>
  <c r="DI101"/>
  <c r="DJ100"/>
  <c r="AK98"/>
  <c r="AO98" s="1"/>
  <c r="AP98" s="1"/>
  <c r="AJ99"/>
  <c r="CB110"/>
  <c r="CC109"/>
  <c r="CN98"/>
  <c r="CM99"/>
  <c r="BG98"/>
  <c r="BF99"/>
  <c r="AU99"/>
  <c r="AV98"/>
  <c r="AZ98" s="1"/>
  <c r="BA98" s="1"/>
  <c r="BQ101"/>
  <c r="BR100"/>
  <c r="O98"/>
  <c r="S98" s="1"/>
  <c r="T98" s="1"/>
  <c r="N99"/>
  <c r="Z98"/>
  <c r="AD98" s="1"/>
  <c r="AE98" s="1"/>
  <c r="Y99"/>
  <c r="N100" i="8"/>
  <c r="O99"/>
  <c r="R100"/>
  <c r="Q100" s="1"/>
  <c r="A103"/>
  <c r="E102"/>
  <c r="T102" i="3"/>
  <c r="V101"/>
  <c r="Z101" s="1"/>
  <c r="I103" i="9" l="1"/>
  <c r="J103" s="1"/>
  <c r="D103" s="1"/>
  <c r="E104"/>
  <c r="S101"/>
  <c r="W101" s="1"/>
  <c r="X101" s="1"/>
  <c r="R102"/>
  <c r="CY99" i="5"/>
  <c r="CX100"/>
  <c r="CQ102"/>
  <c r="R102"/>
  <c r="AY102"/>
  <c r="DB102"/>
  <c r="CF102"/>
  <c r="DM102"/>
  <c r="BU102"/>
  <c r="AN102"/>
  <c r="BJ102"/>
  <c r="AC102"/>
  <c r="DJ101"/>
  <c r="DI102"/>
  <c r="CC110"/>
  <c r="CB111"/>
  <c r="CN99"/>
  <c r="CM100"/>
  <c r="AV99"/>
  <c r="AZ99" s="1"/>
  <c r="BA99" s="1"/>
  <c r="AU100"/>
  <c r="AK99"/>
  <c r="AO99" s="1"/>
  <c r="AP99" s="1"/>
  <c r="AJ100"/>
  <c r="BG99"/>
  <c r="BF100"/>
  <c r="BQ102"/>
  <c r="BR101"/>
  <c r="O99"/>
  <c r="S99" s="1"/>
  <c r="T99" s="1"/>
  <c r="N100"/>
  <c r="Z99"/>
  <c r="AD99" s="1"/>
  <c r="AE99" s="1"/>
  <c r="Y100"/>
  <c r="R101" i="8"/>
  <c r="Q101" s="1"/>
  <c r="O100"/>
  <c r="N101"/>
  <c r="A104"/>
  <c r="E103"/>
  <c r="T103" i="3"/>
  <c r="V102"/>
  <c r="Z102" s="1"/>
  <c r="E105" i="9" l="1"/>
  <c r="I104"/>
  <c r="J104" s="1"/>
  <c r="D104" s="1"/>
  <c r="R103"/>
  <c r="S102"/>
  <c r="W102" s="1"/>
  <c r="X102" s="1"/>
  <c r="CX101" i="5"/>
  <c r="CY100"/>
  <c r="DB103"/>
  <c r="BU103"/>
  <c r="AC103"/>
  <c r="DM103"/>
  <c r="CF103"/>
  <c r="AY103"/>
  <c r="CQ103"/>
  <c r="R103"/>
  <c r="AN103"/>
  <c r="BJ103"/>
  <c r="DI103"/>
  <c r="DJ102"/>
  <c r="AV100"/>
  <c r="AZ100" s="1"/>
  <c r="BA100" s="1"/>
  <c r="AU101"/>
  <c r="BG100"/>
  <c r="BF101"/>
  <c r="CB112"/>
  <c r="CC111"/>
  <c r="CM101"/>
  <c r="CN100"/>
  <c r="AK100"/>
  <c r="AO100" s="1"/>
  <c r="AP100" s="1"/>
  <c r="AJ101"/>
  <c r="BQ103"/>
  <c r="BR102"/>
  <c r="O100"/>
  <c r="S100" s="1"/>
  <c r="T100" s="1"/>
  <c r="N101"/>
  <c r="Z100"/>
  <c r="AD100" s="1"/>
  <c r="AE100" s="1"/>
  <c r="Y101"/>
  <c r="N102" i="8"/>
  <c r="O101"/>
  <c r="R102"/>
  <c r="Q102" s="1"/>
  <c r="A105"/>
  <c r="E104"/>
  <c r="T104" i="3"/>
  <c r="V103"/>
  <c r="Z103" s="1"/>
  <c r="I105" i="9" l="1"/>
  <c r="J105" s="1"/>
  <c r="D105" s="1"/>
  <c r="E106"/>
  <c r="R104"/>
  <c r="S103"/>
  <c r="W103" s="1"/>
  <c r="X103" s="1"/>
  <c r="CY101" i="5"/>
  <c r="CX102"/>
  <c r="DB104"/>
  <c r="AN104"/>
  <c r="BJ104"/>
  <c r="BU104"/>
  <c r="CF104"/>
  <c r="R104"/>
  <c r="DM104"/>
  <c r="CQ104"/>
  <c r="AC104"/>
  <c r="AY104"/>
  <c r="DI104"/>
  <c r="DJ103"/>
  <c r="CB113"/>
  <c r="CC112"/>
  <c r="BF102"/>
  <c r="BG101"/>
  <c r="AK101"/>
  <c r="AO101" s="1"/>
  <c r="AP101" s="1"/>
  <c r="AJ102"/>
  <c r="CN101"/>
  <c r="CM102"/>
  <c r="AV101"/>
  <c r="AZ101" s="1"/>
  <c r="BA101" s="1"/>
  <c r="AU102"/>
  <c r="BQ104"/>
  <c r="BR103"/>
  <c r="O101"/>
  <c r="S101" s="1"/>
  <c r="T101" s="1"/>
  <c r="N102"/>
  <c r="Z101"/>
  <c r="AD101" s="1"/>
  <c r="AE101" s="1"/>
  <c r="Y102"/>
  <c r="R103" i="8"/>
  <c r="Q103" s="1"/>
  <c r="N103"/>
  <c r="O102"/>
  <c r="A106"/>
  <c r="E105"/>
  <c r="T105" i="3"/>
  <c r="V104"/>
  <c r="Z104" s="1"/>
  <c r="E107" i="9" l="1"/>
  <c r="I106"/>
  <c r="J106" s="1"/>
  <c r="D106" s="1"/>
  <c r="R105"/>
  <c r="S104"/>
  <c r="W104" s="1"/>
  <c r="X104" s="1"/>
  <c r="CY102" i="5"/>
  <c r="CX103"/>
  <c r="DB105"/>
  <c r="CQ105"/>
  <c r="AN105"/>
  <c r="CF105"/>
  <c r="R105"/>
  <c r="AC105"/>
  <c r="DM105"/>
  <c r="AY105"/>
  <c r="BJ105"/>
  <c r="BU105"/>
  <c r="DI105"/>
  <c r="DJ104"/>
  <c r="CB114"/>
  <c r="CC113"/>
  <c r="BG102"/>
  <c r="BK102" s="1"/>
  <c r="BL102" s="1"/>
  <c r="BF103"/>
  <c r="AV102"/>
  <c r="AZ102" s="1"/>
  <c r="BA102" s="1"/>
  <c r="AU103"/>
  <c r="AK102"/>
  <c r="AO102" s="1"/>
  <c r="AP102" s="1"/>
  <c r="AJ103"/>
  <c r="CM103"/>
  <c r="CN102"/>
  <c r="BQ105"/>
  <c r="BR104"/>
  <c r="O102"/>
  <c r="S102" s="1"/>
  <c r="T102" s="1"/>
  <c r="N103"/>
  <c r="Z102"/>
  <c r="AD102" s="1"/>
  <c r="AE102" s="1"/>
  <c r="Y103"/>
  <c r="R104" i="8"/>
  <c r="Q104" s="1"/>
  <c r="O103"/>
  <c r="N104"/>
  <c r="A107"/>
  <c r="E106"/>
  <c r="T106" i="3"/>
  <c r="V105"/>
  <c r="Z105" s="1"/>
  <c r="I107" i="9" l="1"/>
  <c r="J107" s="1"/>
  <c r="D107" s="1"/>
  <c r="E108"/>
  <c r="R106"/>
  <c r="S105"/>
  <c r="W105" s="1"/>
  <c r="X105" s="1"/>
  <c r="CY103" i="5"/>
  <c r="CX104"/>
  <c r="BU106"/>
  <c r="R106"/>
  <c r="AY106"/>
  <c r="BJ106"/>
  <c r="CQ106"/>
  <c r="AC106"/>
  <c r="DM106"/>
  <c r="DB106"/>
  <c r="AN106"/>
  <c r="CF106"/>
  <c r="DI106"/>
  <c r="DJ105"/>
  <c r="CN103"/>
  <c r="CM104"/>
  <c r="CB115"/>
  <c r="CC114"/>
  <c r="AU104"/>
  <c r="AV103"/>
  <c r="AZ103" s="1"/>
  <c r="BA103" s="1"/>
  <c r="BG103"/>
  <c r="BK103" s="1"/>
  <c r="BL103" s="1"/>
  <c r="BF104"/>
  <c r="AJ104"/>
  <c r="AK103"/>
  <c r="AO103" s="1"/>
  <c r="AP103" s="1"/>
  <c r="BQ106"/>
  <c r="BR105"/>
  <c r="N104"/>
  <c r="O103"/>
  <c r="S103" s="1"/>
  <c r="T103" s="1"/>
  <c r="Z103"/>
  <c r="AD103" s="1"/>
  <c r="AE103" s="1"/>
  <c r="Y104"/>
  <c r="R105" i="8"/>
  <c r="Q105" s="1"/>
  <c r="N105"/>
  <c r="O105" s="1"/>
  <c r="O104"/>
  <c r="A108"/>
  <c r="E107"/>
  <c r="T107" i="3"/>
  <c r="V106"/>
  <c r="Z106" s="1"/>
  <c r="E109" i="9" l="1"/>
  <c r="I108"/>
  <c r="J108" s="1"/>
  <c r="D108" s="1"/>
  <c r="R107"/>
  <c r="S106"/>
  <c r="W106" s="1"/>
  <c r="X106" s="1"/>
  <c r="CY104" i="5"/>
  <c r="CX105"/>
  <c r="BU107"/>
  <c r="DB107"/>
  <c r="AC107"/>
  <c r="DM107"/>
  <c r="CF107"/>
  <c r="CQ107"/>
  <c r="R107"/>
  <c r="AN107"/>
  <c r="AY107"/>
  <c r="BJ107"/>
  <c r="DI107"/>
  <c r="DJ106"/>
  <c r="CN104"/>
  <c r="CM105"/>
  <c r="AU105"/>
  <c r="AV104"/>
  <c r="AZ104" s="1"/>
  <c r="BA104" s="1"/>
  <c r="AJ105"/>
  <c r="AK104"/>
  <c r="AO104" s="1"/>
  <c r="AP104" s="1"/>
  <c r="CC115"/>
  <c r="CB116"/>
  <c r="BF105"/>
  <c r="BG104"/>
  <c r="BK104" s="1"/>
  <c r="BL104" s="1"/>
  <c r="BQ107"/>
  <c r="BR106"/>
  <c r="O104"/>
  <c r="S104" s="1"/>
  <c r="T104" s="1"/>
  <c r="N105"/>
  <c r="Z104"/>
  <c r="AD104" s="1"/>
  <c r="AE104" s="1"/>
  <c r="Y105"/>
  <c r="R106" i="8"/>
  <c r="Q106" s="1"/>
  <c r="N106"/>
  <c r="A109"/>
  <c r="E108"/>
  <c r="T108" i="3"/>
  <c r="V107"/>
  <c r="Z107" s="1"/>
  <c r="I109" i="9" l="1"/>
  <c r="J109" s="1"/>
  <c r="D109" s="1"/>
  <c r="E110"/>
  <c r="R108"/>
  <c r="S107"/>
  <c r="W107" s="1"/>
  <c r="X107" s="1"/>
  <c r="CY105" i="5"/>
  <c r="CX106"/>
  <c r="BU108"/>
  <c r="DB108"/>
  <c r="AN108"/>
  <c r="CF108"/>
  <c r="AC108"/>
  <c r="R108"/>
  <c r="AY108"/>
  <c r="CQ108"/>
  <c r="BJ108"/>
  <c r="DM108"/>
  <c r="DI108"/>
  <c r="DJ107"/>
  <c r="AJ106"/>
  <c r="AK105"/>
  <c r="AO105" s="1"/>
  <c r="AP105" s="1"/>
  <c r="BF106"/>
  <c r="BG105"/>
  <c r="BK105" s="1"/>
  <c r="BL105" s="1"/>
  <c r="CN105"/>
  <c r="CM106"/>
  <c r="AV105"/>
  <c r="AZ105" s="1"/>
  <c r="BA105" s="1"/>
  <c r="AU106"/>
  <c r="CC116"/>
  <c r="CB117"/>
  <c r="BQ108"/>
  <c r="BR107"/>
  <c r="O105"/>
  <c r="S105" s="1"/>
  <c r="T105" s="1"/>
  <c r="N106"/>
  <c r="Z105"/>
  <c r="AD105" s="1"/>
  <c r="AE105" s="1"/>
  <c r="Y106"/>
  <c r="R107" i="8"/>
  <c r="Q107" s="1"/>
  <c r="N107"/>
  <c r="O106"/>
  <c r="A110"/>
  <c r="E109"/>
  <c r="T109" i="3"/>
  <c r="V108"/>
  <c r="Z108" s="1"/>
  <c r="E111" i="9" l="1"/>
  <c r="I110"/>
  <c r="J110" s="1"/>
  <c r="D110" s="1"/>
  <c r="R109"/>
  <c r="S108"/>
  <c r="W108" s="1"/>
  <c r="X108" s="1"/>
  <c r="CY106" i="5"/>
  <c r="CX107"/>
  <c r="BU109"/>
  <c r="DB109"/>
  <c r="AC109"/>
  <c r="CF109"/>
  <c r="R109"/>
  <c r="DM109"/>
  <c r="AY109"/>
  <c r="CQ109"/>
  <c r="BJ109"/>
  <c r="AN109"/>
  <c r="DI109"/>
  <c r="DJ108"/>
  <c r="CC117"/>
  <c r="CB118"/>
  <c r="BG106"/>
  <c r="BK106" s="1"/>
  <c r="BL106" s="1"/>
  <c r="BF107"/>
  <c r="CN106"/>
  <c r="CM107"/>
  <c r="AJ107"/>
  <c r="AK106"/>
  <c r="AO106" s="1"/>
  <c r="AP106" s="1"/>
  <c r="AU107"/>
  <c r="AV106"/>
  <c r="AZ106" s="1"/>
  <c r="BA106" s="1"/>
  <c r="BQ109"/>
  <c r="BR108"/>
  <c r="N107"/>
  <c r="O106"/>
  <c r="S106" s="1"/>
  <c r="T106" s="1"/>
  <c r="Z106"/>
  <c r="AD106" s="1"/>
  <c r="AE106" s="1"/>
  <c r="Y107"/>
  <c r="R108" i="8"/>
  <c r="Q108" s="1"/>
  <c r="N108"/>
  <c r="O107"/>
  <c r="A111"/>
  <c r="E110"/>
  <c r="T110" i="3"/>
  <c r="V109"/>
  <c r="Z109" s="1"/>
  <c r="I111" i="9" l="1"/>
  <c r="J111" s="1"/>
  <c r="D111" s="1"/>
  <c r="E112"/>
  <c r="R110"/>
  <c r="S109"/>
  <c r="W109" s="1"/>
  <c r="X109" s="1"/>
  <c r="CX108" i="5"/>
  <c r="CY107"/>
  <c r="CQ110"/>
  <c r="CF110"/>
  <c r="R110"/>
  <c r="DM110"/>
  <c r="BU110"/>
  <c r="DB110"/>
  <c r="AC110"/>
  <c r="BJ110"/>
  <c r="AN110"/>
  <c r="AY110"/>
  <c r="DJ109"/>
  <c r="DI110"/>
  <c r="AV107"/>
  <c r="AZ107" s="1"/>
  <c r="BA107" s="1"/>
  <c r="AU108"/>
  <c r="CC118"/>
  <c r="CB119"/>
  <c r="CN107"/>
  <c r="CM108"/>
  <c r="AK107"/>
  <c r="AO107" s="1"/>
  <c r="AP107" s="1"/>
  <c r="AJ108"/>
  <c r="BG107"/>
  <c r="BK107" s="1"/>
  <c r="BL107" s="1"/>
  <c r="BF108"/>
  <c r="BQ110"/>
  <c r="BR109"/>
  <c r="O107"/>
  <c r="S107" s="1"/>
  <c r="T107" s="1"/>
  <c r="N108"/>
  <c r="Z107"/>
  <c r="AD107" s="1"/>
  <c r="AE107" s="1"/>
  <c r="Y108"/>
  <c r="N109" i="8"/>
  <c r="O108"/>
  <c r="R109"/>
  <c r="Q109" s="1"/>
  <c r="A112"/>
  <c r="E111"/>
  <c r="T111" i="3"/>
  <c r="V110"/>
  <c r="Z110" s="1"/>
  <c r="E113" i="9" l="1"/>
  <c r="I112"/>
  <c r="J112" s="1"/>
  <c r="D112" s="1"/>
  <c r="R111"/>
  <c r="S110"/>
  <c r="W110" s="1"/>
  <c r="X110" s="1"/>
  <c r="CX109" i="5"/>
  <c r="CY108"/>
  <c r="DB111"/>
  <c r="BU111"/>
  <c r="AC111"/>
  <c r="CQ111"/>
  <c r="R111"/>
  <c r="AN111"/>
  <c r="BJ111"/>
  <c r="AY111"/>
  <c r="CF111"/>
  <c r="DM111"/>
  <c r="DI111"/>
  <c r="DJ110"/>
  <c r="BF109"/>
  <c r="BG108"/>
  <c r="BK108" s="1"/>
  <c r="BL108" s="1"/>
  <c r="AV108"/>
  <c r="AZ108" s="1"/>
  <c r="BA108" s="1"/>
  <c r="AU109"/>
  <c r="CN108"/>
  <c r="CM109"/>
  <c r="CB120"/>
  <c r="CC119"/>
  <c r="AJ109"/>
  <c r="AK108"/>
  <c r="AO108" s="1"/>
  <c r="AP108" s="1"/>
  <c r="BQ111"/>
  <c r="BR110"/>
  <c r="Z108"/>
  <c r="AD108" s="1"/>
  <c r="AE108" s="1"/>
  <c r="N109"/>
  <c r="O108"/>
  <c r="S108" s="1"/>
  <c r="T108" s="1"/>
  <c r="Y109"/>
  <c r="R110" i="8"/>
  <c r="Q110" s="1"/>
  <c r="O109"/>
  <c r="N110"/>
  <c r="A113"/>
  <c r="E112"/>
  <c r="T112" i="3"/>
  <c r="V111"/>
  <c r="Z111" s="1"/>
  <c r="I113" i="9" l="1"/>
  <c r="J113" s="1"/>
  <c r="D113" s="1"/>
  <c r="E114"/>
  <c r="R112"/>
  <c r="S111"/>
  <c r="W111" s="1"/>
  <c r="X111" s="1"/>
  <c r="CY109" i="5"/>
  <c r="CX110"/>
  <c r="DB112"/>
  <c r="AN112"/>
  <c r="BJ112"/>
  <c r="CF112"/>
  <c r="R112"/>
  <c r="DM112"/>
  <c r="CQ112"/>
  <c r="AC112"/>
  <c r="BU112"/>
  <c r="AY112"/>
  <c r="DI112"/>
  <c r="DJ111"/>
  <c r="CN109"/>
  <c r="CM110"/>
  <c r="BG109"/>
  <c r="BK109" s="1"/>
  <c r="BL109" s="1"/>
  <c r="BF110"/>
  <c r="CC120"/>
  <c r="CB121"/>
  <c r="AK109"/>
  <c r="AO109" s="1"/>
  <c r="AP109" s="1"/>
  <c r="AJ110"/>
  <c r="AV109"/>
  <c r="AZ109" s="1"/>
  <c r="BA109" s="1"/>
  <c r="AU110"/>
  <c r="BQ112"/>
  <c r="BR111"/>
  <c r="O109"/>
  <c r="S109" s="1"/>
  <c r="T109" s="1"/>
  <c r="N110"/>
  <c r="Z109"/>
  <c r="AD109" s="1"/>
  <c r="AE109" s="1"/>
  <c r="Y110"/>
  <c r="R111" i="8"/>
  <c r="Q111" s="1"/>
  <c r="N111"/>
  <c r="O110"/>
  <c r="A114"/>
  <c r="E113"/>
  <c r="T113" i="3"/>
  <c r="V112"/>
  <c r="Z112" s="1"/>
  <c r="E115" i="9" l="1"/>
  <c r="I114"/>
  <c r="J114" s="1"/>
  <c r="D114" s="1"/>
  <c r="R113"/>
  <c r="S112"/>
  <c r="W112" s="1"/>
  <c r="X112" s="1"/>
  <c r="CX111" i="5"/>
  <c r="CY110"/>
  <c r="DB113"/>
  <c r="CQ113"/>
  <c r="BJ113"/>
  <c r="CF113"/>
  <c r="AN113"/>
  <c r="R113"/>
  <c r="AC113"/>
  <c r="DM113"/>
  <c r="BU113"/>
  <c r="AY113"/>
  <c r="DI113"/>
  <c r="DJ112"/>
  <c r="CN110"/>
  <c r="CM111"/>
  <c r="CC121"/>
  <c r="CB122"/>
  <c r="AV110"/>
  <c r="AZ110" s="1"/>
  <c r="BA110" s="1"/>
  <c r="AU111"/>
  <c r="BF111"/>
  <c r="BG110"/>
  <c r="BK110" s="1"/>
  <c r="BL110" s="1"/>
  <c r="AJ111"/>
  <c r="AK110"/>
  <c r="AO110" s="1"/>
  <c r="AP110" s="1"/>
  <c r="BQ113"/>
  <c r="BR112"/>
  <c r="N111"/>
  <c r="O110"/>
  <c r="S110" s="1"/>
  <c r="T110" s="1"/>
  <c r="Z110"/>
  <c r="AD110" s="1"/>
  <c r="AE110" s="1"/>
  <c r="Y111"/>
  <c r="O111" i="8"/>
  <c r="N112"/>
  <c r="R112"/>
  <c r="Q112" s="1"/>
  <c r="A115"/>
  <c r="E114"/>
  <c r="T114" i="3"/>
  <c r="V113"/>
  <c r="Z113" s="1"/>
  <c r="I115" i="9" l="1"/>
  <c r="J115" s="1"/>
  <c r="D115" s="1"/>
  <c r="E116"/>
  <c r="R114"/>
  <c r="S113"/>
  <c r="W113" s="1"/>
  <c r="X113" s="1"/>
  <c r="CX112" i="5"/>
  <c r="CY111"/>
  <c r="BU114"/>
  <c r="DB114"/>
  <c r="R114"/>
  <c r="CQ114"/>
  <c r="AC114"/>
  <c r="DM114"/>
  <c r="AN114"/>
  <c r="AY114"/>
  <c r="BJ114"/>
  <c r="CF114"/>
  <c r="DI114"/>
  <c r="DJ113"/>
  <c r="CM112"/>
  <c r="CN111"/>
  <c r="AV111"/>
  <c r="AZ111" s="1"/>
  <c r="BA111" s="1"/>
  <c r="AU112"/>
  <c r="BF112"/>
  <c r="BG111"/>
  <c r="BK111" s="1"/>
  <c r="BL111" s="1"/>
  <c r="AK111"/>
  <c r="AO111" s="1"/>
  <c r="AP111" s="1"/>
  <c r="AJ112"/>
  <c r="CC122"/>
  <c r="CB123"/>
  <c r="BQ114"/>
  <c r="BR113"/>
  <c r="Z111"/>
  <c r="AD111" s="1"/>
  <c r="AE111" s="1"/>
  <c r="O111"/>
  <c r="S111" s="1"/>
  <c r="T111" s="1"/>
  <c r="N112"/>
  <c r="Y112"/>
  <c r="R113" i="8"/>
  <c r="Q113" s="1"/>
  <c r="O112"/>
  <c r="N113"/>
  <c r="A116"/>
  <c r="E115"/>
  <c r="T115" i="3"/>
  <c r="V114"/>
  <c r="Z114" s="1"/>
  <c r="E117" i="9" l="1"/>
  <c r="I116"/>
  <c r="J116" s="1"/>
  <c r="D116" s="1"/>
  <c r="R115"/>
  <c r="S114"/>
  <c r="W114" s="1"/>
  <c r="X114" s="1"/>
  <c r="CY112" i="5"/>
  <c r="CX113"/>
  <c r="BU115"/>
  <c r="DB115"/>
  <c r="DM115"/>
  <c r="AN115"/>
  <c r="AY115"/>
  <c r="CQ115"/>
  <c r="R115"/>
  <c r="BJ115"/>
  <c r="CF115"/>
  <c r="AC115"/>
  <c r="DI115"/>
  <c r="DJ114"/>
  <c r="BG112"/>
  <c r="BK112" s="1"/>
  <c r="BL112" s="1"/>
  <c r="BF113"/>
  <c r="CM113"/>
  <c r="CN112"/>
  <c r="CB124"/>
  <c r="CC123"/>
  <c r="AV112"/>
  <c r="AZ112" s="1"/>
  <c r="BA112" s="1"/>
  <c r="AU113"/>
  <c r="AJ113"/>
  <c r="AK112"/>
  <c r="AO112" s="1"/>
  <c r="AP112" s="1"/>
  <c r="BQ115"/>
  <c r="BR114"/>
  <c r="Z112"/>
  <c r="AD112" s="1"/>
  <c r="AE112" s="1"/>
  <c r="O112"/>
  <c r="S112" s="1"/>
  <c r="T112" s="1"/>
  <c r="N113"/>
  <c r="Y113"/>
  <c r="R114" i="8"/>
  <c r="Q114" s="1"/>
  <c r="N114"/>
  <c r="O113"/>
  <c r="A117"/>
  <c r="E116"/>
  <c r="T116" i="3"/>
  <c r="V115"/>
  <c r="Z115" s="1"/>
  <c r="I117" i="9" l="1"/>
  <c r="J117" s="1"/>
  <c r="D117" s="1"/>
  <c r="E118"/>
  <c r="R116"/>
  <c r="S115"/>
  <c r="W115" s="1"/>
  <c r="X115" s="1"/>
  <c r="CY113" i="5"/>
  <c r="CX114"/>
  <c r="BU116"/>
  <c r="DB116"/>
  <c r="DM116"/>
  <c r="R116"/>
  <c r="CQ116"/>
  <c r="CF116"/>
  <c r="AN116"/>
  <c r="AY116"/>
  <c r="BJ116"/>
  <c r="AC116"/>
  <c r="DI116"/>
  <c r="DJ115"/>
  <c r="CM114"/>
  <c r="CN113"/>
  <c r="AK113"/>
  <c r="AO113" s="1"/>
  <c r="AP113" s="1"/>
  <c r="AJ114"/>
  <c r="BG113"/>
  <c r="BK113" s="1"/>
  <c r="BL113" s="1"/>
  <c r="BF114"/>
  <c r="CC124"/>
  <c r="CB125"/>
  <c r="AV113"/>
  <c r="AZ113" s="1"/>
  <c r="BA113" s="1"/>
  <c r="AU114"/>
  <c r="BQ116"/>
  <c r="BR115"/>
  <c r="N114"/>
  <c r="O113"/>
  <c r="S113" s="1"/>
  <c r="T113" s="1"/>
  <c r="Z113"/>
  <c r="AD113" s="1"/>
  <c r="AE113" s="1"/>
  <c r="Y114"/>
  <c r="N115" i="8"/>
  <c r="O114"/>
  <c r="R115"/>
  <c r="Q115" s="1"/>
  <c r="A118"/>
  <c r="E117"/>
  <c r="T117" i="3"/>
  <c r="V116"/>
  <c r="Z116" s="1"/>
  <c r="E119" i="9" l="1"/>
  <c r="I118"/>
  <c r="J118" s="1"/>
  <c r="D118" s="1"/>
  <c r="R117"/>
  <c r="S116"/>
  <c r="W116" s="1"/>
  <c r="X116" s="1"/>
  <c r="CY114" i="5"/>
  <c r="CX115"/>
  <c r="CQ117"/>
  <c r="DB117"/>
  <c r="DM117"/>
  <c r="AY117"/>
  <c r="CF117"/>
  <c r="AC117"/>
  <c r="BJ117"/>
  <c r="R117"/>
  <c r="AN117"/>
  <c r="BU117"/>
  <c r="DI117"/>
  <c r="DJ116"/>
  <c r="AV114"/>
  <c r="AZ114" s="1"/>
  <c r="BA114" s="1"/>
  <c r="AU115"/>
  <c r="BG114"/>
  <c r="BK114" s="1"/>
  <c r="BL114" s="1"/>
  <c r="BF115"/>
  <c r="AJ115"/>
  <c r="AK114"/>
  <c r="AO114" s="1"/>
  <c r="AP114" s="1"/>
  <c r="CN114"/>
  <c r="CM115"/>
  <c r="CB126"/>
  <c r="CC125"/>
  <c r="BQ117"/>
  <c r="BR116"/>
  <c r="Z114"/>
  <c r="AD114" s="1"/>
  <c r="AE114" s="1"/>
  <c r="N115"/>
  <c r="O114"/>
  <c r="S114" s="1"/>
  <c r="T114" s="1"/>
  <c r="Y115"/>
  <c r="N116" i="8"/>
  <c r="O115"/>
  <c r="R116"/>
  <c r="Q116" s="1"/>
  <c r="A119"/>
  <c r="E118"/>
  <c r="T118" i="3"/>
  <c r="V117"/>
  <c r="Z117" s="1"/>
  <c r="I119" i="9" l="1"/>
  <c r="J119" s="1"/>
  <c r="D119" s="1"/>
  <c r="E120"/>
  <c r="R118"/>
  <c r="S117"/>
  <c r="W117" s="1"/>
  <c r="X117" s="1"/>
  <c r="CY115" i="5"/>
  <c r="CX116"/>
  <c r="CQ118"/>
  <c r="CF118"/>
  <c r="DM118"/>
  <c r="AY118"/>
  <c r="DB118"/>
  <c r="AC118"/>
  <c r="AN118"/>
  <c r="BJ118"/>
  <c r="BU118"/>
  <c r="R118"/>
  <c r="DJ117"/>
  <c r="DI118"/>
  <c r="AK115"/>
  <c r="AO115" s="1"/>
  <c r="AP115" s="1"/>
  <c r="AJ116"/>
  <c r="AU116"/>
  <c r="AV115"/>
  <c r="AZ115" s="1"/>
  <c r="BA115" s="1"/>
  <c r="BG115"/>
  <c r="BK115" s="1"/>
  <c r="BL115" s="1"/>
  <c r="BF116"/>
  <c r="CC126"/>
  <c r="CB127"/>
  <c r="CN115"/>
  <c r="CM116"/>
  <c r="BQ118"/>
  <c r="BR117"/>
  <c r="Z115"/>
  <c r="AD115" s="1"/>
  <c r="AE115" s="1"/>
  <c r="O115"/>
  <c r="S115" s="1"/>
  <c r="T115" s="1"/>
  <c r="N116"/>
  <c r="Y116"/>
  <c r="N117" i="8"/>
  <c r="O116"/>
  <c r="R117"/>
  <c r="Q117" s="1"/>
  <c r="A120"/>
  <c r="E119"/>
  <c r="T119" i="3"/>
  <c r="V118"/>
  <c r="Z118" s="1"/>
  <c r="E121" i="9" l="1"/>
  <c r="I120"/>
  <c r="J120" s="1"/>
  <c r="D120" s="1"/>
  <c r="R119"/>
  <c r="S118"/>
  <c r="W118" s="1"/>
  <c r="X118" s="1"/>
  <c r="CX117" i="5"/>
  <c r="CY116"/>
  <c r="AY119"/>
  <c r="AC119"/>
  <c r="DM119"/>
  <c r="DB119"/>
  <c r="CQ119"/>
  <c r="R119"/>
  <c r="BU119"/>
  <c r="AN119"/>
  <c r="BJ119"/>
  <c r="CF119"/>
  <c r="DI119"/>
  <c r="DJ118"/>
  <c r="AV116"/>
  <c r="AZ116" s="1"/>
  <c r="BA116" s="1"/>
  <c r="AU117"/>
  <c r="CN116"/>
  <c r="CM117"/>
  <c r="AK116"/>
  <c r="AO116" s="1"/>
  <c r="AP116" s="1"/>
  <c r="AJ117"/>
  <c r="BG116"/>
  <c r="BK116" s="1"/>
  <c r="BL116" s="1"/>
  <c r="BF117"/>
  <c r="CB128"/>
  <c r="CC127"/>
  <c r="BQ119"/>
  <c r="BR118"/>
  <c r="O116"/>
  <c r="S116" s="1"/>
  <c r="T116" s="1"/>
  <c r="N117"/>
  <c r="Z116"/>
  <c r="AD116" s="1"/>
  <c r="AE116" s="1"/>
  <c r="Y117"/>
  <c r="O117" i="8"/>
  <c r="N118"/>
  <c r="R118"/>
  <c r="Q118" s="1"/>
  <c r="A121"/>
  <c r="E120"/>
  <c r="T120" i="3"/>
  <c r="V119"/>
  <c r="Z119" s="1"/>
  <c r="I121" i="9" l="1"/>
  <c r="J121" s="1"/>
  <c r="D121" s="1"/>
  <c r="E122"/>
  <c r="R120"/>
  <c r="S119"/>
  <c r="W119" s="1"/>
  <c r="X119" s="1"/>
  <c r="CY117" i="5"/>
  <c r="CX118"/>
  <c r="DB120"/>
  <c r="CQ120"/>
  <c r="BU120"/>
  <c r="CF120"/>
  <c r="R120"/>
  <c r="DM120"/>
  <c r="AY120"/>
  <c r="BJ120"/>
  <c r="AN120"/>
  <c r="AC120"/>
  <c r="DI120"/>
  <c r="DJ119"/>
  <c r="AU118"/>
  <c r="AV117"/>
  <c r="AZ117" s="1"/>
  <c r="BA117" s="1"/>
  <c r="AJ118"/>
  <c r="AK117"/>
  <c r="AO117" s="1"/>
  <c r="AP117" s="1"/>
  <c r="CC128"/>
  <c r="CB129"/>
  <c r="CN117"/>
  <c r="CM118"/>
  <c r="BG117"/>
  <c r="BK117" s="1"/>
  <c r="BL117" s="1"/>
  <c r="BF118"/>
  <c r="BQ120"/>
  <c r="BR119"/>
  <c r="O117"/>
  <c r="S117" s="1"/>
  <c r="T117" s="1"/>
  <c r="N118"/>
  <c r="Z117"/>
  <c r="AD117" s="1"/>
  <c r="AE117" s="1"/>
  <c r="Y118"/>
  <c r="O118" i="8"/>
  <c r="N119"/>
  <c r="R119"/>
  <c r="Q119" s="1"/>
  <c r="A122"/>
  <c r="E121"/>
  <c r="T121" i="3"/>
  <c r="V120"/>
  <c r="Z120" s="1"/>
  <c r="E123" i="9" l="1"/>
  <c r="I122"/>
  <c r="J122" s="1"/>
  <c r="D122" s="1"/>
  <c r="R121"/>
  <c r="S120"/>
  <c r="W120" s="1"/>
  <c r="X120" s="1"/>
  <c r="CY118" i="5"/>
  <c r="CX119"/>
  <c r="DB121"/>
  <c r="AN121"/>
  <c r="R121"/>
  <c r="DM121"/>
  <c r="CF121"/>
  <c r="BU121"/>
  <c r="CQ121"/>
  <c r="AC121"/>
  <c r="BJ121"/>
  <c r="AY121"/>
  <c r="DI121"/>
  <c r="DJ120"/>
  <c r="AU119"/>
  <c r="AV118"/>
  <c r="AZ118" s="1"/>
  <c r="BA118" s="1"/>
  <c r="CC129"/>
  <c r="CB130"/>
  <c r="AJ119"/>
  <c r="AK118"/>
  <c r="AO118" s="1"/>
  <c r="AP118" s="1"/>
  <c r="BG118"/>
  <c r="BK118" s="1"/>
  <c r="BL118" s="1"/>
  <c r="BF119"/>
  <c r="CN118"/>
  <c r="CM119"/>
  <c r="BQ121"/>
  <c r="BR120"/>
  <c r="O118"/>
  <c r="S118" s="1"/>
  <c r="T118" s="1"/>
  <c r="N119"/>
  <c r="Z118"/>
  <c r="AD118" s="1"/>
  <c r="AE118" s="1"/>
  <c r="Y119"/>
  <c r="R120" i="8"/>
  <c r="Q120" s="1"/>
  <c r="N120"/>
  <c r="O119"/>
  <c r="A123"/>
  <c r="E122"/>
  <c r="T122" i="3"/>
  <c r="V121"/>
  <c r="Z121" s="1"/>
  <c r="I123" i="9" l="1"/>
  <c r="J123" s="1"/>
  <c r="D123" s="1"/>
  <c r="E124"/>
  <c r="R122"/>
  <c r="S121"/>
  <c r="W121" s="1"/>
  <c r="X121" s="1"/>
  <c r="CY119" i="5"/>
  <c r="CX120"/>
  <c r="BJ122"/>
  <c r="R122"/>
  <c r="AY122"/>
  <c r="CQ122"/>
  <c r="DM122"/>
  <c r="AN122"/>
  <c r="BU122"/>
  <c r="DB122"/>
  <c r="CF122"/>
  <c r="AC122"/>
  <c r="DI122"/>
  <c r="DJ121"/>
  <c r="AK119"/>
  <c r="AO119" s="1"/>
  <c r="AP119" s="1"/>
  <c r="AJ120"/>
  <c r="AV119"/>
  <c r="AZ119" s="1"/>
  <c r="BA119" s="1"/>
  <c r="AU120"/>
  <c r="CC130"/>
  <c r="CB131"/>
  <c r="CN119"/>
  <c r="CM120"/>
  <c r="BG119"/>
  <c r="BK119" s="1"/>
  <c r="BL119" s="1"/>
  <c r="BF120"/>
  <c r="BQ122"/>
  <c r="BR121"/>
  <c r="N120"/>
  <c r="O119"/>
  <c r="S119" s="1"/>
  <c r="T119" s="1"/>
  <c r="Z119"/>
  <c r="AD119" s="1"/>
  <c r="AE119" s="1"/>
  <c r="Y120"/>
  <c r="O120" i="8"/>
  <c r="N121"/>
  <c r="R121"/>
  <c r="Q121" s="1"/>
  <c r="A124"/>
  <c r="E123"/>
  <c r="T123" i="3"/>
  <c r="V122"/>
  <c r="Z122" s="1"/>
  <c r="E125" i="9" l="1"/>
  <c r="I124"/>
  <c r="J124" s="1"/>
  <c r="D124" s="1"/>
  <c r="R123"/>
  <c r="S122"/>
  <c r="W122" s="1"/>
  <c r="X122" s="1"/>
  <c r="CY120" i="5"/>
  <c r="CX121"/>
  <c r="BU123"/>
  <c r="DB123"/>
  <c r="DM123"/>
  <c r="AN123"/>
  <c r="CF123"/>
  <c r="BJ123"/>
  <c r="CQ123"/>
  <c r="R123"/>
  <c r="AC123"/>
  <c r="AY123"/>
  <c r="DI123"/>
  <c r="DJ122"/>
  <c r="AK120"/>
  <c r="AO120" s="1"/>
  <c r="AP120" s="1"/>
  <c r="AJ121"/>
  <c r="CC131"/>
  <c r="CB132"/>
  <c r="BF121"/>
  <c r="BG120"/>
  <c r="BK120" s="1"/>
  <c r="BL120" s="1"/>
  <c r="AV120"/>
  <c r="AZ120" s="1"/>
  <c r="BA120" s="1"/>
  <c r="AU121"/>
  <c r="CN120"/>
  <c r="CM121"/>
  <c r="BQ123"/>
  <c r="BR122"/>
  <c r="O120"/>
  <c r="S120" s="1"/>
  <c r="T120" s="1"/>
  <c r="N121"/>
  <c r="AD120"/>
  <c r="AE120" s="1"/>
  <c r="Z120"/>
  <c r="Y121"/>
  <c r="N122" i="8"/>
  <c r="O121"/>
  <c r="R122"/>
  <c r="Q122" s="1"/>
  <c r="A125"/>
  <c r="E124"/>
  <c r="T124" i="3"/>
  <c r="V123"/>
  <c r="Z123" s="1"/>
  <c r="I125" i="9" l="1"/>
  <c r="J125" s="1"/>
  <c r="D125" s="1"/>
  <c r="E126"/>
  <c r="R124"/>
  <c r="S123"/>
  <c r="W123" s="1"/>
  <c r="X123" s="1"/>
  <c r="CX122" i="5"/>
  <c r="CY121"/>
  <c r="CQ124"/>
  <c r="DB124"/>
  <c r="AC124"/>
  <c r="AN124"/>
  <c r="R124"/>
  <c r="BU124"/>
  <c r="CF124"/>
  <c r="DM124"/>
  <c r="AY124"/>
  <c r="BJ124"/>
  <c r="DI124"/>
  <c r="DJ123"/>
  <c r="CM122"/>
  <c r="CN121"/>
  <c r="CB133"/>
  <c r="CC132"/>
  <c r="AK121"/>
  <c r="AO121" s="1"/>
  <c r="AP121" s="1"/>
  <c r="AJ122"/>
  <c r="BG121"/>
  <c r="BK121" s="1"/>
  <c r="BL121" s="1"/>
  <c r="BF122"/>
  <c r="AV121"/>
  <c r="AZ121" s="1"/>
  <c r="BA121" s="1"/>
  <c r="AU122"/>
  <c r="BQ124"/>
  <c r="BR123"/>
  <c r="N122"/>
  <c r="O121"/>
  <c r="S121" s="1"/>
  <c r="T121" s="1"/>
  <c r="Z121"/>
  <c r="AD121" s="1"/>
  <c r="AE121" s="1"/>
  <c r="Y122"/>
  <c r="O122" i="8"/>
  <c r="N123"/>
  <c r="R123"/>
  <c r="Q123" s="1"/>
  <c r="A126"/>
  <c r="E125"/>
  <c r="T125" i="3"/>
  <c r="V124"/>
  <c r="Z124" s="1"/>
  <c r="E127" i="9" l="1"/>
  <c r="I126"/>
  <c r="J126" s="1"/>
  <c r="D126" s="1"/>
  <c r="R125"/>
  <c r="S124"/>
  <c r="W124" s="1"/>
  <c r="X124" s="1"/>
  <c r="CY122" i="5"/>
  <c r="CX123"/>
  <c r="BU125"/>
  <c r="DB125"/>
  <c r="DM125"/>
  <c r="AC125"/>
  <c r="CF125"/>
  <c r="AY125"/>
  <c r="R125"/>
  <c r="AN125"/>
  <c r="CQ125"/>
  <c r="BJ125"/>
  <c r="DI125"/>
  <c r="DJ124"/>
  <c r="CN122"/>
  <c r="CM123"/>
  <c r="AU123"/>
  <c r="AV122"/>
  <c r="AZ122" s="1"/>
  <c r="BA122" s="1"/>
  <c r="AJ123"/>
  <c r="AK122"/>
  <c r="AO122" s="1"/>
  <c r="AP122" s="1"/>
  <c r="CB134"/>
  <c r="CC133"/>
  <c r="BF123"/>
  <c r="BG122"/>
  <c r="BK122" s="1"/>
  <c r="BL122" s="1"/>
  <c r="BQ125"/>
  <c r="BR124"/>
  <c r="O122"/>
  <c r="S122" s="1"/>
  <c r="T122" s="1"/>
  <c r="N123"/>
  <c r="Z122"/>
  <c r="AD122" s="1"/>
  <c r="AE122" s="1"/>
  <c r="Y123"/>
  <c r="R124" i="8"/>
  <c r="Q124" s="1"/>
  <c r="O123"/>
  <c r="N124"/>
  <c r="A127"/>
  <c r="E126"/>
  <c r="T126" i="3"/>
  <c r="V125"/>
  <c r="Z125" s="1"/>
  <c r="I127" i="9" l="1"/>
  <c r="J127" s="1"/>
  <c r="D127" s="1"/>
  <c r="E128"/>
  <c r="R126"/>
  <c r="S125"/>
  <c r="W125" s="1"/>
  <c r="X125" s="1"/>
  <c r="CY123" i="5"/>
  <c r="CX124"/>
  <c r="CQ126"/>
  <c r="CF126"/>
  <c r="DM126"/>
  <c r="AC126"/>
  <c r="AY126"/>
  <c r="DB126"/>
  <c r="AN126"/>
  <c r="BJ126"/>
  <c r="R126"/>
  <c r="BU126"/>
  <c r="DJ125"/>
  <c r="DI126"/>
  <c r="AK123"/>
  <c r="AO123" s="1"/>
  <c r="AP123" s="1"/>
  <c r="AJ124"/>
  <c r="BG123"/>
  <c r="BK123" s="1"/>
  <c r="BL123" s="1"/>
  <c r="BF124"/>
  <c r="CN123"/>
  <c r="CM124"/>
  <c r="CC134"/>
  <c r="CB135"/>
  <c r="AU124"/>
  <c r="AV123"/>
  <c r="AZ123" s="1"/>
  <c r="BA123" s="1"/>
  <c r="BQ126"/>
  <c r="BR125"/>
  <c r="Z123"/>
  <c r="AD123" s="1"/>
  <c r="AE123" s="1"/>
  <c r="O123"/>
  <c r="S123" s="1"/>
  <c r="T123" s="1"/>
  <c r="N124"/>
  <c r="Y124"/>
  <c r="N125" i="8"/>
  <c r="O124"/>
  <c r="R125"/>
  <c r="Q125" s="1"/>
  <c r="A128"/>
  <c r="E127"/>
  <c r="T127" i="3"/>
  <c r="V126"/>
  <c r="Z126" s="1"/>
  <c r="E129" i="9" l="1"/>
  <c r="I128"/>
  <c r="J128" s="1"/>
  <c r="D128" s="1"/>
  <c r="R127"/>
  <c r="S126"/>
  <c r="W126" s="1"/>
  <c r="X126" s="1"/>
  <c r="CY124" i="5"/>
  <c r="CX125"/>
  <c r="DB127"/>
  <c r="CF127"/>
  <c r="AC127"/>
  <c r="DM127"/>
  <c r="BU127"/>
  <c r="R127"/>
  <c r="BJ127"/>
  <c r="AN127"/>
  <c r="AY127"/>
  <c r="CQ127"/>
  <c r="DI127"/>
  <c r="DJ126"/>
  <c r="AV124"/>
  <c r="AZ124" s="1"/>
  <c r="BA124" s="1"/>
  <c r="AU125"/>
  <c r="CN124"/>
  <c r="CM125"/>
  <c r="AK124"/>
  <c r="AO124" s="1"/>
  <c r="AP124" s="1"/>
  <c r="AJ125"/>
  <c r="BG124"/>
  <c r="BK124" s="1"/>
  <c r="BL124" s="1"/>
  <c r="BF125"/>
  <c r="CC135"/>
  <c r="CB136"/>
  <c r="BQ127"/>
  <c r="BR126"/>
  <c r="O124"/>
  <c r="S124" s="1"/>
  <c r="T124" s="1"/>
  <c r="N125"/>
  <c r="Z124"/>
  <c r="AD124" s="1"/>
  <c r="AE124" s="1"/>
  <c r="Y125"/>
  <c r="O125" i="8"/>
  <c r="N126"/>
  <c r="R126"/>
  <c r="Q126" s="1"/>
  <c r="A129"/>
  <c r="E128"/>
  <c r="T128" i="3"/>
  <c r="V127"/>
  <c r="Z127" s="1"/>
  <c r="I129" i="9" l="1"/>
  <c r="J129" s="1"/>
  <c r="D129" s="1"/>
  <c r="E130"/>
  <c r="R128"/>
  <c r="S127"/>
  <c r="W127" s="1"/>
  <c r="X127" s="1"/>
  <c r="CX126" i="5"/>
  <c r="CY125"/>
  <c r="DB128"/>
  <c r="CQ128"/>
  <c r="R128"/>
  <c r="DM128"/>
  <c r="AC128"/>
  <c r="BJ128"/>
  <c r="CF128"/>
  <c r="AY128"/>
  <c r="BU128"/>
  <c r="AN128"/>
  <c r="DI128"/>
  <c r="DJ127"/>
  <c r="AV125"/>
  <c r="AZ125" s="1"/>
  <c r="BA125" s="1"/>
  <c r="AU126"/>
  <c r="AK125"/>
  <c r="AO125" s="1"/>
  <c r="AP125" s="1"/>
  <c r="AJ126"/>
  <c r="CB137"/>
  <c r="CC136"/>
  <c r="CN125"/>
  <c r="CM126"/>
  <c r="BG125"/>
  <c r="BK125" s="1"/>
  <c r="BL125" s="1"/>
  <c r="BF126"/>
  <c r="BQ128"/>
  <c r="BR127"/>
  <c r="O125"/>
  <c r="S125" s="1"/>
  <c r="T125" s="1"/>
  <c r="N126"/>
  <c r="Z125"/>
  <c r="AD125" s="1"/>
  <c r="AE125" s="1"/>
  <c r="Y126"/>
  <c r="O126" i="8"/>
  <c r="N127"/>
  <c r="R127"/>
  <c r="Q127" s="1"/>
  <c r="A130"/>
  <c r="E129"/>
  <c r="T129" i="3"/>
  <c r="V128"/>
  <c r="Z128" s="1"/>
  <c r="E131" i="9" l="1"/>
  <c r="I130"/>
  <c r="J130" s="1"/>
  <c r="D130" s="1"/>
  <c r="R129"/>
  <c r="S128"/>
  <c r="W128" s="1"/>
  <c r="X128" s="1"/>
  <c r="CX127" i="5"/>
  <c r="CY126"/>
  <c r="DB129"/>
  <c r="CQ129"/>
  <c r="AN129"/>
  <c r="R129"/>
  <c r="AC129"/>
  <c r="CF129"/>
  <c r="DM129"/>
  <c r="AY129"/>
  <c r="BU129"/>
  <c r="BJ129"/>
  <c r="DI129"/>
  <c r="DJ128"/>
  <c r="CC137"/>
  <c r="CB138"/>
  <c r="AV126"/>
  <c r="AZ126" s="1"/>
  <c r="BA126" s="1"/>
  <c r="AU127"/>
  <c r="BF127"/>
  <c r="BG126"/>
  <c r="BK126" s="1"/>
  <c r="BL126" s="1"/>
  <c r="AK126"/>
  <c r="AO126" s="1"/>
  <c r="AP126" s="1"/>
  <c r="AJ127"/>
  <c r="CN126"/>
  <c r="CM127"/>
  <c r="BQ129"/>
  <c r="BR128"/>
  <c r="Z126"/>
  <c r="AD126" s="1"/>
  <c r="AE126" s="1"/>
  <c r="N127"/>
  <c r="O126"/>
  <c r="S126" s="1"/>
  <c r="T126" s="1"/>
  <c r="Y127"/>
  <c r="O127" i="8"/>
  <c r="N128"/>
  <c r="R128"/>
  <c r="Q128" s="1"/>
  <c r="A131"/>
  <c r="E130"/>
  <c r="T130" i="3"/>
  <c r="V129"/>
  <c r="Z129" s="1"/>
  <c r="I131" i="9" l="1"/>
  <c r="J131" s="1"/>
  <c r="D131" s="1"/>
  <c r="E132"/>
  <c r="R130"/>
  <c r="S129"/>
  <c r="W129" s="1"/>
  <c r="X129" s="1"/>
  <c r="CX128" i="5"/>
  <c r="CY127"/>
  <c r="BJ130"/>
  <c r="DB130"/>
  <c r="R130"/>
  <c r="CF130"/>
  <c r="AY130"/>
  <c r="BU130"/>
  <c r="CQ130"/>
  <c r="AC130"/>
  <c r="DM130"/>
  <c r="AN130"/>
  <c r="DI130"/>
  <c r="DJ129"/>
  <c r="BF128"/>
  <c r="BG127"/>
  <c r="BK127" s="1"/>
  <c r="BL127" s="1"/>
  <c r="CB139"/>
  <c r="CC138"/>
  <c r="CN127"/>
  <c r="CM128"/>
  <c r="AU128"/>
  <c r="AV127"/>
  <c r="AZ127" s="1"/>
  <c r="BA127" s="1"/>
  <c r="AJ128"/>
  <c r="AK127"/>
  <c r="AO127" s="1"/>
  <c r="AP127" s="1"/>
  <c r="BQ130"/>
  <c r="BR129"/>
  <c r="Z127"/>
  <c r="AD127" s="1"/>
  <c r="AE127" s="1"/>
  <c r="O127"/>
  <c r="S127" s="1"/>
  <c r="T127" s="1"/>
  <c r="N128"/>
  <c r="Y128"/>
  <c r="R129" i="8"/>
  <c r="Q129" s="1"/>
  <c r="O128"/>
  <c r="N129"/>
  <c r="A132"/>
  <c r="E131"/>
  <c r="T131" i="3"/>
  <c r="V130"/>
  <c r="Z130" s="1"/>
  <c r="E133" i="9" l="1"/>
  <c r="I132"/>
  <c r="J132" s="1"/>
  <c r="D132" s="1"/>
  <c r="R131"/>
  <c r="S130"/>
  <c r="W130" s="1"/>
  <c r="X130" s="1"/>
  <c r="CX129" i="5"/>
  <c r="CY128"/>
  <c r="BU131"/>
  <c r="DB131"/>
  <c r="AC131"/>
  <c r="DM131"/>
  <c r="R131"/>
  <c r="AN131"/>
  <c r="BJ131"/>
  <c r="CF131"/>
  <c r="CQ131"/>
  <c r="AY131"/>
  <c r="DI131"/>
  <c r="DJ130"/>
  <c r="BF129"/>
  <c r="BG128"/>
  <c r="BK128" s="1"/>
  <c r="BL128" s="1"/>
  <c r="CC139"/>
  <c r="CB140"/>
  <c r="CN128"/>
  <c r="CM129"/>
  <c r="AV128"/>
  <c r="AZ128" s="1"/>
  <c r="BA128" s="1"/>
  <c r="AU129"/>
  <c r="AJ129"/>
  <c r="AK128"/>
  <c r="AO128" s="1"/>
  <c r="AP128" s="1"/>
  <c r="BQ131"/>
  <c r="BR130"/>
  <c r="Z128"/>
  <c r="AD128" s="1"/>
  <c r="AE128" s="1"/>
  <c r="O128"/>
  <c r="S128" s="1"/>
  <c r="T128" s="1"/>
  <c r="N129"/>
  <c r="Y129"/>
  <c r="N130" i="8"/>
  <c r="O129"/>
  <c r="R130"/>
  <c r="Q130" s="1"/>
  <c r="A133"/>
  <c r="E132"/>
  <c r="T132" i="3"/>
  <c r="V131"/>
  <c r="Z131" s="1"/>
  <c r="I133" i="9" l="1"/>
  <c r="J133" s="1"/>
  <c r="D133" s="1"/>
  <c r="E134"/>
  <c r="R132"/>
  <c r="S131"/>
  <c r="W131" s="1"/>
  <c r="X131" s="1"/>
  <c r="CX130" i="5"/>
  <c r="CY129"/>
  <c r="CQ132"/>
  <c r="DB132"/>
  <c r="DM132"/>
  <c r="AN132"/>
  <c r="AY132"/>
  <c r="CF132"/>
  <c r="R132"/>
  <c r="BU132"/>
  <c r="AC132"/>
  <c r="BJ132"/>
  <c r="DI132"/>
  <c r="DJ131"/>
  <c r="BF130"/>
  <c r="BG129"/>
  <c r="BK129" s="1"/>
  <c r="BL129" s="1"/>
  <c r="AK129"/>
  <c r="AO129" s="1"/>
  <c r="AP129" s="1"/>
  <c r="AJ130"/>
  <c r="CN129"/>
  <c r="CM130"/>
  <c r="CC140"/>
  <c r="CB141"/>
  <c r="AU130"/>
  <c r="AV129"/>
  <c r="AZ129" s="1"/>
  <c r="BA129" s="1"/>
  <c r="BQ132"/>
  <c r="BR131"/>
  <c r="O129"/>
  <c r="S129" s="1"/>
  <c r="T129" s="1"/>
  <c r="N130"/>
  <c r="Z129"/>
  <c r="AD129" s="1"/>
  <c r="AE129" s="1"/>
  <c r="Y130"/>
  <c r="R131" i="8"/>
  <c r="Q131" s="1"/>
  <c r="N131"/>
  <c r="O130"/>
  <c r="A134"/>
  <c r="E133"/>
  <c r="T133" i="3"/>
  <c r="V132"/>
  <c r="Z132" s="1"/>
  <c r="E135" i="9" l="1"/>
  <c r="I134"/>
  <c r="J134" s="1"/>
  <c r="D134" s="1"/>
  <c r="R133"/>
  <c r="S132"/>
  <c r="W132" s="1"/>
  <c r="X132" s="1"/>
  <c r="CX131" i="5"/>
  <c r="CY130"/>
  <c r="CQ133"/>
  <c r="DB133"/>
  <c r="R133"/>
  <c r="CF133"/>
  <c r="DM133"/>
  <c r="AY133"/>
  <c r="BU133"/>
  <c r="BJ133"/>
  <c r="AN133"/>
  <c r="AC133"/>
  <c r="DI133"/>
  <c r="DJ132"/>
  <c r="AU131"/>
  <c r="AV130"/>
  <c r="AZ130" s="1"/>
  <c r="BA130" s="1"/>
  <c r="CN130"/>
  <c r="CM131"/>
  <c r="AJ131"/>
  <c r="AK130"/>
  <c r="AO130" s="1"/>
  <c r="AP130" s="1"/>
  <c r="BG130"/>
  <c r="BK130" s="1"/>
  <c r="BL130" s="1"/>
  <c r="BF131"/>
  <c r="CB142"/>
  <c r="CC141"/>
  <c r="BQ133"/>
  <c r="BR132"/>
  <c r="Z130"/>
  <c r="AD130" s="1"/>
  <c r="AE130" s="1"/>
  <c r="O130"/>
  <c r="S130" s="1"/>
  <c r="T130" s="1"/>
  <c r="N131"/>
  <c r="Y131"/>
  <c r="R132" i="8"/>
  <c r="Q132" s="1"/>
  <c r="N132"/>
  <c r="O131"/>
  <c r="A135"/>
  <c r="E134"/>
  <c r="T134" i="3"/>
  <c r="V133"/>
  <c r="Z133" s="1"/>
  <c r="I135" i="9" l="1"/>
  <c r="J135" s="1"/>
  <c r="D135" s="1"/>
  <c r="E136"/>
  <c r="R134"/>
  <c r="S133"/>
  <c r="W133" s="1"/>
  <c r="X133" s="1"/>
  <c r="CX132" i="5"/>
  <c r="CY131"/>
  <c r="CQ134"/>
  <c r="DM134"/>
  <c r="DB134"/>
  <c r="CF134"/>
  <c r="AC134"/>
  <c r="AN134"/>
  <c r="BU134"/>
  <c r="BJ134"/>
  <c r="AY134"/>
  <c r="R134"/>
  <c r="DJ133"/>
  <c r="DI134"/>
  <c r="AV131"/>
  <c r="AZ131" s="1"/>
  <c r="BA131" s="1"/>
  <c r="AU132"/>
  <c r="AK131"/>
  <c r="AO131" s="1"/>
  <c r="AP131" s="1"/>
  <c r="AJ132"/>
  <c r="CC142"/>
  <c r="CB143"/>
  <c r="CN131"/>
  <c r="CM132"/>
  <c r="BF132"/>
  <c r="BG131"/>
  <c r="BK131" s="1"/>
  <c r="BL131" s="1"/>
  <c r="BQ134"/>
  <c r="BR133"/>
  <c r="Z131"/>
  <c r="AD131" s="1"/>
  <c r="AE131" s="1"/>
  <c r="N132"/>
  <c r="O131"/>
  <c r="S131" s="1"/>
  <c r="T131" s="1"/>
  <c r="Y132"/>
  <c r="N133" i="8"/>
  <c r="O132"/>
  <c r="R133"/>
  <c r="Q133" s="1"/>
  <c r="A136"/>
  <c r="E135"/>
  <c r="T135" i="3"/>
  <c r="V134"/>
  <c r="Z134" s="1"/>
  <c r="E137" i="9" l="1"/>
  <c r="I136"/>
  <c r="J136" s="1"/>
  <c r="D136" s="1"/>
  <c r="R135"/>
  <c r="S134"/>
  <c r="W134" s="1"/>
  <c r="X134" s="1"/>
  <c r="CX133" i="5"/>
  <c r="CY132"/>
  <c r="BU135"/>
  <c r="AC135"/>
  <c r="CQ135"/>
  <c r="CF135"/>
  <c r="R135"/>
  <c r="DB135"/>
  <c r="AY135"/>
  <c r="DM135"/>
  <c r="AN135"/>
  <c r="BJ135"/>
  <c r="DI135"/>
  <c r="DJ134"/>
  <c r="AV132"/>
  <c r="AZ132" s="1"/>
  <c r="BA132" s="1"/>
  <c r="AU133"/>
  <c r="CC143"/>
  <c r="CB144"/>
  <c r="BG132"/>
  <c r="BK132" s="1"/>
  <c r="BL132" s="1"/>
  <c r="BF133"/>
  <c r="AK132"/>
  <c r="AO132" s="1"/>
  <c r="AP132" s="1"/>
  <c r="AJ133"/>
  <c r="CN132"/>
  <c r="CM133"/>
  <c r="BQ135"/>
  <c r="BR134"/>
  <c r="O132"/>
  <c r="S132" s="1"/>
  <c r="T132" s="1"/>
  <c r="N133"/>
  <c r="Z132"/>
  <c r="AD132" s="1"/>
  <c r="AE132" s="1"/>
  <c r="Y133"/>
  <c r="N134" i="8"/>
  <c r="O133"/>
  <c r="R134"/>
  <c r="Q134" s="1"/>
  <c r="A137"/>
  <c r="E136"/>
  <c r="T136" i="3"/>
  <c r="V135"/>
  <c r="Z135" s="1"/>
  <c r="I137" i="9" l="1"/>
  <c r="J137" s="1"/>
  <c r="D137" s="1"/>
  <c r="E138"/>
  <c r="S135"/>
  <c r="W135" s="1"/>
  <c r="X135" s="1"/>
  <c r="R136"/>
  <c r="CY133" i="5"/>
  <c r="CX134"/>
  <c r="CF136"/>
  <c r="AN136"/>
  <c r="DB136"/>
  <c r="R136"/>
  <c r="DM136"/>
  <c r="BU136"/>
  <c r="CQ136"/>
  <c r="BJ136"/>
  <c r="AC136"/>
  <c r="AY136"/>
  <c r="DI136"/>
  <c r="DJ135"/>
  <c r="AU134"/>
  <c r="AV133"/>
  <c r="AZ133" s="1"/>
  <c r="BA133" s="1"/>
  <c r="CN133"/>
  <c r="CM134"/>
  <c r="BF134"/>
  <c r="BG133"/>
  <c r="BK133" s="1"/>
  <c r="BL133" s="1"/>
  <c r="CB145"/>
  <c r="CC144"/>
  <c r="AJ134"/>
  <c r="AK133"/>
  <c r="AO133" s="1"/>
  <c r="AP133" s="1"/>
  <c r="BQ136"/>
  <c r="BR135"/>
  <c r="O133"/>
  <c r="S133" s="1"/>
  <c r="T133" s="1"/>
  <c r="N134"/>
  <c r="Z133"/>
  <c r="AD133" s="1"/>
  <c r="AE133" s="1"/>
  <c r="Y134"/>
  <c r="R135" i="8"/>
  <c r="Q135" s="1"/>
  <c r="O134"/>
  <c r="N135"/>
  <c r="A138"/>
  <c r="E137"/>
  <c r="T137" i="3"/>
  <c r="V136"/>
  <c r="Z136" s="1"/>
  <c r="E139" i="9" l="1"/>
  <c r="I138"/>
  <c r="J138" s="1"/>
  <c r="D138" s="1"/>
  <c r="S136"/>
  <c r="W136" s="1"/>
  <c r="X136" s="1"/>
  <c r="R137"/>
  <c r="CY134" i="5"/>
  <c r="CX135"/>
  <c r="CF137"/>
  <c r="AN137"/>
  <c r="DB137"/>
  <c r="BU137"/>
  <c r="CQ137"/>
  <c r="R137"/>
  <c r="DM137"/>
  <c r="AY137"/>
  <c r="BJ137"/>
  <c r="AC137"/>
  <c r="DI137"/>
  <c r="DJ136"/>
  <c r="AV134"/>
  <c r="AZ134" s="1"/>
  <c r="BA134" s="1"/>
  <c r="AU135"/>
  <c r="BF135"/>
  <c r="BG134"/>
  <c r="BK134" s="1"/>
  <c r="BL134" s="1"/>
  <c r="CC145"/>
  <c r="CB146"/>
  <c r="AK134"/>
  <c r="AO134" s="1"/>
  <c r="AP134" s="1"/>
  <c r="AJ135"/>
  <c r="CN134"/>
  <c r="CM135"/>
  <c r="BQ137"/>
  <c r="BR136"/>
  <c r="O134"/>
  <c r="S134" s="1"/>
  <c r="T134" s="1"/>
  <c r="N135"/>
  <c r="Z134"/>
  <c r="AD134" s="1"/>
  <c r="AE134" s="1"/>
  <c r="Y135"/>
  <c r="R136" i="8"/>
  <c r="Q136" s="1"/>
  <c r="O135"/>
  <c r="N136"/>
  <c r="A139"/>
  <c r="E138"/>
  <c r="T138" i="3"/>
  <c r="V137"/>
  <c r="Z137" s="1"/>
  <c r="I139" i="9" l="1"/>
  <c r="J139" s="1"/>
  <c r="D139" s="1"/>
  <c r="E140"/>
  <c r="R138"/>
  <c r="S137"/>
  <c r="W137" s="1"/>
  <c r="X137" s="1"/>
  <c r="CY135" i="5"/>
  <c r="CX136"/>
  <c r="CF138"/>
  <c r="R138"/>
  <c r="AC138"/>
  <c r="DM138"/>
  <c r="BJ138"/>
  <c r="BU138"/>
  <c r="CQ138"/>
  <c r="DB138"/>
  <c r="AN138"/>
  <c r="AY138"/>
  <c r="DI138"/>
  <c r="DJ137"/>
  <c r="CM136"/>
  <c r="CN135"/>
  <c r="CB147"/>
  <c r="CC146"/>
  <c r="BG135"/>
  <c r="BK135" s="1"/>
  <c r="BL135" s="1"/>
  <c r="BF136"/>
  <c r="AV135"/>
  <c r="AZ135" s="1"/>
  <c r="BA135" s="1"/>
  <c r="AU136"/>
  <c r="AK135"/>
  <c r="AO135" s="1"/>
  <c r="AP135" s="1"/>
  <c r="AJ136"/>
  <c r="BQ138"/>
  <c r="BR137"/>
  <c r="Z135"/>
  <c r="AD135" s="1"/>
  <c r="AE135" s="1"/>
  <c r="O135"/>
  <c r="S135" s="1"/>
  <c r="T135" s="1"/>
  <c r="N136"/>
  <c r="Y136"/>
  <c r="N137" i="8"/>
  <c r="O136"/>
  <c r="R137"/>
  <c r="Q137" s="1"/>
  <c r="A140"/>
  <c r="E139"/>
  <c r="T139" i="3"/>
  <c r="V138"/>
  <c r="Z138" s="1"/>
  <c r="E141" i="9" l="1"/>
  <c r="I140"/>
  <c r="J140" s="1"/>
  <c r="D140" s="1"/>
  <c r="R139"/>
  <c r="S138"/>
  <c r="W138" s="1"/>
  <c r="X138" s="1"/>
  <c r="CY136" i="5"/>
  <c r="CX137"/>
  <c r="BU139"/>
  <c r="DB139"/>
  <c r="DM139"/>
  <c r="CQ139"/>
  <c r="R139"/>
  <c r="BJ139"/>
  <c r="CF139"/>
  <c r="AC139"/>
  <c r="AN139"/>
  <c r="AY139"/>
  <c r="DI139"/>
  <c r="DJ138"/>
  <c r="BG136"/>
  <c r="BK136" s="1"/>
  <c r="BL136" s="1"/>
  <c r="BF137"/>
  <c r="CN136"/>
  <c r="CM137"/>
  <c r="CC147"/>
  <c r="CB148"/>
  <c r="AK136"/>
  <c r="AO136" s="1"/>
  <c r="AP136" s="1"/>
  <c r="AJ137"/>
  <c r="AU137"/>
  <c r="AV136"/>
  <c r="AZ136" s="1"/>
  <c r="BA136" s="1"/>
  <c r="BQ139"/>
  <c r="BR138"/>
  <c r="N137"/>
  <c r="O136"/>
  <c r="S136" s="1"/>
  <c r="T136" s="1"/>
  <c r="Z136"/>
  <c r="AD136" s="1"/>
  <c r="AE136" s="1"/>
  <c r="Y137"/>
  <c r="R138" i="8"/>
  <c r="Q138" s="1"/>
  <c r="O137"/>
  <c r="N138"/>
  <c r="A141"/>
  <c r="E140"/>
  <c r="T140" i="3"/>
  <c r="V139"/>
  <c r="Z139" s="1"/>
  <c r="I141" i="9" l="1"/>
  <c r="J141" s="1"/>
  <c r="D141" s="1"/>
  <c r="E142"/>
  <c r="S139"/>
  <c r="W139" s="1"/>
  <c r="X139" s="1"/>
  <c r="R140"/>
  <c r="CY137" i="5"/>
  <c r="CX138"/>
  <c r="BU140"/>
  <c r="AC140"/>
  <c r="AN140"/>
  <c r="CF140"/>
  <c r="DM140"/>
  <c r="R140"/>
  <c r="DB140"/>
  <c r="AY140"/>
  <c r="CQ140"/>
  <c r="BJ140"/>
  <c r="DI140"/>
  <c r="DJ139"/>
  <c r="BG137"/>
  <c r="BK137" s="1"/>
  <c r="BL137" s="1"/>
  <c r="BF138"/>
  <c r="CB149"/>
  <c r="CC148"/>
  <c r="AV137"/>
  <c r="AZ137" s="1"/>
  <c r="BA137" s="1"/>
  <c r="AU138"/>
  <c r="CM138"/>
  <c r="CN137"/>
  <c r="AK137"/>
  <c r="AO137" s="1"/>
  <c r="AP137" s="1"/>
  <c r="AJ138"/>
  <c r="BQ140"/>
  <c r="BR139"/>
  <c r="N138"/>
  <c r="O137"/>
  <c r="S137" s="1"/>
  <c r="T137" s="1"/>
  <c r="Z137"/>
  <c r="AD137" s="1"/>
  <c r="AE137" s="1"/>
  <c r="Y138"/>
  <c r="R139" i="8"/>
  <c r="Q139" s="1"/>
  <c r="O138"/>
  <c r="N139"/>
  <c r="A142"/>
  <c r="E141"/>
  <c r="T141" i="3"/>
  <c r="V140"/>
  <c r="Z140" s="1"/>
  <c r="E143" i="9" l="1"/>
  <c r="I142"/>
  <c r="J142" s="1"/>
  <c r="D142" s="1"/>
  <c r="R141"/>
  <c r="S140"/>
  <c r="W140" s="1"/>
  <c r="X140" s="1"/>
  <c r="CY138" i="5"/>
  <c r="CX139"/>
  <c r="BU141"/>
  <c r="DB141"/>
  <c r="R141"/>
  <c r="DM141"/>
  <c r="AN141"/>
  <c r="AY141"/>
  <c r="CF141"/>
  <c r="AC141"/>
  <c r="CQ141"/>
  <c r="BJ141"/>
  <c r="DI141"/>
  <c r="DJ140"/>
  <c r="AK138"/>
  <c r="AO138" s="1"/>
  <c r="AP138" s="1"/>
  <c r="AJ139"/>
  <c r="BG138"/>
  <c r="BK138" s="1"/>
  <c r="BL138" s="1"/>
  <c r="BF139"/>
  <c r="CB150"/>
  <c r="CC149"/>
  <c r="AU139"/>
  <c r="AV138"/>
  <c r="AZ138" s="1"/>
  <c r="BA138" s="1"/>
  <c r="CN138"/>
  <c r="CM139"/>
  <c r="BQ141"/>
  <c r="BR140"/>
  <c r="N139"/>
  <c r="O138"/>
  <c r="S138" s="1"/>
  <c r="T138" s="1"/>
  <c r="Z138"/>
  <c r="AD138" s="1"/>
  <c r="AE138" s="1"/>
  <c r="Y139"/>
  <c r="R140" i="8"/>
  <c r="Q140" s="1"/>
  <c r="N140"/>
  <c r="O139"/>
  <c r="A143"/>
  <c r="E142"/>
  <c r="T142" i="3"/>
  <c r="V141"/>
  <c r="Z141" s="1"/>
  <c r="I143" i="9" l="1"/>
  <c r="J143" s="1"/>
  <c r="D143" s="1"/>
  <c r="E144"/>
  <c r="R142"/>
  <c r="S141"/>
  <c r="W141" s="1"/>
  <c r="X141" s="1"/>
  <c r="CY139" i="5"/>
  <c r="CX140"/>
  <c r="CQ142"/>
  <c r="DM142"/>
  <c r="R142"/>
  <c r="AC142"/>
  <c r="BU142"/>
  <c r="CF142"/>
  <c r="DB142"/>
  <c r="AN142"/>
  <c r="BJ142"/>
  <c r="AY142"/>
  <c r="DJ141"/>
  <c r="DI142"/>
  <c r="CC150"/>
  <c r="CB151"/>
  <c r="CN139"/>
  <c r="CM140"/>
  <c r="AU140"/>
  <c r="AV139"/>
  <c r="AZ139" s="1"/>
  <c r="BA139" s="1"/>
  <c r="AJ140"/>
  <c r="AK139"/>
  <c r="AO139" s="1"/>
  <c r="AP139" s="1"/>
  <c r="BG139"/>
  <c r="BK139" s="1"/>
  <c r="BL139" s="1"/>
  <c r="BF140"/>
  <c r="BQ142"/>
  <c r="BR141"/>
  <c r="N140"/>
  <c r="O139"/>
  <c r="S139" s="1"/>
  <c r="T139" s="1"/>
  <c r="Z139"/>
  <c r="AD139" s="1"/>
  <c r="AE139" s="1"/>
  <c r="Y140"/>
  <c r="N141" i="8"/>
  <c r="O140"/>
  <c r="R141"/>
  <c r="Q141" s="1"/>
  <c r="A144"/>
  <c r="E143"/>
  <c r="T143" i="3"/>
  <c r="V142"/>
  <c r="Z142" s="1"/>
  <c r="E145" i="9" l="1"/>
  <c r="I144"/>
  <c r="J144" s="1"/>
  <c r="D144" s="1"/>
  <c r="R143"/>
  <c r="S142"/>
  <c r="W142" s="1"/>
  <c r="X142" s="1"/>
  <c r="CX141" i="5"/>
  <c r="CY140"/>
  <c r="BU143"/>
  <c r="CF143"/>
  <c r="DM143"/>
  <c r="CQ143"/>
  <c r="R143"/>
  <c r="DB143"/>
  <c r="BJ143"/>
  <c r="AC143"/>
  <c r="AN143"/>
  <c r="AY143"/>
  <c r="DI143"/>
  <c r="DJ142"/>
  <c r="AU141"/>
  <c r="AV140"/>
  <c r="AZ140" s="1"/>
  <c r="BA140" s="1"/>
  <c r="CC151"/>
  <c r="CB152"/>
  <c r="BF141"/>
  <c r="BG140"/>
  <c r="BK140" s="1"/>
  <c r="BL140" s="1"/>
  <c r="CN140"/>
  <c r="CM141"/>
  <c r="AJ141"/>
  <c r="AK140"/>
  <c r="AO140" s="1"/>
  <c r="AP140" s="1"/>
  <c r="BQ143"/>
  <c r="BR142"/>
  <c r="O140"/>
  <c r="S140" s="1"/>
  <c r="T140" s="1"/>
  <c r="N141"/>
  <c r="Z140"/>
  <c r="AD140" s="1"/>
  <c r="AE140" s="1"/>
  <c r="Y141"/>
  <c r="N142" i="8"/>
  <c r="O141"/>
  <c r="R142"/>
  <c r="Q142" s="1"/>
  <c r="A145"/>
  <c r="E144"/>
  <c r="T144" i="3"/>
  <c r="V143"/>
  <c r="Z143" s="1"/>
  <c r="I145" i="9" l="1"/>
  <c r="J145" s="1"/>
  <c r="D145" s="1"/>
  <c r="E146"/>
  <c r="R144"/>
  <c r="S143"/>
  <c r="W143" s="1"/>
  <c r="X143" s="1"/>
  <c r="CY141" i="5"/>
  <c r="CX142"/>
  <c r="CF144"/>
  <c r="AN144"/>
  <c r="R144"/>
  <c r="CQ144"/>
  <c r="DM144"/>
  <c r="AC144"/>
  <c r="BU144"/>
  <c r="AY144"/>
  <c r="BJ144"/>
  <c r="DB144"/>
  <c r="DI144"/>
  <c r="DJ143"/>
  <c r="AU142"/>
  <c r="AV141"/>
  <c r="AZ141" s="1"/>
  <c r="BA141" s="1"/>
  <c r="BG141"/>
  <c r="BK141" s="1"/>
  <c r="BL141" s="1"/>
  <c r="BF142"/>
  <c r="AK141"/>
  <c r="AO141" s="1"/>
  <c r="AP141" s="1"/>
  <c r="AJ142"/>
  <c r="CC152"/>
  <c r="CB153"/>
  <c r="CN141"/>
  <c r="CM142"/>
  <c r="BQ144"/>
  <c r="BR143"/>
  <c r="O141"/>
  <c r="S141" s="1"/>
  <c r="T141" s="1"/>
  <c r="N142"/>
  <c r="Z141"/>
  <c r="AD141" s="1"/>
  <c r="AE141" s="1"/>
  <c r="Y142"/>
  <c r="R143" i="8"/>
  <c r="Q143" s="1"/>
  <c r="O142"/>
  <c r="N143"/>
  <c r="A146"/>
  <c r="E145"/>
  <c r="T145" i="3"/>
  <c r="V144"/>
  <c r="Z144" s="1"/>
  <c r="E147" i="9" l="1"/>
  <c r="I146"/>
  <c r="J146" s="1"/>
  <c r="D146" s="1"/>
  <c r="S144"/>
  <c r="W144" s="1"/>
  <c r="X144" s="1"/>
  <c r="R145"/>
  <c r="CX143" i="5"/>
  <c r="CY142"/>
  <c r="CF145"/>
  <c r="AN145"/>
  <c r="R145"/>
  <c r="CQ145"/>
  <c r="DB145"/>
  <c r="DM145"/>
  <c r="AY145"/>
  <c r="BJ145"/>
  <c r="AC145"/>
  <c r="BU145"/>
  <c r="DI145"/>
  <c r="DJ144"/>
  <c r="AV142"/>
  <c r="AZ142" s="1"/>
  <c r="BA142" s="1"/>
  <c r="AU143"/>
  <c r="AJ143"/>
  <c r="AK142"/>
  <c r="AO142" s="1"/>
  <c r="AP142" s="1"/>
  <c r="CN142"/>
  <c r="CM143"/>
  <c r="BG142"/>
  <c r="BK142" s="1"/>
  <c r="BL142" s="1"/>
  <c r="BF143"/>
  <c r="CB154"/>
  <c r="CC153"/>
  <c r="BQ145"/>
  <c r="BR144"/>
  <c r="Z142"/>
  <c r="AD142" s="1"/>
  <c r="AE142" s="1"/>
  <c r="N143"/>
  <c r="O142"/>
  <c r="S142" s="1"/>
  <c r="T142" s="1"/>
  <c r="Y143"/>
  <c r="N144" i="8"/>
  <c r="O143"/>
  <c r="R144"/>
  <c r="Q144" s="1"/>
  <c r="A147"/>
  <c r="E146"/>
  <c r="T146" i="3"/>
  <c r="V145"/>
  <c r="Z145" s="1"/>
  <c r="I147" i="9" l="1"/>
  <c r="J147" s="1"/>
  <c r="D147" s="1"/>
  <c r="E148"/>
  <c r="R146"/>
  <c r="S145"/>
  <c r="W145" s="1"/>
  <c r="X145" s="1"/>
  <c r="CX144" i="5"/>
  <c r="CY143"/>
  <c r="BU146"/>
  <c r="DB146"/>
  <c r="AN146"/>
  <c r="AY146"/>
  <c r="CQ146"/>
  <c r="AC146"/>
  <c r="DM146"/>
  <c r="R146"/>
  <c r="CF146"/>
  <c r="BJ146"/>
  <c r="DI146"/>
  <c r="DJ145"/>
  <c r="CC154"/>
  <c r="CB155"/>
  <c r="AK143"/>
  <c r="AO143" s="1"/>
  <c r="AP143" s="1"/>
  <c r="AJ144"/>
  <c r="AV143"/>
  <c r="AZ143" s="1"/>
  <c r="BA143" s="1"/>
  <c r="AU144"/>
  <c r="CM144"/>
  <c r="CN143"/>
  <c r="BF144"/>
  <c r="BG143"/>
  <c r="BK143" s="1"/>
  <c r="BL143" s="1"/>
  <c r="BQ146"/>
  <c r="BR145"/>
  <c r="O143"/>
  <c r="S143" s="1"/>
  <c r="T143" s="1"/>
  <c r="N144"/>
  <c r="Z143"/>
  <c r="AD143" s="1"/>
  <c r="AE143" s="1"/>
  <c r="Y144"/>
  <c r="N145" i="8"/>
  <c r="O144"/>
  <c r="R145"/>
  <c r="Q145" s="1"/>
  <c r="A148"/>
  <c r="E147"/>
  <c r="T147" i="3"/>
  <c r="V146"/>
  <c r="Z146" s="1"/>
  <c r="E149" i="9" l="1"/>
  <c r="I148"/>
  <c r="J148" s="1"/>
  <c r="D148" s="1"/>
  <c r="R147"/>
  <c r="S146"/>
  <c r="W146" s="1"/>
  <c r="X146" s="1"/>
  <c r="CX145" i="5"/>
  <c r="CY144"/>
  <c r="BU147"/>
  <c r="AC147"/>
  <c r="DM147"/>
  <c r="AN147"/>
  <c r="CQ147"/>
  <c r="R147"/>
  <c r="CF147"/>
  <c r="BJ147"/>
  <c r="DB147"/>
  <c r="AY147"/>
  <c r="DI147"/>
  <c r="DJ146"/>
  <c r="BG144"/>
  <c r="BK144" s="1"/>
  <c r="BL144" s="1"/>
  <c r="BF145"/>
  <c r="AJ145"/>
  <c r="AK144"/>
  <c r="AO144" s="1"/>
  <c r="AP144" s="1"/>
  <c r="AV144"/>
  <c r="AZ144" s="1"/>
  <c r="BA144" s="1"/>
  <c r="AU145"/>
  <c r="CN144"/>
  <c r="CM145"/>
  <c r="CB156"/>
  <c r="CC155"/>
  <c r="BQ147"/>
  <c r="BR146"/>
  <c r="N145"/>
  <c r="O144"/>
  <c r="S144" s="1"/>
  <c r="T144" s="1"/>
  <c r="Z144"/>
  <c r="AD144" s="1"/>
  <c r="AE144" s="1"/>
  <c r="Y145"/>
  <c r="R146" i="8"/>
  <c r="Q146" s="1"/>
  <c r="O145"/>
  <c r="N146"/>
  <c r="A149"/>
  <c r="E148"/>
  <c r="T148" i="3"/>
  <c r="V147"/>
  <c r="Z147" s="1"/>
  <c r="E150" i="9" l="1"/>
  <c r="I149"/>
  <c r="J149" s="1"/>
  <c r="D149" s="1"/>
  <c r="R148"/>
  <c r="S147"/>
  <c r="W147" s="1"/>
  <c r="X147" s="1"/>
  <c r="CY145" i="5"/>
  <c r="CX146"/>
  <c r="BU148"/>
  <c r="DB148"/>
  <c r="DM148"/>
  <c r="AN148"/>
  <c r="AY148"/>
  <c r="CF148"/>
  <c r="R148"/>
  <c r="CQ148"/>
  <c r="AC148"/>
  <c r="BJ148"/>
  <c r="DI148"/>
  <c r="DJ147"/>
  <c r="BG145"/>
  <c r="BK145" s="1"/>
  <c r="BL145" s="1"/>
  <c r="BF146"/>
  <c r="CC156"/>
  <c r="CB157"/>
  <c r="AV145"/>
  <c r="AZ145" s="1"/>
  <c r="BA145" s="1"/>
  <c r="AU146"/>
  <c r="AK145"/>
  <c r="AO145" s="1"/>
  <c r="AP145" s="1"/>
  <c r="AJ146"/>
  <c r="CM146"/>
  <c r="CN145"/>
  <c r="BQ148"/>
  <c r="BR147"/>
  <c r="N146"/>
  <c r="O145"/>
  <c r="S145" s="1"/>
  <c r="T145" s="1"/>
  <c r="Z145"/>
  <c r="AD145" s="1"/>
  <c r="AE145" s="1"/>
  <c r="Y146"/>
  <c r="R147" i="8"/>
  <c r="Q147" s="1"/>
  <c r="N147"/>
  <c r="O146"/>
  <c r="A150"/>
  <c r="E149"/>
  <c r="T149" i="3"/>
  <c r="V148"/>
  <c r="Z148" s="1"/>
  <c r="E151" i="9" l="1"/>
  <c r="I150"/>
  <c r="J150" s="1"/>
  <c r="D150" s="1"/>
  <c r="S148"/>
  <c r="W148" s="1"/>
  <c r="X148" s="1"/>
  <c r="R149"/>
  <c r="CX147" i="5"/>
  <c r="CY146"/>
  <c r="CQ149"/>
  <c r="DB149"/>
  <c r="R149"/>
  <c r="DM149"/>
  <c r="AC149"/>
  <c r="CF149"/>
  <c r="AY149"/>
  <c r="AN149"/>
  <c r="BJ149"/>
  <c r="BU149"/>
  <c r="DI149"/>
  <c r="DJ148"/>
  <c r="CN146"/>
  <c r="CM147"/>
  <c r="BF147"/>
  <c r="BG146"/>
  <c r="BK146" s="1"/>
  <c r="BL146" s="1"/>
  <c r="CC157"/>
  <c r="CB158"/>
  <c r="AV146"/>
  <c r="AZ146" s="1"/>
  <c r="BA146" s="1"/>
  <c r="AU147"/>
  <c r="AK146"/>
  <c r="AO146" s="1"/>
  <c r="AP146" s="1"/>
  <c r="AJ147"/>
  <c r="BR148"/>
  <c r="BQ149"/>
  <c r="N147"/>
  <c r="O146"/>
  <c r="S146" s="1"/>
  <c r="T146" s="1"/>
  <c r="Z146"/>
  <c r="AD146" s="1"/>
  <c r="AE146" s="1"/>
  <c r="Y147"/>
  <c r="R148" i="8"/>
  <c r="Q148" s="1"/>
  <c r="O147"/>
  <c r="N148"/>
  <c r="A151"/>
  <c r="E150"/>
  <c r="T150" i="3"/>
  <c r="V149"/>
  <c r="Z149" s="1"/>
  <c r="I151" i="9" l="1"/>
  <c r="J151" s="1"/>
  <c r="D151" s="1"/>
  <c r="E152"/>
  <c r="R150"/>
  <c r="S149"/>
  <c r="W149" s="1"/>
  <c r="X149" s="1"/>
  <c r="CX148" i="5"/>
  <c r="CY147"/>
  <c r="CQ150"/>
  <c r="DM150"/>
  <c r="R150"/>
  <c r="AC150"/>
  <c r="BJ150"/>
  <c r="CF150"/>
  <c r="DB150"/>
  <c r="AN150"/>
  <c r="BU150"/>
  <c r="AY150"/>
  <c r="DJ149"/>
  <c r="DI150"/>
  <c r="BF148"/>
  <c r="BG147"/>
  <c r="BK147" s="1"/>
  <c r="BL147" s="1"/>
  <c r="CB159"/>
  <c r="CC158"/>
  <c r="CN147"/>
  <c r="CM148"/>
  <c r="AJ148"/>
  <c r="AK147"/>
  <c r="AO147" s="1"/>
  <c r="AP147" s="1"/>
  <c r="AV147"/>
  <c r="AZ147" s="1"/>
  <c r="BA147" s="1"/>
  <c r="AU148"/>
  <c r="BQ150"/>
  <c r="BR149"/>
  <c r="BV149" s="1"/>
  <c r="N148"/>
  <c r="O147"/>
  <c r="S147" s="1"/>
  <c r="T147" s="1"/>
  <c r="Z147"/>
  <c r="AD147" s="1"/>
  <c r="AE147" s="1"/>
  <c r="Y148"/>
  <c r="N149" i="8"/>
  <c r="O148"/>
  <c r="R149"/>
  <c r="Q149" s="1"/>
  <c r="A152"/>
  <c r="E151"/>
  <c r="T151" i="3"/>
  <c r="V150"/>
  <c r="Z150" s="1"/>
  <c r="I152" i="9" l="1"/>
  <c r="J152" s="1"/>
  <c r="D152" s="1"/>
  <c r="E153"/>
  <c r="R151"/>
  <c r="S150"/>
  <c r="W150" s="1"/>
  <c r="X150" s="1"/>
  <c r="CY148" i="5"/>
  <c r="CX149"/>
  <c r="BU151"/>
  <c r="DM151"/>
  <c r="AY151"/>
  <c r="CQ151"/>
  <c r="CF151"/>
  <c r="R151"/>
  <c r="DB151"/>
  <c r="AC151"/>
  <c r="AN151"/>
  <c r="BJ151"/>
  <c r="DI151"/>
  <c r="DJ150"/>
  <c r="BF149"/>
  <c r="BG148"/>
  <c r="BK148" s="1"/>
  <c r="BL148" s="1"/>
  <c r="AU149"/>
  <c r="AV148"/>
  <c r="AZ148" s="1"/>
  <c r="BA148" s="1"/>
  <c r="CN148"/>
  <c r="CM149"/>
  <c r="CC159"/>
  <c r="CB160"/>
  <c r="AK148"/>
  <c r="AO148" s="1"/>
  <c r="AP148" s="1"/>
  <c r="AJ149"/>
  <c r="BQ151"/>
  <c r="BR150"/>
  <c r="BV150" s="1"/>
  <c r="BW149"/>
  <c r="O148"/>
  <c r="S148" s="1"/>
  <c r="T148" s="1"/>
  <c r="N149"/>
  <c r="Z148"/>
  <c r="AD148" s="1"/>
  <c r="AE148" s="1"/>
  <c r="Y149"/>
  <c r="O149" i="8"/>
  <c r="N150"/>
  <c r="R150"/>
  <c r="Q150" s="1"/>
  <c r="A153"/>
  <c r="E152"/>
  <c r="T152" i="3"/>
  <c r="V151"/>
  <c r="Z151" s="1"/>
  <c r="E154" i="9" l="1"/>
  <c r="I153"/>
  <c r="J153" s="1"/>
  <c r="D153" s="1"/>
  <c r="R152"/>
  <c r="S151"/>
  <c r="W151" s="1"/>
  <c r="X151" s="1"/>
  <c r="CY149" i="5"/>
  <c r="CX150"/>
  <c r="CF152"/>
  <c r="DB152"/>
  <c r="DM152"/>
  <c r="BJ152"/>
  <c r="CQ152"/>
  <c r="R152"/>
  <c r="BU152"/>
  <c r="AY152"/>
  <c r="AN152"/>
  <c r="AC152"/>
  <c r="DI152"/>
  <c r="DJ151"/>
  <c r="BF150"/>
  <c r="BG149"/>
  <c r="BK149" s="1"/>
  <c r="BL149" s="1"/>
  <c r="AJ150"/>
  <c r="AK149"/>
  <c r="AO149" s="1"/>
  <c r="AP149" s="1"/>
  <c r="CN149"/>
  <c r="CM150"/>
  <c r="AV149"/>
  <c r="AZ149" s="1"/>
  <c r="BA149" s="1"/>
  <c r="AU150"/>
  <c r="CB161"/>
  <c r="CC160"/>
  <c r="BW150"/>
  <c r="BQ152"/>
  <c r="BR151"/>
  <c r="BV151" s="1"/>
  <c r="O149"/>
  <c r="S149" s="1"/>
  <c r="T149" s="1"/>
  <c r="N150"/>
  <c r="Z149"/>
  <c r="AD149" s="1"/>
  <c r="AE149" s="1"/>
  <c r="Y150"/>
  <c r="R151" i="8"/>
  <c r="Q151" s="1"/>
  <c r="N151"/>
  <c r="O150"/>
  <c r="A154"/>
  <c r="E153"/>
  <c r="T153" i="3"/>
  <c r="V152"/>
  <c r="Z152" s="1"/>
  <c r="E155" i="9" l="1"/>
  <c r="I154"/>
  <c r="J154" s="1"/>
  <c r="D154" s="1"/>
  <c r="R153"/>
  <c r="S152"/>
  <c r="W152" s="1"/>
  <c r="X152" s="1"/>
  <c r="CY150" i="5"/>
  <c r="CX151"/>
  <c r="CF153"/>
  <c r="AN153"/>
  <c r="DB153"/>
  <c r="CQ153"/>
  <c r="R153"/>
  <c r="DM153"/>
  <c r="BU153"/>
  <c r="AY153"/>
  <c r="AC153"/>
  <c r="BJ153"/>
  <c r="DI153"/>
  <c r="DJ152"/>
  <c r="CC161"/>
  <c r="CB162"/>
  <c r="CM151"/>
  <c r="CN150"/>
  <c r="BG150"/>
  <c r="BK150" s="1"/>
  <c r="BL150" s="1"/>
  <c r="BF151"/>
  <c r="AJ151"/>
  <c r="AK150"/>
  <c r="AO150" s="1"/>
  <c r="AP150" s="1"/>
  <c r="AV150"/>
  <c r="AZ150" s="1"/>
  <c r="BA150" s="1"/>
  <c r="AU151"/>
  <c r="BQ153"/>
  <c r="BR152"/>
  <c r="BV152" s="1"/>
  <c r="BW151"/>
  <c r="O150"/>
  <c r="S150" s="1"/>
  <c r="T150" s="1"/>
  <c r="N151"/>
  <c r="Z150"/>
  <c r="AD150" s="1"/>
  <c r="AE150" s="1"/>
  <c r="Y151"/>
  <c r="R152" i="8"/>
  <c r="Q152" s="1"/>
  <c r="N152"/>
  <c r="O151"/>
  <c r="A155"/>
  <c r="E154"/>
  <c r="T154" i="3"/>
  <c r="V153"/>
  <c r="Z153" s="1"/>
  <c r="I155" i="9" l="1"/>
  <c r="J155" s="1"/>
  <c r="D155" s="1"/>
  <c r="E156"/>
  <c r="R154"/>
  <c r="S153"/>
  <c r="W153" s="1"/>
  <c r="X153" s="1"/>
  <c r="CY151" i="5"/>
  <c r="CX152"/>
  <c r="BJ154"/>
  <c r="DB154"/>
  <c r="CF154"/>
  <c r="AY154"/>
  <c r="CQ154"/>
  <c r="AC154"/>
  <c r="DM154"/>
  <c r="AN154"/>
  <c r="R154"/>
  <c r="BU154"/>
  <c r="DI154"/>
  <c r="DJ153"/>
  <c r="CB163"/>
  <c r="CC162"/>
  <c r="CN151"/>
  <c r="CM152"/>
  <c r="BF152"/>
  <c r="BG151"/>
  <c r="BK151" s="1"/>
  <c r="BL151" s="1"/>
  <c r="AV151"/>
  <c r="AZ151" s="1"/>
  <c r="BA151" s="1"/>
  <c r="AU152"/>
  <c r="AK151"/>
  <c r="AO151" s="1"/>
  <c r="AP151" s="1"/>
  <c r="AJ152"/>
  <c r="BW152"/>
  <c r="BQ154"/>
  <c r="BR153"/>
  <c r="BV153" s="1"/>
  <c r="Z151"/>
  <c r="AD151" s="1"/>
  <c r="AE151" s="1"/>
  <c r="O151"/>
  <c r="S151" s="1"/>
  <c r="T151" s="1"/>
  <c r="N152"/>
  <c r="Y152"/>
  <c r="N153" i="8"/>
  <c r="O152"/>
  <c r="R153"/>
  <c r="Q153" s="1"/>
  <c r="A156"/>
  <c r="E155"/>
  <c r="T155" i="3"/>
  <c r="V154"/>
  <c r="Z154" s="1"/>
  <c r="I156" i="9" l="1"/>
  <c r="J156" s="1"/>
  <c r="D156" s="1"/>
  <c r="E157"/>
  <c r="R155"/>
  <c r="S154"/>
  <c r="W154" s="1"/>
  <c r="X154" s="1"/>
  <c r="CY152" i="5"/>
  <c r="CX153"/>
  <c r="BU155"/>
  <c r="CQ155"/>
  <c r="AC155"/>
  <c r="DM155"/>
  <c r="AN155"/>
  <c r="AY155"/>
  <c r="DB155"/>
  <c r="BJ155"/>
  <c r="R155"/>
  <c r="CF155"/>
  <c r="DI155"/>
  <c r="DJ154"/>
  <c r="BG152"/>
  <c r="BK152" s="1"/>
  <c r="BL152" s="1"/>
  <c r="BF153"/>
  <c r="CB164"/>
  <c r="CC163"/>
  <c r="AK152"/>
  <c r="AO152" s="1"/>
  <c r="AP152" s="1"/>
  <c r="AJ153"/>
  <c r="CN152"/>
  <c r="CM153"/>
  <c r="AV152"/>
  <c r="AZ152" s="1"/>
  <c r="BA152" s="1"/>
  <c r="AU153"/>
  <c r="BW153"/>
  <c r="BQ155"/>
  <c r="BR154"/>
  <c r="BV154" s="1"/>
  <c r="Z152"/>
  <c r="AD152" s="1"/>
  <c r="AE152" s="1"/>
  <c r="O152"/>
  <c r="S152" s="1"/>
  <c r="T152" s="1"/>
  <c r="N153"/>
  <c r="Y153"/>
  <c r="O153" i="8"/>
  <c r="N154"/>
  <c r="R154"/>
  <c r="Q154" s="1"/>
  <c r="A157"/>
  <c r="E156"/>
  <c r="T156" i="3"/>
  <c r="V155"/>
  <c r="Z155" s="1"/>
  <c r="E158" i="9" l="1"/>
  <c r="I157"/>
  <c r="J157" s="1"/>
  <c r="D157" s="1"/>
  <c r="R156"/>
  <c r="S155"/>
  <c r="W155" s="1"/>
  <c r="X155" s="1"/>
  <c r="CY153" i="5"/>
  <c r="CX154"/>
  <c r="CQ156"/>
  <c r="DB156"/>
  <c r="DM156"/>
  <c r="AN156"/>
  <c r="CF156"/>
  <c r="BU156"/>
  <c r="AY156"/>
  <c r="AC156"/>
  <c r="R156"/>
  <c r="BJ156"/>
  <c r="DI156"/>
  <c r="DJ155"/>
  <c r="AV153"/>
  <c r="AZ153" s="1"/>
  <c r="BA153" s="1"/>
  <c r="AU154"/>
  <c r="AK153"/>
  <c r="AO153" s="1"/>
  <c r="AP153" s="1"/>
  <c r="AJ154"/>
  <c r="BG153"/>
  <c r="BK153" s="1"/>
  <c r="BL153" s="1"/>
  <c r="BF154"/>
  <c r="CC164"/>
  <c r="CB165"/>
  <c r="CN153"/>
  <c r="CM154"/>
  <c r="BW154"/>
  <c r="BQ156"/>
  <c r="BR155"/>
  <c r="BV155" s="1"/>
  <c r="O153"/>
  <c r="S153" s="1"/>
  <c r="T153" s="1"/>
  <c r="N154"/>
  <c r="Z153"/>
  <c r="AD153" s="1"/>
  <c r="AE153" s="1"/>
  <c r="Y154"/>
  <c r="R155" i="8"/>
  <c r="Q155" s="1"/>
  <c r="O154"/>
  <c r="N155"/>
  <c r="A158"/>
  <c r="E157"/>
  <c r="T157" i="3"/>
  <c r="V156"/>
  <c r="Z156" s="1"/>
  <c r="E159" i="9" l="1"/>
  <c r="I158"/>
  <c r="J158" s="1"/>
  <c r="D158" s="1"/>
  <c r="R157"/>
  <c r="S156"/>
  <c r="W156" s="1"/>
  <c r="X156" s="1"/>
  <c r="CY154" i="5"/>
  <c r="CX155"/>
  <c r="BU157"/>
  <c r="DB157"/>
  <c r="DM157"/>
  <c r="AC157"/>
  <c r="CF157"/>
  <c r="AY157"/>
  <c r="R157"/>
  <c r="AN157"/>
  <c r="BJ157"/>
  <c r="CQ157"/>
  <c r="DI157"/>
  <c r="DJ156"/>
  <c r="AU155"/>
  <c r="AV154"/>
  <c r="AZ154" s="1"/>
  <c r="BA154" s="1"/>
  <c r="BG154"/>
  <c r="BK154" s="1"/>
  <c r="BL154" s="1"/>
  <c r="BF155"/>
  <c r="AK154"/>
  <c r="AO154" s="1"/>
  <c r="AP154" s="1"/>
  <c r="AJ155"/>
  <c r="CN154"/>
  <c r="CM155"/>
  <c r="CC165"/>
  <c r="CB166"/>
  <c r="BW155"/>
  <c r="BQ157"/>
  <c r="BR156"/>
  <c r="BV156" s="1"/>
  <c r="N155"/>
  <c r="O154"/>
  <c r="S154" s="1"/>
  <c r="T154" s="1"/>
  <c r="Z154"/>
  <c r="AD154" s="1"/>
  <c r="AE154" s="1"/>
  <c r="Y155"/>
  <c r="R156" i="8"/>
  <c r="Q156" s="1"/>
  <c r="O155"/>
  <c r="N156"/>
  <c r="A159"/>
  <c r="E158"/>
  <c r="T158" i="3"/>
  <c r="V157"/>
  <c r="Z157" s="1"/>
  <c r="I159" i="9" l="1"/>
  <c r="J159" s="1"/>
  <c r="D159" s="1"/>
  <c r="E160"/>
  <c r="R158"/>
  <c r="S157"/>
  <c r="W157" s="1"/>
  <c r="X157" s="1"/>
  <c r="CX156" i="5"/>
  <c r="CY155"/>
  <c r="CQ158"/>
  <c r="R158"/>
  <c r="AN158"/>
  <c r="BU158"/>
  <c r="AY158"/>
  <c r="CF158"/>
  <c r="AC158"/>
  <c r="BJ158"/>
  <c r="DM158"/>
  <c r="DB158"/>
  <c r="DJ157"/>
  <c r="DI158"/>
  <c r="AV155"/>
  <c r="AZ155" s="1"/>
  <c r="BA155" s="1"/>
  <c r="AU156"/>
  <c r="CC166"/>
  <c r="CB167"/>
  <c r="AJ156"/>
  <c r="AK155"/>
  <c r="AO155" s="1"/>
  <c r="AP155" s="1"/>
  <c r="BG155"/>
  <c r="BK155" s="1"/>
  <c r="BL155" s="1"/>
  <c r="BF156"/>
  <c r="CN155"/>
  <c r="CM156"/>
  <c r="BQ158"/>
  <c r="BR157"/>
  <c r="BV157" s="1"/>
  <c r="BW156"/>
  <c r="N156"/>
  <c r="O155"/>
  <c r="S155" s="1"/>
  <c r="T155" s="1"/>
  <c r="Z155"/>
  <c r="AD155" s="1"/>
  <c r="AE155" s="1"/>
  <c r="Y156"/>
  <c r="N157" i="8"/>
  <c r="O156"/>
  <c r="R157"/>
  <c r="Q157" s="1"/>
  <c r="A160"/>
  <c r="E159"/>
  <c r="T159" i="3"/>
  <c r="V158"/>
  <c r="Z158" s="1"/>
  <c r="I160" i="9" l="1"/>
  <c r="J160" s="1"/>
  <c r="D160" s="1"/>
  <c r="E161"/>
  <c r="R159"/>
  <c r="S158"/>
  <c r="W158" s="1"/>
  <c r="X158" s="1"/>
  <c r="CX157" i="5"/>
  <c r="CY156"/>
  <c r="BU159"/>
  <c r="DM159"/>
  <c r="CQ159"/>
  <c r="CF159"/>
  <c r="R159"/>
  <c r="DB159"/>
  <c r="BJ159"/>
  <c r="AC159"/>
  <c r="AN159"/>
  <c r="AY159"/>
  <c r="DI159"/>
  <c r="DJ158"/>
  <c r="CN156"/>
  <c r="CM157"/>
  <c r="AK156"/>
  <c r="AO156" s="1"/>
  <c r="AP156" s="1"/>
  <c r="AJ157"/>
  <c r="AV156"/>
  <c r="AZ156" s="1"/>
  <c r="BA156" s="1"/>
  <c r="AU157"/>
  <c r="CB168"/>
  <c r="CC167"/>
  <c r="BG156"/>
  <c r="BK156" s="1"/>
  <c r="BL156" s="1"/>
  <c r="BF157"/>
  <c r="BQ159"/>
  <c r="BR158"/>
  <c r="BV158" s="1"/>
  <c r="BW157"/>
  <c r="O156"/>
  <c r="S156" s="1"/>
  <c r="T156" s="1"/>
  <c r="N157"/>
  <c r="Z156"/>
  <c r="AD156" s="1"/>
  <c r="AE156" s="1"/>
  <c r="Y157"/>
  <c r="R158" i="8"/>
  <c r="Q158" s="1"/>
  <c r="O157"/>
  <c r="N158"/>
  <c r="A161"/>
  <c r="E160"/>
  <c r="T160" i="3"/>
  <c r="V159"/>
  <c r="Z159" s="1"/>
  <c r="E162" i="9" l="1"/>
  <c r="I161"/>
  <c r="J161" s="1"/>
  <c r="D161" s="1"/>
  <c r="S159"/>
  <c r="W159" s="1"/>
  <c r="X159" s="1"/>
  <c r="R160"/>
  <c r="CY157" i="5"/>
  <c r="CX158"/>
  <c r="CF160"/>
  <c r="AN160"/>
  <c r="R160"/>
  <c r="DM160"/>
  <c r="CQ160"/>
  <c r="DB160"/>
  <c r="AC160"/>
  <c r="BU160"/>
  <c r="BJ160"/>
  <c r="AY160"/>
  <c r="DI160"/>
  <c r="DJ159"/>
  <c r="CN157"/>
  <c r="CM158"/>
  <c r="AK157"/>
  <c r="AO157" s="1"/>
  <c r="AP157" s="1"/>
  <c r="AJ158"/>
  <c r="AU158"/>
  <c r="AV157"/>
  <c r="AZ157" s="1"/>
  <c r="BA157" s="1"/>
  <c r="BF158"/>
  <c r="BG157"/>
  <c r="BK157" s="1"/>
  <c r="BL157" s="1"/>
  <c r="CC168"/>
  <c r="CB169"/>
  <c r="BQ160"/>
  <c r="BR159"/>
  <c r="BV159" s="1"/>
  <c r="BW158"/>
  <c r="N158"/>
  <c r="O157"/>
  <c r="S157" s="1"/>
  <c r="T157" s="1"/>
  <c r="Z157"/>
  <c r="AD157" s="1"/>
  <c r="AE157" s="1"/>
  <c r="Y158"/>
  <c r="R159" i="8"/>
  <c r="Q159" s="1"/>
  <c r="O158"/>
  <c r="N159"/>
  <c r="A162"/>
  <c r="E161"/>
  <c r="T161" i="3"/>
  <c r="V160"/>
  <c r="Z160" s="1"/>
  <c r="E163" i="9" l="1"/>
  <c r="I162"/>
  <c r="J162" s="1"/>
  <c r="D162" s="1"/>
  <c r="R161"/>
  <c r="S160"/>
  <c r="W160" s="1"/>
  <c r="X160" s="1"/>
  <c r="CX159" i="5"/>
  <c r="CY158"/>
  <c r="CF161"/>
  <c r="AN161"/>
  <c r="DB161"/>
  <c r="AY161"/>
  <c r="BU161"/>
  <c r="CQ161"/>
  <c r="R161"/>
  <c r="DM161"/>
  <c r="AC161"/>
  <c r="BJ161"/>
  <c r="DI161"/>
  <c r="DJ160"/>
  <c r="CN158"/>
  <c r="CM159"/>
  <c r="AV158"/>
  <c r="AZ158" s="1"/>
  <c r="BA158" s="1"/>
  <c r="AU159"/>
  <c r="CC169"/>
  <c r="CB170"/>
  <c r="AK158"/>
  <c r="AO158" s="1"/>
  <c r="AP158" s="1"/>
  <c r="AJ159"/>
  <c r="BG158"/>
  <c r="BK158" s="1"/>
  <c r="BL158" s="1"/>
  <c r="BF159"/>
  <c r="BW159"/>
  <c r="BQ161"/>
  <c r="BR160"/>
  <c r="BV160" s="1"/>
  <c r="N159"/>
  <c r="O158"/>
  <c r="S158" s="1"/>
  <c r="T158" s="1"/>
  <c r="Z158"/>
  <c r="AD158" s="1"/>
  <c r="AE158" s="1"/>
  <c r="Y159"/>
  <c r="R160" i="8"/>
  <c r="Q160" s="1"/>
  <c r="O159"/>
  <c r="N160"/>
  <c r="A163"/>
  <c r="E162"/>
  <c r="T162" i="3"/>
  <c r="V161"/>
  <c r="Z161" s="1"/>
  <c r="I163" i="9" l="1"/>
  <c r="J163" s="1"/>
  <c r="D163" s="1"/>
  <c r="E164"/>
  <c r="R162"/>
  <c r="S161"/>
  <c r="W161" s="1"/>
  <c r="X161" s="1"/>
  <c r="CY159" i="5"/>
  <c r="CX160"/>
  <c r="BJ162"/>
  <c r="DB162"/>
  <c r="AC162"/>
  <c r="DM162"/>
  <c r="AY162"/>
  <c r="BU162"/>
  <c r="CQ162"/>
  <c r="R162"/>
  <c r="AN162"/>
  <c r="CF162"/>
  <c r="DI162"/>
  <c r="DJ161"/>
  <c r="CN159"/>
  <c r="CM160"/>
  <c r="CC170"/>
  <c r="CB171"/>
  <c r="BG159"/>
  <c r="BK159" s="1"/>
  <c r="BL159" s="1"/>
  <c r="BF160"/>
  <c r="AU160"/>
  <c r="AV159"/>
  <c r="AZ159" s="1"/>
  <c r="BA159" s="1"/>
  <c r="AK159"/>
  <c r="AO159" s="1"/>
  <c r="AP159" s="1"/>
  <c r="AJ160"/>
  <c r="BQ162"/>
  <c r="BR161"/>
  <c r="BV161" s="1"/>
  <c r="BW160"/>
  <c r="O159"/>
  <c r="S159" s="1"/>
  <c r="T159" s="1"/>
  <c r="N160"/>
  <c r="Z159"/>
  <c r="AD159" s="1"/>
  <c r="AE159" s="1"/>
  <c r="Y160"/>
  <c r="O160" i="8"/>
  <c r="N161"/>
  <c r="R161"/>
  <c r="Q161" s="1"/>
  <c r="A164"/>
  <c r="E163"/>
  <c r="T163" i="3"/>
  <c r="V162"/>
  <c r="Z162" s="1"/>
  <c r="I164" i="9" l="1"/>
  <c r="J164" s="1"/>
  <c r="D164" s="1"/>
  <c r="E165"/>
  <c r="R163"/>
  <c r="S162"/>
  <c r="W162" s="1"/>
  <c r="X162" s="1"/>
  <c r="CY160" i="5"/>
  <c r="CX161"/>
  <c r="BU163"/>
  <c r="AC163"/>
  <c r="R163"/>
  <c r="CQ163"/>
  <c r="AY163"/>
  <c r="BJ163"/>
  <c r="CF163"/>
  <c r="DB163"/>
  <c r="AN163"/>
  <c r="DM163"/>
  <c r="DI163"/>
  <c r="DJ162"/>
  <c r="CN160"/>
  <c r="CM161"/>
  <c r="AK160"/>
  <c r="AO160" s="1"/>
  <c r="AP160" s="1"/>
  <c r="AJ161"/>
  <c r="CC171"/>
  <c r="CB172"/>
  <c r="BG160"/>
  <c r="BK160" s="1"/>
  <c r="BL160" s="1"/>
  <c r="BF161"/>
  <c r="AV160"/>
  <c r="AZ160" s="1"/>
  <c r="BA160" s="1"/>
  <c r="AU161"/>
  <c r="BW161"/>
  <c r="BQ163"/>
  <c r="BR162"/>
  <c r="BV162" s="1"/>
  <c r="N161"/>
  <c r="O160"/>
  <c r="S160" s="1"/>
  <c r="T160" s="1"/>
  <c r="Z160"/>
  <c r="AD160" s="1"/>
  <c r="AE160" s="1"/>
  <c r="Y161"/>
  <c r="R162" i="8"/>
  <c r="Q162" s="1"/>
  <c r="O161"/>
  <c r="N162"/>
  <c r="A165"/>
  <c r="E164"/>
  <c r="T164" i="3"/>
  <c r="V163"/>
  <c r="Z163" s="1"/>
  <c r="E166" i="9" l="1"/>
  <c r="I165"/>
  <c r="J165" s="1"/>
  <c r="D165" s="1"/>
  <c r="R164"/>
  <c r="S163"/>
  <c r="W163" s="1"/>
  <c r="X163" s="1"/>
  <c r="CY161" i="5"/>
  <c r="CX162"/>
  <c r="CQ164"/>
  <c r="DB164"/>
  <c r="AC164"/>
  <c r="DM164"/>
  <c r="CF164"/>
  <c r="AN164"/>
  <c r="R164"/>
  <c r="BJ164"/>
  <c r="AY164"/>
  <c r="BU164"/>
  <c r="DI164"/>
  <c r="DJ163"/>
  <c r="CM162"/>
  <c r="CN161"/>
  <c r="CC172"/>
  <c r="CB173"/>
  <c r="AV161"/>
  <c r="AZ161" s="1"/>
  <c r="BA161" s="1"/>
  <c r="AU162"/>
  <c r="AK161"/>
  <c r="AO161" s="1"/>
  <c r="AP161" s="1"/>
  <c r="AJ162"/>
  <c r="BG161"/>
  <c r="BK161" s="1"/>
  <c r="BL161" s="1"/>
  <c r="BF162"/>
  <c r="BW162"/>
  <c r="BQ164"/>
  <c r="BR163"/>
  <c r="BV163" s="1"/>
  <c r="O161"/>
  <c r="S161" s="1"/>
  <c r="T161" s="1"/>
  <c r="N162"/>
  <c r="Z161"/>
  <c r="AD161" s="1"/>
  <c r="AE161" s="1"/>
  <c r="Y162"/>
  <c r="R163" i="8"/>
  <c r="Q163" s="1"/>
  <c r="O162"/>
  <c r="N163"/>
  <c r="A166"/>
  <c r="E165"/>
  <c r="T165" i="3"/>
  <c r="V164"/>
  <c r="Z164" s="1"/>
  <c r="I166" i="9" l="1"/>
  <c r="J166" s="1"/>
  <c r="D166" s="1"/>
  <c r="E167"/>
  <c r="R165"/>
  <c r="S164"/>
  <c r="W164" s="1"/>
  <c r="X164" s="1"/>
  <c r="CY162" i="5"/>
  <c r="CX163"/>
  <c r="CQ165"/>
  <c r="DB165"/>
  <c r="R165"/>
  <c r="DM165"/>
  <c r="BJ165"/>
  <c r="CF165"/>
  <c r="AC165"/>
  <c r="AN165"/>
  <c r="AY165"/>
  <c r="BU165"/>
  <c r="DI165"/>
  <c r="DJ164"/>
  <c r="CN162"/>
  <c r="CM163"/>
  <c r="AU163"/>
  <c r="AV162"/>
  <c r="AZ162" s="1"/>
  <c r="BA162" s="1"/>
  <c r="CB174"/>
  <c r="CC173"/>
  <c r="BG162"/>
  <c r="BK162" s="1"/>
  <c r="BL162" s="1"/>
  <c r="BF163"/>
  <c r="AK162"/>
  <c r="AO162" s="1"/>
  <c r="AP162" s="1"/>
  <c r="AJ163"/>
  <c r="BW163"/>
  <c r="BQ165"/>
  <c r="BR164"/>
  <c r="BV164" s="1"/>
  <c r="O162"/>
  <c r="S162" s="1"/>
  <c r="T162" s="1"/>
  <c r="N163"/>
  <c r="Z162"/>
  <c r="AD162" s="1"/>
  <c r="AE162" s="1"/>
  <c r="Y163"/>
  <c r="R164" i="8"/>
  <c r="Q164" s="1"/>
  <c r="O163"/>
  <c r="N164"/>
  <c r="A167"/>
  <c r="E166"/>
  <c r="T166" i="3"/>
  <c r="V165"/>
  <c r="Z165" s="1"/>
  <c r="I167" i="9" l="1"/>
  <c r="J167" s="1"/>
  <c r="D167" s="1"/>
  <c r="E168"/>
  <c r="R166"/>
  <c r="S165"/>
  <c r="W165" s="1"/>
  <c r="X165" s="1"/>
  <c r="CY163" i="5"/>
  <c r="CX164"/>
  <c r="CQ166"/>
  <c r="DM166"/>
  <c r="DB166"/>
  <c r="CF166"/>
  <c r="AC166"/>
  <c r="R166"/>
  <c r="AN166"/>
  <c r="BU166"/>
  <c r="BJ166"/>
  <c r="AY166"/>
  <c r="DJ165"/>
  <c r="DI166"/>
  <c r="AV163"/>
  <c r="AZ163" s="1"/>
  <c r="BA163" s="1"/>
  <c r="AU164"/>
  <c r="CC174"/>
  <c r="CB175"/>
  <c r="AK163"/>
  <c r="AO163" s="1"/>
  <c r="AP163" s="1"/>
  <c r="AJ164"/>
  <c r="CN163"/>
  <c r="CM164"/>
  <c r="BG163"/>
  <c r="BK163" s="1"/>
  <c r="BL163" s="1"/>
  <c r="BF164"/>
  <c r="BQ166"/>
  <c r="BR165"/>
  <c r="BV165" s="1"/>
  <c r="BW164"/>
  <c r="O163"/>
  <c r="S163" s="1"/>
  <c r="T163" s="1"/>
  <c r="N164"/>
  <c r="Z163"/>
  <c r="AD163" s="1"/>
  <c r="AE163" s="1"/>
  <c r="Y164"/>
  <c r="R165" i="8"/>
  <c r="Q165" s="1"/>
  <c r="N165"/>
  <c r="O164"/>
  <c r="A168"/>
  <c r="E167"/>
  <c r="T167" i="3"/>
  <c r="V166"/>
  <c r="Z166" s="1"/>
  <c r="I168" i="9" l="1"/>
  <c r="J168" s="1"/>
  <c r="D168" s="1"/>
  <c r="E169"/>
  <c r="R167"/>
  <c r="S166"/>
  <c r="W166" s="1"/>
  <c r="X166" s="1"/>
  <c r="CY164" i="5"/>
  <c r="CX165"/>
  <c r="BU167"/>
  <c r="DM167"/>
  <c r="AC167"/>
  <c r="R167"/>
  <c r="DB167"/>
  <c r="AY167"/>
  <c r="CQ167"/>
  <c r="CF167"/>
  <c r="BJ167"/>
  <c r="AN167"/>
  <c r="DI167"/>
  <c r="DJ166"/>
  <c r="AU165"/>
  <c r="AV164"/>
  <c r="AZ164" s="1"/>
  <c r="BA164" s="1"/>
  <c r="AJ165"/>
  <c r="AK164"/>
  <c r="AO164" s="1"/>
  <c r="AP164" s="1"/>
  <c r="BG164"/>
  <c r="BK164" s="1"/>
  <c r="BL164" s="1"/>
  <c r="BF165"/>
  <c r="CC175"/>
  <c r="CB176"/>
  <c r="CN164"/>
  <c r="CM165"/>
  <c r="BW165"/>
  <c r="BQ167"/>
  <c r="BR166"/>
  <c r="BV166" s="1"/>
  <c r="O164"/>
  <c r="S164" s="1"/>
  <c r="T164" s="1"/>
  <c r="N165"/>
  <c r="Z164"/>
  <c r="AD164" s="1"/>
  <c r="AE164" s="1"/>
  <c r="Y165"/>
  <c r="R166" i="8"/>
  <c r="Q166" s="1"/>
  <c r="O165"/>
  <c r="N166"/>
  <c r="A169"/>
  <c r="E168"/>
  <c r="T168" i="3"/>
  <c r="V167"/>
  <c r="Z167" s="1"/>
  <c r="E170" i="9" l="1"/>
  <c r="I169"/>
  <c r="J169" s="1"/>
  <c r="D169" s="1"/>
  <c r="S167"/>
  <c r="W167" s="1"/>
  <c r="X167" s="1"/>
  <c r="R168"/>
  <c r="CY165" i="5"/>
  <c r="CX166"/>
  <c r="CF168"/>
  <c r="AN168"/>
  <c r="DB168"/>
  <c r="AY168"/>
  <c r="BU168"/>
  <c r="CQ168"/>
  <c r="R168"/>
  <c r="DM168"/>
  <c r="BJ168"/>
  <c r="AC168"/>
  <c r="DI168"/>
  <c r="DJ167"/>
  <c r="AV165"/>
  <c r="AZ165" s="1"/>
  <c r="BA165" s="1"/>
  <c r="AU166"/>
  <c r="BG165"/>
  <c r="BK165" s="1"/>
  <c r="BL165" s="1"/>
  <c r="BF166"/>
  <c r="CN165"/>
  <c r="CM166"/>
  <c r="AK165"/>
  <c r="AO165" s="1"/>
  <c r="AP165" s="1"/>
  <c r="AJ166"/>
  <c r="CB177"/>
  <c r="CC176"/>
  <c r="BW166"/>
  <c r="BQ168"/>
  <c r="BR167"/>
  <c r="BV167" s="1"/>
  <c r="O165"/>
  <c r="S165" s="1"/>
  <c r="T165" s="1"/>
  <c r="N166"/>
  <c r="Z165"/>
  <c r="AD165" s="1"/>
  <c r="AE165" s="1"/>
  <c r="Y166"/>
  <c r="O166" i="8"/>
  <c r="N167"/>
  <c r="R167"/>
  <c r="Q167" s="1"/>
  <c r="A170"/>
  <c r="E169"/>
  <c r="T169" i="3"/>
  <c r="V168"/>
  <c r="Z168" s="1"/>
  <c r="I170" i="9" l="1"/>
  <c r="J170" s="1"/>
  <c r="D170" s="1"/>
  <c r="E171"/>
  <c r="S168"/>
  <c r="W168" s="1"/>
  <c r="X168" s="1"/>
  <c r="R169"/>
  <c r="CY166" i="5"/>
  <c r="CX167"/>
  <c r="CF169"/>
  <c r="DB169"/>
  <c r="BJ169"/>
  <c r="BU169"/>
  <c r="CQ169"/>
  <c r="R169"/>
  <c r="DM169"/>
  <c r="AN169"/>
  <c r="AC169"/>
  <c r="AY169"/>
  <c r="DI169"/>
  <c r="DJ168"/>
  <c r="AV166"/>
  <c r="AZ166" s="1"/>
  <c r="BA166" s="1"/>
  <c r="AU167"/>
  <c r="CC177"/>
  <c r="CB178"/>
  <c r="CM167"/>
  <c r="CN166"/>
  <c r="BG166"/>
  <c r="BK166" s="1"/>
  <c r="BL166" s="1"/>
  <c r="BF167"/>
  <c r="AJ167"/>
  <c r="AK166"/>
  <c r="AO166" s="1"/>
  <c r="AP166" s="1"/>
  <c r="BW167"/>
  <c r="BQ169"/>
  <c r="BR168"/>
  <c r="BV168" s="1"/>
  <c r="Z166"/>
  <c r="AD166" s="1"/>
  <c r="AE166" s="1"/>
  <c r="O166"/>
  <c r="S166" s="1"/>
  <c r="T166" s="1"/>
  <c r="N167"/>
  <c r="Y167"/>
  <c r="R168" i="8"/>
  <c r="Q168" s="1"/>
  <c r="O167"/>
  <c r="N168"/>
  <c r="A171"/>
  <c r="E170"/>
  <c r="T170" i="3"/>
  <c r="V169"/>
  <c r="Z169" s="1"/>
  <c r="I171" i="9" l="1"/>
  <c r="J171" s="1"/>
  <c r="D171" s="1"/>
  <c r="E172"/>
  <c r="R170"/>
  <c r="S169"/>
  <c r="W169" s="1"/>
  <c r="X169" s="1"/>
  <c r="CY167" i="5"/>
  <c r="CX168"/>
  <c r="CF170"/>
  <c r="R170"/>
  <c r="AN170"/>
  <c r="AY170"/>
  <c r="BU170"/>
  <c r="CQ170"/>
  <c r="AC170"/>
  <c r="DM170"/>
  <c r="DB170"/>
  <c r="BJ170"/>
  <c r="DI170"/>
  <c r="DJ169"/>
  <c r="CN167"/>
  <c r="CM168"/>
  <c r="AV167"/>
  <c r="AZ167" s="1"/>
  <c r="BA167" s="1"/>
  <c r="AU168"/>
  <c r="AK167"/>
  <c r="AO167" s="1"/>
  <c r="AP167" s="1"/>
  <c r="AJ168"/>
  <c r="CC178"/>
  <c r="CB179"/>
  <c r="BG167"/>
  <c r="BK167" s="1"/>
  <c r="BL167" s="1"/>
  <c r="BF168"/>
  <c r="BW168"/>
  <c r="BQ170"/>
  <c r="BR169"/>
  <c r="BV169" s="1"/>
  <c r="O167"/>
  <c r="S167" s="1"/>
  <c r="T167" s="1"/>
  <c r="N168"/>
  <c r="Z167"/>
  <c r="AD167" s="1"/>
  <c r="AE167" s="1"/>
  <c r="Y168"/>
  <c r="R169" i="8"/>
  <c r="Q169" s="1"/>
  <c r="O168"/>
  <c r="N169"/>
  <c r="A172"/>
  <c r="E171"/>
  <c r="T171" i="3"/>
  <c r="V170"/>
  <c r="Z170" s="1"/>
  <c r="I172" i="9" l="1"/>
  <c r="J172" s="1"/>
  <c r="D172" s="1"/>
  <c r="E173"/>
  <c r="R171"/>
  <c r="S170"/>
  <c r="W170" s="1"/>
  <c r="X170" s="1"/>
  <c r="CY168" i="5"/>
  <c r="CX169"/>
  <c r="BU171"/>
  <c r="DB171"/>
  <c r="AC171"/>
  <c r="R171"/>
  <c r="AN171"/>
  <c r="CQ171"/>
  <c r="AY171"/>
  <c r="BJ171"/>
  <c r="DM171"/>
  <c r="CF171"/>
  <c r="DI171"/>
  <c r="DJ170"/>
  <c r="BF169"/>
  <c r="BG168"/>
  <c r="BK168" s="1"/>
  <c r="BL168" s="1"/>
  <c r="AK168"/>
  <c r="AO168" s="1"/>
  <c r="AP168" s="1"/>
  <c r="AJ169"/>
  <c r="CM169"/>
  <c r="CN168"/>
  <c r="AV168"/>
  <c r="AZ168" s="1"/>
  <c r="BA168" s="1"/>
  <c r="AU169"/>
  <c r="CC179"/>
  <c r="CB180"/>
  <c r="BW169"/>
  <c r="BQ171"/>
  <c r="BR170"/>
  <c r="BV170" s="1"/>
  <c r="N169"/>
  <c r="O168"/>
  <c r="S168" s="1"/>
  <c r="T168" s="1"/>
  <c r="Z168"/>
  <c r="AD168" s="1"/>
  <c r="AE168" s="1"/>
  <c r="Y169"/>
  <c r="R170" i="8"/>
  <c r="Q170" s="1"/>
  <c r="O169"/>
  <c r="N170"/>
  <c r="A173"/>
  <c r="E172"/>
  <c r="T172" i="3"/>
  <c r="V171"/>
  <c r="Z171" s="1"/>
  <c r="E174" i="9" l="1"/>
  <c r="I173"/>
  <c r="J173" s="1"/>
  <c r="D173" s="1"/>
  <c r="R172"/>
  <c r="S171"/>
  <c r="W171" s="1"/>
  <c r="X171" s="1"/>
  <c r="CX170" i="5"/>
  <c r="CY169"/>
  <c r="BU172"/>
  <c r="AC172"/>
  <c r="DM172"/>
  <c r="BJ172"/>
  <c r="CF172"/>
  <c r="AN172"/>
  <c r="R172"/>
  <c r="AY172"/>
  <c r="DB172"/>
  <c r="CQ172"/>
  <c r="DI172"/>
  <c r="DJ171"/>
  <c r="CC180"/>
  <c r="CB181"/>
  <c r="CM170"/>
  <c r="CN169"/>
  <c r="AK169"/>
  <c r="AO169" s="1"/>
  <c r="AP169" s="1"/>
  <c r="AJ170"/>
  <c r="BG169"/>
  <c r="BK169" s="1"/>
  <c r="BL169" s="1"/>
  <c r="BF170"/>
  <c r="AV169"/>
  <c r="AZ169" s="1"/>
  <c r="BA169" s="1"/>
  <c r="AU170"/>
  <c r="BW170"/>
  <c r="BQ172"/>
  <c r="BR171"/>
  <c r="BV171" s="1"/>
  <c r="O169"/>
  <c r="S169" s="1"/>
  <c r="T169" s="1"/>
  <c r="N170"/>
  <c r="Z169"/>
  <c r="AD169" s="1"/>
  <c r="AE169" s="1"/>
  <c r="Y170"/>
  <c r="R171" i="8"/>
  <c r="Q171" s="1"/>
  <c r="O170"/>
  <c r="N171"/>
  <c r="A174"/>
  <c r="E173"/>
  <c r="T173" i="3"/>
  <c r="V172"/>
  <c r="Z172" s="1"/>
  <c r="I174" i="9" l="1"/>
  <c r="J174" s="1"/>
  <c r="D174" s="1"/>
  <c r="E175"/>
  <c r="R173"/>
  <c r="S172"/>
  <c r="W172" s="1"/>
  <c r="X172" s="1"/>
  <c r="CY170" i="5"/>
  <c r="CX171"/>
  <c r="BU173"/>
  <c r="DB173"/>
  <c r="R173"/>
  <c r="DM173"/>
  <c r="AC173"/>
  <c r="CF173"/>
  <c r="CQ173"/>
  <c r="BJ173"/>
  <c r="AN173"/>
  <c r="AY173"/>
  <c r="DI173"/>
  <c r="DJ172"/>
  <c r="AV170"/>
  <c r="AZ170" s="1"/>
  <c r="BA170" s="1"/>
  <c r="AU171"/>
  <c r="CC181"/>
  <c r="CB182"/>
  <c r="AK170"/>
  <c r="AO170" s="1"/>
  <c r="AP170" s="1"/>
  <c r="AJ171"/>
  <c r="CN170"/>
  <c r="CM171"/>
  <c r="BF171"/>
  <c r="BG170"/>
  <c r="BK170" s="1"/>
  <c r="BL170" s="1"/>
  <c r="BQ173"/>
  <c r="BR172"/>
  <c r="BV172" s="1"/>
  <c r="BW171"/>
  <c r="Z170"/>
  <c r="AD170" s="1"/>
  <c r="AE170" s="1"/>
  <c r="O170"/>
  <c r="S170" s="1"/>
  <c r="T170" s="1"/>
  <c r="N171"/>
  <c r="Y171"/>
  <c r="R172" i="8"/>
  <c r="Q172" s="1"/>
  <c r="O171"/>
  <c r="N172"/>
  <c r="A175"/>
  <c r="E174"/>
  <c r="T174" i="3"/>
  <c r="V173"/>
  <c r="Z173" s="1"/>
  <c r="I175" i="9" l="1"/>
  <c r="J175" s="1"/>
  <c r="D175" s="1"/>
  <c r="E176"/>
  <c r="S173"/>
  <c r="W173" s="1"/>
  <c r="X173" s="1"/>
  <c r="R174"/>
  <c r="CY171" i="5"/>
  <c r="CX172"/>
  <c r="CQ174"/>
  <c r="R174"/>
  <c r="DB174"/>
  <c r="AN174"/>
  <c r="BJ174"/>
  <c r="AY174"/>
  <c r="CF174"/>
  <c r="AC174"/>
  <c r="DM174"/>
  <c r="BU174"/>
  <c r="DJ173"/>
  <c r="DI174"/>
  <c r="AV171"/>
  <c r="AZ171" s="1"/>
  <c r="BA171" s="1"/>
  <c r="AU172"/>
  <c r="AJ172"/>
  <c r="AK171"/>
  <c r="AO171" s="1"/>
  <c r="AP171" s="1"/>
  <c r="BF172"/>
  <c r="BG171"/>
  <c r="BK171" s="1"/>
  <c r="BL171" s="1"/>
  <c r="CC182"/>
  <c r="CB183"/>
  <c r="CN171"/>
  <c r="CM172"/>
  <c r="BQ174"/>
  <c r="BR173"/>
  <c r="BV173" s="1"/>
  <c r="BW172"/>
  <c r="Z171"/>
  <c r="AD171" s="1"/>
  <c r="AE171" s="1"/>
  <c r="O171"/>
  <c r="S171" s="1"/>
  <c r="T171" s="1"/>
  <c r="N172"/>
  <c r="Y172"/>
  <c r="N173" i="8"/>
  <c r="O172"/>
  <c r="R173"/>
  <c r="Q173" s="1"/>
  <c r="A176"/>
  <c r="E175"/>
  <c r="T175" i="3"/>
  <c r="V174"/>
  <c r="Z174" s="1"/>
  <c r="I176" i="9" l="1"/>
  <c r="J176" s="1"/>
  <c r="D176" s="1"/>
  <c r="E177"/>
  <c r="R175"/>
  <c r="S174"/>
  <c r="W174" s="1"/>
  <c r="X174" s="1"/>
  <c r="CX173" i="5"/>
  <c r="CY172"/>
  <c r="BU175"/>
  <c r="DM175"/>
  <c r="AC175"/>
  <c r="DB175"/>
  <c r="CQ175"/>
  <c r="CF175"/>
  <c r="R175"/>
  <c r="AN175"/>
  <c r="BJ175"/>
  <c r="AY175"/>
  <c r="DI175"/>
  <c r="DJ174"/>
  <c r="CN172"/>
  <c r="CM173"/>
  <c r="AJ173"/>
  <c r="AK172"/>
  <c r="AO172" s="1"/>
  <c r="AP172" s="1"/>
  <c r="BG172"/>
  <c r="BK172" s="1"/>
  <c r="BL172" s="1"/>
  <c r="BF173"/>
  <c r="AV172"/>
  <c r="AZ172" s="1"/>
  <c r="BA172" s="1"/>
  <c r="AU173"/>
  <c r="CC183"/>
  <c r="CB184"/>
  <c r="BQ175"/>
  <c r="BR174"/>
  <c r="BV174" s="1"/>
  <c r="BW173"/>
  <c r="N173"/>
  <c r="O172"/>
  <c r="S172" s="1"/>
  <c r="T172" s="1"/>
  <c r="Z172"/>
  <c r="AD172" s="1"/>
  <c r="AE172" s="1"/>
  <c r="Y173"/>
  <c r="R174" i="8"/>
  <c r="Q174" s="1"/>
  <c r="N174"/>
  <c r="O173"/>
  <c r="A177"/>
  <c r="E176"/>
  <c r="T176" i="3"/>
  <c r="V175"/>
  <c r="Z175" s="1"/>
  <c r="E178" i="9" l="1"/>
  <c r="I177"/>
  <c r="J177" s="1"/>
  <c r="D177" s="1"/>
  <c r="R176"/>
  <c r="S175"/>
  <c r="W175" s="1"/>
  <c r="X175" s="1"/>
  <c r="CY173" i="5"/>
  <c r="CX174"/>
  <c r="CF176"/>
  <c r="AN176"/>
  <c r="DB176"/>
  <c r="AY176"/>
  <c r="CQ176"/>
  <c r="R176"/>
  <c r="DM176"/>
  <c r="AC176"/>
  <c r="BU176"/>
  <c r="BJ176"/>
  <c r="DI176"/>
  <c r="DJ175"/>
  <c r="CM174"/>
  <c r="CN173"/>
  <c r="AK173"/>
  <c r="AO173" s="1"/>
  <c r="AP173" s="1"/>
  <c r="AJ174"/>
  <c r="BG173"/>
  <c r="BK173" s="1"/>
  <c r="BL173" s="1"/>
  <c r="BF174"/>
  <c r="CC184"/>
  <c r="CB185"/>
  <c r="AV173"/>
  <c r="AZ173" s="1"/>
  <c r="BA173" s="1"/>
  <c r="AU174"/>
  <c r="BW174"/>
  <c r="BQ176"/>
  <c r="BR175"/>
  <c r="BV175" s="1"/>
  <c r="O173"/>
  <c r="S173" s="1"/>
  <c r="T173" s="1"/>
  <c r="N174"/>
  <c r="Z173"/>
  <c r="AD173" s="1"/>
  <c r="AE173" s="1"/>
  <c r="Y174"/>
  <c r="R175" i="8"/>
  <c r="Q175" s="1"/>
  <c r="O174"/>
  <c r="N175"/>
  <c r="A178"/>
  <c r="E177"/>
  <c r="T177" i="3"/>
  <c r="V176"/>
  <c r="Z176" s="1"/>
  <c r="I178" i="9" l="1"/>
  <c r="J178" s="1"/>
  <c r="D178" s="1"/>
  <c r="E179"/>
  <c r="R177"/>
  <c r="S176"/>
  <c r="W176" s="1"/>
  <c r="X176" s="1"/>
  <c r="CY174" i="5"/>
  <c r="CX175"/>
  <c r="CF177"/>
  <c r="AN177"/>
  <c r="DM177"/>
  <c r="CQ177"/>
  <c r="DB177"/>
  <c r="R177"/>
  <c r="AC177"/>
  <c r="BJ177"/>
  <c r="BU177"/>
  <c r="AY177"/>
  <c r="DI177"/>
  <c r="DJ176"/>
  <c r="CN174"/>
  <c r="CM175"/>
  <c r="BG174"/>
  <c r="BK174" s="1"/>
  <c r="BL174" s="1"/>
  <c r="BF175"/>
  <c r="AV174"/>
  <c r="AZ174" s="1"/>
  <c r="BA174" s="1"/>
  <c r="AU175"/>
  <c r="AK174"/>
  <c r="AO174" s="1"/>
  <c r="AP174" s="1"/>
  <c r="AJ175"/>
  <c r="CC185"/>
  <c r="CB186"/>
  <c r="BW175"/>
  <c r="BQ177"/>
  <c r="BR176"/>
  <c r="BV176" s="1"/>
  <c r="N175"/>
  <c r="O174"/>
  <c r="S174" s="1"/>
  <c r="T174" s="1"/>
  <c r="Z174"/>
  <c r="AD174" s="1"/>
  <c r="AE174" s="1"/>
  <c r="Y175"/>
  <c r="O175" i="8"/>
  <c r="N176"/>
  <c r="R176"/>
  <c r="Q176" s="1"/>
  <c r="A179"/>
  <c r="E178"/>
  <c r="T178" i="3"/>
  <c r="V177"/>
  <c r="Z177" s="1"/>
  <c r="I179" i="9" l="1"/>
  <c r="J179" s="1"/>
  <c r="D179" s="1"/>
  <c r="E180"/>
  <c r="S177"/>
  <c r="W177" s="1"/>
  <c r="X177" s="1"/>
  <c r="R178"/>
  <c r="CY175" i="5"/>
  <c r="CX176"/>
  <c r="BU178"/>
  <c r="R178"/>
  <c r="AC178"/>
  <c r="CF178"/>
  <c r="BJ178"/>
  <c r="CQ178"/>
  <c r="DM178"/>
  <c r="DB178"/>
  <c r="AN178"/>
  <c r="AY178"/>
  <c r="DI178"/>
  <c r="DJ177"/>
  <c r="AV175"/>
  <c r="AZ175" s="1"/>
  <c r="BA175" s="1"/>
  <c r="AU176"/>
  <c r="CB187"/>
  <c r="CC186"/>
  <c r="CM176"/>
  <c r="CN175"/>
  <c r="BF176"/>
  <c r="BG175"/>
  <c r="BK175" s="1"/>
  <c r="BL175" s="1"/>
  <c r="AK175"/>
  <c r="AO175" s="1"/>
  <c r="AP175" s="1"/>
  <c r="AJ176"/>
  <c r="BQ178"/>
  <c r="BR177"/>
  <c r="BV177" s="1"/>
  <c r="BW176"/>
  <c r="O175"/>
  <c r="S175" s="1"/>
  <c r="T175" s="1"/>
  <c r="N176"/>
  <c r="Z175"/>
  <c r="AD175" s="1"/>
  <c r="AE175" s="1"/>
  <c r="Y176"/>
  <c r="N177" i="8"/>
  <c r="O176"/>
  <c r="R177"/>
  <c r="Q177" s="1"/>
  <c r="A180"/>
  <c r="E179"/>
  <c r="T179" i="3"/>
  <c r="V178"/>
  <c r="Z178" s="1"/>
  <c r="I180" i="9" l="1"/>
  <c r="J180" s="1"/>
  <c r="D180" s="1"/>
  <c r="E181"/>
  <c r="R179"/>
  <c r="S178"/>
  <c r="W178" s="1"/>
  <c r="X178" s="1"/>
  <c r="CX177" i="5"/>
  <c r="CY176"/>
  <c r="BU179"/>
  <c r="AC179"/>
  <c r="DM179"/>
  <c r="AN179"/>
  <c r="BJ179"/>
  <c r="CQ179"/>
  <c r="AY179"/>
  <c r="CF179"/>
  <c r="DB179"/>
  <c r="R179"/>
  <c r="DI179"/>
  <c r="DJ178"/>
  <c r="CN176"/>
  <c r="CM177"/>
  <c r="AV176"/>
  <c r="AZ176" s="1"/>
  <c r="BA176" s="1"/>
  <c r="AU177"/>
  <c r="CC187"/>
  <c r="CB188"/>
  <c r="BG176"/>
  <c r="BK176" s="1"/>
  <c r="BL176" s="1"/>
  <c r="BF177"/>
  <c r="AK176"/>
  <c r="AO176" s="1"/>
  <c r="AP176" s="1"/>
  <c r="AJ177"/>
  <c r="BW177"/>
  <c r="BQ179"/>
  <c r="BR178"/>
  <c r="BV178" s="1"/>
  <c r="O176"/>
  <c r="S176" s="1"/>
  <c r="T176" s="1"/>
  <c r="N177"/>
  <c r="Z176"/>
  <c r="AD176" s="1"/>
  <c r="AE176" s="1"/>
  <c r="Y177"/>
  <c r="R178" i="8"/>
  <c r="Q178" s="1"/>
  <c r="O177"/>
  <c r="N178"/>
  <c r="A181"/>
  <c r="E180"/>
  <c r="T180" i="3"/>
  <c r="V179"/>
  <c r="Z179" s="1"/>
  <c r="E182" i="9" l="1"/>
  <c r="I181"/>
  <c r="J181" s="1"/>
  <c r="D181" s="1"/>
  <c r="R180"/>
  <c r="S179"/>
  <c r="W179" s="1"/>
  <c r="X179" s="1"/>
  <c r="CY177" i="5"/>
  <c r="CX178"/>
  <c r="BU180"/>
  <c r="AC180"/>
  <c r="BJ180"/>
  <c r="CF180"/>
  <c r="DM180"/>
  <c r="CQ180"/>
  <c r="AY180"/>
  <c r="DB180"/>
  <c r="R180"/>
  <c r="AN180"/>
  <c r="DI180"/>
  <c r="DJ179"/>
  <c r="CM178"/>
  <c r="CN177"/>
  <c r="AK177"/>
  <c r="AO177" s="1"/>
  <c r="AP177" s="1"/>
  <c r="AJ178"/>
  <c r="CC188"/>
  <c r="CB189"/>
  <c r="AV177"/>
  <c r="AZ177" s="1"/>
  <c r="BA177" s="1"/>
  <c r="AU178"/>
  <c r="BG177"/>
  <c r="BK177" s="1"/>
  <c r="BL177" s="1"/>
  <c r="BF178"/>
  <c r="BQ180"/>
  <c r="BR179"/>
  <c r="BV179" s="1"/>
  <c r="BW178"/>
  <c r="Z177"/>
  <c r="AD177" s="1"/>
  <c r="AE177" s="1"/>
  <c r="N178"/>
  <c r="O177"/>
  <c r="S177" s="1"/>
  <c r="T177" s="1"/>
  <c r="Y178"/>
  <c r="N179" i="8"/>
  <c r="O178"/>
  <c r="R179"/>
  <c r="Q179" s="1"/>
  <c r="A182"/>
  <c r="E181"/>
  <c r="T181" i="3"/>
  <c r="V180"/>
  <c r="Z180" s="1"/>
  <c r="I182" i="9" l="1"/>
  <c r="J182" s="1"/>
  <c r="D182" s="1"/>
  <c r="E183"/>
  <c r="R181"/>
  <c r="S180"/>
  <c r="W180" s="1"/>
  <c r="X180" s="1"/>
  <c r="CY178" i="5"/>
  <c r="CX179"/>
  <c r="CQ181"/>
  <c r="DB181"/>
  <c r="R181"/>
  <c r="DM181"/>
  <c r="AC181"/>
  <c r="CF181"/>
  <c r="AN181"/>
  <c r="AY181"/>
  <c r="BU181"/>
  <c r="BJ181"/>
  <c r="DI181"/>
  <c r="DJ180"/>
  <c r="CN178"/>
  <c r="CM179"/>
  <c r="CB190"/>
  <c r="CC189"/>
  <c r="BG178"/>
  <c r="BK178" s="1"/>
  <c r="BL178" s="1"/>
  <c r="BF179"/>
  <c r="AK178"/>
  <c r="AO178" s="1"/>
  <c r="AP178" s="1"/>
  <c r="AJ179"/>
  <c r="AV178"/>
  <c r="AZ178" s="1"/>
  <c r="BA178" s="1"/>
  <c r="AU179"/>
  <c r="BQ181"/>
  <c r="BR180"/>
  <c r="BV180" s="1"/>
  <c r="BW179"/>
  <c r="O178"/>
  <c r="S178" s="1"/>
  <c r="T178" s="1"/>
  <c r="N179"/>
  <c r="Z178"/>
  <c r="AD178" s="1"/>
  <c r="AE178" s="1"/>
  <c r="Y179"/>
  <c r="O179" i="8"/>
  <c r="N180"/>
  <c r="R180"/>
  <c r="Q180" s="1"/>
  <c r="A183"/>
  <c r="E182"/>
  <c r="T182" i="3"/>
  <c r="V181"/>
  <c r="Z181" s="1"/>
  <c r="I183" i="9" l="1"/>
  <c r="J183" s="1"/>
  <c r="D183" s="1"/>
  <c r="E184"/>
  <c r="S181"/>
  <c r="W181" s="1"/>
  <c r="X181" s="1"/>
  <c r="R182"/>
  <c r="CX180" i="5"/>
  <c r="CY179"/>
  <c r="CQ182"/>
  <c r="R182"/>
  <c r="AN182"/>
  <c r="CF182"/>
  <c r="AC182"/>
  <c r="BJ182"/>
  <c r="AY182"/>
  <c r="DM182"/>
  <c r="BU182"/>
  <c r="DB182"/>
  <c r="DJ181"/>
  <c r="DI182"/>
  <c r="CN179"/>
  <c r="CM180"/>
  <c r="AV179"/>
  <c r="AZ179" s="1"/>
  <c r="BA179" s="1"/>
  <c r="AU180"/>
  <c r="BG179"/>
  <c r="BK179" s="1"/>
  <c r="BL179" s="1"/>
  <c r="BF180"/>
  <c r="CC190"/>
  <c r="CB191"/>
  <c r="AK179"/>
  <c r="AO179" s="1"/>
  <c r="AP179" s="1"/>
  <c r="AJ180"/>
  <c r="BQ182"/>
  <c r="BR181"/>
  <c r="BV181" s="1"/>
  <c r="BW180"/>
  <c r="O179"/>
  <c r="S179" s="1"/>
  <c r="T179" s="1"/>
  <c r="N180"/>
  <c r="Z179"/>
  <c r="AD179" s="1"/>
  <c r="AE179" s="1"/>
  <c r="Y180"/>
  <c r="N181" i="8"/>
  <c r="O180"/>
  <c r="R181"/>
  <c r="Q181" s="1"/>
  <c r="A184"/>
  <c r="E183"/>
  <c r="T183" i="3"/>
  <c r="V182"/>
  <c r="Z182" s="1"/>
  <c r="I184" i="9" l="1"/>
  <c r="J184" s="1"/>
  <c r="D184" s="1"/>
  <c r="E185"/>
  <c r="R183"/>
  <c r="S182"/>
  <c r="W182" s="1"/>
  <c r="X182" s="1"/>
  <c r="CY180" i="5"/>
  <c r="CX181"/>
  <c r="BU183"/>
  <c r="DM183"/>
  <c r="AC183"/>
  <c r="R183"/>
  <c r="DB183"/>
  <c r="CQ183"/>
  <c r="CF183"/>
  <c r="AN183"/>
  <c r="BJ183"/>
  <c r="AY183"/>
  <c r="DI183"/>
  <c r="DJ182"/>
  <c r="AK180"/>
  <c r="AO180" s="1"/>
  <c r="AP180" s="1"/>
  <c r="AJ181"/>
  <c r="BG180"/>
  <c r="BK180" s="1"/>
  <c r="BL180" s="1"/>
  <c r="BF181"/>
  <c r="CM181"/>
  <c r="CN180"/>
  <c r="AV180"/>
  <c r="AZ180" s="1"/>
  <c r="BA180" s="1"/>
  <c r="AU181"/>
  <c r="CC191"/>
  <c r="CB192"/>
  <c r="BQ183"/>
  <c r="BR182"/>
  <c r="BV182" s="1"/>
  <c r="BW181"/>
  <c r="O180"/>
  <c r="S180" s="1"/>
  <c r="T180" s="1"/>
  <c r="N181"/>
  <c r="Z180"/>
  <c r="AD180" s="1"/>
  <c r="AE180" s="1"/>
  <c r="Y181"/>
  <c r="R182" i="8"/>
  <c r="Q182" s="1"/>
  <c r="N182"/>
  <c r="O181"/>
  <c r="A185"/>
  <c r="E184"/>
  <c r="T184" i="3"/>
  <c r="V183"/>
  <c r="Z183" s="1"/>
  <c r="E186" i="9" l="1"/>
  <c r="I185"/>
  <c r="J185" s="1"/>
  <c r="D185" s="1"/>
  <c r="R184"/>
  <c r="S183"/>
  <c r="W183" s="1"/>
  <c r="X183" s="1"/>
  <c r="CY181" i="5"/>
  <c r="CX182"/>
  <c r="CF184"/>
  <c r="AN184"/>
  <c r="DB184"/>
  <c r="BU184"/>
  <c r="AY184"/>
  <c r="CQ184"/>
  <c r="R184"/>
  <c r="DM184"/>
  <c r="AC184"/>
  <c r="BJ184"/>
  <c r="DI184"/>
  <c r="DJ183"/>
  <c r="CC192"/>
  <c r="CB193"/>
  <c r="CM182"/>
  <c r="CN181"/>
  <c r="AK181"/>
  <c r="AO181" s="1"/>
  <c r="AP181" s="1"/>
  <c r="AJ182"/>
  <c r="BG181"/>
  <c r="BK181" s="1"/>
  <c r="BL181" s="1"/>
  <c r="BF182"/>
  <c r="AV181"/>
  <c r="AZ181" s="1"/>
  <c r="BA181" s="1"/>
  <c r="AU182"/>
  <c r="BW182"/>
  <c r="BQ184"/>
  <c r="BR183"/>
  <c r="BV183" s="1"/>
  <c r="N182"/>
  <c r="O181"/>
  <c r="S181" s="1"/>
  <c r="T181" s="1"/>
  <c r="Z181"/>
  <c r="AD181" s="1"/>
  <c r="AE181" s="1"/>
  <c r="Y182"/>
  <c r="O182" i="8"/>
  <c r="N183"/>
  <c r="R183"/>
  <c r="Q183" s="1"/>
  <c r="A186"/>
  <c r="E185"/>
  <c r="T185" i="3"/>
  <c r="V184"/>
  <c r="Z184" s="1"/>
  <c r="I186" i="9" l="1"/>
  <c r="J186" s="1"/>
  <c r="D186" s="1"/>
  <c r="E187"/>
  <c r="R185"/>
  <c r="S184"/>
  <c r="W184" s="1"/>
  <c r="X184" s="1"/>
  <c r="CX183" i="5"/>
  <c r="CY182"/>
  <c r="CF185"/>
  <c r="AN185"/>
  <c r="AC185"/>
  <c r="BU185"/>
  <c r="CQ185"/>
  <c r="R185"/>
  <c r="DM185"/>
  <c r="AY185"/>
  <c r="BJ185"/>
  <c r="DB185"/>
  <c r="DI185"/>
  <c r="DJ184"/>
  <c r="CB194"/>
  <c r="CC193"/>
  <c r="CN182"/>
  <c r="CM183"/>
  <c r="AK182"/>
  <c r="AO182" s="1"/>
  <c r="AP182" s="1"/>
  <c r="AJ183"/>
  <c r="AV182"/>
  <c r="AZ182" s="1"/>
  <c r="BA182" s="1"/>
  <c r="AU183"/>
  <c r="BG182"/>
  <c r="BK182" s="1"/>
  <c r="BL182" s="1"/>
  <c r="BF183"/>
  <c r="BQ185"/>
  <c r="BR184"/>
  <c r="BV184" s="1"/>
  <c r="BW183"/>
  <c r="N183"/>
  <c r="O182"/>
  <c r="S182" s="1"/>
  <c r="T182" s="1"/>
  <c r="Z182"/>
  <c r="AD182" s="1"/>
  <c r="AE182" s="1"/>
  <c r="Y183"/>
  <c r="R184" i="8"/>
  <c r="Q184" s="1"/>
  <c r="N184"/>
  <c r="O183"/>
  <c r="A187"/>
  <c r="E186"/>
  <c r="T186" i="3"/>
  <c r="V185"/>
  <c r="Z185" s="1"/>
  <c r="I187" i="9" l="1"/>
  <c r="J187" s="1"/>
  <c r="D187" s="1"/>
  <c r="E188"/>
  <c r="S185"/>
  <c r="W185" s="1"/>
  <c r="X185" s="1"/>
  <c r="R186"/>
  <c r="CY183" i="5"/>
  <c r="CX184"/>
  <c r="BJ186"/>
  <c r="DB186"/>
  <c r="CF186"/>
  <c r="AY186"/>
  <c r="CQ186"/>
  <c r="AC186"/>
  <c r="DM186"/>
  <c r="R186"/>
  <c r="AN186"/>
  <c r="BU186"/>
  <c r="DI186"/>
  <c r="DJ185"/>
  <c r="CC194"/>
  <c r="CG194" s="1"/>
  <c r="CH194" s="1"/>
  <c r="CB195"/>
  <c r="AK183"/>
  <c r="AO183" s="1"/>
  <c r="AP183" s="1"/>
  <c r="AJ184"/>
  <c r="CN183"/>
  <c r="CM184"/>
  <c r="BG183"/>
  <c r="BK183" s="1"/>
  <c r="BL183" s="1"/>
  <c r="BF184"/>
  <c r="AU184"/>
  <c r="AV183"/>
  <c r="AZ183" s="1"/>
  <c r="BA183" s="1"/>
  <c r="BW184"/>
  <c r="BQ186"/>
  <c r="BR185"/>
  <c r="BV185" s="1"/>
  <c r="O183"/>
  <c r="S183" s="1"/>
  <c r="T183" s="1"/>
  <c r="N184"/>
  <c r="Z183"/>
  <c r="AD183" s="1"/>
  <c r="AE183" s="1"/>
  <c r="Y184"/>
  <c r="R185" i="8"/>
  <c r="Q185" s="1"/>
  <c r="O184"/>
  <c r="N185"/>
  <c r="A188"/>
  <c r="E187"/>
  <c r="T187" i="3"/>
  <c r="V186"/>
  <c r="Z186" s="1"/>
  <c r="I188" i="9" l="1"/>
  <c r="J188" s="1"/>
  <c r="D188" s="1"/>
  <c r="E189"/>
  <c r="R187"/>
  <c r="S186"/>
  <c r="W186" s="1"/>
  <c r="X186" s="1"/>
  <c r="CY184" i="5"/>
  <c r="CX185"/>
  <c r="BU187"/>
  <c r="AC187"/>
  <c r="R187"/>
  <c r="BJ187"/>
  <c r="CQ187"/>
  <c r="DM187"/>
  <c r="DB187"/>
  <c r="AN187"/>
  <c r="AY187"/>
  <c r="CF187"/>
  <c r="DI187"/>
  <c r="DJ186"/>
  <c r="CB196"/>
  <c r="CC195"/>
  <c r="CG195" s="1"/>
  <c r="CH195" s="1"/>
  <c r="CN184"/>
  <c r="CM185"/>
  <c r="AV184"/>
  <c r="AZ184" s="1"/>
  <c r="BA184" s="1"/>
  <c r="AU185"/>
  <c r="AK184"/>
  <c r="AO184" s="1"/>
  <c r="AP184" s="1"/>
  <c r="AJ185"/>
  <c r="BG184"/>
  <c r="BK184" s="1"/>
  <c r="BL184" s="1"/>
  <c r="BF185"/>
  <c r="BQ187"/>
  <c r="BR186"/>
  <c r="BV186" s="1"/>
  <c r="BW185"/>
  <c r="Z184"/>
  <c r="AD184" s="1"/>
  <c r="AE184" s="1"/>
  <c r="O184"/>
  <c r="S184" s="1"/>
  <c r="T184" s="1"/>
  <c r="N185"/>
  <c r="Y185"/>
  <c r="R186" i="8"/>
  <c r="Q186" s="1"/>
  <c r="O185"/>
  <c r="N186"/>
  <c r="A189"/>
  <c r="E188"/>
  <c r="T188" i="3"/>
  <c r="V187"/>
  <c r="Z187" s="1"/>
  <c r="E190" i="9" l="1"/>
  <c r="I189"/>
  <c r="J189" s="1"/>
  <c r="D189" s="1"/>
  <c r="R188"/>
  <c r="S187"/>
  <c r="W187" s="1"/>
  <c r="X187" s="1"/>
  <c r="CY185" i="5"/>
  <c r="CX186"/>
  <c r="CQ188"/>
  <c r="DB188"/>
  <c r="AC188"/>
  <c r="DM188"/>
  <c r="CF188"/>
  <c r="BU188"/>
  <c r="R188"/>
  <c r="AY188"/>
  <c r="BJ188"/>
  <c r="AN188"/>
  <c r="DI188"/>
  <c r="DJ187"/>
  <c r="BF186"/>
  <c r="BG185"/>
  <c r="BK185" s="1"/>
  <c r="BL185" s="1"/>
  <c r="CC196"/>
  <c r="CG196" s="1"/>
  <c r="CH196" s="1"/>
  <c r="CB197"/>
  <c r="AV185"/>
  <c r="AZ185" s="1"/>
  <c r="BA185" s="1"/>
  <c r="AU186"/>
  <c r="CM186"/>
  <c r="CN185"/>
  <c r="AJ186"/>
  <c r="AK185"/>
  <c r="AO185" s="1"/>
  <c r="AP185" s="1"/>
  <c r="BQ188"/>
  <c r="BR187"/>
  <c r="BV187" s="1"/>
  <c r="BW186"/>
  <c r="N186"/>
  <c r="O185"/>
  <c r="S185" s="1"/>
  <c r="T185" s="1"/>
  <c r="Z185"/>
  <c r="AD185" s="1"/>
  <c r="AE185" s="1"/>
  <c r="Y186"/>
  <c r="R187" i="8"/>
  <c r="Q187" s="1"/>
  <c r="O186"/>
  <c r="N187"/>
  <c r="A190"/>
  <c r="E189"/>
  <c r="T189" i="3"/>
  <c r="V188"/>
  <c r="Z188" s="1"/>
  <c r="I190" i="9" l="1"/>
  <c r="J190" s="1"/>
  <c r="D190" s="1"/>
  <c r="E191"/>
  <c r="R189"/>
  <c r="S188"/>
  <c r="W188" s="1"/>
  <c r="X188" s="1"/>
  <c r="CY186" i="5"/>
  <c r="CX187"/>
  <c r="BU189"/>
  <c r="R189"/>
  <c r="DM189"/>
  <c r="BJ189"/>
  <c r="CF189"/>
  <c r="AC189"/>
  <c r="DB189"/>
  <c r="AN189"/>
  <c r="AY189"/>
  <c r="CQ189"/>
  <c r="DI189"/>
  <c r="DJ188"/>
  <c r="BG186"/>
  <c r="BK186" s="1"/>
  <c r="BL186" s="1"/>
  <c r="BF187"/>
  <c r="AJ187"/>
  <c r="AK186"/>
  <c r="AO186" s="1"/>
  <c r="AP186" s="1"/>
  <c r="AV186"/>
  <c r="AZ186" s="1"/>
  <c r="BA186" s="1"/>
  <c r="AU187"/>
  <c r="CB198"/>
  <c r="CC197"/>
  <c r="CG197" s="1"/>
  <c r="CH197" s="1"/>
  <c r="CN186"/>
  <c r="CM187"/>
  <c r="BQ189"/>
  <c r="BR188"/>
  <c r="BV188" s="1"/>
  <c r="BW187"/>
  <c r="O186"/>
  <c r="S186" s="1"/>
  <c r="T186" s="1"/>
  <c r="N187"/>
  <c r="Z186"/>
  <c r="AD186" s="1"/>
  <c r="AE186" s="1"/>
  <c r="Y187"/>
  <c r="R188" i="8"/>
  <c r="Q188" s="1"/>
  <c r="N188"/>
  <c r="O187"/>
  <c r="A191"/>
  <c r="E190"/>
  <c r="T190" i="3"/>
  <c r="V189"/>
  <c r="Z189" s="1"/>
  <c r="I191" i="9" l="1"/>
  <c r="J191" s="1"/>
  <c r="D191" s="1"/>
  <c r="E192"/>
  <c r="S189"/>
  <c r="W189" s="1"/>
  <c r="X189" s="1"/>
  <c r="R190"/>
  <c r="CY187" i="5"/>
  <c r="CX188"/>
  <c r="CQ190"/>
  <c r="R190"/>
  <c r="DB190"/>
  <c r="BJ190"/>
  <c r="CF190"/>
  <c r="AC190"/>
  <c r="DM190"/>
  <c r="AN190"/>
  <c r="BU190"/>
  <c r="AY190"/>
  <c r="DJ189"/>
  <c r="DI190"/>
  <c r="BG187"/>
  <c r="BK187" s="1"/>
  <c r="BL187" s="1"/>
  <c r="BF188"/>
  <c r="CM188"/>
  <c r="CN187"/>
  <c r="AV187"/>
  <c r="AZ187" s="1"/>
  <c r="BA187" s="1"/>
  <c r="AU188"/>
  <c r="CB199"/>
  <c r="CC198"/>
  <c r="CG198" s="1"/>
  <c r="CH198" s="1"/>
  <c r="AK187"/>
  <c r="AO187" s="1"/>
  <c r="AP187" s="1"/>
  <c r="AJ188"/>
  <c r="BQ190"/>
  <c r="BR189"/>
  <c r="BV189" s="1"/>
  <c r="BW188"/>
  <c r="N188"/>
  <c r="O187"/>
  <c r="S187" s="1"/>
  <c r="T187" s="1"/>
  <c r="Z187"/>
  <c r="AD187" s="1"/>
  <c r="AE187" s="1"/>
  <c r="Y188"/>
  <c r="R189" i="8"/>
  <c r="Q189" s="1"/>
  <c r="N189"/>
  <c r="O188"/>
  <c r="A192"/>
  <c r="E191"/>
  <c r="T191" i="3"/>
  <c r="V190"/>
  <c r="Z190" s="1"/>
  <c r="I192" i="9" l="1"/>
  <c r="J192" s="1"/>
  <c r="D192" s="1"/>
  <c r="E193"/>
  <c r="R191"/>
  <c r="S190"/>
  <c r="W190" s="1"/>
  <c r="X190" s="1"/>
  <c r="CY188" i="5"/>
  <c r="CX189"/>
  <c r="BU191"/>
  <c r="DM191"/>
  <c r="AC191"/>
  <c r="R191"/>
  <c r="DB191"/>
  <c r="CQ191"/>
  <c r="CF191"/>
  <c r="BJ191"/>
  <c r="AN191"/>
  <c r="AY191"/>
  <c r="DI191"/>
  <c r="DJ190"/>
  <c r="AU189"/>
  <c r="AV188"/>
  <c r="AZ188" s="1"/>
  <c r="BA188" s="1"/>
  <c r="AK188"/>
  <c r="AO188" s="1"/>
  <c r="AP188" s="1"/>
  <c r="AJ189"/>
  <c r="CM189"/>
  <c r="CN188"/>
  <c r="CB200"/>
  <c r="CC199"/>
  <c r="CG199" s="1"/>
  <c r="CH199" s="1"/>
  <c r="BG188"/>
  <c r="BK188" s="1"/>
  <c r="BL188" s="1"/>
  <c r="BF189"/>
  <c r="BQ191"/>
  <c r="BR190"/>
  <c r="BV190" s="1"/>
  <c r="BW189"/>
  <c r="O188"/>
  <c r="S188" s="1"/>
  <c r="T188" s="1"/>
  <c r="N189"/>
  <c r="Z188"/>
  <c r="AD188" s="1"/>
  <c r="AE188" s="1"/>
  <c r="Y189"/>
  <c r="R190" i="8"/>
  <c r="Q190" s="1"/>
  <c r="N190"/>
  <c r="O189"/>
  <c r="A193"/>
  <c r="E192"/>
  <c r="T192" i="3"/>
  <c r="V191"/>
  <c r="Z191" s="1"/>
  <c r="E194" i="9" l="1"/>
  <c r="I193"/>
  <c r="J193" s="1"/>
  <c r="D193" s="1"/>
  <c r="R192"/>
  <c r="S191"/>
  <c r="W191" s="1"/>
  <c r="X191" s="1"/>
  <c r="CX190" i="5"/>
  <c r="CY189"/>
  <c r="CF192"/>
  <c r="DB192"/>
  <c r="BJ192"/>
  <c r="CQ192"/>
  <c r="R192"/>
  <c r="DM192"/>
  <c r="AY192"/>
  <c r="BU192"/>
  <c r="AN192"/>
  <c r="AC192"/>
  <c r="DI192"/>
  <c r="DJ191"/>
  <c r="CN189"/>
  <c r="CM190"/>
  <c r="AV189"/>
  <c r="AZ189" s="1"/>
  <c r="BA189" s="1"/>
  <c r="AU190"/>
  <c r="CB201"/>
  <c r="CC200"/>
  <c r="CG200" s="1"/>
  <c r="CH200" s="1"/>
  <c r="BF190"/>
  <c r="BG189"/>
  <c r="BK189" s="1"/>
  <c r="BL189" s="1"/>
  <c r="AK189"/>
  <c r="AO189" s="1"/>
  <c r="AP189" s="1"/>
  <c r="AJ190"/>
  <c r="BW190"/>
  <c r="BQ192"/>
  <c r="BR191"/>
  <c r="BV191" s="1"/>
  <c r="O189"/>
  <c r="S189" s="1"/>
  <c r="T189" s="1"/>
  <c r="N190"/>
  <c r="Z189"/>
  <c r="AD189" s="1"/>
  <c r="AE189" s="1"/>
  <c r="Y190"/>
  <c r="O190" i="8"/>
  <c r="N191"/>
  <c r="R191"/>
  <c r="Q191" s="1"/>
  <c r="A194"/>
  <c r="E193"/>
  <c r="T193" i="3"/>
  <c r="V192"/>
  <c r="Z192" s="1"/>
  <c r="I194" i="9" l="1"/>
  <c r="J194" s="1"/>
  <c r="D194" s="1"/>
  <c r="E195"/>
  <c r="R193"/>
  <c r="S192"/>
  <c r="W192" s="1"/>
  <c r="X192" s="1"/>
  <c r="CX191" i="5"/>
  <c r="CY190"/>
  <c r="CF193"/>
  <c r="DB193"/>
  <c r="DM193"/>
  <c r="BJ193"/>
  <c r="CQ193"/>
  <c r="R193"/>
  <c r="AN193"/>
  <c r="AC193"/>
  <c r="AY193"/>
  <c r="BU193"/>
  <c r="DI193"/>
  <c r="DJ192"/>
  <c r="CN190"/>
  <c r="CM191"/>
  <c r="CC201"/>
  <c r="CG201" s="1"/>
  <c r="CH201" s="1"/>
  <c r="CB202"/>
  <c r="AV190"/>
  <c r="AZ190" s="1"/>
  <c r="BA190" s="1"/>
  <c r="AU191"/>
  <c r="BG190"/>
  <c r="BK190" s="1"/>
  <c r="BL190" s="1"/>
  <c r="BF191"/>
  <c r="AK190"/>
  <c r="AO190" s="1"/>
  <c r="AP190" s="1"/>
  <c r="AJ191"/>
  <c r="BQ193"/>
  <c r="BR192"/>
  <c r="BV192" s="1"/>
  <c r="BW191"/>
  <c r="N191"/>
  <c r="O190"/>
  <c r="S190" s="1"/>
  <c r="T190" s="1"/>
  <c r="Z190"/>
  <c r="AD190" s="1"/>
  <c r="AE190" s="1"/>
  <c r="Y191"/>
  <c r="R192" i="8"/>
  <c r="Q192" s="1"/>
  <c r="N192"/>
  <c r="O191"/>
  <c r="A195"/>
  <c r="E194"/>
  <c r="T194" i="3"/>
  <c r="V193"/>
  <c r="Z193" s="1"/>
  <c r="I195" i="9" l="1"/>
  <c r="J195" s="1"/>
  <c r="D195" s="1"/>
  <c r="E196"/>
  <c r="S193"/>
  <c r="W193" s="1"/>
  <c r="X193" s="1"/>
  <c r="R194"/>
  <c r="CX192" i="5"/>
  <c r="CY191"/>
  <c r="BJ194"/>
  <c r="AC194"/>
  <c r="DM194"/>
  <c r="AY194"/>
  <c r="BU194"/>
  <c r="CQ194"/>
  <c r="AN194"/>
  <c r="DB194"/>
  <c r="R194"/>
  <c r="CF194"/>
  <c r="DI194"/>
  <c r="DJ193"/>
  <c r="AJ192"/>
  <c r="AK191"/>
  <c r="AO191" s="1"/>
  <c r="AP191" s="1"/>
  <c r="AV191"/>
  <c r="AZ191" s="1"/>
  <c r="BA191" s="1"/>
  <c r="AU192"/>
  <c r="CC202"/>
  <c r="CG202" s="1"/>
  <c r="CH202" s="1"/>
  <c r="CB203"/>
  <c r="CN191"/>
  <c r="CM192"/>
  <c r="BG191"/>
  <c r="BK191" s="1"/>
  <c r="BL191" s="1"/>
  <c r="BF192"/>
  <c r="BQ194"/>
  <c r="BR193"/>
  <c r="BV193" s="1"/>
  <c r="BW192"/>
  <c r="Z191"/>
  <c r="AD191" s="1"/>
  <c r="AE191" s="1"/>
  <c r="O191"/>
  <c r="S191" s="1"/>
  <c r="T191" s="1"/>
  <c r="N192"/>
  <c r="Y192"/>
  <c r="O192" i="8"/>
  <c r="N193"/>
  <c r="R193"/>
  <c r="Q193" s="1"/>
  <c r="A196"/>
  <c r="E195"/>
  <c r="T195" i="3"/>
  <c r="V194"/>
  <c r="Z194" s="1"/>
  <c r="I196" i="9" l="1"/>
  <c r="J196" s="1"/>
  <c r="D196" s="1"/>
  <c r="E197"/>
  <c r="R195"/>
  <c r="S194"/>
  <c r="W194" s="1"/>
  <c r="X194" s="1"/>
  <c r="CY192" i="5"/>
  <c r="CX193"/>
  <c r="BU195"/>
  <c r="DB195"/>
  <c r="R195"/>
  <c r="AN195"/>
  <c r="AY195"/>
  <c r="CQ195"/>
  <c r="DM195"/>
  <c r="BJ195"/>
  <c r="CF195"/>
  <c r="AC195"/>
  <c r="DI195"/>
  <c r="DJ194"/>
  <c r="AK192"/>
  <c r="AO192" s="1"/>
  <c r="AP192" s="1"/>
  <c r="AJ193"/>
  <c r="CB204"/>
  <c r="CC203"/>
  <c r="CG203" s="1"/>
  <c r="CH203" s="1"/>
  <c r="BG192"/>
  <c r="BK192" s="1"/>
  <c r="BL192" s="1"/>
  <c r="BF193"/>
  <c r="AV192"/>
  <c r="AZ192" s="1"/>
  <c r="BA192" s="1"/>
  <c r="AU193"/>
  <c r="CN192"/>
  <c r="CM193"/>
  <c r="BW193"/>
  <c r="BQ195"/>
  <c r="BR194"/>
  <c r="BV194" s="1"/>
  <c r="O192"/>
  <c r="S192" s="1"/>
  <c r="T192" s="1"/>
  <c r="N193"/>
  <c r="Z192"/>
  <c r="AD192" s="1"/>
  <c r="AE192" s="1"/>
  <c r="Y193"/>
  <c r="R194" i="8"/>
  <c r="Q194" s="1"/>
  <c r="O193"/>
  <c r="N194"/>
  <c r="A197"/>
  <c r="E196"/>
  <c r="T196" i="3"/>
  <c r="V195"/>
  <c r="Z195" s="1"/>
  <c r="E198" i="9" l="1"/>
  <c r="I197"/>
  <c r="J197" s="1"/>
  <c r="D197" s="1"/>
  <c r="R196"/>
  <c r="S195"/>
  <c r="W195" s="1"/>
  <c r="X195" s="1"/>
  <c r="CY193" i="5"/>
  <c r="CX194"/>
  <c r="CQ196"/>
  <c r="DB196"/>
  <c r="AC196"/>
  <c r="R196"/>
  <c r="AY196"/>
  <c r="CF196"/>
  <c r="DM196"/>
  <c r="BJ196"/>
  <c r="BU196"/>
  <c r="AN196"/>
  <c r="DI196"/>
  <c r="DJ195"/>
  <c r="CN193"/>
  <c r="CM194"/>
  <c r="CB205"/>
  <c r="CC204"/>
  <c r="CG204" s="1"/>
  <c r="CH204" s="1"/>
  <c r="BG193"/>
  <c r="BK193" s="1"/>
  <c r="BL193" s="1"/>
  <c r="BF194"/>
  <c r="AK193"/>
  <c r="AO193" s="1"/>
  <c r="AP193" s="1"/>
  <c r="AJ194"/>
  <c r="AV193"/>
  <c r="AZ193" s="1"/>
  <c r="BA193" s="1"/>
  <c r="AU194"/>
  <c r="BW194"/>
  <c r="BQ196"/>
  <c r="BR195"/>
  <c r="BV195" s="1"/>
  <c r="Z193"/>
  <c r="AD193" s="1"/>
  <c r="AE193" s="1"/>
  <c r="O193"/>
  <c r="S193" s="1"/>
  <c r="T193" s="1"/>
  <c r="N194"/>
  <c r="Y194"/>
  <c r="O194" i="8"/>
  <c r="N195"/>
  <c r="R195"/>
  <c r="Q195" s="1"/>
  <c r="A198"/>
  <c r="E197"/>
  <c r="T197" i="3"/>
  <c r="V196"/>
  <c r="Z196" s="1"/>
  <c r="I198" i="9" l="1"/>
  <c r="J198" s="1"/>
  <c r="D198" s="1"/>
  <c r="E199"/>
  <c r="R197"/>
  <c r="S196"/>
  <c r="W196" s="1"/>
  <c r="X196" s="1"/>
  <c r="CY194" i="5"/>
  <c r="CX195"/>
  <c r="CQ197"/>
  <c r="DB197"/>
  <c r="R197"/>
  <c r="DM197"/>
  <c r="CF197"/>
  <c r="AC197"/>
  <c r="BU197"/>
  <c r="AN197"/>
  <c r="BJ197"/>
  <c r="AY197"/>
  <c r="DI197"/>
  <c r="DJ196"/>
  <c r="CN194"/>
  <c r="CM195"/>
  <c r="CB206"/>
  <c r="CC205"/>
  <c r="CG205" s="1"/>
  <c r="CH205" s="1"/>
  <c r="BF195"/>
  <c r="BG194"/>
  <c r="BK194" s="1"/>
  <c r="BL194" s="1"/>
  <c r="AV194"/>
  <c r="AZ194" s="1"/>
  <c r="BA194" s="1"/>
  <c r="AU195"/>
  <c r="AJ195"/>
  <c r="AK194"/>
  <c r="AO194" s="1"/>
  <c r="AP194" s="1"/>
  <c r="BQ197"/>
  <c r="BR196"/>
  <c r="BV196" s="1"/>
  <c r="BW195"/>
  <c r="Z194"/>
  <c r="AD194" s="1"/>
  <c r="AE194" s="1"/>
  <c r="O194"/>
  <c r="S194" s="1"/>
  <c r="T194" s="1"/>
  <c r="N195"/>
  <c r="Y195"/>
  <c r="O195" i="8"/>
  <c r="N196"/>
  <c r="R196"/>
  <c r="Q196" s="1"/>
  <c r="A199"/>
  <c r="E198"/>
  <c r="T198" i="3"/>
  <c r="V197"/>
  <c r="Z197" s="1"/>
  <c r="I199" i="9" l="1"/>
  <c r="J199" s="1"/>
  <c r="D199" s="1"/>
  <c r="E200"/>
  <c r="S197"/>
  <c r="W197" s="1"/>
  <c r="X197" s="1"/>
  <c r="R198"/>
  <c r="CX196" i="5"/>
  <c r="CY195"/>
  <c r="CQ198"/>
  <c r="DM198"/>
  <c r="R198"/>
  <c r="DB198"/>
  <c r="CF198"/>
  <c r="AC198"/>
  <c r="BJ198"/>
  <c r="AY198"/>
  <c r="AN198"/>
  <c r="BU198"/>
  <c r="DJ197"/>
  <c r="DI198"/>
  <c r="CN195"/>
  <c r="CM196"/>
  <c r="BG195"/>
  <c r="BK195" s="1"/>
  <c r="BL195" s="1"/>
  <c r="BF196"/>
  <c r="CC206"/>
  <c r="CG206" s="1"/>
  <c r="CH206" s="1"/>
  <c r="CB207"/>
  <c r="AK195"/>
  <c r="AO195" s="1"/>
  <c r="AP195" s="1"/>
  <c r="AJ196"/>
  <c r="AV195"/>
  <c r="AZ195" s="1"/>
  <c r="BA195" s="1"/>
  <c r="AU196"/>
  <c r="BQ198"/>
  <c r="BR197"/>
  <c r="BV197" s="1"/>
  <c r="BW196"/>
  <c r="N196"/>
  <c r="O195"/>
  <c r="S195" s="1"/>
  <c r="T195" s="1"/>
  <c r="Z195"/>
  <c r="AD195" s="1"/>
  <c r="AE195" s="1"/>
  <c r="Y196"/>
  <c r="R197" i="8"/>
  <c r="Q197" s="1"/>
  <c r="O196"/>
  <c r="N197"/>
  <c r="A200"/>
  <c r="E199"/>
  <c r="T199" i="3"/>
  <c r="V198"/>
  <c r="Z198" s="1"/>
  <c r="I200" i="9" l="1"/>
  <c r="J200" s="1"/>
  <c r="D200" s="1"/>
  <c r="E201"/>
  <c r="R199"/>
  <c r="S198"/>
  <c r="W198" s="1"/>
  <c r="X198" s="1"/>
  <c r="CY196" i="5"/>
  <c r="CX197"/>
  <c r="BU199"/>
  <c r="DM199"/>
  <c r="AC199"/>
  <c r="R199"/>
  <c r="DB199"/>
  <c r="CF199"/>
  <c r="AN199"/>
  <c r="BJ199"/>
  <c r="AY199"/>
  <c r="CQ199"/>
  <c r="DI199"/>
  <c r="DJ198"/>
  <c r="CM197"/>
  <c r="CN196"/>
  <c r="AV196"/>
  <c r="AZ196" s="1"/>
  <c r="BA196" s="1"/>
  <c r="AU197"/>
  <c r="CB208"/>
  <c r="CC207"/>
  <c r="CG207" s="1"/>
  <c r="CH207" s="1"/>
  <c r="BF197"/>
  <c r="BG196"/>
  <c r="BK196" s="1"/>
  <c r="BL196" s="1"/>
  <c r="AJ197"/>
  <c r="AK196"/>
  <c r="AO196" s="1"/>
  <c r="AP196" s="1"/>
  <c r="BR198"/>
  <c r="BV198" s="1"/>
  <c r="BQ199"/>
  <c r="BW197"/>
  <c r="Z196"/>
  <c r="AD196" s="1"/>
  <c r="AE196" s="1"/>
  <c r="N197"/>
  <c r="O196"/>
  <c r="S196" s="1"/>
  <c r="T196" s="1"/>
  <c r="Y197"/>
  <c r="R198" i="8"/>
  <c r="Q198" s="1"/>
  <c r="N198"/>
  <c r="O197"/>
  <c r="A201"/>
  <c r="E200"/>
  <c r="T200" i="3"/>
  <c r="V199"/>
  <c r="Z199" s="1"/>
  <c r="E202" i="9" l="1"/>
  <c r="I201"/>
  <c r="J201" s="1"/>
  <c r="D201" s="1"/>
  <c r="R200"/>
  <c r="S199"/>
  <c r="W199" s="1"/>
  <c r="X199" s="1"/>
  <c r="CY197" i="5"/>
  <c r="CX198"/>
  <c r="CF200"/>
  <c r="AN200"/>
  <c r="R200"/>
  <c r="BJ200"/>
  <c r="BU200"/>
  <c r="CQ200"/>
  <c r="DB200"/>
  <c r="DM200"/>
  <c r="AC200"/>
  <c r="AY200"/>
  <c r="DI200"/>
  <c r="DJ199"/>
  <c r="CB209"/>
  <c r="CC208"/>
  <c r="CG208" s="1"/>
  <c r="CH208" s="1"/>
  <c r="CN197"/>
  <c r="CM198"/>
  <c r="AV197"/>
  <c r="AZ197" s="1"/>
  <c r="BA197" s="1"/>
  <c r="AU198"/>
  <c r="BG197"/>
  <c r="BK197" s="1"/>
  <c r="BL197" s="1"/>
  <c r="BF198"/>
  <c r="AK197"/>
  <c r="AO197" s="1"/>
  <c r="AP197" s="1"/>
  <c r="AJ198"/>
  <c r="BW198"/>
  <c r="BQ200"/>
  <c r="BR199"/>
  <c r="BV199" s="1"/>
  <c r="O197"/>
  <c r="S197" s="1"/>
  <c r="T197" s="1"/>
  <c r="N198"/>
  <c r="Z197"/>
  <c r="AD197" s="1"/>
  <c r="AE197" s="1"/>
  <c r="Y198"/>
  <c r="N199" i="8"/>
  <c r="R199"/>
  <c r="Q199" s="1"/>
  <c r="O198"/>
  <c r="A202"/>
  <c r="E201"/>
  <c r="T201" i="3"/>
  <c r="V200"/>
  <c r="Z200" s="1"/>
  <c r="I202" i="9" l="1"/>
  <c r="J202" s="1"/>
  <c r="D202" s="1"/>
  <c r="E203"/>
  <c r="R201"/>
  <c r="S200"/>
  <c r="W200" s="1"/>
  <c r="X200" s="1"/>
  <c r="CY198" i="5"/>
  <c r="CX199"/>
  <c r="CF201"/>
  <c r="AN201"/>
  <c r="DB201"/>
  <c r="DM201"/>
  <c r="CQ201"/>
  <c r="R201"/>
  <c r="BJ201"/>
  <c r="BU201"/>
  <c r="AC201"/>
  <c r="AY201"/>
  <c r="DI201"/>
  <c r="DJ200"/>
  <c r="CB210"/>
  <c r="CC209"/>
  <c r="CG209" s="1"/>
  <c r="CH209" s="1"/>
  <c r="AK198"/>
  <c r="AO198" s="1"/>
  <c r="AP198" s="1"/>
  <c r="AJ199"/>
  <c r="AV198"/>
  <c r="AZ198" s="1"/>
  <c r="BA198" s="1"/>
  <c r="AU199"/>
  <c r="CN198"/>
  <c r="CM199"/>
  <c r="BF199"/>
  <c r="BG198"/>
  <c r="BK198" s="1"/>
  <c r="BL198" s="1"/>
  <c r="BQ201"/>
  <c r="BR200"/>
  <c r="BV200" s="1"/>
  <c r="BW199"/>
  <c r="N199"/>
  <c r="O198"/>
  <c r="S198" s="1"/>
  <c r="T198" s="1"/>
  <c r="Z198"/>
  <c r="AD198" s="1"/>
  <c r="AE198" s="1"/>
  <c r="Y199"/>
  <c r="R200" i="8"/>
  <c r="Q200" s="1"/>
  <c r="N200"/>
  <c r="O199"/>
  <c r="A203"/>
  <c r="E202"/>
  <c r="T202" i="3"/>
  <c r="V201"/>
  <c r="Z201" s="1"/>
  <c r="I203" i="9" l="1"/>
  <c r="J203" s="1"/>
  <c r="D203" s="1"/>
  <c r="E204"/>
  <c r="S201"/>
  <c r="W201" s="1"/>
  <c r="X201" s="1"/>
  <c r="R202"/>
  <c r="CY199" i="5"/>
  <c r="CX200"/>
  <c r="CF202"/>
  <c r="DB202"/>
  <c r="R202"/>
  <c r="AN202"/>
  <c r="AY202"/>
  <c r="BU202"/>
  <c r="CQ202"/>
  <c r="AC202"/>
  <c r="DM202"/>
  <c r="BJ202"/>
  <c r="DI202"/>
  <c r="DJ201"/>
  <c r="CC210"/>
  <c r="CG210" s="1"/>
  <c r="CH210" s="1"/>
  <c r="CB211"/>
  <c r="BG199"/>
  <c r="BK199" s="1"/>
  <c r="BL199" s="1"/>
  <c r="BF200"/>
  <c r="AU200"/>
  <c r="AV199"/>
  <c r="AZ199" s="1"/>
  <c r="BA199" s="1"/>
  <c r="AK199"/>
  <c r="AO199" s="1"/>
  <c r="AP199" s="1"/>
  <c r="AJ200"/>
  <c r="CN199"/>
  <c r="CM200"/>
  <c r="BQ202"/>
  <c r="BR201"/>
  <c r="BV201" s="1"/>
  <c r="BW200"/>
  <c r="N200"/>
  <c r="O199"/>
  <c r="S199" s="1"/>
  <c r="T199" s="1"/>
  <c r="Z199"/>
  <c r="AD199" s="1"/>
  <c r="AE199" s="1"/>
  <c r="Y200"/>
  <c r="R201" i="8"/>
  <c r="Q201" s="1"/>
  <c r="N201"/>
  <c r="O200"/>
  <c r="A204"/>
  <c r="E203"/>
  <c r="T203" i="3"/>
  <c r="V202"/>
  <c r="Z202" s="1"/>
  <c r="I204" i="9" l="1"/>
  <c r="J204" s="1"/>
  <c r="D204" s="1"/>
  <c r="E205"/>
  <c r="R203"/>
  <c r="S202"/>
  <c r="W202" s="1"/>
  <c r="X202" s="1"/>
  <c r="CY200" i="5"/>
  <c r="CX201"/>
  <c r="BU203"/>
  <c r="DB203"/>
  <c r="AC203"/>
  <c r="R203"/>
  <c r="CF203"/>
  <c r="CQ203"/>
  <c r="DM203"/>
  <c r="BJ203"/>
  <c r="AN203"/>
  <c r="AY203"/>
  <c r="DI203"/>
  <c r="DJ202"/>
  <c r="CM201"/>
  <c r="CN200"/>
  <c r="AV200"/>
  <c r="AZ200" s="1"/>
  <c r="BA200" s="1"/>
  <c r="AU201"/>
  <c r="CC211"/>
  <c r="CG211" s="1"/>
  <c r="CH211" s="1"/>
  <c r="CB212"/>
  <c r="BF201"/>
  <c r="BG200"/>
  <c r="BK200" s="1"/>
  <c r="BL200" s="1"/>
  <c r="AJ201"/>
  <c r="AK200"/>
  <c r="AO200" s="1"/>
  <c r="AP200" s="1"/>
  <c r="BQ203"/>
  <c r="BR202"/>
  <c r="BV202" s="1"/>
  <c r="BW201"/>
  <c r="N201"/>
  <c r="O200"/>
  <c r="S200" s="1"/>
  <c r="T200" s="1"/>
  <c r="Z200"/>
  <c r="AD200" s="1"/>
  <c r="AE200" s="1"/>
  <c r="Y201"/>
  <c r="R202" i="8"/>
  <c r="Q202" s="1"/>
  <c r="N202"/>
  <c r="O201"/>
  <c r="A205"/>
  <c r="E204"/>
  <c r="T204" i="3"/>
  <c r="V203"/>
  <c r="Z203" s="1"/>
  <c r="E206" i="9" l="1"/>
  <c r="I205"/>
  <c r="J205" s="1"/>
  <c r="D205" s="1"/>
  <c r="R204"/>
  <c r="S203"/>
  <c r="W203" s="1"/>
  <c r="X203" s="1"/>
  <c r="CY201" i="5"/>
  <c r="CX202"/>
  <c r="BU204"/>
  <c r="DB204"/>
  <c r="AC204"/>
  <c r="AN204"/>
  <c r="CQ204"/>
  <c r="BJ204"/>
  <c r="CF204"/>
  <c r="DM204"/>
  <c r="R204"/>
  <c r="AY204"/>
  <c r="DI204"/>
  <c r="DJ203"/>
  <c r="AK201"/>
  <c r="AO201" s="1"/>
  <c r="AP201" s="1"/>
  <c r="AJ202"/>
  <c r="CN201"/>
  <c r="CM202"/>
  <c r="CB213"/>
  <c r="CC212"/>
  <c r="CG212" s="1"/>
  <c r="CH212" s="1"/>
  <c r="AU202"/>
  <c r="AV201"/>
  <c r="AZ201" s="1"/>
  <c r="BA201" s="1"/>
  <c r="BG201"/>
  <c r="BK201" s="1"/>
  <c r="BL201" s="1"/>
  <c r="BF202"/>
  <c r="BQ204"/>
  <c r="BR203"/>
  <c r="BV203" s="1"/>
  <c r="BW202"/>
  <c r="N202"/>
  <c r="O201"/>
  <c r="S201" s="1"/>
  <c r="T201" s="1"/>
  <c r="Z201"/>
  <c r="AD201" s="1"/>
  <c r="AE201" s="1"/>
  <c r="Y202"/>
  <c r="R203" i="8"/>
  <c r="Q203" s="1"/>
  <c r="N203"/>
  <c r="O202"/>
  <c r="A206"/>
  <c r="E205"/>
  <c r="T205" i="3"/>
  <c r="V204"/>
  <c r="Z204" s="1"/>
  <c r="I206" i="9" l="1"/>
  <c r="J206" s="1"/>
  <c r="D206" s="1"/>
  <c r="E207"/>
  <c r="R205"/>
  <c r="S204"/>
  <c r="W204" s="1"/>
  <c r="X204" s="1"/>
  <c r="CY202" i="5"/>
  <c r="CX203"/>
  <c r="BU205"/>
  <c r="DB205"/>
  <c r="R205"/>
  <c r="BJ205"/>
  <c r="CF205"/>
  <c r="AC205"/>
  <c r="AN205"/>
  <c r="AY205"/>
  <c r="CQ205"/>
  <c r="DM205"/>
  <c r="DI205"/>
  <c r="DJ204"/>
  <c r="CC213"/>
  <c r="CG213" s="1"/>
  <c r="CH213" s="1"/>
  <c r="CB214"/>
  <c r="AK202"/>
  <c r="AO202" s="1"/>
  <c r="AP202" s="1"/>
  <c r="AJ203"/>
  <c r="CN202"/>
  <c r="CM203"/>
  <c r="AV202"/>
  <c r="AZ202" s="1"/>
  <c r="BA202" s="1"/>
  <c r="AU203"/>
  <c r="BG202"/>
  <c r="BK202" s="1"/>
  <c r="BL202" s="1"/>
  <c r="BF203"/>
  <c r="BW203"/>
  <c r="BQ205"/>
  <c r="BR204"/>
  <c r="BV204" s="1"/>
  <c r="O202"/>
  <c r="S202" s="1"/>
  <c r="T202" s="1"/>
  <c r="N203"/>
  <c r="Z202"/>
  <c r="AD202" s="1"/>
  <c r="AE202" s="1"/>
  <c r="Y203"/>
  <c r="R204" i="8"/>
  <c r="Q204" s="1"/>
  <c r="O203"/>
  <c r="N204"/>
  <c r="A207"/>
  <c r="E206"/>
  <c r="T206" i="3"/>
  <c r="V205"/>
  <c r="Z205" s="1"/>
  <c r="I207" i="9" l="1"/>
  <c r="J207" s="1"/>
  <c r="D207" s="1"/>
  <c r="E208"/>
  <c r="S205"/>
  <c r="W205" s="1"/>
  <c r="X205" s="1"/>
  <c r="R206"/>
  <c r="CY203" i="5"/>
  <c r="CX204"/>
  <c r="CQ206"/>
  <c r="DM206"/>
  <c r="R206"/>
  <c r="AN206"/>
  <c r="BJ206"/>
  <c r="CF206"/>
  <c r="AC206"/>
  <c r="BU206"/>
  <c r="AY206"/>
  <c r="DB206"/>
  <c r="DJ205"/>
  <c r="DI206"/>
  <c r="CB215"/>
  <c r="CC214"/>
  <c r="CG214" s="1"/>
  <c r="CH214" s="1"/>
  <c r="BG203"/>
  <c r="BK203" s="1"/>
  <c r="BL203" s="1"/>
  <c r="BF204"/>
  <c r="AJ204"/>
  <c r="AK203"/>
  <c r="AO203" s="1"/>
  <c r="AP203" s="1"/>
  <c r="CN203"/>
  <c r="CM204"/>
  <c r="AV203"/>
  <c r="AZ203" s="1"/>
  <c r="BA203" s="1"/>
  <c r="AU204"/>
  <c r="BW204"/>
  <c r="BQ206"/>
  <c r="BR205"/>
  <c r="BV205" s="1"/>
  <c r="O203"/>
  <c r="S203" s="1"/>
  <c r="T203" s="1"/>
  <c r="N204"/>
  <c r="Z203"/>
  <c r="AD203" s="1"/>
  <c r="AE203" s="1"/>
  <c r="Y204"/>
  <c r="R205" i="8"/>
  <c r="Q205" s="1"/>
  <c r="O204"/>
  <c r="N205"/>
  <c r="A208"/>
  <c r="E207"/>
  <c r="T207" i="3"/>
  <c r="V206"/>
  <c r="Z206" s="1"/>
  <c r="I208" i="9" l="1"/>
  <c r="J208" s="1"/>
  <c r="D208" s="1"/>
  <c r="E209"/>
  <c r="R207"/>
  <c r="S206"/>
  <c r="W206" s="1"/>
  <c r="X206" s="1"/>
  <c r="CX205" i="5"/>
  <c r="CY204"/>
  <c r="BU207"/>
  <c r="DM207"/>
  <c r="R207"/>
  <c r="AN207"/>
  <c r="CQ207"/>
  <c r="CF207"/>
  <c r="BJ207"/>
  <c r="AC207"/>
  <c r="DB207"/>
  <c r="AY207"/>
  <c r="DI207"/>
  <c r="DJ206"/>
  <c r="CB216"/>
  <c r="CC215"/>
  <c r="CG215" s="1"/>
  <c r="CH215" s="1"/>
  <c r="AK204"/>
  <c r="AO204" s="1"/>
  <c r="AP204" s="1"/>
  <c r="AJ205"/>
  <c r="AV204"/>
  <c r="AZ204" s="1"/>
  <c r="BA204" s="1"/>
  <c r="AU205"/>
  <c r="BG204"/>
  <c r="BK204" s="1"/>
  <c r="BL204" s="1"/>
  <c r="BF205"/>
  <c r="CM205"/>
  <c r="CN204"/>
  <c r="BQ207"/>
  <c r="BR206"/>
  <c r="BV206" s="1"/>
  <c r="BW205"/>
  <c r="O204"/>
  <c r="S204" s="1"/>
  <c r="T204" s="1"/>
  <c r="N205"/>
  <c r="Z204"/>
  <c r="AD204" s="1"/>
  <c r="AE204" s="1"/>
  <c r="Y205"/>
  <c r="R206" i="8"/>
  <c r="Q206" s="1"/>
  <c r="O205"/>
  <c r="N206"/>
  <c r="A209"/>
  <c r="E208"/>
  <c r="T208" i="3"/>
  <c r="V207"/>
  <c r="Z207" s="1"/>
  <c r="E210" i="9" l="1"/>
  <c r="I209"/>
  <c r="J209" s="1"/>
  <c r="D209" s="1"/>
  <c r="R208"/>
  <c r="S207"/>
  <c r="W207" s="1"/>
  <c r="X207" s="1"/>
  <c r="CY205" i="5"/>
  <c r="CX206"/>
  <c r="CF208"/>
  <c r="AN208"/>
  <c r="DB208"/>
  <c r="AY208"/>
  <c r="BJ208"/>
  <c r="CQ208"/>
  <c r="R208"/>
  <c r="DM208"/>
  <c r="AC208"/>
  <c r="BU208"/>
  <c r="DI208"/>
  <c r="DJ207"/>
  <c r="CC216"/>
  <c r="CG216" s="1"/>
  <c r="CH216" s="1"/>
  <c r="CB217"/>
  <c r="AU206"/>
  <c r="AV205"/>
  <c r="AZ205" s="1"/>
  <c r="BA205" s="1"/>
  <c r="AK205"/>
  <c r="AO205" s="1"/>
  <c r="AP205" s="1"/>
  <c r="AJ206"/>
  <c r="CN205"/>
  <c r="CM206"/>
  <c r="BG205"/>
  <c r="BK205" s="1"/>
  <c r="BL205" s="1"/>
  <c r="BF206"/>
  <c r="BQ208"/>
  <c r="BR207"/>
  <c r="BV207" s="1"/>
  <c r="BW206"/>
  <c r="O205"/>
  <c r="S205" s="1"/>
  <c r="T205" s="1"/>
  <c r="N206"/>
  <c r="Z205"/>
  <c r="AD205" s="1"/>
  <c r="AE205" s="1"/>
  <c r="Y206"/>
  <c r="O206" i="8"/>
  <c r="N207"/>
  <c r="R207"/>
  <c r="Q207" s="1"/>
  <c r="A210"/>
  <c r="E209"/>
  <c r="T209" i="3"/>
  <c r="V208"/>
  <c r="Z208" s="1"/>
  <c r="I210" i="9" l="1"/>
  <c r="J210" s="1"/>
  <c r="D210" s="1"/>
  <c r="E211"/>
  <c r="R209"/>
  <c r="S208"/>
  <c r="W208" s="1"/>
  <c r="X208" s="1"/>
  <c r="CY206" i="5"/>
  <c r="CX207"/>
  <c r="CF209"/>
  <c r="DB209"/>
  <c r="BU209"/>
  <c r="CQ209"/>
  <c r="R209"/>
  <c r="DM209"/>
  <c r="AN209"/>
  <c r="AC209"/>
  <c r="BJ209"/>
  <c r="AY209"/>
  <c r="DI209"/>
  <c r="DJ208"/>
  <c r="AJ207"/>
  <c r="AK206"/>
  <c r="AO206" s="1"/>
  <c r="AP206" s="1"/>
  <c r="CC217"/>
  <c r="CG217" s="1"/>
  <c r="CH217" s="1"/>
  <c r="CB218"/>
  <c r="BF207"/>
  <c r="BG206"/>
  <c r="BK206" s="1"/>
  <c r="BL206" s="1"/>
  <c r="AV206"/>
  <c r="AZ206" s="1"/>
  <c r="BA206" s="1"/>
  <c r="AU207"/>
  <c r="CN206"/>
  <c r="CM207"/>
  <c r="BW207"/>
  <c r="BQ209"/>
  <c r="BR208"/>
  <c r="BV208" s="1"/>
  <c r="O206"/>
  <c r="S206" s="1"/>
  <c r="T206" s="1"/>
  <c r="N207"/>
  <c r="Z206"/>
  <c r="AD206" s="1"/>
  <c r="AE206" s="1"/>
  <c r="Y207"/>
  <c r="O207" i="8"/>
  <c r="N208"/>
  <c r="R208"/>
  <c r="Q208" s="1"/>
  <c r="A211"/>
  <c r="E210"/>
  <c r="T210" i="3"/>
  <c r="V209"/>
  <c r="Z209" s="1"/>
  <c r="I211" i="9" l="1"/>
  <c r="J211" s="1"/>
  <c r="D211" s="1"/>
  <c r="E212"/>
  <c r="S209"/>
  <c r="W209" s="1"/>
  <c r="X209" s="1"/>
  <c r="R210"/>
  <c r="CY207" i="5"/>
  <c r="CX208"/>
  <c r="BU210"/>
  <c r="DB210"/>
  <c r="R210"/>
  <c r="DM210"/>
  <c r="CF210"/>
  <c r="BJ210"/>
  <c r="CQ210"/>
  <c r="AC210"/>
  <c r="AN210"/>
  <c r="AY210"/>
  <c r="DI210"/>
  <c r="DJ209"/>
  <c r="CN207"/>
  <c r="CM208"/>
  <c r="BG207"/>
  <c r="BK207" s="1"/>
  <c r="BL207" s="1"/>
  <c r="BF208"/>
  <c r="AK207"/>
  <c r="AO207" s="1"/>
  <c r="AP207" s="1"/>
  <c r="AJ208"/>
  <c r="CC218"/>
  <c r="CG218" s="1"/>
  <c r="CH218" s="1"/>
  <c r="CB219"/>
  <c r="AV207"/>
  <c r="AZ207" s="1"/>
  <c r="BA207" s="1"/>
  <c r="AU208"/>
  <c r="BW208"/>
  <c r="BQ210"/>
  <c r="BR209"/>
  <c r="BV209" s="1"/>
  <c r="Z207"/>
  <c r="AD207" s="1"/>
  <c r="AE207" s="1"/>
  <c r="O207"/>
  <c r="S207" s="1"/>
  <c r="T207" s="1"/>
  <c r="N208"/>
  <c r="Y208"/>
  <c r="O208" i="8"/>
  <c r="N209"/>
  <c r="R209"/>
  <c r="Q209" s="1"/>
  <c r="A212"/>
  <c r="E211"/>
  <c r="T211" i="3"/>
  <c r="V210"/>
  <c r="Z210" s="1"/>
  <c r="I212" i="9" l="1"/>
  <c r="J212" s="1"/>
  <c r="D212" s="1"/>
  <c r="E213"/>
  <c r="R211"/>
  <c r="S210"/>
  <c r="W210" s="1"/>
  <c r="X210" s="1"/>
  <c r="CY208" i="5"/>
  <c r="CX209"/>
  <c r="BU211"/>
  <c r="DB211"/>
  <c r="AC211"/>
  <c r="DM211"/>
  <c r="CQ211"/>
  <c r="R211"/>
  <c r="CF211"/>
  <c r="BJ211"/>
  <c r="AN211"/>
  <c r="AY211"/>
  <c r="DI211"/>
  <c r="DJ210"/>
  <c r="AV208"/>
  <c r="AZ208" s="1"/>
  <c r="BA208" s="1"/>
  <c r="AU209"/>
  <c r="AK208"/>
  <c r="AO208" s="1"/>
  <c r="AP208" s="1"/>
  <c r="AJ209"/>
  <c r="BG208"/>
  <c r="BK208" s="1"/>
  <c r="BL208" s="1"/>
  <c r="BF209"/>
  <c r="CN208"/>
  <c r="CM209"/>
  <c r="CB220"/>
  <c r="CC219"/>
  <c r="CG219" s="1"/>
  <c r="CH219" s="1"/>
  <c r="BQ211"/>
  <c r="BR210"/>
  <c r="BV210" s="1"/>
  <c r="BW209"/>
  <c r="Z208"/>
  <c r="AD208" s="1"/>
  <c r="AE208" s="1"/>
  <c r="N209"/>
  <c r="O208"/>
  <c r="S208" s="1"/>
  <c r="T208" s="1"/>
  <c r="Y209"/>
  <c r="R210" i="8"/>
  <c r="Q210" s="1"/>
  <c r="N210"/>
  <c r="O209"/>
  <c r="A213"/>
  <c r="E212"/>
  <c r="T212" i="3"/>
  <c r="V211"/>
  <c r="Z211" s="1"/>
  <c r="E214" i="9" l="1"/>
  <c r="I213"/>
  <c r="J213" s="1"/>
  <c r="D213" s="1"/>
  <c r="R212"/>
  <c r="S211"/>
  <c r="W211" s="1"/>
  <c r="X211" s="1"/>
  <c r="CY209" i="5"/>
  <c r="CX210"/>
  <c r="BU212"/>
  <c r="DB212"/>
  <c r="AC212"/>
  <c r="DM212"/>
  <c r="CF212"/>
  <c r="R212"/>
  <c r="CQ212"/>
  <c r="AY212"/>
  <c r="BJ212"/>
  <c r="AN212"/>
  <c r="DI212"/>
  <c r="DJ211"/>
  <c r="CC220"/>
  <c r="CG220" s="1"/>
  <c r="CH220" s="1"/>
  <c r="CB221"/>
  <c r="BG209"/>
  <c r="BK209" s="1"/>
  <c r="BL209" s="1"/>
  <c r="BF210"/>
  <c r="AK209"/>
  <c r="AO209" s="1"/>
  <c r="AP209" s="1"/>
  <c r="AJ210"/>
  <c r="AV209"/>
  <c r="AZ209" s="1"/>
  <c r="BA209" s="1"/>
  <c r="AU210"/>
  <c r="CN209"/>
  <c r="CM210"/>
  <c r="BQ212"/>
  <c r="BR211"/>
  <c r="BV211" s="1"/>
  <c r="BW210"/>
  <c r="O209"/>
  <c r="S209" s="1"/>
  <c r="T209" s="1"/>
  <c r="N210"/>
  <c r="Z209"/>
  <c r="AD209" s="1"/>
  <c r="AE209" s="1"/>
  <c r="Y210"/>
  <c r="R211" i="8"/>
  <c r="Q211" s="1"/>
  <c r="N211"/>
  <c r="O210"/>
  <c r="A214"/>
  <c r="E213"/>
  <c r="T213" i="3"/>
  <c r="V212"/>
  <c r="Z212" s="1"/>
  <c r="I214" i="9" l="1"/>
  <c r="J214" s="1"/>
  <c r="D214" s="1"/>
  <c r="E215"/>
  <c r="R213"/>
  <c r="S212"/>
  <c r="W212" s="1"/>
  <c r="X212" s="1"/>
  <c r="CX211" i="5"/>
  <c r="CY210"/>
  <c r="CQ213"/>
  <c r="DB213"/>
  <c r="R213"/>
  <c r="DM213"/>
  <c r="BJ213"/>
  <c r="BU213"/>
  <c r="CF213"/>
  <c r="AC213"/>
  <c r="AN213"/>
  <c r="AY213"/>
  <c r="DI213"/>
  <c r="DJ212"/>
  <c r="CN210"/>
  <c r="CM211"/>
  <c r="AJ211"/>
  <c r="AK210"/>
  <c r="AO210" s="1"/>
  <c r="AP210" s="1"/>
  <c r="CC221"/>
  <c r="CG221" s="1"/>
  <c r="CH221" s="1"/>
  <c r="CB222"/>
  <c r="BG210"/>
  <c r="BK210" s="1"/>
  <c r="BL210" s="1"/>
  <c r="BF211"/>
  <c r="AV210"/>
  <c r="AZ210" s="1"/>
  <c r="BA210" s="1"/>
  <c r="AU211"/>
  <c r="BW211"/>
  <c r="BQ213"/>
  <c r="BR212"/>
  <c r="BV212" s="1"/>
  <c r="O210"/>
  <c r="S210" s="1"/>
  <c r="T210" s="1"/>
  <c r="N211"/>
  <c r="Z210"/>
  <c r="AD210" s="1"/>
  <c r="AE210" s="1"/>
  <c r="Y211"/>
  <c r="N212" i="8"/>
  <c r="O211"/>
  <c r="R212"/>
  <c r="Q212" s="1"/>
  <c r="A215"/>
  <c r="E214"/>
  <c r="T214" i="3"/>
  <c r="V213"/>
  <c r="Z213" s="1"/>
  <c r="I215" i="9" l="1"/>
  <c r="J215" s="1"/>
  <c r="D215" s="1"/>
  <c r="E216"/>
  <c r="S213"/>
  <c r="W213" s="1"/>
  <c r="X213" s="1"/>
  <c r="R214"/>
  <c r="CX212" i="5"/>
  <c r="CY211"/>
  <c r="CQ214"/>
  <c r="R214"/>
  <c r="DB214"/>
  <c r="AN214"/>
  <c r="AY214"/>
  <c r="CF214"/>
  <c r="AC214"/>
  <c r="BJ214"/>
  <c r="DM214"/>
  <c r="BU214"/>
  <c r="DJ213"/>
  <c r="DI214"/>
  <c r="AU212"/>
  <c r="AV211"/>
  <c r="AZ211" s="1"/>
  <c r="BA211" s="1"/>
  <c r="CN211"/>
  <c r="CM212"/>
  <c r="CB223"/>
  <c r="CC222"/>
  <c r="CG222" s="1"/>
  <c r="CH222" s="1"/>
  <c r="AK211"/>
  <c r="AO211" s="1"/>
  <c r="AP211" s="1"/>
  <c r="AJ212"/>
  <c r="BG211"/>
  <c r="BK211" s="1"/>
  <c r="BL211" s="1"/>
  <c r="BF212"/>
  <c r="BQ214"/>
  <c r="BR213"/>
  <c r="BV213" s="1"/>
  <c r="BW212"/>
  <c r="N212"/>
  <c r="O211"/>
  <c r="S211" s="1"/>
  <c r="T211" s="1"/>
  <c r="Z211"/>
  <c r="AD211" s="1"/>
  <c r="AE211" s="1"/>
  <c r="Y212"/>
  <c r="R213" i="8"/>
  <c r="Q213" s="1"/>
  <c r="O212"/>
  <c r="N213"/>
  <c r="A216"/>
  <c r="E215"/>
  <c r="T215" i="3"/>
  <c r="V214"/>
  <c r="Z214" s="1"/>
  <c r="I216" i="9" l="1"/>
  <c r="J216" s="1"/>
  <c r="D216" s="1"/>
  <c r="E217"/>
  <c r="R215"/>
  <c r="S214"/>
  <c r="W214" s="1"/>
  <c r="X214" s="1"/>
  <c r="CX213" i="5"/>
  <c r="CY212"/>
  <c r="BU215"/>
  <c r="DM215"/>
  <c r="AC215"/>
  <c r="R215"/>
  <c r="DB215"/>
  <c r="AN215"/>
  <c r="BJ215"/>
  <c r="AY215"/>
  <c r="CQ215"/>
  <c r="CF215"/>
  <c r="DI215"/>
  <c r="DJ214"/>
  <c r="AU213"/>
  <c r="AV212"/>
  <c r="AZ212" s="1"/>
  <c r="BA212" s="1"/>
  <c r="CC223"/>
  <c r="CG223" s="1"/>
  <c r="CH223" s="1"/>
  <c r="CB224"/>
  <c r="BG212"/>
  <c r="BK212" s="1"/>
  <c r="BL212" s="1"/>
  <c r="BF213"/>
  <c r="CN212"/>
  <c r="CM213"/>
  <c r="AK212"/>
  <c r="AO212" s="1"/>
  <c r="AP212" s="1"/>
  <c r="AJ213"/>
  <c r="BQ215"/>
  <c r="BR214"/>
  <c r="BV214" s="1"/>
  <c r="BW213"/>
  <c r="N213"/>
  <c r="O212"/>
  <c r="S212" s="1"/>
  <c r="T212" s="1"/>
  <c r="Z212"/>
  <c r="AD212" s="1"/>
  <c r="AE212" s="1"/>
  <c r="Y213"/>
  <c r="R214" i="8"/>
  <c r="Q214" s="1"/>
  <c r="O213"/>
  <c r="N214"/>
  <c r="A217"/>
  <c r="E216"/>
  <c r="T216" i="3"/>
  <c r="V215"/>
  <c r="Z215" s="1"/>
  <c r="E218" i="9" l="1"/>
  <c r="I217"/>
  <c r="J217" s="1"/>
  <c r="D217" s="1"/>
  <c r="R216"/>
  <c r="S215"/>
  <c r="W215" s="1"/>
  <c r="X215" s="1"/>
  <c r="CY213" i="5"/>
  <c r="CX214"/>
  <c r="CF216"/>
  <c r="AN216"/>
  <c r="R216"/>
  <c r="BU216"/>
  <c r="BJ216"/>
  <c r="CQ216"/>
  <c r="DB216"/>
  <c r="DM216"/>
  <c r="AY216"/>
  <c r="AC216"/>
  <c r="DI216"/>
  <c r="DJ215"/>
  <c r="AV213"/>
  <c r="AZ213" s="1"/>
  <c r="BA213" s="1"/>
  <c r="AU214"/>
  <c r="AJ214"/>
  <c r="AK213"/>
  <c r="AO213" s="1"/>
  <c r="AP213" s="1"/>
  <c r="BG213"/>
  <c r="BK213" s="1"/>
  <c r="BL213" s="1"/>
  <c r="BF214"/>
  <c r="CC224"/>
  <c r="CG224" s="1"/>
  <c r="CH224" s="1"/>
  <c r="CB225"/>
  <c r="CN213"/>
  <c r="CM214"/>
  <c r="BQ216"/>
  <c r="BR215"/>
  <c r="BV215" s="1"/>
  <c r="BW214"/>
  <c r="O213"/>
  <c r="S213" s="1"/>
  <c r="T213" s="1"/>
  <c r="N214"/>
  <c r="Z213"/>
  <c r="AD213" s="1"/>
  <c r="AE213" s="1"/>
  <c r="Y214"/>
  <c r="O214" i="8"/>
  <c r="N215"/>
  <c r="R215"/>
  <c r="Q215" s="1"/>
  <c r="A218"/>
  <c r="E217"/>
  <c r="T217" i="3"/>
  <c r="V216"/>
  <c r="Z216" s="1"/>
  <c r="I218" i="9" l="1"/>
  <c r="J218" s="1"/>
  <c r="D218" s="1"/>
  <c r="E219"/>
  <c r="R217"/>
  <c r="S216"/>
  <c r="W216" s="1"/>
  <c r="X216" s="1"/>
  <c r="CY214" i="5"/>
  <c r="CX215"/>
  <c r="CF217"/>
  <c r="AN217"/>
  <c r="R217"/>
  <c r="DM217"/>
  <c r="CQ217"/>
  <c r="DB217"/>
  <c r="AC217"/>
  <c r="BU217"/>
  <c r="AY217"/>
  <c r="BJ217"/>
  <c r="DI217"/>
  <c r="DJ216"/>
  <c r="AK214"/>
  <c r="AO214" s="1"/>
  <c r="AP214" s="1"/>
  <c r="AJ215"/>
  <c r="BG214"/>
  <c r="BK214" s="1"/>
  <c r="BL214" s="1"/>
  <c r="BF215"/>
  <c r="CN214"/>
  <c r="CM215"/>
  <c r="AV214"/>
  <c r="AZ214" s="1"/>
  <c r="BA214" s="1"/>
  <c r="AU215"/>
  <c r="CC225"/>
  <c r="CG225" s="1"/>
  <c r="CH225" s="1"/>
  <c r="CB226"/>
  <c r="BW215"/>
  <c r="BQ217"/>
  <c r="BR216"/>
  <c r="BV216" s="1"/>
  <c r="N215"/>
  <c r="O214"/>
  <c r="S214" s="1"/>
  <c r="T214" s="1"/>
  <c r="Z214"/>
  <c r="AD214" s="1"/>
  <c r="AE214" s="1"/>
  <c r="Y215"/>
  <c r="R216" i="8"/>
  <c r="Q216" s="1"/>
  <c r="N216"/>
  <c r="O215"/>
  <c r="A219"/>
  <c r="E218"/>
  <c r="T218" i="3"/>
  <c r="V217"/>
  <c r="Z217" s="1"/>
  <c r="I219" i="9" l="1"/>
  <c r="J219" s="1"/>
  <c r="D219" s="1"/>
  <c r="E220"/>
  <c r="S217"/>
  <c r="W217" s="1"/>
  <c r="X217" s="1"/>
  <c r="R218"/>
  <c r="CY215" i="5"/>
  <c r="CX216"/>
  <c r="BJ218"/>
  <c r="DB218"/>
  <c r="R218"/>
  <c r="AC218"/>
  <c r="AN218"/>
  <c r="CQ218"/>
  <c r="DM218"/>
  <c r="BU218"/>
  <c r="CF218"/>
  <c r="AY218"/>
  <c r="DI218"/>
  <c r="DJ217"/>
  <c r="CM216"/>
  <c r="CN215"/>
  <c r="AJ216"/>
  <c r="AK215"/>
  <c r="AO215" s="1"/>
  <c r="AP215" s="1"/>
  <c r="CB227"/>
  <c r="CC226"/>
  <c r="CG226" s="1"/>
  <c r="CH226" s="1"/>
  <c r="BF216"/>
  <c r="BG215"/>
  <c r="BK215" s="1"/>
  <c r="BL215" s="1"/>
  <c r="AV215"/>
  <c r="AZ215" s="1"/>
  <c r="BA215" s="1"/>
  <c r="AU216"/>
  <c r="BQ218"/>
  <c r="BR217"/>
  <c r="BV217" s="1"/>
  <c r="BW216"/>
  <c r="O215"/>
  <c r="S215" s="1"/>
  <c r="T215" s="1"/>
  <c r="N216"/>
  <c r="Z215"/>
  <c r="AD215" s="1"/>
  <c r="AE215" s="1"/>
  <c r="Y216"/>
  <c r="O216" i="8"/>
  <c r="N217"/>
  <c r="R217"/>
  <c r="Q217" s="1"/>
  <c r="A220"/>
  <c r="E219"/>
  <c r="T219" i="3"/>
  <c r="V218"/>
  <c r="Z218" s="1"/>
  <c r="I220" i="9" l="1"/>
  <c r="J220" s="1"/>
  <c r="D220" s="1"/>
  <c r="E221"/>
  <c r="R219"/>
  <c r="S218"/>
  <c r="W218" s="1"/>
  <c r="X218" s="1"/>
  <c r="CY216" i="5"/>
  <c r="CX217"/>
  <c r="BU219"/>
  <c r="DB219"/>
  <c r="AC219"/>
  <c r="R219"/>
  <c r="AY219"/>
  <c r="CQ219"/>
  <c r="DM219"/>
  <c r="AN219"/>
  <c r="CF219"/>
  <c r="BJ219"/>
  <c r="DI219"/>
  <c r="DJ218"/>
  <c r="CN216"/>
  <c r="CM217"/>
  <c r="CB228"/>
  <c r="CC227"/>
  <c r="CG227" s="1"/>
  <c r="CH227" s="1"/>
  <c r="AK216"/>
  <c r="AO216" s="1"/>
  <c r="AP216" s="1"/>
  <c r="AJ217"/>
  <c r="AV216"/>
  <c r="AZ216" s="1"/>
  <c r="BA216" s="1"/>
  <c r="AU217"/>
  <c r="BG216"/>
  <c r="BK216" s="1"/>
  <c r="BL216" s="1"/>
  <c r="BF217"/>
  <c r="BQ219"/>
  <c r="BR218"/>
  <c r="BV218" s="1"/>
  <c r="BW217"/>
  <c r="Z216"/>
  <c r="AD216" s="1"/>
  <c r="AE216" s="1"/>
  <c r="N217"/>
  <c r="O216"/>
  <c r="S216" s="1"/>
  <c r="T216" s="1"/>
  <c r="Y217"/>
  <c r="R218" i="8"/>
  <c r="Q218" s="1"/>
  <c r="O217"/>
  <c r="N218"/>
  <c r="A221"/>
  <c r="E220"/>
  <c r="T220" i="3"/>
  <c r="V219"/>
  <c r="Z219" s="1"/>
  <c r="E222" i="9" l="1"/>
  <c r="I221"/>
  <c r="J221" s="1"/>
  <c r="D221" s="1"/>
  <c r="S219"/>
  <c r="W219" s="1"/>
  <c r="X219" s="1"/>
  <c r="R220"/>
  <c r="CY217" i="5"/>
  <c r="CX218"/>
  <c r="CQ220"/>
  <c r="DB220"/>
  <c r="AC220"/>
  <c r="DM220"/>
  <c r="BJ220"/>
  <c r="CF220"/>
  <c r="AN220"/>
  <c r="R220"/>
  <c r="BU220"/>
  <c r="AY220"/>
  <c r="DI220"/>
  <c r="DJ219"/>
  <c r="CN217"/>
  <c r="CM218"/>
  <c r="CC228"/>
  <c r="CG228" s="1"/>
  <c r="CH228" s="1"/>
  <c r="CB229"/>
  <c r="AK217"/>
  <c r="AO217" s="1"/>
  <c r="AP217" s="1"/>
  <c r="AJ218"/>
  <c r="BF218"/>
  <c r="BG217"/>
  <c r="BK217" s="1"/>
  <c r="BL217" s="1"/>
  <c r="AU218"/>
  <c r="AV217"/>
  <c r="AZ217" s="1"/>
  <c r="BA217" s="1"/>
  <c r="BW218"/>
  <c r="BQ220"/>
  <c r="BR219"/>
  <c r="BV219" s="1"/>
  <c r="O217"/>
  <c r="S217" s="1"/>
  <c r="T217" s="1"/>
  <c r="N218"/>
  <c r="Z217"/>
  <c r="AD217" s="1"/>
  <c r="AE217" s="1"/>
  <c r="Y218"/>
  <c r="R219" i="8"/>
  <c r="Q219" s="1"/>
  <c r="N219"/>
  <c r="O218"/>
  <c r="A222"/>
  <c r="E221"/>
  <c r="T221" i="3"/>
  <c r="V220"/>
  <c r="Z220" s="1"/>
  <c r="I222" i="9" l="1"/>
  <c r="J222" s="1"/>
  <c r="D222" s="1"/>
  <c r="E223"/>
  <c r="R221"/>
  <c r="S220"/>
  <c r="W220" s="1"/>
  <c r="X220" s="1"/>
  <c r="CY218" i="5"/>
  <c r="CX219"/>
  <c r="BU221"/>
  <c r="DB221"/>
  <c r="R221"/>
  <c r="AC221"/>
  <c r="CF221"/>
  <c r="DM221"/>
  <c r="BJ221"/>
  <c r="AN221"/>
  <c r="AY221"/>
  <c r="CQ221"/>
  <c r="DI221"/>
  <c r="DJ220"/>
  <c r="CN218"/>
  <c r="CM219"/>
  <c r="CB230"/>
  <c r="CC229"/>
  <c r="CG229" s="1"/>
  <c r="CH229" s="1"/>
  <c r="AK218"/>
  <c r="AO218" s="1"/>
  <c r="AP218" s="1"/>
  <c r="AJ219"/>
  <c r="BG218"/>
  <c r="BK218" s="1"/>
  <c r="BL218" s="1"/>
  <c r="BF219"/>
  <c r="AU219"/>
  <c r="AV218"/>
  <c r="AZ218" s="1"/>
  <c r="BA218" s="1"/>
  <c r="BQ221"/>
  <c r="BR220"/>
  <c r="BV220" s="1"/>
  <c r="BW219"/>
  <c r="N219"/>
  <c r="O218"/>
  <c r="S218" s="1"/>
  <c r="T218" s="1"/>
  <c r="Z218"/>
  <c r="AD218" s="1"/>
  <c r="AE218" s="1"/>
  <c r="Y219"/>
  <c r="R220" i="8"/>
  <c r="Q220" s="1"/>
  <c r="O219"/>
  <c r="N220"/>
  <c r="A223"/>
  <c r="E222"/>
  <c r="T222" i="3"/>
  <c r="V221"/>
  <c r="Z221" s="1"/>
  <c r="I223" i="9" l="1"/>
  <c r="J223" s="1"/>
  <c r="D223" s="1"/>
  <c r="E224"/>
  <c r="S221"/>
  <c r="W221" s="1"/>
  <c r="X221" s="1"/>
  <c r="R222"/>
  <c r="CX220" i="5"/>
  <c r="CY219"/>
  <c r="CQ222"/>
  <c r="DM222"/>
  <c r="R222"/>
  <c r="DB222"/>
  <c r="AN222"/>
  <c r="BJ222"/>
  <c r="CF222"/>
  <c r="AC222"/>
  <c r="AY222"/>
  <c r="BU222"/>
  <c r="DJ221"/>
  <c r="DI222"/>
  <c r="AK219"/>
  <c r="AO219" s="1"/>
  <c r="AP219" s="1"/>
  <c r="AJ220"/>
  <c r="AV219"/>
  <c r="AZ219" s="1"/>
  <c r="BA219" s="1"/>
  <c r="AU220"/>
  <c r="CB231"/>
  <c r="CC230"/>
  <c r="CG230" s="1"/>
  <c r="CH230" s="1"/>
  <c r="CN219"/>
  <c r="CM220"/>
  <c r="BG219"/>
  <c r="BK219" s="1"/>
  <c r="BL219" s="1"/>
  <c r="BF220"/>
  <c r="BQ222"/>
  <c r="BR221"/>
  <c r="BV221" s="1"/>
  <c r="BW220"/>
  <c r="O219"/>
  <c r="S219" s="1"/>
  <c r="T219" s="1"/>
  <c r="N220"/>
  <c r="Z219"/>
  <c r="AD219" s="1"/>
  <c r="AE219" s="1"/>
  <c r="Y220"/>
  <c r="R221" i="8"/>
  <c r="Q221" s="1"/>
  <c r="O220"/>
  <c r="N221"/>
  <c r="A224"/>
  <c r="E223"/>
  <c r="T223" i="3"/>
  <c r="V222"/>
  <c r="Z222" s="1"/>
  <c r="I224" i="9" l="1"/>
  <c r="J224" s="1"/>
  <c r="D224" s="1"/>
  <c r="E225"/>
  <c r="S222"/>
  <c r="W222" s="1"/>
  <c r="X222" s="1"/>
  <c r="R223"/>
  <c r="CY220" i="5"/>
  <c r="CX221"/>
  <c r="BU223"/>
  <c r="DM223"/>
  <c r="DB223"/>
  <c r="AN223"/>
  <c r="BJ223"/>
  <c r="CQ223"/>
  <c r="CF223"/>
  <c r="R223"/>
  <c r="AC223"/>
  <c r="AY223"/>
  <c r="DI223"/>
  <c r="DJ222"/>
  <c r="BF221"/>
  <c r="BG220"/>
  <c r="BK220" s="1"/>
  <c r="BL220" s="1"/>
  <c r="CB232"/>
  <c r="CC231"/>
  <c r="CG231" s="1"/>
  <c r="CH231" s="1"/>
  <c r="AK220"/>
  <c r="AO220" s="1"/>
  <c r="AP220" s="1"/>
  <c r="AJ221"/>
  <c r="AV220"/>
  <c r="AZ220" s="1"/>
  <c r="BA220" s="1"/>
  <c r="AU221"/>
  <c r="CN220"/>
  <c r="CM221"/>
  <c r="BQ223"/>
  <c r="BR222"/>
  <c r="BV222" s="1"/>
  <c r="BW221"/>
  <c r="O220"/>
  <c r="S220" s="1"/>
  <c r="T220" s="1"/>
  <c r="N221"/>
  <c r="Z220"/>
  <c r="AD220" s="1"/>
  <c r="AE220" s="1"/>
  <c r="Y221"/>
  <c r="N222" i="8"/>
  <c r="O221"/>
  <c r="R222"/>
  <c r="Q222" s="1"/>
  <c r="A225"/>
  <c r="E224"/>
  <c r="T224" i="3"/>
  <c r="V223"/>
  <c r="Z223" s="1"/>
  <c r="E226" i="9" l="1"/>
  <c r="I225"/>
  <c r="J225" s="1"/>
  <c r="D225" s="1"/>
  <c r="R224"/>
  <c r="S223"/>
  <c r="W223" s="1"/>
  <c r="X223" s="1"/>
  <c r="CY221" i="5"/>
  <c r="CX222"/>
  <c r="CF224"/>
  <c r="AN224"/>
  <c r="DB224"/>
  <c r="DM224"/>
  <c r="BJ224"/>
  <c r="CQ224"/>
  <c r="R224"/>
  <c r="AC224"/>
  <c r="AY224"/>
  <c r="BU224"/>
  <c r="DI224"/>
  <c r="DJ223"/>
  <c r="CN221"/>
  <c r="CM222"/>
  <c r="AK221"/>
  <c r="AO221" s="1"/>
  <c r="AP221" s="1"/>
  <c r="AJ222"/>
  <c r="BG221"/>
  <c r="BK221" s="1"/>
  <c r="BL221" s="1"/>
  <c r="BF222"/>
  <c r="CC232"/>
  <c r="CG232" s="1"/>
  <c r="CH232" s="1"/>
  <c r="CB233"/>
  <c r="AV221"/>
  <c r="AZ221" s="1"/>
  <c r="BA221" s="1"/>
  <c r="AU222"/>
  <c r="BQ224"/>
  <c r="BR223"/>
  <c r="BV223" s="1"/>
  <c r="BW222"/>
  <c r="O221"/>
  <c r="S221" s="1"/>
  <c r="T221" s="1"/>
  <c r="N222"/>
  <c r="Z221"/>
  <c r="AD221" s="1"/>
  <c r="AE221" s="1"/>
  <c r="Y222"/>
  <c r="R223" i="8"/>
  <c r="Q223" s="1"/>
  <c r="N223"/>
  <c r="O222"/>
  <c r="A226"/>
  <c r="E225"/>
  <c r="T225" i="3"/>
  <c r="V224"/>
  <c r="Z224" s="1"/>
  <c r="I226" i="9" l="1"/>
  <c r="J226" s="1"/>
  <c r="D226" s="1"/>
  <c r="E227"/>
  <c r="R225"/>
  <c r="S224"/>
  <c r="W224" s="1"/>
  <c r="X224" s="1"/>
  <c r="CY222" i="5"/>
  <c r="CX223"/>
  <c r="CF225"/>
  <c r="AN225"/>
  <c r="DB225"/>
  <c r="BJ225"/>
  <c r="CQ225"/>
  <c r="R225"/>
  <c r="DM225"/>
  <c r="BU225"/>
  <c r="AC225"/>
  <c r="AY225"/>
  <c r="DI225"/>
  <c r="DJ224"/>
  <c r="CN222"/>
  <c r="CM223"/>
  <c r="BG222"/>
  <c r="BK222" s="1"/>
  <c r="BL222" s="1"/>
  <c r="BF223"/>
  <c r="AU223"/>
  <c r="AV222"/>
  <c r="AZ222" s="1"/>
  <c r="BA222" s="1"/>
  <c r="AJ223"/>
  <c r="AK222"/>
  <c r="AO222" s="1"/>
  <c r="AP222" s="1"/>
  <c r="CC233"/>
  <c r="CG233" s="1"/>
  <c r="CH233" s="1"/>
  <c r="CB234"/>
  <c r="BQ225"/>
  <c r="BR224"/>
  <c r="BV224" s="1"/>
  <c r="BW223"/>
  <c r="O222"/>
  <c r="S222" s="1"/>
  <c r="T222" s="1"/>
  <c r="N223"/>
  <c r="Z222"/>
  <c r="AD222" s="1"/>
  <c r="AE222" s="1"/>
  <c r="Y223"/>
  <c r="R224" i="8"/>
  <c r="Q224" s="1"/>
  <c r="O223"/>
  <c r="N224"/>
  <c r="A227"/>
  <c r="E226"/>
  <c r="T226" i="3"/>
  <c r="V225"/>
  <c r="Z225" s="1"/>
  <c r="I227" i="9" l="1"/>
  <c r="J227" s="1"/>
  <c r="D227" s="1"/>
  <c r="E228"/>
  <c r="S225"/>
  <c r="W225" s="1"/>
  <c r="X225" s="1"/>
  <c r="R226"/>
  <c r="CX224" i="5"/>
  <c r="CY223"/>
  <c r="BJ226"/>
  <c r="DB226"/>
  <c r="R226"/>
  <c r="AC226"/>
  <c r="BU226"/>
  <c r="CQ226"/>
  <c r="DM226"/>
  <c r="AN226"/>
  <c r="CF226"/>
  <c r="AY226"/>
  <c r="DI226"/>
  <c r="DJ225"/>
  <c r="CN223"/>
  <c r="CM224"/>
  <c r="AV223"/>
  <c r="AZ223" s="1"/>
  <c r="BA223" s="1"/>
  <c r="AU224"/>
  <c r="AK223"/>
  <c r="AO223" s="1"/>
  <c r="AP223" s="1"/>
  <c r="AJ224"/>
  <c r="CB235"/>
  <c r="CC234"/>
  <c r="CG234" s="1"/>
  <c r="CH234" s="1"/>
  <c r="BF224"/>
  <c r="BG223"/>
  <c r="BK223" s="1"/>
  <c r="BL223" s="1"/>
  <c r="BQ226"/>
  <c r="BR225"/>
  <c r="BV225" s="1"/>
  <c r="BW224"/>
  <c r="O223"/>
  <c r="S223" s="1"/>
  <c r="T223" s="1"/>
  <c r="N224"/>
  <c r="Z223"/>
  <c r="AD223" s="1"/>
  <c r="AE223" s="1"/>
  <c r="Y224"/>
  <c r="R225" i="8"/>
  <c r="Q225" s="1"/>
  <c r="O224"/>
  <c r="N225"/>
  <c r="A228"/>
  <c r="E227"/>
  <c r="T227" i="3"/>
  <c r="V226"/>
  <c r="Z226" s="1"/>
  <c r="I228" i="9" l="1"/>
  <c r="J228" s="1"/>
  <c r="D228" s="1"/>
  <c r="E229"/>
  <c r="S226"/>
  <c r="W226" s="1"/>
  <c r="X226" s="1"/>
  <c r="R227"/>
  <c r="CY224" i="5"/>
  <c r="CX225"/>
  <c r="BU227"/>
  <c r="DB227"/>
  <c r="AC227"/>
  <c r="R227"/>
  <c r="CQ227"/>
  <c r="DM227"/>
  <c r="AY227"/>
  <c r="AN227"/>
  <c r="BJ227"/>
  <c r="CF227"/>
  <c r="DI227"/>
  <c r="DJ226"/>
  <c r="BF225"/>
  <c r="BG224"/>
  <c r="BK224" s="1"/>
  <c r="BL224" s="1"/>
  <c r="CN224"/>
  <c r="CM225"/>
  <c r="AK224"/>
  <c r="AO224" s="1"/>
  <c r="AP224" s="1"/>
  <c r="AJ225"/>
  <c r="CC235"/>
  <c r="CG235" s="1"/>
  <c r="CH235" s="1"/>
  <c r="CB236"/>
  <c r="AV224"/>
  <c r="AZ224" s="1"/>
  <c r="BA224" s="1"/>
  <c r="AU225"/>
  <c r="BQ227"/>
  <c r="BR226"/>
  <c r="BV226" s="1"/>
  <c r="BW225"/>
  <c r="Z224"/>
  <c r="AD224" s="1"/>
  <c r="AE224" s="1"/>
  <c r="N225"/>
  <c r="O224"/>
  <c r="S224" s="1"/>
  <c r="T224" s="1"/>
  <c r="Y225"/>
  <c r="R226" i="8"/>
  <c r="Q226" s="1"/>
  <c r="O225"/>
  <c r="N226"/>
  <c r="A229"/>
  <c r="E228"/>
  <c r="T228" i="3"/>
  <c r="V227"/>
  <c r="Z227" s="1"/>
  <c r="E230" i="9" l="1"/>
  <c r="I229"/>
  <c r="J229" s="1"/>
  <c r="D229" s="1"/>
  <c r="R228"/>
  <c r="S227"/>
  <c r="W227" s="1"/>
  <c r="X227" s="1"/>
  <c r="CX226" i="5"/>
  <c r="CY225"/>
  <c r="CQ228"/>
  <c r="AC228"/>
  <c r="DM228"/>
  <c r="R228"/>
  <c r="AY228"/>
  <c r="CF228"/>
  <c r="BU228"/>
  <c r="DB228"/>
  <c r="AN228"/>
  <c r="BJ228"/>
  <c r="DI228"/>
  <c r="DJ227"/>
  <c r="BF226"/>
  <c r="BG225"/>
  <c r="BK225" s="1"/>
  <c r="BL225" s="1"/>
  <c r="CN225"/>
  <c r="CM226"/>
  <c r="AK225"/>
  <c r="AO225" s="1"/>
  <c r="AP225" s="1"/>
  <c r="AJ226"/>
  <c r="AU226"/>
  <c r="AV225"/>
  <c r="AZ225" s="1"/>
  <c r="BA225" s="1"/>
  <c r="CC236"/>
  <c r="CG236" s="1"/>
  <c r="CH236" s="1"/>
  <c r="CB237"/>
  <c r="BW226"/>
  <c r="BQ228"/>
  <c r="BR227"/>
  <c r="BV227" s="1"/>
  <c r="O225"/>
  <c r="S225" s="1"/>
  <c r="T225" s="1"/>
  <c r="N226"/>
  <c r="Z225"/>
  <c r="AD225" s="1"/>
  <c r="AE225" s="1"/>
  <c r="Y226"/>
  <c r="O226" i="8"/>
  <c r="N227"/>
  <c r="R227"/>
  <c r="Q227" s="1"/>
  <c r="A230"/>
  <c r="E229"/>
  <c r="T229" i="3"/>
  <c r="V228"/>
  <c r="Z228" s="1"/>
  <c r="I230" i="9" l="1"/>
  <c r="J230" s="1"/>
  <c r="D230" s="1"/>
  <c r="E231"/>
  <c r="R229"/>
  <c r="S228"/>
  <c r="W228" s="1"/>
  <c r="X228" s="1"/>
  <c r="CX227" i="5"/>
  <c r="CY226"/>
  <c r="CQ229"/>
  <c r="DB229"/>
  <c r="R229"/>
  <c r="AC229"/>
  <c r="CF229"/>
  <c r="DM229"/>
  <c r="AN229"/>
  <c r="AY229"/>
  <c r="BU229"/>
  <c r="BJ229"/>
  <c r="DI229"/>
  <c r="DJ228"/>
  <c r="BG226"/>
  <c r="BK226" s="1"/>
  <c r="BL226" s="1"/>
  <c r="BF227"/>
  <c r="CM227"/>
  <c r="CN226"/>
  <c r="AK226"/>
  <c r="AO226" s="1"/>
  <c r="AP226" s="1"/>
  <c r="AJ227"/>
  <c r="AV226"/>
  <c r="AZ226" s="1"/>
  <c r="BA226" s="1"/>
  <c r="AU227"/>
  <c r="CB238"/>
  <c r="CC237"/>
  <c r="CG237" s="1"/>
  <c r="CH237" s="1"/>
  <c r="BQ229"/>
  <c r="BR228"/>
  <c r="BV228" s="1"/>
  <c r="BW227"/>
  <c r="O226"/>
  <c r="S226" s="1"/>
  <c r="T226" s="1"/>
  <c r="N227"/>
  <c r="Z226"/>
  <c r="AD226" s="1"/>
  <c r="AE226" s="1"/>
  <c r="Y227"/>
  <c r="R228" i="8"/>
  <c r="Q228" s="1"/>
  <c r="N228"/>
  <c r="O227"/>
  <c r="A231"/>
  <c r="E230"/>
  <c r="T230" i="3"/>
  <c r="V229"/>
  <c r="Z229" s="1"/>
  <c r="I231" i="9" l="1"/>
  <c r="J231" s="1"/>
  <c r="D231" s="1"/>
  <c r="E232"/>
  <c r="R230"/>
  <c r="S229"/>
  <c r="W229" s="1"/>
  <c r="X229" s="1"/>
  <c r="CY227" i="5"/>
  <c r="CX228"/>
  <c r="CQ230"/>
  <c r="DM230"/>
  <c r="R230"/>
  <c r="AC230"/>
  <c r="AY230"/>
  <c r="CF230"/>
  <c r="AN230"/>
  <c r="BU230"/>
  <c r="BJ230"/>
  <c r="DB230"/>
  <c r="DJ229"/>
  <c r="DI230"/>
  <c r="CB239"/>
  <c r="CC238"/>
  <c r="CG238" s="1"/>
  <c r="CH238" s="1"/>
  <c r="BF228"/>
  <c r="BG227"/>
  <c r="BK227" s="1"/>
  <c r="BL227" s="1"/>
  <c r="CN227"/>
  <c r="CM228"/>
  <c r="AK227"/>
  <c r="AO227" s="1"/>
  <c r="AP227" s="1"/>
  <c r="AJ228"/>
  <c r="AV227"/>
  <c r="AZ227" s="1"/>
  <c r="BA227" s="1"/>
  <c r="AU228"/>
  <c r="BW228"/>
  <c r="BQ230"/>
  <c r="BR229"/>
  <c r="BV229" s="1"/>
  <c r="O227"/>
  <c r="S227" s="1"/>
  <c r="T227" s="1"/>
  <c r="N228"/>
  <c r="Z227"/>
  <c r="AD227" s="1"/>
  <c r="AE227" s="1"/>
  <c r="Y228"/>
  <c r="N229" i="8"/>
  <c r="O228"/>
  <c r="R229"/>
  <c r="Q229" s="1"/>
  <c r="A232"/>
  <c r="E231"/>
  <c r="T231" i="3"/>
  <c r="V230"/>
  <c r="Z230" s="1"/>
  <c r="I232" i="9" l="1"/>
  <c r="J232" s="1"/>
  <c r="D232" s="1"/>
  <c r="E233"/>
  <c r="R231"/>
  <c r="S230"/>
  <c r="W230" s="1"/>
  <c r="X230" s="1"/>
  <c r="CY228" i="5"/>
  <c r="CX229"/>
  <c r="BU231"/>
  <c r="AC231"/>
  <c r="R231"/>
  <c r="AN231"/>
  <c r="BJ231"/>
  <c r="CQ231"/>
  <c r="CF231"/>
  <c r="DB231"/>
  <c r="DM231"/>
  <c r="AY231"/>
  <c r="DI231"/>
  <c r="DJ230"/>
  <c r="BF229"/>
  <c r="BG228"/>
  <c r="BK228" s="1"/>
  <c r="BL228" s="1"/>
  <c r="CC239"/>
  <c r="CG239" s="1"/>
  <c r="CH239" s="1"/>
  <c r="CB240"/>
  <c r="CN228"/>
  <c r="CM229"/>
  <c r="AV228"/>
  <c r="AZ228" s="1"/>
  <c r="BA228" s="1"/>
  <c r="AU229"/>
  <c r="AK228"/>
  <c r="AO228" s="1"/>
  <c r="AP228" s="1"/>
  <c r="AJ229"/>
  <c r="BW229"/>
  <c r="BQ231"/>
  <c r="BR230"/>
  <c r="BV230" s="1"/>
  <c r="N229"/>
  <c r="O228"/>
  <c r="S228" s="1"/>
  <c r="T228" s="1"/>
  <c r="Z228"/>
  <c r="AD228" s="1"/>
  <c r="AE228" s="1"/>
  <c r="Y229"/>
  <c r="R230" i="8"/>
  <c r="Q230" s="1"/>
  <c r="O229"/>
  <c r="N230"/>
  <c r="A233"/>
  <c r="E232"/>
  <c r="T232" i="3"/>
  <c r="V231"/>
  <c r="Z231" s="1"/>
  <c r="E234" i="9" l="1"/>
  <c r="I233"/>
  <c r="J233" s="1"/>
  <c r="D233" s="1"/>
  <c r="R232"/>
  <c r="S231"/>
  <c r="W231" s="1"/>
  <c r="X231" s="1"/>
  <c r="CX230" i="5"/>
  <c r="CY229"/>
  <c r="CF232"/>
  <c r="AN232"/>
  <c r="DB232"/>
  <c r="DM232"/>
  <c r="BJ232"/>
  <c r="BU232"/>
  <c r="CQ232"/>
  <c r="R232"/>
  <c r="AC232"/>
  <c r="AY232"/>
  <c r="DI232"/>
  <c r="DJ231"/>
  <c r="AK229"/>
  <c r="AO229" s="1"/>
  <c r="AP229" s="1"/>
  <c r="AJ230"/>
  <c r="CN229"/>
  <c r="CM230"/>
  <c r="CB241"/>
  <c r="CC240"/>
  <c r="CG240" s="1"/>
  <c r="CH240" s="1"/>
  <c r="BG229"/>
  <c r="BK229" s="1"/>
  <c r="BL229" s="1"/>
  <c r="BF230"/>
  <c r="AV229"/>
  <c r="AZ229" s="1"/>
  <c r="BA229" s="1"/>
  <c r="AU230"/>
  <c r="BW230"/>
  <c r="BQ232"/>
  <c r="BR231"/>
  <c r="BV231" s="1"/>
  <c r="O229"/>
  <c r="S229" s="1"/>
  <c r="T229" s="1"/>
  <c r="N230"/>
  <c r="Z229"/>
  <c r="AD229" s="1"/>
  <c r="AE229" s="1"/>
  <c r="Y230"/>
  <c r="R231" i="8"/>
  <c r="Q231" s="1"/>
  <c r="O230"/>
  <c r="N231"/>
  <c r="A234"/>
  <c r="E233"/>
  <c r="T233" i="3"/>
  <c r="V232"/>
  <c r="Z232" s="1"/>
  <c r="I234" i="9" l="1"/>
  <c r="J234" s="1"/>
  <c r="D234" s="1"/>
  <c r="E235"/>
  <c r="R233"/>
  <c r="S232"/>
  <c r="W232" s="1"/>
  <c r="X232" s="1"/>
  <c r="CX231" i="5"/>
  <c r="CY230"/>
  <c r="CF233"/>
  <c r="CQ233"/>
  <c r="AN233"/>
  <c r="DB233"/>
  <c r="AC233"/>
  <c r="BJ233"/>
  <c r="BU233"/>
  <c r="DM233"/>
  <c r="AY233"/>
  <c r="R233"/>
  <c r="DI233"/>
  <c r="DJ232"/>
  <c r="AK230"/>
  <c r="AO230" s="1"/>
  <c r="AP230" s="1"/>
  <c r="AJ231"/>
  <c r="CC241"/>
  <c r="CG241" s="1"/>
  <c r="CH241" s="1"/>
  <c r="CB242"/>
  <c r="AU231"/>
  <c r="AV230"/>
  <c r="AZ230" s="1"/>
  <c r="BA230" s="1"/>
  <c r="CN230"/>
  <c r="CM231"/>
  <c r="BG230"/>
  <c r="BK230" s="1"/>
  <c r="BL230" s="1"/>
  <c r="BF231"/>
  <c r="BQ233"/>
  <c r="BR232"/>
  <c r="BV232" s="1"/>
  <c r="BW231"/>
  <c r="O230"/>
  <c r="S230" s="1"/>
  <c r="T230" s="1"/>
  <c r="N231"/>
  <c r="Z230"/>
  <c r="AD230" s="1"/>
  <c r="AE230" s="1"/>
  <c r="Y231"/>
  <c r="R232" i="8"/>
  <c r="Q232" s="1"/>
  <c r="N232"/>
  <c r="O231"/>
  <c r="A235"/>
  <c r="E234"/>
  <c r="T234" i="3"/>
  <c r="V233"/>
  <c r="Z233" s="1"/>
  <c r="I235" i="9" l="1"/>
  <c r="J235" s="1"/>
  <c r="D235" s="1"/>
  <c r="E236"/>
  <c r="R234"/>
  <c r="S233"/>
  <c r="W233" s="1"/>
  <c r="X233" s="1"/>
  <c r="CX232" i="5"/>
  <c r="CY231"/>
  <c r="CF234"/>
  <c r="DB234"/>
  <c r="R234"/>
  <c r="BU234"/>
  <c r="CQ234"/>
  <c r="DM234"/>
  <c r="AN234"/>
  <c r="AY234"/>
  <c r="BJ234"/>
  <c r="AC234"/>
  <c r="DI234"/>
  <c r="DJ233"/>
  <c r="BG231"/>
  <c r="BK231" s="1"/>
  <c r="BL231" s="1"/>
  <c r="BF232"/>
  <c r="AK231"/>
  <c r="AO231" s="1"/>
  <c r="AP231" s="1"/>
  <c r="AJ232"/>
  <c r="CC242"/>
  <c r="CG242" s="1"/>
  <c r="CH242" s="1"/>
  <c r="CB243"/>
  <c r="AU232"/>
  <c r="AV231"/>
  <c r="AZ231" s="1"/>
  <c r="BA231" s="1"/>
  <c r="CN231"/>
  <c r="CM232"/>
  <c r="BW232"/>
  <c r="BQ234"/>
  <c r="BR233"/>
  <c r="BV233" s="1"/>
  <c r="Z231"/>
  <c r="AD231" s="1"/>
  <c r="AE231" s="1"/>
  <c r="O231"/>
  <c r="S231" s="1"/>
  <c r="T231" s="1"/>
  <c r="N232"/>
  <c r="Y232"/>
  <c r="R233" i="8"/>
  <c r="Q233" s="1"/>
  <c r="N233"/>
  <c r="O232"/>
  <c r="A236"/>
  <c r="E235"/>
  <c r="T235" i="3"/>
  <c r="V234"/>
  <c r="Z234" s="1"/>
  <c r="I236" i="9" l="1"/>
  <c r="J236" s="1"/>
  <c r="D236" s="1"/>
  <c r="E237"/>
  <c r="R235"/>
  <c r="S234"/>
  <c r="W234" s="1"/>
  <c r="X234" s="1"/>
  <c r="CY232" i="5"/>
  <c r="CX233"/>
  <c r="BU235"/>
  <c r="DB235"/>
  <c r="AC235"/>
  <c r="DM235"/>
  <c r="CQ235"/>
  <c r="R235"/>
  <c r="AN235"/>
  <c r="AY235"/>
  <c r="CF235"/>
  <c r="BJ235"/>
  <c r="DI235"/>
  <c r="DJ234"/>
  <c r="BG232"/>
  <c r="BK232" s="1"/>
  <c r="BL232" s="1"/>
  <c r="BF233"/>
  <c r="CM233"/>
  <c r="CN232"/>
  <c r="AK232"/>
  <c r="AO232" s="1"/>
  <c r="AP232" s="1"/>
  <c r="AJ233"/>
  <c r="CC243"/>
  <c r="CG243" s="1"/>
  <c r="CH243" s="1"/>
  <c r="CB244"/>
  <c r="AV232"/>
  <c r="AZ232" s="1"/>
  <c r="BA232" s="1"/>
  <c r="AU233"/>
  <c r="BW233"/>
  <c r="BQ235"/>
  <c r="BR234"/>
  <c r="BV234" s="1"/>
  <c r="N233"/>
  <c r="O232"/>
  <c r="S232" s="1"/>
  <c r="T232" s="1"/>
  <c r="Z232"/>
  <c r="AD232" s="1"/>
  <c r="AE232" s="1"/>
  <c r="Y233"/>
  <c r="R234" i="8"/>
  <c r="Q234" s="1"/>
  <c r="N234"/>
  <c r="O233"/>
  <c r="A237"/>
  <c r="E236"/>
  <c r="T236" i="3"/>
  <c r="V235"/>
  <c r="Z235" s="1"/>
  <c r="E238" i="9" l="1"/>
  <c r="I237"/>
  <c r="J237" s="1"/>
  <c r="D237" s="1"/>
  <c r="R236"/>
  <c r="S235"/>
  <c r="W235" s="1"/>
  <c r="X235" s="1"/>
  <c r="CY233" i="5"/>
  <c r="CX234"/>
  <c r="BU236"/>
  <c r="DB236"/>
  <c r="AC236"/>
  <c r="DM236"/>
  <c r="CF236"/>
  <c r="AN236"/>
  <c r="CQ236"/>
  <c r="BJ236"/>
  <c r="R236"/>
  <c r="AY236"/>
  <c r="DI236"/>
  <c r="DJ235"/>
  <c r="BG233"/>
  <c r="BK233" s="1"/>
  <c r="BL233" s="1"/>
  <c r="BF234"/>
  <c r="AV233"/>
  <c r="AZ233" s="1"/>
  <c r="BA233" s="1"/>
  <c r="AU234"/>
  <c r="AK233"/>
  <c r="AO233" s="1"/>
  <c r="AP233" s="1"/>
  <c r="AJ234"/>
  <c r="CM234"/>
  <c r="CN233"/>
  <c r="CC244"/>
  <c r="CG244" s="1"/>
  <c r="CH244" s="1"/>
  <c r="CB245"/>
  <c r="BQ236"/>
  <c r="BR235"/>
  <c r="BV235" s="1"/>
  <c r="BW234"/>
  <c r="Z233"/>
  <c r="AD233" s="1"/>
  <c r="AE233" s="1"/>
  <c r="O233"/>
  <c r="S233" s="1"/>
  <c r="T233" s="1"/>
  <c r="N234"/>
  <c r="Y234"/>
  <c r="R235" i="8"/>
  <c r="Q235" s="1"/>
  <c r="O234"/>
  <c r="N235"/>
  <c r="A238"/>
  <c r="E237"/>
  <c r="T237" i="3"/>
  <c r="V236"/>
  <c r="Z236" s="1"/>
  <c r="I238" i="9" l="1"/>
  <c r="J238" s="1"/>
  <c r="D238" s="1"/>
  <c r="E239"/>
  <c r="R237"/>
  <c r="S236"/>
  <c r="W236" s="1"/>
  <c r="X236" s="1"/>
  <c r="CY234" i="5"/>
  <c r="CX235"/>
  <c r="BU237"/>
  <c r="DB237"/>
  <c r="AN237"/>
  <c r="CQ237"/>
  <c r="BJ237"/>
  <c r="CF237"/>
  <c r="AC237"/>
  <c r="AY237"/>
  <c r="R237"/>
  <c r="DM237"/>
  <c r="DI237"/>
  <c r="DJ236"/>
  <c r="CC245"/>
  <c r="CG245" s="1"/>
  <c r="CH245" s="1"/>
  <c r="CB246"/>
  <c r="AK234"/>
  <c r="AO234" s="1"/>
  <c r="AP234" s="1"/>
  <c r="AJ235"/>
  <c r="BG234"/>
  <c r="BK234" s="1"/>
  <c r="BL234" s="1"/>
  <c r="BF235"/>
  <c r="AV234"/>
  <c r="AZ234" s="1"/>
  <c r="BA234" s="1"/>
  <c r="AU235"/>
  <c r="CN234"/>
  <c r="CM235"/>
  <c r="BQ237"/>
  <c r="BR236"/>
  <c r="BV236" s="1"/>
  <c r="BW235"/>
  <c r="O234"/>
  <c r="S234" s="1"/>
  <c r="T234" s="1"/>
  <c r="N235"/>
  <c r="Z234"/>
  <c r="AD234" s="1"/>
  <c r="AE234" s="1"/>
  <c r="Y235"/>
  <c r="R236" i="8"/>
  <c r="Q236" s="1"/>
  <c r="N236"/>
  <c r="O235"/>
  <c r="A239"/>
  <c r="E238"/>
  <c r="T238" i="3"/>
  <c r="V237"/>
  <c r="Z237" s="1"/>
  <c r="I239" i="9" l="1"/>
  <c r="J239" s="1"/>
  <c r="D239" s="1"/>
  <c r="E240"/>
  <c r="R238"/>
  <c r="S237"/>
  <c r="W237" s="1"/>
  <c r="X237" s="1"/>
  <c r="CY235" i="5"/>
  <c r="CX236"/>
  <c r="CQ238"/>
  <c r="DM238"/>
  <c r="DB238"/>
  <c r="AN238"/>
  <c r="BJ238"/>
  <c r="BU238"/>
  <c r="AY238"/>
  <c r="CF238"/>
  <c r="AC238"/>
  <c r="R238"/>
  <c r="DJ237"/>
  <c r="DI238"/>
  <c r="CC246"/>
  <c r="CG246" s="1"/>
  <c r="CH246" s="1"/>
  <c r="CB247"/>
  <c r="AK235"/>
  <c r="AO235" s="1"/>
  <c r="AP235" s="1"/>
  <c r="AJ236"/>
  <c r="BG235"/>
  <c r="BK235" s="1"/>
  <c r="BL235" s="1"/>
  <c r="BF236"/>
  <c r="CN235"/>
  <c r="CM236"/>
  <c r="AV235"/>
  <c r="AZ235" s="1"/>
  <c r="BA235" s="1"/>
  <c r="AU236"/>
  <c r="BQ238"/>
  <c r="BR237"/>
  <c r="BV237" s="1"/>
  <c r="BW236"/>
  <c r="O235"/>
  <c r="S235" s="1"/>
  <c r="T235" s="1"/>
  <c r="N236"/>
  <c r="Z235"/>
  <c r="AD235" s="1"/>
  <c r="AE235" s="1"/>
  <c r="Y236"/>
  <c r="R237" i="8"/>
  <c r="Q237" s="1"/>
  <c r="N237"/>
  <c r="O236"/>
  <c r="A240"/>
  <c r="E239"/>
  <c r="T239" i="3"/>
  <c r="V238"/>
  <c r="Z238" s="1"/>
  <c r="I240" i="9" l="1"/>
  <c r="J240" s="1"/>
  <c r="D240" s="1"/>
  <c r="E241"/>
  <c r="R239"/>
  <c r="S238"/>
  <c r="W238" s="1"/>
  <c r="X238" s="1"/>
  <c r="CX237" i="5"/>
  <c r="CY236"/>
  <c r="BU239"/>
  <c r="DM239"/>
  <c r="AC239"/>
  <c r="DB239"/>
  <c r="AY239"/>
  <c r="CF239"/>
  <c r="R239"/>
  <c r="BJ239"/>
  <c r="AN239"/>
  <c r="CQ239"/>
  <c r="DI239"/>
  <c r="DJ238"/>
  <c r="CC247"/>
  <c r="CG247" s="1"/>
  <c r="CH247" s="1"/>
  <c r="CB248"/>
  <c r="BG236"/>
  <c r="BK236" s="1"/>
  <c r="BL236" s="1"/>
  <c r="BF237"/>
  <c r="AK236"/>
  <c r="AO236" s="1"/>
  <c r="AP236" s="1"/>
  <c r="AJ237"/>
  <c r="AV236"/>
  <c r="AZ236" s="1"/>
  <c r="BA236" s="1"/>
  <c r="AU237"/>
  <c r="CM237"/>
  <c r="CN236"/>
  <c r="BQ239"/>
  <c r="BR238"/>
  <c r="BV238" s="1"/>
  <c r="BW237"/>
  <c r="O236"/>
  <c r="S236" s="1"/>
  <c r="T236" s="1"/>
  <c r="N237"/>
  <c r="Z236"/>
  <c r="AD236" s="1"/>
  <c r="AE236" s="1"/>
  <c r="Y237"/>
  <c r="O237" i="8"/>
  <c r="N238"/>
  <c r="R238"/>
  <c r="Q238" s="1"/>
  <c r="A241"/>
  <c r="E240"/>
  <c r="T240" i="3"/>
  <c r="V239"/>
  <c r="Z239" s="1"/>
  <c r="E242" i="9" l="1"/>
  <c r="I241"/>
  <c r="J241" s="1"/>
  <c r="D241" s="1"/>
  <c r="R240"/>
  <c r="S239"/>
  <c r="W239" s="1"/>
  <c r="X239" s="1"/>
  <c r="CY237" i="5"/>
  <c r="CX238"/>
  <c r="CF240"/>
  <c r="AN240"/>
  <c r="DB240"/>
  <c r="AY240"/>
  <c r="CQ240"/>
  <c r="R240"/>
  <c r="DM240"/>
  <c r="AC240"/>
  <c r="BU240"/>
  <c r="BJ240"/>
  <c r="DI240"/>
  <c r="DJ239"/>
  <c r="CB249"/>
  <c r="CC248"/>
  <c r="CG248" s="1"/>
  <c r="CH248" s="1"/>
  <c r="BG237"/>
  <c r="BK237" s="1"/>
  <c r="BL237" s="1"/>
  <c r="BF238"/>
  <c r="AK237"/>
  <c r="AO237" s="1"/>
  <c r="AP237" s="1"/>
  <c r="AJ238"/>
  <c r="CM238"/>
  <c r="CN237"/>
  <c r="AU238"/>
  <c r="AV237"/>
  <c r="AZ237" s="1"/>
  <c r="BA237" s="1"/>
  <c r="BQ240"/>
  <c r="BR239"/>
  <c r="BV239" s="1"/>
  <c r="BW238"/>
  <c r="Z237"/>
  <c r="AD237" s="1"/>
  <c r="AE237" s="1"/>
  <c r="O237"/>
  <c r="S237" s="1"/>
  <c r="T237" s="1"/>
  <c r="N238"/>
  <c r="Y238"/>
  <c r="O238" i="8"/>
  <c r="N239"/>
  <c r="R239"/>
  <c r="Q239" s="1"/>
  <c r="A242"/>
  <c r="E241"/>
  <c r="T241" i="3"/>
  <c r="V240"/>
  <c r="Z240" s="1"/>
  <c r="I242" i="9" l="1"/>
  <c r="J242" s="1"/>
  <c r="D242" s="1"/>
  <c r="E243"/>
  <c r="R241"/>
  <c r="S240"/>
  <c r="W240" s="1"/>
  <c r="X240" s="1"/>
  <c r="CY238" i="5"/>
  <c r="CX239"/>
  <c r="CF241"/>
  <c r="AN241"/>
  <c r="DB241"/>
  <c r="R241"/>
  <c r="DM241"/>
  <c r="CQ241"/>
  <c r="AC241"/>
  <c r="BU241"/>
  <c r="AY241"/>
  <c r="BJ241"/>
  <c r="DI241"/>
  <c r="DJ240"/>
  <c r="CC249"/>
  <c r="CG249" s="1"/>
  <c r="CH249" s="1"/>
  <c r="CB250"/>
  <c r="AK238"/>
  <c r="AO238" s="1"/>
  <c r="AP238" s="1"/>
  <c r="AJ239"/>
  <c r="CN238"/>
  <c r="CM239"/>
  <c r="AV238"/>
  <c r="AZ238" s="1"/>
  <c r="BA238" s="1"/>
  <c r="AU239"/>
  <c r="BG238"/>
  <c r="BK238" s="1"/>
  <c r="BL238" s="1"/>
  <c r="BF239"/>
  <c r="BW239"/>
  <c r="BQ241"/>
  <c r="BR240"/>
  <c r="BV240" s="1"/>
  <c r="O238"/>
  <c r="S238" s="1"/>
  <c r="T238" s="1"/>
  <c r="N239"/>
  <c r="Z238"/>
  <c r="AD238" s="1"/>
  <c r="AE238" s="1"/>
  <c r="Y239"/>
  <c r="R240" i="8"/>
  <c r="Q240" s="1"/>
  <c r="N240"/>
  <c r="O239"/>
  <c r="A243"/>
  <c r="E242"/>
  <c r="T242" i="3"/>
  <c r="V241"/>
  <c r="Z241" s="1"/>
  <c r="I243" i="9" l="1"/>
  <c r="J243" s="1"/>
  <c r="D243" s="1"/>
  <c r="E244"/>
  <c r="R242"/>
  <c r="S241"/>
  <c r="W241" s="1"/>
  <c r="X241" s="1"/>
  <c r="CX240" i="5"/>
  <c r="CY239"/>
  <c r="BU242"/>
  <c r="DB242"/>
  <c r="CQ242"/>
  <c r="AC242"/>
  <c r="DM242"/>
  <c r="AN242"/>
  <c r="AY242"/>
  <c r="CF242"/>
  <c r="R242"/>
  <c r="BJ242"/>
  <c r="DI242"/>
  <c r="DJ241"/>
  <c r="AK239"/>
  <c r="AO239" s="1"/>
  <c r="AP239" s="1"/>
  <c r="AJ240"/>
  <c r="CM240"/>
  <c r="CN239"/>
  <c r="CR239" s="1"/>
  <c r="CS239" s="1"/>
  <c r="CB251"/>
  <c r="CC250"/>
  <c r="CG250" s="1"/>
  <c r="CH250" s="1"/>
  <c r="BG239"/>
  <c r="BK239" s="1"/>
  <c r="BL239" s="1"/>
  <c r="BF240"/>
  <c r="AV239"/>
  <c r="AZ239" s="1"/>
  <c r="BA239" s="1"/>
  <c r="AU240"/>
  <c r="BW240"/>
  <c r="BQ242"/>
  <c r="BR241"/>
  <c r="BV241" s="1"/>
  <c r="Z239"/>
  <c r="AD239" s="1"/>
  <c r="AE239" s="1"/>
  <c r="O239"/>
  <c r="S239" s="1"/>
  <c r="T239" s="1"/>
  <c r="N240"/>
  <c r="Y240"/>
  <c r="R241" i="8"/>
  <c r="Q241" s="1"/>
  <c r="O240"/>
  <c r="N241"/>
  <c r="A244"/>
  <c r="E243"/>
  <c r="T243" i="3"/>
  <c r="V242"/>
  <c r="Z242" s="1"/>
  <c r="I244" i="9" l="1"/>
  <c r="J244" s="1"/>
  <c r="D244" s="1"/>
  <c r="E245"/>
  <c r="R243"/>
  <c r="S242"/>
  <c r="W242" s="1"/>
  <c r="X242" s="1"/>
  <c r="CX241" i="5"/>
  <c r="CY240"/>
  <c r="BU243"/>
  <c r="DB243"/>
  <c r="DM243"/>
  <c r="BJ243"/>
  <c r="CQ243"/>
  <c r="R243"/>
  <c r="AC243"/>
  <c r="AN243"/>
  <c r="AY243"/>
  <c r="CF243"/>
  <c r="DI243"/>
  <c r="DJ242"/>
  <c r="CC251"/>
  <c r="CG251" s="1"/>
  <c r="CH251" s="1"/>
  <c r="CB252"/>
  <c r="AV240"/>
  <c r="AZ240" s="1"/>
  <c r="BA240" s="1"/>
  <c r="AU241"/>
  <c r="CM241"/>
  <c r="CN240"/>
  <c r="CR240" s="1"/>
  <c r="CS240" s="1"/>
  <c r="AK240"/>
  <c r="AO240" s="1"/>
  <c r="AP240" s="1"/>
  <c r="AJ241"/>
  <c r="BF241"/>
  <c r="BG240"/>
  <c r="BK240" s="1"/>
  <c r="BL240" s="1"/>
  <c r="BQ243"/>
  <c r="BR242"/>
  <c r="BV242" s="1"/>
  <c r="BW241"/>
  <c r="Z240"/>
  <c r="AD240" s="1"/>
  <c r="AE240" s="1"/>
  <c r="N241"/>
  <c r="O240"/>
  <c r="S240" s="1"/>
  <c r="T240" s="1"/>
  <c r="Y241"/>
  <c r="R242" i="8"/>
  <c r="Q242" s="1"/>
  <c r="O241"/>
  <c r="N242"/>
  <c r="A245"/>
  <c r="E244"/>
  <c r="T244" i="3"/>
  <c r="V243"/>
  <c r="Z243" s="1"/>
  <c r="E246" i="9" l="1"/>
  <c r="I245"/>
  <c r="J245" s="1"/>
  <c r="D245" s="1"/>
  <c r="R244"/>
  <c r="S243"/>
  <c r="W243" s="1"/>
  <c r="X243" s="1"/>
  <c r="CX242" i="5"/>
  <c r="CY241"/>
  <c r="BU244"/>
  <c r="DB244"/>
  <c r="DM244"/>
  <c r="AY244"/>
  <c r="CF244"/>
  <c r="AN244"/>
  <c r="R244"/>
  <c r="CQ244"/>
  <c r="AC244"/>
  <c r="BJ244"/>
  <c r="DI244"/>
  <c r="DJ243"/>
  <c r="CC252"/>
  <c r="CG252" s="1"/>
  <c r="CH252" s="1"/>
  <c r="CB253"/>
  <c r="AU242"/>
  <c r="AV241"/>
  <c r="AZ241" s="1"/>
  <c r="BA241" s="1"/>
  <c r="CN241"/>
  <c r="CR241" s="1"/>
  <c r="CS241" s="1"/>
  <c r="CM242"/>
  <c r="BG241"/>
  <c r="BK241" s="1"/>
  <c r="BL241" s="1"/>
  <c r="BF242"/>
  <c r="AK241"/>
  <c r="AO241" s="1"/>
  <c r="AP241" s="1"/>
  <c r="AJ242"/>
  <c r="BQ244"/>
  <c r="BR243"/>
  <c r="BV243" s="1"/>
  <c r="BW242"/>
  <c r="O241"/>
  <c r="S241" s="1"/>
  <c r="T241" s="1"/>
  <c r="N242"/>
  <c r="Z241"/>
  <c r="AD241" s="1"/>
  <c r="AE241" s="1"/>
  <c r="Y242"/>
  <c r="O242" i="8"/>
  <c r="N243"/>
  <c r="R243"/>
  <c r="Q243" s="1"/>
  <c r="A246"/>
  <c r="E245"/>
  <c r="T245" i="3"/>
  <c r="V244"/>
  <c r="Z244" s="1"/>
  <c r="I246" i="9" l="1"/>
  <c r="J246" s="1"/>
  <c r="D246" s="1"/>
  <c r="E247"/>
  <c r="R245"/>
  <c r="S244"/>
  <c r="W244" s="1"/>
  <c r="X244" s="1"/>
  <c r="CX243" i="5"/>
  <c r="CY242"/>
  <c r="CQ245"/>
  <c r="DB245"/>
  <c r="R245"/>
  <c r="DM245"/>
  <c r="AC245"/>
  <c r="AY245"/>
  <c r="CF245"/>
  <c r="AN245"/>
  <c r="BJ245"/>
  <c r="BU245"/>
  <c r="DI245"/>
  <c r="DJ244"/>
  <c r="CB254"/>
  <c r="CC253"/>
  <c r="CG253" s="1"/>
  <c r="CH253" s="1"/>
  <c r="AU243"/>
  <c r="AV242"/>
  <c r="AZ242" s="1"/>
  <c r="BA242" s="1"/>
  <c r="AK242"/>
  <c r="AO242" s="1"/>
  <c r="AP242" s="1"/>
  <c r="AJ243"/>
  <c r="CN242"/>
  <c r="CR242" s="1"/>
  <c r="CS242" s="1"/>
  <c r="CM243"/>
  <c r="BG242"/>
  <c r="BK242" s="1"/>
  <c r="BL242" s="1"/>
  <c r="BF243"/>
  <c r="BW243"/>
  <c r="BQ245"/>
  <c r="BR244"/>
  <c r="BV244" s="1"/>
  <c r="O242"/>
  <c r="S242" s="1"/>
  <c r="T242" s="1"/>
  <c r="N243"/>
  <c r="Z242"/>
  <c r="AD242" s="1"/>
  <c r="AE242" s="1"/>
  <c r="Y243"/>
  <c r="O243" i="8"/>
  <c r="N244"/>
  <c r="R244"/>
  <c r="Q244" s="1"/>
  <c r="A247"/>
  <c r="E246"/>
  <c r="T246" i="3"/>
  <c r="V245"/>
  <c r="Z245" s="1"/>
  <c r="I247" i="9" l="1"/>
  <c r="J247" s="1"/>
  <c r="D247" s="1"/>
  <c r="E248"/>
  <c r="R246"/>
  <c r="S245"/>
  <c r="W245" s="1"/>
  <c r="X245" s="1"/>
  <c r="CY243" i="5"/>
  <c r="CX244"/>
  <c r="CQ246"/>
  <c r="R246"/>
  <c r="AC246"/>
  <c r="AN246"/>
  <c r="CF246"/>
  <c r="DB246"/>
  <c r="BJ246"/>
  <c r="BU246"/>
  <c r="AY246"/>
  <c r="DM246"/>
  <c r="DJ245"/>
  <c r="DI246"/>
  <c r="BF244"/>
  <c r="BG243"/>
  <c r="BK243" s="1"/>
  <c r="BL243" s="1"/>
  <c r="AV243"/>
  <c r="AZ243" s="1"/>
  <c r="BA243" s="1"/>
  <c r="AU244"/>
  <c r="AK243"/>
  <c r="AO243" s="1"/>
  <c r="AP243" s="1"/>
  <c r="AJ244"/>
  <c r="CB255"/>
  <c r="CC254"/>
  <c r="CG254" s="1"/>
  <c r="CH254" s="1"/>
  <c r="CM244"/>
  <c r="CN243"/>
  <c r="CR243" s="1"/>
  <c r="CS243" s="1"/>
  <c r="BW244"/>
  <c r="BQ246"/>
  <c r="BR245"/>
  <c r="BV245" s="1"/>
  <c r="O243"/>
  <c r="S243" s="1"/>
  <c r="T243" s="1"/>
  <c r="N244"/>
  <c r="Z243"/>
  <c r="AD243" s="1"/>
  <c r="AE243" s="1"/>
  <c r="Y244"/>
  <c r="R245" i="8"/>
  <c r="Q245" s="1"/>
  <c r="O244"/>
  <c r="N245"/>
  <c r="A248"/>
  <c r="E247"/>
  <c r="T247" i="3"/>
  <c r="V246"/>
  <c r="Z246" s="1"/>
  <c r="I248" i="9" l="1"/>
  <c r="J248" s="1"/>
  <c r="D248" s="1"/>
  <c r="E249"/>
  <c r="R247"/>
  <c r="S246"/>
  <c r="W246" s="1"/>
  <c r="X246" s="1"/>
  <c r="CY244" i="5"/>
  <c r="CX245"/>
  <c r="BU247"/>
  <c r="DM247"/>
  <c r="AY247"/>
  <c r="CF247"/>
  <c r="R247"/>
  <c r="DB247"/>
  <c r="AN247"/>
  <c r="AC247"/>
  <c r="BJ247"/>
  <c r="CQ247"/>
  <c r="DI247"/>
  <c r="DJ246"/>
  <c r="CN244"/>
  <c r="CR244" s="1"/>
  <c r="CS244" s="1"/>
  <c r="CM245"/>
  <c r="BG244"/>
  <c r="BK244" s="1"/>
  <c r="BL244" s="1"/>
  <c r="BF245"/>
  <c r="AV244"/>
  <c r="AZ244" s="1"/>
  <c r="BA244" s="1"/>
  <c r="AU245"/>
  <c r="AK244"/>
  <c r="AO244" s="1"/>
  <c r="AP244" s="1"/>
  <c r="AJ245"/>
  <c r="CC255"/>
  <c r="CG255" s="1"/>
  <c r="CH255" s="1"/>
  <c r="CB256"/>
  <c r="BQ247"/>
  <c r="BR246"/>
  <c r="BV246" s="1"/>
  <c r="BW245"/>
  <c r="N245"/>
  <c r="O244"/>
  <c r="S244" s="1"/>
  <c r="T244" s="1"/>
  <c r="Z244"/>
  <c r="AD244" s="1"/>
  <c r="AE244" s="1"/>
  <c r="Y245"/>
  <c r="R246" i="8"/>
  <c r="Q246" s="1"/>
  <c r="O245"/>
  <c r="N246"/>
  <c r="A249"/>
  <c r="E248"/>
  <c r="T248" i="3"/>
  <c r="V247"/>
  <c r="Z247" s="1"/>
  <c r="E250" i="9" l="1"/>
  <c r="I249"/>
  <c r="J249" s="1"/>
  <c r="D249" s="1"/>
  <c r="R248"/>
  <c r="S247"/>
  <c r="W247" s="1"/>
  <c r="X247" s="1"/>
  <c r="CX246" i="5"/>
  <c r="CY245"/>
  <c r="CF248"/>
  <c r="AN248"/>
  <c r="DB248"/>
  <c r="CQ248"/>
  <c r="R248"/>
  <c r="DM248"/>
  <c r="AY248"/>
  <c r="AC248"/>
  <c r="BU248"/>
  <c r="BJ248"/>
  <c r="DI248"/>
  <c r="DJ247"/>
  <c r="CM246"/>
  <c r="CN245"/>
  <c r="CR245" s="1"/>
  <c r="CS245" s="1"/>
  <c r="AV245"/>
  <c r="AZ245" s="1"/>
  <c r="BA245" s="1"/>
  <c r="AU246"/>
  <c r="CB257"/>
  <c r="CC256"/>
  <c r="CG256" s="1"/>
  <c r="CH256" s="1"/>
  <c r="BF246"/>
  <c r="BG245"/>
  <c r="BK245" s="1"/>
  <c r="BL245" s="1"/>
  <c r="AK245"/>
  <c r="AO245" s="1"/>
  <c r="AP245" s="1"/>
  <c r="AJ246"/>
  <c r="BQ248"/>
  <c r="BR247"/>
  <c r="BV247" s="1"/>
  <c r="BW246"/>
  <c r="O245"/>
  <c r="S245" s="1"/>
  <c r="T245" s="1"/>
  <c r="N246"/>
  <c r="Z245"/>
  <c r="AD245" s="1"/>
  <c r="AE245" s="1"/>
  <c r="Y246"/>
  <c r="O246" i="8"/>
  <c r="N247"/>
  <c r="R247"/>
  <c r="Q247" s="1"/>
  <c r="A250"/>
  <c r="E249"/>
  <c r="T249" i="3"/>
  <c r="V248"/>
  <c r="Z248" s="1"/>
  <c r="E251" i="9" l="1"/>
  <c r="I250"/>
  <c r="J250" s="1"/>
  <c r="D250" s="1"/>
  <c r="R249"/>
  <c r="S248"/>
  <c r="W248" s="1"/>
  <c r="X248" s="1"/>
  <c r="CY246" i="5"/>
  <c r="CX247"/>
  <c r="CF249"/>
  <c r="AN249"/>
  <c r="DB249"/>
  <c r="AY249"/>
  <c r="BJ249"/>
  <c r="CQ249"/>
  <c r="R249"/>
  <c r="DM249"/>
  <c r="AC249"/>
  <c r="BU249"/>
  <c r="DI249"/>
  <c r="DJ248"/>
  <c r="AK246"/>
  <c r="AO246" s="1"/>
  <c r="AP246" s="1"/>
  <c r="AJ247"/>
  <c r="CC257"/>
  <c r="CG257" s="1"/>
  <c r="CH257" s="1"/>
  <c r="CB258"/>
  <c r="CM247"/>
  <c r="CN246"/>
  <c r="CR246" s="1"/>
  <c r="CS246" s="1"/>
  <c r="BG246"/>
  <c r="BK246" s="1"/>
  <c r="BL246" s="1"/>
  <c r="BF247"/>
  <c r="AV246"/>
  <c r="AZ246" s="1"/>
  <c r="BA246" s="1"/>
  <c r="AU247"/>
  <c r="BW247"/>
  <c r="BQ249"/>
  <c r="BR248"/>
  <c r="BV248" s="1"/>
  <c r="O246"/>
  <c r="S246" s="1"/>
  <c r="T246" s="1"/>
  <c r="N247"/>
  <c r="Z246"/>
  <c r="AD246" s="1"/>
  <c r="AE246" s="1"/>
  <c r="Y247"/>
  <c r="O247" i="8"/>
  <c r="N248"/>
  <c r="R248"/>
  <c r="Q248" s="1"/>
  <c r="A251"/>
  <c r="E250"/>
  <c r="T250" i="3"/>
  <c r="V249"/>
  <c r="Z249" s="1"/>
  <c r="I251" i="9" l="1"/>
  <c r="J251" s="1"/>
  <c r="D251" s="1"/>
  <c r="E252"/>
  <c r="R250"/>
  <c r="S249"/>
  <c r="W249" s="1"/>
  <c r="X249" s="1"/>
  <c r="CY247" i="5"/>
  <c r="CX248"/>
  <c r="BJ250"/>
  <c r="DB250"/>
  <c r="AC250"/>
  <c r="DM250"/>
  <c r="AN250"/>
  <c r="BU250"/>
  <c r="CQ250"/>
  <c r="AY250"/>
  <c r="R250"/>
  <c r="CF250"/>
  <c r="DI250"/>
  <c r="DJ249"/>
  <c r="AK247"/>
  <c r="AO247" s="1"/>
  <c r="AP247" s="1"/>
  <c r="AJ248"/>
  <c r="CN247"/>
  <c r="CR247" s="1"/>
  <c r="CS247" s="1"/>
  <c r="CM248"/>
  <c r="AU248"/>
  <c r="AV247"/>
  <c r="AZ247" s="1"/>
  <c r="BA247" s="1"/>
  <c r="CB259"/>
  <c r="CC258"/>
  <c r="CG258" s="1"/>
  <c r="CH258" s="1"/>
  <c r="BF248"/>
  <c r="BG247"/>
  <c r="BK247" s="1"/>
  <c r="BL247" s="1"/>
  <c r="BQ250"/>
  <c r="BR249"/>
  <c r="BV249" s="1"/>
  <c r="BW248"/>
  <c r="Z247"/>
  <c r="AD247" s="1"/>
  <c r="AE247" s="1"/>
  <c r="N248"/>
  <c r="O247"/>
  <c r="S247" s="1"/>
  <c r="T247" s="1"/>
  <c r="Y248"/>
  <c r="R249" i="8"/>
  <c r="Q249" s="1"/>
  <c r="N249"/>
  <c r="O248"/>
  <c r="A252"/>
  <c r="E251"/>
  <c r="T251" i="3"/>
  <c r="V250"/>
  <c r="Z250" s="1"/>
  <c r="E253" i="9" l="1"/>
  <c r="I252"/>
  <c r="J252" s="1"/>
  <c r="D252" s="1"/>
  <c r="R251"/>
  <c r="S250"/>
  <c r="W250" s="1"/>
  <c r="X250" s="1"/>
  <c r="CY248" i="5"/>
  <c r="CX249"/>
  <c r="BU251"/>
  <c r="DB251"/>
  <c r="AC251"/>
  <c r="DM251"/>
  <c r="CQ251"/>
  <c r="R251"/>
  <c r="BJ251"/>
  <c r="AN251"/>
  <c r="CF251"/>
  <c r="AY251"/>
  <c r="DI251"/>
  <c r="DJ250"/>
  <c r="BG248"/>
  <c r="BK248" s="1"/>
  <c r="BL248" s="1"/>
  <c r="BF249"/>
  <c r="AK248"/>
  <c r="AO248" s="1"/>
  <c r="AP248" s="1"/>
  <c r="AJ249"/>
  <c r="CN248"/>
  <c r="CR248" s="1"/>
  <c r="CS248" s="1"/>
  <c r="CM249"/>
  <c r="AV248"/>
  <c r="AZ248" s="1"/>
  <c r="BA248" s="1"/>
  <c r="AU249"/>
  <c r="CB260"/>
  <c r="CC259"/>
  <c r="CG259" s="1"/>
  <c r="CH259" s="1"/>
  <c r="BQ251"/>
  <c r="BR250"/>
  <c r="BV250" s="1"/>
  <c r="BW249"/>
  <c r="O248"/>
  <c r="S248" s="1"/>
  <c r="T248" s="1"/>
  <c r="N249"/>
  <c r="Z248"/>
  <c r="AD248" s="1"/>
  <c r="AE248" s="1"/>
  <c r="Y249"/>
  <c r="O249" i="8"/>
  <c r="R250"/>
  <c r="Q250" s="1"/>
  <c r="N250"/>
  <c r="A253"/>
  <c r="E252"/>
  <c r="T252" i="3"/>
  <c r="V251"/>
  <c r="Z251" s="1"/>
  <c r="I253" i="9" l="1"/>
  <c r="J253" s="1"/>
  <c r="D253" s="1"/>
  <c r="E254"/>
  <c r="R252"/>
  <c r="S251"/>
  <c r="W251" s="1"/>
  <c r="X251" s="1"/>
  <c r="CY249" i="5"/>
  <c r="CX250"/>
  <c r="CQ252"/>
  <c r="DB252"/>
  <c r="DM252"/>
  <c r="AY252"/>
  <c r="CF252"/>
  <c r="AN252"/>
  <c r="R252"/>
  <c r="AC252"/>
  <c r="BU252"/>
  <c r="BJ252"/>
  <c r="DI252"/>
  <c r="DJ251"/>
  <c r="BF250"/>
  <c r="BG249"/>
  <c r="BK249" s="1"/>
  <c r="BL249" s="1"/>
  <c r="AK249"/>
  <c r="AO249" s="1"/>
  <c r="AP249" s="1"/>
  <c r="AJ250"/>
  <c r="CN249"/>
  <c r="CR249" s="1"/>
  <c r="CS249" s="1"/>
  <c r="CM250"/>
  <c r="CC260"/>
  <c r="CG260" s="1"/>
  <c r="CH260" s="1"/>
  <c r="CB261"/>
  <c r="AV249"/>
  <c r="AZ249" s="1"/>
  <c r="BA249" s="1"/>
  <c r="AU250"/>
  <c r="BQ252"/>
  <c r="BR251"/>
  <c r="BV251" s="1"/>
  <c r="BW250"/>
  <c r="O249"/>
  <c r="S249" s="1"/>
  <c r="T249" s="1"/>
  <c r="N250"/>
  <c r="Z249"/>
  <c r="AD249" s="1"/>
  <c r="AE249" s="1"/>
  <c r="Y250"/>
  <c r="R251" i="8"/>
  <c r="Q251" s="1"/>
  <c r="O250"/>
  <c r="N251"/>
  <c r="A254"/>
  <c r="E253"/>
  <c r="T253" i="3"/>
  <c r="V252"/>
  <c r="Z252" s="1"/>
  <c r="E255" i="9" l="1"/>
  <c r="I254"/>
  <c r="J254" s="1"/>
  <c r="D254" s="1"/>
  <c r="R253"/>
  <c r="S252"/>
  <c r="W252" s="1"/>
  <c r="X252" s="1"/>
  <c r="CY250" i="5"/>
  <c r="CX251"/>
  <c r="BU253"/>
  <c r="DB253"/>
  <c r="DM253"/>
  <c r="CF253"/>
  <c r="R253"/>
  <c r="AC253"/>
  <c r="AY253"/>
  <c r="BJ253"/>
  <c r="AN253"/>
  <c r="CQ253"/>
  <c r="DI253"/>
  <c r="DJ252"/>
  <c r="BG250"/>
  <c r="BK250" s="1"/>
  <c r="BL250" s="1"/>
  <c r="BF251"/>
  <c r="CN250"/>
  <c r="CR250" s="1"/>
  <c r="CS250" s="1"/>
  <c r="CM251"/>
  <c r="AV250"/>
  <c r="AZ250" s="1"/>
  <c r="BA250" s="1"/>
  <c r="AU251"/>
  <c r="AK250"/>
  <c r="AO250" s="1"/>
  <c r="AP250" s="1"/>
  <c r="AJ251"/>
  <c r="CC261"/>
  <c r="CG261" s="1"/>
  <c r="CH261" s="1"/>
  <c r="CB262"/>
  <c r="BW251"/>
  <c r="BQ253"/>
  <c r="BR252"/>
  <c r="BV252" s="1"/>
  <c r="O250"/>
  <c r="S250" s="1"/>
  <c r="T250" s="1"/>
  <c r="N251"/>
  <c r="Z250"/>
  <c r="AD250" s="1"/>
  <c r="AE250" s="1"/>
  <c r="Y251"/>
  <c r="O251" i="8"/>
  <c r="N252"/>
  <c r="R252"/>
  <c r="Q252" s="1"/>
  <c r="A255"/>
  <c r="E254"/>
  <c r="T254" i="3"/>
  <c r="V253"/>
  <c r="Z253" s="1"/>
  <c r="I255" i="9" l="1"/>
  <c r="J255" s="1"/>
  <c r="D255" s="1"/>
  <c r="E256"/>
  <c r="R254"/>
  <c r="S253"/>
  <c r="W253" s="1"/>
  <c r="X253" s="1"/>
  <c r="CY251" i="5"/>
  <c r="CX252"/>
  <c r="CQ254"/>
  <c r="R254"/>
  <c r="CF254"/>
  <c r="DB254"/>
  <c r="BU254"/>
  <c r="DM254"/>
  <c r="AN254"/>
  <c r="AC254"/>
  <c r="AY254"/>
  <c r="BJ254"/>
  <c r="DJ253"/>
  <c r="DI254"/>
  <c r="CB263"/>
  <c r="CC262"/>
  <c r="CG262" s="1"/>
  <c r="CH262" s="1"/>
  <c r="AV251"/>
  <c r="AZ251" s="1"/>
  <c r="BA251" s="1"/>
  <c r="AU252"/>
  <c r="BG251"/>
  <c r="BK251" s="1"/>
  <c r="BL251" s="1"/>
  <c r="BF252"/>
  <c r="CN251"/>
  <c r="CR251" s="1"/>
  <c r="CS251" s="1"/>
  <c r="CM252"/>
  <c r="AK251"/>
  <c r="AO251" s="1"/>
  <c r="AP251" s="1"/>
  <c r="AJ252"/>
  <c r="BQ254"/>
  <c r="BR253"/>
  <c r="BV253" s="1"/>
  <c r="BW252"/>
  <c r="N252"/>
  <c r="O251"/>
  <c r="S251" s="1"/>
  <c r="T251" s="1"/>
  <c r="Z251"/>
  <c r="AD251" s="1"/>
  <c r="AE251" s="1"/>
  <c r="Y252"/>
  <c r="N253" i="8"/>
  <c r="R253"/>
  <c r="Q253" s="1"/>
  <c r="O252"/>
  <c r="A256"/>
  <c r="E255"/>
  <c r="T255" i="3"/>
  <c r="V254"/>
  <c r="Z254" s="1"/>
  <c r="E257" i="9" l="1"/>
  <c r="I256"/>
  <c r="J256" s="1"/>
  <c r="D256" s="1"/>
  <c r="R255"/>
  <c r="S254"/>
  <c r="W254" s="1"/>
  <c r="X254" s="1"/>
  <c r="CY252" i="5"/>
  <c r="CX253"/>
  <c r="BU255"/>
  <c r="DB255"/>
  <c r="BJ255"/>
  <c r="CF255"/>
  <c r="AC255"/>
  <c r="DM255"/>
  <c r="AN255"/>
  <c r="R255"/>
  <c r="AY255"/>
  <c r="CQ255"/>
  <c r="DI255"/>
  <c r="DJ254"/>
  <c r="CB264"/>
  <c r="CC263"/>
  <c r="CG263" s="1"/>
  <c r="CH263" s="1"/>
  <c r="BG252"/>
  <c r="BK252" s="1"/>
  <c r="BL252" s="1"/>
  <c r="BF253"/>
  <c r="AK252"/>
  <c r="AO252" s="1"/>
  <c r="AP252" s="1"/>
  <c r="AJ253"/>
  <c r="AV252"/>
  <c r="AZ252" s="1"/>
  <c r="BA252" s="1"/>
  <c r="AU253"/>
  <c r="CM253"/>
  <c r="CN252"/>
  <c r="CR252" s="1"/>
  <c r="CS252" s="1"/>
  <c r="BW253"/>
  <c r="BQ255"/>
  <c r="BR254"/>
  <c r="BV254" s="1"/>
  <c r="O252"/>
  <c r="S252" s="1"/>
  <c r="T252" s="1"/>
  <c r="N253"/>
  <c r="Z252"/>
  <c r="AD252" s="1"/>
  <c r="AE252" s="1"/>
  <c r="Y253"/>
  <c r="O253" i="8"/>
  <c r="N254"/>
  <c r="R254"/>
  <c r="Q254" s="1"/>
  <c r="A257"/>
  <c r="E256"/>
  <c r="T256" i="3"/>
  <c r="V255"/>
  <c r="Z255" s="1"/>
  <c r="I257" i="9" l="1"/>
  <c r="J257" s="1"/>
  <c r="D257" s="1"/>
  <c r="E258"/>
  <c r="R256"/>
  <c r="S255"/>
  <c r="W255" s="1"/>
  <c r="X255" s="1"/>
  <c r="CY253" i="5"/>
  <c r="CX254"/>
  <c r="CF256"/>
  <c r="CQ256"/>
  <c r="AN256"/>
  <c r="DB256"/>
  <c r="DM256"/>
  <c r="BU256"/>
  <c r="AC256"/>
  <c r="AY256"/>
  <c r="R256"/>
  <c r="BJ256"/>
  <c r="DI256"/>
  <c r="DJ255"/>
  <c r="CB265"/>
  <c r="CC264"/>
  <c r="CG264" s="1"/>
  <c r="CH264" s="1"/>
  <c r="AK253"/>
  <c r="AO253" s="1"/>
  <c r="AP253" s="1"/>
  <c r="AJ254"/>
  <c r="CM254"/>
  <c r="CN253"/>
  <c r="CR253" s="1"/>
  <c r="CS253" s="1"/>
  <c r="BG253"/>
  <c r="BK253" s="1"/>
  <c r="BL253" s="1"/>
  <c r="BF254"/>
  <c r="AV253"/>
  <c r="AZ253" s="1"/>
  <c r="BA253" s="1"/>
  <c r="AU254"/>
  <c r="BQ256"/>
  <c r="BR255"/>
  <c r="BV255" s="1"/>
  <c r="BW254"/>
  <c r="O253"/>
  <c r="S253" s="1"/>
  <c r="T253" s="1"/>
  <c r="N254"/>
  <c r="Z253"/>
  <c r="AD253" s="1"/>
  <c r="AE253" s="1"/>
  <c r="Y254"/>
  <c r="N255" i="8"/>
  <c r="O254"/>
  <c r="R255"/>
  <c r="Q255" s="1"/>
  <c r="A258"/>
  <c r="E257"/>
  <c r="T257" i="3"/>
  <c r="V256"/>
  <c r="Z256" s="1"/>
  <c r="E259" i="9" l="1"/>
  <c r="I258"/>
  <c r="J258" s="1"/>
  <c r="D258" s="1"/>
  <c r="R257"/>
  <c r="S256"/>
  <c r="W256" s="1"/>
  <c r="X256" s="1"/>
  <c r="CY254" i="5"/>
  <c r="CX255"/>
  <c r="CF257"/>
  <c r="AN257"/>
  <c r="DM257"/>
  <c r="BU257"/>
  <c r="CQ257"/>
  <c r="DB257"/>
  <c r="AY257"/>
  <c r="BJ257"/>
  <c r="R257"/>
  <c r="AC257"/>
  <c r="DI257"/>
  <c r="DJ256"/>
  <c r="CN254"/>
  <c r="CR254" s="1"/>
  <c r="CS254" s="1"/>
  <c r="CM255"/>
  <c r="CB266"/>
  <c r="CC265"/>
  <c r="CG265" s="1"/>
  <c r="CH265" s="1"/>
  <c r="AU255"/>
  <c r="AV254"/>
  <c r="AZ254" s="1"/>
  <c r="BA254" s="1"/>
  <c r="AK254"/>
  <c r="AO254" s="1"/>
  <c r="AP254" s="1"/>
  <c r="AJ255"/>
  <c r="BG254"/>
  <c r="BK254" s="1"/>
  <c r="BL254" s="1"/>
  <c r="BF255"/>
  <c r="BW255"/>
  <c r="BQ257"/>
  <c r="BR256"/>
  <c r="BV256" s="1"/>
  <c r="O254"/>
  <c r="S254" s="1"/>
  <c r="T254" s="1"/>
  <c r="N255"/>
  <c r="Z254"/>
  <c r="AD254" s="1"/>
  <c r="AE254" s="1"/>
  <c r="Y255"/>
  <c r="O255" i="8"/>
  <c r="N256"/>
  <c r="R256"/>
  <c r="Q256" s="1"/>
  <c r="A259"/>
  <c r="E258"/>
  <c r="T258" i="3"/>
  <c r="V257"/>
  <c r="Z257" s="1"/>
  <c r="I259" i="9" l="1"/>
  <c r="J259" s="1"/>
  <c r="D259" s="1"/>
  <c r="E260"/>
  <c r="R258"/>
  <c r="S257"/>
  <c r="W257" s="1"/>
  <c r="X257" s="1"/>
  <c r="CY255" i="5"/>
  <c r="CX256"/>
  <c r="BJ258"/>
  <c r="R258"/>
  <c r="DM258"/>
  <c r="CQ258"/>
  <c r="DB258"/>
  <c r="CF258"/>
  <c r="AC258"/>
  <c r="AY258"/>
  <c r="AN258"/>
  <c r="BU258"/>
  <c r="DI258"/>
  <c r="DJ257"/>
  <c r="CN255"/>
  <c r="CR255" s="1"/>
  <c r="CS255" s="1"/>
  <c r="CM256"/>
  <c r="AU256"/>
  <c r="AV255"/>
  <c r="AZ255" s="1"/>
  <c r="BA255" s="1"/>
  <c r="CC266"/>
  <c r="CG266" s="1"/>
  <c r="CH266" s="1"/>
  <c r="CB267"/>
  <c r="BG255"/>
  <c r="BK255" s="1"/>
  <c r="BL255" s="1"/>
  <c r="BF256"/>
  <c r="AK255"/>
  <c r="AO255" s="1"/>
  <c r="AP255" s="1"/>
  <c r="AJ256"/>
  <c r="BQ258"/>
  <c r="BR257"/>
  <c r="BV257" s="1"/>
  <c r="BW256"/>
  <c r="Z255"/>
  <c r="AD255" s="1"/>
  <c r="AE255" s="1"/>
  <c r="O255"/>
  <c r="S255" s="1"/>
  <c r="T255" s="1"/>
  <c r="N256"/>
  <c r="Y256"/>
  <c r="O256" i="8"/>
  <c r="R257"/>
  <c r="Q257" s="1"/>
  <c r="N257"/>
  <c r="A260"/>
  <c r="E259"/>
  <c r="T259" i="3"/>
  <c r="V258"/>
  <c r="Z258" s="1"/>
  <c r="E261" i="9" l="1"/>
  <c r="I260"/>
  <c r="J260" s="1"/>
  <c r="D260" s="1"/>
  <c r="R259"/>
  <c r="S258"/>
  <c r="W258" s="1"/>
  <c r="X258" s="1"/>
  <c r="CX257" i="5"/>
  <c r="CY256"/>
  <c r="BU259"/>
  <c r="AC259"/>
  <c r="AN259"/>
  <c r="AY259"/>
  <c r="CQ259"/>
  <c r="BJ259"/>
  <c r="CF259"/>
  <c r="DB259"/>
  <c r="DM259"/>
  <c r="R259"/>
  <c r="DI259"/>
  <c r="DJ258"/>
  <c r="CM257"/>
  <c r="CN256"/>
  <c r="CR256" s="1"/>
  <c r="CS256" s="1"/>
  <c r="AK256"/>
  <c r="AO256" s="1"/>
  <c r="AP256" s="1"/>
  <c r="AJ257"/>
  <c r="CC267"/>
  <c r="CG267" s="1"/>
  <c r="CH267" s="1"/>
  <c r="CB268"/>
  <c r="AV256"/>
  <c r="AZ256" s="1"/>
  <c r="BA256" s="1"/>
  <c r="AU257"/>
  <c r="BG256"/>
  <c r="BK256" s="1"/>
  <c r="BL256" s="1"/>
  <c r="BF257"/>
  <c r="BW257"/>
  <c r="BQ259"/>
  <c r="BR258"/>
  <c r="BV258" s="1"/>
  <c r="Z256"/>
  <c r="AD256" s="1"/>
  <c r="AE256" s="1"/>
  <c r="N257"/>
  <c r="O256"/>
  <c r="S256" s="1"/>
  <c r="T256" s="1"/>
  <c r="Y257"/>
  <c r="R258" i="8"/>
  <c r="Q258" s="1"/>
  <c r="N258"/>
  <c r="O257"/>
  <c r="A261"/>
  <c r="E260"/>
  <c r="T260" i="3"/>
  <c r="V259"/>
  <c r="Z259" s="1"/>
  <c r="I261" i="9" l="1"/>
  <c r="J261" s="1"/>
  <c r="D261" s="1"/>
  <c r="E262"/>
  <c r="R260"/>
  <c r="S259"/>
  <c r="W259" s="1"/>
  <c r="X259" s="1"/>
  <c r="CX258" i="5"/>
  <c r="CY257"/>
  <c r="CQ260"/>
  <c r="AC260"/>
  <c r="CF260"/>
  <c r="DB260"/>
  <c r="DM260"/>
  <c r="BU260"/>
  <c r="BJ260"/>
  <c r="AY260"/>
  <c r="AN260"/>
  <c r="R260"/>
  <c r="DI260"/>
  <c r="DJ259"/>
  <c r="CM258"/>
  <c r="CN257"/>
  <c r="CR257" s="1"/>
  <c r="CS257" s="1"/>
  <c r="AK257"/>
  <c r="AO257" s="1"/>
  <c r="AP257" s="1"/>
  <c r="AJ258"/>
  <c r="CC268"/>
  <c r="CG268" s="1"/>
  <c r="CH268" s="1"/>
  <c r="CB269"/>
  <c r="BG257"/>
  <c r="BK257" s="1"/>
  <c r="BL257" s="1"/>
  <c r="BF258"/>
  <c r="AV257"/>
  <c r="AZ257" s="1"/>
  <c r="BA257" s="1"/>
  <c r="AU258"/>
  <c r="BW258"/>
  <c r="BQ260"/>
  <c r="BR259"/>
  <c r="BV259" s="1"/>
  <c r="O257"/>
  <c r="S257" s="1"/>
  <c r="T257" s="1"/>
  <c r="N258"/>
  <c r="Z257"/>
  <c r="AD257" s="1"/>
  <c r="AE257" s="1"/>
  <c r="Y258"/>
  <c r="R259" i="8"/>
  <c r="Q259" s="1"/>
  <c r="N259"/>
  <c r="O258"/>
  <c r="A262"/>
  <c r="E261"/>
  <c r="T261" i="3"/>
  <c r="V260"/>
  <c r="Z260" s="1"/>
  <c r="E263" i="9" l="1"/>
  <c r="I262"/>
  <c r="J262" s="1"/>
  <c r="D262" s="1"/>
  <c r="R261"/>
  <c r="S260"/>
  <c r="W260" s="1"/>
  <c r="X260" s="1"/>
  <c r="CX259" i="5"/>
  <c r="CY258"/>
  <c r="CQ261"/>
  <c r="R261"/>
  <c r="DM261"/>
  <c r="AY261"/>
  <c r="BU261"/>
  <c r="BJ261"/>
  <c r="CF261"/>
  <c r="AC261"/>
  <c r="AN261"/>
  <c r="DB261"/>
  <c r="DI261"/>
  <c r="DJ260"/>
  <c r="CN258"/>
  <c r="CR258" s="1"/>
  <c r="CS258" s="1"/>
  <c r="CM259"/>
  <c r="AK258"/>
  <c r="AO258" s="1"/>
  <c r="AP258" s="1"/>
  <c r="AJ259"/>
  <c r="CC269"/>
  <c r="CG269" s="1"/>
  <c r="CH269" s="1"/>
  <c r="CB270"/>
  <c r="AV258"/>
  <c r="AZ258" s="1"/>
  <c r="BA258" s="1"/>
  <c r="AU259"/>
  <c r="BG258"/>
  <c r="BK258" s="1"/>
  <c r="BL258" s="1"/>
  <c r="BF259"/>
  <c r="BQ261"/>
  <c r="BR260"/>
  <c r="BV260" s="1"/>
  <c r="BW259"/>
  <c r="O258"/>
  <c r="S258" s="1"/>
  <c r="T258" s="1"/>
  <c r="N259"/>
  <c r="Z258"/>
  <c r="AD258" s="1"/>
  <c r="AE258" s="1"/>
  <c r="Y259"/>
  <c r="R260" i="8"/>
  <c r="Q260" s="1"/>
  <c r="N260"/>
  <c r="O259"/>
  <c r="A263"/>
  <c r="E262"/>
  <c r="T262" i="3"/>
  <c r="V261"/>
  <c r="Z261" s="1"/>
  <c r="I263" i="9" l="1"/>
  <c r="J263" s="1"/>
  <c r="D263" s="1"/>
  <c r="E264"/>
  <c r="R262"/>
  <c r="S261"/>
  <c r="W261" s="1"/>
  <c r="X261" s="1"/>
  <c r="CY259" i="5"/>
  <c r="CX260"/>
  <c r="CQ262"/>
  <c r="DM262"/>
  <c r="DB262"/>
  <c r="AN262"/>
  <c r="CF262"/>
  <c r="R262"/>
  <c r="AC262"/>
  <c r="BU262"/>
  <c r="BJ262"/>
  <c r="AY262"/>
  <c r="DJ261"/>
  <c r="DI262"/>
  <c r="CM260"/>
  <c r="CN259"/>
  <c r="CR259" s="1"/>
  <c r="CS259" s="1"/>
  <c r="AK259"/>
  <c r="AO259" s="1"/>
  <c r="AP259" s="1"/>
  <c r="AJ260"/>
  <c r="CC270"/>
  <c r="CG270" s="1"/>
  <c r="CH270" s="1"/>
  <c r="CB271"/>
  <c r="BF260"/>
  <c r="BG259"/>
  <c r="BK259" s="1"/>
  <c r="BL259" s="1"/>
  <c r="AV259"/>
  <c r="AZ259" s="1"/>
  <c r="BA259" s="1"/>
  <c r="AU260"/>
  <c r="BQ262"/>
  <c r="BR261"/>
  <c r="BV261" s="1"/>
  <c r="BW260"/>
  <c r="N260"/>
  <c r="O259"/>
  <c r="S259" s="1"/>
  <c r="T259" s="1"/>
  <c r="Z259"/>
  <c r="AD259" s="1"/>
  <c r="AE259" s="1"/>
  <c r="Y260"/>
  <c r="R261" i="8"/>
  <c r="Q261" s="1"/>
  <c r="O260"/>
  <c r="N261"/>
  <c r="A264"/>
  <c r="E263"/>
  <c r="T263" i="3"/>
  <c r="V262"/>
  <c r="Z262" s="1"/>
  <c r="E265" i="9" l="1"/>
  <c r="I264"/>
  <c r="J264" s="1"/>
  <c r="D264" s="1"/>
  <c r="R263"/>
  <c r="S262"/>
  <c r="W262" s="1"/>
  <c r="X262" s="1"/>
  <c r="CY260" i="5"/>
  <c r="CX261"/>
  <c r="BU263"/>
  <c r="DM263"/>
  <c r="R263"/>
  <c r="DB263"/>
  <c r="CF263"/>
  <c r="BJ263"/>
  <c r="AC263"/>
  <c r="AY263"/>
  <c r="AN263"/>
  <c r="CQ263"/>
  <c r="DI263"/>
  <c r="DJ262"/>
  <c r="CM261"/>
  <c r="CN260"/>
  <c r="CR260" s="1"/>
  <c r="CS260" s="1"/>
  <c r="AK260"/>
  <c r="AO260" s="1"/>
  <c r="AP260" s="1"/>
  <c r="AJ261"/>
  <c r="CC271"/>
  <c r="CG271" s="1"/>
  <c r="CH271" s="1"/>
  <c r="CB272"/>
  <c r="AV260"/>
  <c r="AZ260" s="1"/>
  <c r="BA260" s="1"/>
  <c r="AU261"/>
  <c r="BF261"/>
  <c r="BG260"/>
  <c r="BK260" s="1"/>
  <c r="BL260" s="1"/>
  <c r="BW261"/>
  <c r="BQ263"/>
  <c r="BR262"/>
  <c r="BV262" s="1"/>
  <c r="N261"/>
  <c r="O260"/>
  <c r="S260" s="1"/>
  <c r="T260" s="1"/>
  <c r="Z260"/>
  <c r="AD260" s="1"/>
  <c r="AE260" s="1"/>
  <c r="Y261"/>
  <c r="N262" i="8"/>
  <c r="O261"/>
  <c r="R262"/>
  <c r="Q262" s="1"/>
  <c r="A265"/>
  <c r="E264"/>
  <c r="T264" i="3"/>
  <c r="V263"/>
  <c r="Z263" s="1"/>
  <c r="I265" i="9" l="1"/>
  <c r="J265" s="1"/>
  <c r="D265" s="1"/>
  <c r="E266"/>
  <c r="R264"/>
  <c r="S263"/>
  <c r="W263" s="1"/>
  <c r="X263" s="1"/>
  <c r="CY261" i="5"/>
  <c r="CX262"/>
  <c r="CF264"/>
  <c r="R264"/>
  <c r="DM264"/>
  <c r="AY264"/>
  <c r="CQ264"/>
  <c r="DB264"/>
  <c r="BJ264"/>
  <c r="AN264"/>
  <c r="AC264"/>
  <c r="BU264"/>
  <c r="DI264"/>
  <c r="DJ263"/>
  <c r="BF262"/>
  <c r="BG261"/>
  <c r="BK261" s="1"/>
  <c r="BL261" s="1"/>
  <c r="AK261"/>
  <c r="AO261" s="1"/>
  <c r="AP261" s="1"/>
  <c r="AJ262"/>
  <c r="CM262"/>
  <c r="CN261"/>
  <c r="CR261" s="1"/>
  <c r="CS261" s="1"/>
  <c r="CC272"/>
  <c r="CG272" s="1"/>
  <c r="CH272" s="1"/>
  <c r="CB273"/>
  <c r="AV261"/>
  <c r="AZ261" s="1"/>
  <c r="BA261" s="1"/>
  <c r="AU262"/>
  <c r="BQ264"/>
  <c r="BR263"/>
  <c r="BV263" s="1"/>
  <c r="BW262"/>
  <c r="O261"/>
  <c r="S261" s="1"/>
  <c r="T261" s="1"/>
  <c r="N262"/>
  <c r="Z261"/>
  <c r="AD261" s="1"/>
  <c r="AE261" s="1"/>
  <c r="Y262"/>
  <c r="R263" i="8"/>
  <c r="Q263" s="1"/>
  <c r="N263"/>
  <c r="O262"/>
  <c r="A266"/>
  <c r="E265"/>
  <c r="T265" i="3"/>
  <c r="V264"/>
  <c r="Z264" s="1"/>
  <c r="E267" i="9" l="1"/>
  <c r="I266"/>
  <c r="J266" s="1"/>
  <c r="D266" s="1"/>
  <c r="R265"/>
  <c r="S264"/>
  <c r="W264" s="1"/>
  <c r="X264" s="1"/>
  <c r="CY262" i="5"/>
  <c r="CX263"/>
  <c r="CF265"/>
  <c r="R265"/>
  <c r="DM265"/>
  <c r="CQ265"/>
  <c r="AN265"/>
  <c r="DB265"/>
  <c r="BJ265"/>
  <c r="BU265"/>
  <c r="AC265"/>
  <c r="AY265"/>
  <c r="DI265"/>
  <c r="DJ264"/>
  <c r="BG262"/>
  <c r="BK262" s="1"/>
  <c r="BL262" s="1"/>
  <c r="BF263"/>
  <c r="AV262"/>
  <c r="AZ262" s="1"/>
  <c r="BA262" s="1"/>
  <c r="AU263"/>
  <c r="CM263"/>
  <c r="CN262"/>
  <c r="CR262" s="1"/>
  <c r="CS262" s="1"/>
  <c r="AK262"/>
  <c r="AO262" s="1"/>
  <c r="AP262" s="1"/>
  <c r="AJ263"/>
  <c r="CC273"/>
  <c r="CG273" s="1"/>
  <c r="CH273" s="1"/>
  <c r="CB274"/>
  <c r="BW263"/>
  <c r="BQ265"/>
  <c r="BR264"/>
  <c r="BV264" s="1"/>
  <c r="Z262"/>
  <c r="AD262" s="1"/>
  <c r="AE262" s="1"/>
  <c r="O262"/>
  <c r="S262" s="1"/>
  <c r="T262" s="1"/>
  <c r="N263"/>
  <c r="Y263"/>
  <c r="O263" i="8"/>
  <c r="N264"/>
  <c r="R264"/>
  <c r="Q264" s="1"/>
  <c r="A267"/>
  <c r="E266"/>
  <c r="T266" i="3"/>
  <c r="V265"/>
  <c r="Z265" s="1"/>
  <c r="I267" i="9" l="1"/>
  <c r="J267" s="1"/>
  <c r="D267" s="1"/>
  <c r="E268"/>
  <c r="R266"/>
  <c r="S265"/>
  <c r="W265" s="1"/>
  <c r="X265" s="1"/>
  <c r="CY263" i="5"/>
  <c r="CX264"/>
  <c r="CF266"/>
  <c r="R266"/>
  <c r="CQ266"/>
  <c r="AN266"/>
  <c r="BJ266"/>
  <c r="BU266"/>
  <c r="DB266"/>
  <c r="DM266"/>
  <c r="AY266"/>
  <c r="AC266"/>
  <c r="DI266"/>
  <c r="DJ265"/>
  <c r="AV263"/>
  <c r="AZ263" s="1"/>
  <c r="BA263" s="1"/>
  <c r="AU264"/>
  <c r="CC274"/>
  <c r="CG274" s="1"/>
  <c r="CH274" s="1"/>
  <c r="CB275"/>
  <c r="CN263"/>
  <c r="CR263" s="1"/>
  <c r="CS263" s="1"/>
  <c r="CM264"/>
  <c r="BF264"/>
  <c r="BG263"/>
  <c r="BK263" s="1"/>
  <c r="BL263" s="1"/>
  <c r="AK263"/>
  <c r="AO263" s="1"/>
  <c r="AP263" s="1"/>
  <c r="AJ264"/>
  <c r="BQ266"/>
  <c r="BR265"/>
  <c r="BV265" s="1"/>
  <c r="BW264"/>
  <c r="O263"/>
  <c r="S263" s="1"/>
  <c r="T263" s="1"/>
  <c r="N264"/>
  <c r="Z263"/>
  <c r="AD263" s="1"/>
  <c r="AE263" s="1"/>
  <c r="Y264"/>
  <c r="R265" i="8"/>
  <c r="Q265" s="1"/>
  <c r="O264"/>
  <c r="N265"/>
  <c r="A268"/>
  <c r="E267"/>
  <c r="T267" i="3"/>
  <c r="V266"/>
  <c r="Z266" s="1"/>
  <c r="E269" i="9" l="1"/>
  <c r="I268"/>
  <c r="J268" s="1"/>
  <c r="D268" s="1"/>
  <c r="R267"/>
  <c r="S266"/>
  <c r="W266" s="1"/>
  <c r="X266" s="1"/>
  <c r="CX265" i="5"/>
  <c r="CY264"/>
  <c r="BU267"/>
  <c r="DB267"/>
  <c r="R267"/>
  <c r="CF267"/>
  <c r="CQ267"/>
  <c r="AC267"/>
  <c r="DM267"/>
  <c r="BJ267"/>
  <c r="AN267"/>
  <c r="AY267"/>
  <c r="DI267"/>
  <c r="DJ266"/>
  <c r="AU265"/>
  <c r="AV264"/>
  <c r="AZ264" s="1"/>
  <c r="BA264" s="1"/>
  <c r="AK264"/>
  <c r="AO264" s="1"/>
  <c r="AP264" s="1"/>
  <c r="AJ265"/>
  <c r="CC275"/>
  <c r="CG275" s="1"/>
  <c r="CH275" s="1"/>
  <c r="CB276"/>
  <c r="CM265"/>
  <c r="CN264"/>
  <c r="CR264" s="1"/>
  <c r="CS264" s="1"/>
  <c r="BG264"/>
  <c r="BK264" s="1"/>
  <c r="BL264" s="1"/>
  <c r="BF265"/>
  <c r="BQ267"/>
  <c r="BR266"/>
  <c r="BV266" s="1"/>
  <c r="BW265"/>
  <c r="N265"/>
  <c r="O264"/>
  <c r="S264" s="1"/>
  <c r="T264" s="1"/>
  <c r="Z264"/>
  <c r="AD264" s="1"/>
  <c r="AE264" s="1"/>
  <c r="Y265"/>
  <c r="R266" i="8"/>
  <c r="Q266" s="1"/>
  <c r="O265"/>
  <c r="N266"/>
  <c r="A269"/>
  <c r="E268"/>
  <c r="T268" i="3"/>
  <c r="V267"/>
  <c r="Z267" s="1"/>
  <c r="I269" i="9" l="1"/>
  <c r="J269" s="1"/>
  <c r="D269" s="1"/>
  <c r="E270"/>
  <c r="R268"/>
  <c r="S267"/>
  <c r="W267" s="1"/>
  <c r="X267" s="1"/>
  <c r="CY265" i="5"/>
  <c r="CX266"/>
  <c r="BU268"/>
  <c r="DB268"/>
  <c r="AC268"/>
  <c r="DM268"/>
  <c r="CQ268"/>
  <c r="BJ268"/>
  <c r="CF268"/>
  <c r="AN268"/>
  <c r="R268"/>
  <c r="AY268"/>
  <c r="DI268"/>
  <c r="DJ267"/>
  <c r="AV265"/>
  <c r="AZ265" s="1"/>
  <c r="BA265" s="1"/>
  <c r="AU266"/>
  <c r="AK265"/>
  <c r="AO265" s="1"/>
  <c r="AP265" s="1"/>
  <c r="AJ266"/>
  <c r="CC276"/>
  <c r="CG276" s="1"/>
  <c r="CH276" s="1"/>
  <c r="CB277"/>
  <c r="BF266"/>
  <c r="BG265"/>
  <c r="BK265" s="1"/>
  <c r="BL265" s="1"/>
  <c r="CM266"/>
  <c r="CN265"/>
  <c r="CR265" s="1"/>
  <c r="CS265" s="1"/>
  <c r="BW266"/>
  <c r="BQ268"/>
  <c r="BR267"/>
  <c r="BV267" s="1"/>
  <c r="O265"/>
  <c r="S265" s="1"/>
  <c r="T265" s="1"/>
  <c r="N266"/>
  <c r="Z265"/>
  <c r="AD265" s="1"/>
  <c r="AE265" s="1"/>
  <c r="Y266"/>
  <c r="R267" i="8"/>
  <c r="Q267" s="1"/>
  <c r="N267"/>
  <c r="O266"/>
  <c r="A270"/>
  <c r="E269"/>
  <c r="T269" i="3"/>
  <c r="V268"/>
  <c r="Z268" s="1"/>
  <c r="E271" i="9" l="1"/>
  <c r="I270"/>
  <c r="J270" s="1"/>
  <c r="D270" s="1"/>
  <c r="R269"/>
  <c r="S268"/>
  <c r="W268" s="1"/>
  <c r="X268" s="1"/>
  <c r="CX267" i="5"/>
  <c r="CY266"/>
  <c r="BU269"/>
  <c r="DM269"/>
  <c r="CQ269"/>
  <c r="BJ269"/>
  <c r="CF269"/>
  <c r="R269"/>
  <c r="AY269"/>
  <c r="DB269"/>
  <c r="AN269"/>
  <c r="AC269"/>
  <c r="DI269"/>
  <c r="DJ268"/>
  <c r="CM267"/>
  <c r="CN266"/>
  <c r="CR266" s="1"/>
  <c r="CS266" s="1"/>
  <c r="CC277"/>
  <c r="CG277" s="1"/>
  <c r="CH277" s="1"/>
  <c r="CB278"/>
  <c r="BF267"/>
  <c r="BG266"/>
  <c r="BK266" s="1"/>
  <c r="BL266" s="1"/>
  <c r="AV266"/>
  <c r="AZ266" s="1"/>
  <c r="BA266" s="1"/>
  <c r="AU267"/>
  <c r="AK266"/>
  <c r="AO266" s="1"/>
  <c r="AP266" s="1"/>
  <c r="AJ267"/>
  <c r="BQ269"/>
  <c r="BR268"/>
  <c r="BV268" s="1"/>
  <c r="BW267"/>
  <c r="N267"/>
  <c r="O266"/>
  <c r="S266" s="1"/>
  <c r="T266" s="1"/>
  <c r="Z266"/>
  <c r="AD266" s="1"/>
  <c r="AE266" s="1"/>
  <c r="Y267"/>
  <c r="R268" i="8"/>
  <c r="Q268" s="1"/>
  <c r="O267"/>
  <c r="N268"/>
  <c r="A271"/>
  <c r="E270"/>
  <c r="T270" i="3"/>
  <c r="V269"/>
  <c r="Z269" s="1"/>
  <c r="I271" i="9" l="1"/>
  <c r="J271" s="1"/>
  <c r="D271" s="1"/>
  <c r="E272"/>
  <c r="R270"/>
  <c r="S269"/>
  <c r="W269" s="1"/>
  <c r="X269" s="1"/>
  <c r="CX268" i="5"/>
  <c r="CY267"/>
  <c r="CQ270"/>
  <c r="DM270"/>
  <c r="CF270"/>
  <c r="R270"/>
  <c r="AC270"/>
  <c r="BU270"/>
  <c r="AY270"/>
  <c r="AN270"/>
  <c r="BJ270"/>
  <c r="DB270"/>
  <c r="DJ269"/>
  <c r="DI270"/>
  <c r="CN267"/>
  <c r="CR267" s="1"/>
  <c r="CS267" s="1"/>
  <c r="CM268"/>
  <c r="CC278"/>
  <c r="CG278" s="1"/>
  <c r="CH278" s="1"/>
  <c r="CB279"/>
  <c r="BG267"/>
  <c r="BK267" s="1"/>
  <c r="BL267" s="1"/>
  <c r="BF268"/>
  <c r="AK267"/>
  <c r="AO267" s="1"/>
  <c r="AP267" s="1"/>
  <c r="AJ268"/>
  <c r="AV267"/>
  <c r="AZ267" s="1"/>
  <c r="BA267" s="1"/>
  <c r="AU268"/>
  <c r="BW268"/>
  <c r="BQ270"/>
  <c r="BR269"/>
  <c r="BV269" s="1"/>
  <c r="N268"/>
  <c r="O267"/>
  <c r="S267" s="1"/>
  <c r="T267" s="1"/>
  <c r="Z267"/>
  <c r="AD267" s="1"/>
  <c r="AE267" s="1"/>
  <c r="Y268"/>
  <c r="R269" i="8"/>
  <c r="Q269" s="1"/>
  <c r="N269"/>
  <c r="O268"/>
  <c r="A272"/>
  <c r="E271"/>
  <c r="T271" i="3"/>
  <c r="V270"/>
  <c r="Z270" s="1"/>
  <c r="E273" i="9" l="1"/>
  <c r="I272"/>
  <c r="J272" s="1"/>
  <c r="D272" s="1"/>
  <c r="R271"/>
  <c r="S270"/>
  <c r="W270" s="1"/>
  <c r="X270" s="1"/>
  <c r="CX269" i="5"/>
  <c r="CY268"/>
  <c r="BU271"/>
  <c r="DB271"/>
  <c r="CF271"/>
  <c r="AY271"/>
  <c r="CQ271"/>
  <c r="DM271"/>
  <c r="AC271"/>
  <c r="AN271"/>
  <c r="BJ271"/>
  <c r="R271"/>
  <c r="DI271"/>
  <c r="DJ270"/>
  <c r="CC279"/>
  <c r="CG279" s="1"/>
  <c r="CH279" s="1"/>
  <c r="CB280"/>
  <c r="CM269"/>
  <c r="CN268"/>
  <c r="CR268" s="1"/>
  <c r="CS268" s="1"/>
  <c r="AU269"/>
  <c r="AV268"/>
  <c r="AZ268" s="1"/>
  <c r="BA268" s="1"/>
  <c r="BF269"/>
  <c r="BG268"/>
  <c r="BK268" s="1"/>
  <c r="BL268" s="1"/>
  <c r="AK268"/>
  <c r="AO268" s="1"/>
  <c r="AP268" s="1"/>
  <c r="AJ269"/>
  <c r="BQ271"/>
  <c r="BR270"/>
  <c r="BV270" s="1"/>
  <c r="BW269"/>
  <c r="O268"/>
  <c r="S268" s="1"/>
  <c r="T268" s="1"/>
  <c r="N269"/>
  <c r="Z268"/>
  <c r="AD268" s="1"/>
  <c r="AE268" s="1"/>
  <c r="Y269"/>
  <c r="R270" i="8"/>
  <c r="Q270" s="1"/>
  <c r="O269"/>
  <c r="N270"/>
  <c r="A273"/>
  <c r="E272"/>
  <c r="T272" i="3"/>
  <c r="V271"/>
  <c r="Z271" s="1"/>
  <c r="I273" i="9" l="1"/>
  <c r="J273" s="1"/>
  <c r="D273" s="1"/>
  <c r="E274"/>
  <c r="R272"/>
  <c r="S271"/>
  <c r="W271" s="1"/>
  <c r="X271" s="1"/>
  <c r="CY269" i="5"/>
  <c r="CX270"/>
  <c r="CF272"/>
  <c r="AN272"/>
  <c r="DB272"/>
  <c r="BJ272"/>
  <c r="CQ272"/>
  <c r="R272"/>
  <c r="DM272"/>
  <c r="AC272"/>
  <c r="BU272"/>
  <c r="AY272"/>
  <c r="DI272"/>
  <c r="DJ271"/>
  <c r="AK269"/>
  <c r="AO269" s="1"/>
  <c r="AP269" s="1"/>
  <c r="AJ270"/>
  <c r="CC280"/>
  <c r="CG280" s="1"/>
  <c r="CH280" s="1"/>
  <c r="CB281"/>
  <c r="CN269"/>
  <c r="CR269" s="1"/>
  <c r="CS269" s="1"/>
  <c r="CM270"/>
  <c r="AU270"/>
  <c r="AV269"/>
  <c r="AZ269" s="1"/>
  <c r="BA269" s="1"/>
  <c r="BG269"/>
  <c r="BK269" s="1"/>
  <c r="BL269" s="1"/>
  <c r="BF270"/>
  <c r="BQ272"/>
  <c r="BR271"/>
  <c r="BV271" s="1"/>
  <c r="BW270"/>
  <c r="O269"/>
  <c r="S269" s="1"/>
  <c r="T269" s="1"/>
  <c r="N270"/>
  <c r="Z269"/>
  <c r="AD269" s="1"/>
  <c r="AE269" s="1"/>
  <c r="Y270"/>
  <c r="R271" i="8"/>
  <c r="Q271" s="1"/>
  <c r="O270"/>
  <c r="N271"/>
  <c r="A274"/>
  <c r="E273"/>
  <c r="T273" i="3"/>
  <c r="V272"/>
  <c r="Z272" s="1"/>
  <c r="E275" i="9" l="1"/>
  <c r="I274"/>
  <c r="J274" s="1"/>
  <c r="D274" s="1"/>
  <c r="R273"/>
  <c r="S272"/>
  <c r="W272" s="1"/>
  <c r="X272" s="1"/>
  <c r="CX271" i="5"/>
  <c r="CY270"/>
  <c r="CF273"/>
  <c r="AN273"/>
  <c r="R273"/>
  <c r="DM273"/>
  <c r="CQ273"/>
  <c r="BU273"/>
  <c r="AC273"/>
  <c r="AY273"/>
  <c r="BJ273"/>
  <c r="DB273"/>
  <c r="DI273"/>
  <c r="DJ272"/>
  <c r="CC281"/>
  <c r="CG281" s="1"/>
  <c r="CH281" s="1"/>
  <c r="CB282"/>
  <c r="BG270"/>
  <c r="BK270" s="1"/>
  <c r="BL270" s="1"/>
  <c r="BF271"/>
  <c r="CM271"/>
  <c r="CN270"/>
  <c r="CR270" s="1"/>
  <c r="CS270" s="1"/>
  <c r="AV270"/>
  <c r="AZ270" s="1"/>
  <c r="BA270" s="1"/>
  <c r="AU271"/>
  <c r="AK270"/>
  <c r="AO270" s="1"/>
  <c r="AP270" s="1"/>
  <c r="AJ271"/>
  <c r="BW271"/>
  <c r="BQ273"/>
  <c r="BR272"/>
  <c r="BV272" s="1"/>
  <c r="Z270"/>
  <c r="AD270" s="1"/>
  <c r="AE270" s="1"/>
  <c r="N271"/>
  <c r="O270"/>
  <c r="S270" s="1"/>
  <c r="T270" s="1"/>
  <c r="Y271"/>
  <c r="R272" i="8"/>
  <c r="Q272" s="1"/>
  <c r="N272"/>
  <c r="O271"/>
  <c r="A275"/>
  <c r="E274"/>
  <c r="T274" i="3"/>
  <c r="V273"/>
  <c r="Z273" s="1"/>
  <c r="I275" i="9" l="1"/>
  <c r="J275" s="1"/>
  <c r="D275" s="1"/>
  <c r="E276"/>
  <c r="R274"/>
  <c r="S273"/>
  <c r="W273" s="1"/>
  <c r="X273" s="1"/>
  <c r="CY271" i="5"/>
  <c r="CX272"/>
  <c r="BU274"/>
  <c r="R274"/>
  <c r="AC274"/>
  <c r="AN274"/>
  <c r="CQ274"/>
  <c r="DB274"/>
  <c r="DM274"/>
  <c r="AY274"/>
  <c r="BJ274"/>
  <c r="CF274"/>
  <c r="DI274"/>
  <c r="DJ273"/>
  <c r="CB283"/>
  <c r="CC282"/>
  <c r="CG282" s="1"/>
  <c r="CH282" s="1"/>
  <c r="BG271"/>
  <c r="BK271" s="1"/>
  <c r="BL271" s="1"/>
  <c r="BF272"/>
  <c r="AK271"/>
  <c r="AO271" s="1"/>
  <c r="AP271" s="1"/>
  <c r="AJ272"/>
  <c r="CN271"/>
  <c r="CR271" s="1"/>
  <c r="CS271" s="1"/>
  <c r="CM272"/>
  <c r="AV271"/>
  <c r="AZ271" s="1"/>
  <c r="BA271" s="1"/>
  <c r="AU272"/>
  <c r="BQ274"/>
  <c r="BR273"/>
  <c r="BV273" s="1"/>
  <c r="BW272"/>
  <c r="O271"/>
  <c r="S271" s="1"/>
  <c r="T271" s="1"/>
  <c r="N272"/>
  <c r="Z271"/>
  <c r="AD271" s="1"/>
  <c r="AE271" s="1"/>
  <c r="Y272"/>
  <c r="N273" i="8"/>
  <c r="O272"/>
  <c r="R273"/>
  <c r="Q273" s="1"/>
  <c r="A276"/>
  <c r="E275"/>
  <c r="T275" i="3"/>
  <c r="V274"/>
  <c r="Z274" s="1"/>
  <c r="E277" i="9" l="1"/>
  <c r="I276"/>
  <c r="J276" s="1"/>
  <c r="D276" s="1"/>
  <c r="R275"/>
  <c r="S274"/>
  <c r="W274" s="1"/>
  <c r="X274" s="1"/>
  <c r="CX273" i="5"/>
  <c r="CY272"/>
  <c r="BU275"/>
  <c r="AC275"/>
  <c r="DM275"/>
  <c r="CQ275"/>
  <c r="R275"/>
  <c r="CF275"/>
  <c r="DB275"/>
  <c r="AN275"/>
  <c r="AY275"/>
  <c r="BJ275"/>
  <c r="DI275"/>
  <c r="DJ274"/>
  <c r="BF273"/>
  <c r="BG272"/>
  <c r="BK272" s="1"/>
  <c r="BL272" s="1"/>
  <c r="AK272"/>
  <c r="AO272" s="1"/>
  <c r="AP272" s="1"/>
  <c r="AJ273"/>
  <c r="AV272"/>
  <c r="AZ272" s="1"/>
  <c r="BA272" s="1"/>
  <c r="AU273"/>
  <c r="CC283"/>
  <c r="CG283" s="1"/>
  <c r="CH283" s="1"/>
  <c r="CB284"/>
  <c r="CN272"/>
  <c r="CR272" s="1"/>
  <c r="CS272" s="1"/>
  <c r="CM273"/>
  <c r="BQ275"/>
  <c r="BR274"/>
  <c r="BV274" s="1"/>
  <c r="BW273"/>
  <c r="N273"/>
  <c r="O272"/>
  <c r="S272" s="1"/>
  <c r="T272" s="1"/>
  <c r="Z272"/>
  <c r="AD272" s="1"/>
  <c r="AE272" s="1"/>
  <c r="Y273"/>
  <c r="O273" i="8"/>
  <c r="R274"/>
  <c r="Q274" s="1"/>
  <c r="N274"/>
  <c r="A277"/>
  <c r="E276"/>
  <c r="T276" i="3"/>
  <c r="V275"/>
  <c r="Z275" s="1"/>
  <c r="I277" i="9" l="1"/>
  <c r="J277" s="1"/>
  <c r="D277" s="1"/>
  <c r="E278"/>
  <c r="R276"/>
  <c r="S275"/>
  <c r="W275" s="1"/>
  <c r="X275" s="1"/>
  <c r="CX274" i="5"/>
  <c r="CY273"/>
  <c r="CF276"/>
  <c r="DB276"/>
  <c r="DM276"/>
  <c r="AN276"/>
  <c r="BU276"/>
  <c r="AY276"/>
  <c r="BJ276"/>
  <c r="AC276"/>
  <c r="R276"/>
  <c r="CQ276"/>
  <c r="DI276"/>
  <c r="DJ275"/>
  <c r="BG273"/>
  <c r="BK273" s="1"/>
  <c r="BL273" s="1"/>
  <c r="BF274"/>
  <c r="AK273"/>
  <c r="AO273" s="1"/>
  <c r="AP273" s="1"/>
  <c r="AJ274"/>
  <c r="AV273"/>
  <c r="AZ273" s="1"/>
  <c r="BA273" s="1"/>
  <c r="AU274"/>
  <c r="CM274"/>
  <c r="CN273"/>
  <c r="CR273" s="1"/>
  <c r="CS273" s="1"/>
  <c r="CC284"/>
  <c r="CG284" s="1"/>
  <c r="CH284" s="1"/>
  <c r="CB285"/>
  <c r="BW274"/>
  <c r="BQ276"/>
  <c r="BR275"/>
  <c r="BV275" s="1"/>
  <c r="O273"/>
  <c r="S273" s="1"/>
  <c r="T273" s="1"/>
  <c r="N274"/>
  <c r="Z273"/>
  <c r="AD273" s="1"/>
  <c r="AE273" s="1"/>
  <c r="Y274"/>
  <c r="N275" i="8"/>
  <c r="R275"/>
  <c r="Q275" s="1"/>
  <c r="O274"/>
  <c r="A278"/>
  <c r="E277"/>
  <c r="T277" i="3"/>
  <c r="V276"/>
  <c r="Z276" s="1"/>
  <c r="E279" i="9" l="1"/>
  <c r="I278"/>
  <c r="J278" s="1"/>
  <c r="D278" s="1"/>
  <c r="R277"/>
  <c r="S276"/>
  <c r="W276" s="1"/>
  <c r="X276" s="1"/>
  <c r="CX275" i="5"/>
  <c r="CY274"/>
  <c r="CQ277"/>
  <c r="R277"/>
  <c r="DM277"/>
  <c r="CF277"/>
  <c r="AC277"/>
  <c r="BJ277"/>
  <c r="BU277"/>
  <c r="DB277"/>
  <c r="AN277"/>
  <c r="AY277"/>
  <c r="DI277"/>
  <c r="DJ276"/>
  <c r="BG274"/>
  <c r="BK274" s="1"/>
  <c r="BL274" s="1"/>
  <c r="BF275"/>
  <c r="AK274"/>
  <c r="AO274" s="1"/>
  <c r="AP274" s="1"/>
  <c r="AJ275"/>
  <c r="CC285"/>
  <c r="CG285" s="1"/>
  <c r="CH285" s="1"/>
  <c r="CB286"/>
  <c r="AV274"/>
  <c r="AZ274" s="1"/>
  <c r="BA274" s="1"/>
  <c r="AU275"/>
  <c r="CN274"/>
  <c r="CR274" s="1"/>
  <c r="CS274" s="1"/>
  <c r="CM275"/>
  <c r="BW275"/>
  <c r="BQ277"/>
  <c r="BR276"/>
  <c r="BV276" s="1"/>
  <c r="Z274"/>
  <c r="AD274" s="1"/>
  <c r="AE274" s="1"/>
  <c r="O274"/>
  <c r="S274" s="1"/>
  <c r="T274" s="1"/>
  <c r="N275"/>
  <c r="Y275"/>
  <c r="O275" i="8"/>
  <c r="N276"/>
  <c r="R276"/>
  <c r="Q276" s="1"/>
  <c r="A279"/>
  <c r="E278"/>
  <c r="T278" i="3"/>
  <c r="V277"/>
  <c r="Z277" s="1"/>
  <c r="I279" i="9" l="1"/>
  <c r="J279" s="1"/>
  <c r="D279" s="1"/>
  <c r="E280"/>
  <c r="R278"/>
  <c r="S277"/>
  <c r="W277" s="1"/>
  <c r="X277" s="1"/>
  <c r="CX276" i="5"/>
  <c r="CY275"/>
  <c r="CQ278"/>
  <c r="R278"/>
  <c r="DB278"/>
  <c r="AY278"/>
  <c r="CF278"/>
  <c r="AC278"/>
  <c r="BU278"/>
  <c r="DM278"/>
  <c r="AN278"/>
  <c r="BJ278"/>
  <c r="DJ277"/>
  <c r="DI278"/>
  <c r="AK275"/>
  <c r="AO275" s="1"/>
  <c r="AP275" s="1"/>
  <c r="AJ276"/>
  <c r="BF276"/>
  <c r="BG275"/>
  <c r="BK275" s="1"/>
  <c r="BL275" s="1"/>
  <c r="CN275"/>
  <c r="CR275" s="1"/>
  <c r="CS275" s="1"/>
  <c r="CM276"/>
  <c r="CB287"/>
  <c r="CC286"/>
  <c r="CG286" s="1"/>
  <c r="CH286" s="1"/>
  <c r="AV275"/>
  <c r="AZ275" s="1"/>
  <c r="BA275" s="1"/>
  <c r="AU276"/>
  <c r="BW276"/>
  <c r="BQ278"/>
  <c r="BR277"/>
  <c r="BV277" s="1"/>
  <c r="O275"/>
  <c r="S275" s="1"/>
  <c r="T275" s="1"/>
  <c r="N276"/>
  <c r="Z275"/>
  <c r="AD275" s="1"/>
  <c r="AE275" s="1"/>
  <c r="Y276"/>
  <c r="O276" i="8"/>
  <c r="N277"/>
  <c r="R277"/>
  <c r="Q277" s="1"/>
  <c r="A280"/>
  <c r="E279"/>
  <c r="T279" i="3"/>
  <c r="V278"/>
  <c r="Z278" s="1"/>
  <c r="E281" i="9" l="1"/>
  <c r="I280"/>
  <c r="J280" s="1"/>
  <c r="D280" s="1"/>
  <c r="R279"/>
  <c r="S278"/>
  <c r="W278" s="1"/>
  <c r="X278" s="1"/>
  <c r="CX277" i="5"/>
  <c r="CY276"/>
  <c r="BU279"/>
  <c r="AC279"/>
  <c r="AY279"/>
  <c r="CQ279"/>
  <c r="CF279"/>
  <c r="R279"/>
  <c r="DB279"/>
  <c r="DM279"/>
  <c r="AN279"/>
  <c r="BJ279"/>
  <c r="DI279"/>
  <c r="DJ278"/>
  <c r="AV276"/>
  <c r="AZ276" s="1"/>
  <c r="BA276" s="1"/>
  <c r="AU277"/>
  <c r="CN276"/>
  <c r="CR276" s="1"/>
  <c r="CS276" s="1"/>
  <c r="CM277"/>
  <c r="BG276"/>
  <c r="BK276" s="1"/>
  <c r="BL276" s="1"/>
  <c r="BF277"/>
  <c r="CC287"/>
  <c r="CG287" s="1"/>
  <c r="CH287" s="1"/>
  <c r="CB288"/>
  <c r="AK276"/>
  <c r="AO276" s="1"/>
  <c r="AP276" s="1"/>
  <c r="AJ277"/>
  <c r="BW277"/>
  <c r="BQ279"/>
  <c r="BR278"/>
  <c r="BV278" s="1"/>
  <c r="O276"/>
  <c r="S276" s="1"/>
  <c r="T276" s="1"/>
  <c r="N277"/>
  <c r="Z276"/>
  <c r="AD276" s="1"/>
  <c r="AE276" s="1"/>
  <c r="Y277"/>
  <c r="R278" i="8"/>
  <c r="Q278" s="1"/>
  <c r="O277"/>
  <c r="N278"/>
  <c r="A281"/>
  <c r="E280"/>
  <c r="T280" i="3"/>
  <c r="V279"/>
  <c r="Z279" s="1"/>
  <c r="I281" i="9" l="1"/>
  <c r="J281" s="1"/>
  <c r="D281" s="1"/>
  <c r="E282"/>
  <c r="R280"/>
  <c r="S279"/>
  <c r="W279" s="1"/>
  <c r="X279" s="1"/>
  <c r="CY277" i="5"/>
  <c r="CX278"/>
  <c r="CF280"/>
  <c r="AN280"/>
  <c r="DB280"/>
  <c r="AY280"/>
  <c r="BJ280"/>
  <c r="CQ280"/>
  <c r="R280"/>
  <c r="DM280"/>
  <c r="AC280"/>
  <c r="BU280"/>
  <c r="DI280"/>
  <c r="DJ279"/>
  <c r="CM278"/>
  <c r="CN277"/>
  <c r="CR277" s="1"/>
  <c r="CS277" s="1"/>
  <c r="AV277"/>
  <c r="AZ277" s="1"/>
  <c r="BA277" s="1"/>
  <c r="AU278"/>
  <c r="BF278"/>
  <c r="BG277"/>
  <c r="BK277" s="1"/>
  <c r="BL277" s="1"/>
  <c r="AK277"/>
  <c r="AO277" s="1"/>
  <c r="AP277" s="1"/>
  <c r="AJ278"/>
  <c r="CC288"/>
  <c r="CG288" s="1"/>
  <c r="CH288" s="1"/>
  <c r="CB289"/>
  <c r="BQ280"/>
  <c r="BR279"/>
  <c r="BV279" s="1"/>
  <c r="BW278"/>
  <c r="O277"/>
  <c r="S277" s="1"/>
  <c r="T277" s="1"/>
  <c r="N278"/>
  <c r="Z277"/>
  <c r="AD277" s="1"/>
  <c r="AE277" s="1"/>
  <c r="Y278"/>
  <c r="R279" i="8"/>
  <c r="Q279" s="1"/>
  <c r="O278"/>
  <c r="N279"/>
  <c r="A282"/>
  <c r="E281"/>
  <c r="T281" i="3"/>
  <c r="V280"/>
  <c r="Z280" s="1"/>
  <c r="E283" i="9" l="1"/>
  <c r="I282"/>
  <c r="J282" s="1"/>
  <c r="D282" s="1"/>
  <c r="S280"/>
  <c r="W280" s="1"/>
  <c r="X280" s="1"/>
  <c r="R281"/>
  <c r="CY278" i="5"/>
  <c r="CX279"/>
  <c r="CF281"/>
  <c r="AN281"/>
  <c r="DB281"/>
  <c r="R281"/>
  <c r="DM281"/>
  <c r="BJ281"/>
  <c r="CQ281"/>
  <c r="BU281"/>
  <c r="AC281"/>
  <c r="AY281"/>
  <c r="DI281"/>
  <c r="DJ280"/>
  <c r="CN278"/>
  <c r="CR278" s="1"/>
  <c r="CS278" s="1"/>
  <c r="CM279"/>
  <c r="AV278"/>
  <c r="AZ278" s="1"/>
  <c r="BA278" s="1"/>
  <c r="AU279"/>
  <c r="BF279"/>
  <c r="BG278"/>
  <c r="BK278" s="1"/>
  <c r="BL278" s="1"/>
  <c r="CC289"/>
  <c r="CG289" s="1"/>
  <c r="CH289" s="1"/>
  <c r="CB290"/>
  <c r="AK278"/>
  <c r="AO278" s="1"/>
  <c r="AP278" s="1"/>
  <c r="AJ279"/>
  <c r="BW279"/>
  <c r="BQ281"/>
  <c r="BR280"/>
  <c r="BV280" s="1"/>
  <c r="N279"/>
  <c r="O278"/>
  <c r="S278" s="1"/>
  <c r="T278" s="1"/>
  <c r="Z278"/>
  <c r="AD278" s="1"/>
  <c r="AE278" s="1"/>
  <c r="Y279"/>
  <c r="R280" i="8"/>
  <c r="Q280" s="1"/>
  <c r="O279"/>
  <c r="N280"/>
  <c r="A283"/>
  <c r="E282"/>
  <c r="T282" i="3"/>
  <c r="V281"/>
  <c r="Z281" s="1"/>
  <c r="I283" i="9" l="1"/>
  <c r="J283" s="1"/>
  <c r="D283" s="1"/>
  <c r="E284"/>
  <c r="R282"/>
  <c r="S281"/>
  <c r="W281" s="1"/>
  <c r="X281" s="1"/>
  <c r="CY279" i="5"/>
  <c r="CX280"/>
  <c r="BU282"/>
  <c r="R282"/>
  <c r="CQ282"/>
  <c r="AC282"/>
  <c r="DM282"/>
  <c r="CF282"/>
  <c r="DB282"/>
  <c r="AN282"/>
  <c r="AY282"/>
  <c r="BJ282"/>
  <c r="DI282"/>
  <c r="DJ281"/>
  <c r="CN279"/>
  <c r="CR279" s="1"/>
  <c r="CS279" s="1"/>
  <c r="CM280"/>
  <c r="BG279"/>
  <c r="BK279" s="1"/>
  <c r="BL279" s="1"/>
  <c r="BF280"/>
  <c r="AK279"/>
  <c r="AO279" s="1"/>
  <c r="AP279" s="1"/>
  <c r="AJ280"/>
  <c r="AV279"/>
  <c r="AZ279" s="1"/>
  <c r="BA279" s="1"/>
  <c r="AU280"/>
  <c r="CC290"/>
  <c r="CG290" s="1"/>
  <c r="CH290" s="1"/>
  <c r="CB291"/>
  <c r="BQ282"/>
  <c r="BR281"/>
  <c r="BV281" s="1"/>
  <c r="BW280"/>
  <c r="O279"/>
  <c r="S279" s="1"/>
  <c r="T279" s="1"/>
  <c r="N280"/>
  <c r="Z279"/>
  <c r="AD279" s="1"/>
  <c r="AE279" s="1"/>
  <c r="Y280"/>
  <c r="O280" i="8"/>
  <c r="N281"/>
  <c r="R281"/>
  <c r="Q281" s="1"/>
  <c r="A284"/>
  <c r="E283"/>
  <c r="T283" i="3"/>
  <c r="V282"/>
  <c r="Z282" s="1"/>
  <c r="E285" i="9" l="1"/>
  <c r="I284"/>
  <c r="J284" s="1"/>
  <c r="D284" s="1"/>
  <c r="R283"/>
  <c r="S282"/>
  <c r="W282" s="1"/>
  <c r="X282" s="1"/>
  <c r="CY280" i="5"/>
  <c r="CX281"/>
  <c r="BU283"/>
  <c r="DB283"/>
  <c r="DM283"/>
  <c r="CQ283"/>
  <c r="R283"/>
  <c r="AN283"/>
  <c r="CF283"/>
  <c r="AC283"/>
  <c r="AY283"/>
  <c r="BJ283"/>
  <c r="DI283"/>
  <c r="DJ282"/>
  <c r="BG280"/>
  <c r="BK280" s="1"/>
  <c r="BL280" s="1"/>
  <c r="BF281"/>
  <c r="AK280"/>
  <c r="AO280" s="1"/>
  <c r="AP280" s="1"/>
  <c r="AJ281"/>
  <c r="CN280"/>
  <c r="CR280" s="1"/>
  <c r="CS280" s="1"/>
  <c r="CM281"/>
  <c r="CC291"/>
  <c r="CG291" s="1"/>
  <c r="CH291" s="1"/>
  <c r="CB292"/>
  <c r="AV280"/>
  <c r="AZ280" s="1"/>
  <c r="BA280" s="1"/>
  <c r="AU281"/>
  <c r="BQ283"/>
  <c r="BR282"/>
  <c r="BV282" s="1"/>
  <c r="BW281"/>
  <c r="Z280"/>
  <c r="AD280" s="1"/>
  <c r="AE280" s="1"/>
  <c r="O280"/>
  <c r="S280" s="1"/>
  <c r="T280" s="1"/>
  <c r="N281"/>
  <c r="Y281"/>
  <c r="O281" i="8"/>
  <c r="N282"/>
  <c r="R282"/>
  <c r="Q282" s="1"/>
  <c r="A285"/>
  <c r="E284"/>
  <c r="T284" i="3"/>
  <c r="V283"/>
  <c r="Z283" s="1"/>
  <c r="I285" i="9" l="1"/>
  <c r="J285" s="1"/>
  <c r="D285" s="1"/>
  <c r="E286"/>
  <c r="R284"/>
  <c r="S283"/>
  <c r="W283" s="1"/>
  <c r="X283" s="1"/>
  <c r="CY281" i="5"/>
  <c r="CX282"/>
  <c r="CF284"/>
  <c r="AC284"/>
  <c r="DM284"/>
  <c r="BU284"/>
  <c r="AN284"/>
  <c r="AY284"/>
  <c r="DB284"/>
  <c r="R284"/>
  <c r="BJ284"/>
  <c r="CQ284"/>
  <c r="DI284"/>
  <c r="DJ283"/>
  <c r="AK281"/>
  <c r="AO281" s="1"/>
  <c r="AP281" s="1"/>
  <c r="AJ282"/>
  <c r="CM282"/>
  <c r="CN281"/>
  <c r="CR281" s="1"/>
  <c r="CS281" s="1"/>
  <c r="AV281"/>
  <c r="AZ281" s="1"/>
  <c r="BA281" s="1"/>
  <c r="AU282"/>
  <c r="BF282"/>
  <c r="BG281"/>
  <c r="BK281" s="1"/>
  <c r="BL281" s="1"/>
  <c r="CC292"/>
  <c r="CG292" s="1"/>
  <c r="CH292" s="1"/>
  <c r="CB293"/>
  <c r="BQ284"/>
  <c r="BR283"/>
  <c r="BV283" s="1"/>
  <c r="BW282"/>
  <c r="O281"/>
  <c r="S281" s="1"/>
  <c r="T281" s="1"/>
  <c r="N282"/>
  <c r="Z281"/>
  <c r="AD281" s="1"/>
  <c r="AE281" s="1"/>
  <c r="Y282"/>
  <c r="O282" i="8"/>
  <c r="N283"/>
  <c r="R283"/>
  <c r="Q283" s="1"/>
  <c r="A286"/>
  <c r="E285"/>
  <c r="T285" i="3"/>
  <c r="V284"/>
  <c r="Z284" s="1"/>
  <c r="E287" i="9" l="1"/>
  <c r="I286"/>
  <c r="J286" s="1"/>
  <c r="D286" s="1"/>
  <c r="R285"/>
  <c r="S284"/>
  <c r="W284" s="1"/>
  <c r="X284" s="1"/>
  <c r="CY282" i="5"/>
  <c r="CX283"/>
  <c r="CQ285"/>
  <c r="R285"/>
  <c r="DM285"/>
  <c r="CF285"/>
  <c r="AC285"/>
  <c r="AY285"/>
  <c r="DB285"/>
  <c r="AN285"/>
  <c r="BJ285"/>
  <c r="BU285"/>
  <c r="DI285"/>
  <c r="DJ284"/>
  <c r="AK282"/>
  <c r="AO282" s="1"/>
  <c r="AP282" s="1"/>
  <c r="AJ283"/>
  <c r="AV282"/>
  <c r="AZ282" s="1"/>
  <c r="BA282" s="1"/>
  <c r="AU283"/>
  <c r="CC293"/>
  <c r="CG293" s="1"/>
  <c r="CH293" s="1"/>
  <c r="CB294"/>
  <c r="BG282"/>
  <c r="BK282" s="1"/>
  <c r="BL282" s="1"/>
  <c r="BF283"/>
  <c r="CN282"/>
  <c r="CR282" s="1"/>
  <c r="CS282" s="1"/>
  <c r="CM283"/>
  <c r="BW283"/>
  <c r="BQ285"/>
  <c r="BR284"/>
  <c r="BV284" s="1"/>
  <c r="N283"/>
  <c r="O282"/>
  <c r="S282" s="1"/>
  <c r="T282" s="1"/>
  <c r="Z282"/>
  <c r="AD282" s="1"/>
  <c r="AE282" s="1"/>
  <c r="Y283"/>
  <c r="R284" i="8"/>
  <c r="Q284" s="1"/>
  <c r="N284"/>
  <c r="O283"/>
  <c r="A287"/>
  <c r="E286"/>
  <c r="T286" i="3"/>
  <c r="V285"/>
  <c r="Z285" s="1"/>
  <c r="I287" i="9" l="1"/>
  <c r="J287" s="1"/>
  <c r="D287" s="1"/>
  <c r="E288"/>
  <c r="R286"/>
  <c r="S285"/>
  <c r="W285" s="1"/>
  <c r="X285" s="1"/>
  <c r="CY283" i="5"/>
  <c r="CX284"/>
  <c r="CQ286"/>
  <c r="R286"/>
  <c r="DB286"/>
  <c r="AY286"/>
  <c r="CF286"/>
  <c r="AC286"/>
  <c r="DM286"/>
  <c r="AN286"/>
  <c r="BU286"/>
  <c r="BJ286"/>
  <c r="DJ285"/>
  <c r="DI286"/>
  <c r="AK283"/>
  <c r="AO283" s="1"/>
  <c r="AP283" s="1"/>
  <c r="AJ284"/>
  <c r="AV283"/>
  <c r="AZ283" s="1"/>
  <c r="BA283" s="1"/>
  <c r="AU284"/>
  <c r="CN283"/>
  <c r="CR283" s="1"/>
  <c r="CS283" s="1"/>
  <c r="CM284"/>
  <c r="CC294"/>
  <c r="CG294" s="1"/>
  <c r="CH294" s="1"/>
  <c r="CB295"/>
  <c r="BG283"/>
  <c r="BK283" s="1"/>
  <c r="BL283" s="1"/>
  <c r="BF284"/>
  <c r="BQ286"/>
  <c r="BR285"/>
  <c r="BV285" s="1"/>
  <c r="BW284"/>
  <c r="N284"/>
  <c r="O283"/>
  <c r="S283" s="1"/>
  <c r="T283" s="1"/>
  <c r="Z283"/>
  <c r="AD283" s="1"/>
  <c r="AE283" s="1"/>
  <c r="Y284"/>
  <c r="O284" i="8"/>
  <c r="N285"/>
  <c r="R285"/>
  <c r="Q285" s="1"/>
  <c r="A288"/>
  <c r="E287"/>
  <c r="T287" i="3"/>
  <c r="V286"/>
  <c r="Z286" s="1"/>
  <c r="E289" i="9" l="1"/>
  <c r="I288"/>
  <c r="J288" s="1"/>
  <c r="D288" s="1"/>
  <c r="R287"/>
  <c r="S286"/>
  <c r="W286" s="1"/>
  <c r="X286" s="1"/>
  <c r="CY284" i="5"/>
  <c r="CX285"/>
  <c r="BU287"/>
  <c r="AC287"/>
  <c r="BJ287"/>
  <c r="CF287"/>
  <c r="R287"/>
  <c r="DB287"/>
  <c r="DM287"/>
  <c r="AN287"/>
  <c r="AY287"/>
  <c r="CQ287"/>
  <c r="DI287"/>
  <c r="DJ286"/>
  <c r="BG284"/>
  <c r="BK284" s="1"/>
  <c r="BL284" s="1"/>
  <c r="BF285"/>
  <c r="AV284"/>
  <c r="AZ284" s="1"/>
  <c r="BA284" s="1"/>
  <c r="AU285"/>
  <c r="CN284"/>
  <c r="CR284" s="1"/>
  <c r="CS284" s="1"/>
  <c r="CM285"/>
  <c r="AK284"/>
  <c r="AO284" s="1"/>
  <c r="AP284" s="1"/>
  <c r="AJ285"/>
  <c r="CC295"/>
  <c r="CG295" s="1"/>
  <c r="CH295" s="1"/>
  <c r="CB296"/>
  <c r="BQ287"/>
  <c r="BR286"/>
  <c r="BV286" s="1"/>
  <c r="BW285"/>
  <c r="N285"/>
  <c r="O284"/>
  <c r="S284" s="1"/>
  <c r="T284" s="1"/>
  <c r="Z284"/>
  <c r="AD284" s="1"/>
  <c r="AE284" s="1"/>
  <c r="Y285"/>
  <c r="O285" i="8"/>
  <c r="N286"/>
  <c r="R286"/>
  <c r="Q286" s="1"/>
  <c r="A289"/>
  <c r="E288"/>
  <c r="T288" i="3"/>
  <c r="V287"/>
  <c r="Z287" s="1"/>
  <c r="I289" i="9" l="1"/>
  <c r="J289" s="1"/>
  <c r="D289" s="1"/>
  <c r="E290"/>
  <c r="R288"/>
  <c r="S287"/>
  <c r="W287" s="1"/>
  <c r="X287" s="1"/>
  <c r="CX286" i="5"/>
  <c r="CY285"/>
  <c r="CF288"/>
  <c r="DB288"/>
  <c r="R288"/>
  <c r="DM288"/>
  <c r="AY288"/>
  <c r="BJ288"/>
  <c r="CQ288"/>
  <c r="AN288"/>
  <c r="AC288"/>
  <c r="BU288"/>
  <c r="DI288"/>
  <c r="DJ287"/>
  <c r="CN285"/>
  <c r="CR285" s="1"/>
  <c r="CS285" s="1"/>
  <c r="CM286"/>
  <c r="BG285"/>
  <c r="BK285" s="1"/>
  <c r="BL285" s="1"/>
  <c r="BF286"/>
  <c r="CC296"/>
  <c r="CG296" s="1"/>
  <c r="CH296" s="1"/>
  <c r="CB297"/>
  <c r="AV285"/>
  <c r="AZ285" s="1"/>
  <c r="BA285" s="1"/>
  <c r="AU286"/>
  <c r="AK285"/>
  <c r="AO285" s="1"/>
  <c r="AP285" s="1"/>
  <c r="AJ286"/>
  <c r="BQ288"/>
  <c r="BR287"/>
  <c r="BV287" s="1"/>
  <c r="BW286"/>
  <c r="O285"/>
  <c r="S285" s="1"/>
  <c r="T285" s="1"/>
  <c r="N286"/>
  <c r="Z285"/>
  <c r="AD285" s="1"/>
  <c r="AE285" s="1"/>
  <c r="Y286"/>
  <c r="R287" i="8"/>
  <c r="Q287" s="1"/>
  <c r="O286"/>
  <c r="N287"/>
  <c r="A290"/>
  <c r="E289"/>
  <c r="T289" i="3"/>
  <c r="V288"/>
  <c r="Z288" s="1"/>
  <c r="E291" i="9" l="1"/>
  <c r="I290"/>
  <c r="J290" s="1"/>
  <c r="D290" s="1"/>
  <c r="R289"/>
  <c r="S288"/>
  <c r="W288" s="1"/>
  <c r="X288" s="1"/>
  <c r="CY286" i="5"/>
  <c r="CX287"/>
  <c r="CF289"/>
  <c r="AN289"/>
  <c r="DB289"/>
  <c r="R289"/>
  <c r="DM289"/>
  <c r="CQ289"/>
  <c r="BJ289"/>
  <c r="AC289"/>
  <c r="AY289"/>
  <c r="BU289"/>
  <c r="DI289"/>
  <c r="DJ288"/>
  <c r="BG286"/>
  <c r="BK286" s="1"/>
  <c r="BL286" s="1"/>
  <c r="BF287"/>
  <c r="CM287"/>
  <c r="CN286"/>
  <c r="CR286" s="1"/>
  <c r="CS286" s="1"/>
  <c r="CC297"/>
  <c r="CG297" s="1"/>
  <c r="CH297" s="1"/>
  <c r="CB298"/>
  <c r="AK286"/>
  <c r="AO286" s="1"/>
  <c r="AP286" s="1"/>
  <c r="AJ287"/>
  <c r="AV286"/>
  <c r="AZ286" s="1"/>
  <c r="BA286" s="1"/>
  <c r="AU287"/>
  <c r="BQ289"/>
  <c r="BR288"/>
  <c r="BV288" s="1"/>
  <c r="BW287"/>
  <c r="Z286"/>
  <c r="AD286" s="1"/>
  <c r="AE286" s="1"/>
  <c r="N287"/>
  <c r="O286"/>
  <c r="S286" s="1"/>
  <c r="T286" s="1"/>
  <c r="Y287"/>
  <c r="R288" i="8"/>
  <c r="Q288" s="1"/>
  <c r="O287"/>
  <c r="N288"/>
  <c r="A291"/>
  <c r="E290"/>
  <c r="T290" i="3"/>
  <c r="V289"/>
  <c r="Z289" s="1"/>
  <c r="I291" i="9" l="1"/>
  <c r="J291" s="1"/>
  <c r="D291" s="1"/>
  <c r="E292"/>
  <c r="R290"/>
  <c r="S289"/>
  <c r="W289" s="1"/>
  <c r="X289" s="1"/>
  <c r="CY287" i="5"/>
  <c r="CX288"/>
  <c r="BU290"/>
  <c r="DB290"/>
  <c r="R290"/>
  <c r="AC290"/>
  <c r="DM290"/>
  <c r="AY290"/>
  <c r="BJ290"/>
  <c r="CQ290"/>
  <c r="CF290"/>
  <c r="AN290"/>
  <c r="DI290"/>
  <c r="DJ289"/>
  <c r="BG287"/>
  <c r="BK287" s="1"/>
  <c r="BL287" s="1"/>
  <c r="BF288"/>
  <c r="CC298"/>
  <c r="CG298" s="1"/>
  <c r="CH298" s="1"/>
  <c r="CB299"/>
  <c r="AV287"/>
  <c r="AZ287" s="1"/>
  <c r="BA287" s="1"/>
  <c r="AU288"/>
  <c r="CM288"/>
  <c r="CN287"/>
  <c r="CR287" s="1"/>
  <c r="CS287" s="1"/>
  <c r="AK287"/>
  <c r="AO287" s="1"/>
  <c r="AP287" s="1"/>
  <c r="AJ288"/>
  <c r="BQ290"/>
  <c r="BR289"/>
  <c r="BV289" s="1"/>
  <c r="BW288"/>
  <c r="O287"/>
  <c r="S287" s="1"/>
  <c r="T287" s="1"/>
  <c r="N288"/>
  <c r="Z287"/>
  <c r="AD287" s="1"/>
  <c r="AE287" s="1"/>
  <c r="Y288"/>
  <c r="R289" i="8"/>
  <c r="Q289" s="1"/>
  <c r="O288"/>
  <c r="N289"/>
  <c r="A292"/>
  <c r="E291"/>
  <c r="T291" i="3"/>
  <c r="V290"/>
  <c r="Z290" s="1"/>
  <c r="E293" i="9" l="1"/>
  <c r="I292"/>
  <c r="J292" s="1"/>
  <c r="D292" s="1"/>
  <c r="R291"/>
  <c r="S290"/>
  <c r="W290" s="1"/>
  <c r="X290" s="1"/>
  <c r="CY288" i="5"/>
  <c r="CX289"/>
  <c r="BU291"/>
  <c r="DB291"/>
  <c r="DM291"/>
  <c r="CQ291"/>
  <c r="R291"/>
  <c r="AY291"/>
  <c r="AC291"/>
  <c r="AN291"/>
  <c r="BJ291"/>
  <c r="CF291"/>
  <c r="DI291"/>
  <c r="DJ290"/>
  <c r="AK288"/>
  <c r="AO288" s="1"/>
  <c r="AP288" s="1"/>
  <c r="AJ289"/>
  <c r="CC299"/>
  <c r="CG299" s="1"/>
  <c r="CH299" s="1"/>
  <c r="CB300"/>
  <c r="AV288"/>
  <c r="AZ288" s="1"/>
  <c r="BA288" s="1"/>
  <c r="AU289"/>
  <c r="CM289"/>
  <c r="CN288"/>
  <c r="CR288" s="1"/>
  <c r="CS288" s="1"/>
  <c r="BF289"/>
  <c r="BG288"/>
  <c r="BK288" s="1"/>
  <c r="BL288" s="1"/>
  <c r="BW289"/>
  <c r="BQ291"/>
  <c r="BR290"/>
  <c r="BV290" s="1"/>
  <c r="Z288"/>
  <c r="AD288" s="1"/>
  <c r="AE288" s="1"/>
  <c r="O288"/>
  <c r="S288" s="1"/>
  <c r="T288" s="1"/>
  <c r="N289"/>
  <c r="Y289"/>
  <c r="R290" i="8"/>
  <c r="Q290" s="1"/>
  <c r="N290"/>
  <c r="O289"/>
  <c r="A293"/>
  <c r="E292"/>
  <c r="T292" i="3"/>
  <c r="V291"/>
  <c r="Z291" s="1"/>
  <c r="I293" i="9" l="1"/>
  <c r="J293" s="1"/>
  <c r="D293" s="1"/>
  <c r="E294"/>
  <c r="R292"/>
  <c r="S291"/>
  <c r="W291" s="1"/>
  <c r="X291" s="1"/>
  <c r="CY289" i="5"/>
  <c r="CX290"/>
  <c r="CF292"/>
  <c r="AC292"/>
  <c r="DM292"/>
  <c r="AN292"/>
  <c r="CQ292"/>
  <c r="BU292"/>
  <c r="DB292"/>
  <c r="R292"/>
  <c r="AY292"/>
  <c r="BJ292"/>
  <c r="DI292"/>
  <c r="DJ291"/>
  <c r="CC300"/>
  <c r="CG300" s="1"/>
  <c r="CH300" s="1"/>
  <c r="CB301"/>
  <c r="BG289"/>
  <c r="BK289" s="1"/>
  <c r="BL289" s="1"/>
  <c r="BF290"/>
  <c r="AV289"/>
  <c r="AZ289" s="1"/>
  <c r="BA289" s="1"/>
  <c r="AU290"/>
  <c r="CN289"/>
  <c r="CR289" s="1"/>
  <c r="CS289" s="1"/>
  <c r="CM290"/>
  <c r="AK289"/>
  <c r="AO289" s="1"/>
  <c r="AP289" s="1"/>
  <c r="AJ290"/>
  <c r="BQ292"/>
  <c r="BR291"/>
  <c r="BV291" s="1"/>
  <c r="BW290"/>
  <c r="Z289"/>
  <c r="AD289" s="1"/>
  <c r="AE289" s="1"/>
  <c r="N290"/>
  <c r="O289"/>
  <c r="S289" s="1"/>
  <c r="T289" s="1"/>
  <c r="Y290"/>
  <c r="R291" i="8"/>
  <c r="Q291" s="1"/>
  <c r="N291"/>
  <c r="O290"/>
  <c r="A294"/>
  <c r="E293"/>
  <c r="T293" i="3"/>
  <c r="V292"/>
  <c r="Z292" s="1"/>
  <c r="E295" i="9" l="1"/>
  <c r="I294"/>
  <c r="J294" s="1"/>
  <c r="D294" s="1"/>
  <c r="R293"/>
  <c r="S292"/>
  <c r="W292" s="1"/>
  <c r="X292" s="1"/>
  <c r="CY290" i="5"/>
  <c r="DC290" s="1"/>
  <c r="DD290" s="1"/>
  <c r="CX291"/>
  <c r="BU293"/>
  <c r="R293"/>
  <c r="DM293"/>
  <c r="CF293"/>
  <c r="AC293"/>
  <c r="AY293"/>
  <c r="CQ293"/>
  <c r="DB293"/>
  <c r="AN293"/>
  <c r="BJ293"/>
  <c r="DI293"/>
  <c r="DJ292"/>
  <c r="CC301"/>
  <c r="CG301" s="1"/>
  <c r="CH301" s="1"/>
  <c r="CB302"/>
  <c r="BG290"/>
  <c r="BK290" s="1"/>
  <c r="BL290" s="1"/>
  <c r="BF291"/>
  <c r="AV290"/>
  <c r="AZ290" s="1"/>
  <c r="BA290" s="1"/>
  <c r="AU291"/>
  <c r="AK290"/>
  <c r="AO290" s="1"/>
  <c r="AP290" s="1"/>
  <c r="AJ291"/>
  <c r="CN290"/>
  <c r="CR290" s="1"/>
  <c r="CS290" s="1"/>
  <c r="CM291"/>
  <c r="BW291"/>
  <c r="BQ293"/>
  <c r="BR292"/>
  <c r="BV292" s="1"/>
  <c r="N291"/>
  <c r="O290"/>
  <c r="S290" s="1"/>
  <c r="T290" s="1"/>
  <c r="Z290"/>
  <c r="AD290" s="1"/>
  <c r="AE290" s="1"/>
  <c r="Y291"/>
  <c r="R292" i="8"/>
  <c r="Q292" s="1"/>
  <c r="N292"/>
  <c r="O291"/>
  <c r="A295"/>
  <c r="E294"/>
  <c r="T294" i="3"/>
  <c r="V293"/>
  <c r="Z293" s="1"/>
  <c r="I295" i="9" l="1"/>
  <c r="J295" s="1"/>
  <c r="D295" s="1"/>
  <c r="E296"/>
  <c r="R294"/>
  <c r="S293"/>
  <c r="W293" s="1"/>
  <c r="X293" s="1"/>
  <c r="CY291" i="5"/>
  <c r="DC291" s="1"/>
  <c r="DD291" s="1"/>
  <c r="CX292"/>
  <c r="CQ294"/>
  <c r="R294"/>
  <c r="DB294"/>
  <c r="AC294"/>
  <c r="BU294"/>
  <c r="CF294"/>
  <c r="AY294"/>
  <c r="DM294"/>
  <c r="AN294"/>
  <c r="BJ294"/>
  <c r="DI294"/>
  <c r="DJ293"/>
  <c r="BG291"/>
  <c r="BK291" s="1"/>
  <c r="BL291" s="1"/>
  <c r="BF292"/>
  <c r="AV291"/>
  <c r="AZ291" s="1"/>
  <c r="BA291" s="1"/>
  <c r="AU292"/>
  <c r="CC302"/>
  <c r="CG302" s="1"/>
  <c r="CH302" s="1"/>
  <c r="CB303"/>
  <c r="CM292"/>
  <c r="CN291"/>
  <c r="CR291" s="1"/>
  <c r="CS291" s="1"/>
  <c r="AK291"/>
  <c r="AO291" s="1"/>
  <c r="AP291" s="1"/>
  <c r="AJ292"/>
  <c r="BQ294"/>
  <c r="BR293"/>
  <c r="BV293" s="1"/>
  <c r="BW292"/>
  <c r="Z291"/>
  <c r="AD291" s="1"/>
  <c r="AE291" s="1"/>
  <c r="N292"/>
  <c r="O291"/>
  <c r="S291" s="1"/>
  <c r="T291" s="1"/>
  <c r="Y292"/>
  <c r="R293" i="8"/>
  <c r="Q293" s="1"/>
  <c r="O292"/>
  <c r="N293"/>
  <c r="A296"/>
  <c r="E295"/>
  <c r="T295" i="3"/>
  <c r="V294"/>
  <c r="Z294" s="1"/>
  <c r="E297" i="9" l="1"/>
  <c r="I296"/>
  <c r="J296" s="1"/>
  <c r="D296" s="1"/>
  <c r="R295"/>
  <c r="S294"/>
  <c r="W294" s="1"/>
  <c r="X294" s="1"/>
  <c r="CY292" i="5"/>
  <c r="DC292" s="1"/>
  <c r="DD292" s="1"/>
  <c r="CX293"/>
  <c r="BU295"/>
  <c r="DB295"/>
  <c r="AY295"/>
  <c r="CQ295"/>
  <c r="CF295"/>
  <c r="R295"/>
  <c r="BJ295"/>
  <c r="DM295"/>
  <c r="AC295"/>
  <c r="AN295"/>
  <c r="DI295"/>
  <c r="DJ294"/>
  <c r="BF293"/>
  <c r="BG292"/>
  <c r="BK292" s="1"/>
  <c r="BL292" s="1"/>
  <c r="AV292"/>
  <c r="AZ292" s="1"/>
  <c r="BA292" s="1"/>
  <c r="AU293"/>
  <c r="CC303"/>
  <c r="CG303" s="1"/>
  <c r="CH303" s="1"/>
  <c r="CB304"/>
  <c r="CM293"/>
  <c r="CN292"/>
  <c r="CR292" s="1"/>
  <c r="CS292" s="1"/>
  <c r="AK292"/>
  <c r="AO292" s="1"/>
  <c r="AP292" s="1"/>
  <c r="AJ293"/>
  <c r="BW293"/>
  <c r="BQ295"/>
  <c r="BR294"/>
  <c r="BV294" s="1"/>
  <c r="N293"/>
  <c r="O292"/>
  <c r="S292" s="1"/>
  <c r="T292" s="1"/>
  <c r="Z292"/>
  <c r="AD292" s="1"/>
  <c r="AE292" s="1"/>
  <c r="Y293"/>
  <c r="R294" i="8"/>
  <c r="Q294" s="1"/>
  <c r="O293"/>
  <c r="N294"/>
  <c r="A297"/>
  <c r="E296"/>
  <c r="T296" i="3"/>
  <c r="V295"/>
  <c r="Z295" s="1"/>
  <c r="I297" i="9" l="1"/>
  <c r="J297" s="1"/>
  <c r="D297" s="1"/>
  <c r="E298"/>
  <c r="R296"/>
  <c r="S295"/>
  <c r="W295" s="1"/>
  <c r="X295" s="1"/>
  <c r="CY293" i="5"/>
  <c r="DC293" s="1"/>
  <c r="DD293" s="1"/>
  <c r="CX294"/>
  <c r="CF296"/>
  <c r="AN296"/>
  <c r="CQ296"/>
  <c r="DB296"/>
  <c r="DM296"/>
  <c r="AY296"/>
  <c r="AC296"/>
  <c r="BU296"/>
  <c r="R296"/>
  <c r="BJ296"/>
  <c r="DI296"/>
  <c r="DJ295"/>
  <c r="BG293"/>
  <c r="BK293" s="1"/>
  <c r="BL293" s="1"/>
  <c r="BF294"/>
  <c r="AK293"/>
  <c r="AO293" s="1"/>
  <c r="AP293" s="1"/>
  <c r="AJ294"/>
  <c r="CC304"/>
  <c r="CG304" s="1"/>
  <c r="CH304" s="1"/>
  <c r="CB305"/>
  <c r="CN293"/>
  <c r="CR293" s="1"/>
  <c r="CS293" s="1"/>
  <c r="CM294"/>
  <c r="AV293"/>
  <c r="AZ293" s="1"/>
  <c r="BA293" s="1"/>
  <c r="AU294"/>
  <c r="BQ296"/>
  <c r="BR295"/>
  <c r="BV295" s="1"/>
  <c r="BW294"/>
  <c r="O293"/>
  <c r="S293" s="1"/>
  <c r="T293" s="1"/>
  <c r="N294"/>
  <c r="Z293"/>
  <c r="AD293" s="1"/>
  <c r="AE293" s="1"/>
  <c r="Y294"/>
  <c r="R295" i="8"/>
  <c r="Q295" s="1"/>
  <c r="O294"/>
  <c r="N295"/>
  <c r="A298"/>
  <c r="E297"/>
  <c r="T297" i="3"/>
  <c r="V296"/>
  <c r="Z296" s="1"/>
  <c r="E299" i="9" l="1"/>
  <c r="I298"/>
  <c r="J298" s="1"/>
  <c r="D298" s="1"/>
  <c r="R297"/>
  <c r="S296"/>
  <c r="W296" s="1"/>
  <c r="X296" s="1"/>
  <c r="CY294" i="5"/>
  <c r="DC294" s="1"/>
  <c r="DD294" s="1"/>
  <c r="CX295"/>
  <c r="CF297"/>
  <c r="AN297"/>
  <c r="DB297"/>
  <c r="R297"/>
  <c r="AC297"/>
  <c r="BJ297"/>
  <c r="CQ297"/>
  <c r="DM297"/>
  <c r="AY297"/>
  <c r="BU297"/>
  <c r="DI297"/>
  <c r="DJ296"/>
  <c r="BG294"/>
  <c r="BK294" s="1"/>
  <c r="BL294" s="1"/>
  <c r="BF295"/>
  <c r="AU295"/>
  <c r="AV294"/>
  <c r="AZ294" s="1"/>
  <c r="BA294" s="1"/>
  <c r="AK294"/>
  <c r="AO294" s="1"/>
  <c r="AP294" s="1"/>
  <c r="AJ295"/>
  <c r="CC305"/>
  <c r="CG305" s="1"/>
  <c r="CH305" s="1"/>
  <c r="CB306"/>
  <c r="CN294"/>
  <c r="CR294" s="1"/>
  <c r="CS294" s="1"/>
  <c r="CM295"/>
  <c r="BW295"/>
  <c r="BQ297"/>
  <c r="BR296"/>
  <c r="BV296" s="1"/>
  <c r="Z294"/>
  <c r="AD294" s="1"/>
  <c r="AE294" s="1"/>
  <c r="N295"/>
  <c r="O294"/>
  <c r="S294" s="1"/>
  <c r="T294" s="1"/>
  <c r="Y295"/>
  <c r="O295" i="8"/>
  <c r="N296"/>
  <c r="R296"/>
  <c r="Q296" s="1"/>
  <c r="A299"/>
  <c r="E298"/>
  <c r="T298" i="3"/>
  <c r="V297"/>
  <c r="Z297" s="1"/>
  <c r="I299" i="9" l="1"/>
  <c r="J299" s="1"/>
  <c r="D299" s="1"/>
  <c r="E300"/>
  <c r="R298"/>
  <c r="S297"/>
  <c r="W297" s="1"/>
  <c r="X297" s="1"/>
  <c r="CY295" i="5"/>
  <c r="DC295" s="1"/>
  <c r="DD295" s="1"/>
  <c r="CX296"/>
  <c r="BU298"/>
  <c r="DB298"/>
  <c r="DM298"/>
  <c r="CQ298"/>
  <c r="AC298"/>
  <c r="BJ298"/>
  <c r="R298"/>
  <c r="AN298"/>
  <c r="AY298"/>
  <c r="CF298"/>
  <c r="DI298"/>
  <c r="DJ297"/>
  <c r="AU296"/>
  <c r="AV295"/>
  <c r="AZ295" s="1"/>
  <c r="BA295" s="1"/>
  <c r="AK295"/>
  <c r="AO295" s="1"/>
  <c r="AP295" s="1"/>
  <c r="AJ296"/>
  <c r="CN295"/>
  <c r="CR295" s="1"/>
  <c r="CS295" s="1"/>
  <c r="CM296"/>
  <c r="BF296"/>
  <c r="BG295"/>
  <c r="BK295" s="1"/>
  <c r="BL295" s="1"/>
  <c r="CC306"/>
  <c r="CG306" s="1"/>
  <c r="CH306" s="1"/>
  <c r="CB307"/>
  <c r="BQ298"/>
  <c r="BR297"/>
  <c r="BV297" s="1"/>
  <c r="BW296"/>
  <c r="O295"/>
  <c r="S295" s="1"/>
  <c r="T295" s="1"/>
  <c r="N296"/>
  <c r="Z295"/>
  <c r="AD295" s="1"/>
  <c r="AE295" s="1"/>
  <c r="Y296"/>
  <c r="R297" i="8"/>
  <c r="Q297" s="1"/>
  <c r="O296"/>
  <c r="N297"/>
  <c r="A300"/>
  <c r="E299"/>
  <c r="T299" i="3"/>
  <c r="V298"/>
  <c r="Z298" s="1"/>
  <c r="E301" i="9" l="1"/>
  <c r="I300"/>
  <c r="J300" s="1"/>
  <c r="D300" s="1"/>
  <c r="R299"/>
  <c r="S298"/>
  <c r="W298" s="1"/>
  <c r="X298" s="1"/>
  <c r="CY296" i="5"/>
  <c r="DC296" s="1"/>
  <c r="DD296" s="1"/>
  <c r="CX297"/>
  <c r="BU299"/>
  <c r="DB299"/>
  <c r="DM299"/>
  <c r="CQ299"/>
  <c r="R299"/>
  <c r="AN299"/>
  <c r="AY299"/>
  <c r="BJ299"/>
  <c r="CF299"/>
  <c r="AC299"/>
  <c r="DI299"/>
  <c r="DJ298"/>
  <c r="AV296"/>
  <c r="AZ296" s="1"/>
  <c r="BA296" s="1"/>
  <c r="AU297"/>
  <c r="CN296"/>
  <c r="CR296" s="1"/>
  <c r="CS296" s="1"/>
  <c r="CM297"/>
  <c r="BG296"/>
  <c r="BK296" s="1"/>
  <c r="BL296" s="1"/>
  <c r="BF297"/>
  <c r="CC307"/>
  <c r="CG307" s="1"/>
  <c r="CH307" s="1"/>
  <c r="CB308"/>
  <c r="AK296"/>
  <c r="AO296" s="1"/>
  <c r="AP296" s="1"/>
  <c r="AJ297"/>
  <c r="BQ299"/>
  <c r="BR298"/>
  <c r="BV298" s="1"/>
  <c r="BW297"/>
  <c r="Z296"/>
  <c r="AD296" s="1"/>
  <c r="AE296" s="1"/>
  <c r="N297"/>
  <c r="O296"/>
  <c r="S296" s="1"/>
  <c r="T296" s="1"/>
  <c r="Y297"/>
  <c r="O297" i="8"/>
  <c r="N298"/>
  <c r="R298"/>
  <c r="Q298" s="1"/>
  <c r="A301"/>
  <c r="E300"/>
  <c r="T300" i="3"/>
  <c r="V299"/>
  <c r="Z299" s="1"/>
  <c r="I301" i="9" l="1"/>
  <c r="J301" s="1"/>
  <c r="D301" s="1"/>
  <c r="E302"/>
  <c r="R300"/>
  <c r="S299"/>
  <c r="W299" s="1"/>
  <c r="X299" s="1"/>
  <c r="CY297" i="5"/>
  <c r="DC297" s="1"/>
  <c r="DD297" s="1"/>
  <c r="CX298"/>
  <c r="CF300"/>
  <c r="DB300"/>
  <c r="AN300"/>
  <c r="R300"/>
  <c r="AY300"/>
  <c r="BJ300"/>
  <c r="BU300"/>
  <c r="CQ300"/>
  <c r="AC300"/>
  <c r="DM300"/>
  <c r="DI300"/>
  <c r="DJ299"/>
  <c r="AK297"/>
  <c r="AO297" s="1"/>
  <c r="AP297" s="1"/>
  <c r="AJ298"/>
  <c r="CN297"/>
  <c r="CR297" s="1"/>
  <c r="CS297" s="1"/>
  <c r="CM298"/>
  <c r="BG297"/>
  <c r="BK297" s="1"/>
  <c r="BL297" s="1"/>
  <c r="BF298"/>
  <c r="AU298"/>
  <c r="AV297"/>
  <c r="AZ297" s="1"/>
  <c r="BA297" s="1"/>
  <c r="CB309"/>
  <c r="CC308"/>
  <c r="CG308" s="1"/>
  <c r="CH308" s="1"/>
  <c r="BQ300"/>
  <c r="BR299"/>
  <c r="BV299" s="1"/>
  <c r="BW298"/>
  <c r="O297"/>
  <c r="S297" s="1"/>
  <c r="T297" s="1"/>
  <c r="N298"/>
  <c r="Z297"/>
  <c r="AD297" s="1"/>
  <c r="AE297" s="1"/>
  <c r="Y298"/>
  <c r="R299" i="8"/>
  <c r="Q299" s="1"/>
  <c r="N299"/>
  <c r="O298"/>
  <c r="A302"/>
  <c r="E301"/>
  <c r="T301" i="3"/>
  <c r="V300"/>
  <c r="Z300" s="1"/>
  <c r="E303" i="9" l="1"/>
  <c r="I302"/>
  <c r="J302" s="1"/>
  <c r="D302" s="1"/>
  <c r="R301"/>
  <c r="S300"/>
  <c r="W300" s="1"/>
  <c r="X300" s="1"/>
  <c r="CY298" i="5"/>
  <c r="DC298" s="1"/>
  <c r="DD298" s="1"/>
  <c r="CX299"/>
  <c r="BU301"/>
  <c r="DB301"/>
  <c r="DM301"/>
  <c r="AC301"/>
  <c r="CF301"/>
  <c r="AY301"/>
  <c r="R301"/>
  <c r="AN301"/>
  <c r="CQ301"/>
  <c r="BJ301"/>
  <c r="DI301"/>
  <c r="DJ300"/>
  <c r="AK298"/>
  <c r="AO298" s="1"/>
  <c r="AP298" s="1"/>
  <c r="AJ299"/>
  <c r="BF299"/>
  <c r="BG298"/>
  <c r="BK298" s="1"/>
  <c r="BL298" s="1"/>
  <c r="AV298"/>
  <c r="AZ298" s="1"/>
  <c r="BA298" s="1"/>
  <c r="AU299"/>
  <c r="CB310"/>
  <c r="CC309"/>
  <c r="CG309" s="1"/>
  <c r="CH309" s="1"/>
  <c r="CM299"/>
  <c r="CN298"/>
  <c r="CR298" s="1"/>
  <c r="CS298" s="1"/>
  <c r="BQ301"/>
  <c r="BR300"/>
  <c r="BV300" s="1"/>
  <c r="BW299"/>
  <c r="N299"/>
  <c r="O298"/>
  <c r="S298" s="1"/>
  <c r="T298" s="1"/>
  <c r="Z298"/>
  <c r="AD298" s="1"/>
  <c r="AE298" s="1"/>
  <c r="Y299"/>
  <c r="R300" i="8"/>
  <c r="Q300" s="1"/>
  <c r="N300"/>
  <c r="O299"/>
  <c r="A303"/>
  <c r="E302"/>
  <c r="T302" i="3"/>
  <c r="V301"/>
  <c r="Z301" s="1"/>
  <c r="I303" i="9" l="1"/>
  <c r="J303" s="1"/>
  <c r="D303" s="1"/>
  <c r="E304"/>
  <c r="R302"/>
  <c r="S301"/>
  <c r="W301" s="1"/>
  <c r="X301" s="1"/>
  <c r="CY299" i="5"/>
  <c r="DC299" s="1"/>
  <c r="DD299" s="1"/>
  <c r="CX300"/>
  <c r="CQ302"/>
  <c r="DM302"/>
  <c r="DB302"/>
  <c r="AC302"/>
  <c r="BU302"/>
  <c r="AY302"/>
  <c r="CF302"/>
  <c r="R302"/>
  <c r="AN302"/>
  <c r="BJ302"/>
  <c r="DI302"/>
  <c r="DJ301"/>
  <c r="CN299"/>
  <c r="CR299" s="1"/>
  <c r="CS299" s="1"/>
  <c r="CM300"/>
  <c r="AK299"/>
  <c r="AO299" s="1"/>
  <c r="AP299" s="1"/>
  <c r="AJ300"/>
  <c r="BG299"/>
  <c r="BK299" s="1"/>
  <c r="BL299" s="1"/>
  <c r="BF300"/>
  <c r="AV299"/>
  <c r="AZ299" s="1"/>
  <c r="BA299" s="1"/>
  <c r="AU300"/>
  <c r="CB311"/>
  <c r="CC310"/>
  <c r="CG310" s="1"/>
  <c r="CH310" s="1"/>
  <c r="BW300"/>
  <c r="BQ302"/>
  <c r="BR301"/>
  <c r="BV301" s="1"/>
  <c r="Z299"/>
  <c r="AD299" s="1"/>
  <c r="AE299" s="1"/>
  <c r="N300"/>
  <c r="O299"/>
  <c r="S299" s="1"/>
  <c r="T299" s="1"/>
  <c r="Y300"/>
  <c r="R301" i="8"/>
  <c r="Q301" s="1"/>
  <c r="O300"/>
  <c r="N301"/>
  <c r="A304"/>
  <c r="E303"/>
  <c r="T303" i="3"/>
  <c r="V302"/>
  <c r="Z302" s="1"/>
  <c r="E305" i="9" l="1"/>
  <c r="I304"/>
  <c r="J304" s="1"/>
  <c r="D304" s="1"/>
  <c r="R303"/>
  <c r="S302"/>
  <c r="W302" s="1"/>
  <c r="X302" s="1"/>
  <c r="CY300" i="5"/>
  <c r="DC300" s="1"/>
  <c r="DD300" s="1"/>
  <c r="CX301"/>
  <c r="BU303"/>
  <c r="AC303"/>
  <c r="AN303"/>
  <c r="CF303"/>
  <c r="BJ303"/>
  <c r="DM303"/>
  <c r="DB303"/>
  <c r="CQ303"/>
  <c r="R303"/>
  <c r="AY303"/>
  <c r="DI303"/>
  <c r="DJ302"/>
  <c r="CB312"/>
  <c r="CC311"/>
  <c r="CG311" s="1"/>
  <c r="CH311" s="1"/>
  <c r="CN300"/>
  <c r="CR300" s="1"/>
  <c r="CS300" s="1"/>
  <c r="CM301"/>
  <c r="BG300"/>
  <c r="BK300" s="1"/>
  <c r="BL300" s="1"/>
  <c r="BF301"/>
  <c r="AK300"/>
  <c r="AO300" s="1"/>
  <c r="AP300" s="1"/>
  <c r="AJ301"/>
  <c r="AU301"/>
  <c r="AV300"/>
  <c r="AZ300" s="1"/>
  <c r="BA300" s="1"/>
  <c r="BW301"/>
  <c r="BQ303"/>
  <c r="BR302"/>
  <c r="BV302" s="1"/>
  <c r="N301"/>
  <c r="O300"/>
  <c r="S300" s="1"/>
  <c r="T300" s="1"/>
  <c r="Z300"/>
  <c r="AD300" s="1"/>
  <c r="AE300" s="1"/>
  <c r="Y301"/>
  <c r="R302" i="8"/>
  <c r="Q302" s="1"/>
  <c r="O301"/>
  <c r="N302"/>
  <c r="A305"/>
  <c r="E304"/>
  <c r="T304" i="3"/>
  <c r="V303"/>
  <c r="Z303" s="1"/>
  <c r="I305" i="9" l="1"/>
  <c r="J305" s="1"/>
  <c r="D305" s="1"/>
  <c r="E306"/>
  <c r="R304"/>
  <c r="S303"/>
  <c r="W303" s="1"/>
  <c r="X303" s="1"/>
  <c r="CY301" i="5"/>
  <c r="DC301" s="1"/>
  <c r="DD301" s="1"/>
  <c r="CX302"/>
  <c r="CF304"/>
  <c r="DB304"/>
  <c r="CQ304"/>
  <c r="R304"/>
  <c r="DM304"/>
  <c r="BU304"/>
  <c r="AN304"/>
  <c r="AC304"/>
  <c r="BJ304"/>
  <c r="AY304"/>
  <c r="DI304"/>
  <c r="DJ303"/>
  <c r="CB313"/>
  <c r="CC312"/>
  <c r="CG312" s="1"/>
  <c r="CH312" s="1"/>
  <c r="BG301"/>
  <c r="BK301" s="1"/>
  <c r="BL301" s="1"/>
  <c r="BF302"/>
  <c r="CN301"/>
  <c r="CR301" s="1"/>
  <c r="CS301" s="1"/>
  <c r="CM302"/>
  <c r="AU302"/>
  <c r="AV301"/>
  <c r="AZ301" s="1"/>
  <c r="BA301" s="1"/>
  <c r="AK301"/>
  <c r="AO301" s="1"/>
  <c r="AP301" s="1"/>
  <c r="AJ302"/>
  <c r="BQ304"/>
  <c r="BR303"/>
  <c r="BV303" s="1"/>
  <c r="BW302"/>
  <c r="N302"/>
  <c r="O301"/>
  <c r="S301" s="1"/>
  <c r="T301" s="1"/>
  <c r="Z301"/>
  <c r="AD301" s="1"/>
  <c r="AE301" s="1"/>
  <c r="Y302"/>
  <c r="R303" i="8"/>
  <c r="Q303" s="1"/>
  <c r="O302"/>
  <c r="N303"/>
  <c r="A306"/>
  <c r="E305"/>
  <c r="T305" i="3"/>
  <c r="V304"/>
  <c r="Z304" s="1"/>
  <c r="E307" i="9" l="1"/>
  <c r="I306"/>
  <c r="J306" s="1"/>
  <c r="D306" s="1"/>
  <c r="R305"/>
  <c r="S304"/>
  <c r="W304" s="1"/>
  <c r="X304" s="1"/>
  <c r="CY302" i="5"/>
  <c r="DC302" s="1"/>
  <c r="DD302" s="1"/>
  <c r="CX303"/>
  <c r="CF305"/>
  <c r="AN305"/>
  <c r="DB305"/>
  <c r="AY305"/>
  <c r="BU305"/>
  <c r="CQ305"/>
  <c r="R305"/>
  <c r="DM305"/>
  <c r="BJ305"/>
  <c r="AC305"/>
  <c r="DI305"/>
  <c r="DJ304"/>
  <c r="CC313"/>
  <c r="CG313" s="1"/>
  <c r="CH313" s="1"/>
  <c r="CB314"/>
  <c r="AK302"/>
  <c r="AO302" s="1"/>
  <c r="AP302" s="1"/>
  <c r="AJ303"/>
  <c r="CN302"/>
  <c r="CR302" s="1"/>
  <c r="CS302" s="1"/>
  <c r="CM303"/>
  <c r="BF303"/>
  <c r="BG302"/>
  <c r="BK302" s="1"/>
  <c r="BL302" s="1"/>
  <c r="AU303"/>
  <c r="AV302"/>
  <c r="AZ302" s="1"/>
  <c r="BA302" s="1"/>
  <c r="BW303"/>
  <c r="BQ305"/>
  <c r="BR304"/>
  <c r="BV304" s="1"/>
  <c r="O302"/>
  <c r="S302" s="1"/>
  <c r="T302" s="1"/>
  <c r="N303"/>
  <c r="Z302"/>
  <c r="AD302" s="1"/>
  <c r="AE302" s="1"/>
  <c r="Y303"/>
  <c r="N304" i="8"/>
  <c r="R304"/>
  <c r="Q304" s="1"/>
  <c r="O303"/>
  <c r="A307"/>
  <c r="E306"/>
  <c r="T306" i="3"/>
  <c r="V306" s="1"/>
  <c r="Z306" s="1"/>
  <c r="V305"/>
  <c r="Z305" s="1"/>
  <c r="I307" i="9" l="1"/>
  <c r="J307" s="1"/>
  <c r="D307" s="1"/>
  <c r="E308"/>
  <c r="R306"/>
  <c r="S305"/>
  <c r="W305" s="1"/>
  <c r="X305" s="1"/>
  <c r="CY303" i="5"/>
  <c r="DC303" s="1"/>
  <c r="DD303" s="1"/>
  <c r="CX304"/>
  <c r="BU306"/>
  <c r="R306"/>
  <c r="AC306"/>
  <c r="DM306"/>
  <c r="CF306"/>
  <c r="CQ306"/>
  <c r="AY306"/>
  <c r="DB306"/>
  <c r="AN306"/>
  <c r="BJ306"/>
  <c r="DI306"/>
  <c r="DJ305"/>
  <c r="CM304"/>
  <c r="CN303"/>
  <c r="CR303" s="1"/>
  <c r="CS303" s="1"/>
  <c r="AV303"/>
  <c r="AZ303" s="1"/>
  <c r="BA303" s="1"/>
  <c r="AU304"/>
  <c r="CB315"/>
  <c r="CC314"/>
  <c r="CG314" s="1"/>
  <c r="CH314" s="1"/>
  <c r="BF304"/>
  <c r="BG303"/>
  <c r="BK303" s="1"/>
  <c r="BL303" s="1"/>
  <c r="AK303"/>
  <c r="AO303" s="1"/>
  <c r="AP303" s="1"/>
  <c r="AJ304"/>
  <c r="BQ306"/>
  <c r="BR305"/>
  <c r="BV305" s="1"/>
  <c r="BW304"/>
  <c r="O303"/>
  <c r="S303" s="1"/>
  <c r="T303" s="1"/>
  <c r="N304"/>
  <c r="Z303"/>
  <c r="AD303" s="1"/>
  <c r="AE303" s="1"/>
  <c r="Y304"/>
  <c r="N305" i="8"/>
  <c r="R305"/>
  <c r="Q305" s="1"/>
  <c r="O304"/>
  <c r="A308"/>
  <c r="E307"/>
  <c r="E309" i="9" l="1"/>
  <c r="I308"/>
  <c r="J308" s="1"/>
  <c r="D308" s="1"/>
  <c r="R307"/>
  <c r="S306"/>
  <c r="W306" s="1"/>
  <c r="X306" s="1"/>
  <c r="CY304" i="5"/>
  <c r="DC304" s="1"/>
  <c r="DD304" s="1"/>
  <c r="CX305"/>
  <c r="BU307"/>
  <c r="AC307"/>
  <c r="DM307"/>
  <c r="BJ307"/>
  <c r="CQ307"/>
  <c r="R307"/>
  <c r="AY307"/>
  <c r="DB307"/>
  <c r="AN307"/>
  <c r="CF307"/>
  <c r="DI307"/>
  <c r="DJ306"/>
  <c r="CN304"/>
  <c r="CR304" s="1"/>
  <c r="CS304" s="1"/>
  <c r="CM305"/>
  <c r="AV304"/>
  <c r="AZ304" s="1"/>
  <c r="BA304" s="1"/>
  <c r="AU305"/>
  <c r="BG304"/>
  <c r="BK304" s="1"/>
  <c r="BL304" s="1"/>
  <c r="BF305"/>
  <c r="AK304"/>
  <c r="AO304" s="1"/>
  <c r="AP304" s="1"/>
  <c r="AJ305"/>
  <c r="CB316"/>
  <c r="CC315"/>
  <c r="CG315" s="1"/>
  <c r="CH315" s="1"/>
  <c r="BQ307"/>
  <c r="BR306"/>
  <c r="BV306" s="1"/>
  <c r="BW305"/>
  <c r="O304"/>
  <c r="S304" s="1"/>
  <c r="T304" s="1"/>
  <c r="N305"/>
  <c r="Z304"/>
  <c r="AD304" s="1"/>
  <c r="AE304" s="1"/>
  <c r="Y305"/>
  <c r="Z305" s="1"/>
  <c r="N306" i="8"/>
  <c r="O306" s="1"/>
  <c r="R306"/>
  <c r="Q306" s="1"/>
  <c r="O305"/>
  <c r="A309"/>
  <c r="E308"/>
  <c r="I309" i="9" l="1"/>
  <c r="J309" s="1"/>
  <c r="D309" s="1"/>
  <c r="E310"/>
  <c r="S307"/>
  <c r="W307" s="1"/>
  <c r="X307" s="1"/>
  <c r="R308"/>
  <c r="CY305" i="5"/>
  <c r="DC305" s="1"/>
  <c r="DD305" s="1"/>
  <c r="CX306"/>
  <c r="CF308"/>
  <c r="BU308"/>
  <c r="AC308"/>
  <c r="AN308"/>
  <c r="R308"/>
  <c r="AY308"/>
  <c r="DB308"/>
  <c r="CQ308"/>
  <c r="DM308"/>
  <c r="BJ308"/>
  <c r="DI308"/>
  <c r="DJ307"/>
  <c r="CC316"/>
  <c r="CG316" s="1"/>
  <c r="CH316" s="1"/>
  <c r="CB317"/>
  <c r="CN305"/>
  <c r="CR305" s="1"/>
  <c r="CS305" s="1"/>
  <c r="CM306"/>
  <c r="BG305"/>
  <c r="BK305" s="1"/>
  <c r="BL305" s="1"/>
  <c r="BF306"/>
  <c r="AV305"/>
  <c r="AZ305" s="1"/>
  <c r="BA305" s="1"/>
  <c r="AU306"/>
  <c r="AK305"/>
  <c r="AO305" s="1"/>
  <c r="AP305" s="1"/>
  <c r="AJ306"/>
  <c r="BQ308"/>
  <c r="BR307"/>
  <c r="BV307" s="1"/>
  <c r="BW306"/>
  <c r="O305"/>
  <c r="S305" s="1"/>
  <c r="T305" s="1"/>
  <c r="N306"/>
  <c r="AD305"/>
  <c r="AE305" s="1"/>
  <c r="Y306"/>
  <c r="Z306" s="1"/>
  <c r="A310" i="8"/>
  <c r="E309"/>
  <c r="E311" i="9" l="1"/>
  <c r="I310"/>
  <c r="J310" s="1"/>
  <c r="D310" s="1"/>
  <c r="R309"/>
  <c r="S308"/>
  <c r="W308" s="1"/>
  <c r="X308" s="1"/>
  <c r="CY306" i="5"/>
  <c r="DC306" s="1"/>
  <c r="DD306" s="1"/>
  <c r="CX307"/>
  <c r="CQ309"/>
  <c r="AC309"/>
  <c r="CF309"/>
  <c r="DB309"/>
  <c r="R309"/>
  <c r="DM309"/>
  <c r="AN309"/>
  <c r="BJ309"/>
  <c r="BU309"/>
  <c r="AY309"/>
  <c r="DI309"/>
  <c r="DJ308"/>
  <c r="AK306"/>
  <c r="AO306" s="1"/>
  <c r="AP306" s="1"/>
  <c r="AJ307"/>
  <c r="CN306"/>
  <c r="CR306" s="1"/>
  <c r="CS306" s="1"/>
  <c r="CM307"/>
  <c r="BG306"/>
  <c r="BK306" s="1"/>
  <c r="BL306" s="1"/>
  <c r="BF307"/>
  <c r="CC317"/>
  <c r="CG317" s="1"/>
  <c r="CH317" s="1"/>
  <c r="CB318"/>
  <c r="AV306"/>
  <c r="AZ306" s="1"/>
  <c r="BA306" s="1"/>
  <c r="AU307"/>
  <c r="BQ309"/>
  <c r="BR308"/>
  <c r="BV308" s="1"/>
  <c r="BW307"/>
  <c r="N307"/>
  <c r="O306"/>
  <c r="S306" s="1"/>
  <c r="T306" s="1"/>
  <c r="Y307"/>
  <c r="Z307" s="1"/>
  <c r="AD306"/>
  <c r="AE306" s="1"/>
  <c r="A311" i="8"/>
  <c r="E310"/>
  <c r="I311" i="9" l="1"/>
  <c r="J311" s="1"/>
  <c r="D311" s="1"/>
  <c r="E312"/>
  <c r="S309"/>
  <c r="W309" s="1"/>
  <c r="X309" s="1"/>
  <c r="R310"/>
  <c r="CY307" i="5"/>
  <c r="DC307" s="1"/>
  <c r="DD307" s="1"/>
  <c r="CX308"/>
  <c r="CQ310"/>
  <c r="DM310"/>
  <c r="AC310"/>
  <c r="CF310"/>
  <c r="DB310"/>
  <c r="AN310"/>
  <c r="BU310"/>
  <c r="AY310"/>
  <c r="R310"/>
  <c r="BJ310"/>
  <c r="DI310"/>
  <c r="DJ309"/>
  <c r="AK307"/>
  <c r="AO307" s="1"/>
  <c r="AP307" s="1"/>
  <c r="AJ308"/>
  <c r="AV307"/>
  <c r="AZ307" s="1"/>
  <c r="BA307" s="1"/>
  <c r="AU308"/>
  <c r="BG307"/>
  <c r="BK307" s="1"/>
  <c r="BL307" s="1"/>
  <c r="BF308"/>
  <c r="CM308"/>
  <c r="CN307"/>
  <c r="CR307" s="1"/>
  <c r="CS307" s="1"/>
  <c r="CC318"/>
  <c r="CG318" s="1"/>
  <c r="CH318" s="1"/>
  <c r="CB319"/>
  <c r="BQ310"/>
  <c r="BR309"/>
  <c r="BV309" s="1"/>
  <c r="BW308"/>
  <c r="O307"/>
  <c r="S307" s="1"/>
  <c r="T307" s="1"/>
  <c r="N308"/>
  <c r="Y308"/>
  <c r="Z308" s="1"/>
  <c r="AD307"/>
  <c r="AE307" s="1"/>
  <c r="A312" i="8"/>
  <c r="E311"/>
  <c r="E313" i="9" l="1"/>
  <c r="I312"/>
  <c r="J312" s="1"/>
  <c r="D312" s="1"/>
  <c r="R311"/>
  <c r="S310"/>
  <c r="W310" s="1"/>
  <c r="X310" s="1"/>
  <c r="CY308" i="5"/>
  <c r="DC308" s="1"/>
  <c r="DD308" s="1"/>
  <c r="CX309"/>
  <c r="BU311"/>
  <c r="DM311"/>
  <c r="R311"/>
  <c r="BJ311"/>
  <c r="CF311"/>
  <c r="DB311"/>
  <c r="AC311"/>
  <c r="AN311"/>
  <c r="AY311"/>
  <c r="CQ311"/>
  <c r="CC319"/>
  <c r="CG319" s="1"/>
  <c r="CH319" s="1"/>
  <c r="CB320"/>
  <c r="DI311"/>
  <c r="DJ310"/>
  <c r="AK308"/>
  <c r="AO308" s="1"/>
  <c r="AP308" s="1"/>
  <c r="AJ309"/>
  <c r="AV308"/>
  <c r="AZ308" s="1"/>
  <c r="BA308" s="1"/>
  <c r="AU309"/>
  <c r="BF309"/>
  <c r="BG308"/>
  <c r="BK308" s="1"/>
  <c r="BL308" s="1"/>
  <c r="CN308"/>
  <c r="CR308" s="1"/>
  <c r="CS308" s="1"/>
  <c r="CM309"/>
  <c r="BQ311"/>
  <c r="BR310"/>
  <c r="BV310" s="1"/>
  <c r="BW309"/>
  <c r="O308"/>
  <c r="S308" s="1"/>
  <c r="T308" s="1"/>
  <c r="N309"/>
  <c r="Y309"/>
  <c r="Z309" s="1"/>
  <c r="AD308"/>
  <c r="AE308" s="1"/>
  <c r="A313" i="8"/>
  <c r="E312"/>
  <c r="I313" i="9" l="1"/>
  <c r="J313" s="1"/>
  <c r="D313" s="1"/>
  <c r="E314"/>
  <c r="S311"/>
  <c r="W311" s="1"/>
  <c r="X311" s="1"/>
  <c r="R312"/>
  <c r="CY309" i="5"/>
  <c r="DC309" s="1"/>
  <c r="DD309" s="1"/>
  <c r="CX310"/>
  <c r="CF312"/>
  <c r="AC312"/>
  <c r="BU312"/>
  <c r="AY312"/>
  <c r="CQ312"/>
  <c r="R312"/>
  <c r="DM312"/>
  <c r="AN312"/>
  <c r="DB312"/>
  <c r="BJ312"/>
  <c r="CC320"/>
  <c r="CG320" s="1"/>
  <c r="CH320" s="1"/>
  <c r="CB321"/>
  <c r="DI312"/>
  <c r="DJ311"/>
  <c r="AJ310"/>
  <c r="AK309"/>
  <c r="AO309" s="1"/>
  <c r="AP309" s="1"/>
  <c r="BF310"/>
  <c r="BG309"/>
  <c r="BK309" s="1"/>
  <c r="BL309" s="1"/>
  <c r="AV309"/>
  <c r="AZ309" s="1"/>
  <c r="BA309" s="1"/>
  <c r="AU310"/>
  <c r="CN309"/>
  <c r="CR309" s="1"/>
  <c r="CS309" s="1"/>
  <c r="CM310"/>
  <c r="BQ312"/>
  <c r="BR311"/>
  <c r="BV311" s="1"/>
  <c r="BW310"/>
  <c r="O309"/>
  <c r="S309" s="1"/>
  <c r="T309" s="1"/>
  <c r="N310"/>
  <c r="Y310"/>
  <c r="Z310" s="1"/>
  <c r="AD309"/>
  <c r="AE309" s="1"/>
  <c r="A314" i="8"/>
  <c r="E313"/>
  <c r="E315" i="9" l="1"/>
  <c r="I314"/>
  <c r="J314" s="1"/>
  <c r="D314" s="1"/>
  <c r="R313"/>
  <c r="S312"/>
  <c r="W312" s="1"/>
  <c r="X312" s="1"/>
  <c r="CX311" i="5"/>
  <c r="CY310"/>
  <c r="DC310" s="1"/>
  <c r="DD310" s="1"/>
  <c r="CF313"/>
  <c r="DB313"/>
  <c r="DM313"/>
  <c r="CQ313"/>
  <c r="R313"/>
  <c r="AN313"/>
  <c r="AC313"/>
  <c r="BU313"/>
  <c r="AY313"/>
  <c r="BJ313"/>
  <c r="CB322"/>
  <c r="CC321"/>
  <c r="CG321" s="1"/>
  <c r="CH321" s="1"/>
  <c r="DI313"/>
  <c r="DJ312"/>
  <c r="BF311"/>
  <c r="BG310"/>
  <c r="BK310" s="1"/>
  <c r="BL310" s="1"/>
  <c r="AV310"/>
  <c r="AZ310" s="1"/>
  <c r="BA310" s="1"/>
  <c r="AU311"/>
  <c r="AK310"/>
  <c r="AO310" s="1"/>
  <c r="AP310" s="1"/>
  <c r="AJ311"/>
  <c r="CN310"/>
  <c r="CR310" s="1"/>
  <c r="CS310" s="1"/>
  <c r="CM311"/>
  <c r="BQ313"/>
  <c r="BR312"/>
  <c r="BV312" s="1"/>
  <c r="BW311"/>
  <c r="N311"/>
  <c r="O310"/>
  <c r="S310" s="1"/>
  <c r="T310" s="1"/>
  <c r="Y311"/>
  <c r="Z311" s="1"/>
  <c r="AD310"/>
  <c r="AE310" s="1"/>
  <c r="A315" i="8"/>
  <c r="E314"/>
  <c r="I315" i="9" l="1"/>
  <c r="J315" s="1"/>
  <c r="D315" s="1"/>
  <c r="E316"/>
  <c r="S313"/>
  <c r="W313" s="1"/>
  <c r="X313" s="1"/>
  <c r="R314"/>
  <c r="CX312" i="5"/>
  <c r="CY311"/>
  <c r="DC311" s="1"/>
  <c r="DD311" s="1"/>
  <c r="BU314"/>
  <c r="R314"/>
  <c r="DM314"/>
  <c r="CQ314"/>
  <c r="AC314"/>
  <c r="CF314"/>
  <c r="DB314"/>
  <c r="AN314"/>
  <c r="AY314"/>
  <c r="BJ314"/>
  <c r="CC322"/>
  <c r="CG322" s="1"/>
  <c r="CH322" s="1"/>
  <c r="CB323"/>
  <c r="DI314"/>
  <c r="DI315" s="1"/>
  <c r="DJ313"/>
  <c r="BF312"/>
  <c r="BG311"/>
  <c r="BK311" s="1"/>
  <c r="BL311" s="1"/>
  <c r="AU312"/>
  <c r="AV311"/>
  <c r="AZ311" s="1"/>
  <c r="BA311" s="1"/>
  <c r="AK311"/>
  <c r="AO311" s="1"/>
  <c r="AP311" s="1"/>
  <c r="AJ312"/>
  <c r="CM312"/>
  <c r="CN311"/>
  <c r="CR311" s="1"/>
  <c r="CS311" s="1"/>
  <c r="BW312"/>
  <c r="BQ314"/>
  <c r="BR313"/>
  <c r="BV313" s="1"/>
  <c r="N312"/>
  <c r="O311"/>
  <c r="S311" s="1"/>
  <c r="T311" s="1"/>
  <c r="AD311"/>
  <c r="AE311" s="1"/>
  <c r="Y312"/>
  <c r="Z312" s="1"/>
  <c r="A316" i="8"/>
  <c r="E315"/>
  <c r="E317" i="9" l="1"/>
  <c r="I316"/>
  <c r="J316" s="1"/>
  <c r="D316" s="1"/>
  <c r="R315"/>
  <c r="S314"/>
  <c r="W314" s="1"/>
  <c r="X314" s="1"/>
  <c r="CY312" i="5"/>
  <c r="DC312" s="1"/>
  <c r="DD312" s="1"/>
  <c r="CX313"/>
  <c r="BU315"/>
  <c r="AC315"/>
  <c r="DM315"/>
  <c r="CF315"/>
  <c r="AY315"/>
  <c r="CQ315"/>
  <c r="R315"/>
  <c r="DB315"/>
  <c r="AN315"/>
  <c r="BJ315"/>
  <c r="DJ315"/>
  <c r="DI316"/>
  <c r="CB324"/>
  <c r="CC323"/>
  <c r="CG323" s="1"/>
  <c r="CH323" s="1"/>
  <c r="DJ314"/>
  <c r="AK312"/>
  <c r="AO312" s="1"/>
  <c r="AP312" s="1"/>
  <c r="AJ313"/>
  <c r="AU313"/>
  <c r="AV312"/>
  <c r="AZ312" s="1"/>
  <c r="BA312" s="1"/>
  <c r="CN312"/>
  <c r="CR312" s="1"/>
  <c r="CS312" s="1"/>
  <c r="CM313"/>
  <c r="BF313"/>
  <c r="BG312"/>
  <c r="BK312" s="1"/>
  <c r="BL312" s="1"/>
  <c r="BQ315"/>
  <c r="BR314"/>
  <c r="BV314" s="1"/>
  <c r="BW313"/>
  <c r="N313"/>
  <c r="O312"/>
  <c r="S312" s="1"/>
  <c r="T312" s="1"/>
  <c r="Y313"/>
  <c r="Z313" s="1"/>
  <c r="AD312"/>
  <c r="AE312" s="1"/>
  <c r="A317" i="8"/>
  <c r="E316"/>
  <c r="I317" i="9" l="1"/>
  <c r="J317" s="1"/>
  <c r="D317" s="1"/>
  <c r="E318"/>
  <c r="S315"/>
  <c r="W315" s="1"/>
  <c r="X315" s="1"/>
  <c r="R316"/>
  <c r="CY313" i="5"/>
  <c r="DC313" s="1"/>
  <c r="DD313" s="1"/>
  <c r="CX314"/>
  <c r="CF316"/>
  <c r="AC316"/>
  <c r="AN316"/>
  <c r="AY316"/>
  <c r="CQ316"/>
  <c r="BU316"/>
  <c r="DM316"/>
  <c r="R316"/>
  <c r="DB316"/>
  <c r="BJ316"/>
  <c r="DI317"/>
  <c r="DJ316"/>
  <c r="CC324"/>
  <c r="CG324" s="1"/>
  <c r="CH324" s="1"/>
  <c r="CB325"/>
  <c r="AU314"/>
  <c r="AV313"/>
  <c r="AZ313" s="1"/>
  <c r="BA313" s="1"/>
  <c r="CN313"/>
  <c r="CR313" s="1"/>
  <c r="CS313" s="1"/>
  <c r="CM314"/>
  <c r="AJ314"/>
  <c r="AK313"/>
  <c r="AO313" s="1"/>
  <c r="AP313" s="1"/>
  <c r="BF314"/>
  <c r="BG313"/>
  <c r="BK313" s="1"/>
  <c r="BL313" s="1"/>
  <c r="BQ316"/>
  <c r="BR315"/>
  <c r="BV315" s="1"/>
  <c r="BW314"/>
  <c r="O313"/>
  <c r="S313" s="1"/>
  <c r="T313" s="1"/>
  <c r="N314"/>
  <c r="Y314"/>
  <c r="Z314" s="1"/>
  <c r="AD313"/>
  <c r="AE313" s="1"/>
  <c r="A318" i="8"/>
  <c r="E317"/>
  <c r="E319" i="9" l="1"/>
  <c r="I318"/>
  <c r="J318" s="1"/>
  <c r="D318" s="1"/>
  <c r="R317"/>
  <c r="S316"/>
  <c r="W316" s="1"/>
  <c r="X316" s="1"/>
  <c r="CX315" i="5"/>
  <c r="CY314"/>
  <c r="DC314" s="1"/>
  <c r="DD314" s="1"/>
  <c r="CQ317"/>
  <c r="DB317"/>
  <c r="DM317"/>
  <c r="BU317"/>
  <c r="CF317"/>
  <c r="AC317"/>
  <c r="AY317"/>
  <c r="R317"/>
  <c r="AN317"/>
  <c r="BJ317"/>
  <c r="DI318"/>
  <c r="DJ317"/>
  <c r="CC325"/>
  <c r="CG325" s="1"/>
  <c r="CH325" s="1"/>
  <c r="CB326"/>
  <c r="AK314"/>
  <c r="AO314" s="1"/>
  <c r="AP314" s="1"/>
  <c r="AJ315"/>
  <c r="BF315"/>
  <c r="BG314"/>
  <c r="BK314" s="1"/>
  <c r="BL314" s="1"/>
  <c r="AU315"/>
  <c r="AV314"/>
  <c r="AZ314" s="1"/>
  <c r="BA314" s="1"/>
  <c r="CM315"/>
  <c r="CN314"/>
  <c r="CR314" s="1"/>
  <c r="CS314" s="1"/>
  <c r="BQ317"/>
  <c r="BR316"/>
  <c r="BV316" s="1"/>
  <c r="BW315"/>
  <c r="O314"/>
  <c r="S314" s="1"/>
  <c r="T314" s="1"/>
  <c r="N315"/>
  <c r="Y315"/>
  <c r="Z315" s="1"/>
  <c r="AD314"/>
  <c r="AE314" s="1"/>
  <c r="A319" i="8"/>
  <c r="E318"/>
  <c r="I319" i="9" l="1"/>
  <c r="J319" s="1"/>
  <c r="D319" s="1"/>
  <c r="E320"/>
  <c r="S317"/>
  <c r="W317" s="1"/>
  <c r="X317" s="1"/>
  <c r="R318"/>
  <c r="CX316" i="5"/>
  <c r="CY315"/>
  <c r="DC315" s="1"/>
  <c r="DD315" s="1"/>
  <c r="CQ318"/>
  <c r="DM318"/>
  <c r="DB318"/>
  <c r="AC318"/>
  <c r="BU318"/>
  <c r="AY318"/>
  <c r="CF318"/>
  <c r="R318"/>
  <c r="AN318"/>
  <c r="BJ318"/>
  <c r="DI319"/>
  <c r="DJ318"/>
  <c r="CB327"/>
  <c r="CC326"/>
  <c r="CG326" s="1"/>
  <c r="CH326" s="1"/>
  <c r="AU316"/>
  <c r="AV315"/>
  <c r="AZ315" s="1"/>
  <c r="BA315" s="1"/>
  <c r="BG315"/>
  <c r="BK315" s="1"/>
  <c r="BL315" s="1"/>
  <c r="BF316"/>
  <c r="AK315"/>
  <c r="AO315" s="1"/>
  <c r="AP315" s="1"/>
  <c r="AJ316"/>
  <c r="CM316"/>
  <c r="CN315"/>
  <c r="CR315" s="1"/>
  <c r="CS315" s="1"/>
  <c r="BQ318"/>
  <c r="BR317"/>
  <c r="BV317" s="1"/>
  <c r="BW316"/>
  <c r="N316"/>
  <c r="O315"/>
  <c r="S315" s="1"/>
  <c r="T315" s="1"/>
  <c r="AD315"/>
  <c r="AE315" s="1"/>
  <c r="Y316"/>
  <c r="Z316" s="1"/>
  <c r="A320" i="8"/>
  <c r="E319"/>
  <c r="E321" i="9" l="1"/>
  <c r="I320"/>
  <c r="J320" s="1"/>
  <c r="D320" s="1"/>
  <c r="R319"/>
  <c r="S318"/>
  <c r="W318" s="1"/>
  <c r="X318" s="1"/>
  <c r="CX317" i="5"/>
  <c r="CY316"/>
  <c r="DC316" s="1"/>
  <c r="DD316" s="1"/>
  <c r="BU319"/>
  <c r="AC319"/>
  <c r="BJ319"/>
  <c r="CQ319"/>
  <c r="CF319"/>
  <c r="DM319"/>
  <c r="R319"/>
  <c r="DB319"/>
  <c r="AN319"/>
  <c r="AY319"/>
  <c r="DI320"/>
  <c r="DJ319"/>
  <c r="CC327"/>
  <c r="CG327" s="1"/>
  <c r="CH327" s="1"/>
  <c r="CB328"/>
  <c r="AU317"/>
  <c r="AV316"/>
  <c r="AZ316" s="1"/>
  <c r="BA316" s="1"/>
  <c r="AJ317"/>
  <c r="AK316"/>
  <c r="AO316" s="1"/>
  <c r="AP316" s="1"/>
  <c r="CM317"/>
  <c r="CN316"/>
  <c r="CR316" s="1"/>
  <c r="CS316" s="1"/>
  <c r="BF317"/>
  <c r="BG316"/>
  <c r="BK316" s="1"/>
  <c r="BL316" s="1"/>
  <c r="BQ319"/>
  <c r="BR318"/>
  <c r="BV318" s="1"/>
  <c r="BW317"/>
  <c r="O316"/>
  <c r="S316" s="1"/>
  <c r="T316" s="1"/>
  <c r="N317"/>
  <c r="Y317"/>
  <c r="Z317" s="1"/>
  <c r="AD316"/>
  <c r="AE316" s="1"/>
  <c r="A321" i="8"/>
  <c r="E320"/>
  <c r="I321" i="9" l="1"/>
  <c r="J321" s="1"/>
  <c r="D321" s="1"/>
  <c r="E322"/>
  <c r="S319"/>
  <c r="W319" s="1"/>
  <c r="X319" s="1"/>
  <c r="R320"/>
  <c r="CX318" i="5"/>
  <c r="CY317"/>
  <c r="DC317" s="1"/>
  <c r="DD317" s="1"/>
  <c r="CF320"/>
  <c r="AN320"/>
  <c r="DB320"/>
  <c r="BJ320"/>
  <c r="CQ320"/>
  <c r="R320"/>
  <c r="DM320"/>
  <c r="BU320"/>
  <c r="AY320"/>
  <c r="AC320"/>
  <c r="DI321"/>
  <c r="DJ320"/>
  <c r="CB329"/>
  <c r="CC328"/>
  <c r="CG328" s="1"/>
  <c r="CH328" s="1"/>
  <c r="BR319"/>
  <c r="BV319" s="1"/>
  <c r="BW319" s="1"/>
  <c r="BQ320"/>
  <c r="AV317"/>
  <c r="AZ317" s="1"/>
  <c r="BA317" s="1"/>
  <c r="AU318"/>
  <c r="BG317"/>
  <c r="BK317" s="1"/>
  <c r="BL317" s="1"/>
  <c r="BF318"/>
  <c r="AK317"/>
  <c r="AO317" s="1"/>
  <c r="AP317" s="1"/>
  <c r="AJ318"/>
  <c r="CN317"/>
  <c r="CR317" s="1"/>
  <c r="CS317" s="1"/>
  <c r="CM318"/>
  <c r="BW318"/>
  <c r="O317"/>
  <c r="S317" s="1"/>
  <c r="T317" s="1"/>
  <c r="N318"/>
  <c r="AD317"/>
  <c r="AE317" s="1"/>
  <c r="Y318"/>
  <c r="Z318" s="1"/>
  <c r="A322" i="8"/>
  <c r="E321"/>
  <c r="E323" i="9" l="1"/>
  <c r="I322"/>
  <c r="J322" s="1"/>
  <c r="D322" s="1"/>
  <c r="R321"/>
  <c r="S320"/>
  <c r="W320" s="1"/>
  <c r="X320" s="1"/>
  <c r="CX319" i="5"/>
  <c r="CY318"/>
  <c r="DC318" s="1"/>
  <c r="DD318" s="1"/>
  <c r="CF321"/>
  <c r="R321"/>
  <c r="DM321"/>
  <c r="BJ321"/>
  <c r="BU321"/>
  <c r="CQ321"/>
  <c r="AN321"/>
  <c r="DB321"/>
  <c r="AY321"/>
  <c r="AC321"/>
  <c r="DJ321"/>
  <c r="DI322"/>
  <c r="CB330"/>
  <c r="CC329"/>
  <c r="CG329" s="1"/>
  <c r="CH329" s="1"/>
  <c r="BR320"/>
  <c r="BV320" s="1"/>
  <c r="BW320" s="1"/>
  <c r="BQ321"/>
  <c r="BG318"/>
  <c r="BK318" s="1"/>
  <c r="BL318" s="1"/>
  <c r="BF319"/>
  <c r="AU319"/>
  <c r="AV318"/>
  <c r="AZ318" s="1"/>
  <c r="BA318" s="1"/>
  <c r="AK318"/>
  <c r="AO318" s="1"/>
  <c r="AP318" s="1"/>
  <c r="AJ319"/>
  <c r="CN318"/>
  <c r="CR318" s="1"/>
  <c r="CS318" s="1"/>
  <c r="CM319"/>
  <c r="O318"/>
  <c r="S318" s="1"/>
  <c r="T318" s="1"/>
  <c r="N319"/>
  <c r="Y319"/>
  <c r="Y320" s="1"/>
  <c r="AD318"/>
  <c r="AE318" s="1"/>
  <c r="A323" i="8"/>
  <c r="E322"/>
  <c r="I323" i="9" l="1"/>
  <c r="J323" s="1"/>
  <c r="D323" s="1"/>
  <c r="E324"/>
  <c r="R322"/>
  <c r="S321"/>
  <c r="W321" s="1"/>
  <c r="X321" s="1"/>
  <c r="CY319" i="5"/>
  <c r="DC319" s="1"/>
  <c r="DD319" s="1"/>
  <c r="CX320"/>
  <c r="BU322"/>
  <c r="R322"/>
  <c r="AC322"/>
  <c r="CQ322"/>
  <c r="DM322"/>
  <c r="AN322"/>
  <c r="CF322"/>
  <c r="AY322"/>
  <c r="BJ322"/>
  <c r="DB322"/>
  <c r="DI323"/>
  <c r="DJ322"/>
  <c r="CN319"/>
  <c r="CR319" s="1"/>
  <c r="CS319" s="1"/>
  <c r="CM320"/>
  <c r="CC330"/>
  <c r="CG330" s="1"/>
  <c r="CH330" s="1"/>
  <c r="CB331"/>
  <c r="BQ322"/>
  <c r="BR321"/>
  <c r="BV321" s="1"/>
  <c r="BW321" s="1"/>
  <c r="BG319"/>
  <c r="BK319" s="1"/>
  <c r="BL319" s="1"/>
  <c r="BF320"/>
  <c r="AV319"/>
  <c r="AZ319" s="1"/>
  <c r="BA319" s="1"/>
  <c r="AU320"/>
  <c r="AK319"/>
  <c r="AO319" s="1"/>
  <c r="AP319" s="1"/>
  <c r="AJ320"/>
  <c r="Y321"/>
  <c r="Z320"/>
  <c r="AD320" s="1"/>
  <c r="AE320" s="1"/>
  <c r="O319"/>
  <c r="S319" s="1"/>
  <c r="T319" s="1"/>
  <c r="N320"/>
  <c r="Z319"/>
  <c r="AD319" s="1"/>
  <c r="AE319" s="1"/>
  <c r="A324" i="8"/>
  <c r="E323"/>
  <c r="E325" i="9" l="1"/>
  <c r="I324"/>
  <c r="J324" s="1"/>
  <c r="D324" s="1"/>
  <c r="R323"/>
  <c r="S322"/>
  <c r="W322" s="1"/>
  <c r="X322" s="1"/>
  <c r="CX321" i="5"/>
  <c r="CY320"/>
  <c r="DC320" s="1"/>
  <c r="DD320" s="1"/>
  <c r="BU323"/>
  <c r="AN323"/>
  <c r="CF323"/>
  <c r="CQ323"/>
  <c r="AC323"/>
  <c r="DM323"/>
  <c r="AY323"/>
  <c r="DB323"/>
  <c r="R323"/>
  <c r="BJ323"/>
  <c r="DI324"/>
  <c r="DJ323"/>
  <c r="CM321"/>
  <c r="CN320"/>
  <c r="CR320" s="1"/>
  <c r="CS320" s="1"/>
  <c r="CB332"/>
  <c r="CC331"/>
  <c r="CG331" s="1"/>
  <c r="CH331" s="1"/>
  <c r="BQ323"/>
  <c r="BR322"/>
  <c r="BV322" s="1"/>
  <c r="BW322" s="1"/>
  <c r="BG320"/>
  <c r="BK320" s="1"/>
  <c r="BL320" s="1"/>
  <c r="BF321"/>
  <c r="AU321"/>
  <c r="AV320"/>
  <c r="AZ320" s="1"/>
  <c r="BA320" s="1"/>
  <c r="AJ321"/>
  <c r="AK320"/>
  <c r="AO320" s="1"/>
  <c r="AP320" s="1"/>
  <c r="Y322"/>
  <c r="Z321"/>
  <c r="AD321" s="1"/>
  <c r="AE321" s="1"/>
  <c r="N321"/>
  <c r="O320"/>
  <c r="S320" s="1"/>
  <c r="T320" s="1"/>
  <c r="A325" i="8"/>
  <c r="E324"/>
  <c r="I325" i="9" l="1"/>
  <c r="J325" s="1"/>
  <c r="D325" s="1"/>
  <c r="E326"/>
  <c r="R324"/>
  <c r="S323"/>
  <c r="W323" s="1"/>
  <c r="X323" s="1"/>
  <c r="CX322" i="5"/>
  <c r="CY321"/>
  <c r="DC321" s="1"/>
  <c r="DD321" s="1"/>
  <c r="CF324"/>
  <c r="DB324"/>
  <c r="DM324"/>
  <c r="AN324"/>
  <c r="CQ324"/>
  <c r="BU324"/>
  <c r="AC324"/>
  <c r="R324"/>
  <c r="AY324"/>
  <c r="BJ324"/>
  <c r="DI325"/>
  <c r="DJ324"/>
  <c r="CN321"/>
  <c r="CR321" s="1"/>
  <c r="CS321" s="1"/>
  <c r="CM322"/>
  <c r="CC332"/>
  <c r="CG332" s="1"/>
  <c r="CH332" s="1"/>
  <c r="CB333"/>
  <c r="BR323"/>
  <c r="BV323" s="1"/>
  <c r="BW323" s="1"/>
  <c r="BQ324"/>
  <c r="BG321"/>
  <c r="BK321" s="1"/>
  <c r="BL321" s="1"/>
  <c r="BF322"/>
  <c r="AU322"/>
  <c r="AV321"/>
  <c r="AZ321" s="1"/>
  <c r="BA321" s="1"/>
  <c r="AK321"/>
  <c r="AO321" s="1"/>
  <c r="AP321" s="1"/>
  <c r="AJ322"/>
  <c r="Y323"/>
  <c r="Z322"/>
  <c r="AD322" s="1"/>
  <c r="AE322" s="1"/>
  <c r="O321"/>
  <c r="S321" s="1"/>
  <c r="T321" s="1"/>
  <c r="N322"/>
  <c r="A326" i="8"/>
  <c r="E325"/>
  <c r="E327" i="9" l="1"/>
  <c r="I326"/>
  <c r="J326" s="1"/>
  <c r="D326" s="1"/>
  <c r="S324"/>
  <c r="W324" s="1"/>
  <c r="X324" s="1"/>
  <c r="R325"/>
  <c r="CX323" i="5"/>
  <c r="CY322"/>
  <c r="DC322" s="1"/>
  <c r="DD322" s="1"/>
  <c r="BU325"/>
  <c r="R325"/>
  <c r="DM325"/>
  <c r="AC325"/>
  <c r="AY325"/>
  <c r="CF325"/>
  <c r="BJ325"/>
  <c r="CQ325"/>
  <c r="DB325"/>
  <c r="AN325"/>
  <c r="DI326"/>
  <c r="DJ325"/>
  <c r="CN322"/>
  <c r="CR322" s="1"/>
  <c r="CS322" s="1"/>
  <c r="CM323"/>
  <c r="CB334"/>
  <c r="CC333"/>
  <c r="CG333" s="1"/>
  <c r="CH333" s="1"/>
  <c r="BQ325"/>
  <c r="BR324"/>
  <c r="BV324" s="1"/>
  <c r="BW324" s="1"/>
  <c r="BG322"/>
  <c r="BK322" s="1"/>
  <c r="BL322" s="1"/>
  <c r="BF323"/>
  <c r="AU323"/>
  <c r="AV322"/>
  <c r="AZ322" s="1"/>
  <c r="BA322" s="1"/>
  <c r="AJ323"/>
  <c r="AK322"/>
  <c r="AO322" s="1"/>
  <c r="AP322" s="1"/>
  <c r="Y324"/>
  <c r="Z323"/>
  <c r="AD323" s="1"/>
  <c r="AE323" s="1"/>
  <c r="O322"/>
  <c r="S322" s="1"/>
  <c r="T322" s="1"/>
  <c r="N323"/>
  <c r="A327" i="8"/>
  <c r="E326"/>
  <c r="I327" i="9" l="1"/>
  <c r="J327" s="1"/>
  <c r="D327" s="1"/>
  <c r="E328"/>
  <c r="S325"/>
  <c r="W325" s="1"/>
  <c r="X325" s="1"/>
  <c r="R326"/>
  <c r="CX324" i="5"/>
  <c r="CY323"/>
  <c r="DC323" s="1"/>
  <c r="DD323" s="1"/>
  <c r="CQ326"/>
  <c r="R326"/>
  <c r="DB326"/>
  <c r="AC326"/>
  <c r="CF326"/>
  <c r="BJ326"/>
  <c r="BU326"/>
  <c r="AY326"/>
  <c r="DM326"/>
  <c r="AN326"/>
  <c r="DI327"/>
  <c r="DJ326"/>
  <c r="CM324"/>
  <c r="CN323"/>
  <c r="CR323" s="1"/>
  <c r="CS323" s="1"/>
  <c r="CB335"/>
  <c r="CC334"/>
  <c r="CG334" s="1"/>
  <c r="CH334" s="1"/>
  <c r="BQ326"/>
  <c r="BR325"/>
  <c r="BV325" s="1"/>
  <c r="BW325" s="1"/>
  <c r="BG323"/>
  <c r="BK323" s="1"/>
  <c r="BL323" s="1"/>
  <c r="BF324"/>
  <c r="AU324"/>
  <c r="AV323"/>
  <c r="AZ323" s="1"/>
  <c r="BA323" s="1"/>
  <c r="AJ324"/>
  <c r="AK323"/>
  <c r="AO323" s="1"/>
  <c r="AP323" s="1"/>
  <c r="Y325"/>
  <c r="Z324"/>
  <c r="AD324" s="1"/>
  <c r="AE324" s="1"/>
  <c r="N324"/>
  <c r="O323"/>
  <c r="S323" s="1"/>
  <c r="T323" s="1"/>
  <c r="A328" i="8"/>
  <c r="E327"/>
  <c r="E329" i="9" l="1"/>
  <c r="I328"/>
  <c r="J328" s="1"/>
  <c r="D328" s="1"/>
  <c r="R327"/>
  <c r="S326"/>
  <c r="W326" s="1"/>
  <c r="X326" s="1"/>
  <c r="CX325" i="5"/>
  <c r="CY324"/>
  <c r="DC324" s="1"/>
  <c r="DD324" s="1"/>
  <c r="BU327"/>
  <c r="DM327"/>
  <c r="AY327"/>
  <c r="CF327"/>
  <c r="R327"/>
  <c r="DB327"/>
  <c r="BJ327"/>
  <c r="AC327"/>
  <c r="AN327"/>
  <c r="CQ327"/>
  <c r="DI328"/>
  <c r="DJ327"/>
  <c r="CN324"/>
  <c r="CR324" s="1"/>
  <c r="CS324" s="1"/>
  <c r="CM325"/>
  <c r="CC335"/>
  <c r="CG335" s="1"/>
  <c r="CH335" s="1"/>
  <c r="CB336"/>
  <c r="BQ327"/>
  <c r="BR326"/>
  <c r="BV326" s="1"/>
  <c r="BW326" s="1"/>
  <c r="BG324"/>
  <c r="BK324" s="1"/>
  <c r="BL324" s="1"/>
  <c r="BF325"/>
  <c r="AU325"/>
  <c r="AV324"/>
  <c r="AZ324" s="1"/>
  <c r="BA324" s="1"/>
  <c r="AK324"/>
  <c r="AO324" s="1"/>
  <c r="AP324" s="1"/>
  <c r="AJ325"/>
  <c r="Y326"/>
  <c r="Z325"/>
  <c r="AD325" s="1"/>
  <c r="AE325" s="1"/>
  <c r="N325"/>
  <c r="O324"/>
  <c r="S324" s="1"/>
  <c r="T324" s="1"/>
  <c r="A329" i="8"/>
  <c r="E328"/>
  <c r="I329" i="9" l="1"/>
  <c r="J329" s="1"/>
  <c r="D329" s="1"/>
  <c r="E330"/>
  <c r="R328"/>
  <c r="S327"/>
  <c r="W327" s="1"/>
  <c r="X327" s="1"/>
  <c r="CX326" i="5"/>
  <c r="CY325"/>
  <c r="DC325" s="1"/>
  <c r="DD325" s="1"/>
  <c r="CF328"/>
  <c r="DB328"/>
  <c r="AY328"/>
  <c r="CQ328"/>
  <c r="R328"/>
  <c r="DM328"/>
  <c r="AN328"/>
  <c r="AC328"/>
  <c r="BU328"/>
  <c r="BJ328"/>
  <c r="DI329"/>
  <c r="DJ328"/>
  <c r="CN325"/>
  <c r="CR325" s="1"/>
  <c r="CS325" s="1"/>
  <c r="CM326"/>
  <c r="CB337"/>
  <c r="CC336"/>
  <c r="CG336" s="1"/>
  <c r="CH336" s="1"/>
  <c r="BR327"/>
  <c r="BV327" s="1"/>
  <c r="BW327" s="1"/>
  <c r="BQ328"/>
  <c r="BG325"/>
  <c r="BK325" s="1"/>
  <c r="BL325" s="1"/>
  <c r="BF326"/>
  <c r="AU326"/>
  <c r="AV325"/>
  <c r="AZ325" s="1"/>
  <c r="BA325" s="1"/>
  <c r="AJ326"/>
  <c r="AK325"/>
  <c r="AO325" s="1"/>
  <c r="AP325" s="1"/>
  <c r="Y327"/>
  <c r="Z326"/>
  <c r="AD326" s="1"/>
  <c r="AE326" s="1"/>
  <c r="O325"/>
  <c r="S325" s="1"/>
  <c r="T325" s="1"/>
  <c r="N326"/>
  <c r="A330" i="8"/>
  <c r="E329"/>
  <c r="E331" i="9" l="1"/>
  <c r="I330"/>
  <c r="J330" s="1"/>
  <c r="D330" s="1"/>
  <c r="R329"/>
  <c r="S328"/>
  <c r="W328" s="1"/>
  <c r="X328" s="1"/>
  <c r="CX327" i="5"/>
  <c r="CY326"/>
  <c r="DC326" s="1"/>
  <c r="DD326" s="1"/>
  <c r="CF329"/>
  <c r="AN329"/>
  <c r="DB329"/>
  <c r="CQ329"/>
  <c r="R329"/>
  <c r="DM329"/>
  <c r="BU329"/>
  <c r="AY329"/>
  <c r="AC329"/>
  <c r="BJ329"/>
  <c r="DJ329"/>
  <c r="DI330"/>
  <c r="CM327"/>
  <c r="CN326"/>
  <c r="CR326" s="1"/>
  <c r="CS326" s="1"/>
  <c r="CC337"/>
  <c r="CG337" s="1"/>
  <c r="CH337" s="1"/>
  <c r="CB338"/>
  <c r="BQ329"/>
  <c r="BR328"/>
  <c r="BV328" s="1"/>
  <c r="BW328" s="1"/>
  <c r="BG326"/>
  <c r="BK326" s="1"/>
  <c r="BL326" s="1"/>
  <c r="BF327"/>
  <c r="AU327"/>
  <c r="AV326"/>
  <c r="AZ326" s="1"/>
  <c r="BA326" s="1"/>
  <c r="AJ327"/>
  <c r="AK326"/>
  <c r="AO326" s="1"/>
  <c r="AP326" s="1"/>
  <c r="Y328"/>
  <c r="Z327"/>
  <c r="AD327" s="1"/>
  <c r="AE327" s="1"/>
  <c r="O326"/>
  <c r="S326" s="1"/>
  <c r="T326" s="1"/>
  <c r="N327"/>
  <c r="A331" i="8"/>
  <c r="E330"/>
  <c r="I331" i="9" l="1"/>
  <c r="J331" s="1"/>
  <c r="D331" s="1"/>
  <c r="E332"/>
  <c r="R330"/>
  <c r="S329"/>
  <c r="W329" s="1"/>
  <c r="X329" s="1"/>
  <c r="CX328" i="5"/>
  <c r="CY327"/>
  <c r="DC327" s="1"/>
  <c r="DD327" s="1"/>
  <c r="BU330"/>
  <c r="DB330"/>
  <c r="R330"/>
  <c r="AN330"/>
  <c r="BJ330"/>
  <c r="CF330"/>
  <c r="CQ330"/>
  <c r="AC330"/>
  <c r="DM330"/>
  <c r="AY330"/>
  <c r="DI331"/>
  <c r="DJ330"/>
  <c r="CN327"/>
  <c r="CR327" s="1"/>
  <c r="CS327" s="1"/>
  <c r="CM328"/>
  <c r="CC338"/>
  <c r="CG338" s="1"/>
  <c r="CH338" s="1"/>
  <c r="CB339"/>
  <c r="BQ330"/>
  <c r="BR329"/>
  <c r="BV329" s="1"/>
  <c r="BW329" s="1"/>
  <c r="BG327"/>
  <c r="BK327" s="1"/>
  <c r="BL327" s="1"/>
  <c r="BF328"/>
  <c r="AU328"/>
  <c r="AV327"/>
  <c r="AZ327" s="1"/>
  <c r="BA327" s="1"/>
  <c r="AK327"/>
  <c r="AO327" s="1"/>
  <c r="AP327" s="1"/>
  <c r="AJ328"/>
  <c r="Y329"/>
  <c r="Z328"/>
  <c r="AD328" s="1"/>
  <c r="AE328" s="1"/>
  <c r="N328"/>
  <c r="O327"/>
  <c r="S327" s="1"/>
  <c r="T327" s="1"/>
  <c r="A332" i="8"/>
  <c r="E331"/>
  <c r="E333" i="9" l="1"/>
  <c r="I332"/>
  <c r="J332" s="1"/>
  <c r="D332" s="1"/>
  <c r="R331"/>
  <c r="S330"/>
  <c r="W330" s="1"/>
  <c r="X330" s="1"/>
  <c r="CX329" i="5"/>
  <c r="CY328"/>
  <c r="DC328" s="1"/>
  <c r="DD328" s="1"/>
  <c r="BU331"/>
  <c r="AC331"/>
  <c r="R331"/>
  <c r="CF331"/>
  <c r="CQ331"/>
  <c r="DB331"/>
  <c r="DM331"/>
  <c r="AY331"/>
  <c r="BJ331"/>
  <c r="AN331"/>
  <c r="DI332"/>
  <c r="DJ331"/>
  <c r="CM329"/>
  <c r="CN328"/>
  <c r="CR328" s="1"/>
  <c r="CS328" s="1"/>
  <c r="CB340"/>
  <c r="CC339"/>
  <c r="CG339" s="1"/>
  <c r="CH339" s="1"/>
  <c r="BQ331"/>
  <c r="BR330"/>
  <c r="BV330" s="1"/>
  <c r="BW330" s="1"/>
  <c r="BG328"/>
  <c r="BK328" s="1"/>
  <c r="BL328" s="1"/>
  <c r="BF329"/>
  <c r="AU329"/>
  <c r="AV328"/>
  <c r="AZ328" s="1"/>
  <c r="BA328" s="1"/>
  <c r="AJ329"/>
  <c r="AK328"/>
  <c r="AO328" s="1"/>
  <c r="AP328" s="1"/>
  <c r="Y330"/>
  <c r="Z329"/>
  <c r="AD329" s="1"/>
  <c r="AE329" s="1"/>
  <c r="N329"/>
  <c r="O328"/>
  <c r="S328" s="1"/>
  <c r="T328" s="1"/>
  <c r="A333" i="8"/>
  <c r="E332"/>
  <c r="I333" i="9" l="1"/>
  <c r="J333" s="1"/>
  <c r="D333" s="1"/>
  <c r="E334"/>
  <c r="R332"/>
  <c r="S331"/>
  <c r="W331" s="1"/>
  <c r="X331" s="1"/>
  <c r="CY329" i="5"/>
  <c r="DC329" s="1"/>
  <c r="DD329" s="1"/>
  <c r="CX330"/>
  <c r="CF332"/>
  <c r="AC332"/>
  <c r="DM332"/>
  <c r="BJ332"/>
  <c r="BU332"/>
  <c r="AN332"/>
  <c r="R332"/>
  <c r="AY332"/>
  <c r="DB332"/>
  <c r="CQ332"/>
  <c r="DI333"/>
  <c r="DJ332"/>
  <c r="CN329"/>
  <c r="CR329" s="1"/>
  <c r="CS329" s="1"/>
  <c r="CM330"/>
  <c r="CC340"/>
  <c r="CG340" s="1"/>
  <c r="CH340" s="1"/>
  <c r="CB341"/>
  <c r="BR331"/>
  <c r="BV331" s="1"/>
  <c r="BW331" s="1"/>
  <c r="BQ332"/>
  <c r="BG329"/>
  <c r="BK329" s="1"/>
  <c r="BL329" s="1"/>
  <c r="BF330"/>
  <c r="AU330"/>
  <c r="AV329"/>
  <c r="AZ329" s="1"/>
  <c r="BA329" s="1"/>
  <c r="AJ330"/>
  <c r="AK329"/>
  <c r="AO329" s="1"/>
  <c r="AP329" s="1"/>
  <c r="Y331"/>
  <c r="Z330"/>
  <c r="AD330" s="1"/>
  <c r="AE330" s="1"/>
  <c r="O329"/>
  <c r="S329" s="1"/>
  <c r="T329" s="1"/>
  <c r="N330"/>
  <c r="A334" i="8"/>
  <c r="E333"/>
  <c r="E335" i="9" l="1"/>
  <c r="I334"/>
  <c r="J334" s="1"/>
  <c r="D334" s="1"/>
  <c r="S332"/>
  <c r="W332" s="1"/>
  <c r="X332" s="1"/>
  <c r="R333"/>
  <c r="CY330" i="5"/>
  <c r="DC330" s="1"/>
  <c r="DD330" s="1"/>
  <c r="CX331"/>
  <c r="BU333"/>
  <c r="R333"/>
  <c r="DM333"/>
  <c r="CQ333"/>
  <c r="BJ333"/>
  <c r="CF333"/>
  <c r="AC333"/>
  <c r="AN333"/>
  <c r="AY333"/>
  <c r="DB333"/>
  <c r="DI334"/>
  <c r="DJ333"/>
  <c r="CN330"/>
  <c r="CR330" s="1"/>
  <c r="CS330" s="1"/>
  <c r="CM331"/>
  <c r="CB342"/>
  <c r="CC341"/>
  <c r="CG341" s="1"/>
  <c r="CH341" s="1"/>
  <c r="BQ333"/>
  <c r="BR332"/>
  <c r="BV332" s="1"/>
  <c r="BW332" s="1"/>
  <c r="BG330"/>
  <c r="BK330" s="1"/>
  <c r="BL330" s="1"/>
  <c r="BF331"/>
  <c r="AU331"/>
  <c r="AV330"/>
  <c r="AZ330" s="1"/>
  <c r="BA330" s="1"/>
  <c r="AJ331"/>
  <c r="AK330"/>
  <c r="AO330" s="1"/>
  <c r="AP330" s="1"/>
  <c r="Y332"/>
  <c r="Z331"/>
  <c r="AD331" s="1"/>
  <c r="AE331" s="1"/>
  <c r="O330"/>
  <c r="S330" s="1"/>
  <c r="T330" s="1"/>
  <c r="N331"/>
  <c r="A335" i="8"/>
  <c r="E334"/>
  <c r="I335" i="9" l="1"/>
  <c r="J335" s="1"/>
  <c r="D335" s="1"/>
  <c r="E336"/>
  <c r="R334"/>
  <c r="S333"/>
  <c r="W333" s="1"/>
  <c r="X333" s="1"/>
  <c r="CY331" i="5"/>
  <c r="DC331" s="1"/>
  <c r="DD331" s="1"/>
  <c r="CX332"/>
  <c r="CQ334"/>
  <c r="DM334"/>
  <c r="CF334"/>
  <c r="DB334"/>
  <c r="R334"/>
  <c r="AN334"/>
  <c r="BJ334"/>
  <c r="BU334"/>
  <c r="AY334"/>
  <c r="AC334"/>
  <c r="DI335"/>
  <c r="DJ334"/>
  <c r="CM332"/>
  <c r="CN331"/>
  <c r="CR331" s="1"/>
  <c r="CS331" s="1"/>
  <c r="CC342"/>
  <c r="CG342" s="1"/>
  <c r="CH342" s="1"/>
  <c r="CB343"/>
  <c r="BQ334"/>
  <c r="BR333"/>
  <c r="BV333" s="1"/>
  <c r="BW333" s="1"/>
  <c r="BG331"/>
  <c r="BK331" s="1"/>
  <c r="BL331" s="1"/>
  <c r="BF332"/>
  <c r="AU332"/>
  <c r="AV331"/>
  <c r="AZ331" s="1"/>
  <c r="BA331" s="1"/>
  <c r="AJ332"/>
  <c r="AK331"/>
  <c r="AO331" s="1"/>
  <c r="AP331" s="1"/>
  <c r="Y333"/>
  <c r="Z332"/>
  <c r="AD332" s="1"/>
  <c r="AE332" s="1"/>
  <c r="N332"/>
  <c r="O331"/>
  <c r="S331" s="1"/>
  <c r="T331" s="1"/>
  <c r="A336" i="8"/>
  <c r="E335"/>
  <c r="E337" i="9" l="1"/>
  <c r="I336"/>
  <c r="J336" s="1"/>
  <c r="D336" s="1"/>
  <c r="R335"/>
  <c r="S334"/>
  <c r="W334" s="1"/>
  <c r="X334" s="1"/>
  <c r="CY332" i="5"/>
  <c r="DC332" s="1"/>
  <c r="DD332" s="1"/>
  <c r="CX333"/>
  <c r="BU335"/>
  <c r="DM335"/>
  <c r="AC335"/>
  <c r="BJ335"/>
  <c r="CF335"/>
  <c r="R335"/>
  <c r="DB335"/>
  <c r="AY335"/>
  <c r="AN335"/>
  <c r="CQ335"/>
  <c r="DI336"/>
  <c r="DJ335"/>
  <c r="CN332"/>
  <c r="CR332" s="1"/>
  <c r="CS332" s="1"/>
  <c r="CM333"/>
  <c r="CC343"/>
  <c r="CG343" s="1"/>
  <c r="CH343" s="1"/>
  <c r="CB344"/>
  <c r="BR334"/>
  <c r="BV334" s="1"/>
  <c r="BW334" s="1"/>
  <c r="BQ335"/>
  <c r="BG332"/>
  <c r="BK332" s="1"/>
  <c r="BL332" s="1"/>
  <c r="BF333"/>
  <c r="AU333"/>
  <c r="AV332"/>
  <c r="AZ332" s="1"/>
  <c r="BA332" s="1"/>
  <c r="AJ333"/>
  <c r="AK332"/>
  <c r="AO332" s="1"/>
  <c r="AP332" s="1"/>
  <c r="Y334"/>
  <c r="Z333"/>
  <c r="AD333" s="1"/>
  <c r="AE333" s="1"/>
  <c r="O332"/>
  <c r="S332" s="1"/>
  <c r="T332" s="1"/>
  <c r="N333"/>
  <c r="A337" i="8"/>
  <c r="E336"/>
  <c r="I337" i="9" l="1"/>
  <c r="J337" s="1"/>
  <c r="D337" s="1"/>
  <c r="E338"/>
  <c r="R336"/>
  <c r="S335"/>
  <c r="W335" s="1"/>
  <c r="X335" s="1"/>
  <c r="CY333" i="5"/>
  <c r="DC333" s="1"/>
  <c r="DD333" s="1"/>
  <c r="CX334"/>
  <c r="CF336"/>
  <c r="DB336"/>
  <c r="AC336"/>
  <c r="BU336"/>
  <c r="BJ336"/>
  <c r="CQ336"/>
  <c r="R336"/>
  <c r="DM336"/>
  <c r="AN336"/>
  <c r="AY336"/>
  <c r="DI337"/>
  <c r="DJ336"/>
  <c r="CN333"/>
  <c r="CR333" s="1"/>
  <c r="CS333" s="1"/>
  <c r="CM334"/>
  <c r="CC344"/>
  <c r="CG344" s="1"/>
  <c r="CH344" s="1"/>
  <c r="CB345"/>
  <c r="BQ336"/>
  <c r="BR335"/>
  <c r="BV335" s="1"/>
  <c r="BW335" s="1"/>
  <c r="BG333"/>
  <c r="BK333" s="1"/>
  <c r="BL333" s="1"/>
  <c r="BF334"/>
  <c r="AU334"/>
  <c r="AV333"/>
  <c r="AZ333" s="1"/>
  <c r="BA333" s="1"/>
  <c r="AJ334"/>
  <c r="AK333"/>
  <c r="AO333" s="1"/>
  <c r="AP333" s="1"/>
  <c r="Y335"/>
  <c r="Z334"/>
  <c r="AD334" s="1"/>
  <c r="AE334" s="1"/>
  <c r="O333"/>
  <c r="S333" s="1"/>
  <c r="T333" s="1"/>
  <c r="N334"/>
  <c r="A338" i="8"/>
  <c r="E337"/>
  <c r="E339" i="9" l="1"/>
  <c r="I338"/>
  <c r="J338" s="1"/>
  <c r="D338" s="1"/>
  <c r="R337"/>
  <c r="S336"/>
  <c r="W336" s="1"/>
  <c r="X336" s="1"/>
  <c r="CY334" i="5"/>
  <c r="DC334" s="1"/>
  <c r="DD334" s="1"/>
  <c r="CX335"/>
  <c r="CF337"/>
  <c r="AN337"/>
  <c r="DB337"/>
  <c r="AY337"/>
  <c r="BU337"/>
  <c r="CQ337"/>
  <c r="R337"/>
  <c r="DM337"/>
  <c r="AC337"/>
  <c r="BJ337"/>
  <c r="DJ337"/>
  <c r="DI338"/>
  <c r="CM335"/>
  <c r="CN334"/>
  <c r="CR334" s="1"/>
  <c r="CS334" s="1"/>
  <c r="CC345"/>
  <c r="CG345" s="1"/>
  <c r="CH345" s="1"/>
  <c r="CB346"/>
  <c r="BQ337"/>
  <c r="BR336"/>
  <c r="BV336" s="1"/>
  <c r="BW336" s="1"/>
  <c r="BG334"/>
  <c r="BK334" s="1"/>
  <c r="BL334" s="1"/>
  <c r="BF335"/>
  <c r="AU335"/>
  <c r="AV334"/>
  <c r="AZ334" s="1"/>
  <c r="BA334" s="1"/>
  <c r="AJ335"/>
  <c r="AK334"/>
  <c r="AO334" s="1"/>
  <c r="AP334" s="1"/>
  <c r="Y336"/>
  <c r="Z335"/>
  <c r="AD335" s="1"/>
  <c r="AE335" s="1"/>
  <c r="O334"/>
  <c r="S334" s="1"/>
  <c r="T334" s="1"/>
  <c r="N335"/>
  <c r="A339" i="8"/>
  <c r="E338"/>
  <c r="I339" i="9" l="1"/>
  <c r="J339" s="1"/>
  <c r="D339" s="1"/>
  <c r="E340"/>
  <c r="S337"/>
  <c r="W337" s="1"/>
  <c r="X337" s="1"/>
  <c r="R338"/>
  <c r="CX336" i="5"/>
  <c r="CY335"/>
  <c r="DC335" s="1"/>
  <c r="DD335" s="1"/>
  <c r="BU338"/>
  <c r="R338"/>
  <c r="CF338"/>
  <c r="BJ338"/>
  <c r="CQ338"/>
  <c r="AC338"/>
  <c r="AN338"/>
  <c r="DB338"/>
  <c r="DM338"/>
  <c r="AY338"/>
  <c r="DI339"/>
  <c r="DJ338"/>
  <c r="CN335"/>
  <c r="CR335" s="1"/>
  <c r="CS335" s="1"/>
  <c r="CM336"/>
  <c r="CB347"/>
  <c r="CC346"/>
  <c r="CG346" s="1"/>
  <c r="CH346" s="1"/>
  <c r="BQ338"/>
  <c r="BR337"/>
  <c r="BV337" s="1"/>
  <c r="BW337" s="1"/>
  <c r="BG335"/>
  <c r="BK335" s="1"/>
  <c r="BL335" s="1"/>
  <c r="BF336"/>
  <c r="AU336"/>
  <c r="AV335"/>
  <c r="AZ335" s="1"/>
  <c r="BA335" s="1"/>
  <c r="AK335"/>
  <c r="AO335" s="1"/>
  <c r="AP335" s="1"/>
  <c r="AJ336"/>
  <c r="Y337"/>
  <c r="Z336"/>
  <c r="AD336" s="1"/>
  <c r="AE336" s="1"/>
  <c r="N336"/>
  <c r="O335"/>
  <c r="S335" s="1"/>
  <c r="T335" s="1"/>
  <c r="A340" i="8"/>
  <c r="E339"/>
  <c r="E341" i="9" l="1"/>
  <c r="I340"/>
  <c r="J340" s="1"/>
  <c r="D340" s="1"/>
  <c r="R339"/>
  <c r="S338"/>
  <c r="W338" s="1"/>
  <c r="X338" s="1"/>
  <c r="CX337" i="5"/>
  <c r="CY336"/>
  <c r="DC336" s="1"/>
  <c r="DD336" s="1"/>
  <c r="BU339"/>
  <c r="DB339"/>
  <c r="R339"/>
  <c r="AN339"/>
  <c r="AY339"/>
  <c r="BJ339"/>
  <c r="CQ339"/>
  <c r="AC339"/>
  <c r="DM339"/>
  <c r="CF339"/>
  <c r="DI340"/>
  <c r="DJ339"/>
  <c r="CM337"/>
  <c r="CN336"/>
  <c r="CR336" s="1"/>
  <c r="CS336" s="1"/>
  <c r="CB348"/>
  <c r="CC347"/>
  <c r="CG347" s="1"/>
  <c r="CH347" s="1"/>
  <c r="BQ339"/>
  <c r="BR338"/>
  <c r="BV338" s="1"/>
  <c r="BW338" s="1"/>
  <c r="BG336"/>
  <c r="BK336" s="1"/>
  <c r="BL336" s="1"/>
  <c r="BF337"/>
  <c r="AU337"/>
  <c r="AV336"/>
  <c r="AZ336" s="1"/>
  <c r="BA336" s="1"/>
  <c r="AJ337"/>
  <c r="AK336"/>
  <c r="AO336" s="1"/>
  <c r="AP336" s="1"/>
  <c r="Y338"/>
  <c r="Z337"/>
  <c r="AD337" s="1"/>
  <c r="AE337" s="1"/>
  <c r="O336"/>
  <c r="S336" s="1"/>
  <c r="T336" s="1"/>
  <c r="N337"/>
  <c r="A341" i="8"/>
  <c r="E340"/>
  <c r="I341" i="9" l="1"/>
  <c r="J341" s="1"/>
  <c r="D341" s="1"/>
  <c r="E342"/>
  <c r="S339"/>
  <c r="W339" s="1"/>
  <c r="X339" s="1"/>
  <c r="R340"/>
  <c r="CX338" i="5"/>
  <c r="CY337"/>
  <c r="DC337" s="1"/>
  <c r="DD337" s="1"/>
  <c r="CF340"/>
  <c r="DB340"/>
  <c r="DM340"/>
  <c r="R340"/>
  <c r="CQ340"/>
  <c r="BU340"/>
  <c r="AN340"/>
  <c r="AC340"/>
  <c r="AY340"/>
  <c r="BJ340"/>
  <c r="DI341"/>
  <c r="DJ340"/>
  <c r="CN337"/>
  <c r="CR337" s="1"/>
  <c r="CS337" s="1"/>
  <c r="CM338"/>
  <c r="CB349"/>
  <c r="CC348"/>
  <c r="CG348" s="1"/>
  <c r="CH348" s="1"/>
  <c r="BR339"/>
  <c r="BV339" s="1"/>
  <c r="BW339" s="1"/>
  <c r="BQ340"/>
  <c r="BG337"/>
  <c r="BK337" s="1"/>
  <c r="BL337" s="1"/>
  <c r="BF338"/>
  <c r="AU338"/>
  <c r="AV337"/>
  <c r="AZ337" s="1"/>
  <c r="BA337" s="1"/>
  <c r="AJ338"/>
  <c r="AK337"/>
  <c r="AO337" s="1"/>
  <c r="AP337" s="1"/>
  <c r="Y339"/>
  <c r="Z338"/>
  <c r="AD338" s="1"/>
  <c r="AE338" s="1"/>
  <c r="O337"/>
  <c r="S337" s="1"/>
  <c r="T337" s="1"/>
  <c r="N338"/>
  <c r="A342" i="8"/>
  <c r="E341"/>
  <c r="E343" i="9" l="1"/>
  <c r="I342"/>
  <c r="J342" s="1"/>
  <c r="D342" s="1"/>
  <c r="R341"/>
  <c r="S340"/>
  <c r="W340" s="1"/>
  <c r="X340" s="1"/>
  <c r="CX339" i="5"/>
  <c r="CY338"/>
  <c r="DC338" s="1"/>
  <c r="DD338" s="1"/>
  <c r="CQ341"/>
  <c r="DB341"/>
  <c r="R341"/>
  <c r="DM341"/>
  <c r="CF341"/>
  <c r="AC341"/>
  <c r="AN341"/>
  <c r="AY341"/>
  <c r="BJ341"/>
  <c r="BU341"/>
  <c r="DI342"/>
  <c r="DJ341"/>
  <c r="CN338"/>
  <c r="CR338" s="1"/>
  <c r="CS338" s="1"/>
  <c r="CM339"/>
  <c r="CC349"/>
  <c r="CG349" s="1"/>
  <c r="CH349" s="1"/>
  <c r="CB350"/>
  <c r="BQ341"/>
  <c r="BR340"/>
  <c r="BV340" s="1"/>
  <c r="BW340" s="1"/>
  <c r="BG338"/>
  <c r="BK338" s="1"/>
  <c r="BL338" s="1"/>
  <c r="BF339"/>
  <c r="AU339"/>
  <c r="AV338"/>
  <c r="AZ338" s="1"/>
  <c r="BA338" s="1"/>
  <c r="AK338"/>
  <c r="AO338" s="1"/>
  <c r="AP338" s="1"/>
  <c r="AJ339"/>
  <c r="Y340"/>
  <c r="Z339"/>
  <c r="AD339" s="1"/>
  <c r="AE339" s="1"/>
  <c r="O338"/>
  <c r="S338" s="1"/>
  <c r="T338" s="1"/>
  <c r="N339"/>
  <c r="A343" i="8"/>
  <c r="E342"/>
  <c r="I343" i="9" l="1"/>
  <c r="J343" s="1"/>
  <c r="D343" s="1"/>
  <c r="E344"/>
  <c r="S341"/>
  <c r="W341" s="1"/>
  <c r="X341" s="1"/>
  <c r="R342"/>
  <c r="CX340" i="5"/>
  <c r="CY339"/>
  <c r="DC339" s="1"/>
  <c r="DD339" s="1"/>
  <c r="CQ342"/>
  <c r="DM342"/>
  <c r="R342"/>
  <c r="DB342"/>
  <c r="CF342"/>
  <c r="AC342"/>
  <c r="BU342"/>
  <c r="AY342"/>
  <c r="AN342"/>
  <c r="BJ342"/>
  <c r="DJ342"/>
  <c r="DI343"/>
  <c r="CM340"/>
  <c r="CN339"/>
  <c r="CR339" s="1"/>
  <c r="CS339" s="1"/>
  <c r="CB351"/>
  <c r="CC350"/>
  <c r="CG350" s="1"/>
  <c r="CH350" s="1"/>
  <c r="BR341"/>
  <c r="BV341" s="1"/>
  <c r="BW341" s="1"/>
  <c r="BQ342"/>
  <c r="BG339"/>
  <c r="BK339" s="1"/>
  <c r="BL339" s="1"/>
  <c r="BF340"/>
  <c r="AU340"/>
  <c r="AV339"/>
  <c r="AZ339" s="1"/>
  <c r="BA339" s="1"/>
  <c r="AJ340"/>
  <c r="AK339"/>
  <c r="AO339" s="1"/>
  <c r="AP339" s="1"/>
  <c r="Y341"/>
  <c r="Z340"/>
  <c r="AD340" s="1"/>
  <c r="AE340" s="1"/>
  <c r="N340"/>
  <c r="O339"/>
  <c r="S339" s="1"/>
  <c r="T339" s="1"/>
  <c r="A344" i="8"/>
  <c r="E343"/>
  <c r="E345" i="9" l="1"/>
  <c r="I344"/>
  <c r="J344" s="1"/>
  <c r="D344" s="1"/>
  <c r="R343"/>
  <c r="S342"/>
  <c r="W342" s="1"/>
  <c r="X342" s="1"/>
  <c r="CX341" i="5"/>
  <c r="CY340"/>
  <c r="DC340" s="1"/>
  <c r="DD340" s="1"/>
  <c r="BU343"/>
  <c r="DM343"/>
  <c r="DB343"/>
  <c r="CQ343"/>
  <c r="CF343"/>
  <c r="R343"/>
  <c r="BJ343"/>
  <c r="AY343"/>
  <c r="AC343"/>
  <c r="AN343"/>
  <c r="DI344"/>
  <c r="DJ343"/>
  <c r="CN340"/>
  <c r="CR340" s="1"/>
  <c r="CS340" s="1"/>
  <c r="CM341"/>
  <c r="CC351"/>
  <c r="CG351" s="1"/>
  <c r="CH351" s="1"/>
  <c r="CB352"/>
  <c r="BR342"/>
  <c r="BV342" s="1"/>
  <c r="BW342" s="1"/>
  <c r="BQ343"/>
  <c r="BG340"/>
  <c r="BK340" s="1"/>
  <c r="BL340" s="1"/>
  <c r="BF341"/>
  <c r="AU341"/>
  <c r="AV340"/>
  <c r="AZ340" s="1"/>
  <c r="BA340" s="1"/>
  <c r="AJ341"/>
  <c r="AK340"/>
  <c r="AO340" s="1"/>
  <c r="AP340" s="1"/>
  <c r="Y342"/>
  <c r="Z341"/>
  <c r="AD341" s="1"/>
  <c r="AE341" s="1"/>
  <c r="O340"/>
  <c r="S340" s="1"/>
  <c r="T340" s="1"/>
  <c r="N341"/>
  <c r="A345" i="8"/>
  <c r="E344"/>
  <c r="I345" i="9" l="1"/>
  <c r="J345" s="1"/>
  <c r="D345" s="1"/>
  <c r="E346"/>
  <c r="S343"/>
  <c r="W343" s="1"/>
  <c r="X343" s="1"/>
  <c r="R344"/>
  <c r="CX342" i="5"/>
  <c r="CY341"/>
  <c r="DC341" s="1"/>
  <c r="DD341" s="1"/>
  <c r="CF344"/>
  <c r="AN344"/>
  <c r="DB344"/>
  <c r="BU344"/>
  <c r="BJ344"/>
  <c r="CQ344"/>
  <c r="R344"/>
  <c r="DM344"/>
  <c r="AC344"/>
  <c r="AY344"/>
  <c r="DJ344"/>
  <c r="DI345"/>
  <c r="CN341"/>
  <c r="CR341" s="1"/>
  <c r="CS341" s="1"/>
  <c r="CM342"/>
  <c r="CB353"/>
  <c r="CC352"/>
  <c r="CG352" s="1"/>
  <c r="CH352" s="1"/>
  <c r="BR343"/>
  <c r="BV343" s="1"/>
  <c r="BW343" s="1"/>
  <c r="BQ344"/>
  <c r="BG341"/>
  <c r="BK341" s="1"/>
  <c r="BL341" s="1"/>
  <c r="BF342"/>
  <c r="AU342"/>
  <c r="AV341"/>
  <c r="AZ341" s="1"/>
  <c r="BA341" s="1"/>
  <c r="AK341"/>
  <c r="AO341" s="1"/>
  <c r="AP341" s="1"/>
  <c r="AJ342"/>
  <c r="Y343"/>
  <c r="Z342"/>
  <c r="AD342" s="1"/>
  <c r="AE342" s="1"/>
  <c r="O341"/>
  <c r="S341" s="1"/>
  <c r="T341" s="1"/>
  <c r="N342"/>
  <c r="A346" i="8"/>
  <c r="E345"/>
  <c r="E347" i="9" l="1"/>
  <c r="I346"/>
  <c r="J346" s="1"/>
  <c r="D346" s="1"/>
  <c r="R345"/>
  <c r="S344"/>
  <c r="W344" s="1"/>
  <c r="X344" s="1"/>
  <c r="CX343" i="5"/>
  <c r="CY342"/>
  <c r="DC342" s="1"/>
  <c r="DD342" s="1"/>
  <c r="CF345"/>
  <c r="AN345"/>
  <c r="DB345"/>
  <c r="CQ345"/>
  <c r="R345"/>
  <c r="DM345"/>
  <c r="AC345"/>
  <c r="AY345"/>
  <c r="BJ345"/>
  <c r="BU345"/>
  <c r="DJ345"/>
  <c r="DN345" s="1"/>
  <c r="DO345" s="1"/>
  <c r="DI346"/>
  <c r="CM343"/>
  <c r="CN342"/>
  <c r="CR342" s="1"/>
  <c r="CS342" s="1"/>
  <c r="CC353"/>
  <c r="CG353" s="1"/>
  <c r="CH353" s="1"/>
  <c r="CB354"/>
  <c r="BR344"/>
  <c r="BV344" s="1"/>
  <c r="BW344" s="1"/>
  <c r="BQ345"/>
  <c r="BG342"/>
  <c r="BK342" s="1"/>
  <c r="BL342" s="1"/>
  <c r="BF343"/>
  <c r="AU343"/>
  <c r="AV342"/>
  <c r="AZ342" s="1"/>
  <c r="BA342" s="1"/>
  <c r="AJ343"/>
  <c r="AK342"/>
  <c r="AO342" s="1"/>
  <c r="AP342" s="1"/>
  <c r="Z343"/>
  <c r="AD343" s="1"/>
  <c r="AE343" s="1"/>
  <c r="Y344"/>
  <c r="N343"/>
  <c r="O342"/>
  <c r="S342" s="1"/>
  <c r="T342" s="1"/>
  <c r="A347" i="8"/>
  <c r="E346"/>
  <c r="I347" i="9" l="1"/>
  <c r="J347" s="1"/>
  <c r="D347" s="1"/>
  <c r="E348"/>
  <c r="S345"/>
  <c r="W345" s="1"/>
  <c r="X345" s="1"/>
  <c r="R346"/>
  <c r="CX344" i="5"/>
  <c r="CY343"/>
  <c r="DC343" s="1"/>
  <c r="DD343" s="1"/>
  <c r="BU346"/>
  <c r="DB346"/>
  <c r="AN346"/>
  <c r="CF346"/>
  <c r="AY346"/>
  <c r="BJ346"/>
  <c r="CQ346"/>
  <c r="AC346"/>
  <c r="DM346"/>
  <c r="R346"/>
  <c r="DJ346"/>
  <c r="DN346" s="1"/>
  <c r="DO346" s="1"/>
  <c r="DI347"/>
  <c r="CM344"/>
  <c r="CN343"/>
  <c r="CR343" s="1"/>
  <c r="CS343" s="1"/>
  <c r="CB355"/>
  <c r="CC354"/>
  <c r="CG354" s="1"/>
  <c r="CH354" s="1"/>
  <c r="BR345"/>
  <c r="BV345" s="1"/>
  <c r="BW345" s="1"/>
  <c r="BQ346"/>
  <c r="BF344"/>
  <c r="BG343"/>
  <c r="BK343" s="1"/>
  <c r="BL343" s="1"/>
  <c r="AU344"/>
  <c r="AV343"/>
  <c r="AZ343" s="1"/>
  <c r="BA343" s="1"/>
  <c r="AJ344"/>
  <c r="AK343"/>
  <c r="AO343" s="1"/>
  <c r="AP343" s="1"/>
  <c r="Z344"/>
  <c r="AD344" s="1"/>
  <c r="AE344" s="1"/>
  <c r="Y345"/>
  <c r="O343"/>
  <c r="S343" s="1"/>
  <c r="T343" s="1"/>
  <c r="N344"/>
  <c r="A348" i="8"/>
  <c r="E347"/>
  <c r="E349" i="9" l="1"/>
  <c r="I348"/>
  <c r="J348" s="1"/>
  <c r="D348" s="1"/>
  <c r="R347"/>
  <c r="S346"/>
  <c r="W346" s="1"/>
  <c r="X346" s="1"/>
  <c r="CY344" i="5"/>
  <c r="DC344" s="1"/>
  <c r="DD344" s="1"/>
  <c r="CX345"/>
  <c r="BU347"/>
  <c r="CF347"/>
  <c r="CQ347"/>
  <c r="AC347"/>
  <c r="R347"/>
  <c r="AN347"/>
  <c r="DB347"/>
  <c r="AY347"/>
  <c r="BJ347"/>
  <c r="DM347"/>
  <c r="DJ347"/>
  <c r="DN347" s="1"/>
  <c r="DO347" s="1"/>
  <c r="DI348"/>
  <c r="CM345"/>
  <c r="CN344"/>
  <c r="CR344" s="1"/>
  <c r="CS344" s="1"/>
  <c r="CB356"/>
  <c r="CC355"/>
  <c r="CG355" s="1"/>
  <c r="CH355" s="1"/>
  <c r="BR346"/>
  <c r="BV346" s="1"/>
  <c r="BW346" s="1"/>
  <c r="BQ347"/>
  <c r="BF345"/>
  <c r="BG344"/>
  <c r="BK344" s="1"/>
  <c r="BL344" s="1"/>
  <c r="AU345"/>
  <c r="AV344"/>
  <c r="AZ344" s="1"/>
  <c r="BA344" s="1"/>
  <c r="AK344"/>
  <c r="AO344" s="1"/>
  <c r="AP344" s="1"/>
  <c r="AJ345"/>
  <c r="Z345"/>
  <c r="AD345" s="1"/>
  <c r="AE345" s="1"/>
  <c r="Y346"/>
  <c r="O344"/>
  <c r="S344" s="1"/>
  <c r="T344" s="1"/>
  <c r="N345"/>
  <c r="A349" i="8"/>
  <c r="E348"/>
  <c r="I349" i="9" l="1"/>
  <c r="J349" s="1"/>
  <c r="D349" s="1"/>
  <c r="E350"/>
  <c r="S347"/>
  <c r="W347" s="1"/>
  <c r="X347" s="1"/>
  <c r="R348"/>
  <c r="CY345" i="5"/>
  <c r="DC345" s="1"/>
  <c r="DD345" s="1"/>
  <c r="CX346"/>
  <c r="CF348"/>
  <c r="DB348"/>
  <c r="DM348"/>
  <c r="R348"/>
  <c r="AY348"/>
  <c r="BJ348"/>
  <c r="BU348"/>
  <c r="AN348"/>
  <c r="CQ348"/>
  <c r="AC348"/>
  <c r="DJ348"/>
  <c r="DN348" s="1"/>
  <c r="DO348" s="1"/>
  <c r="DI349"/>
  <c r="CM346"/>
  <c r="CN345"/>
  <c r="CR345" s="1"/>
  <c r="CS345" s="1"/>
  <c r="CC356"/>
  <c r="CG356" s="1"/>
  <c r="CH356" s="1"/>
  <c r="CB357"/>
  <c r="BQ348"/>
  <c r="BR347"/>
  <c r="BV347" s="1"/>
  <c r="BW347" s="1"/>
  <c r="BF346"/>
  <c r="BG345"/>
  <c r="BK345" s="1"/>
  <c r="BL345" s="1"/>
  <c r="AV345"/>
  <c r="AZ345" s="1"/>
  <c r="BA345" s="1"/>
  <c r="AU346"/>
  <c r="AJ346"/>
  <c r="AK345"/>
  <c r="AO345" s="1"/>
  <c r="AP345" s="1"/>
  <c r="Z346"/>
  <c r="AD346" s="1"/>
  <c r="AE346" s="1"/>
  <c r="Y347"/>
  <c r="O345"/>
  <c r="S345" s="1"/>
  <c r="T345" s="1"/>
  <c r="N346"/>
  <c r="A350" i="8"/>
  <c r="E349"/>
  <c r="E351" i="9" l="1"/>
  <c r="I350"/>
  <c r="J350" s="1"/>
  <c r="D350" s="1"/>
  <c r="R349"/>
  <c r="S348"/>
  <c r="W348" s="1"/>
  <c r="X348" s="1"/>
  <c r="CY346" i="5"/>
  <c r="DC346" s="1"/>
  <c r="DD346" s="1"/>
  <c r="CX347"/>
  <c r="CQ349"/>
  <c r="DB349"/>
  <c r="AC349"/>
  <c r="CF349"/>
  <c r="R349"/>
  <c r="DM349"/>
  <c r="BJ349"/>
  <c r="BU349"/>
  <c r="AN349"/>
  <c r="AY349"/>
  <c r="DJ349"/>
  <c r="DN349" s="1"/>
  <c r="DO349" s="1"/>
  <c r="DI350"/>
  <c r="CN346"/>
  <c r="CR346" s="1"/>
  <c r="CS346" s="1"/>
  <c r="CM347"/>
  <c r="CC357"/>
  <c r="CG357" s="1"/>
  <c r="CH357" s="1"/>
  <c r="CB358"/>
  <c r="BR348"/>
  <c r="BV348" s="1"/>
  <c r="BW348" s="1"/>
  <c r="BQ349"/>
  <c r="BF347"/>
  <c r="BG346"/>
  <c r="BK346" s="1"/>
  <c r="BL346" s="1"/>
  <c r="AV346"/>
  <c r="AZ346" s="1"/>
  <c r="BA346" s="1"/>
  <c r="AU347"/>
  <c r="AK346"/>
  <c r="AO346" s="1"/>
  <c r="AP346" s="1"/>
  <c r="AJ347"/>
  <c r="Z347"/>
  <c r="AD347" s="1"/>
  <c r="AE347" s="1"/>
  <c r="Y348"/>
  <c r="O346"/>
  <c r="S346" s="1"/>
  <c r="T346" s="1"/>
  <c r="N347"/>
  <c r="A351" i="8"/>
  <c r="E350"/>
  <c r="I351" i="9" l="1"/>
  <c r="J351" s="1"/>
  <c r="D351" s="1"/>
  <c r="E352"/>
  <c r="S349"/>
  <c r="W349" s="1"/>
  <c r="X349" s="1"/>
  <c r="R350"/>
  <c r="CY347" i="5"/>
  <c r="DC347" s="1"/>
  <c r="DD347" s="1"/>
  <c r="CX348"/>
  <c r="CQ350"/>
  <c r="DM350"/>
  <c r="DB350"/>
  <c r="AN350"/>
  <c r="CF350"/>
  <c r="AC350"/>
  <c r="BJ350"/>
  <c r="BU350"/>
  <c r="R350"/>
  <c r="AY350"/>
  <c r="DJ350"/>
  <c r="DN350" s="1"/>
  <c r="DO350" s="1"/>
  <c r="DI351"/>
  <c r="CM348"/>
  <c r="CN347"/>
  <c r="CR347" s="1"/>
  <c r="CS347" s="1"/>
  <c r="CC358"/>
  <c r="CG358" s="1"/>
  <c r="CH358" s="1"/>
  <c r="CB359"/>
  <c r="BR349"/>
  <c r="BV349" s="1"/>
  <c r="BW349" s="1"/>
  <c r="BQ350"/>
  <c r="BG347"/>
  <c r="BK347" s="1"/>
  <c r="BL347" s="1"/>
  <c r="BF348"/>
  <c r="AU348"/>
  <c r="AV347"/>
  <c r="AZ347" s="1"/>
  <c r="BA347" s="1"/>
  <c r="AJ348"/>
  <c r="AK347"/>
  <c r="AO347" s="1"/>
  <c r="AP347" s="1"/>
  <c r="Z348"/>
  <c r="AD348" s="1"/>
  <c r="AE348" s="1"/>
  <c r="Y349"/>
  <c r="O347"/>
  <c r="S347" s="1"/>
  <c r="T347" s="1"/>
  <c r="N348"/>
  <c r="A352" i="8"/>
  <c r="E351"/>
  <c r="E353" i="9" l="1"/>
  <c r="I352"/>
  <c r="J352" s="1"/>
  <c r="D352" s="1"/>
  <c r="R351"/>
  <c r="S350"/>
  <c r="W350" s="1"/>
  <c r="X350" s="1"/>
  <c r="CY348" i="5"/>
  <c r="DC348" s="1"/>
  <c r="DD348" s="1"/>
  <c r="CX349"/>
  <c r="BU351"/>
  <c r="DM351"/>
  <c r="CF351"/>
  <c r="R351"/>
  <c r="DB351"/>
  <c r="AN351"/>
  <c r="BJ351"/>
  <c r="AC351"/>
  <c r="AY351"/>
  <c r="CQ351"/>
  <c r="DJ351"/>
  <c r="DN351" s="1"/>
  <c r="DO351" s="1"/>
  <c r="DI352"/>
  <c r="CM349"/>
  <c r="CN348"/>
  <c r="CR348" s="1"/>
  <c r="CS348" s="1"/>
  <c r="CC359"/>
  <c r="CG359" s="1"/>
  <c r="CH359" s="1"/>
  <c r="CB360"/>
  <c r="BR350"/>
  <c r="BV350" s="1"/>
  <c r="BW350" s="1"/>
  <c r="BQ351"/>
  <c r="BF349"/>
  <c r="BG348"/>
  <c r="BK348" s="1"/>
  <c r="BL348" s="1"/>
  <c r="AU349"/>
  <c r="AV348"/>
  <c r="AZ348" s="1"/>
  <c r="BA348" s="1"/>
  <c r="AK348"/>
  <c r="AO348" s="1"/>
  <c r="AP348" s="1"/>
  <c r="AJ349"/>
  <c r="Z349"/>
  <c r="AD349" s="1"/>
  <c r="AE349" s="1"/>
  <c r="Y350"/>
  <c r="O348"/>
  <c r="S348" s="1"/>
  <c r="T348" s="1"/>
  <c r="N349"/>
  <c r="A353" i="8"/>
  <c r="E352"/>
  <c r="I353" i="9" l="1"/>
  <c r="J353" s="1"/>
  <c r="D353" s="1"/>
  <c r="E354"/>
  <c r="S351"/>
  <c r="W351" s="1"/>
  <c r="X351" s="1"/>
  <c r="R352"/>
  <c r="CX350" i="5"/>
  <c r="CY349"/>
  <c r="DC349" s="1"/>
  <c r="DD349" s="1"/>
  <c r="CF352"/>
  <c r="R352"/>
  <c r="DM352"/>
  <c r="AY352"/>
  <c r="CQ352"/>
  <c r="AN352"/>
  <c r="AC352"/>
  <c r="BJ352"/>
  <c r="DB352"/>
  <c r="BU352"/>
  <c r="DJ352"/>
  <c r="DN352" s="1"/>
  <c r="DO352" s="1"/>
  <c r="DI353"/>
  <c r="CN349"/>
  <c r="CR349" s="1"/>
  <c r="CS349" s="1"/>
  <c r="CM350"/>
  <c r="CC360"/>
  <c r="CG360" s="1"/>
  <c r="CH360" s="1"/>
  <c r="CB361"/>
  <c r="BR351"/>
  <c r="BV351" s="1"/>
  <c r="BW351" s="1"/>
  <c r="BQ352"/>
  <c r="BF350"/>
  <c r="BG349"/>
  <c r="BK349" s="1"/>
  <c r="BL349" s="1"/>
  <c r="AU350"/>
  <c r="AV349"/>
  <c r="AZ349" s="1"/>
  <c r="BA349" s="1"/>
  <c r="AK349"/>
  <c r="AO349" s="1"/>
  <c r="AP349" s="1"/>
  <c r="AJ350"/>
  <c r="Z350"/>
  <c r="AD350" s="1"/>
  <c r="AE350" s="1"/>
  <c r="Y351"/>
  <c r="O349"/>
  <c r="S349" s="1"/>
  <c r="T349" s="1"/>
  <c r="N350"/>
  <c r="A354" i="8"/>
  <c r="E353"/>
  <c r="E355" i="9" l="1"/>
  <c r="I354"/>
  <c r="J354" s="1"/>
  <c r="D354" s="1"/>
  <c r="R353"/>
  <c r="S352"/>
  <c r="W352" s="1"/>
  <c r="X352" s="1"/>
  <c r="CY350" i="5"/>
  <c r="DC350" s="1"/>
  <c r="DD350" s="1"/>
  <c r="CX351"/>
  <c r="CF353"/>
  <c r="DB353"/>
  <c r="R353"/>
  <c r="DM353"/>
  <c r="AY353"/>
  <c r="BU353"/>
  <c r="CQ353"/>
  <c r="AC353"/>
  <c r="BJ353"/>
  <c r="AN353"/>
  <c r="DJ353"/>
  <c r="DN353" s="1"/>
  <c r="DO353" s="1"/>
  <c r="DI354"/>
  <c r="CM351"/>
  <c r="CN350"/>
  <c r="CR350" s="1"/>
  <c r="CS350" s="1"/>
  <c r="CC361"/>
  <c r="CG361" s="1"/>
  <c r="CH361" s="1"/>
  <c r="CB362"/>
  <c r="BR352"/>
  <c r="BV352" s="1"/>
  <c r="BW352" s="1"/>
  <c r="BQ353"/>
  <c r="BF351"/>
  <c r="BG350"/>
  <c r="BK350" s="1"/>
  <c r="BL350" s="1"/>
  <c r="AV350"/>
  <c r="AZ350" s="1"/>
  <c r="BA350" s="1"/>
  <c r="AU351"/>
  <c r="AK350"/>
  <c r="AO350" s="1"/>
  <c r="AP350" s="1"/>
  <c r="AJ351"/>
  <c r="Z351"/>
  <c r="AD351" s="1"/>
  <c r="AE351" s="1"/>
  <c r="Y352"/>
  <c r="O350"/>
  <c r="S350" s="1"/>
  <c r="T350" s="1"/>
  <c r="N351"/>
  <c r="A355" i="8"/>
  <c r="E354"/>
  <c r="I355" i="9" l="1"/>
  <c r="J355" s="1"/>
  <c r="D355" s="1"/>
  <c r="E356"/>
  <c r="R354"/>
  <c r="S353"/>
  <c r="W353" s="1"/>
  <c r="X353" s="1"/>
  <c r="CX352" i="5"/>
  <c r="CY351"/>
  <c r="DC351" s="1"/>
  <c r="DD351" s="1"/>
  <c r="BU354"/>
  <c r="R354"/>
  <c r="AC354"/>
  <c r="CF354"/>
  <c r="BJ354"/>
  <c r="CQ354"/>
  <c r="DB354"/>
  <c r="DM354"/>
  <c r="AY354"/>
  <c r="AN354"/>
  <c r="DJ354"/>
  <c r="DN354" s="1"/>
  <c r="DO354" s="1"/>
  <c r="DI355"/>
  <c r="CM352"/>
  <c r="CN351"/>
  <c r="CR351" s="1"/>
  <c r="CS351" s="1"/>
  <c r="CC362"/>
  <c r="CG362" s="1"/>
  <c r="CH362" s="1"/>
  <c r="CB363"/>
  <c r="BR353"/>
  <c r="BV353" s="1"/>
  <c r="BW353" s="1"/>
  <c r="BQ354"/>
  <c r="BF352"/>
  <c r="BG351"/>
  <c r="BK351" s="1"/>
  <c r="BL351" s="1"/>
  <c r="AV351"/>
  <c r="AZ351" s="1"/>
  <c r="BA351" s="1"/>
  <c r="AU352"/>
  <c r="AK351"/>
  <c r="AO351" s="1"/>
  <c r="AP351" s="1"/>
  <c r="AJ352"/>
  <c r="Z352"/>
  <c r="AD352" s="1"/>
  <c r="AE352" s="1"/>
  <c r="Y353"/>
  <c r="O351"/>
  <c r="S351" s="1"/>
  <c r="T351" s="1"/>
  <c r="N352"/>
  <c r="A356" i="8"/>
  <c r="E355"/>
  <c r="E357" i="9" l="1"/>
  <c r="I356"/>
  <c r="J356" s="1"/>
  <c r="D356" s="1"/>
  <c r="R355"/>
  <c r="S354"/>
  <c r="W354" s="1"/>
  <c r="X354" s="1"/>
  <c r="CX353" i="5"/>
  <c r="CY352"/>
  <c r="DC352" s="1"/>
  <c r="DD352" s="1"/>
  <c r="BU355"/>
  <c r="DB355"/>
  <c r="AY355"/>
  <c r="CQ355"/>
  <c r="AC355"/>
  <c r="DM355"/>
  <c r="AN355"/>
  <c r="BJ355"/>
  <c r="CF355"/>
  <c r="R355"/>
  <c r="DI356"/>
  <c r="DJ355"/>
  <c r="DN355" s="1"/>
  <c r="DO355" s="1"/>
  <c r="CM353"/>
  <c r="CN352"/>
  <c r="CR352" s="1"/>
  <c r="CS352" s="1"/>
  <c r="CB364"/>
  <c r="CC363"/>
  <c r="CG363" s="1"/>
  <c r="CH363" s="1"/>
  <c r="BR354"/>
  <c r="BV354" s="1"/>
  <c r="BW354" s="1"/>
  <c r="BQ355"/>
  <c r="BF353"/>
  <c r="BG352"/>
  <c r="BK352" s="1"/>
  <c r="BL352" s="1"/>
  <c r="AU353"/>
  <c r="AV352"/>
  <c r="AZ352" s="1"/>
  <c r="BA352" s="1"/>
  <c r="AK352"/>
  <c r="AO352" s="1"/>
  <c r="AP352" s="1"/>
  <c r="AJ353"/>
  <c r="Z353"/>
  <c r="AD353" s="1"/>
  <c r="AE353" s="1"/>
  <c r="Y354"/>
  <c r="O352"/>
  <c r="S352" s="1"/>
  <c r="T352" s="1"/>
  <c r="N353"/>
  <c r="A357" i="8"/>
  <c r="E356"/>
  <c r="I357" i="9" l="1"/>
  <c r="J357" s="1"/>
  <c r="D357" s="1"/>
  <c r="E358"/>
  <c r="R356"/>
  <c r="S355"/>
  <c r="W355" s="1"/>
  <c r="X355" s="1"/>
  <c r="CX354" i="5"/>
  <c r="CY353"/>
  <c r="DC353" s="1"/>
  <c r="DD353" s="1"/>
  <c r="CF356"/>
  <c r="DB356"/>
  <c r="AN356"/>
  <c r="R356"/>
  <c r="AY356"/>
  <c r="BJ356"/>
  <c r="CQ356"/>
  <c r="BU356"/>
  <c r="AC356"/>
  <c r="DM356"/>
  <c r="DJ356"/>
  <c r="DN356" s="1"/>
  <c r="DO356" s="1"/>
  <c r="DI357"/>
  <c r="CN353"/>
  <c r="CR353" s="1"/>
  <c r="CS353" s="1"/>
  <c r="CM354"/>
  <c r="CC364"/>
  <c r="CG364" s="1"/>
  <c r="CH364" s="1"/>
  <c r="CB365"/>
  <c r="BR355"/>
  <c r="BV355" s="1"/>
  <c r="BW355" s="1"/>
  <c r="BQ356"/>
  <c r="BF354"/>
  <c r="BG353"/>
  <c r="BK353" s="1"/>
  <c r="BL353" s="1"/>
  <c r="AU354"/>
  <c r="AV353"/>
  <c r="AZ353" s="1"/>
  <c r="BA353" s="1"/>
  <c r="AK353"/>
  <c r="AO353" s="1"/>
  <c r="AP353" s="1"/>
  <c r="AJ354"/>
  <c r="Z354"/>
  <c r="AD354" s="1"/>
  <c r="AE354" s="1"/>
  <c r="Y355"/>
  <c r="O353"/>
  <c r="S353" s="1"/>
  <c r="T353" s="1"/>
  <c r="N354"/>
  <c r="A358" i="8"/>
  <c r="E357"/>
  <c r="E359" i="9" l="1"/>
  <c r="I358"/>
  <c r="J358" s="1"/>
  <c r="D358" s="1"/>
  <c r="S356"/>
  <c r="W356" s="1"/>
  <c r="X356" s="1"/>
  <c r="R357"/>
  <c r="CY354" i="5"/>
  <c r="DC354" s="1"/>
  <c r="DD354" s="1"/>
  <c r="CX355"/>
  <c r="BU357"/>
  <c r="R357"/>
  <c r="DM357"/>
  <c r="CF357"/>
  <c r="DB357"/>
  <c r="AN357"/>
  <c r="AY357"/>
  <c r="AC357"/>
  <c r="BJ357"/>
  <c r="CQ357"/>
  <c r="DI358"/>
  <c r="DJ357"/>
  <c r="DN357" s="1"/>
  <c r="DO357" s="1"/>
  <c r="CN354"/>
  <c r="CR354" s="1"/>
  <c r="CS354" s="1"/>
  <c r="CM355"/>
  <c r="CB366"/>
  <c r="CC365"/>
  <c r="CG365" s="1"/>
  <c r="CH365" s="1"/>
  <c r="BR356"/>
  <c r="BV356" s="1"/>
  <c r="BW356" s="1"/>
  <c r="BQ357"/>
  <c r="BF355"/>
  <c r="BG354"/>
  <c r="BK354" s="1"/>
  <c r="BL354" s="1"/>
  <c r="AV354"/>
  <c r="AZ354" s="1"/>
  <c r="BA354" s="1"/>
  <c r="AU355"/>
  <c r="AK354"/>
  <c r="AO354" s="1"/>
  <c r="AP354" s="1"/>
  <c r="AJ355"/>
  <c r="Z355"/>
  <c r="AD355" s="1"/>
  <c r="AE355" s="1"/>
  <c r="Y356"/>
  <c r="O354"/>
  <c r="S354" s="1"/>
  <c r="T354" s="1"/>
  <c r="N355"/>
  <c r="A359" i="8"/>
  <c r="E358"/>
  <c r="I359" i="9" l="1"/>
  <c r="J359" s="1"/>
  <c r="D359" s="1"/>
  <c r="E360"/>
  <c r="S357"/>
  <c r="W357" s="1"/>
  <c r="X357" s="1"/>
  <c r="R358"/>
  <c r="CY355" i="5"/>
  <c r="DC355" s="1"/>
  <c r="DD355" s="1"/>
  <c r="CX356"/>
  <c r="CQ358"/>
  <c r="DM358"/>
  <c r="R358"/>
  <c r="AC358"/>
  <c r="CF358"/>
  <c r="BJ358"/>
  <c r="DB358"/>
  <c r="BU358"/>
  <c r="AN358"/>
  <c r="AY358"/>
  <c r="DJ358"/>
  <c r="DN358" s="1"/>
  <c r="DO358" s="1"/>
  <c r="DI359"/>
  <c r="CM356"/>
  <c r="CN355"/>
  <c r="CR355" s="1"/>
  <c r="CS355" s="1"/>
  <c r="CC366"/>
  <c r="CG366" s="1"/>
  <c r="CH366" s="1"/>
  <c r="CB367"/>
  <c r="BR357"/>
  <c r="BV357" s="1"/>
  <c r="BW357" s="1"/>
  <c r="BQ358"/>
  <c r="BG355"/>
  <c r="BK355" s="1"/>
  <c r="BL355" s="1"/>
  <c r="BF356"/>
  <c r="AV355"/>
  <c r="AZ355" s="1"/>
  <c r="BA355" s="1"/>
  <c r="AU356"/>
  <c r="AK355"/>
  <c r="AO355" s="1"/>
  <c r="AP355" s="1"/>
  <c r="AJ356"/>
  <c r="Z356"/>
  <c r="AD356" s="1"/>
  <c r="AE356" s="1"/>
  <c r="Y357"/>
  <c r="O355"/>
  <c r="S355" s="1"/>
  <c r="T355" s="1"/>
  <c r="N356"/>
  <c r="A360" i="8"/>
  <c r="E359"/>
  <c r="E361" i="9" l="1"/>
  <c r="I360"/>
  <c r="J360" s="1"/>
  <c r="D360" s="1"/>
  <c r="R359"/>
  <c r="S358"/>
  <c r="W358" s="1"/>
  <c r="X358" s="1"/>
  <c r="CY356" i="5"/>
  <c r="DC356" s="1"/>
  <c r="DD356" s="1"/>
  <c r="CX357"/>
  <c r="BU359"/>
  <c r="DM359"/>
  <c r="AC359"/>
  <c r="R359"/>
  <c r="DB359"/>
  <c r="BJ359"/>
  <c r="AY359"/>
  <c r="CF359"/>
  <c r="CQ359"/>
  <c r="AN359"/>
  <c r="DJ359"/>
  <c r="DN359" s="1"/>
  <c r="DO359" s="1"/>
  <c r="DI360"/>
  <c r="CM357"/>
  <c r="CN356"/>
  <c r="CR356" s="1"/>
  <c r="CS356" s="1"/>
  <c r="CB368"/>
  <c r="CC367"/>
  <c r="CG367" s="1"/>
  <c r="CH367" s="1"/>
  <c r="BR358"/>
  <c r="BV358" s="1"/>
  <c r="BW358" s="1"/>
  <c r="BQ359"/>
  <c r="BG356"/>
  <c r="BK356" s="1"/>
  <c r="BL356" s="1"/>
  <c r="BF357"/>
  <c r="AV356"/>
  <c r="AZ356" s="1"/>
  <c r="BA356" s="1"/>
  <c r="AU357"/>
  <c r="AJ357"/>
  <c r="AK356"/>
  <c r="AO356" s="1"/>
  <c r="AP356" s="1"/>
  <c r="Z357"/>
  <c r="AD357" s="1"/>
  <c r="AE357" s="1"/>
  <c r="Y358"/>
  <c r="O356"/>
  <c r="S356" s="1"/>
  <c r="T356" s="1"/>
  <c r="N357"/>
  <c r="A361" i="8"/>
  <c r="E360"/>
  <c r="I361" i="9" l="1"/>
  <c r="J361" s="1"/>
  <c r="D361" s="1"/>
  <c r="E362"/>
  <c r="R360"/>
  <c r="S359"/>
  <c r="W359" s="1"/>
  <c r="X359" s="1"/>
  <c r="CY357" i="5"/>
  <c r="DC357" s="1"/>
  <c r="DD357" s="1"/>
  <c r="CX358"/>
  <c r="CF360"/>
  <c r="AN360"/>
  <c r="R360"/>
  <c r="AC360"/>
  <c r="CQ360"/>
  <c r="DB360"/>
  <c r="DM360"/>
  <c r="AY360"/>
  <c r="BJ360"/>
  <c r="BU360"/>
  <c r="DJ360"/>
  <c r="DN360" s="1"/>
  <c r="DO360" s="1"/>
  <c r="DI361"/>
  <c r="CM358"/>
  <c r="CN357"/>
  <c r="CR357" s="1"/>
  <c r="CS357" s="1"/>
  <c r="CC368"/>
  <c r="CG368" s="1"/>
  <c r="CH368" s="1"/>
  <c r="CB369"/>
  <c r="BR359"/>
  <c r="BV359" s="1"/>
  <c r="BW359" s="1"/>
  <c r="BQ360"/>
  <c r="BG357"/>
  <c r="BK357" s="1"/>
  <c r="BL357" s="1"/>
  <c r="BF358"/>
  <c r="AU358"/>
  <c r="AV357"/>
  <c r="AZ357" s="1"/>
  <c r="BA357" s="1"/>
  <c r="AK357"/>
  <c r="AO357" s="1"/>
  <c r="AP357" s="1"/>
  <c r="AJ358"/>
  <c r="Z358"/>
  <c r="AD358" s="1"/>
  <c r="AE358" s="1"/>
  <c r="Y359"/>
  <c r="O357"/>
  <c r="S357" s="1"/>
  <c r="T357" s="1"/>
  <c r="N358"/>
  <c r="A362" i="8"/>
  <c r="E361"/>
  <c r="E363" i="9" l="1"/>
  <c r="I362"/>
  <c r="J362" s="1"/>
  <c r="D362" s="1"/>
  <c r="R361"/>
  <c r="S360"/>
  <c r="W360" s="1"/>
  <c r="X360" s="1"/>
  <c r="CX359" i="5"/>
  <c r="CY358"/>
  <c r="DC358" s="1"/>
  <c r="DD358" s="1"/>
  <c r="CF361"/>
  <c r="R361"/>
  <c r="AC361"/>
  <c r="AY361"/>
  <c r="CQ361"/>
  <c r="DB361"/>
  <c r="DM361"/>
  <c r="AN361"/>
  <c r="BU361"/>
  <c r="BJ361"/>
  <c r="DJ361"/>
  <c r="DN361" s="1"/>
  <c r="DO361" s="1"/>
  <c r="DI362"/>
  <c r="CM359"/>
  <c r="CN358"/>
  <c r="CR358" s="1"/>
  <c r="CS358" s="1"/>
  <c r="CB370"/>
  <c r="CC369"/>
  <c r="CG369" s="1"/>
  <c r="CH369" s="1"/>
  <c r="BR360"/>
  <c r="BV360" s="1"/>
  <c r="BW360" s="1"/>
  <c r="BQ361"/>
  <c r="BG358"/>
  <c r="BK358" s="1"/>
  <c r="BL358" s="1"/>
  <c r="BF359"/>
  <c r="AU359"/>
  <c r="AV358"/>
  <c r="AZ358" s="1"/>
  <c r="BA358" s="1"/>
  <c r="AJ359"/>
  <c r="AK358"/>
  <c r="AO358" s="1"/>
  <c r="AP358" s="1"/>
  <c r="Z359"/>
  <c r="AD359" s="1"/>
  <c r="AE359" s="1"/>
  <c r="Y360"/>
  <c r="O358"/>
  <c r="S358" s="1"/>
  <c r="T358" s="1"/>
  <c r="N359"/>
  <c r="A363" i="8"/>
  <c r="E362"/>
  <c r="I363" i="9" l="1"/>
  <c r="J363" s="1"/>
  <c r="D363" s="1"/>
  <c r="E364"/>
  <c r="R362"/>
  <c r="S361"/>
  <c r="W361" s="1"/>
  <c r="X361" s="1"/>
  <c r="CY359" i="5"/>
  <c r="DC359" s="1"/>
  <c r="DD359" s="1"/>
  <c r="CX360"/>
  <c r="BU362"/>
  <c r="DM362"/>
  <c r="BJ362"/>
  <c r="CF362"/>
  <c r="CQ362"/>
  <c r="AN362"/>
  <c r="DB362"/>
  <c r="R362"/>
  <c r="AY362"/>
  <c r="AC362"/>
  <c r="DJ362"/>
  <c r="DN362" s="1"/>
  <c r="DO362" s="1"/>
  <c r="DI363"/>
  <c r="CM360"/>
  <c r="CN359"/>
  <c r="CR359" s="1"/>
  <c r="CS359" s="1"/>
  <c r="CC370"/>
  <c r="CG370" s="1"/>
  <c r="CH370" s="1"/>
  <c r="CB371"/>
  <c r="BR361"/>
  <c r="BV361" s="1"/>
  <c r="BW361" s="1"/>
  <c r="BQ362"/>
  <c r="BG359"/>
  <c r="BK359" s="1"/>
  <c r="BL359" s="1"/>
  <c r="BF360"/>
  <c r="AV359"/>
  <c r="AZ359" s="1"/>
  <c r="BA359" s="1"/>
  <c r="AU360"/>
  <c r="AK359"/>
  <c r="AO359" s="1"/>
  <c r="AP359" s="1"/>
  <c r="AJ360"/>
  <c r="Z360"/>
  <c r="AD360" s="1"/>
  <c r="AE360" s="1"/>
  <c r="Y361"/>
  <c r="O359"/>
  <c r="S359" s="1"/>
  <c r="T359" s="1"/>
  <c r="N360"/>
  <c r="A364" i="8"/>
  <c r="E363"/>
  <c r="E365" i="9" l="1"/>
  <c r="I364"/>
  <c r="J364" s="1"/>
  <c r="D364" s="1"/>
  <c r="R363"/>
  <c r="S362"/>
  <c r="W362" s="1"/>
  <c r="X362" s="1"/>
  <c r="CX361" i="5"/>
  <c r="CY360"/>
  <c r="DC360" s="1"/>
  <c r="DD360" s="1"/>
  <c r="BU363"/>
  <c r="DM363"/>
  <c r="BJ363"/>
  <c r="CF363"/>
  <c r="CQ363"/>
  <c r="AY363"/>
  <c r="DB363"/>
  <c r="AC363"/>
  <c r="AN363"/>
  <c r="R363"/>
  <c r="DJ363"/>
  <c r="DN363" s="1"/>
  <c r="DO363" s="1"/>
  <c r="DI364"/>
  <c r="CM361"/>
  <c r="CN360"/>
  <c r="CR360" s="1"/>
  <c r="CS360" s="1"/>
  <c r="CB372"/>
  <c r="CC371"/>
  <c r="CG371" s="1"/>
  <c r="CH371" s="1"/>
  <c r="BR362"/>
  <c r="BV362" s="1"/>
  <c r="BW362" s="1"/>
  <c r="BQ363"/>
  <c r="BG360"/>
  <c r="BK360" s="1"/>
  <c r="BL360" s="1"/>
  <c r="BF361"/>
  <c r="AV360"/>
  <c r="AZ360" s="1"/>
  <c r="BA360" s="1"/>
  <c r="AU361"/>
  <c r="AJ361"/>
  <c r="AK360"/>
  <c r="AO360" s="1"/>
  <c r="AP360" s="1"/>
  <c r="Z361"/>
  <c r="AD361" s="1"/>
  <c r="AE361" s="1"/>
  <c r="Y362"/>
  <c r="O360"/>
  <c r="S360" s="1"/>
  <c r="T360" s="1"/>
  <c r="N361"/>
  <c r="A365" i="8"/>
  <c r="E364"/>
  <c r="I365" i="9" l="1"/>
  <c r="J365" s="1"/>
  <c r="D365" s="1"/>
  <c r="E366"/>
  <c r="R364"/>
  <c r="S363"/>
  <c r="W363" s="1"/>
  <c r="X363" s="1"/>
  <c r="CY361" i="5"/>
  <c r="DC361" s="1"/>
  <c r="DD361" s="1"/>
  <c r="CX362"/>
  <c r="CF364"/>
  <c r="AY364"/>
  <c r="CQ364"/>
  <c r="BU364"/>
  <c r="DM364"/>
  <c r="R364"/>
  <c r="DB364"/>
  <c r="AC364"/>
  <c r="AN364"/>
  <c r="BJ364"/>
  <c r="DI365"/>
  <c r="DJ364"/>
  <c r="DN364" s="1"/>
  <c r="DO364" s="1"/>
  <c r="CM362"/>
  <c r="CN361"/>
  <c r="CR361" s="1"/>
  <c r="CS361" s="1"/>
  <c r="CC372"/>
  <c r="CG372" s="1"/>
  <c r="CH372" s="1"/>
  <c r="CB373"/>
  <c r="BR363"/>
  <c r="BV363" s="1"/>
  <c r="BW363" s="1"/>
  <c r="BQ364"/>
  <c r="BG361"/>
  <c r="BK361" s="1"/>
  <c r="BL361" s="1"/>
  <c r="BF362"/>
  <c r="AU362"/>
  <c r="AV361"/>
  <c r="AZ361" s="1"/>
  <c r="BA361" s="1"/>
  <c r="AK361"/>
  <c r="AO361" s="1"/>
  <c r="AP361" s="1"/>
  <c r="AJ362"/>
  <c r="Z362"/>
  <c r="AD362" s="1"/>
  <c r="AE362" s="1"/>
  <c r="Y363"/>
  <c r="O361"/>
  <c r="S361" s="1"/>
  <c r="T361" s="1"/>
  <c r="N362"/>
  <c r="A366" i="8"/>
  <c r="E365"/>
  <c r="E367" i="9" l="1"/>
  <c r="I366"/>
  <c r="J366" s="1"/>
  <c r="D366" s="1"/>
  <c r="S364"/>
  <c r="W364" s="1"/>
  <c r="X364" s="1"/>
  <c r="R365"/>
  <c r="CY362" i="5"/>
  <c r="DC362" s="1"/>
  <c r="DD362" s="1"/>
  <c r="CX363"/>
  <c r="BU365"/>
  <c r="DB365"/>
  <c r="R365"/>
  <c r="AC365"/>
  <c r="AY365"/>
  <c r="BJ365"/>
  <c r="CF365"/>
  <c r="DM365"/>
  <c r="CQ365"/>
  <c r="AN365"/>
  <c r="DJ365"/>
  <c r="DN365" s="1"/>
  <c r="DO365" s="1"/>
  <c r="DI366"/>
  <c r="CN362"/>
  <c r="CR362" s="1"/>
  <c r="CS362" s="1"/>
  <c r="CM363"/>
  <c r="CC373"/>
  <c r="CG373" s="1"/>
  <c r="CH373" s="1"/>
  <c r="CB374"/>
  <c r="BR364"/>
  <c r="BV364" s="1"/>
  <c r="BW364" s="1"/>
  <c r="BQ365"/>
  <c r="BG362"/>
  <c r="BK362" s="1"/>
  <c r="BL362" s="1"/>
  <c r="BF363"/>
  <c r="AU363"/>
  <c r="AV362"/>
  <c r="AZ362" s="1"/>
  <c r="BA362" s="1"/>
  <c r="AJ363"/>
  <c r="AK362"/>
  <c r="AO362" s="1"/>
  <c r="AP362" s="1"/>
  <c r="Z363"/>
  <c r="AD363" s="1"/>
  <c r="AE363" s="1"/>
  <c r="Y364"/>
  <c r="O362"/>
  <c r="S362" s="1"/>
  <c r="T362" s="1"/>
  <c r="N363"/>
  <c r="A367" i="8"/>
  <c r="E366"/>
  <c r="I367" i="9" l="1"/>
  <c r="J367" s="1"/>
  <c r="D367" s="1"/>
  <c r="E368"/>
  <c r="R366"/>
  <c r="S365"/>
  <c r="W365" s="1"/>
  <c r="X365" s="1"/>
  <c r="CY363" i="5"/>
  <c r="DC363" s="1"/>
  <c r="DD363" s="1"/>
  <c r="CX364"/>
  <c r="CQ366"/>
  <c r="R366"/>
  <c r="DB366"/>
  <c r="AC366"/>
  <c r="BJ366"/>
  <c r="CF366"/>
  <c r="AN366"/>
  <c r="BU366"/>
  <c r="AY366"/>
  <c r="DM366"/>
  <c r="DJ366"/>
  <c r="DN366" s="1"/>
  <c r="DO366" s="1"/>
  <c r="DI367"/>
  <c r="CM364"/>
  <c r="CN363"/>
  <c r="CR363" s="1"/>
  <c r="CS363" s="1"/>
  <c r="CC374"/>
  <c r="CG374" s="1"/>
  <c r="CH374" s="1"/>
  <c r="CB375"/>
  <c r="BR365"/>
  <c r="BV365" s="1"/>
  <c r="BW365" s="1"/>
  <c r="BQ366"/>
  <c r="BG363"/>
  <c r="BK363" s="1"/>
  <c r="BL363" s="1"/>
  <c r="BF364"/>
  <c r="AU364"/>
  <c r="AV363"/>
  <c r="AZ363" s="1"/>
  <c r="BA363" s="1"/>
  <c r="AK363"/>
  <c r="AO363" s="1"/>
  <c r="AP363" s="1"/>
  <c r="AJ364"/>
  <c r="Z364"/>
  <c r="AD364" s="1"/>
  <c r="AE364" s="1"/>
  <c r="Y365"/>
  <c r="O363"/>
  <c r="S363" s="1"/>
  <c r="T363" s="1"/>
  <c r="N364"/>
  <c r="A368" i="8"/>
  <c r="E367"/>
  <c r="E369" i="9" l="1"/>
  <c r="I368"/>
  <c r="J368" s="1"/>
  <c r="D368" s="1"/>
  <c r="R367"/>
  <c r="S366"/>
  <c r="W366" s="1"/>
  <c r="X366" s="1"/>
  <c r="CY364" i="5"/>
  <c r="DC364" s="1"/>
  <c r="DD364" s="1"/>
  <c r="CX365"/>
  <c r="BU367"/>
  <c r="R367"/>
  <c r="BJ367"/>
  <c r="CQ367"/>
  <c r="CF367"/>
  <c r="AN367"/>
  <c r="DM367"/>
  <c r="AC367"/>
  <c r="DB367"/>
  <c r="AY367"/>
  <c r="DJ367"/>
  <c r="DN367" s="1"/>
  <c r="DO367" s="1"/>
  <c r="DI368"/>
  <c r="CM365"/>
  <c r="CN364"/>
  <c r="CR364" s="1"/>
  <c r="CS364" s="1"/>
  <c r="CC375"/>
  <c r="CG375" s="1"/>
  <c r="CH375" s="1"/>
  <c r="CB376"/>
  <c r="BR366"/>
  <c r="BV366" s="1"/>
  <c r="BW366" s="1"/>
  <c r="BQ367"/>
  <c r="BF365"/>
  <c r="BG364"/>
  <c r="BK364" s="1"/>
  <c r="BL364" s="1"/>
  <c r="AV364"/>
  <c r="AZ364" s="1"/>
  <c r="BA364" s="1"/>
  <c r="AU365"/>
  <c r="AK364"/>
  <c r="AO364" s="1"/>
  <c r="AP364" s="1"/>
  <c r="AJ365"/>
  <c r="Z365"/>
  <c r="AD365" s="1"/>
  <c r="AE365" s="1"/>
  <c r="Y366"/>
  <c r="O364"/>
  <c r="S364" s="1"/>
  <c r="T364" s="1"/>
  <c r="N365"/>
  <c r="A369" i="8"/>
  <c r="E368"/>
  <c r="I369" i="9" l="1"/>
  <c r="J369" s="1"/>
  <c r="D369" s="1"/>
  <c r="E370"/>
  <c r="R368"/>
  <c r="S367"/>
  <c r="W367" s="1"/>
  <c r="X367" s="1"/>
  <c r="CX366" i="5"/>
  <c r="CY365"/>
  <c r="DC365" s="1"/>
  <c r="DD365" s="1"/>
  <c r="CF368"/>
  <c r="R368"/>
  <c r="AC368"/>
  <c r="BU368"/>
  <c r="AY368"/>
  <c r="CQ368"/>
  <c r="DB368"/>
  <c r="DM368"/>
  <c r="AN368"/>
  <c r="BJ368"/>
  <c r="DI369"/>
  <c r="DJ368"/>
  <c r="DN368" s="1"/>
  <c r="DO368" s="1"/>
  <c r="CM366"/>
  <c r="CN365"/>
  <c r="CR365" s="1"/>
  <c r="CS365" s="1"/>
  <c r="CC376"/>
  <c r="CG376" s="1"/>
  <c r="CH376" s="1"/>
  <c r="CB377"/>
  <c r="BR367"/>
  <c r="BV367" s="1"/>
  <c r="BW367" s="1"/>
  <c r="BQ368"/>
  <c r="BF366"/>
  <c r="BG365"/>
  <c r="BK365" s="1"/>
  <c r="BL365" s="1"/>
  <c r="AV365"/>
  <c r="AZ365" s="1"/>
  <c r="BA365" s="1"/>
  <c r="AU366"/>
  <c r="AK365"/>
  <c r="AO365" s="1"/>
  <c r="AP365" s="1"/>
  <c r="AJ366"/>
  <c r="Z366"/>
  <c r="AD366" s="1"/>
  <c r="AE366" s="1"/>
  <c r="Y367"/>
  <c r="O365"/>
  <c r="S365" s="1"/>
  <c r="T365" s="1"/>
  <c r="N366"/>
  <c r="A370" i="8"/>
  <c r="E369"/>
  <c r="E371" i="9" l="1"/>
  <c r="I370"/>
  <c r="J370" s="1"/>
  <c r="D370" s="1"/>
  <c r="R369"/>
  <c r="S368"/>
  <c r="W368" s="1"/>
  <c r="X368" s="1"/>
  <c r="CY366" i="5"/>
  <c r="DC366" s="1"/>
  <c r="DD366" s="1"/>
  <c r="CX367"/>
  <c r="CF369"/>
  <c r="AY369"/>
  <c r="CQ369"/>
  <c r="AN369"/>
  <c r="DB369"/>
  <c r="DM369"/>
  <c r="AC369"/>
  <c r="BJ369"/>
  <c r="R369"/>
  <c r="BU369"/>
  <c r="DI370"/>
  <c r="DJ369"/>
  <c r="DN369" s="1"/>
  <c r="DO369" s="1"/>
  <c r="CN366"/>
  <c r="CR366" s="1"/>
  <c r="CS366" s="1"/>
  <c r="CM367"/>
  <c r="CC377"/>
  <c r="CG377" s="1"/>
  <c r="CH377" s="1"/>
  <c r="CB378"/>
  <c r="BR368"/>
  <c r="BV368" s="1"/>
  <c r="BW368" s="1"/>
  <c r="BQ369"/>
  <c r="BF367"/>
  <c r="BG366"/>
  <c r="BK366" s="1"/>
  <c r="BL366" s="1"/>
  <c r="AU367"/>
  <c r="AV366"/>
  <c r="AZ366" s="1"/>
  <c r="BA366" s="1"/>
  <c r="AK366"/>
  <c r="AO366" s="1"/>
  <c r="AP366" s="1"/>
  <c r="AJ367"/>
  <c r="Z367"/>
  <c r="AD367" s="1"/>
  <c r="AE367" s="1"/>
  <c r="Y368"/>
  <c r="O366"/>
  <c r="S366" s="1"/>
  <c r="T366" s="1"/>
  <c r="N367"/>
  <c r="A371" i="8"/>
  <c r="E370"/>
  <c r="I371" i="9" l="1"/>
  <c r="J371" s="1"/>
  <c r="D371" s="1"/>
  <c r="E372"/>
  <c r="S369"/>
  <c r="W369" s="1"/>
  <c r="X369" s="1"/>
  <c r="R370"/>
  <c r="CY367" i="5"/>
  <c r="DC367" s="1"/>
  <c r="DD367" s="1"/>
  <c r="CX368"/>
  <c r="BU370"/>
  <c r="R370"/>
  <c r="DM370"/>
  <c r="CF370"/>
  <c r="CQ370"/>
  <c r="DB370"/>
  <c r="AC370"/>
  <c r="AY370"/>
  <c r="BJ370"/>
  <c r="AN370"/>
  <c r="DI371"/>
  <c r="DJ370"/>
  <c r="DN370" s="1"/>
  <c r="DO370" s="1"/>
  <c r="CM368"/>
  <c r="CN367"/>
  <c r="CR367" s="1"/>
  <c r="CS367" s="1"/>
  <c r="CB379"/>
  <c r="CC378"/>
  <c r="CG378" s="1"/>
  <c r="CH378" s="1"/>
  <c r="BR369"/>
  <c r="BV369" s="1"/>
  <c r="BW369" s="1"/>
  <c r="BQ370"/>
  <c r="BF368"/>
  <c r="BG367"/>
  <c r="BK367" s="1"/>
  <c r="BL367" s="1"/>
  <c r="AU368"/>
  <c r="AV367"/>
  <c r="AZ367" s="1"/>
  <c r="BA367" s="1"/>
  <c r="AK367"/>
  <c r="AO367" s="1"/>
  <c r="AP367" s="1"/>
  <c r="AJ368"/>
  <c r="Z368"/>
  <c r="AD368" s="1"/>
  <c r="AE368" s="1"/>
  <c r="Y369"/>
  <c r="O367"/>
  <c r="S367" s="1"/>
  <c r="T367" s="1"/>
  <c r="N368"/>
  <c r="A372" i="8"/>
  <c r="E371"/>
  <c r="E373" i="9" l="1"/>
  <c r="I372"/>
  <c r="J372" s="1"/>
  <c r="D372" s="1"/>
  <c r="R371"/>
  <c r="S370"/>
  <c r="W370" s="1"/>
  <c r="X370" s="1"/>
  <c r="CX369" i="5"/>
  <c r="CY368"/>
  <c r="DC368" s="1"/>
  <c r="DD368" s="1"/>
  <c r="BU371"/>
  <c r="AN371"/>
  <c r="CF371"/>
  <c r="CQ371"/>
  <c r="R371"/>
  <c r="AY371"/>
  <c r="DB371"/>
  <c r="AC371"/>
  <c r="DM371"/>
  <c r="BJ371"/>
  <c r="DJ371"/>
  <c r="DN371" s="1"/>
  <c r="DO371" s="1"/>
  <c r="DI372"/>
  <c r="CM369"/>
  <c r="CN368"/>
  <c r="CR368" s="1"/>
  <c r="CS368" s="1"/>
  <c r="CB380"/>
  <c r="CC379"/>
  <c r="CG379" s="1"/>
  <c r="CH379" s="1"/>
  <c r="BR370"/>
  <c r="BV370" s="1"/>
  <c r="BW370" s="1"/>
  <c r="BQ371"/>
  <c r="BF369"/>
  <c r="BG368"/>
  <c r="BK368" s="1"/>
  <c r="BL368" s="1"/>
  <c r="AV368"/>
  <c r="AZ368" s="1"/>
  <c r="BA368" s="1"/>
  <c r="AU369"/>
  <c r="AK368"/>
  <c r="AO368" s="1"/>
  <c r="AP368" s="1"/>
  <c r="AJ369"/>
  <c r="Z369"/>
  <c r="AD369" s="1"/>
  <c r="AE369" s="1"/>
  <c r="Y370"/>
  <c r="O368"/>
  <c r="S368" s="1"/>
  <c r="T368" s="1"/>
  <c r="N369"/>
  <c r="A373" i="8"/>
  <c r="E372"/>
  <c r="I373" i="9" l="1"/>
  <c r="J373" s="1"/>
  <c r="D373" s="1"/>
  <c r="E374"/>
  <c r="S371"/>
  <c r="W371" s="1"/>
  <c r="X371" s="1"/>
  <c r="R372"/>
  <c r="CX370" i="5"/>
  <c r="CY369"/>
  <c r="DC369" s="1"/>
  <c r="DD369" s="1"/>
  <c r="CF372"/>
  <c r="CQ372"/>
  <c r="AY372"/>
  <c r="BU372"/>
  <c r="AN372"/>
  <c r="R372"/>
  <c r="DB372"/>
  <c r="AC372"/>
  <c r="DM372"/>
  <c r="BJ372"/>
  <c r="DI373"/>
  <c r="DJ372"/>
  <c r="DN372" s="1"/>
  <c r="DO372" s="1"/>
  <c r="CM370"/>
  <c r="CN369"/>
  <c r="CR369" s="1"/>
  <c r="CS369" s="1"/>
  <c r="CB381"/>
  <c r="CC380"/>
  <c r="CG380" s="1"/>
  <c r="CH380" s="1"/>
  <c r="BR371"/>
  <c r="BV371" s="1"/>
  <c r="BW371" s="1"/>
  <c r="BQ372"/>
  <c r="BF370"/>
  <c r="BG369"/>
  <c r="BK369" s="1"/>
  <c r="BL369" s="1"/>
  <c r="AV369"/>
  <c r="AZ369" s="1"/>
  <c r="BA369" s="1"/>
  <c r="AU370"/>
  <c r="AK369"/>
  <c r="AO369" s="1"/>
  <c r="AP369" s="1"/>
  <c r="AJ370"/>
  <c r="Z370"/>
  <c r="AD370" s="1"/>
  <c r="AE370" s="1"/>
  <c r="Y371"/>
  <c r="O369"/>
  <c r="S369" s="1"/>
  <c r="T369" s="1"/>
  <c r="N370"/>
  <c r="A374" i="8"/>
  <c r="E373"/>
  <c r="E375" i="9" l="1"/>
  <c r="I374"/>
  <c r="J374" s="1"/>
  <c r="D374" s="1"/>
  <c r="R373"/>
  <c r="S372"/>
  <c r="W372" s="1"/>
  <c r="X372" s="1"/>
  <c r="CY370" i="5"/>
  <c r="DC370" s="1"/>
  <c r="DD370" s="1"/>
  <c r="CX371"/>
  <c r="CQ373"/>
  <c r="AY373"/>
  <c r="CF373"/>
  <c r="DB373"/>
  <c r="R373"/>
  <c r="AN373"/>
  <c r="DM373"/>
  <c r="AC373"/>
  <c r="BU373"/>
  <c r="BJ373"/>
  <c r="DJ373"/>
  <c r="DN373" s="1"/>
  <c r="DO373" s="1"/>
  <c r="DI374"/>
  <c r="CN370"/>
  <c r="CR370" s="1"/>
  <c r="CS370" s="1"/>
  <c r="CM371"/>
  <c r="CC381"/>
  <c r="CG381" s="1"/>
  <c r="CH381" s="1"/>
  <c r="CB382"/>
  <c r="BR372"/>
  <c r="BV372" s="1"/>
  <c r="BW372" s="1"/>
  <c r="BQ373"/>
  <c r="BF371"/>
  <c r="BG370"/>
  <c r="BK370" s="1"/>
  <c r="BL370" s="1"/>
  <c r="AU371"/>
  <c r="AV370"/>
  <c r="AZ370" s="1"/>
  <c r="BA370" s="1"/>
  <c r="AK370"/>
  <c r="AO370" s="1"/>
  <c r="AP370" s="1"/>
  <c r="AJ371"/>
  <c r="Z371"/>
  <c r="AD371" s="1"/>
  <c r="AE371" s="1"/>
  <c r="Y372"/>
  <c r="O370"/>
  <c r="S370" s="1"/>
  <c r="T370" s="1"/>
  <c r="N371"/>
  <c r="A375" i="8"/>
  <c r="E374"/>
  <c r="I375" i="9" l="1"/>
  <c r="J375" s="1"/>
  <c r="D375" s="1"/>
  <c r="E376"/>
  <c r="S373"/>
  <c r="W373" s="1"/>
  <c r="X373" s="1"/>
  <c r="R374"/>
  <c r="CX372" i="5"/>
  <c r="CY371"/>
  <c r="DC371" s="1"/>
  <c r="DD371" s="1"/>
  <c r="CF374"/>
  <c r="DM374"/>
  <c r="R374"/>
  <c r="AN374"/>
  <c r="AY374"/>
  <c r="DB374"/>
  <c r="AC374"/>
  <c r="BU374"/>
  <c r="BJ374"/>
  <c r="CQ374"/>
  <c r="DJ374"/>
  <c r="DN374" s="1"/>
  <c r="DO374" s="1"/>
  <c r="DI375"/>
  <c r="CM372"/>
  <c r="CN371"/>
  <c r="CR371" s="1"/>
  <c r="CS371" s="1"/>
  <c r="CB383"/>
  <c r="CC382"/>
  <c r="CG382" s="1"/>
  <c r="CH382" s="1"/>
  <c r="BR373"/>
  <c r="BV373" s="1"/>
  <c r="BW373" s="1"/>
  <c r="BQ374"/>
  <c r="BG371"/>
  <c r="BK371" s="1"/>
  <c r="BL371" s="1"/>
  <c r="BF372"/>
  <c r="AU372"/>
  <c r="AV371"/>
  <c r="AZ371" s="1"/>
  <c r="BA371" s="1"/>
  <c r="AJ372"/>
  <c r="AK371"/>
  <c r="AO371" s="1"/>
  <c r="AP371" s="1"/>
  <c r="Z372"/>
  <c r="AD372" s="1"/>
  <c r="AE372" s="1"/>
  <c r="Y373"/>
  <c r="O371"/>
  <c r="S371" s="1"/>
  <c r="T371" s="1"/>
  <c r="N372"/>
  <c r="A376" i="8"/>
  <c r="E375"/>
  <c r="E377" i="9" l="1"/>
  <c r="I376"/>
  <c r="J376" s="1"/>
  <c r="D376" s="1"/>
  <c r="R375"/>
  <c r="S374"/>
  <c r="W374" s="1"/>
  <c r="X374" s="1"/>
  <c r="CX373" i="5"/>
  <c r="CY372"/>
  <c r="DC372" s="1"/>
  <c r="DD372" s="1"/>
  <c r="BU375"/>
  <c r="DB375"/>
  <c r="CF375"/>
  <c r="DM375"/>
  <c r="AC375"/>
  <c r="R375"/>
  <c r="AN375"/>
  <c r="CQ375"/>
  <c r="BJ375"/>
  <c r="AY375"/>
  <c r="DI376"/>
  <c r="DJ375"/>
  <c r="DN375" s="1"/>
  <c r="DO375" s="1"/>
  <c r="CM373"/>
  <c r="CN372"/>
  <c r="CR372" s="1"/>
  <c r="CS372" s="1"/>
  <c r="CB384"/>
  <c r="CC383"/>
  <c r="CG383" s="1"/>
  <c r="CH383" s="1"/>
  <c r="BR374"/>
  <c r="BV374" s="1"/>
  <c r="BW374" s="1"/>
  <c r="BQ375"/>
  <c r="BF373"/>
  <c r="BG372"/>
  <c r="BK372" s="1"/>
  <c r="BL372" s="1"/>
  <c r="AU373"/>
  <c r="AV372"/>
  <c r="AZ372" s="1"/>
  <c r="BA372" s="1"/>
  <c r="AK372"/>
  <c r="AO372" s="1"/>
  <c r="AP372" s="1"/>
  <c r="AJ373"/>
  <c r="Z373"/>
  <c r="AD373" s="1"/>
  <c r="AE373" s="1"/>
  <c r="Y374"/>
  <c r="O372"/>
  <c r="S372" s="1"/>
  <c r="T372" s="1"/>
  <c r="N373"/>
  <c r="A377" i="8"/>
  <c r="E376"/>
  <c r="I377" i="9" l="1"/>
  <c r="J377" s="1"/>
  <c r="D377" s="1"/>
  <c r="E378"/>
  <c r="S375"/>
  <c r="W375" s="1"/>
  <c r="X375" s="1"/>
  <c r="R376"/>
  <c r="CX374" i="5"/>
  <c r="CY373"/>
  <c r="DC373" s="1"/>
  <c r="DD373" s="1"/>
  <c r="CF376"/>
  <c r="DB376"/>
  <c r="AC376"/>
  <c r="BU376"/>
  <c r="CQ376"/>
  <c r="R376"/>
  <c r="DM376"/>
  <c r="AY376"/>
  <c r="BJ376"/>
  <c r="AN376"/>
  <c r="DI377"/>
  <c r="DJ376"/>
  <c r="DN376" s="1"/>
  <c r="DO376" s="1"/>
  <c r="CM374"/>
  <c r="CN373"/>
  <c r="CR373" s="1"/>
  <c r="CS373" s="1"/>
  <c r="CC384"/>
  <c r="CG384" s="1"/>
  <c r="CH384" s="1"/>
  <c r="CB385"/>
  <c r="BR375"/>
  <c r="BV375" s="1"/>
  <c r="BW375" s="1"/>
  <c r="BQ376"/>
  <c r="BF374"/>
  <c r="BG373"/>
  <c r="BK373" s="1"/>
  <c r="BL373" s="1"/>
  <c r="AV373"/>
  <c r="AZ373" s="1"/>
  <c r="BA373" s="1"/>
  <c r="AU374"/>
  <c r="AJ374"/>
  <c r="AK373"/>
  <c r="AO373" s="1"/>
  <c r="AP373" s="1"/>
  <c r="Z374"/>
  <c r="AD374" s="1"/>
  <c r="AE374" s="1"/>
  <c r="Y375"/>
  <c r="O373"/>
  <c r="S373" s="1"/>
  <c r="T373" s="1"/>
  <c r="N374"/>
  <c r="A378" i="8"/>
  <c r="E377"/>
  <c r="E379" i="9" l="1"/>
  <c r="I378"/>
  <c r="J378" s="1"/>
  <c r="D378" s="1"/>
  <c r="R377"/>
  <c r="S376"/>
  <c r="W376" s="1"/>
  <c r="X376" s="1"/>
  <c r="CX375" i="5"/>
  <c r="CY374"/>
  <c r="DC374" s="1"/>
  <c r="DD374" s="1"/>
  <c r="CF377"/>
  <c r="AN377"/>
  <c r="R377"/>
  <c r="DM377"/>
  <c r="BU377"/>
  <c r="AY377"/>
  <c r="CQ377"/>
  <c r="DB377"/>
  <c r="BJ377"/>
  <c r="AC377"/>
  <c r="DJ377"/>
  <c r="DN377" s="1"/>
  <c r="DO377" s="1"/>
  <c r="DI378"/>
  <c r="CM375"/>
  <c r="CN374"/>
  <c r="CR374" s="1"/>
  <c r="CS374" s="1"/>
  <c r="CC385"/>
  <c r="CG385" s="1"/>
  <c r="CH385" s="1"/>
  <c r="CB386"/>
  <c r="BR376"/>
  <c r="BV376" s="1"/>
  <c r="BW376" s="1"/>
  <c r="BQ377"/>
  <c r="BF375"/>
  <c r="BG374"/>
  <c r="BK374" s="1"/>
  <c r="BL374" s="1"/>
  <c r="AV374"/>
  <c r="AZ374" s="1"/>
  <c r="BA374" s="1"/>
  <c r="AU375"/>
  <c r="AK374"/>
  <c r="AO374" s="1"/>
  <c r="AP374" s="1"/>
  <c r="AJ375"/>
  <c r="Z375"/>
  <c r="AD375" s="1"/>
  <c r="AE375" s="1"/>
  <c r="Y376"/>
  <c r="O374"/>
  <c r="S374" s="1"/>
  <c r="T374" s="1"/>
  <c r="N375"/>
  <c r="A379" i="8"/>
  <c r="E378"/>
  <c r="I379" i="9" l="1"/>
  <c r="J379" s="1"/>
  <c r="D379" s="1"/>
  <c r="E380"/>
  <c r="R378"/>
  <c r="S377"/>
  <c r="W377" s="1"/>
  <c r="X377" s="1"/>
  <c r="CY375" i="5"/>
  <c r="DC375" s="1"/>
  <c r="DD375" s="1"/>
  <c r="CX376"/>
  <c r="BU378"/>
  <c r="CQ378"/>
  <c r="AN378"/>
  <c r="DB378"/>
  <c r="R378"/>
  <c r="CF378"/>
  <c r="AC378"/>
  <c r="AY378"/>
  <c r="DM378"/>
  <c r="BJ378"/>
  <c r="DJ378"/>
  <c r="DN378" s="1"/>
  <c r="DO378" s="1"/>
  <c r="DI379"/>
  <c r="CM376"/>
  <c r="CN375"/>
  <c r="CR375" s="1"/>
  <c r="CS375" s="1"/>
  <c r="CB387"/>
  <c r="CC386"/>
  <c r="CG386" s="1"/>
  <c r="CH386" s="1"/>
  <c r="BR377"/>
  <c r="BV377" s="1"/>
  <c r="BW377" s="1"/>
  <c r="BQ378"/>
  <c r="BF376"/>
  <c r="BG375"/>
  <c r="BK375" s="1"/>
  <c r="BL375" s="1"/>
  <c r="AU376"/>
  <c r="AV375"/>
  <c r="AZ375" s="1"/>
  <c r="BA375" s="1"/>
  <c r="AJ376"/>
  <c r="AK375"/>
  <c r="AO375" s="1"/>
  <c r="AP375" s="1"/>
  <c r="Z376"/>
  <c r="AD376" s="1"/>
  <c r="AE376" s="1"/>
  <c r="Y377"/>
  <c r="O375"/>
  <c r="S375" s="1"/>
  <c r="T375" s="1"/>
  <c r="N376"/>
  <c r="A380" i="8"/>
  <c r="E379"/>
  <c r="E381" i="9" l="1"/>
  <c r="I380"/>
  <c r="J380" s="1"/>
  <c r="D380" s="1"/>
  <c r="R379"/>
  <c r="S378"/>
  <c r="W378" s="1"/>
  <c r="X378" s="1"/>
  <c r="CX377" i="5"/>
  <c r="CY376"/>
  <c r="DC376" s="1"/>
  <c r="DD376" s="1"/>
  <c r="BU379"/>
  <c r="CQ379"/>
  <c r="DB379"/>
  <c r="AC379"/>
  <c r="AN379"/>
  <c r="CF379"/>
  <c r="DM379"/>
  <c r="R379"/>
  <c r="AY379"/>
  <c r="BJ379"/>
  <c r="DJ379"/>
  <c r="DN379" s="1"/>
  <c r="DO379" s="1"/>
  <c r="DI380"/>
  <c r="CM377"/>
  <c r="CN376"/>
  <c r="CR376" s="1"/>
  <c r="CS376" s="1"/>
  <c r="CB388"/>
  <c r="CC387"/>
  <c r="CG387" s="1"/>
  <c r="CH387" s="1"/>
  <c r="BR378"/>
  <c r="BV378" s="1"/>
  <c r="BW378" s="1"/>
  <c r="BQ379"/>
  <c r="BF377"/>
  <c r="BG376"/>
  <c r="BK376" s="1"/>
  <c r="BL376" s="1"/>
  <c r="AU377"/>
  <c r="AV376"/>
  <c r="AZ376" s="1"/>
  <c r="BA376" s="1"/>
  <c r="AK376"/>
  <c r="AO376" s="1"/>
  <c r="AP376" s="1"/>
  <c r="AJ377"/>
  <c r="Z377"/>
  <c r="AD377" s="1"/>
  <c r="AE377" s="1"/>
  <c r="Y378"/>
  <c r="O376"/>
  <c r="S376" s="1"/>
  <c r="T376" s="1"/>
  <c r="N377"/>
  <c r="A381" i="8"/>
  <c r="E380"/>
  <c r="I381" i="9" l="1"/>
  <c r="J381" s="1"/>
  <c r="D381" s="1"/>
  <c r="E382"/>
  <c r="R380"/>
  <c r="S379"/>
  <c r="W379" s="1"/>
  <c r="X379" s="1"/>
  <c r="CY377" i="5"/>
  <c r="DC377" s="1"/>
  <c r="DD377" s="1"/>
  <c r="CX378"/>
  <c r="CF380"/>
  <c r="AY380"/>
  <c r="BJ380"/>
  <c r="BU380"/>
  <c r="AN380"/>
  <c r="R380"/>
  <c r="DB380"/>
  <c r="AC380"/>
  <c r="DM380"/>
  <c r="CQ380"/>
  <c r="DJ380"/>
  <c r="DN380" s="1"/>
  <c r="DO380" s="1"/>
  <c r="DI381"/>
  <c r="CM378"/>
  <c r="CN377"/>
  <c r="CR377" s="1"/>
  <c r="CS377" s="1"/>
  <c r="CB389"/>
  <c r="CC388"/>
  <c r="CG388" s="1"/>
  <c r="CH388" s="1"/>
  <c r="BQ380"/>
  <c r="BR379"/>
  <c r="BV379" s="1"/>
  <c r="BW379" s="1"/>
  <c r="BF378"/>
  <c r="BG377"/>
  <c r="BK377" s="1"/>
  <c r="BL377" s="1"/>
  <c r="AV377"/>
  <c r="AZ377" s="1"/>
  <c r="BA377" s="1"/>
  <c r="AU378"/>
  <c r="AJ378"/>
  <c r="AK377"/>
  <c r="AO377" s="1"/>
  <c r="AP377" s="1"/>
  <c r="Z378"/>
  <c r="AD378" s="1"/>
  <c r="AE378" s="1"/>
  <c r="Y379"/>
  <c r="O377"/>
  <c r="S377" s="1"/>
  <c r="T377" s="1"/>
  <c r="N378"/>
  <c r="A382" i="8"/>
  <c r="E381"/>
  <c r="E383" i="9" l="1"/>
  <c r="I382"/>
  <c r="J382" s="1"/>
  <c r="D382" s="1"/>
  <c r="R381"/>
  <c r="S380"/>
  <c r="W380" s="1"/>
  <c r="X380" s="1"/>
  <c r="CY378" i="5"/>
  <c r="DC378" s="1"/>
  <c r="DD378" s="1"/>
  <c r="CX379"/>
  <c r="CQ381"/>
  <c r="BJ381"/>
  <c r="BU381"/>
  <c r="CF381"/>
  <c r="AN381"/>
  <c r="DB381"/>
  <c r="R381"/>
  <c r="DM381"/>
  <c r="AC381"/>
  <c r="AY381"/>
  <c r="DJ381"/>
  <c r="DN381" s="1"/>
  <c r="DO381" s="1"/>
  <c r="DI382"/>
  <c r="CN378"/>
  <c r="CR378" s="1"/>
  <c r="CS378" s="1"/>
  <c r="CM379"/>
  <c r="CC389"/>
  <c r="CG389" s="1"/>
  <c r="CH389" s="1"/>
  <c r="CB390"/>
  <c r="BR380"/>
  <c r="BV380" s="1"/>
  <c r="BW380" s="1"/>
  <c r="BQ381"/>
  <c r="BF379"/>
  <c r="BG378"/>
  <c r="BK378" s="1"/>
  <c r="BL378" s="1"/>
  <c r="AV378"/>
  <c r="AZ378" s="1"/>
  <c r="BA378" s="1"/>
  <c r="AU379"/>
  <c r="AK378"/>
  <c r="AO378" s="1"/>
  <c r="AP378" s="1"/>
  <c r="AJ379"/>
  <c r="Z379"/>
  <c r="AD379" s="1"/>
  <c r="AE379" s="1"/>
  <c r="Y380"/>
  <c r="O378"/>
  <c r="S378" s="1"/>
  <c r="T378" s="1"/>
  <c r="N379"/>
  <c r="A383" i="8"/>
  <c r="E382"/>
  <c r="I383" i="9" l="1"/>
  <c r="J383" s="1"/>
  <c r="D383" s="1"/>
  <c r="E384"/>
  <c r="R382"/>
  <c r="S381"/>
  <c r="W381" s="1"/>
  <c r="X381" s="1"/>
  <c r="CY379" i="5"/>
  <c r="DC379" s="1"/>
  <c r="DD379" s="1"/>
  <c r="CX380"/>
  <c r="CQ382"/>
  <c r="CF382"/>
  <c r="DM382"/>
  <c r="R382"/>
  <c r="AN382"/>
  <c r="BU382"/>
  <c r="DB382"/>
  <c r="AC382"/>
  <c r="BJ382"/>
  <c r="AY382"/>
  <c r="DJ382"/>
  <c r="DN382" s="1"/>
  <c r="DO382" s="1"/>
  <c r="DI383"/>
  <c r="CN379"/>
  <c r="CR379" s="1"/>
  <c r="CS379" s="1"/>
  <c r="CM380"/>
  <c r="CB391"/>
  <c r="CC390"/>
  <c r="CG390" s="1"/>
  <c r="CH390" s="1"/>
  <c r="BR381"/>
  <c r="BV381" s="1"/>
  <c r="BW381" s="1"/>
  <c r="BQ382"/>
  <c r="BG379"/>
  <c r="BK379" s="1"/>
  <c r="BL379" s="1"/>
  <c r="BF380"/>
  <c r="AU380"/>
  <c r="AV379"/>
  <c r="AZ379" s="1"/>
  <c r="BA379" s="1"/>
  <c r="AJ380"/>
  <c r="AK379"/>
  <c r="AO379" s="1"/>
  <c r="AP379" s="1"/>
  <c r="Z380"/>
  <c r="AD380" s="1"/>
  <c r="AE380" s="1"/>
  <c r="Y381"/>
  <c r="O379"/>
  <c r="S379" s="1"/>
  <c r="T379" s="1"/>
  <c r="N380"/>
  <c r="A384" i="8"/>
  <c r="E383"/>
  <c r="E385" i="9" l="1"/>
  <c r="I384"/>
  <c r="J384" s="1"/>
  <c r="D384" s="1"/>
  <c r="R383"/>
  <c r="S382"/>
  <c r="W382" s="1"/>
  <c r="X382" s="1"/>
  <c r="CX381" i="5"/>
  <c r="CY380"/>
  <c r="DC380" s="1"/>
  <c r="DD380" s="1"/>
  <c r="BU383"/>
  <c r="AY383"/>
  <c r="CF383"/>
  <c r="DM383"/>
  <c r="AC383"/>
  <c r="R383"/>
  <c r="DB383"/>
  <c r="AN383"/>
  <c r="BJ383"/>
  <c r="CQ383"/>
  <c r="DJ383"/>
  <c r="DN383" s="1"/>
  <c r="DO383" s="1"/>
  <c r="DI384"/>
  <c r="CM381"/>
  <c r="CN380"/>
  <c r="CR380" s="1"/>
  <c r="CS380" s="1"/>
  <c r="CC391"/>
  <c r="CG391" s="1"/>
  <c r="CH391" s="1"/>
  <c r="CB392"/>
  <c r="BR382"/>
  <c r="BV382" s="1"/>
  <c r="BW382" s="1"/>
  <c r="BQ383"/>
  <c r="BF381"/>
  <c r="BG380"/>
  <c r="BK380" s="1"/>
  <c r="BL380" s="1"/>
  <c r="AU381"/>
  <c r="AV380"/>
  <c r="AZ380" s="1"/>
  <c r="BA380" s="1"/>
  <c r="AK380"/>
  <c r="AO380" s="1"/>
  <c r="AP380" s="1"/>
  <c r="AJ381"/>
  <c r="Z381"/>
  <c r="AD381" s="1"/>
  <c r="AE381" s="1"/>
  <c r="Y382"/>
  <c r="O380"/>
  <c r="S380" s="1"/>
  <c r="T380" s="1"/>
  <c r="N381"/>
  <c r="A385" i="8"/>
  <c r="E384"/>
  <c r="I385" i="9" l="1"/>
  <c r="J385" s="1"/>
  <c r="D385" s="1"/>
  <c r="E386"/>
  <c r="S383"/>
  <c r="W383" s="1"/>
  <c r="X383" s="1"/>
  <c r="R384"/>
  <c r="CX382" i="5"/>
  <c r="CY381"/>
  <c r="DC381" s="1"/>
  <c r="DD381" s="1"/>
  <c r="CF384"/>
  <c r="DM384"/>
  <c r="AY384"/>
  <c r="CQ384"/>
  <c r="AC384"/>
  <c r="AN384"/>
  <c r="BU384"/>
  <c r="DB384"/>
  <c r="R384"/>
  <c r="BJ384"/>
  <c r="DJ384"/>
  <c r="DN384" s="1"/>
  <c r="DO384" s="1"/>
  <c r="DI385"/>
  <c r="CM382"/>
  <c r="CN381"/>
  <c r="CR381" s="1"/>
  <c r="CS381" s="1"/>
  <c r="CB393"/>
  <c r="CC392"/>
  <c r="CG392" s="1"/>
  <c r="CH392" s="1"/>
  <c r="BQ384"/>
  <c r="BR383"/>
  <c r="BV383" s="1"/>
  <c r="BW383" s="1"/>
  <c r="BF382"/>
  <c r="BG381"/>
  <c r="BK381" s="1"/>
  <c r="BL381" s="1"/>
  <c r="AU382"/>
  <c r="AV381"/>
  <c r="AZ381" s="1"/>
  <c r="BA381" s="1"/>
  <c r="AK381"/>
  <c r="AO381" s="1"/>
  <c r="AP381" s="1"/>
  <c r="AJ382"/>
  <c r="Z382"/>
  <c r="AD382" s="1"/>
  <c r="AE382" s="1"/>
  <c r="Y383"/>
  <c r="O381"/>
  <c r="S381" s="1"/>
  <c r="T381" s="1"/>
  <c r="N382"/>
  <c r="A386" i="8"/>
  <c r="E385"/>
  <c r="E387" i="9" l="1"/>
  <c r="I386"/>
  <c r="J386" s="1"/>
  <c r="D386" s="1"/>
  <c r="R385"/>
  <c r="S384"/>
  <c r="W384" s="1"/>
  <c r="X384" s="1"/>
  <c r="CX383" i="5"/>
  <c r="CY382"/>
  <c r="DC382" s="1"/>
  <c r="DD382" s="1"/>
  <c r="CF385"/>
  <c r="CQ385"/>
  <c r="BJ385"/>
  <c r="AN385"/>
  <c r="DB385"/>
  <c r="R385"/>
  <c r="AY385"/>
  <c r="BU385"/>
  <c r="DM385"/>
  <c r="AC385"/>
  <c r="DI386"/>
  <c r="DJ385"/>
  <c r="DN385" s="1"/>
  <c r="DO385" s="1"/>
  <c r="CM383"/>
  <c r="CN382"/>
  <c r="CR382" s="1"/>
  <c r="CS382" s="1"/>
  <c r="CC393"/>
  <c r="CG393" s="1"/>
  <c r="CH393" s="1"/>
  <c r="CB394"/>
  <c r="BR384"/>
  <c r="BV384" s="1"/>
  <c r="BW384" s="1"/>
  <c r="BQ385"/>
  <c r="BF383"/>
  <c r="BG382"/>
  <c r="BK382" s="1"/>
  <c r="BL382" s="1"/>
  <c r="AV382"/>
  <c r="AZ382" s="1"/>
  <c r="BA382" s="1"/>
  <c r="AU383"/>
  <c r="AK382"/>
  <c r="AO382" s="1"/>
  <c r="AP382" s="1"/>
  <c r="AJ383"/>
  <c r="Z383"/>
  <c r="AD383" s="1"/>
  <c r="AE383" s="1"/>
  <c r="Y384"/>
  <c r="O382"/>
  <c r="S382" s="1"/>
  <c r="T382" s="1"/>
  <c r="N383"/>
  <c r="A387" i="8"/>
  <c r="E386"/>
  <c r="I387" i="9" l="1"/>
  <c r="J387" s="1"/>
  <c r="D387" s="1"/>
  <c r="E388"/>
  <c r="R386"/>
  <c r="S385"/>
  <c r="W385" s="1"/>
  <c r="X385" s="1"/>
  <c r="CX384" i="5"/>
  <c r="CY383"/>
  <c r="DC383" s="1"/>
  <c r="DD383" s="1"/>
  <c r="BU386"/>
  <c r="CF386"/>
  <c r="AY386"/>
  <c r="CQ386"/>
  <c r="DB386"/>
  <c r="R386"/>
  <c r="BJ386"/>
  <c r="AC386"/>
  <c r="DM386"/>
  <c r="AN386"/>
  <c r="DJ386"/>
  <c r="DN386" s="1"/>
  <c r="DO386" s="1"/>
  <c r="DI387"/>
  <c r="CN383"/>
  <c r="CR383" s="1"/>
  <c r="CS383" s="1"/>
  <c r="CM384"/>
  <c r="CB395"/>
  <c r="CC394"/>
  <c r="CG394" s="1"/>
  <c r="CH394" s="1"/>
  <c r="BR385"/>
  <c r="BV385" s="1"/>
  <c r="BW385" s="1"/>
  <c r="BQ386"/>
  <c r="BF384"/>
  <c r="BG383"/>
  <c r="BK383" s="1"/>
  <c r="BL383" s="1"/>
  <c r="AU384"/>
  <c r="AV383"/>
  <c r="AZ383" s="1"/>
  <c r="BA383" s="1"/>
  <c r="AJ384"/>
  <c r="AK383"/>
  <c r="AO383" s="1"/>
  <c r="AP383" s="1"/>
  <c r="Z384"/>
  <c r="AD384" s="1"/>
  <c r="AE384" s="1"/>
  <c r="Y385"/>
  <c r="O383"/>
  <c r="S383" s="1"/>
  <c r="T383" s="1"/>
  <c r="N384"/>
  <c r="A388" i="8"/>
  <c r="E387"/>
  <c r="E389" i="9" l="1"/>
  <c r="I388"/>
  <c r="J388" s="1"/>
  <c r="D388" s="1"/>
  <c r="R387"/>
  <c r="S386"/>
  <c r="W386" s="1"/>
  <c r="X386" s="1"/>
  <c r="CX385" i="5"/>
  <c r="CY384"/>
  <c r="DC384" s="1"/>
  <c r="DD384" s="1"/>
  <c r="BU387"/>
  <c r="CQ387"/>
  <c r="DB387"/>
  <c r="AC387"/>
  <c r="DM387"/>
  <c r="R387"/>
  <c r="BJ387"/>
  <c r="AN387"/>
  <c r="AY387"/>
  <c r="CF387"/>
  <c r="DJ387"/>
  <c r="DN387" s="1"/>
  <c r="DO387" s="1"/>
  <c r="DI388"/>
  <c r="CM385"/>
  <c r="CN384"/>
  <c r="CR384" s="1"/>
  <c r="CS384" s="1"/>
  <c r="CB396"/>
  <c r="CC395"/>
  <c r="CG395" s="1"/>
  <c r="CH395" s="1"/>
  <c r="BR386"/>
  <c r="BV386" s="1"/>
  <c r="BW386" s="1"/>
  <c r="BQ387"/>
  <c r="BG384"/>
  <c r="BK384" s="1"/>
  <c r="BL384" s="1"/>
  <c r="BF385"/>
  <c r="AV384"/>
  <c r="AZ384" s="1"/>
  <c r="BA384" s="1"/>
  <c r="AU385"/>
  <c r="AK384"/>
  <c r="AO384" s="1"/>
  <c r="AP384" s="1"/>
  <c r="AJ385"/>
  <c r="Z385"/>
  <c r="AD385" s="1"/>
  <c r="AE385" s="1"/>
  <c r="Y386"/>
  <c r="O384"/>
  <c r="S384" s="1"/>
  <c r="T384" s="1"/>
  <c r="N385"/>
  <c r="A389" i="8"/>
  <c r="E388"/>
  <c r="I389" i="9" l="1"/>
  <c r="J389" s="1"/>
  <c r="D389" s="1"/>
  <c r="E390"/>
  <c r="R388"/>
  <c r="S387"/>
  <c r="W387" s="1"/>
  <c r="X387" s="1"/>
  <c r="CX386" i="5"/>
  <c r="CY385"/>
  <c r="DC385" s="1"/>
  <c r="DD385" s="1"/>
  <c r="CF388"/>
  <c r="BU388"/>
  <c r="DB388"/>
  <c r="AC388"/>
  <c r="DM388"/>
  <c r="AN388"/>
  <c r="AY388"/>
  <c r="BJ388"/>
  <c r="R388"/>
  <c r="CQ388"/>
  <c r="DJ388"/>
  <c r="DN388" s="1"/>
  <c r="DO388" s="1"/>
  <c r="DI389"/>
  <c r="CN385"/>
  <c r="CR385" s="1"/>
  <c r="CS385" s="1"/>
  <c r="CM386"/>
  <c r="CB397"/>
  <c r="CC396"/>
  <c r="CG396" s="1"/>
  <c r="CH396" s="1"/>
  <c r="BR387"/>
  <c r="BV387" s="1"/>
  <c r="BW387" s="1"/>
  <c r="BQ388"/>
  <c r="BG385"/>
  <c r="BK385" s="1"/>
  <c r="BL385" s="1"/>
  <c r="BF386"/>
  <c r="AV385"/>
  <c r="AZ385" s="1"/>
  <c r="BA385" s="1"/>
  <c r="AU386"/>
  <c r="AJ386"/>
  <c r="AK385"/>
  <c r="AO385" s="1"/>
  <c r="AP385" s="1"/>
  <c r="Z386"/>
  <c r="AD386" s="1"/>
  <c r="AE386" s="1"/>
  <c r="Y387"/>
  <c r="O385"/>
  <c r="S385" s="1"/>
  <c r="T385" s="1"/>
  <c r="N386"/>
  <c r="A390" i="8"/>
  <c r="E389"/>
  <c r="E391" i="9" l="1"/>
  <c r="I390"/>
  <c r="J390" s="1"/>
  <c r="D390" s="1"/>
  <c r="R389"/>
  <c r="S388"/>
  <c r="W388" s="1"/>
  <c r="X388" s="1"/>
  <c r="CY386" i="5"/>
  <c r="DC386" s="1"/>
  <c r="DD386" s="1"/>
  <c r="CX387"/>
  <c r="BU389"/>
  <c r="BJ389"/>
  <c r="CF389"/>
  <c r="DB389"/>
  <c r="R389"/>
  <c r="AN389"/>
  <c r="DM389"/>
  <c r="AC389"/>
  <c r="AY389"/>
  <c r="CQ389"/>
  <c r="DJ389"/>
  <c r="DN389" s="1"/>
  <c r="DO389" s="1"/>
  <c r="DI390"/>
  <c r="CM387"/>
  <c r="CN386"/>
  <c r="CR386" s="1"/>
  <c r="CS386" s="1"/>
  <c r="CC397"/>
  <c r="CG397" s="1"/>
  <c r="CH397" s="1"/>
  <c r="CB398"/>
  <c r="BR388"/>
  <c r="BV388" s="1"/>
  <c r="BW388" s="1"/>
  <c r="BQ389"/>
  <c r="BG386"/>
  <c r="BK386" s="1"/>
  <c r="BL386" s="1"/>
  <c r="BF387"/>
  <c r="AU387"/>
  <c r="AV386"/>
  <c r="AZ386" s="1"/>
  <c r="BA386" s="1"/>
  <c r="AK386"/>
  <c r="AO386" s="1"/>
  <c r="AP386" s="1"/>
  <c r="AJ387"/>
  <c r="Z387"/>
  <c r="AD387" s="1"/>
  <c r="AE387" s="1"/>
  <c r="Y388"/>
  <c r="O386"/>
  <c r="S386" s="1"/>
  <c r="T386" s="1"/>
  <c r="N387"/>
  <c r="A391" i="8"/>
  <c r="E390"/>
  <c r="I391" i="9" l="1"/>
  <c r="J391" s="1"/>
  <c r="D391" s="1"/>
  <c r="E392"/>
  <c r="S389"/>
  <c r="W389" s="1"/>
  <c r="X389" s="1"/>
  <c r="R390"/>
  <c r="CX388" i="5"/>
  <c r="CY387"/>
  <c r="DC387" s="1"/>
  <c r="DD387" s="1"/>
  <c r="CQ390"/>
  <c r="CF390"/>
  <c r="BJ390"/>
  <c r="DM390"/>
  <c r="R390"/>
  <c r="AN390"/>
  <c r="DB390"/>
  <c r="AC390"/>
  <c r="BU390"/>
  <c r="AY390"/>
  <c r="DJ390"/>
  <c r="DN390" s="1"/>
  <c r="DO390" s="1"/>
  <c r="DI391"/>
  <c r="CM388"/>
  <c r="CN387"/>
  <c r="CR387" s="1"/>
  <c r="CS387" s="1"/>
  <c r="CB399"/>
  <c r="CC398"/>
  <c r="CG398" s="1"/>
  <c r="CH398" s="1"/>
  <c r="BR389"/>
  <c r="BV389" s="1"/>
  <c r="BW389" s="1"/>
  <c r="BQ390"/>
  <c r="BG387"/>
  <c r="BK387" s="1"/>
  <c r="BL387" s="1"/>
  <c r="BF388"/>
  <c r="AU388"/>
  <c r="AV387"/>
  <c r="AZ387" s="1"/>
  <c r="BA387" s="1"/>
  <c r="AJ388"/>
  <c r="AK387"/>
  <c r="AO387" s="1"/>
  <c r="AP387" s="1"/>
  <c r="Z388"/>
  <c r="AD388" s="1"/>
  <c r="AE388" s="1"/>
  <c r="Y389"/>
  <c r="O387"/>
  <c r="S387" s="1"/>
  <c r="T387" s="1"/>
  <c r="N388"/>
  <c r="A392" i="8"/>
  <c r="E391"/>
  <c r="E393" i="9" l="1"/>
  <c r="I392"/>
  <c r="J392" s="1"/>
  <c r="D392" s="1"/>
  <c r="R391"/>
  <c r="S390"/>
  <c r="W390" s="1"/>
  <c r="X390" s="1"/>
  <c r="CY388" i="5"/>
  <c r="DC388" s="1"/>
  <c r="DD388" s="1"/>
  <c r="CX389"/>
  <c r="BU391"/>
  <c r="CF391"/>
  <c r="DM391"/>
  <c r="AC391"/>
  <c r="BJ391"/>
  <c r="R391"/>
  <c r="DB391"/>
  <c r="AN391"/>
  <c r="AY391"/>
  <c r="CQ391"/>
  <c r="DI392"/>
  <c r="DJ391"/>
  <c r="DN391" s="1"/>
  <c r="DO391" s="1"/>
  <c r="CM389"/>
  <c r="CN388"/>
  <c r="CR388" s="1"/>
  <c r="CS388" s="1"/>
  <c r="CC399"/>
  <c r="CG399" s="1"/>
  <c r="CH399" s="1"/>
  <c r="CB400"/>
  <c r="BR390"/>
  <c r="BV390" s="1"/>
  <c r="BW390" s="1"/>
  <c r="BQ391"/>
  <c r="BG388"/>
  <c r="BK388" s="1"/>
  <c r="BL388" s="1"/>
  <c r="BF389"/>
  <c r="AU389"/>
  <c r="AV388"/>
  <c r="AZ388" s="1"/>
  <c r="BA388" s="1"/>
  <c r="AK388"/>
  <c r="AO388" s="1"/>
  <c r="AP388" s="1"/>
  <c r="AJ389"/>
  <c r="Z389"/>
  <c r="AD389" s="1"/>
  <c r="AE389" s="1"/>
  <c r="Y390"/>
  <c r="O388"/>
  <c r="S388" s="1"/>
  <c r="T388" s="1"/>
  <c r="N389"/>
  <c r="A393" i="8"/>
  <c r="E392"/>
  <c r="I393" i="9" l="1"/>
  <c r="J393" s="1"/>
  <c r="D393" s="1"/>
  <c r="E394"/>
  <c r="R392"/>
  <c r="S391"/>
  <c r="W391" s="1"/>
  <c r="X391" s="1"/>
  <c r="CY389" i="5"/>
  <c r="DC389" s="1"/>
  <c r="DD389" s="1"/>
  <c r="CX390"/>
  <c r="CF392"/>
  <c r="BU392"/>
  <c r="CQ392"/>
  <c r="AN392"/>
  <c r="DB392"/>
  <c r="R392"/>
  <c r="AY392"/>
  <c r="DM392"/>
  <c r="AC392"/>
  <c r="BJ392"/>
  <c r="DJ392"/>
  <c r="DN392" s="1"/>
  <c r="DO392" s="1"/>
  <c r="DI393"/>
  <c r="CN389"/>
  <c r="CR389" s="1"/>
  <c r="CS389" s="1"/>
  <c r="CM390"/>
  <c r="CB401"/>
  <c r="CC400"/>
  <c r="CG400" s="1"/>
  <c r="CH400" s="1"/>
  <c r="BR391"/>
  <c r="BV391" s="1"/>
  <c r="BW391" s="1"/>
  <c r="BQ392"/>
  <c r="BG389"/>
  <c r="BK389" s="1"/>
  <c r="BL389" s="1"/>
  <c r="BF390"/>
  <c r="AV389"/>
  <c r="AZ389" s="1"/>
  <c r="BA389" s="1"/>
  <c r="AU390"/>
  <c r="AJ390"/>
  <c r="AK389"/>
  <c r="AO389" s="1"/>
  <c r="AP389" s="1"/>
  <c r="Z390"/>
  <c r="AD390" s="1"/>
  <c r="AE390" s="1"/>
  <c r="Y391"/>
  <c r="O389"/>
  <c r="S389" s="1"/>
  <c r="T389" s="1"/>
  <c r="N390"/>
  <c r="A394" i="8"/>
  <c r="E393"/>
  <c r="E395" i="9" l="1"/>
  <c r="I394"/>
  <c r="J394" s="1"/>
  <c r="D394" s="1"/>
  <c r="R393"/>
  <c r="S392"/>
  <c r="W392" s="1"/>
  <c r="X392" s="1"/>
  <c r="CY390" i="5"/>
  <c r="DC390" s="1"/>
  <c r="DD390" s="1"/>
  <c r="CX391"/>
  <c r="CF393"/>
  <c r="CQ393"/>
  <c r="AN393"/>
  <c r="DB393"/>
  <c r="R393"/>
  <c r="DM393"/>
  <c r="AC393"/>
  <c r="BU393"/>
  <c r="AY393"/>
  <c r="BJ393"/>
  <c r="DI394"/>
  <c r="DJ393"/>
  <c r="DN393" s="1"/>
  <c r="DO393" s="1"/>
  <c r="CM391"/>
  <c r="CN390"/>
  <c r="CR390" s="1"/>
  <c r="CS390" s="1"/>
  <c r="CC401"/>
  <c r="CG401" s="1"/>
  <c r="CH401" s="1"/>
  <c r="CB402"/>
  <c r="BR392"/>
  <c r="BV392" s="1"/>
  <c r="BW392" s="1"/>
  <c r="BQ393"/>
  <c r="BG390"/>
  <c r="BK390" s="1"/>
  <c r="BL390" s="1"/>
  <c r="BF391"/>
  <c r="AV390"/>
  <c r="AZ390" s="1"/>
  <c r="BA390" s="1"/>
  <c r="AU391"/>
  <c r="AK390"/>
  <c r="AO390" s="1"/>
  <c r="AP390" s="1"/>
  <c r="AJ391"/>
  <c r="Z391"/>
  <c r="AD391" s="1"/>
  <c r="AE391" s="1"/>
  <c r="Y392"/>
  <c r="O390"/>
  <c r="S390" s="1"/>
  <c r="T390" s="1"/>
  <c r="N391"/>
  <c r="A395" i="8"/>
  <c r="E394"/>
  <c r="I395" i="9" l="1"/>
  <c r="J395" s="1"/>
  <c r="D395" s="1"/>
  <c r="E396"/>
  <c r="R394"/>
  <c r="S393"/>
  <c r="W393" s="1"/>
  <c r="X393" s="1"/>
  <c r="CX392" i="5"/>
  <c r="CY391"/>
  <c r="DC391" s="1"/>
  <c r="DD391" s="1"/>
  <c r="BU394"/>
  <c r="AY394"/>
  <c r="CQ394"/>
  <c r="DB394"/>
  <c r="R394"/>
  <c r="AN394"/>
  <c r="AC394"/>
  <c r="DM394"/>
  <c r="BJ394"/>
  <c r="CF394"/>
  <c r="DJ394"/>
  <c r="DN394" s="1"/>
  <c r="DO394" s="1"/>
  <c r="DI395"/>
  <c r="CM392"/>
  <c r="CN391"/>
  <c r="CR391" s="1"/>
  <c r="CS391" s="1"/>
  <c r="CB403"/>
  <c r="CC402"/>
  <c r="CG402" s="1"/>
  <c r="CH402" s="1"/>
  <c r="BR393"/>
  <c r="BV393" s="1"/>
  <c r="BW393" s="1"/>
  <c r="BQ394"/>
  <c r="BG391"/>
  <c r="BK391" s="1"/>
  <c r="BL391" s="1"/>
  <c r="BF392"/>
  <c r="AU392"/>
  <c r="AV391"/>
  <c r="AZ391" s="1"/>
  <c r="BA391" s="1"/>
  <c r="AJ392"/>
  <c r="AK391"/>
  <c r="AO391" s="1"/>
  <c r="AP391" s="1"/>
  <c r="Z392"/>
  <c r="AD392" s="1"/>
  <c r="AE392" s="1"/>
  <c r="Y393"/>
  <c r="O391"/>
  <c r="S391" s="1"/>
  <c r="T391" s="1"/>
  <c r="N392"/>
  <c r="A396" i="8"/>
  <c r="E395"/>
  <c r="E397" i="9" l="1"/>
  <c r="I396"/>
  <c r="J396" s="1"/>
  <c r="D396" s="1"/>
  <c r="R395"/>
  <c r="S394"/>
  <c r="W394" s="1"/>
  <c r="X394" s="1"/>
  <c r="CY392" i="5"/>
  <c r="DC392" s="1"/>
  <c r="DD392" s="1"/>
  <c r="CX393"/>
  <c r="BU395"/>
  <c r="CQ395"/>
  <c r="DB395"/>
  <c r="AC395"/>
  <c r="DM395"/>
  <c r="R395"/>
  <c r="AN395"/>
  <c r="AY395"/>
  <c r="CF395"/>
  <c r="BJ395"/>
  <c r="DI396"/>
  <c r="DJ395"/>
  <c r="DN395" s="1"/>
  <c r="DO395" s="1"/>
  <c r="CM393"/>
  <c r="CN392"/>
  <c r="CR392" s="1"/>
  <c r="CS392" s="1"/>
  <c r="CB404"/>
  <c r="CC403"/>
  <c r="CG403" s="1"/>
  <c r="CH403" s="1"/>
  <c r="BR394"/>
  <c r="BV394" s="1"/>
  <c r="BW394" s="1"/>
  <c r="BQ395"/>
  <c r="BG392"/>
  <c r="BK392" s="1"/>
  <c r="BL392" s="1"/>
  <c r="BF393"/>
  <c r="AU393"/>
  <c r="AV392"/>
  <c r="AZ392" s="1"/>
  <c r="BA392" s="1"/>
  <c r="AK392"/>
  <c r="AO392" s="1"/>
  <c r="AP392" s="1"/>
  <c r="AJ393"/>
  <c r="Z393"/>
  <c r="AD393" s="1"/>
  <c r="AE393" s="1"/>
  <c r="Y394"/>
  <c r="O392"/>
  <c r="S392" s="1"/>
  <c r="T392" s="1"/>
  <c r="N393"/>
  <c r="A397" i="8"/>
  <c r="E396"/>
  <c r="I397" i="9" l="1"/>
  <c r="J397" s="1"/>
  <c r="D397" s="1"/>
  <c r="E398"/>
  <c r="R396"/>
  <c r="S395"/>
  <c r="W395" s="1"/>
  <c r="X395" s="1"/>
  <c r="CY393" i="5"/>
  <c r="DC393" s="1"/>
  <c r="DD393" s="1"/>
  <c r="CX394"/>
  <c r="CF396"/>
  <c r="BU396"/>
  <c r="DB396"/>
  <c r="AC396"/>
  <c r="DM396"/>
  <c r="AN396"/>
  <c r="R396"/>
  <c r="AY396"/>
  <c r="BJ396"/>
  <c r="CQ396"/>
  <c r="DJ396"/>
  <c r="DN396" s="1"/>
  <c r="DO396" s="1"/>
  <c r="DI397"/>
  <c r="CN393"/>
  <c r="CR393" s="1"/>
  <c r="CS393" s="1"/>
  <c r="CM394"/>
  <c r="CC404"/>
  <c r="CG404" s="1"/>
  <c r="CH404" s="1"/>
  <c r="CB405"/>
  <c r="BR395"/>
  <c r="BV395" s="1"/>
  <c r="BW395" s="1"/>
  <c r="BQ396"/>
  <c r="BG393"/>
  <c r="BK393" s="1"/>
  <c r="BL393" s="1"/>
  <c r="BF394"/>
  <c r="AV393"/>
  <c r="AZ393" s="1"/>
  <c r="BA393" s="1"/>
  <c r="AU394"/>
  <c r="AJ394"/>
  <c r="AK393"/>
  <c r="AO393" s="1"/>
  <c r="AP393" s="1"/>
  <c r="Z394"/>
  <c r="AD394" s="1"/>
  <c r="AE394" s="1"/>
  <c r="Y395"/>
  <c r="O393"/>
  <c r="S393" s="1"/>
  <c r="T393" s="1"/>
  <c r="N394"/>
  <c r="A398" i="8"/>
  <c r="E397"/>
  <c r="E399" i="9" l="1"/>
  <c r="I398"/>
  <c r="J398" s="1"/>
  <c r="D398" s="1"/>
  <c r="R397"/>
  <c r="S396"/>
  <c r="W396" s="1"/>
  <c r="X396" s="1"/>
  <c r="CY394" i="5"/>
  <c r="DC394" s="1"/>
  <c r="DD394" s="1"/>
  <c r="CX395"/>
  <c r="BU397"/>
  <c r="CF397"/>
  <c r="DB397"/>
  <c r="R397"/>
  <c r="DM397"/>
  <c r="AC397"/>
  <c r="AN397"/>
  <c r="CQ397"/>
  <c r="AY397"/>
  <c r="BJ397"/>
  <c r="DJ397"/>
  <c r="DN397" s="1"/>
  <c r="DO397" s="1"/>
  <c r="DI398"/>
  <c r="CM395"/>
  <c r="CN394"/>
  <c r="CR394" s="1"/>
  <c r="CS394" s="1"/>
  <c r="CC405"/>
  <c r="CG405" s="1"/>
  <c r="CH405" s="1"/>
  <c r="CB406"/>
  <c r="BR396"/>
  <c r="BV396" s="1"/>
  <c r="BW396" s="1"/>
  <c r="BQ397"/>
  <c r="BG394"/>
  <c r="BK394" s="1"/>
  <c r="BL394" s="1"/>
  <c r="BF395"/>
  <c r="AV394"/>
  <c r="AZ394" s="1"/>
  <c r="BA394" s="1"/>
  <c r="AU395"/>
  <c r="AK394"/>
  <c r="AO394" s="1"/>
  <c r="AP394" s="1"/>
  <c r="AJ395"/>
  <c r="Z395"/>
  <c r="AD395" s="1"/>
  <c r="AE395" s="1"/>
  <c r="Y396"/>
  <c r="O394"/>
  <c r="S394" s="1"/>
  <c r="T394" s="1"/>
  <c r="N395"/>
  <c r="A399" i="8"/>
  <c r="E398"/>
  <c r="I399" i="9" l="1"/>
  <c r="J399" s="1"/>
  <c r="D399" s="1"/>
  <c r="E400"/>
  <c r="S397"/>
  <c r="W397" s="1"/>
  <c r="X397" s="1"/>
  <c r="R398"/>
  <c r="CX396" i="5"/>
  <c r="CY395"/>
  <c r="DC395" s="1"/>
  <c r="DD395" s="1"/>
  <c r="CQ398"/>
  <c r="CF398"/>
  <c r="BU398"/>
  <c r="DM398"/>
  <c r="R398"/>
  <c r="DB398"/>
  <c r="AC398"/>
  <c r="AN398"/>
  <c r="BJ398"/>
  <c r="AY398"/>
  <c r="DJ398"/>
  <c r="DN398" s="1"/>
  <c r="DO398" s="1"/>
  <c r="DI399"/>
  <c r="CM396"/>
  <c r="CN395"/>
  <c r="CR395" s="1"/>
  <c r="CS395" s="1"/>
  <c r="CC406"/>
  <c r="CG406" s="1"/>
  <c r="CH406" s="1"/>
  <c r="CB407"/>
  <c r="BR397"/>
  <c r="BV397" s="1"/>
  <c r="BW397" s="1"/>
  <c r="BQ398"/>
  <c r="BF396"/>
  <c r="BG395"/>
  <c r="BK395" s="1"/>
  <c r="BL395" s="1"/>
  <c r="AU396"/>
  <c r="AV395"/>
  <c r="AZ395" s="1"/>
  <c r="BA395" s="1"/>
  <c r="AJ396"/>
  <c r="AK395"/>
  <c r="AO395" s="1"/>
  <c r="AP395" s="1"/>
  <c r="Z396"/>
  <c r="AD396" s="1"/>
  <c r="AE396" s="1"/>
  <c r="Y397"/>
  <c r="O395"/>
  <c r="S395" s="1"/>
  <c r="T395" s="1"/>
  <c r="N396"/>
  <c r="A400" i="8"/>
  <c r="E399"/>
  <c r="E401" i="9" l="1"/>
  <c r="I400"/>
  <c r="J400" s="1"/>
  <c r="D400" s="1"/>
  <c r="R399"/>
  <c r="S398"/>
  <c r="W398" s="1"/>
  <c r="X398" s="1"/>
  <c r="CY396" i="5"/>
  <c r="DC396" s="1"/>
  <c r="DD396" s="1"/>
  <c r="CX397"/>
  <c r="BU399"/>
  <c r="CF399"/>
  <c r="DM399"/>
  <c r="AC399"/>
  <c r="AY399"/>
  <c r="R399"/>
  <c r="DB399"/>
  <c r="AN399"/>
  <c r="BJ399"/>
  <c r="CQ399"/>
  <c r="DJ399"/>
  <c r="DN399" s="1"/>
  <c r="DO399" s="1"/>
  <c r="DI400"/>
  <c r="CM397"/>
  <c r="CN396"/>
  <c r="CR396" s="1"/>
  <c r="CS396" s="1"/>
  <c r="CC407"/>
  <c r="CG407" s="1"/>
  <c r="CH407" s="1"/>
  <c r="CB408"/>
  <c r="BR398"/>
  <c r="BV398" s="1"/>
  <c r="BW398" s="1"/>
  <c r="BQ399"/>
  <c r="BF397"/>
  <c r="BG396"/>
  <c r="BK396" s="1"/>
  <c r="BL396" s="1"/>
  <c r="AU397"/>
  <c r="AV396"/>
  <c r="AZ396" s="1"/>
  <c r="BA396" s="1"/>
  <c r="AK396"/>
  <c r="AO396" s="1"/>
  <c r="AP396" s="1"/>
  <c r="AJ397"/>
  <c r="Z397"/>
  <c r="AD397" s="1"/>
  <c r="AE397" s="1"/>
  <c r="Y398"/>
  <c r="O396"/>
  <c r="S396" s="1"/>
  <c r="T396" s="1"/>
  <c r="N397"/>
  <c r="A401" i="8"/>
  <c r="E400"/>
  <c r="I401" i="9" l="1"/>
  <c r="J401" s="1"/>
  <c r="D401" s="1"/>
  <c r="E402"/>
  <c r="S399"/>
  <c r="W399" s="1"/>
  <c r="X399" s="1"/>
  <c r="R400"/>
  <c r="CY397" i="5"/>
  <c r="DC397" s="1"/>
  <c r="DD397" s="1"/>
  <c r="CX398"/>
  <c r="CF400"/>
  <c r="CQ400"/>
  <c r="AY400"/>
  <c r="AN400"/>
  <c r="DB400"/>
  <c r="R400"/>
  <c r="AC400"/>
  <c r="BU400"/>
  <c r="DM400"/>
  <c r="BJ400"/>
  <c r="DJ400"/>
  <c r="DN400" s="1"/>
  <c r="DO400" s="1"/>
  <c r="DI401"/>
  <c r="CN397"/>
  <c r="CR397" s="1"/>
  <c r="CS397" s="1"/>
  <c r="CM398"/>
  <c r="CC408"/>
  <c r="CG408" s="1"/>
  <c r="CH408" s="1"/>
  <c r="CB409"/>
  <c r="BR399"/>
  <c r="BV399" s="1"/>
  <c r="BW399" s="1"/>
  <c r="BQ400"/>
  <c r="BF398"/>
  <c r="BG397"/>
  <c r="BK397" s="1"/>
  <c r="BL397" s="1"/>
  <c r="AV397"/>
  <c r="AZ397" s="1"/>
  <c r="BA397" s="1"/>
  <c r="AU398"/>
  <c r="AK397"/>
  <c r="AO397" s="1"/>
  <c r="AP397" s="1"/>
  <c r="AJ398"/>
  <c r="Z398"/>
  <c r="AD398" s="1"/>
  <c r="AE398" s="1"/>
  <c r="Y399"/>
  <c r="O397"/>
  <c r="S397" s="1"/>
  <c r="T397" s="1"/>
  <c r="N398"/>
  <c r="A402" i="8"/>
  <c r="E401"/>
  <c r="E403" i="9" l="1"/>
  <c r="I402"/>
  <c r="J402" s="1"/>
  <c r="D402" s="1"/>
  <c r="R401"/>
  <c r="S400"/>
  <c r="W400" s="1"/>
  <c r="X400" s="1"/>
  <c r="CY398" i="5"/>
  <c r="DC398" s="1"/>
  <c r="DD398" s="1"/>
  <c r="CX399"/>
  <c r="CF401"/>
  <c r="CQ401"/>
  <c r="AN401"/>
  <c r="BJ401"/>
  <c r="DB401"/>
  <c r="R401"/>
  <c r="BU401"/>
  <c r="DM401"/>
  <c r="AC401"/>
  <c r="AY401"/>
  <c r="DJ401"/>
  <c r="DN401" s="1"/>
  <c r="DO401" s="1"/>
  <c r="DI402"/>
  <c r="CM399"/>
  <c r="CN398"/>
  <c r="CR398" s="1"/>
  <c r="CS398" s="1"/>
  <c r="CC409"/>
  <c r="CG409" s="1"/>
  <c r="CH409" s="1"/>
  <c r="CB410"/>
  <c r="BR400"/>
  <c r="BV400" s="1"/>
  <c r="BW400" s="1"/>
  <c r="BQ401"/>
  <c r="BF399"/>
  <c r="BG398"/>
  <c r="BK398" s="1"/>
  <c r="BL398" s="1"/>
  <c r="AV398"/>
  <c r="AZ398" s="1"/>
  <c r="BA398" s="1"/>
  <c r="AU399"/>
  <c r="AK398"/>
  <c r="AO398" s="1"/>
  <c r="AP398" s="1"/>
  <c r="AJ399"/>
  <c r="Z399"/>
  <c r="AD399" s="1"/>
  <c r="AE399" s="1"/>
  <c r="Y400"/>
  <c r="O398"/>
  <c r="S398" s="1"/>
  <c r="T398" s="1"/>
  <c r="N399"/>
  <c r="A403" i="8"/>
  <c r="E402"/>
  <c r="I403" i="9" l="1"/>
  <c r="J403" s="1"/>
  <c r="D403" s="1"/>
  <c r="E404"/>
  <c r="S401"/>
  <c r="W401" s="1"/>
  <c r="X401" s="1"/>
  <c r="R402"/>
  <c r="CX400" i="5"/>
  <c r="CY399"/>
  <c r="DC399" s="1"/>
  <c r="DD399" s="1"/>
  <c r="BU402"/>
  <c r="CQ402"/>
  <c r="DB402"/>
  <c r="R402"/>
  <c r="CF402"/>
  <c r="AC402"/>
  <c r="AN402"/>
  <c r="DM402"/>
  <c r="BJ402"/>
  <c r="AY402"/>
  <c r="DJ402"/>
  <c r="DN402" s="1"/>
  <c r="DO402" s="1"/>
  <c r="DI403"/>
  <c r="CM400"/>
  <c r="CN399"/>
  <c r="CR399" s="1"/>
  <c r="CS399" s="1"/>
  <c r="CC410"/>
  <c r="CG410" s="1"/>
  <c r="CH410" s="1"/>
  <c r="CB411"/>
  <c r="BR401"/>
  <c r="BV401" s="1"/>
  <c r="BW401" s="1"/>
  <c r="BQ402"/>
  <c r="BF400"/>
  <c r="BG399"/>
  <c r="BK399" s="1"/>
  <c r="BL399" s="1"/>
  <c r="AU400"/>
  <c r="AV399"/>
  <c r="AZ399" s="1"/>
  <c r="BA399" s="1"/>
  <c r="AK399"/>
  <c r="AO399" s="1"/>
  <c r="AP399" s="1"/>
  <c r="AJ400"/>
  <c r="Z400"/>
  <c r="AD400" s="1"/>
  <c r="AE400" s="1"/>
  <c r="Y401"/>
  <c r="O399"/>
  <c r="S399" s="1"/>
  <c r="T399" s="1"/>
  <c r="N400"/>
  <c r="A404" i="8"/>
  <c r="E403"/>
  <c r="E405" i="9" l="1"/>
  <c r="I404"/>
  <c r="J404" s="1"/>
  <c r="D404" s="1"/>
  <c r="R403"/>
  <c r="S402"/>
  <c r="W402" s="1"/>
  <c r="X402" s="1"/>
  <c r="CX401" i="5"/>
  <c r="CY400"/>
  <c r="DC400" s="1"/>
  <c r="DD400" s="1"/>
  <c r="BU403"/>
  <c r="CQ403"/>
  <c r="AY403"/>
  <c r="DB403"/>
  <c r="AC403"/>
  <c r="R403"/>
  <c r="CF403"/>
  <c r="DM403"/>
  <c r="AN403"/>
  <c r="BJ403"/>
  <c r="DJ403"/>
  <c r="DN403" s="1"/>
  <c r="DO403" s="1"/>
  <c r="DI404"/>
  <c r="CM401"/>
  <c r="CN400"/>
  <c r="CR400" s="1"/>
  <c r="CS400" s="1"/>
  <c r="CB412"/>
  <c r="CC411"/>
  <c r="CG411" s="1"/>
  <c r="CH411" s="1"/>
  <c r="BR402"/>
  <c r="BV402" s="1"/>
  <c r="BW402" s="1"/>
  <c r="BQ403"/>
  <c r="BF401"/>
  <c r="BG400"/>
  <c r="BK400" s="1"/>
  <c r="BL400" s="1"/>
  <c r="AU401"/>
  <c r="AV400"/>
  <c r="AZ400" s="1"/>
  <c r="BA400" s="1"/>
  <c r="AK400"/>
  <c r="AO400" s="1"/>
  <c r="AP400" s="1"/>
  <c r="AJ401"/>
  <c r="Z401"/>
  <c r="AD401" s="1"/>
  <c r="AE401" s="1"/>
  <c r="Y402"/>
  <c r="O400"/>
  <c r="S400" s="1"/>
  <c r="T400" s="1"/>
  <c r="N401"/>
  <c r="A405" i="8"/>
  <c r="E404"/>
  <c r="I405" i="9" l="1"/>
  <c r="J405" s="1"/>
  <c r="D405" s="1"/>
  <c r="E406"/>
  <c r="S403"/>
  <c r="W403" s="1"/>
  <c r="X403" s="1"/>
  <c r="R404"/>
  <c r="CX402" i="5"/>
  <c r="CY401"/>
  <c r="DC401" s="1"/>
  <c r="DD401" s="1"/>
  <c r="CF404"/>
  <c r="BU404"/>
  <c r="DB404"/>
  <c r="AC404"/>
  <c r="AY404"/>
  <c r="DM404"/>
  <c r="AN404"/>
  <c r="BJ404"/>
  <c r="R404"/>
  <c r="CQ404"/>
  <c r="DJ404"/>
  <c r="DN404" s="1"/>
  <c r="DO404" s="1"/>
  <c r="DI405"/>
  <c r="CN401"/>
  <c r="CR401" s="1"/>
  <c r="CS401" s="1"/>
  <c r="CM402"/>
  <c r="CC412"/>
  <c r="CG412" s="1"/>
  <c r="CH412" s="1"/>
  <c r="CB413"/>
  <c r="BR403"/>
  <c r="BV403" s="1"/>
  <c r="BW403" s="1"/>
  <c r="BQ404"/>
  <c r="BF402"/>
  <c r="BG401"/>
  <c r="BK401" s="1"/>
  <c r="BL401" s="1"/>
  <c r="AV401"/>
  <c r="AZ401" s="1"/>
  <c r="BA401" s="1"/>
  <c r="AU402"/>
  <c r="AK401"/>
  <c r="AO401" s="1"/>
  <c r="AP401" s="1"/>
  <c r="AJ402"/>
  <c r="Z402"/>
  <c r="AD402" s="1"/>
  <c r="AE402" s="1"/>
  <c r="Y403"/>
  <c r="O401"/>
  <c r="S401" s="1"/>
  <c r="T401" s="1"/>
  <c r="N402"/>
  <c r="A406" i="8"/>
  <c r="E405"/>
  <c r="E407" i="9" l="1"/>
  <c r="I406"/>
  <c r="J406" s="1"/>
  <c r="D406" s="1"/>
  <c r="R405"/>
  <c r="S404"/>
  <c r="W404" s="1"/>
  <c r="X404" s="1"/>
  <c r="CY402" i="5"/>
  <c r="DC402" s="1"/>
  <c r="DD402" s="1"/>
  <c r="CX403"/>
  <c r="CQ405"/>
  <c r="CF405"/>
  <c r="DB405"/>
  <c r="R405"/>
  <c r="DM405"/>
  <c r="AC405"/>
  <c r="AY405"/>
  <c r="BJ405"/>
  <c r="AN405"/>
  <c r="BU405"/>
  <c r="DJ405"/>
  <c r="DN405" s="1"/>
  <c r="DO405" s="1"/>
  <c r="DI406"/>
  <c r="CN402"/>
  <c r="CR402" s="1"/>
  <c r="CS402" s="1"/>
  <c r="CM403"/>
  <c r="CB414"/>
  <c r="CC413"/>
  <c r="CG413" s="1"/>
  <c r="CH413" s="1"/>
  <c r="BR404"/>
  <c r="BV404" s="1"/>
  <c r="BW404" s="1"/>
  <c r="BQ405"/>
  <c r="BF403"/>
  <c r="BG402"/>
  <c r="BK402" s="1"/>
  <c r="BL402" s="1"/>
  <c r="AV402"/>
  <c r="AZ402" s="1"/>
  <c r="BA402" s="1"/>
  <c r="AU403"/>
  <c r="AK402"/>
  <c r="AO402" s="1"/>
  <c r="AP402" s="1"/>
  <c r="AJ403"/>
  <c r="Z403"/>
  <c r="AD403" s="1"/>
  <c r="AE403" s="1"/>
  <c r="Y404"/>
  <c r="O402"/>
  <c r="S402" s="1"/>
  <c r="T402" s="1"/>
  <c r="N403"/>
  <c r="A407" i="8"/>
  <c r="E406"/>
  <c r="I407" i="9" l="1"/>
  <c r="J407" s="1"/>
  <c r="D407" s="1"/>
  <c r="E408"/>
  <c r="S405"/>
  <c r="W405" s="1"/>
  <c r="X405" s="1"/>
  <c r="R406"/>
  <c r="CX404" i="5"/>
  <c r="CY403"/>
  <c r="DC403" s="1"/>
  <c r="DD403" s="1"/>
  <c r="CQ406"/>
  <c r="AC406"/>
  <c r="CF406"/>
  <c r="AN406"/>
  <c r="DM406"/>
  <c r="R406"/>
  <c r="DB406"/>
  <c r="BJ406"/>
  <c r="BU406"/>
  <c r="AY406"/>
  <c r="DJ406"/>
  <c r="DN406" s="1"/>
  <c r="DO406" s="1"/>
  <c r="DI407"/>
  <c r="CM404"/>
  <c r="CN403"/>
  <c r="CR403" s="1"/>
  <c r="CS403" s="1"/>
  <c r="CC414"/>
  <c r="CG414" s="1"/>
  <c r="CH414" s="1"/>
  <c r="CB415"/>
  <c r="BR405"/>
  <c r="BV405" s="1"/>
  <c r="BW405" s="1"/>
  <c r="BQ406"/>
  <c r="BG403"/>
  <c r="BK403" s="1"/>
  <c r="BL403" s="1"/>
  <c r="BF404"/>
  <c r="AU404"/>
  <c r="AV403"/>
  <c r="AZ403" s="1"/>
  <c r="BA403" s="1"/>
  <c r="AK403"/>
  <c r="AO403" s="1"/>
  <c r="AP403" s="1"/>
  <c r="AJ404"/>
  <c r="Z404"/>
  <c r="AD404" s="1"/>
  <c r="AE404" s="1"/>
  <c r="Y405"/>
  <c r="O403"/>
  <c r="S403" s="1"/>
  <c r="T403" s="1"/>
  <c r="N404"/>
  <c r="A408" i="8"/>
  <c r="E407"/>
  <c r="E409" i="9" l="1"/>
  <c r="I408"/>
  <c r="J408" s="1"/>
  <c r="D408" s="1"/>
  <c r="R407"/>
  <c r="S406"/>
  <c r="W406" s="1"/>
  <c r="X406" s="1"/>
  <c r="CX405" i="5"/>
  <c r="CY404"/>
  <c r="DC404" s="1"/>
  <c r="DD404" s="1"/>
  <c r="BU407"/>
  <c r="BJ407"/>
  <c r="AY407"/>
  <c r="CF407"/>
  <c r="DM407"/>
  <c r="AC407"/>
  <c r="DB407"/>
  <c r="R407"/>
  <c r="CQ407"/>
  <c r="AN407"/>
  <c r="DI408"/>
  <c r="DJ407"/>
  <c r="DN407" s="1"/>
  <c r="DO407" s="1"/>
  <c r="CM405"/>
  <c r="CN404"/>
  <c r="CR404" s="1"/>
  <c r="CS404" s="1"/>
  <c r="CB416"/>
  <c r="CC415"/>
  <c r="CG415" s="1"/>
  <c r="CH415" s="1"/>
  <c r="BR406"/>
  <c r="BV406" s="1"/>
  <c r="BW406" s="1"/>
  <c r="BQ407"/>
  <c r="BF405"/>
  <c r="BG404"/>
  <c r="BK404" s="1"/>
  <c r="BL404" s="1"/>
  <c r="AU405"/>
  <c r="AV404"/>
  <c r="AZ404" s="1"/>
  <c r="BA404" s="1"/>
  <c r="AJ405"/>
  <c r="AK404"/>
  <c r="AO404" s="1"/>
  <c r="AP404" s="1"/>
  <c r="Z405"/>
  <c r="AD405" s="1"/>
  <c r="AE405" s="1"/>
  <c r="Y406"/>
  <c r="O404"/>
  <c r="S404" s="1"/>
  <c r="T404" s="1"/>
  <c r="N405"/>
  <c r="A409" i="8"/>
  <c r="E408"/>
  <c r="I409" i="9" l="1"/>
  <c r="J409" s="1"/>
  <c r="D409" s="1"/>
  <c r="E410"/>
  <c r="R408"/>
  <c r="S407"/>
  <c r="W407" s="1"/>
  <c r="X407" s="1"/>
  <c r="CX406" i="5"/>
  <c r="CY405"/>
  <c r="DC405" s="1"/>
  <c r="DD405" s="1"/>
  <c r="CF408"/>
  <c r="BU408"/>
  <c r="CQ408"/>
  <c r="AN408"/>
  <c r="BJ408"/>
  <c r="DB408"/>
  <c r="R408"/>
  <c r="AC408"/>
  <c r="DM408"/>
  <c r="AY408"/>
  <c r="DI409"/>
  <c r="DJ408"/>
  <c r="DN408" s="1"/>
  <c r="DO408" s="1"/>
  <c r="CM406"/>
  <c r="CN405"/>
  <c r="CR405" s="1"/>
  <c r="CS405" s="1"/>
  <c r="CC416"/>
  <c r="CG416" s="1"/>
  <c r="CH416" s="1"/>
  <c r="CB417"/>
  <c r="BQ408"/>
  <c r="BR407"/>
  <c r="BV407" s="1"/>
  <c r="BW407" s="1"/>
  <c r="BF406"/>
  <c r="BG405"/>
  <c r="BK405" s="1"/>
  <c r="BL405" s="1"/>
  <c r="AU406"/>
  <c r="AV405"/>
  <c r="AZ405" s="1"/>
  <c r="BA405" s="1"/>
  <c r="AK405"/>
  <c r="AO405" s="1"/>
  <c r="AP405" s="1"/>
  <c r="AJ406"/>
  <c r="Z406"/>
  <c r="AD406" s="1"/>
  <c r="AE406" s="1"/>
  <c r="Y407"/>
  <c r="O405"/>
  <c r="S405" s="1"/>
  <c r="T405" s="1"/>
  <c r="N406"/>
  <c r="A410" i="8"/>
  <c r="E409"/>
  <c r="E411" i="9" l="1"/>
  <c r="I410"/>
  <c r="J410" s="1"/>
  <c r="D410" s="1"/>
  <c r="R409"/>
  <c r="S408"/>
  <c r="W408" s="1"/>
  <c r="X408" s="1"/>
  <c r="CY406" i="5"/>
  <c r="DC406" s="1"/>
  <c r="DD406" s="1"/>
  <c r="CX407"/>
  <c r="CF409"/>
  <c r="CQ409"/>
  <c r="BU409"/>
  <c r="AN409"/>
  <c r="BJ409"/>
  <c r="DB409"/>
  <c r="R409"/>
  <c r="DM409"/>
  <c r="AC409"/>
  <c r="AY409"/>
  <c r="DJ409"/>
  <c r="DN409" s="1"/>
  <c r="DO409" s="1"/>
  <c r="DI410"/>
  <c r="CM407"/>
  <c r="CN406"/>
  <c r="CR406" s="1"/>
  <c r="CS406" s="1"/>
  <c r="CB418"/>
  <c r="CC417"/>
  <c r="CG417" s="1"/>
  <c r="CH417" s="1"/>
  <c r="BR408"/>
  <c r="BV408" s="1"/>
  <c r="BW408" s="1"/>
  <c r="BQ409"/>
  <c r="BF407"/>
  <c r="BG406"/>
  <c r="BK406" s="1"/>
  <c r="BL406" s="1"/>
  <c r="AV406"/>
  <c r="AZ406" s="1"/>
  <c r="BA406" s="1"/>
  <c r="AU407"/>
  <c r="AJ407"/>
  <c r="AK406"/>
  <c r="AO406" s="1"/>
  <c r="AP406" s="1"/>
  <c r="Z407"/>
  <c r="AD407" s="1"/>
  <c r="AE407" s="1"/>
  <c r="Y408"/>
  <c r="N407"/>
  <c r="O406"/>
  <c r="S406" s="1"/>
  <c r="T406" s="1"/>
  <c r="A411" i="8"/>
  <c r="E410"/>
  <c r="I411" i="9" l="1"/>
  <c r="J411" s="1"/>
  <c r="D411" s="1"/>
  <c r="E412"/>
  <c r="S409"/>
  <c r="W409" s="1"/>
  <c r="X409" s="1"/>
  <c r="R410"/>
  <c r="CX408" i="5"/>
  <c r="CY407"/>
  <c r="DC407" s="1"/>
  <c r="DD407" s="1"/>
  <c r="BU410"/>
  <c r="CQ410"/>
  <c r="DB410"/>
  <c r="R410"/>
  <c r="AC410"/>
  <c r="DM410"/>
  <c r="AN410"/>
  <c r="AY410"/>
  <c r="CF410"/>
  <c r="BJ410"/>
  <c r="DI411"/>
  <c r="DJ410"/>
  <c r="DN410" s="1"/>
  <c r="DO410" s="1"/>
  <c r="CM408"/>
  <c r="CN407"/>
  <c r="CR407" s="1"/>
  <c r="CS407" s="1"/>
  <c r="CC418"/>
  <c r="CG418" s="1"/>
  <c r="CH418" s="1"/>
  <c r="CB419"/>
  <c r="BR409"/>
  <c r="BV409" s="1"/>
  <c r="BW409" s="1"/>
  <c r="BQ410"/>
  <c r="BG407"/>
  <c r="BK407" s="1"/>
  <c r="BL407" s="1"/>
  <c r="BF408"/>
  <c r="AV407"/>
  <c r="AZ407" s="1"/>
  <c r="BA407" s="1"/>
  <c r="AU408"/>
  <c r="AK407"/>
  <c r="AO407" s="1"/>
  <c r="AP407" s="1"/>
  <c r="AJ408"/>
  <c r="Z408"/>
  <c r="AD408" s="1"/>
  <c r="AE408" s="1"/>
  <c r="Y409"/>
  <c r="N408"/>
  <c r="O407"/>
  <c r="S407" s="1"/>
  <c r="T407" s="1"/>
  <c r="A412" i="8"/>
  <c r="E411"/>
  <c r="E413" i="9" l="1"/>
  <c r="I412"/>
  <c r="J412" s="1"/>
  <c r="D412" s="1"/>
  <c r="R411"/>
  <c r="S410"/>
  <c r="W410" s="1"/>
  <c r="X410" s="1"/>
  <c r="CX409" i="5"/>
  <c r="CY408"/>
  <c r="DC408" s="1"/>
  <c r="DD408" s="1"/>
  <c r="BU411"/>
  <c r="AY411"/>
  <c r="CQ411"/>
  <c r="BJ411"/>
  <c r="DB411"/>
  <c r="AC411"/>
  <c r="R411"/>
  <c r="DM411"/>
  <c r="AN411"/>
  <c r="CF411"/>
  <c r="DJ411"/>
  <c r="DN411" s="1"/>
  <c r="DO411" s="1"/>
  <c r="DI412"/>
  <c r="CM409"/>
  <c r="CN408"/>
  <c r="CR408" s="1"/>
  <c r="CS408" s="1"/>
  <c r="CB420"/>
  <c r="CC419"/>
  <c r="CG419" s="1"/>
  <c r="CH419" s="1"/>
  <c r="BR410"/>
  <c r="BV410" s="1"/>
  <c r="BW410" s="1"/>
  <c r="BQ411"/>
  <c r="BG408"/>
  <c r="BK408" s="1"/>
  <c r="BL408" s="1"/>
  <c r="BF409"/>
  <c r="AV408"/>
  <c r="AZ408" s="1"/>
  <c r="BA408" s="1"/>
  <c r="AU409"/>
  <c r="AJ409"/>
  <c r="AK408"/>
  <c r="AO408" s="1"/>
  <c r="AP408" s="1"/>
  <c r="Z409"/>
  <c r="AD409" s="1"/>
  <c r="AE409" s="1"/>
  <c r="Y410"/>
  <c r="O408"/>
  <c r="S408" s="1"/>
  <c r="T408" s="1"/>
  <c r="N409"/>
  <c r="A413" i="8"/>
  <c r="E412"/>
  <c r="I413" i="9" l="1"/>
  <c r="J413" s="1"/>
  <c r="D413" s="1"/>
  <c r="E414"/>
  <c r="R412"/>
  <c r="S411"/>
  <c r="W411" s="1"/>
  <c r="X411" s="1"/>
  <c r="CY409" i="5"/>
  <c r="DC409" s="1"/>
  <c r="DD409" s="1"/>
  <c r="CX410"/>
  <c r="CF412"/>
  <c r="BU412"/>
  <c r="AY412"/>
  <c r="DB412"/>
  <c r="AC412"/>
  <c r="DM412"/>
  <c r="AN412"/>
  <c r="R412"/>
  <c r="BJ412"/>
  <c r="CQ412"/>
  <c r="DJ412"/>
  <c r="DN412" s="1"/>
  <c r="DO412" s="1"/>
  <c r="DI413"/>
  <c r="CM410"/>
  <c r="CN409"/>
  <c r="CR409" s="1"/>
  <c r="CS409" s="1"/>
  <c r="CC420"/>
  <c r="CG420" s="1"/>
  <c r="CH420" s="1"/>
  <c r="CB421"/>
  <c r="BR411"/>
  <c r="BV411" s="1"/>
  <c r="BW411" s="1"/>
  <c r="BQ412"/>
  <c r="BG409"/>
  <c r="BK409" s="1"/>
  <c r="BL409" s="1"/>
  <c r="BF410"/>
  <c r="AU410"/>
  <c r="AV409"/>
  <c r="AZ409" s="1"/>
  <c r="BA409" s="1"/>
  <c r="AK409"/>
  <c r="AO409" s="1"/>
  <c r="AP409" s="1"/>
  <c r="AJ410"/>
  <c r="Z410"/>
  <c r="AD410" s="1"/>
  <c r="AE410" s="1"/>
  <c r="Y411"/>
  <c r="O409"/>
  <c r="S409" s="1"/>
  <c r="T409" s="1"/>
  <c r="N410"/>
  <c r="A414" i="8"/>
  <c r="E413"/>
  <c r="E415" i="9" l="1"/>
  <c r="I414"/>
  <c r="J414" s="1"/>
  <c r="D414" s="1"/>
  <c r="R413"/>
  <c r="S412"/>
  <c r="W412" s="1"/>
  <c r="X412" s="1"/>
  <c r="CX411" i="5"/>
  <c r="CY410"/>
  <c r="DC410" s="1"/>
  <c r="DD410" s="1"/>
  <c r="CQ413"/>
  <c r="DM413"/>
  <c r="AN413"/>
  <c r="CF413"/>
  <c r="AC413"/>
  <c r="AY413"/>
  <c r="DB413"/>
  <c r="R413"/>
  <c r="BJ413"/>
  <c r="BU413"/>
  <c r="DJ413"/>
  <c r="DN413" s="1"/>
  <c r="DO413" s="1"/>
  <c r="DI414"/>
  <c r="CN410"/>
  <c r="CR410" s="1"/>
  <c r="CS410" s="1"/>
  <c r="CM411"/>
  <c r="CC421"/>
  <c r="CG421" s="1"/>
  <c r="CH421" s="1"/>
  <c r="CB422"/>
  <c r="BR412"/>
  <c r="BV412" s="1"/>
  <c r="BW412" s="1"/>
  <c r="BQ413"/>
  <c r="BG410"/>
  <c r="BK410" s="1"/>
  <c r="BL410" s="1"/>
  <c r="BF411"/>
  <c r="AU411"/>
  <c r="AV410"/>
  <c r="AZ410" s="1"/>
  <c r="BA410" s="1"/>
  <c r="AJ411"/>
  <c r="AK410"/>
  <c r="AO410" s="1"/>
  <c r="AP410" s="1"/>
  <c r="Z411"/>
  <c r="AD411" s="1"/>
  <c r="AE411" s="1"/>
  <c r="Y412"/>
  <c r="O410"/>
  <c r="S410" s="1"/>
  <c r="T410" s="1"/>
  <c r="N411"/>
  <c r="A415" i="8"/>
  <c r="E414"/>
  <c r="I415" i="9" l="1"/>
  <c r="J415" s="1"/>
  <c r="D415" s="1"/>
  <c r="E416"/>
  <c r="S413"/>
  <c r="W413" s="1"/>
  <c r="X413" s="1"/>
  <c r="R414"/>
  <c r="CX412" i="5"/>
  <c r="CY411"/>
  <c r="DC411" s="1"/>
  <c r="DD411" s="1"/>
  <c r="CQ414"/>
  <c r="AN414"/>
  <c r="BU414"/>
  <c r="AY414"/>
  <c r="CF414"/>
  <c r="AC414"/>
  <c r="DM414"/>
  <c r="R414"/>
  <c r="BJ414"/>
  <c r="DB414"/>
  <c r="DJ414"/>
  <c r="DN414" s="1"/>
  <c r="DO414" s="1"/>
  <c r="DI415"/>
  <c r="CM412"/>
  <c r="CN411"/>
  <c r="CR411" s="1"/>
  <c r="CS411" s="1"/>
  <c r="CC422"/>
  <c r="CG422" s="1"/>
  <c r="CH422" s="1"/>
  <c r="CB423"/>
  <c r="BR413"/>
  <c r="BV413" s="1"/>
  <c r="BW413" s="1"/>
  <c r="BQ414"/>
  <c r="BG411"/>
  <c r="BK411" s="1"/>
  <c r="BL411" s="1"/>
  <c r="BF412"/>
  <c r="AU412"/>
  <c r="AV411"/>
  <c r="AZ411" s="1"/>
  <c r="BA411" s="1"/>
  <c r="AK411"/>
  <c r="AO411" s="1"/>
  <c r="AP411" s="1"/>
  <c r="AJ412"/>
  <c r="Z412"/>
  <c r="AD412" s="1"/>
  <c r="AE412" s="1"/>
  <c r="Y413"/>
  <c r="O411"/>
  <c r="S411" s="1"/>
  <c r="T411" s="1"/>
  <c r="N412"/>
  <c r="A416" i="8"/>
  <c r="E415"/>
  <c r="E417" i="9" l="1"/>
  <c r="I416"/>
  <c r="J416" s="1"/>
  <c r="D416" s="1"/>
  <c r="R415"/>
  <c r="S414"/>
  <c r="W414" s="1"/>
  <c r="X414" s="1"/>
  <c r="CX413" i="5"/>
  <c r="CY412"/>
  <c r="DC412" s="1"/>
  <c r="DD412" s="1"/>
  <c r="BU415"/>
  <c r="DB415"/>
  <c r="CF415"/>
  <c r="R415"/>
  <c r="AN415"/>
  <c r="AY415"/>
  <c r="DM415"/>
  <c r="AC415"/>
  <c r="CQ415"/>
  <c r="BJ415"/>
  <c r="DJ415"/>
  <c r="DN415" s="1"/>
  <c r="DO415" s="1"/>
  <c r="DI416"/>
  <c r="CM413"/>
  <c r="CN412"/>
  <c r="CR412" s="1"/>
  <c r="CS412" s="1"/>
  <c r="CC423"/>
  <c r="CG423" s="1"/>
  <c r="CH423" s="1"/>
  <c r="CB424"/>
  <c r="BR414"/>
  <c r="BV414" s="1"/>
  <c r="BW414" s="1"/>
  <c r="BQ415"/>
  <c r="BF413"/>
  <c r="BG412"/>
  <c r="BK412" s="1"/>
  <c r="BL412" s="1"/>
  <c r="AV412"/>
  <c r="AZ412" s="1"/>
  <c r="BA412" s="1"/>
  <c r="AU413"/>
  <c r="AK412"/>
  <c r="AO412" s="1"/>
  <c r="AP412" s="1"/>
  <c r="AJ413"/>
  <c r="Z413"/>
  <c r="AD413" s="1"/>
  <c r="AE413" s="1"/>
  <c r="Y414"/>
  <c r="O412"/>
  <c r="S412" s="1"/>
  <c r="T412" s="1"/>
  <c r="N413"/>
  <c r="A417" i="8"/>
  <c r="E416"/>
  <c r="I417" i="9" l="1"/>
  <c r="J417" s="1"/>
  <c r="D417" s="1"/>
  <c r="E418"/>
  <c r="R416"/>
  <c r="S415"/>
  <c r="W415" s="1"/>
  <c r="X415" s="1"/>
  <c r="CX414" i="5"/>
  <c r="CY413"/>
  <c r="DC413" s="1"/>
  <c r="DD413" s="1"/>
  <c r="CF416"/>
  <c r="DB416"/>
  <c r="AC416"/>
  <c r="AY416"/>
  <c r="BJ416"/>
  <c r="CQ416"/>
  <c r="AN416"/>
  <c r="DM416"/>
  <c r="R416"/>
  <c r="BU416"/>
  <c r="DJ416"/>
  <c r="DN416" s="1"/>
  <c r="DO416" s="1"/>
  <c r="DI417"/>
  <c r="CM414"/>
  <c r="CN413"/>
  <c r="CR413" s="1"/>
  <c r="CS413" s="1"/>
  <c r="CC424"/>
  <c r="CG424" s="1"/>
  <c r="CH424" s="1"/>
  <c r="CB425"/>
  <c r="BR415"/>
  <c r="BV415" s="1"/>
  <c r="BW415" s="1"/>
  <c r="BQ416"/>
  <c r="BF414"/>
  <c r="BG413"/>
  <c r="BK413" s="1"/>
  <c r="BL413" s="1"/>
  <c r="AV413"/>
  <c r="AZ413" s="1"/>
  <c r="BA413" s="1"/>
  <c r="AU414"/>
  <c r="AK413"/>
  <c r="AO413" s="1"/>
  <c r="AP413" s="1"/>
  <c r="AJ414"/>
  <c r="Z414"/>
  <c r="AD414" s="1"/>
  <c r="AE414" s="1"/>
  <c r="Y415"/>
  <c r="O413"/>
  <c r="S413" s="1"/>
  <c r="T413" s="1"/>
  <c r="N414"/>
  <c r="A418" i="8"/>
  <c r="E417"/>
  <c r="E419" i="9" l="1"/>
  <c r="I418"/>
  <c r="J418" s="1"/>
  <c r="D418" s="1"/>
  <c r="R417"/>
  <c r="S416"/>
  <c r="W416" s="1"/>
  <c r="X416" s="1"/>
  <c r="CY414" i="5"/>
  <c r="DC414" s="1"/>
  <c r="DD414" s="1"/>
  <c r="CX415"/>
  <c r="CF417"/>
  <c r="R417"/>
  <c r="DM417"/>
  <c r="AY417"/>
  <c r="CQ417"/>
  <c r="DB417"/>
  <c r="BU417"/>
  <c r="AN417"/>
  <c r="AC417"/>
  <c r="BJ417"/>
  <c r="DJ417"/>
  <c r="DN417" s="1"/>
  <c r="DO417" s="1"/>
  <c r="DI418"/>
  <c r="CM415"/>
  <c r="CN414"/>
  <c r="CR414" s="1"/>
  <c r="CS414" s="1"/>
  <c r="CC425"/>
  <c r="CG425" s="1"/>
  <c r="CH425" s="1"/>
  <c r="CB426"/>
  <c r="BR416"/>
  <c r="BV416" s="1"/>
  <c r="BW416" s="1"/>
  <c r="BQ417"/>
  <c r="BF415"/>
  <c r="BG414"/>
  <c r="BK414" s="1"/>
  <c r="BL414" s="1"/>
  <c r="AU415"/>
  <c r="AV414"/>
  <c r="AZ414" s="1"/>
  <c r="BA414" s="1"/>
  <c r="AK414"/>
  <c r="AO414" s="1"/>
  <c r="AP414" s="1"/>
  <c r="AJ415"/>
  <c r="Z415"/>
  <c r="AD415" s="1"/>
  <c r="AE415" s="1"/>
  <c r="Y416"/>
  <c r="O414"/>
  <c r="S414" s="1"/>
  <c r="T414" s="1"/>
  <c r="N415"/>
  <c r="A419" i="8"/>
  <c r="E418"/>
  <c r="I419" i="9" l="1"/>
  <c r="J419" s="1"/>
  <c r="D419" s="1"/>
  <c r="E420"/>
  <c r="S417"/>
  <c r="W417" s="1"/>
  <c r="X417" s="1"/>
  <c r="R418"/>
  <c r="CX416" i="5"/>
  <c r="CY415"/>
  <c r="DC415" s="1"/>
  <c r="DD415" s="1"/>
  <c r="BU418"/>
  <c r="CQ418"/>
  <c r="AC418"/>
  <c r="DM418"/>
  <c r="CF418"/>
  <c r="DB418"/>
  <c r="R418"/>
  <c r="AN418"/>
  <c r="AY418"/>
  <c r="BJ418"/>
  <c r="DI419"/>
  <c r="DJ418"/>
  <c r="DN418" s="1"/>
  <c r="DO418" s="1"/>
  <c r="CM416"/>
  <c r="CN415"/>
  <c r="CR415" s="1"/>
  <c r="CS415" s="1"/>
  <c r="CB427"/>
  <c r="CC426"/>
  <c r="CG426" s="1"/>
  <c r="CH426" s="1"/>
  <c r="BR417"/>
  <c r="BV417" s="1"/>
  <c r="BW417" s="1"/>
  <c r="BQ418"/>
  <c r="BF416"/>
  <c r="BG415"/>
  <c r="BK415" s="1"/>
  <c r="BL415" s="1"/>
  <c r="AU416"/>
  <c r="AV415"/>
  <c r="AZ415" s="1"/>
  <c r="BA415" s="1"/>
  <c r="AK415"/>
  <c r="AO415" s="1"/>
  <c r="AP415" s="1"/>
  <c r="AJ416"/>
  <c r="Z416"/>
  <c r="AD416" s="1"/>
  <c r="AE416" s="1"/>
  <c r="Y417"/>
  <c r="O415"/>
  <c r="S415" s="1"/>
  <c r="T415" s="1"/>
  <c r="N416"/>
  <c r="A420" i="8"/>
  <c r="E419"/>
  <c r="E421" i="9" l="1"/>
  <c r="I420"/>
  <c r="J420" s="1"/>
  <c r="D420" s="1"/>
  <c r="R419"/>
  <c r="S418"/>
  <c r="W418" s="1"/>
  <c r="X418" s="1"/>
  <c r="CX417" i="5"/>
  <c r="CY416"/>
  <c r="DC416" s="1"/>
  <c r="DD416" s="1"/>
  <c r="BU419"/>
  <c r="AC419"/>
  <c r="R419"/>
  <c r="CQ419"/>
  <c r="DM419"/>
  <c r="BJ419"/>
  <c r="DB419"/>
  <c r="AN419"/>
  <c r="AY419"/>
  <c r="CF419"/>
  <c r="DJ419"/>
  <c r="DN419" s="1"/>
  <c r="DO419" s="1"/>
  <c r="DI420"/>
  <c r="CM417"/>
  <c r="CN416"/>
  <c r="CR416" s="1"/>
  <c r="CS416" s="1"/>
  <c r="CB428"/>
  <c r="CC427"/>
  <c r="CG427" s="1"/>
  <c r="CH427" s="1"/>
  <c r="BR418"/>
  <c r="BV418" s="1"/>
  <c r="BW418" s="1"/>
  <c r="BQ419"/>
  <c r="BF417"/>
  <c r="BG416"/>
  <c r="BK416" s="1"/>
  <c r="BL416" s="1"/>
  <c r="AV416"/>
  <c r="AZ416" s="1"/>
  <c r="BA416" s="1"/>
  <c r="AU417"/>
  <c r="AK416"/>
  <c r="AO416" s="1"/>
  <c r="AP416" s="1"/>
  <c r="AJ417"/>
  <c r="Z417"/>
  <c r="AD417" s="1"/>
  <c r="AE417" s="1"/>
  <c r="Y418"/>
  <c r="O416"/>
  <c r="S416" s="1"/>
  <c r="T416" s="1"/>
  <c r="N417"/>
  <c r="A421" i="8"/>
  <c r="E420"/>
  <c r="I421" i="9" l="1"/>
  <c r="J421" s="1"/>
  <c r="D421" s="1"/>
  <c r="E422"/>
  <c r="R420"/>
  <c r="S419"/>
  <c r="W419" s="1"/>
  <c r="X419" s="1"/>
  <c r="CX418" i="5"/>
  <c r="CY417"/>
  <c r="DC417" s="1"/>
  <c r="DD417" s="1"/>
  <c r="CF420"/>
  <c r="AC420"/>
  <c r="AN420"/>
  <c r="BU420"/>
  <c r="DM420"/>
  <c r="BJ420"/>
  <c r="DB420"/>
  <c r="R420"/>
  <c r="AY420"/>
  <c r="CQ420"/>
  <c r="DJ420"/>
  <c r="DN420" s="1"/>
  <c r="DO420" s="1"/>
  <c r="DI421"/>
  <c r="CM418"/>
  <c r="CN417"/>
  <c r="CR417" s="1"/>
  <c r="CS417" s="1"/>
  <c r="CB429"/>
  <c r="CC428"/>
  <c r="CG428" s="1"/>
  <c r="CH428" s="1"/>
  <c r="BR419"/>
  <c r="BV419" s="1"/>
  <c r="BW419" s="1"/>
  <c r="BQ420"/>
  <c r="BF418"/>
  <c r="BG417"/>
  <c r="BK417" s="1"/>
  <c r="BL417" s="1"/>
  <c r="AV417"/>
  <c r="AZ417" s="1"/>
  <c r="BA417" s="1"/>
  <c r="AU418"/>
  <c r="AK417"/>
  <c r="AO417" s="1"/>
  <c r="AP417" s="1"/>
  <c r="AJ418"/>
  <c r="Z418"/>
  <c r="AD418" s="1"/>
  <c r="AE418" s="1"/>
  <c r="Y419"/>
  <c r="O417"/>
  <c r="S417" s="1"/>
  <c r="T417" s="1"/>
  <c r="N418"/>
  <c r="A422" i="8"/>
  <c r="E421"/>
  <c r="E423" i="9" l="1"/>
  <c r="I422"/>
  <c r="J422" s="1"/>
  <c r="D422" s="1"/>
  <c r="R421"/>
  <c r="S420"/>
  <c r="W420" s="1"/>
  <c r="X420" s="1"/>
  <c r="CY418" i="5"/>
  <c r="DC418" s="1"/>
  <c r="DD418" s="1"/>
  <c r="CX419"/>
  <c r="BU421"/>
  <c r="R421"/>
  <c r="AC421"/>
  <c r="CQ421"/>
  <c r="CF421"/>
  <c r="AY421"/>
  <c r="DB421"/>
  <c r="AN421"/>
  <c r="BJ421"/>
  <c r="DM421"/>
  <c r="DJ421"/>
  <c r="DN421" s="1"/>
  <c r="DO421" s="1"/>
  <c r="DI422"/>
  <c r="CN418"/>
  <c r="CR418" s="1"/>
  <c r="CS418" s="1"/>
  <c r="CM419"/>
  <c r="CC429"/>
  <c r="CG429" s="1"/>
  <c r="CH429" s="1"/>
  <c r="CB430"/>
  <c r="BR420"/>
  <c r="BV420" s="1"/>
  <c r="BW420" s="1"/>
  <c r="BQ421"/>
  <c r="BF419"/>
  <c r="BG418"/>
  <c r="BK418" s="1"/>
  <c r="BL418" s="1"/>
  <c r="AU419"/>
  <c r="AV418"/>
  <c r="AZ418" s="1"/>
  <c r="BA418" s="1"/>
  <c r="AK418"/>
  <c r="AO418" s="1"/>
  <c r="AP418" s="1"/>
  <c r="AJ419"/>
  <c r="Z419"/>
  <c r="AD419" s="1"/>
  <c r="AE419" s="1"/>
  <c r="Y420"/>
  <c r="O418"/>
  <c r="S418" s="1"/>
  <c r="T418" s="1"/>
  <c r="N419"/>
  <c r="A423" i="8"/>
  <c r="E422"/>
  <c r="I423" i="9" l="1"/>
  <c r="J423" s="1"/>
  <c r="D423" s="1"/>
  <c r="E424"/>
  <c r="S421"/>
  <c r="W421" s="1"/>
  <c r="X421" s="1"/>
  <c r="R422"/>
  <c r="CX420" i="5"/>
  <c r="CY419"/>
  <c r="DC419" s="1"/>
  <c r="DD419" s="1"/>
  <c r="CQ422"/>
  <c r="R422"/>
  <c r="AC422"/>
  <c r="CF422"/>
  <c r="DB422"/>
  <c r="AY422"/>
  <c r="DM422"/>
  <c r="AN422"/>
  <c r="BJ422"/>
  <c r="BU422"/>
  <c r="DI423"/>
  <c r="DJ422"/>
  <c r="DN422" s="1"/>
  <c r="DO422" s="1"/>
  <c r="CN419"/>
  <c r="CR419" s="1"/>
  <c r="CS419" s="1"/>
  <c r="CM420"/>
  <c r="CB431"/>
  <c r="CC430"/>
  <c r="CG430" s="1"/>
  <c r="CH430" s="1"/>
  <c r="BR421"/>
  <c r="BV421" s="1"/>
  <c r="BW421" s="1"/>
  <c r="BQ422"/>
  <c r="BG419"/>
  <c r="BK419" s="1"/>
  <c r="BL419" s="1"/>
  <c r="BF420"/>
  <c r="AU420"/>
  <c r="AV419"/>
  <c r="AZ419" s="1"/>
  <c r="BA419" s="1"/>
  <c r="AJ420"/>
  <c r="AK419"/>
  <c r="AO419" s="1"/>
  <c r="AP419" s="1"/>
  <c r="Z420"/>
  <c r="AD420" s="1"/>
  <c r="AE420" s="1"/>
  <c r="Y421"/>
  <c r="O419"/>
  <c r="S419" s="1"/>
  <c r="T419" s="1"/>
  <c r="N420"/>
  <c r="A424" i="8"/>
  <c r="E423"/>
  <c r="E425" i="9" l="1"/>
  <c r="I424"/>
  <c r="J424" s="1"/>
  <c r="D424" s="1"/>
  <c r="R423"/>
  <c r="S422"/>
  <c r="W422" s="1"/>
  <c r="X422" s="1"/>
  <c r="CX421" i="5"/>
  <c r="CY420"/>
  <c r="DC420" s="1"/>
  <c r="DD420" s="1"/>
  <c r="BU423"/>
  <c r="AC423"/>
  <c r="CF423"/>
  <c r="R423"/>
  <c r="DB423"/>
  <c r="DM423"/>
  <c r="AN423"/>
  <c r="AY423"/>
  <c r="BJ423"/>
  <c r="CQ423"/>
  <c r="DJ423"/>
  <c r="DN423" s="1"/>
  <c r="DO423" s="1"/>
  <c r="DI424"/>
  <c r="CM421"/>
  <c r="CN420"/>
  <c r="CR420" s="1"/>
  <c r="CS420" s="1"/>
  <c r="CC431"/>
  <c r="CG431" s="1"/>
  <c r="CH431" s="1"/>
  <c r="CB432"/>
  <c r="BR422"/>
  <c r="BV422" s="1"/>
  <c r="BW422" s="1"/>
  <c r="BQ423"/>
  <c r="BF421"/>
  <c r="BG420"/>
  <c r="BK420" s="1"/>
  <c r="BL420" s="1"/>
  <c r="AU421"/>
  <c r="AV420"/>
  <c r="AZ420" s="1"/>
  <c r="BA420" s="1"/>
  <c r="AK420"/>
  <c r="AO420" s="1"/>
  <c r="AP420" s="1"/>
  <c r="AJ421"/>
  <c r="Z421"/>
  <c r="AD421" s="1"/>
  <c r="AE421" s="1"/>
  <c r="Y422"/>
  <c r="O420"/>
  <c r="S420" s="1"/>
  <c r="T420" s="1"/>
  <c r="N421"/>
  <c r="A425" i="8"/>
  <c r="E424"/>
  <c r="I425" i="9" l="1"/>
  <c r="J425" s="1"/>
  <c r="D425" s="1"/>
  <c r="E426"/>
  <c r="R424"/>
  <c r="S423"/>
  <c r="W423" s="1"/>
  <c r="X423" s="1"/>
  <c r="CX422" i="5"/>
  <c r="CY421"/>
  <c r="DC421" s="1"/>
  <c r="DD421" s="1"/>
  <c r="CF424"/>
  <c r="R424"/>
  <c r="DM424"/>
  <c r="CQ424"/>
  <c r="AN424"/>
  <c r="DB424"/>
  <c r="BU424"/>
  <c r="AY424"/>
  <c r="BJ424"/>
  <c r="AC424"/>
  <c r="DI425"/>
  <c r="DJ424"/>
  <c r="DN424" s="1"/>
  <c r="DO424" s="1"/>
  <c r="CM422"/>
  <c r="CN421"/>
  <c r="CR421" s="1"/>
  <c r="CS421" s="1"/>
  <c r="CB433"/>
  <c r="CC432"/>
  <c r="CG432" s="1"/>
  <c r="CH432" s="1"/>
  <c r="BR423"/>
  <c r="BV423" s="1"/>
  <c r="BW423" s="1"/>
  <c r="BQ424"/>
  <c r="BF422"/>
  <c r="BG421"/>
  <c r="BK421" s="1"/>
  <c r="BL421" s="1"/>
  <c r="AV421"/>
  <c r="AZ421" s="1"/>
  <c r="BA421" s="1"/>
  <c r="AU422"/>
  <c r="AJ422"/>
  <c r="AK421"/>
  <c r="AO421" s="1"/>
  <c r="AP421" s="1"/>
  <c r="Z422"/>
  <c r="AD422" s="1"/>
  <c r="AE422" s="1"/>
  <c r="Y423"/>
  <c r="O421"/>
  <c r="S421" s="1"/>
  <c r="T421" s="1"/>
  <c r="N422"/>
  <c r="A426" i="8"/>
  <c r="E425"/>
  <c r="E427" i="9" l="1"/>
  <c r="I426"/>
  <c r="J426" s="1"/>
  <c r="D426" s="1"/>
  <c r="R425"/>
  <c r="S424"/>
  <c r="W424" s="1"/>
  <c r="X424" s="1"/>
  <c r="CY422" i="5"/>
  <c r="DC422" s="1"/>
  <c r="DD422" s="1"/>
  <c r="CX423"/>
  <c r="CF425"/>
  <c r="R425"/>
  <c r="AC425"/>
  <c r="AY425"/>
  <c r="BJ425"/>
  <c r="CQ425"/>
  <c r="DB425"/>
  <c r="DM425"/>
  <c r="BU425"/>
  <c r="AN425"/>
  <c r="DJ425"/>
  <c r="DN425" s="1"/>
  <c r="DO425" s="1"/>
  <c r="DI426"/>
  <c r="CM423"/>
  <c r="CN422"/>
  <c r="CR422" s="1"/>
  <c r="CS422" s="1"/>
  <c r="CC433"/>
  <c r="CG433" s="1"/>
  <c r="CH433" s="1"/>
  <c r="CB434"/>
  <c r="BR424"/>
  <c r="BV424" s="1"/>
  <c r="BW424" s="1"/>
  <c r="BQ425"/>
  <c r="BF423"/>
  <c r="BG422"/>
  <c r="BK422" s="1"/>
  <c r="BL422" s="1"/>
  <c r="AV422"/>
  <c r="AZ422" s="1"/>
  <c r="BA422" s="1"/>
  <c r="AU423"/>
  <c r="AK422"/>
  <c r="AO422" s="1"/>
  <c r="AP422" s="1"/>
  <c r="AJ423"/>
  <c r="Z423"/>
  <c r="AD423" s="1"/>
  <c r="AE423" s="1"/>
  <c r="Y424"/>
  <c r="O422"/>
  <c r="S422" s="1"/>
  <c r="T422" s="1"/>
  <c r="N423"/>
  <c r="A427" i="8"/>
  <c r="E426"/>
  <c r="I427" i="9" l="1"/>
  <c r="J427" s="1"/>
  <c r="D427" s="1"/>
  <c r="E428"/>
  <c r="R426"/>
  <c r="S425"/>
  <c r="W425" s="1"/>
  <c r="X425" s="1"/>
  <c r="CY423" i="5"/>
  <c r="DC423" s="1"/>
  <c r="DD423" s="1"/>
  <c r="CX424"/>
  <c r="BU426"/>
  <c r="DM426"/>
  <c r="CQ426"/>
  <c r="R426"/>
  <c r="AC426"/>
  <c r="AN426"/>
  <c r="DB426"/>
  <c r="AY426"/>
  <c r="BJ426"/>
  <c r="CF426"/>
  <c r="DJ426"/>
  <c r="DN426" s="1"/>
  <c r="DO426" s="1"/>
  <c r="DI427"/>
  <c r="CN423"/>
  <c r="CR423" s="1"/>
  <c r="CS423" s="1"/>
  <c r="CM424"/>
  <c r="CB435"/>
  <c r="CC434"/>
  <c r="CG434" s="1"/>
  <c r="CH434" s="1"/>
  <c r="BR425"/>
  <c r="BV425" s="1"/>
  <c r="BW425" s="1"/>
  <c r="BQ426"/>
  <c r="BF424"/>
  <c r="BG423"/>
  <c r="BK423" s="1"/>
  <c r="BL423" s="1"/>
  <c r="AU424"/>
  <c r="AV423"/>
  <c r="AZ423" s="1"/>
  <c r="BA423" s="1"/>
  <c r="AJ424"/>
  <c r="AK423"/>
  <c r="AO423" s="1"/>
  <c r="AP423" s="1"/>
  <c r="Z424"/>
  <c r="AD424" s="1"/>
  <c r="AE424" s="1"/>
  <c r="Y425"/>
  <c r="O423"/>
  <c r="S423" s="1"/>
  <c r="T423" s="1"/>
  <c r="N424"/>
  <c r="A428" i="8"/>
  <c r="E427"/>
  <c r="E429" i="9" l="1"/>
  <c r="I428"/>
  <c r="J428" s="1"/>
  <c r="D428" s="1"/>
  <c r="R427"/>
  <c r="S426"/>
  <c r="W426" s="1"/>
  <c r="X426" s="1"/>
  <c r="CX425" i="5"/>
  <c r="CY424"/>
  <c r="DC424" s="1"/>
  <c r="DD424" s="1"/>
  <c r="BU427"/>
  <c r="R427"/>
  <c r="AY427"/>
  <c r="CQ427"/>
  <c r="DM427"/>
  <c r="CF427"/>
  <c r="DB427"/>
  <c r="AC427"/>
  <c r="AN427"/>
  <c r="BJ427"/>
  <c r="DJ427"/>
  <c r="DN427" s="1"/>
  <c r="DO427" s="1"/>
  <c r="DI428"/>
  <c r="CM425"/>
  <c r="CN424"/>
  <c r="CR424" s="1"/>
  <c r="CS424" s="1"/>
  <c r="CB436"/>
  <c r="CC435"/>
  <c r="CG435" s="1"/>
  <c r="CH435" s="1"/>
  <c r="BR426"/>
  <c r="BV426" s="1"/>
  <c r="BW426" s="1"/>
  <c r="BQ427"/>
  <c r="BF425"/>
  <c r="BG424"/>
  <c r="BK424" s="1"/>
  <c r="BL424" s="1"/>
  <c r="AU425"/>
  <c r="AV424"/>
  <c r="AZ424" s="1"/>
  <c r="BA424" s="1"/>
  <c r="AK424"/>
  <c r="AO424" s="1"/>
  <c r="AP424" s="1"/>
  <c r="AJ425"/>
  <c r="Z425"/>
  <c r="AD425" s="1"/>
  <c r="AE425" s="1"/>
  <c r="Y426"/>
  <c r="O424"/>
  <c r="S424" s="1"/>
  <c r="T424" s="1"/>
  <c r="N425"/>
  <c r="A429" i="8"/>
  <c r="E428"/>
  <c r="I429" i="9" l="1"/>
  <c r="J429" s="1"/>
  <c r="D429" s="1"/>
  <c r="E430"/>
  <c r="R428"/>
  <c r="S427"/>
  <c r="W427" s="1"/>
  <c r="X427" s="1"/>
  <c r="CX426" i="5"/>
  <c r="CY425"/>
  <c r="DC425" s="1"/>
  <c r="DD425" s="1"/>
  <c r="CF428"/>
  <c r="AC428"/>
  <c r="DM428"/>
  <c r="R428"/>
  <c r="BU428"/>
  <c r="AN428"/>
  <c r="AY428"/>
  <c r="DB428"/>
  <c r="CQ428"/>
  <c r="BJ428"/>
  <c r="DJ428"/>
  <c r="DN428" s="1"/>
  <c r="DO428" s="1"/>
  <c r="DI429"/>
  <c r="CM426"/>
  <c r="CN425"/>
  <c r="CR425" s="1"/>
  <c r="CS425" s="1"/>
  <c r="CC436"/>
  <c r="CG436" s="1"/>
  <c r="CH436" s="1"/>
  <c r="CB437"/>
  <c r="BQ428"/>
  <c r="BR427"/>
  <c r="BV427" s="1"/>
  <c r="BW427" s="1"/>
  <c r="BF426"/>
  <c r="BG425"/>
  <c r="BK425" s="1"/>
  <c r="BL425" s="1"/>
  <c r="AV425"/>
  <c r="AZ425" s="1"/>
  <c r="BA425" s="1"/>
  <c r="AU426"/>
  <c r="AJ426"/>
  <c r="AK425"/>
  <c r="AO425" s="1"/>
  <c r="AP425" s="1"/>
  <c r="Z426"/>
  <c r="AD426" s="1"/>
  <c r="AE426" s="1"/>
  <c r="Y427"/>
  <c r="O425"/>
  <c r="S425" s="1"/>
  <c r="T425" s="1"/>
  <c r="N426"/>
  <c r="A430" i="8"/>
  <c r="E429"/>
  <c r="E431" i="9" l="1"/>
  <c r="I430"/>
  <c r="J430" s="1"/>
  <c r="D430" s="1"/>
  <c r="R429"/>
  <c r="S428"/>
  <c r="W428" s="1"/>
  <c r="X428" s="1"/>
  <c r="CY426" i="5"/>
  <c r="DC426" s="1"/>
  <c r="DD426" s="1"/>
  <c r="CX427"/>
  <c r="BU429"/>
  <c r="AC429"/>
  <c r="CF429"/>
  <c r="DM429"/>
  <c r="AY429"/>
  <c r="DB429"/>
  <c r="R429"/>
  <c r="AN429"/>
  <c r="CQ429"/>
  <c r="BJ429"/>
  <c r="DJ429"/>
  <c r="DN429" s="1"/>
  <c r="DO429" s="1"/>
  <c r="DI430"/>
  <c r="CN426"/>
  <c r="CR426" s="1"/>
  <c r="CS426" s="1"/>
  <c r="CM427"/>
  <c r="CC437"/>
  <c r="CG437" s="1"/>
  <c r="CH437" s="1"/>
  <c r="CB438"/>
  <c r="BR428"/>
  <c r="BV428" s="1"/>
  <c r="BW428" s="1"/>
  <c r="BQ429"/>
  <c r="BF427"/>
  <c r="BG426"/>
  <c r="BK426" s="1"/>
  <c r="BL426" s="1"/>
  <c r="AV426"/>
  <c r="AZ426" s="1"/>
  <c r="BA426" s="1"/>
  <c r="AU427"/>
  <c r="AK426"/>
  <c r="AO426" s="1"/>
  <c r="AP426" s="1"/>
  <c r="AJ427"/>
  <c r="Z427"/>
  <c r="AD427" s="1"/>
  <c r="AE427" s="1"/>
  <c r="Y428"/>
  <c r="O426"/>
  <c r="S426" s="1"/>
  <c r="T426" s="1"/>
  <c r="N427"/>
  <c r="A431" i="8"/>
  <c r="E430"/>
  <c r="I431" i="9" l="1"/>
  <c r="J431" s="1"/>
  <c r="D431" s="1"/>
  <c r="E432"/>
  <c r="R430"/>
  <c r="S429"/>
  <c r="W429" s="1"/>
  <c r="X429" s="1"/>
  <c r="CX428" i="5"/>
  <c r="CY427"/>
  <c r="DC427" s="1"/>
  <c r="DD427" s="1"/>
  <c r="CQ430"/>
  <c r="R430"/>
  <c r="AN430"/>
  <c r="BU430"/>
  <c r="AY430"/>
  <c r="CF430"/>
  <c r="DB430"/>
  <c r="DM430"/>
  <c r="BJ430"/>
  <c r="AC430"/>
  <c r="DI431"/>
  <c r="DJ430"/>
  <c r="DN430" s="1"/>
  <c r="DO430" s="1"/>
  <c r="CM428"/>
  <c r="CN427"/>
  <c r="CR427" s="1"/>
  <c r="CS427" s="1"/>
  <c r="CC438"/>
  <c r="CG438" s="1"/>
  <c r="CH438" s="1"/>
  <c r="CB439"/>
  <c r="BR429"/>
  <c r="BV429" s="1"/>
  <c r="BW429" s="1"/>
  <c r="BQ430"/>
  <c r="BG427"/>
  <c r="BK427" s="1"/>
  <c r="BL427" s="1"/>
  <c r="BF428"/>
  <c r="AU428"/>
  <c r="AV427"/>
  <c r="AZ427" s="1"/>
  <c r="BA427" s="1"/>
  <c r="AJ428"/>
  <c r="AK427"/>
  <c r="AO427" s="1"/>
  <c r="AP427" s="1"/>
  <c r="Z428"/>
  <c r="AD428" s="1"/>
  <c r="AE428" s="1"/>
  <c r="Y429"/>
  <c r="O427"/>
  <c r="S427" s="1"/>
  <c r="T427" s="1"/>
  <c r="N428"/>
  <c r="A432" i="8"/>
  <c r="E431"/>
  <c r="E433" i="9" l="1"/>
  <c r="I432"/>
  <c r="J432" s="1"/>
  <c r="D432" s="1"/>
  <c r="R431"/>
  <c r="S430"/>
  <c r="W430" s="1"/>
  <c r="X430" s="1"/>
  <c r="CX429" i="5"/>
  <c r="CY428"/>
  <c r="DC428" s="1"/>
  <c r="DD428" s="1"/>
  <c r="BU431"/>
  <c r="R431"/>
  <c r="AN431"/>
  <c r="CF431"/>
  <c r="AY431"/>
  <c r="CQ431"/>
  <c r="DM431"/>
  <c r="AC431"/>
  <c r="DB431"/>
  <c r="BJ431"/>
  <c r="DJ431"/>
  <c r="DN431" s="1"/>
  <c r="DO431" s="1"/>
  <c r="DI432"/>
  <c r="CM429"/>
  <c r="CN428"/>
  <c r="CR428" s="1"/>
  <c r="CS428" s="1"/>
  <c r="CC439"/>
  <c r="CG439" s="1"/>
  <c r="CH439" s="1"/>
  <c r="CB440"/>
  <c r="BR430"/>
  <c r="BV430" s="1"/>
  <c r="BW430" s="1"/>
  <c r="BQ431"/>
  <c r="BF429"/>
  <c r="BG428"/>
  <c r="BK428" s="1"/>
  <c r="BL428" s="1"/>
  <c r="AU429"/>
  <c r="AV428"/>
  <c r="AZ428" s="1"/>
  <c r="BA428" s="1"/>
  <c r="AK428"/>
  <c r="AO428" s="1"/>
  <c r="AP428" s="1"/>
  <c r="AJ429"/>
  <c r="Z429"/>
  <c r="AD429" s="1"/>
  <c r="AE429" s="1"/>
  <c r="Y430"/>
  <c r="O428"/>
  <c r="S428" s="1"/>
  <c r="T428" s="1"/>
  <c r="N429"/>
  <c r="A433" i="8"/>
  <c r="E432"/>
  <c r="I433" i="9" l="1"/>
  <c r="J433" s="1"/>
  <c r="D433" s="1"/>
  <c r="E434"/>
  <c r="R432"/>
  <c r="S431"/>
  <c r="W431" s="1"/>
  <c r="X431" s="1"/>
  <c r="CX430" i="5"/>
  <c r="CY429"/>
  <c r="DC429" s="1"/>
  <c r="DD429" s="1"/>
  <c r="CF432"/>
  <c r="BJ432"/>
  <c r="CQ432"/>
  <c r="AN432"/>
  <c r="R432"/>
  <c r="DM432"/>
  <c r="BU432"/>
  <c r="AY432"/>
  <c r="AC432"/>
  <c r="DB432"/>
  <c r="DI433"/>
  <c r="DJ432"/>
  <c r="DN432" s="1"/>
  <c r="DO432" s="1"/>
  <c r="CM430"/>
  <c r="CN429"/>
  <c r="CR429" s="1"/>
  <c r="CS429" s="1"/>
  <c r="CC440"/>
  <c r="CG440" s="1"/>
  <c r="CH440" s="1"/>
  <c r="CB441"/>
  <c r="BR431"/>
  <c r="BV431" s="1"/>
  <c r="BW431" s="1"/>
  <c r="BQ432"/>
  <c r="BF430"/>
  <c r="BG429"/>
  <c r="BK429" s="1"/>
  <c r="BL429" s="1"/>
  <c r="AU430"/>
  <c r="AV429"/>
  <c r="AZ429" s="1"/>
  <c r="BA429" s="1"/>
  <c r="AK429"/>
  <c r="AO429" s="1"/>
  <c r="AP429" s="1"/>
  <c r="AJ430"/>
  <c r="Z430"/>
  <c r="AD430" s="1"/>
  <c r="AE430" s="1"/>
  <c r="Y431"/>
  <c r="O429"/>
  <c r="S429" s="1"/>
  <c r="T429" s="1"/>
  <c r="N430"/>
  <c r="A434" i="8"/>
  <c r="E433"/>
  <c r="E435" i="9" l="1"/>
  <c r="I434"/>
  <c r="J434" s="1"/>
  <c r="D434" s="1"/>
  <c r="R433"/>
  <c r="S432"/>
  <c r="W432" s="1"/>
  <c r="X432" s="1"/>
  <c r="CY430" i="5"/>
  <c r="DC430" s="1"/>
  <c r="DD430" s="1"/>
  <c r="CX431"/>
  <c r="CF433"/>
  <c r="DB433"/>
  <c r="DM433"/>
  <c r="AY433"/>
  <c r="BJ433"/>
  <c r="CQ433"/>
  <c r="R433"/>
  <c r="AN433"/>
  <c r="AC433"/>
  <c r="BU433"/>
  <c r="DI434"/>
  <c r="DJ433"/>
  <c r="DN433" s="1"/>
  <c r="DO433" s="1"/>
  <c r="CM431"/>
  <c r="CN430"/>
  <c r="CR430" s="1"/>
  <c r="CS430" s="1"/>
  <c r="CC441"/>
  <c r="CG441" s="1"/>
  <c r="CH441" s="1"/>
  <c r="CB442"/>
  <c r="BR432"/>
  <c r="BV432" s="1"/>
  <c r="BW432" s="1"/>
  <c r="BQ433"/>
  <c r="BF431"/>
  <c r="BG430"/>
  <c r="BK430" s="1"/>
  <c r="BL430" s="1"/>
  <c r="AV430"/>
  <c r="AZ430" s="1"/>
  <c r="BA430" s="1"/>
  <c r="AU431"/>
  <c r="AK430"/>
  <c r="AO430" s="1"/>
  <c r="AP430" s="1"/>
  <c r="AJ431"/>
  <c r="Z431"/>
  <c r="AD431" s="1"/>
  <c r="AE431" s="1"/>
  <c r="Y432"/>
  <c r="O430"/>
  <c r="S430" s="1"/>
  <c r="T430" s="1"/>
  <c r="N431"/>
  <c r="A435" i="8"/>
  <c r="E434"/>
  <c r="I435" i="9" l="1"/>
  <c r="J435" s="1"/>
  <c r="D435" s="1"/>
  <c r="E436"/>
  <c r="S433"/>
  <c r="W433" s="1"/>
  <c r="X433" s="1"/>
  <c r="R434"/>
  <c r="CX432" i="5"/>
  <c r="CY431"/>
  <c r="DC431" s="1"/>
  <c r="DD431" s="1"/>
  <c r="BU434"/>
  <c r="R434"/>
  <c r="AN434"/>
  <c r="CQ434"/>
  <c r="DM434"/>
  <c r="DB434"/>
  <c r="AC434"/>
  <c r="AY434"/>
  <c r="CF434"/>
  <c r="BJ434"/>
  <c r="DI435"/>
  <c r="DJ434"/>
  <c r="DN434" s="1"/>
  <c r="DO434" s="1"/>
  <c r="CM432"/>
  <c r="CN431"/>
  <c r="CR431" s="1"/>
  <c r="CS431" s="1"/>
  <c r="CB443"/>
  <c r="CC442"/>
  <c r="CG442" s="1"/>
  <c r="CH442" s="1"/>
  <c r="BR433"/>
  <c r="BV433" s="1"/>
  <c r="BW433" s="1"/>
  <c r="BQ434"/>
  <c r="BF432"/>
  <c r="BG431"/>
  <c r="BK431" s="1"/>
  <c r="BL431" s="1"/>
  <c r="AV431"/>
  <c r="AZ431" s="1"/>
  <c r="BA431" s="1"/>
  <c r="AU432"/>
  <c r="AK431"/>
  <c r="AO431" s="1"/>
  <c r="AP431" s="1"/>
  <c r="AJ432"/>
  <c r="Z432"/>
  <c r="AD432" s="1"/>
  <c r="AE432" s="1"/>
  <c r="Y433"/>
  <c r="O431"/>
  <c r="S431" s="1"/>
  <c r="T431" s="1"/>
  <c r="N432"/>
  <c r="A436" i="8"/>
  <c r="E435"/>
  <c r="E437" i="9" l="1"/>
  <c r="I436"/>
  <c r="J436" s="1"/>
  <c r="D436" s="1"/>
  <c r="R435"/>
  <c r="S434"/>
  <c r="W434" s="1"/>
  <c r="X434" s="1"/>
  <c r="CX433" i="5"/>
  <c r="CY432"/>
  <c r="DC432" s="1"/>
  <c r="DD432" s="1"/>
  <c r="BU435"/>
  <c r="R435"/>
  <c r="BJ435"/>
  <c r="CQ435"/>
  <c r="AC435"/>
  <c r="DM435"/>
  <c r="AN435"/>
  <c r="DB435"/>
  <c r="AY435"/>
  <c r="CF435"/>
  <c r="DI436"/>
  <c r="DJ435"/>
  <c r="DN435" s="1"/>
  <c r="DO435" s="1"/>
  <c r="CM433"/>
  <c r="CN432"/>
  <c r="CR432" s="1"/>
  <c r="CS432" s="1"/>
  <c r="CB444"/>
  <c r="CC443"/>
  <c r="CG443" s="1"/>
  <c r="CH443" s="1"/>
  <c r="BR434"/>
  <c r="BV434" s="1"/>
  <c r="BW434" s="1"/>
  <c r="BQ435"/>
  <c r="BF433"/>
  <c r="BG432"/>
  <c r="BK432" s="1"/>
  <c r="BL432" s="1"/>
  <c r="AU433"/>
  <c r="AV432"/>
  <c r="AZ432" s="1"/>
  <c r="BA432" s="1"/>
  <c r="AK432"/>
  <c r="AO432" s="1"/>
  <c r="AP432" s="1"/>
  <c r="AJ433"/>
  <c r="Z433"/>
  <c r="AD433" s="1"/>
  <c r="AE433" s="1"/>
  <c r="Y434"/>
  <c r="O432"/>
  <c r="S432" s="1"/>
  <c r="T432" s="1"/>
  <c r="N433"/>
  <c r="A437" i="8"/>
  <c r="E436"/>
  <c r="I437" i="9" l="1"/>
  <c r="J437" s="1"/>
  <c r="D437" s="1"/>
  <c r="E438"/>
  <c r="R436"/>
  <c r="S435"/>
  <c r="W435" s="1"/>
  <c r="X435" s="1"/>
  <c r="CX434" i="5"/>
  <c r="CY433"/>
  <c r="DC433" s="1"/>
  <c r="DD433" s="1"/>
  <c r="CF436"/>
  <c r="AC436"/>
  <c r="DM436"/>
  <c r="CQ436"/>
  <c r="AY436"/>
  <c r="BJ436"/>
  <c r="BU436"/>
  <c r="AN436"/>
  <c r="R436"/>
  <c r="DB436"/>
  <c r="DJ436"/>
  <c r="DN436" s="1"/>
  <c r="DO436" s="1"/>
  <c r="DI437"/>
  <c r="CM434"/>
  <c r="CN433"/>
  <c r="CR433" s="1"/>
  <c r="CS433" s="1"/>
  <c r="CB445"/>
  <c r="CC444"/>
  <c r="CG444" s="1"/>
  <c r="CH444" s="1"/>
  <c r="BR435"/>
  <c r="BV435" s="1"/>
  <c r="BW435" s="1"/>
  <c r="BQ436"/>
  <c r="BF434"/>
  <c r="BG433"/>
  <c r="BK433" s="1"/>
  <c r="BL433" s="1"/>
  <c r="AU434"/>
  <c r="AV433"/>
  <c r="AZ433" s="1"/>
  <c r="BA433" s="1"/>
  <c r="AK433"/>
  <c r="AO433" s="1"/>
  <c r="AP433" s="1"/>
  <c r="AJ434"/>
  <c r="Z434"/>
  <c r="AD434" s="1"/>
  <c r="AE434" s="1"/>
  <c r="Y435"/>
  <c r="O433"/>
  <c r="S433" s="1"/>
  <c r="T433" s="1"/>
  <c r="N434"/>
  <c r="A438" i="8"/>
  <c r="E437"/>
  <c r="E439" i="9" l="1"/>
  <c r="I438"/>
  <c r="J438" s="1"/>
  <c r="D438" s="1"/>
  <c r="R437"/>
  <c r="S436"/>
  <c r="W436" s="1"/>
  <c r="X436" s="1"/>
  <c r="CY434" i="5"/>
  <c r="DC434" s="1"/>
  <c r="DD434" s="1"/>
  <c r="CX435"/>
  <c r="CQ437"/>
  <c r="CF437"/>
  <c r="AC437"/>
  <c r="DB437"/>
  <c r="R437"/>
  <c r="AN437"/>
  <c r="BU437"/>
  <c r="DM437"/>
  <c r="AY437"/>
  <c r="BJ437"/>
  <c r="DI438"/>
  <c r="DJ437"/>
  <c r="DN437" s="1"/>
  <c r="DO437" s="1"/>
  <c r="CN434"/>
  <c r="CR434" s="1"/>
  <c r="CS434" s="1"/>
  <c r="CM435"/>
  <c r="CB446"/>
  <c r="CC445"/>
  <c r="CG445" s="1"/>
  <c r="CH445" s="1"/>
  <c r="BR436"/>
  <c r="BV436" s="1"/>
  <c r="BW436" s="1"/>
  <c r="BQ437"/>
  <c r="BF435"/>
  <c r="BG434"/>
  <c r="BK434" s="1"/>
  <c r="BL434" s="1"/>
  <c r="AV434"/>
  <c r="AZ434" s="1"/>
  <c r="BA434" s="1"/>
  <c r="AU435"/>
  <c r="AK434"/>
  <c r="AO434" s="1"/>
  <c r="AP434" s="1"/>
  <c r="AJ435"/>
  <c r="Z435"/>
  <c r="AD435" s="1"/>
  <c r="AE435" s="1"/>
  <c r="Y436"/>
  <c r="O434"/>
  <c r="S434" s="1"/>
  <c r="T434" s="1"/>
  <c r="N435"/>
  <c r="A439" i="8"/>
  <c r="E438"/>
  <c r="I439" i="9" l="1"/>
  <c r="J439" s="1"/>
  <c r="D439" s="1"/>
  <c r="E440"/>
  <c r="S437"/>
  <c r="W437" s="1"/>
  <c r="X437" s="1"/>
  <c r="R438"/>
  <c r="CY435" i="5"/>
  <c r="DC435" s="1"/>
  <c r="DD435" s="1"/>
  <c r="CX436"/>
  <c r="CQ438"/>
  <c r="R438"/>
  <c r="AC438"/>
  <c r="AN438"/>
  <c r="BU438"/>
  <c r="AY438"/>
  <c r="CF438"/>
  <c r="DB438"/>
  <c r="DM438"/>
  <c r="BJ438"/>
  <c r="DJ438"/>
  <c r="DN438" s="1"/>
  <c r="DO438" s="1"/>
  <c r="DI439"/>
  <c r="CM436"/>
  <c r="CN435"/>
  <c r="CR435" s="1"/>
  <c r="CS435" s="1"/>
  <c r="CB447"/>
  <c r="CC446"/>
  <c r="CG446" s="1"/>
  <c r="CH446" s="1"/>
  <c r="BR437"/>
  <c r="BV437" s="1"/>
  <c r="BW437" s="1"/>
  <c r="BQ438"/>
  <c r="BG435"/>
  <c r="BK435" s="1"/>
  <c r="BL435" s="1"/>
  <c r="BF436"/>
  <c r="AV435"/>
  <c r="AZ435" s="1"/>
  <c r="BA435" s="1"/>
  <c r="AU436"/>
  <c r="AK435"/>
  <c r="AO435" s="1"/>
  <c r="AP435" s="1"/>
  <c r="AJ436"/>
  <c r="Z436"/>
  <c r="AD436" s="1"/>
  <c r="AE436" s="1"/>
  <c r="Y437"/>
  <c r="O435"/>
  <c r="S435" s="1"/>
  <c r="T435" s="1"/>
  <c r="N436"/>
  <c r="A440" i="8"/>
  <c r="E439"/>
  <c r="E441" i="9" l="1"/>
  <c r="I440"/>
  <c r="J440" s="1"/>
  <c r="D440" s="1"/>
  <c r="R439"/>
  <c r="S438"/>
  <c r="W438" s="1"/>
  <c r="X438" s="1"/>
  <c r="CY436" i="5"/>
  <c r="DC436" s="1"/>
  <c r="DD436" s="1"/>
  <c r="CX437"/>
  <c r="BU439"/>
  <c r="BJ439"/>
  <c r="CF439"/>
  <c r="DB439"/>
  <c r="CQ439"/>
  <c r="DM439"/>
  <c r="AC439"/>
  <c r="R439"/>
  <c r="AY439"/>
  <c r="AN439"/>
  <c r="DI440"/>
  <c r="DJ439"/>
  <c r="DN439" s="1"/>
  <c r="DO439" s="1"/>
  <c r="CN436"/>
  <c r="CR436" s="1"/>
  <c r="CS436" s="1"/>
  <c r="CM437"/>
  <c r="CB448"/>
  <c r="CC447"/>
  <c r="CG447" s="1"/>
  <c r="CH447" s="1"/>
  <c r="BR438"/>
  <c r="BV438" s="1"/>
  <c r="BW438" s="1"/>
  <c r="BQ439"/>
  <c r="BG436"/>
  <c r="BK436" s="1"/>
  <c r="BL436" s="1"/>
  <c r="BF437"/>
  <c r="AV436"/>
  <c r="AZ436" s="1"/>
  <c r="BA436" s="1"/>
  <c r="AU437"/>
  <c r="AJ437"/>
  <c r="AK436"/>
  <c r="AO436" s="1"/>
  <c r="AP436" s="1"/>
  <c r="Z437"/>
  <c r="AD437" s="1"/>
  <c r="AE437" s="1"/>
  <c r="Y438"/>
  <c r="O436"/>
  <c r="S436" s="1"/>
  <c r="T436" s="1"/>
  <c r="N437"/>
  <c r="A441" i="8"/>
  <c r="E440"/>
  <c r="I441" i="9" l="1"/>
  <c r="J441" s="1"/>
  <c r="D441" s="1"/>
  <c r="E442"/>
  <c r="R440"/>
  <c r="S439"/>
  <c r="W439" s="1"/>
  <c r="X439" s="1"/>
  <c r="CX438" i="5"/>
  <c r="CY437"/>
  <c r="DC437" s="1"/>
  <c r="DD437" s="1"/>
  <c r="CF440"/>
  <c r="AN440"/>
  <c r="R440"/>
  <c r="AC440"/>
  <c r="CQ440"/>
  <c r="DB440"/>
  <c r="DM440"/>
  <c r="BJ440"/>
  <c r="BU440"/>
  <c r="AY440"/>
  <c r="DI441"/>
  <c r="DJ440"/>
  <c r="DN440" s="1"/>
  <c r="DO440" s="1"/>
  <c r="CM438"/>
  <c r="CN437"/>
  <c r="CR437" s="1"/>
  <c r="CS437" s="1"/>
  <c r="CB449"/>
  <c r="CC448"/>
  <c r="CG448" s="1"/>
  <c r="CH448" s="1"/>
  <c r="BR439"/>
  <c r="BV439" s="1"/>
  <c r="BW439" s="1"/>
  <c r="BQ440"/>
  <c r="BG437"/>
  <c r="BK437" s="1"/>
  <c r="BL437" s="1"/>
  <c r="BF438"/>
  <c r="AU438"/>
  <c r="AV437"/>
  <c r="AZ437" s="1"/>
  <c r="BA437" s="1"/>
  <c r="AK437"/>
  <c r="AO437" s="1"/>
  <c r="AP437" s="1"/>
  <c r="AJ438"/>
  <c r="Z438"/>
  <c r="AD438" s="1"/>
  <c r="AE438" s="1"/>
  <c r="Y439"/>
  <c r="O437"/>
  <c r="S437" s="1"/>
  <c r="T437" s="1"/>
  <c r="N438"/>
  <c r="A442" i="8"/>
  <c r="E441"/>
  <c r="E443" i="9" l="1"/>
  <c r="I442"/>
  <c r="J442" s="1"/>
  <c r="D442" s="1"/>
  <c r="R441"/>
  <c r="S440"/>
  <c r="W440" s="1"/>
  <c r="X440" s="1"/>
  <c r="CY438" i="5"/>
  <c r="DC438" s="1"/>
  <c r="DD438" s="1"/>
  <c r="CX439"/>
  <c r="CF441"/>
  <c r="DB441"/>
  <c r="BJ441"/>
  <c r="CQ441"/>
  <c r="R441"/>
  <c r="DM441"/>
  <c r="AY441"/>
  <c r="AN441"/>
  <c r="AC441"/>
  <c r="BU441"/>
  <c r="DI442"/>
  <c r="DJ441"/>
  <c r="DN441" s="1"/>
  <c r="DO441" s="1"/>
  <c r="CM439"/>
  <c r="CN438"/>
  <c r="CR438" s="1"/>
  <c r="CS438" s="1"/>
  <c r="CB450"/>
  <c r="CC449"/>
  <c r="CG449" s="1"/>
  <c r="CH449" s="1"/>
  <c r="BR440"/>
  <c r="BV440" s="1"/>
  <c r="BW440" s="1"/>
  <c r="BQ441"/>
  <c r="BG438"/>
  <c r="BK438" s="1"/>
  <c r="BL438" s="1"/>
  <c r="BF439"/>
  <c r="AU439"/>
  <c r="AV438"/>
  <c r="AZ438" s="1"/>
  <c r="BA438" s="1"/>
  <c r="AJ439"/>
  <c r="AK438"/>
  <c r="AO438" s="1"/>
  <c r="AP438" s="1"/>
  <c r="Z439"/>
  <c r="AD439" s="1"/>
  <c r="AE439" s="1"/>
  <c r="Y440"/>
  <c r="O438"/>
  <c r="S438" s="1"/>
  <c r="T438" s="1"/>
  <c r="N439"/>
  <c r="A443" i="8"/>
  <c r="E442"/>
  <c r="I443" i="9" l="1"/>
  <c r="J443" s="1"/>
  <c r="D443" s="1"/>
  <c r="E444"/>
  <c r="S441"/>
  <c r="W441" s="1"/>
  <c r="X441" s="1"/>
  <c r="R442"/>
  <c r="CX440" i="5"/>
  <c r="CY439"/>
  <c r="DC439" s="1"/>
  <c r="DD439" s="1"/>
  <c r="BU442"/>
  <c r="AC442"/>
  <c r="AN442"/>
  <c r="AY442"/>
  <c r="BJ442"/>
  <c r="CQ442"/>
  <c r="DM442"/>
  <c r="CF442"/>
  <c r="DB442"/>
  <c r="R442"/>
  <c r="DJ442"/>
  <c r="DN442" s="1"/>
  <c r="DO442" s="1"/>
  <c r="DI443"/>
  <c r="CM440"/>
  <c r="CN439"/>
  <c r="CR439" s="1"/>
  <c r="CS439" s="1"/>
  <c r="CB451"/>
  <c r="CC450"/>
  <c r="CG450" s="1"/>
  <c r="CH450" s="1"/>
  <c r="BR441"/>
  <c r="BV441" s="1"/>
  <c r="BW441" s="1"/>
  <c r="BQ442"/>
  <c r="BG439"/>
  <c r="BK439" s="1"/>
  <c r="BL439" s="1"/>
  <c r="BF440"/>
  <c r="AV439"/>
  <c r="AZ439" s="1"/>
  <c r="BA439" s="1"/>
  <c r="AU440"/>
  <c r="AK439"/>
  <c r="AO439" s="1"/>
  <c r="AP439" s="1"/>
  <c r="AJ440"/>
  <c r="Z440"/>
  <c r="AD440" s="1"/>
  <c r="AE440" s="1"/>
  <c r="Y441"/>
  <c r="O439"/>
  <c r="S439" s="1"/>
  <c r="T439" s="1"/>
  <c r="N440"/>
  <c r="A444" i="8"/>
  <c r="E443"/>
  <c r="E445" i="9" l="1"/>
  <c r="I444"/>
  <c r="J444" s="1"/>
  <c r="D444" s="1"/>
  <c r="R443"/>
  <c r="S442"/>
  <c r="W442" s="1"/>
  <c r="X442" s="1"/>
  <c r="CX441" i="5"/>
  <c r="CY440"/>
  <c r="DC440" s="1"/>
  <c r="DD440" s="1"/>
  <c r="BU443"/>
  <c r="DM443"/>
  <c r="CQ443"/>
  <c r="AC443"/>
  <c r="R443"/>
  <c r="AN443"/>
  <c r="BJ443"/>
  <c r="DB443"/>
  <c r="CF443"/>
  <c r="AY443"/>
  <c r="DI444"/>
  <c r="DJ443"/>
  <c r="DN443" s="1"/>
  <c r="DO443" s="1"/>
  <c r="CN440"/>
  <c r="CR440" s="1"/>
  <c r="CS440" s="1"/>
  <c r="CM441"/>
  <c r="CB452"/>
  <c r="CC451"/>
  <c r="CG451" s="1"/>
  <c r="CH451" s="1"/>
  <c r="BR442"/>
  <c r="BV442" s="1"/>
  <c r="BW442" s="1"/>
  <c r="BQ443"/>
  <c r="BG440"/>
  <c r="BK440" s="1"/>
  <c r="BL440" s="1"/>
  <c r="BF441"/>
  <c r="AV440"/>
  <c r="AZ440" s="1"/>
  <c r="BA440" s="1"/>
  <c r="AU441"/>
  <c r="AJ441"/>
  <c r="AK440"/>
  <c r="AO440" s="1"/>
  <c r="AP440" s="1"/>
  <c r="Z441"/>
  <c r="AD441" s="1"/>
  <c r="AE441" s="1"/>
  <c r="Y442"/>
  <c r="O440"/>
  <c r="S440" s="1"/>
  <c r="T440" s="1"/>
  <c r="N441"/>
  <c r="A445" i="8"/>
  <c r="E444"/>
  <c r="I445" i="9" l="1"/>
  <c r="J445" s="1"/>
  <c r="D445" s="1"/>
  <c r="E446"/>
  <c r="S443"/>
  <c r="W443" s="1"/>
  <c r="X443" s="1"/>
  <c r="R444"/>
  <c r="CX442" i="5"/>
  <c r="CY441"/>
  <c r="DC441" s="1"/>
  <c r="DD441" s="1"/>
  <c r="CF444"/>
  <c r="AC444"/>
  <c r="DM444"/>
  <c r="AY444"/>
  <c r="CQ444"/>
  <c r="BU444"/>
  <c r="R444"/>
  <c r="DB444"/>
  <c r="AN444"/>
  <c r="BJ444"/>
  <c r="DI445"/>
  <c r="DJ444"/>
  <c r="DN444" s="1"/>
  <c r="DO444" s="1"/>
  <c r="CM442"/>
  <c r="CN441"/>
  <c r="CR441" s="1"/>
  <c r="CS441" s="1"/>
  <c r="CC452"/>
  <c r="CG452" s="1"/>
  <c r="CH452" s="1"/>
  <c r="CB453"/>
  <c r="BR443"/>
  <c r="BV443" s="1"/>
  <c r="BW443" s="1"/>
  <c r="BQ444"/>
  <c r="BG441"/>
  <c r="BK441" s="1"/>
  <c r="BL441" s="1"/>
  <c r="BF442"/>
  <c r="AU442"/>
  <c r="AV441"/>
  <c r="AZ441" s="1"/>
  <c r="BA441" s="1"/>
  <c r="AK441"/>
  <c r="AO441" s="1"/>
  <c r="AP441" s="1"/>
  <c r="AJ442"/>
  <c r="Z442"/>
  <c r="AD442" s="1"/>
  <c r="AE442" s="1"/>
  <c r="Y443"/>
  <c r="O441"/>
  <c r="S441" s="1"/>
  <c r="T441" s="1"/>
  <c r="N442"/>
  <c r="A446" i="8"/>
  <c r="E445"/>
  <c r="E447" i="9" l="1"/>
  <c r="I446"/>
  <c r="J446" s="1"/>
  <c r="D446" s="1"/>
  <c r="R445"/>
  <c r="S444"/>
  <c r="W444" s="1"/>
  <c r="X444" s="1"/>
  <c r="CY442" i="5"/>
  <c r="DC442" s="1"/>
  <c r="DD442" s="1"/>
  <c r="CX443"/>
  <c r="CQ445"/>
  <c r="R445"/>
  <c r="DM445"/>
  <c r="AY445"/>
  <c r="BU445"/>
  <c r="CF445"/>
  <c r="AC445"/>
  <c r="AN445"/>
  <c r="BJ445"/>
  <c r="DB445"/>
  <c r="DJ445"/>
  <c r="DN445" s="1"/>
  <c r="DO445" s="1"/>
  <c r="DI446"/>
  <c r="CM443"/>
  <c r="CN442"/>
  <c r="CR442" s="1"/>
  <c r="CS442" s="1"/>
  <c r="CC453"/>
  <c r="CG453" s="1"/>
  <c r="CH453" s="1"/>
  <c r="CB454"/>
  <c r="BR444"/>
  <c r="BV444" s="1"/>
  <c r="BW444" s="1"/>
  <c r="BQ445"/>
  <c r="BG442"/>
  <c r="BK442" s="1"/>
  <c r="BL442" s="1"/>
  <c r="BF443"/>
  <c r="AU443"/>
  <c r="AV442"/>
  <c r="AZ442" s="1"/>
  <c r="BA442" s="1"/>
  <c r="AJ443"/>
  <c r="AK442"/>
  <c r="AO442" s="1"/>
  <c r="AP442" s="1"/>
  <c r="Z443"/>
  <c r="AD443" s="1"/>
  <c r="AE443" s="1"/>
  <c r="Y444"/>
  <c r="O442"/>
  <c r="S442" s="1"/>
  <c r="T442" s="1"/>
  <c r="N443"/>
  <c r="A447" i="8"/>
  <c r="E446"/>
  <c r="I447" i="9" l="1"/>
  <c r="J447" s="1"/>
  <c r="D447" s="1"/>
  <c r="E448"/>
  <c r="S445"/>
  <c r="W445" s="1"/>
  <c r="X445" s="1"/>
  <c r="R446"/>
  <c r="CX444" i="5"/>
  <c r="CY443"/>
  <c r="DC443" s="1"/>
  <c r="DD443" s="1"/>
  <c r="CQ446"/>
  <c r="R446"/>
  <c r="DB446"/>
  <c r="AN446"/>
  <c r="AY446"/>
  <c r="CF446"/>
  <c r="AC446"/>
  <c r="BU446"/>
  <c r="DM446"/>
  <c r="BJ446"/>
  <c r="DI447"/>
  <c r="DJ446"/>
  <c r="DN446" s="1"/>
  <c r="DO446" s="1"/>
  <c r="CM444"/>
  <c r="CN443"/>
  <c r="CR443" s="1"/>
  <c r="CS443" s="1"/>
  <c r="CC454"/>
  <c r="CG454" s="1"/>
  <c r="CH454" s="1"/>
  <c r="CB455"/>
  <c r="BR445"/>
  <c r="BV445" s="1"/>
  <c r="BW445" s="1"/>
  <c r="BQ446"/>
  <c r="BF444"/>
  <c r="BG443"/>
  <c r="BK443" s="1"/>
  <c r="BL443" s="1"/>
  <c r="AU444"/>
  <c r="AV443"/>
  <c r="AZ443" s="1"/>
  <c r="BA443" s="1"/>
  <c r="AJ444"/>
  <c r="AK443"/>
  <c r="AO443" s="1"/>
  <c r="AP443" s="1"/>
  <c r="Z444"/>
  <c r="AD444" s="1"/>
  <c r="AE444" s="1"/>
  <c r="Y445"/>
  <c r="O443"/>
  <c r="S443" s="1"/>
  <c r="T443" s="1"/>
  <c r="N444"/>
  <c r="A448" i="8"/>
  <c r="E447"/>
  <c r="E449" i="9" l="1"/>
  <c r="I448"/>
  <c r="J448" s="1"/>
  <c r="D448" s="1"/>
  <c r="R447"/>
  <c r="S446"/>
  <c r="W446" s="1"/>
  <c r="X446" s="1"/>
  <c r="CX445" i="5"/>
  <c r="CY444"/>
  <c r="DC444" s="1"/>
  <c r="DD444" s="1"/>
  <c r="BU447"/>
  <c r="AC447"/>
  <c r="AY447"/>
  <c r="CQ447"/>
  <c r="CF447"/>
  <c r="R447"/>
  <c r="DB447"/>
  <c r="BJ447"/>
  <c r="DM447"/>
  <c r="AN447"/>
  <c r="DJ447"/>
  <c r="DN447" s="1"/>
  <c r="DO447" s="1"/>
  <c r="DI448"/>
  <c r="CM445"/>
  <c r="CN444"/>
  <c r="CR444" s="1"/>
  <c r="CS444" s="1"/>
  <c r="CC455"/>
  <c r="CG455" s="1"/>
  <c r="CH455" s="1"/>
  <c r="CB456"/>
  <c r="BR446"/>
  <c r="BV446" s="1"/>
  <c r="BW446" s="1"/>
  <c r="BQ447"/>
  <c r="BF445"/>
  <c r="BG444"/>
  <c r="BK444" s="1"/>
  <c r="BL444" s="1"/>
  <c r="AU445"/>
  <c r="AV444"/>
  <c r="AZ444" s="1"/>
  <c r="BA444" s="1"/>
  <c r="AK444"/>
  <c r="AO444" s="1"/>
  <c r="AP444" s="1"/>
  <c r="AJ445"/>
  <c r="Z445"/>
  <c r="AD445" s="1"/>
  <c r="AE445" s="1"/>
  <c r="Y446"/>
  <c r="O444"/>
  <c r="S444" s="1"/>
  <c r="T444" s="1"/>
  <c r="N445"/>
  <c r="A449" i="8"/>
  <c r="E448"/>
  <c r="I449" i="9" l="1"/>
  <c r="J449" s="1"/>
  <c r="D449" s="1"/>
  <c r="E450"/>
  <c r="S447"/>
  <c r="W447" s="1"/>
  <c r="X447" s="1"/>
  <c r="R448"/>
  <c r="CX446" i="5"/>
  <c r="CY445"/>
  <c r="DC445" s="1"/>
  <c r="DD445" s="1"/>
  <c r="CF448"/>
  <c r="AN448"/>
  <c r="DB448"/>
  <c r="DM448"/>
  <c r="CQ448"/>
  <c r="R448"/>
  <c r="BJ448"/>
  <c r="AC448"/>
  <c r="AY448"/>
  <c r="BU448"/>
  <c r="DJ448"/>
  <c r="DN448" s="1"/>
  <c r="DO448" s="1"/>
  <c r="DI449"/>
  <c r="CN445"/>
  <c r="CR445" s="1"/>
  <c r="CS445" s="1"/>
  <c r="CM446"/>
  <c r="CC456"/>
  <c r="CG456" s="1"/>
  <c r="CH456" s="1"/>
  <c r="CB457"/>
  <c r="BR447"/>
  <c r="BV447" s="1"/>
  <c r="BW447" s="1"/>
  <c r="BQ448"/>
  <c r="BF446"/>
  <c r="BG445"/>
  <c r="BK445" s="1"/>
  <c r="BL445" s="1"/>
  <c r="AU446"/>
  <c r="AV445"/>
  <c r="AZ445" s="1"/>
  <c r="BA445" s="1"/>
  <c r="AJ446"/>
  <c r="AK445"/>
  <c r="AO445" s="1"/>
  <c r="AP445" s="1"/>
  <c r="Z446"/>
  <c r="AD446" s="1"/>
  <c r="AE446" s="1"/>
  <c r="Y447"/>
  <c r="O445"/>
  <c r="S445" s="1"/>
  <c r="T445" s="1"/>
  <c r="N446"/>
  <c r="A450" i="8"/>
  <c r="E449"/>
  <c r="E451" i="9" l="1"/>
  <c r="I450"/>
  <c r="J450" s="1"/>
  <c r="D450" s="1"/>
  <c r="R449"/>
  <c r="S448"/>
  <c r="W448" s="1"/>
  <c r="X448" s="1"/>
  <c r="CY446" i="5"/>
  <c r="DC446" s="1"/>
  <c r="DD446" s="1"/>
  <c r="CX447"/>
  <c r="CF449"/>
  <c r="AN449"/>
  <c r="DB449"/>
  <c r="DM449"/>
  <c r="CQ449"/>
  <c r="R449"/>
  <c r="AC449"/>
  <c r="AY449"/>
  <c r="BU449"/>
  <c r="BJ449"/>
  <c r="DJ449"/>
  <c r="DN449" s="1"/>
  <c r="DO449" s="1"/>
  <c r="DI450"/>
  <c r="CM447"/>
  <c r="CN446"/>
  <c r="CR446" s="1"/>
  <c r="CS446" s="1"/>
  <c r="CB458"/>
  <c r="CC457"/>
  <c r="CG457" s="1"/>
  <c r="CH457" s="1"/>
  <c r="BR448"/>
  <c r="BV448" s="1"/>
  <c r="BW448" s="1"/>
  <c r="BQ449"/>
  <c r="BF447"/>
  <c r="BG446"/>
  <c r="BK446" s="1"/>
  <c r="BL446" s="1"/>
  <c r="AV446"/>
  <c r="AZ446" s="1"/>
  <c r="BA446" s="1"/>
  <c r="AU447"/>
  <c r="AK446"/>
  <c r="AO446" s="1"/>
  <c r="AP446" s="1"/>
  <c r="AJ447"/>
  <c r="Z447"/>
  <c r="AD447" s="1"/>
  <c r="AE447" s="1"/>
  <c r="Y448"/>
  <c r="O446"/>
  <c r="S446" s="1"/>
  <c r="T446" s="1"/>
  <c r="N447"/>
  <c r="A451" i="8"/>
  <c r="E450"/>
  <c r="I451" i="9" l="1"/>
  <c r="J451" s="1"/>
  <c r="D451" s="1"/>
  <c r="E452"/>
  <c r="S449"/>
  <c r="W449" s="1"/>
  <c r="X449" s="1"/>
  <c r="R450"/>
  <c r="CY447" i="5"/>
  <c r="DC447" s="1"/>
  <c r="DD447" s="1"/>
  <c r="CX448"/>
  <c r="BU450"/>
  <c r="AN450"/>
  <c r="CQ450"/>
  <c r="AC450"/>
  <c r="CF450"/>
  <c r="AY450"/>
  <c r="DB450"/>
  <c r="R450"/>
  <c r="DM450"/>
  <c r="BJ450"/>
  <c r="DI451"/>
  <c r="DJ450"/>
  <c r="DN450" s="1"/>
  <c r="DO450" s="1"/>
  <c r="CM448"/>
  <c r="CN447"/>
  <c r="CR447" s="1"/>
  <c r="CS447" s="1"/>
  <c r="CC458"/>
  <c r="CG458" s="1"/>
  <c r="CH458" s="1"/>
  <c r="CB459"/>
  <c r="BR449"/>
  <c r="BV449" s="1"/>
  <c r="BW449" s="1"/>
  <c r="BQ450"/>
  <c r="BF448"/>
  <c r="BG447"/>
  <c r="BK447" s="1"/>
  <c r="BL447" s="1"/>
  <c r="AV447"/>
  <c r="AZ447" s="1"/>
  <c r="BA447" s="1"/>
  <c r="AU448"/>
  <c r="AJ448"/>
  <c r="AK447"/>
  <c r="AO447" s="1"/>
  <c r="AP447" s="1"/>
  <c r="Z448"/>
  <c r="AD448" s="1"/>
  <c r="AE448" s="1"/>
  <c r="Y449"/>
  <c r="O447"/>
  <c r="S447" s="1"/>
  <c r="T447" s="1"/>
  <c r="N448"/>
  <c r="A452" i="8"/>
  <c r="E451"/>
  <c r="E453" i="9" l="1"/>
  <c r="I452"/>
  <c r="J452" s="1"/>
  <c r="D452" s="1"/>
  <c r="R451"/>
  <c r="S450"/>
  <c r="W450" s="1"/>
  <c r="X450" s="1"/>
  <c r="CY448" i="5"/>
  <c r="DC448" s="1"/>
  <c r="DD448" s="1"/>
  <c r="CX449"/>
  <c r="BU451"/>
  <c r="AC451"/>
  <c r="R451"/>
  <c r="AN451"/>
  <c r="BJ451"/>
  <c r="CF451"/>
  <c r="CQ451"/>
  <c r="DM451"/>
  <c r="DB451"/>
  <c r="AY451"/>
  <c r="DI452"/>
  <c r="DJ451"/>
  <c r="DN451" s="1"/>
  <c r="DO451" s="1"/>
  <c r="CN448"/>
  <c r="CR448" s="1"/>
  <c r="CS448" s="1"/>
  <c r="CM449"/>
  <c r="CB460"/>
  <c r="CC459"/>
  <c r="CG459" s="1"/>
  <c r="CH459" s="1"/>
  <c r="BR450"/>
  <c r="BV450" s="1"/>
  <c r="BW450" s="1"/>
  <c r="BQ451"/>
  <c r="BF449"/>
  <c r="BG448"/>
  <c r="BK448" s="1"/>
  <c r="BL448" s="1"/>
  <c r="AU449"/>
  <c r="AV448"/>
  <c r="AZ448" s="1"/>
  <c r="BA448" s="1"/>
  <c r="AK448"/>
  <c r="AO448" s="1"/>
  <c r="AP448" s="1"/>
  <c r="AJ449"/>
  <c r="Z449"/>
  <c r="AD449" s="1"/>
  <c r="AE449" s="1"/>
  <c r="Y450"/>
  <c r="O448"/>
  <c r="S448" s="1"/>
  <c r="T448" s="1"/>
  <c r="N449"/>
  <c r="A453" i="8"/>
  <c r="E452"/>
  <c r="I453" i="9" l="1"/>
  <c r="J453" s="1"/>
  <c r="D453" s="1"/>
  <c r="E454"/>
  <c r="R452"/>
  <c r="S451"/>
  <c r="W451" s="1"/>
  <c r="X451" s="1"/>
  <c r="CX450" i="5"/>
  <c r="CY449"/>
  <c r="DC449" s="1"/>
  <c r="DD449" s="1"/>
  <c r="CF452"/>
  <c r="AC452"/>
  <c r="AN452"/>
  <c r="BU452"/>
  <c r="DM452"/>
  <c r="R452"/>
  <c r="AY452"/>
  <c r="DB452"/>
  <c r="BJ452"/>
  <c r="CQ452"/>
  <c r="DI453"/>
  <c r="DJ452"/>
  <c r="DN452" s="1"/>
  <c r="DO452" s="1"/>
  <c r="CM450"/>
  <c r="CN449"/>
  <c r="CR449" s="1"/>
  <c r="CS449" s="1"/>
  <c r="CC460"/>
  <c r="CG460" s="1"/>
  <c r="CH460" s="1"/>
  <c r="CB461"/>
  <c r="BQ452"/>
  <c r="BR451"/>
  <c r="BV451" s="1"/>
  <c r="BW451" s="1"/>
  <c r="BF450"/>
  <c r="BG449"/>
  <c r="BK449" s="1"/>
  <c r="BL449" s="1"/>
  <c r="AU450"/>
  <c r="AV449"/>
  <c r="AZ449" s="1"/>
  <c r="BA449" s="1"/>
  <c r="AJ450"/>
  <c r="AK449"/>
  <c r="AO449" s="1"/>
  <c r="AP449" s="1"/>
  <c r="Z450"/>
  <c r="AD450" s="1"/>
  <c r="AE450" s="1"/>
  <c r="Y451"/>
  <c r="N450"/>
  <c r="O449"/>
  <c r="S449" s="1"/>
  <c r="T449" s="1"/>
  <c r="A454" i="8"/>
  <c r="E453"/>
  <c r="E455" i="9" l="1"/>
  <c r="I454"/>
  <c r="J454" s="1"/>
  <c r="D454" s="1"/>
  <c r="R453"/>
  <c r="S452"/>
  <c r="W452" s="1"/>
  <c r="X452" s="1"/>
  <c r="CY450" i="5"/>
  <c r="DC450" s="1"/>
  <c r="DD450" s="1"/>
  <c r="CX451"/>
  <c r="BU453"/>
  <c r="R453"/>
  <c r="AC453"/>
  <c r="AN453"/>
  <c r="CF453"/>
  <c r="DM453"/>
  <c r="AY453"/>
  <c r="DB453"/>
  <c r="BJ453"/>
  <c r="CQ453"/>
  <c r="DJ453"/>
  <c r="DN453" s="1"/>
  <c r="DO453" s="1"/>
  <c r="DI454"/>
  <c r="CM451"/>
  <c r="CN450"/>
  <c r="CR450" s="1"/>
  <c r="CS450" s="1"/>
  <c r="CC461"/>
  <c r="CG461" s="1"/>
  <c r="CH461" s="1"/>
  <c r="CB462"/>
  <c r="BQ453"/>
  <c r="BR452"/>
  <c r="BV452" s="1"/>
  <c r="BW452" s="1"/>
  <c r="BF451"/>
  <c r="BG450"/>
  <c r="BK450" s="1"/>
  <c r="BL450" s="1"/>
  <c r="AV450"/>
  <c r="AZ450" s="1"/>
  <c r="BA450" s="1"/>
  <c r="AU451"/>
  <c r="AK450"/>
  <c r="AO450" s="1"/>
  <c r="AP450" s="1"/>
  <c r="AJ451"/>
  <c r="Z451"/>
  <c r="AD451" s="1"/>
  <c r="AE451" s="1"/>
  <c r="Y452"/>
  <c r="N451"/>
  <c r="O450"/>
  <c r="S450" s="1"/>
  <c r="T450" s="1"/>
  <c r="A455" i="8"/>
  <c r="E454"/>
  <c r="I455" i="9" l="1"/>
  <c r="J455" s="1"/>
  <c r="D455" s="1"/>
  <c r="E456"/>
  <c r="S453"/>
  <c r="W453" s="1"/>
  <c r="X453" s="1"/>
  <c r="R454"/>
  <c r="CY451" i="5"/>
  <c r="DC451" s="1"/>
  <c r="DD451" s="1"/>
  <c r="CX452"/>
  <c r="CQ454"/>
  <c r="DM454"/>
  <c r="AC454"/>
  <c r="BJ454"/>
  <c r="CF454"/>
  <c r="DB454"/>
  <c r="BU454"/>
  <c r="R454"/>
  <c r="AN454"/>
  <c r="AY454"/>
  <c r="DJ454"/>
  <c r="DN454" s="1"/>
  <c r="DO454" s="1"/>
  <c r="DI455"/>
  <c r="CN451"/>
  <c r="CR451" s="1"/>
  <c r="CS451" s="1"/>
  <c r="CM452"/>
  <c r="CC462"/>
  <c r="CG462" s="1"/>
  <c r="CH462" s="1"/>
  <c r="CB463"/>
  <c r="BQ454"/>
  <c r="BR453"/>
  <c r="BV453" s="1"/>
  <c r="BW453" s="1"/>
  <c r="BG451"/>
  <c r="BK451" s="1"/>
  <c r="BL451" s="1"/>
  <c r="BF452"/>
  <c r="AV451"/>
  <c r="AZ451" s="1"/>
  <c r="BA451" s="1"/>
  <c r="AU452"/>
  <c r="AJ452"/>
  <c r="AK451"/>
  <c r="AO451" s="1"/>
  <c r="AP451" s="1"/>
  <c r="Z452"/>
  <c r="AD452" s="1"/>
  <c r="AE452" s="1"/>
  <c r="Y453"/>
  <c r="O451"/>
  <c r="S451" s="1"/>
  <c r="T451" s="1"/>
  <c r="N452"/>
  <c r="A456" i="8"/>
  <c r="E455"/>
  <c r="E457" i="9" l="1"/>
  <c r="I456"/>
  <c r="J456" s="1"/>
  <c r="D456" s="1"/>
  <c r="R455"/>
  <c r="S454"/>
  <c r="W454" s="1"/>
  <c r="X454" s="1"/>
  <c r="CY452" i="5"/>
  <c r="DC452" s="1"/>
  <c r="DD452" s="1"/>
  <c r="CX453"/>
  <c r="BU455"/>
  <c r="BJ455"/>
  <c r="CF455"/>
  <c r="R455"/>
  <c r="AN455"/>
  <c r="DM455"/>
  <c r="AC455"/>
  <c r="DB455"/>
  <c r="AY455"/>
  <c r="CQ455"/>
  <c r="DI456"/>
  <c r="DJ455"/>
  <c r="DN455" s="1"/>
  <c r="DO455" s="1"/>
  <c r="CM453"/>
  <c r="CN452"/>
  <c r="CR452" s="1"/>
  <c r="CS452" s="1"/>
  <c r="CC463"/>
  <c r="CG463" s="1"/>
  <c r="CH463" s="1"/>
  <c r="CB464"/>
  <c r="BQ455"/>
  <c r="BR454"/>
  <c r="BV454" s="1"/>
  <c r="BW454" s="1"/>
  <c r="BF453"/>
  <c r="BG452"/>
  <c r="BK452" s="1"/>
  <c r="BL452" s="1"/>
  <c r="AV452"/>
  <c r="AZ452" s="1"/>
  <c r="BA452" s="1"/>
  <c r="AU453"/>
  <c r="AK452"/>
  <c r="AO452" s="1"/>
  <c r="AP452" s="1"/>
  <c r="AJ453"/>
  <c r="Z453"/>
  <c r="AD453" s="1"/>
  <c r="AE453" s="1"/>
  <c r="Y454"/>
  <c r="O452"/>
  <c r="S452" s="1"/>
  <c r="T452" s="1"/>
  <c r="N453"/>
  <c r="A457" i="8"/>
  <c r="E456"/>
  <c r="I457" i="9" l="1"/>
  <c r="J457" s="1"/>
  <c r="D457" s="1"/>
  <c r="E458"/>
  <c r="R456"/>
  <c r="S455"/>
  <c r="W455" s="1"/>
  <c r="X455" s="1"/>
  <c r="CX454" i="5"/>
  <c r="CY453"/>
  <c r="DC453" s="1"/>
  <c r="DD453" s="1"/>
  <c r="CF456"/>
  <c r="BU456"/>
  <c r="CQ456"/>
  <c r="R456"/>
  <c r="DM456"/>
  <c r="AN456"/>
  <c r="AC456"/>
  <c r="AY456"/>
  <c r="DB456"/>
  <c r="BJ456"/>
  <c r="DI457"/>
  <c r="DJ456"/>
  <c r="DN456" s="1"/>
  <c r="DO456" s="1"/>
  <c r="CM454"/>
  <c r="CN453"/>
  <c r="CR453" s="1"/>
  <c r="CS453" s="1"/>
  <c r="CC464"/>
  <c r="CG464" s="1"/>
  <c r="CH464" s="1"/>
  <c r="CB465"/>
  <c r="BQ456"/>
  <c r="BR455"/>
  <c r="BV455" s="1"/>
  <c r="BW455" s="1"/>
  <c r="BF454"/>
  <c r="BG453"/>
  <c r="BK453" s="1"/>
  <c r="BL453" s="1"/>
  <c r="AU454"/>
  <c r="AV453"/>
  <c r="AZ453" s="1"/>
  <c r="BA453" s="1"/>
  <c r="AJ454"/>
  <c r="AK453"/>
  <c r="AO453" s="1"/>
  <c r="AP453" s="1"/>
  <c r="Z454"/>
  <c r="AD454" s="1"/>
  <c r="AE454" s="1"/>
  <c r="Y455"/>
  <c r="O453"/>
  <c r="S453" s="1"/>
  <c r="T453" s="1"/>
  <c r="N454"/>
  <c r="A458" i="8"/>
  <c r="E457"/>
  <c r="E459" i="9" l="1"/>
  <c r="I458"/>
  <c r="J458" s="1"/>
  <c r="D458" s="1"/>
  <c r="R457"/>
  <c r="S456"/>
  <c r="W456" s="1"/>
  <c r="X456" s="1"/>
  <c r="CY454" i="5"/>
  <c r="DC454" s="1"/>
  <c r="DD454" s="1"/>
  <c r="CX455"/>
  <c r="CF457"/>
  <c r="DM457"/>
  <c r="CQ457"/>
  <c r="AN457"/>
  <c r="R457"/>
  <c r="AC457"/>
  <c r="BU457"/>
  <c r="AY457"/>
  <c r="BJ457"/>
  <c r="DB457"/>
  <c r="DI458"/>
  <c r="DJ457"/>
  <c r="DN457" s="1"/>
  <c r="DO457" s="1"/>
  <c r="CM455"/>
  <c r="CN454"/>
  <c r="CR454" s="1"/>
  <c r="CS454" s="1"/>
  <c r="CC465"/>
  <c r="CG465" s="1"/>
  <c r="CH465" s="1"/>
  <c r="CB466"/>
  <c r="BQ457"/>
  <c r="BR456"/>
  <c r="BV456" s="1"/>
  <c r="BW456" s="1"/>
  <c r="BF455"/>
  <c r="BG454"/>
  <c r="BK454" s="1"/>
  <c r="BL454" s="1"/>
  <c r="AV454"/>
  <c r="AZ454" s="1"/>
  <c r="BA454" s="1"/>
  <c r="AU455"/>
  <c r="AK454"/>
  <c r="AO454" s="1"/>
  <c r="AP454" s="1"/>
  <c r="AJ455"/>
  <c r="Z455"/>
  <c r="AD455" s="1"/>
  <c r="AE455" s="1"/>
  <c r="Y456"/>
  <c r="O454"/>
  <c r="S454" s="1"/>
  <c r="T454" s="1"/>
  <c r="N455"/>
  <c r="A459" i="8"/>
  <c r="E458"/>
  <c r="I459" i="9" l="1"/>
  <c r="J459" s="1"/>
  <c r="D459" s="1"/>
  <c r="E460"/>
  <c r="R458"/>
  <c r="S457"/>
  <c r="W457" s="1"/>
  <c r="X457" s="1"/>
  <c r="CX456" i="5"/>
  <c r="CY455"/>
  <c r="DC455" s="1"/>
  <c r="DD455" s="1"/>
  <c r="BU458"/>
  <c r="DM458"/>
  <c r="CQ458"/>
  <c r="R458"/>
  <c r="AC458"/>
  <c r="AN458"/>
  <c r="AY458"/>
  <c r="BJ458"/>
  <c r="DB458"/>
  <c r="CF458"/>
  <c r="DI459"/>
  <c r="DJ458"/>
  <c r="DN458" s="1"/>
  <c r="DO458" s="1"/>
  <c r="CM456"/>
  <c r="CN455"/>
  <c r="CR455" s="1"/>
  <c r="CS455" s="1"/>
  <c r="CC466"/>
  <c r="CG466" s="1"/>
  <c r="CH466" s="1"/>
  <c r="CB467"/>
  <c r="BR457"/>
  <c r="BV457" s="1"/>
  <c r="BW457" s="1"/>
  <c r="BQ458"/>
  <c r="BF456"/>
  <c r="BG455"/>
  <c r="BK455" s="1"/>
  <c r="BL455" s="1"/>
  <c r="AU456"/>
  <c r="AV455"/>
  <c r="AZ455" s="1"/>
  <c r="BA455" s="1"/>
  <c r="AJ456"/>
  <c r="AK455"/>
  <c r="AO455" s="1"/>
  <c r="AP455" s="1"/>
  <c r="Z456"/>
  <c r="AD456" s="1"/>
  <c r="AE456" s="1"/>
  <c r="Y457"/>
  <c r="O455"/>
  <c r="S455" s="1"/>
  <c r="T455" s="1"/>
  <c r="N456"/>
  <c r="A460" i="8"/>
  <c r="E459"/>
  <c r="E461" i="9" l="1"/>
  <c r="I460"/>
  <c r="J460" s="1"/>
  <c r="D460" s="1"/>
  <c r="R459"/>
  <c r="S458"/>
  <c r="W458" s="1"/>
  <c r="X458" s="1"/>
  <c r="CX457" i="5"/>
  <c r="CY456"/>
  <c r="DC456" s="1"/>
  <c r="DD456" s="1"/>
  <c r="BU459"/>
  <c r="DB459"/>
  <c r="DM459"/>
  <c r="BJ459"/>
  <c r="CQ459"/>
  <c r="R459"/>
  <c r="AY459"/>
  <c r="AC459"/>
  <c r="AN459"/>
  <c r="CF459"/>
  <c r="DI460"/>
  <c r="DJ459"/>
  <c r="DN459" s="1"/>
  <c r="DO459" s="1"/>
  <c r="CN456"/>
  <c r="CR456" s="1"/>
  <c r="CS456" s="1"/>
  <c r="CM457"/>
  <c r="CB468"/>
  <c r="CC467"/>
  <c r="CG467" s="1"/>
  <c r="CH467" s="1"/>
  <c r="BQ459"/>
  <c r="BR458"/>
  <c r="BV458" s="1"/>
  <c r="BW458" s="1"/>
  <c r="BF457"/>
  <c r="BG456"/>
  <c r="BK456" s="1"/>
  <c r="BL456" s="1"/>
  <c r="AV456"/>
  <c r="AZ456" s="1"/>
  <c r="BA456" s="1"/>
  <c r="AU457"/>
  <c r="AJ457"/>
  <c r="AK456"/>
  <c r="AO456" s="1"/>
  <c r="AP456" s="1"/>
  <c r="Z457"/>
  <c r="AD457" s="1"/>
  <c r="AE457" s="1"/>
  <c r="Y458"/>
  <c r="O456"/>
  <c r="S456" s="1"/>
  <c r="T456" s="1"/>
  <c r="N457"/>
  <c r="A461" i="8"/>
  <c r="E460"/>
  <c r="I461" i="9" l="1"/>
  <c r="J461" s="1"/>
  <c r="D461" s="1"/>
  <c r="E462"/>
  <c r="R460"/>
  <c r="S459"/>
  <c r="W459" s="1"/>
  <c r="X459" s="1"/>
  <c r="CX458" i="5"/>
  <c r="CY457"/>
  <c r="DC457" s="1"/>
  <c r="DD457" s="1"/>
  <c r="CF460"/>
  <c r="AC460"/>
  <c r="DM460"/>
  <c r="R460"/>
  <c r="BU460"/>
  <c r="AN460"/>
  <c r="AY460"/>
  <c r="CQ460"/>
  <c r="BJ460"/>
  <c r="DB460"/>
  <c r="DJ460"/>
  <c r="DN460" s="1"/>
  <c r="DO460" s="1"/>
  <c r="DI461"/>
  <c r="CM458"/>
  <c r="CN457"/>
  <c r="CR457" s="1"/>
  <c r="CS457" s="1"/>
  <c r="CC468"/>
  <c r="CG468" s="1"/>
  <c r="CH468" s="1"/>
  <c r="CB469"/>
  <c r="BR459"/>
  <c r="BV459" s="1"/>
  <c r="BW459" s="1"/>
  <c r="BQ460"/>
  <c r="BG457"/>
  <c r="BK457" s="1"/>
  <c r="BL457" s="1"/>
  <c r="BF458"/>
  <c r="AV457"/>
  <c r="AZ457" s="1"/>
  <c r="BA457" s="1"/>
  <c r="AU458"/>
  <c r="AK457"/>
  <c r="AO457" s="1"/>
  <c r="AP457" s="1"/>
  <c r="AJ458"/>
  <c r="Z458"/>
  <c r="AD458" s="1"/>
  <c r="AE458" s="1"/>
  <c r="Y459"/>
  <c r="O457"/>
  <c r="S457" s="1"/>
  <c r="T457" s="1"/>
  <c r="N458"/>
  <c r="A462" i="8"/>
  <c r="E461"/>
  <c r="E463" i="9" l="1"/>
  <c r="I462"/>
  <c r="J462" s="1"/>
  <c r="D462" s="1"/>
  <c r="R461"/>
  <c r="S460"/>
  <c r="W460" s="1"/>
  <c r="X460" s="1"/>
  <c r="CY458" i="5"/>
  <c r="DC458" s="1"/>
  <c r="DD458" s="1"/>
  <c r="CX459"/>
  <c r="BU461"/>
  <c r="AC461"/>
  <c r="AN461"/>
  <c r="CQ461"/>
  <c r="BJ461"/>
  <c r="CF461"/>
  <c r="R461"/>
  <c r="DM461"/>
  <c r="AY461"/>
  <c r="DB461"/>
  <c r="DI462"/>
  <c r="DJ461"/>
  <c r="DN461" s="1"/>
  <c r="DO461" s="1"/>
  <c r="CM459"/>
  <c r="CN458"/>
  <c r="CR458" s="1"/>
  <c r="CS458" s="1"/>
  <c r="CB470"/>
  <c r="CC469"/>
  <c r="CG469" s="1"/>
  <c r="CH469" s="1"/>
  <c r="BQ461"/>
  <c r="BR460"/>
  <c r="BV460" s="1"/>
  <c r="BW460" s="1"/>
  <c r="BG458"/>
  <c r="BK458" s="1"/>
  <c r="BL458" s="1"/>
  <c r="BF459"/>
  <c r="AU459"/>
  <c r="AV458"/>
  <c r="AZ458" s="1"/>
  <c r="BA458" s="1"/>
  <c r="AJ459"/>
  <c r="AK458"/>
  <c r="AO458" s="1"/>
  <c r="AP458" s="1"/>
  <c r="Z459"/>
  <c r="AD459" s="1"/>
  <c r="AE459" s="1"/>
  <c r="Y460"/>
  <c r="O458"/>
  <c r="S458" s="1"/>
  <c r="T458" s="1"/>
  <c r="N459"/>
  <c r="A463" i="8"/>
  <c r="E462"/>
  <c r="I463" i="9" l="1"/>
  <c r="J463" s="1"/>
  <c r="D463" s="1"/>
  <c r="E464"/>
  <c r="R462"/>
  <c r="S461"/>
  <c r="W461" s="1"/>
  <c r="X461" s="1"/>
  <c r="CX460" i="5"/>
  <c r="CY459"/>
  <c r="DC459" s="1"/>
  <c r="DD459" s="1"/>
  <c r="CQ462"/>
  <c r="R462"/>
  <c r="CF462"/>
  <c r="AC462"/>
  <c r="BJ462"/>
  <c r="BU462"/>
  <c r="DM462"/>
  <c r="AN462"/>
  <c r="AY462"/>
  <c r="DB462"/>
  <c r="DJ462"/>
  <c r="DN462" s="1"/>
  <c r="DO462" s="1"/>
  <c r="DI463"/>
  <c r="CN459"/>
  <c r="CR459" s="1"/>
  <c r="CS459" s="1"/>
  <c r="CM460"/>
  <c r="CC470"/>
  <c r="CG470" s="1"/>
  <c r="CH470" s="1"/>
  <c r="CB471"/>
  <c r="BQ462"/>
  <c r="BR461"/>
  <c r="BV461" s="1"/>
  <c r="BW461" s="1"/>
  <c r="BG459"/>
  <c r="BK459" s="1"/>
  <c r="BL459" s="1"/>
  <c r="BF460"/>
  <c r="AU460"/>
  <c r="AV459"/>
  <c r="AZ459" s="1"/>
  <c r="BA459" s="1"/>
  <c r="AK459"/>
  <c r="AO459" s="1"/>
  <c r="AP459" s="1"/>
  <c r="AJ460"/>
  <c r="Z460"/>
  <c r="AD460" s="1"/>
  <c r="AE460" s="1"/>
  <c r="Y461"/>
  <c r="O459"/>
  <c r="S459" s="1"/>
  <c r="T459" s="1"/>
  <c r="N460"/>
  <c r="A464" i="8"/>
  <c r="E463"/>
  <c r="E465" i="9" l="1"/>
  <c r="I464"/>
  <c r="J464" s="1"/>
  <c r="D464" s="1"/>
  <c r="R463"/>
  <c r="S462"/>
  <c r="W462" s="1"/>
  <c r="X462" s="1"/>
  <c r="CX461" i="5"/>
  <c r="CY460"/>
  <c r="DC460" s="1"/>
  <c r="DD460" s="1"/>
  <c r="BU463"/>
  <c r="R463"/>
  <c r="AN463"/>
  <c r="CF463"/>
  <c r="DM463"/>
  <c r="AC463"/>
  <c r="DB463"/>
  <c r="BJ463"/>
  <c r="AY463"/>
  <c r="CQ463"/>
  <c r="DJ463"/>
  <c r="DN463" s="1"/>
  <c r="DO463" s="1"/>
  <c r="DI464"/>
  <c r="CM461"/>
  <c r="CN460"/>
  <c r="CR460" s="1"/>
  <c r="CS460" s="1"/>
  <c r="CB472"/>
  <c r="CC471"/>
  <c r="CG471" s="1"/>
  <c r="CH471" s="1"/>
  <c r="BQ463"/>
  <c r="BR462"/>
  <c r="BV462" s="1"/>
  <c r="BW462" s="1"/>
  <c r="BG460"/>
  <c r="BK460" s="1"/>
  <c r="BL460" s="1"/>
  <c r="BF461"/>
  <c r="AV460"/>
  <c r="AZ460" s="1"/>
  <c r="BA460" s="1"/>
  <c r="AU461"/>
  <c r="AJ461"/>
  <c r="AK460"/>
  <c r="AO460" s="1"/>
  <c r="AP460" s="1"/>
  <c r="Z461"/>
  <c r="AD461" s="1"/>
  <c r="AE461" s="1"/>
  <c r="Y462"/>
  <c r="O460"/>
  <c r="S460" s="1"/>
  <c r="T460" s="1"/>
  <c r="N461"/>
  <c r="A465" i="8"/>
  <c r="E464"/>
  <c r="I465" i="9" l="1"/>
  <c r="J465" s="1"/>
  <c r="D465" s="1"/>
  <c r="E466"/>
  <c r="R464"/>
  <c r="S463"/>
  <c r="W463" s="1"/>
  <c r="X463" s="1"/>
  <c r="CY461" i="5"/>
  <c r="DC461" s="1"/>
  <c r="DD461" s="1"/>
  <c r="CX462"/>
  <c r="CF464"/>
  <c r="R464"/>
  <c r="AC464"/>
  <c r="BJ464"/>
  <c r="CQ464"/>
  <c r="DM464"/>
  <c r="AN464"/>
  <c r="BU464"/>
  <c r="AY464"/>
  <c r="DB464"/>
  <c r="DI465"/>
  <c r="DJ464"/>
  <c r="DN464" s="1"/>
  <c r="DO464" s="1"/>
  <c r="CM462"/>
  <c r="CN461"/>
  <c r="CR461" s="1"/>
  <c r="CS461" s="1"/>
  <c r="CB473"/>
  <c r="CC472"/>
  <c r="CG472" s="1"/>
  <c r="CH472" s="1"/>
  <c r="BR463"/>
  <c r="BV463" s="1"/>
  <c r="BW463" s="1"/>
  <c r="BQ464"/>
  <c r="BG461"/>
  <c r="BK461" s="1"/>
  <c r="BL461" s="1"/>
  <c r="BF462"/>
  <c r="AU462"/>
  <c r="AV461"/>
  <c r="AZ461" s="1"/>
  <c r="BA461" s="1"/>
  <c r="AK461"/>
  <c r="AO461" s="1"/>
  <c r="AP461" s="1"/>
  <c r="AJ462"/>
  <c r="Z462"/>
  <c r="AD462" s="1"/>
  <c r="AE462" s="1"/>
  <c r="Y463"/>
  <c r="O461"/>
  <c r="S461" s="1"/>
  <c r="T461" s="1"/>
  <c r="N462"/>
  <c r="A466" i="8"/>
  <c r="E465"/>
  <c r="E467" i="9" l="1"/>
  <c r="I466"/>
  <c r="J466" s="1"/>
  <c r="D466" s="1"/>
  <c r="R465"/>
  <c r="S464"/>
  <c r="W464" s="1"/>
  <c r="X464" s="1"/>
  <c r="CY462" i="5"/>
  <c r="DC462" s="1"/>
  <c r="DD462" s="1"/>
  <c r="CX463"/>
  <c r="CF465"/>
  <c r="DB465"/>
  <c r="AY465"/>
  <c r="CQ465"/>
  <c r="DM465"/>
  <c r="BJ465"/>
  <c r="AN465"/>
  <c r="AC465"/>
  <c r="R465"/>
  <c r="BU465"/>
  <c r="DI466"/>
  <c r="DJ465"/>
  <c r="DN465" s="1"/>
  <c r="DO465" s="1"/>
  <c r="CN462"/>
  <c r="CR462" s="1"/>
  <c r="CS462" s="1"/>
  <c r="CM463"/>
  <c r="CB474"/>
  <c r="CC473"/>
  <c r="CG473" s="1"/>
  <c r="CH473" s="1"/>
  <c r="BQ465"/>
  <c r="BR464"/>
  <c r="BV464" s="1"/>
  <c r="BW464" s="1"/>
  <c r="BF463"/>
  <c r="BG462"/>
  <c r="BK462" s="1"/>
  <c r="BL462" s="1"/>
  <c r="AV462"/>
  <c r="AZ462" s="1"/>
  <c r="BA462" s="1"/>
  <c r="AU463"/>
  <c r="AK462"/>
  <c r="AO462" s="1"/>
  <c r="AP462" s="1"/>
  <c r="AJ463"/>
  <c r="Z463"/>
  <c r="AD463" s="1"/>
  <c r="AE463" s="1"/>
  <c r="Y464"/>
  <c r="O462"/>
  <c r="S462" s="1"/>
  <c r="T462" s="1"/>
  <c r="N463"/>
  <c r="A467" i="8"/>
  <c r="E466"/>
  <c r="I467" i="9" l="1"/>
  <c r="J467" s="1"/>
  <c r="D467" s="1"/>
  <c r="E468"/>
  <c r="S465"/>
  <c r="W465" s="1"/>
  <c r="X465" s="1"/>
  <c r="R466"/>
  <c r="CY463" i="5"/>
  <c r="DC463" s="1"/>
  <c r="DD463" s="1"/>
  <c r="CX464"/>
  <c r="BU466"/>
  <c r="R466"/>
  <c r="AC466"/>
  <c r="DM466"/>
  <c r="AY466"/>
  <c r="BJ466"/>
  <c r="CQ466"/>
  <c r="AN466"/>
  <c r="DB466"/>
  <c r="CF466"/>
  <c r="DJ466"/>
  <c r="DN466" s="1"/>
  <c r="DO466" s="1"/>
  <c r="DI467"/>
  <c r="CM464"/>
  <c r="CN463"/>
  <c r="CR463" s="1"/>
  <c r="CS463" s="1"/>
  <c r="CB475"/>
  <c r="CC474"/>
  <c r="CG474" s="1"/>
  <c r="CH474" s="1"/>
  <c r="BQ466"/>
  <c r="BR465"/>
  <c r="BV465" s="1"/>
  <c r="BW465" s="1"/>
  <c r="BF464"/>
  <c r="BG463"/>
  <c r="BK463" s="1"/>
  <c r="BL463" s="1"/>
  <c r="AV463"/>
  <c r="AZ463" s="1"/>
  <c r="BA463" s="1"/>
  <c r="AU464"/>
  <c r="AJ464"/>
  <c r="AK463"/>
  <c r="AO463" s="1"/>
  <c r="AP463" s="1"/>
  <c r="Z464"/>
  <c r="AD464" s="1"/>
  <c r="AE464" s="1"/>
  <c r="Y465"/>
  <c r="O463"/>
  <c r="S463" s="1"/>
  <c r="T463" s="1"/>
  <c r="N464"/>
  <c r="A468" i="8"/>
  <c r="E467"/>
  <c r="E469" i="9" l="1"/>
  <c r="I468"/>
  <c r="J468" s="1"/>
  <c r="D468" s="1"/>
  <c r="R467"/>
  <c r="S466"/>
  <c r="W466" s="1"/>
  <c r="X466" s="1"/>
  <c r="CY464" i="5"/>
  <c r="DC464" s="1"/>
  <c r="DD464" s="1"/>
  <c r="CX465"/>
  <c r="BU467"/>
  <c r="R467"/>
  <c r="AY467"/>
  <c r="CQ467"/>
  <c r="DM467"/>
  <c r="DB467"/>
  <c r="AC467"/>
  <c r="AN467"/>
  <c r="BJ467"/>
  <c r="CF467"/>
  <c r="DI468"/>
  <c r="DJ467"/>
  <c r="DN467" s="1"/>
  <c r="DO467" s="1"/>
  <c r="CM465"/>
  <c r="CN464"/>
  <c r="CR464" s="1"/>
  <c r="CS464" s="1"/>
  <c r="CB476"/>
  <c r="CC475"/>
  <c r="CG475" s="1"/>
  <c r="CH475" s="1"/>
  <c r="BQ467"/>
  <c r="BR466"/>
  <c r="BV466" s="1"/>
  <c r="BW466" s="1"/>
  <c r="BF465"/>
  <c r="BG464"/>
  <c r="BK464" s="1"/>
  <c r="BL464" s="1"/>
  <c r="AU465"/>
  <c r="AV464"/>
  <c r="AZ464" s="1"/>
  <c r="BA464" s="1"/>
  <c r="AK464"/>
  <c r="AO464" s="1"/>
  <c r="AP464" s="1"/>
  <c r="AJ465"/>
  <c r="Z465"/>
  <c r="AD465" s="1"/>
  <c r="AE465" s="1"/>
  <c r="Y466"/>
  <c r="O464"/>
  <c r="S464" s="1"/>
  <c r="T464" s="1"/>
  <c r="N465"/>
  <c r="A469" i="8"/>
  <c r="E468"/>
  <c r="I469" i="9" l="1"/>
  <c r="J469" s="1"/>
  <c r="D469" s="1"/>
  <c r="E470"/>
  <c r="R468"/>
  <c r="S467"/>
  <c r="W467" s="1"/>
  <c r="X467" s="1"/>
  <c r="CY465" i="5"/>
  <c r="DC465" s="1"/>
  <c r="DD465" s="1"/>
  <c r="CX466"/>
  <c r="CF468"/>
  <c r="AC468"/>
  <c r="AN468"/>
  <c r="CQ468"/>
  <c r="BU468"/>
  <c r="DM468"/>
  <c r="R468"/>
  <c r="DB468"/>
  <c r="AY468"/>
  <c r="BJ468"/>
  <c r="DJ468"/>
  <c r="DN468" s="1"/>
  <c r="DO468" s="1"/>
  <c r="DI469"/>
  <c r="CM466"/>
  <c r="CN465"/>
  <c r="CR465" s="1"/>
  <c r="CS465" s="1"/>
  <c r="CB477"/>
  <c r="CC476"/>
  <c r="CG476" s="1"/>
  <c r="CH476" s="1"/>
  <c r="BR467"/>
  <c r="BV467" s="1"/>
  <c r="BW467" s="1"/>
  <c r="BQ468"/>
  <c r="BF466"/>
  <c r="BG465"/>
  <c r="BK465" s="1"/>
  <c r="BL465" s="1"/>
  <c r="AV465"/>
  <c r="AZ465" s="1"/>
  <c r="BA465" s="1"/>
  <c r="AU466"/>
  <c r="AJ466"/>
  <c r="AK465"/>
  <c r="AO465" s="1"/>
  <c r="AP465" s="1"/>
  <c r="Z466"/>
  <c r="AD466" s="1"/>
  <c r="AE466" s="1"/>
  <c r="Y467"/>
  <c r="O465"/>
  <c r="S465" s="1"/>
  <c r="T465" s="1"/>
  <c r="N466"/>
  <c r="A470" i="8"/>
  <c r="E469"/>
  <c r="I470" i="9" l="1"/>
  <c r="J470" s="1"/>
  <c r="D470" s="1"/>
  <c r="E471"/>
  <c r="R469"/>
  <c r="S468"/>
  <c r="W468" s="1"/>
  <c r="X468" s="1"/>
  <c r="CX467" i="5"/>
  <c r="CY466"/>
  <c r="DC466" s="1"/>
  <c r="DD466" s="1"/>
  <c r="CQ469"/>
  <c r="DB469"/>
  <c r="DM469"/>
  <c r="BU469"/>
  <c r="CF469"/>
  <c r="AC469"/>
  <c r="R469"/>
  <c r="AN469"/>
  <c r="AY469"/>
  <c r="BJ469"/>
  <c r="DJ469"/>
  <c r="DN469" s="1"/>
  <c r="DO469" s="1"/>
  <c r="DI470"/>
  <c r="CM467"/>
  <c r="CN466"/>
  <c r="CR466" s="1"/>
  <c r="CS466" s="1"/>
  <c r="CB478"/>
  <c r="CC477"/>
  <c r="CG477" s="1"/>
  <c r="CH477" s="1"/>
  <c r="BQ469"/>
  <c r="BR468"/>
  <c r="BV468" s="1"/>
  <c r="BW468" s="1"/>
  <c r="BF467"/>
  <c r="BG466"/>
  <c r="BK466" s="1"/>
  <c r="BL466" s="1"/>
  <c r="AV466"/>
  <c r="AZ466" s="1"/>
  <c r="BA466" s="1"/>
  <c r="AU467"/>
  <c r="AJ467"/>
  <c r="AK466"/>
  <c r="AO466" s="1"/>
  <c r="AP466" s="1"/>
  <c r="Z467"/>
  <c r="AD467" s="1"/>
  <c r="AE467" s="1"/>
  <c r="Y468"/>
  <c r="O466"/>
  <c r="S466" s="1"/>
  <c r="T466" s="1"/>
  <c r="N467"/>
  <c r="A471" i="8"/>
  <c r="E470"/>
  <c r="I471" i="9" l="1"/>
  <c r="J471" s="1"/>
  <c r="D471" s="1"/>
  <c r="E472"/>
  <c r="S469"/>
  <c r="W469" s="1"/>
  <c r="X469" s="1"/>
  <c r="R470"/>
  <c r="CY467" i="5"/>
  <c r="DC467" s="1"/>
  <c r="DD467" s="1"/>
  <c r="CX468"/>
  <c r="CQ470"/>
  <c r="R470"/>
  <c r="AN470"/>
  <c r="BJ470"/>
  <c r="AY470"/>
  <c r="CF470"/>
  <c r="DB470"/>
  <c r="BU470"/>
  <c r="DM470"/>
  <c r="AC470"/>
  <c r="DJ470"/>
  <c r="DN470" s="1"/>
  <c r="DO470" s="1"/>
  <c r="DI471"/>
  <c r="CM468"/>
  <c r="CN467"/>
  <c r="CR467" s="1"/>
  <c r="CS467" s="1"/>
  <c r="CB479"/>
  <c r="CC478"/>
  <c r="CG478" s="1"/>
  <c r="CH478" s="1"/>
  <c r="BR469"/>
  <c r="BV469" s="1"/>
  <c r="BW469" s="1"/>
  <c r="BQ470"/>
  <c r="BF468"/>
  <c r="BG467"/>
  <c r="BK467" s="1"/>
  <c r="BL467" s="1"/>
  <c r="AU468"/>
  <c r="AV467"/>
  <c r="AZ467" s="1"/>
  <c r="BA467" s="1"/>
  <c r="AJ468"/>
  <c r="AK467"/>
  <c r="AO467" s="1"/>
  <c r="AP467" s="1"/>
  <c r="Z468"/>
  <c r="AD468" s="1"/>
  <c r="AE468" s="1"/>
  <c r="Y469"/>
  <c r="O467"/>
  <c r="S467" s="1"/>
  <c r="T467" s="1"/>
  <c r="N468"/>
  <c r="A472" i="8"/>
  <c r="E471"/>
  <c r="I472" i="9" l="1"/>
  <c r="J472" s="1"/>
  <c r="D472" s="1"/>
  <c r="E473"/>
  <c r="R471"/>
  <c r="S470"/>
  <c r="W470" s="1"/>
  <c r="X470" s="1"/>
  <c r="CY468" i="5"/>
  <c r="DC468" s="1"/>
  <c r="DD468" s="1"/>
  <c r="CX469"/>
  <c r="BU471"/>
  <c r="AC471"/>
  <c r="R471"/>
  <c r="AN471"/>
  <c r="CF471"/>
  <c r="DM471"/>
  <c r="DB471"/>
  <c r="BJ471"/>
  <c r="AY471"/>
  <c r="CQ471"/>
  <c r="DJ471"/>
  <c r="DN471" s="1"/>
  <c r="DO471" s="1"/>
  <c r="DI472"/>
  <c r="CM469"/>
  <c r="CN468"/>
  <c r="CR468" s="1"/>
  <c r="CS468" s="1"/>
  <c r="CB480"/>
  <c r="CC479"/>
  <c r="CG479" s="1"/>
  <c r="CH479" s="1"/>
  <c r="BQ471"/>
  <c r="BR470"/>
  <c r="BV470" s="1"/>
  <c r="BW470" s="1"/>
  <c r="BF469"/>
  <c r="BG468"/>
  <c r="BK468" s="1"/>
  <c r="BL468" s="1"/>
  <c r="AV468"/>
  <c r="AZ468" s="1"/>
  <c r="BA468" s="1"/>
  <c r="AU469"/>
  <c r="AJ469"/>
  <c r="AK468"/>
  <c r="AO468" s="1"/>
  <c r="AP468" s="1"/>
  <c r="Z469"/>
  <c r="AD469" s="1"/>
  <c r="AE469" s="1"/>
  <c r="Y470"/>
  <c r="O468"/>
  <c r="S468" s="1"/>
  <c r="T468" s="1"/>
  <c r="N469"/>
  <c r="A473" i="8"/>
  <c r="E472"/>
  <c r="E474" i="9" l="1"/>
  <c r="I473"/>
  <c r="J473" s="1"/>
  <c r="D473" s="1"/>
  <c r="R472"/>
  <c r="S471"/>
  <c r="W471" s="1"/>
  <c r="X471" s="1"/>
  <c r="CY469" i="5"/>
  <c r="DC469" s="1"/>
  <c r="DD469" s="1"/>
  <c r="CX470"/>
  <c r="CF472"/>
  <c r="AN472"/>
  <c r="DB472"/>
  <c r="CQ472"/>
  <c r="R472"/>
  <c r="DM472"/>
  <c r="AC472"/>
  <c r="BJ472"/>
  <c r="BU472"/>
  <c r="AY472"/>
  <c r="DJ472"/>
  <c r="DN472" s="1"/>
  <c r="DO472" s="1"/>
  <c r="DI473"/>
  <c r="CM470"/>
  <c r="CN469"/>
  <c r="CR469" s="1"/>
  <c r="CS469" s="1"/>
  <c r="CB481"/>
  <c r="CC480"/>
  <c r="CG480" s="1"/>
  <c r="CH480" s="1"/>
  <c r="BR471"/>
  <c r="BV471" s="1"/>
  <c r="BW471" s="1"/>
  <c r="BQ472"/>
  <c r="BG469"/>
  <c r="BK469" s="1"/>
  <c r="BL469" s="1"/>
  <c r="BF470"/>
  <c r="AV469"/>
  <c r="AZ469" s="1"/>
  <c r="BA469" s="1"/>
  <c r="AU470"/>
  <c r="AK469"/>
  <c r="AO469" s="1"/>
  <c r="AP469" s="1"/>
  <c r="AJ470"/>
  <c r="Z470"/>
  <c r="AD470" s="1"/>
  <c r="AE470" s="1"/>
  <c r="Y471"/>
  <c r="O469"/>
  <c r="S469" s="1"/>
  <c r="T469" s="1"/>
  <c r="N470"/>
  <c r="A474" i="8"/>
  <c r="E473"/>
  <c r="I474" i="9" l="1"/>
  <c r="J474" s="1"/>
  <c r="D474" s="1"/>
  <c r="E475"/>
  <c r="R473"/>
  <c r="S472"/>
  <c r="W472" s="1"/>
  <c r="X472" s="1"/>
  <c r="CY470" i="5"/>
  <c r="DC470" s="1"/>
  <c r="DD470" s="1"/>
  <c r="CX471"/>
  <c r="CF473"/>
  <c r="DM473"/>
  <c r="CQ473"/>
  <c r="AN473"/>
  <c r="AC473"/>
  <c r="BJ473"/>
  <c r="DB473"/>
  <c r="R473"/>
  <c r="BU473"/>
  <c r="AY473"/>
  <c r="DI474"/>
  <c r="DJ473"/>
  <c r="DN473" s="1"/>
  <c r="DO473" s="1"/>
  <c r="CN470"/>
  <c r="CR470" s="1"/>
  <c r="CS470" s="1"/>
  <c r="CM471"/>
  <c r="CB482"/>
  <c r="CC481"/>
  <c r="CG481" s="1"/>
  <c r="CH481" s="1"/>
  <c r="BQ473"/>
  <c r="BR472"/>
  <c r="BV472" s="1"/>
  <c r="BW472" s="1"/>
  <c r="BG470"/>
  <c r="BK470" s="1"/>
  <c r="BL470" s="1"/>
  <c r="BF471"/>
  <c r="AU471"/>
  <c r="AV470"/>
  <c r="AZ470" s="1"/>
  <c r="BA470" s="1"/>
  <c r="AJ471"/>
  <c r="AK470"/>
  <c r="AO470" s="1"/>
  <c r="AP470" s="1"/>
  <c r="Z471"/>
  <c r="AD471" s="1"/>
  <c r="AE471" s="1"/>
  <c r="Y472"/>
  <c r="O470"/>
  <c r="S470" s="1"/>
  <c r="T470" s="1"/>
  <c r="N471"/>
  <c r="A475" i="8"/>
  <c r="E474"/>
  <c r="I475" i="9" l="1"/>
  <c r="J475" s="1"/>
  <c r="D475" s="1"/>
  <c r="E476"/>
  <c r="R474"/>
  <c r="S473"/>
  <c r="W473" s="1"/>
  <c r="X473" s="1"/>
  <c r="CX472" i="5"/>
  <c r="CY471"/>
  <c r="DC471" s="1"/>
  <c r="DD471" s="1"/>
  <c r="BU474"/>
  <c r="R474"/>
  <c r="CF474"/>
  <c r="AY474"/>
  <c r="BJ474"/>
  <c r="CQ474"/>
  <c r="AC474"/>
  <c r="AN474"/>
  <c r="DB474"/>
  <c r="DM474"/>
  <c r="DJ474"/>
  <c r="DN474" s="1"/>
  <c r="DO474" s="1"/>
  <c r="DI475"/>
  <c r="CM472"/>
  <c r="CN471"/>
  <c r="CR471" s="1"/>
  <c r="CS471" s="1"/>
  <c r="CB483"/>
  <c r="CC482"/>
  <c r="CG482" s="1"/>
  <c r="CH482" s="1"/>
  <c r="BQ474"/>
  <c r="BR473"/>
  <c r="BV473" s="1"/>
  <c r="BW473" s="1"/>
  <c r="BG471"/>
  <c r="BK471" s="1"/>
  <c r="BL471" s="1"/>
  <c r="BF472"/>
  <c r="AU472"/>
  <c r="AV471"/>
  <c r="AZ471" s="1"/>
  <c r="BA471" s="1"/>
  <c r="AK471"/>
  <c r="AO471" s="1"/>
  <c r="AP471" s="1"/>
  <c r="AJ472"/>
  <c r="Z472"/>
  <c r="AD472" s="1"/>
  <c r="AE472" s="1"/>
  <c r="Y473"/>
  <c r="N472"/>
  <c r="O471"/>
  <c r="S471" s="1"/>
  <c r="T471" s="1"/>
  <c r="A476" i="8"/>
  <c r="E475"/>
  <c r="I476" i="9" l="1"/>
  <c r="J476" s="1"/>
  <c r="D476" s="1"/>
  <c r="E477"/>
  <c r="R475"/>
  <c r="S474"/>
  <c r="W474" s="1"/>
  <c r="X474" s="1"/>
  <c r="CX473" i="5"/>
  <c r="CY472"/>
  <c r="DC472" s="1"/>
  <c r="DD472" s="1"/>
  <c r="BU475"/>
  <c r="AC475"/>
  <c r="R475"/>
  <c r="AY475"/>
  <c r="CQ475"/>
  <c r="CF475"/>
  <c r="BJ475"/>
  <c r="DB475"/>
  <c r="AN475"/>
  <c r="DM475"/>
  <c r="DI476"/>
  <c r="DJ475"/>
  <c r="DN475" s="1"/>
  <c r="DO475" s="1"/>
  <c r="CN472"/>
  <c r="CR472" s="1"/>
  <c r="CS472" s="1"/>
  <c r="CM473"/>
  <c r="CB484"/>
  <c r="CC483"/>
  <c r="CG483" s="1"/>
  <c r="CH483" s="1"/>
  <c r="BQ475"/>
  <c r="BR474"/>
  <c r="BV474" s="1"/>
  <c r="BW474" s="1"/>
  <c r="BF473"/>
  <c r="BG472"/>
  <c r="BK472" s="1"/>
  <c r="BL472" s="1"/>
  <c r="AV472"/>
  <c r="AZ472" s="1"/>
  <c r="BA472" s="1"/>
  <c r="AU473"/>
  <c r="AK472"/>
  <c r="AO472" s="1"/>
  <c r="AP472" s="1"/>
  <c r="AJ473"/>
  <c r="Z473"/>
  <c r="AD473" s="1"/>
  <c r="AE473" s="1"/>
  <c r="Y474"/>
  <c r="O472"/>
  <c r="S472" s="1"/>
  <c r="T472" s="1"/>
  <c r="N473"/>
  <c r="A477" i="8"/>
  <c r="E476"/>
  <c r="E478" i="9" l="1"/>
  <c r="I477"/>
  <c r="J477" s="1"/>
  <c r="D477" s="1"/>
  <c r="S475"/>
  <c r="W475" s="1"/>
  <c r="X475" s="1"/>
  <c r="R476"/>
  <c r="CX474" i="5"/>
  <c r="CY473"/>
  <c r="DC473" s="1"/>
  <c r="DD473" s="1"/>
  <c r="CF476"/>
  <c r="AC476"/>
  <c r="DM476"/>
  <c r="BU476"/>
  <c r="AN476"/>
  <c r="R476"/>
  <c r="CQ476"/>
  <c r="DB476"/>
  <c r="AY476"/>
  <c r="BJ476"/>
  <c r="DJ476"/>
  <c r="DN476" s="1"/>
  <c r="DO476" s="1"/>
  <c r="DI477"/>
  <c r="CM474"/>
  <c r="CN473"/>
  <c r="CR473" s="1"/>
  <c r="CS473" s="1"/>
  <c r="CB485"/>
  <c r="CC484"/>
  <c r="CG484" s="1"/>
  <c r="CH484" s="1"/>
  <c r="BR475"/>
  <c r="BV475" s="1"/>
  <c r="BW475" s="1"/>
  <c r="BQ476"/>
  <c r="BF474"/>
  <c r="BG473"/>
  <c r="BK473" s="1"/>
  <c r="BL473" s="1"/>
  <c r="AU474"/>
  <c r="AV473"/>
  <c r="AZ473" s="1"/>
  <c r="BA473" s="1"/>
  <c r="AJ474"/>
  <c r="AK473"/>
  <c r="AO473" s="1"/>
  <c r="AP473" s="1"/>
  <c r="Z474"/>
  <c r="AD474" s="1"/>
  <c r="AE474" s="1"/>
  <c r="Y475"/>
  <c r="O473"/>
  <c r="S473" s="1"/>
  <c r="T473" s="1"/>
  <c r="N474"/>
  <c r="A478" i="8"/>
  <c r="E477"/>
  <c r="I478" i="9" l="1"/>
  <c r="J478" s="1"/>
  <c r="D478" s="1"/>
  <c r="E479"/>
  <c r="R477"/>
  <c r="S476"/>
  <c r="W476" s="1"/>
  <c r="X476" s="1"/>
  <c r="CY474" i="5"/>
  <c r="DC474" s="1"/>
  <c r="DD474" s="1"/>
  <c r="CX475"/>
  <c r="CQ477"/>
  <c r="R477"/>
  <c r="DM477"/>
  <c r="BJ477"/>
  <c r="CF477"/>
  <c r="AC477"/>
  <c r="DB477"/>
  <c r="AN477"/>
  <c r="AY477"/>
  <c r="BU477"/>
  <c r="DI478"/>
  <c r="DJ477"/>
  <c r="DN477" s="1"/>
  <c r="DO477" s="1"/>
  <c r="CM475"/>
  <c r="CN474"/>
  <c r="CR474" s="1"/>
  <c r="CS474" s="1"/>
  <c r="CB486"/>
  <c r="CC485"/>
  <c r="CG485" s="1"/>
  <c r="CH485" s="1"/>
  <c r="BQ477"/>
  <c r="BR476"/>
  <c r="BV476" s="1"/>
  <c r="BW476" s="1"/>
  <c r="BF475"/>
  <c r="BG474"/>
  <c r="BK474" s="1"/>
  <c r="BL474" s="1"/>
  <c r="AU475"/>
  <c r="AV474"/>
  <c r="AZ474" s="1"/>
  <c r="BA474" s="1"/>
  <c r="AJ475"/>
  <c r="AK474"/>
  <c r="AO474" s="1"/>
  <c r="AP474" s="1"/>
  <c r="Z475"/>
  <c r="AD475" s="1"/>
  <c r="AE475" s="1"/>
  <c r="Y476"/>
  <c r="O474"/>
  <c r="S474" s="1"/>
  <c r="T474" s="1"/>
  <c r="N475"/>
  <c r="A479" i="8"/>
  <c r="E478"/>
  <c r="I479" i="9" l="1"/>
  <c r="J479" s="1"/>
  <c r="D479" s="1"/>
  <c r="E480"/>
  <c r="R478"/>
  <c r="S477"/>
  <c r="W477" s="1"/>
  <c r="X477" s="1"/>
  <c r="CX476" i="5"/>
  <c r="CY475"/>
  <c r="DC475" s="1"/>
  <c r="DD475" s="1"/>
  <c r="CQ478"/>
  <c r="DM478"/>
  <c r="DB478"/>
  <c r="AC478"/>
  <c r="AN478"/>
  <c r="CF478"/>
  <c r="AY478"/>
  <c r="R478"/>
  <c r="BU478"/>
  <c r="BJ478"/>
  <c r="DI479"/>
  <c r="DJ478"/>
  <c r="DN478" s="1"/>
  <c r="DO478" s="1"/>
  <c r="CM476"/>
  <c r="CN475"/>
  <c r="CR475" s="1"/>
  <c r="CS475" s="1"/>
  <c r="CB487"/>
  <c r="CC486"/>
  <c r="CG486" s="1"/>
  <c r="CH486" s="1"/>
  <c r="BQ478"/>
  <c r="BR477"/>
  <c r="BV477" s="1"/>
  <c r="BW477" s="1"/>
  <c r="BF476"/>
  <c r="BG475"/>
  <c r="BK475" s="1"/>
  <c r="BL475" s="1"/>
  <c r="AU476"/>
  <c r="AV475"/>
  <c r="AZ475" s="1"/>
  <c r="BA475" s="1"/>
  <c r="AK475"/>
  <c r="AO475" s="1"/>
  <c r="AP475" s="1"/>
  <c r="AJ476"/>
  <c r="Z476"/>
  <c r="AD476" s="1"/>
  <c r="AE476" s="1"/>
  <c r="Y477"/>
  <c r="N476"/>
  <c r="O475"/>
  <c r="S475" s="1"/>
  <c r="T475" s="1"/>
  <c r="A480" i="8"/>
  <c r="E479"/>
  <c r="I480" i="9" l="1"/>
  <c r="J480" s="1"/>
  <c r="D480" s="1"/>
  <c r="E481"/>
  <c r="R479"/>
  <c r="S478"/>
  <c r="W478" s="1"/>
  <c r="X478" s="1"/>
  <c r="CX477" i="5"/>
  <c r="CY476"/>
  <c r="DC476" s="1"/>
  <c r="DD476" s="1"/>
  <c r="BU479"/>
  <c r="DM479"/>
  <c r="R479"/>
  <c r="CF479"/>
  <c r="DB479"/>
  <c r="AC479"/>
  <c r="AN479"/>
  <c r="BJ479"/>
  <c r="AY479"/>
  <c r="CQ479"/>
  <c r="DI480"/>
  <c r="DJ479"/>
  <c r="DN479" s="1"/>
  <c r="DO479" s="1"/>
  <c r="CM477"/>
  <c r="CN476"/>
  <c r="CR476" s="1"/>
  <c r="CS476" s="1"/>
  <c r="CB488"/>
  <c r="CC487"/>
  <c r="CG487" s="1"/>
  <c r="CH487" s="1"/>
  <c r="BQ479"/>
  <c r="BR478"/>
  <c r="BV478" s="1"/>
  <c r="BW478" s="1"/>
  <c r="BG476"/>
  <c r="BK476" s="1"/>
  <c r="BL476" s="1"/>
  <c r="BF477"/>
  <c r="AU477"/>
  <c r="AV476"/>
  <c r="AZ476" s="1"/>
  <c r="BA476" s="1"/>
  <c r="AJ477"/>
  <c r="AK476"/>
  <c r="AO476" s="1"/>
  <c r="AP476" s="1"/>
  <c r="Z477"/>
  <c r="AD477" s="1"/>
  <c r="AE477" s="1"/>
  <c r="Y478"/>
  <c r="N477"/>
  <c r="O476"/>
  <c r="S476" s="1"/>
  <c r="T476" s="1"/>
  <c r="A481" i="8"/>
  <c r="E480"/>
  <c r="E482" i="9" l="1"/>
  <c r="I481"/>
  <c r="J481" s="1"/>
  <c r="D481" s="1"/>
  <c r="R480"/>
  <c r="S479"/>
  <c r="W479" s="1"/>
  <c r="X479" s="1"/>
  <c r="CX478" i="5"/>
  <c r="CY477"/>
  <c r="DC477" s="1"/>
  <c r="DD477" s="1"/>
  <c r="CF480"/>
  <c r="AN480"/>
  <c r="DB480"/>
  <c r="CQ480"/>
  <c r="R480"/>
  <c r="DM480"/>
  <c r="AY480"/>
  <c r="AC480"/>
  <c r="BU480"/>
  <c r="BJ480"/>
  <c r="DI481"/>
  <c r="DJ480"/>
  <c r="DN480" s="1"/>
  <c r="DO480" s="1"/>
  <c r="CM478"/>
  <c r="CN477"/>
  <c r="CR477" s="1"/>
  <c r="CS477" s="1"/>
  <c r="CB489"/>
  <c r="CC488"/>
  <c r="CG488" s="1"/>
  <c r="CH488" s="1"/>
  <c r="BQ480"/>
  <c r="BR479"/>
  <c r="BV479" s="1"/>
  <c r="BW479" s="1"/>
  <c r="BG477"/>
  <c r="BK477" s="1"/>
  <c r="BL477" s="1"/>
  <c r="BF478"/>
  <c r="AU478"/>
  <c r="AV477"/>
  <c r="AZ477" s="1"/>
  <c r="BA477" s="1"/>
  <c r="AK477"/>
  <c r="AO477" s="1"/>
  <c r="AP477" s="1"/>
  <c r="AJ478"/>
  <c r="Z478"/>
  <c r="AD478" s="1"/>
  <c r="AE478" s="1"/>
  <c r="Y479"/>
  <c r="N478"/>
  <c r="O477"/>
  <c r="S477" s="1"/>
  <c r="T477" s="1"/>
  <c r="A482" i="8"/>
  <c r="E481"/>
  <c r="I482" i="9" l="1"/>
  <c r="J482" s="1"/>
  <c r="D482" s="1"/>
  <c r="E483"/>
  <c r="R481"/>
  <c r="S480"/>
  <c r="W480" s="1"/>
  <c r="X480" s="1"/>
  <c r="CY478" i="5"/>
  <c r="DC478" s="1"/>
  <c r="DD478" s="1"/>
  <c r="CX479"/>
  <c r="CF481"/>
  <c r="BJ481"/>
  <c r="BU481"/>
  <c r="CQ481"/>
  <c r="R481"/>
  <c r="DM481"/>
  <c r="AY481"/>
  <c r="AN481"/>
  <c r="AC481"/>
  <c r="DB481"/>
  <c r="DI482"/>
  <c r="DJ481"/>
  <c r="DN481" s="1"/>
  <c r="DO481" s="1"/>
  <c r="CM479"/>
  <c r="CN478"/>
  <c r="CR478" s="1"/>
  <c r="CS478" s="1"/>
  <c r="CB490"/>
  <c r="CC489"/>
  <c r="CG489" s="1"/>
  <c r="CH489" s="1"/>
  <c r="BQ481"/>
  <c r="BR480"/>
  <c r="BV480" s="1"/>
  <c r="BW480" s="1"/>
  <c r="BG478"/>
  <c r="BK478" s="1"/>
  <c r="BL478" s="1"/>
  <c r="BF479"/>
  <c r="AU479"/>
  <c r="AV478"/>
  <c r="AZ478" s="1"/>
  <c r="BA478" s="1"/>
  <c r="AJ479"/>
  <c r="AK478"/>
  <c r="AO478" s="1"/>
  <c r="AP478" s="1"/>
  <c r="Z479"/>
  <c r="AD479" s="1"/>
  <c r="AE479" s="1"/>
  <c r="Y480"/>
  <c r="N479"/>
  <c r="O478"/>
  <c r="S478" s="1"/>
  <c r="T478" s="1"/>
  <c r="A483" i="8"/>
  <c r="E482"/>
  <c r="I483" i="9" l="1"/>
  <c r="J483" s="1"/>
  <c r="D483" s="1"/>
  <c r="E484"/>
  <c r="R482"/>
  <c r="S481"/>
  <c r="W481" s="1"/>
  <c r="X481" s="1"/>
  <c r="CY479" i="5"/>
  <c r="DC479" s="1"/>
  <c r="DD479" s="1"/>
  <c r="CX480"/>
  <c r="BU482"/>
  <c r="DB482"/>
  <c r="DM482"/>
  <c r="BJ482"/>
  <c r="CQ482"/>
  <c r="AC482"/>
  <c r="CF482"/>
  <c r="AY482"/>
  <c r="R482"/>
  <c r="AN482"/>
  <c r="DI483"/>
  <c r="DJ482"/>
  <c r="DN482" s="1"/>
  <c r="DO482" s="1"/>
  <c r="CM480"/>
  <c r="CN479"/>
  <c r="CR479" s="1"/>
  <c r="CS479" s="1"/>
  <c r="CB491"/>
  <c r="CC490"/>
  <c r="CG490" s="1"/>
  <c r="CH490" s="1"/>
  <c r="BQ482"/>
  <c r="BR481"/>
  <c r="BV481" s="1"/>
  <c r="BW481" s="1"/>
  <c r="BF480"/>
  <c r="BG479"/>
  <c r="BK479" s="1"/>
  <c r="BL479" s="1"/>
  <c r="AU480"/>
  <c r="AV479"/>
  <c r="AZ479" s="1"/>
  <c r="BA479" s="1"/>
  <c r="AJ480"/>
  <c r="AK479"/>
  <c r="AO479" s="1"/>
  <c r="AP479" s="1"/>
  <c r="Z480"/>
  <c r="AD480" s="1"/>
  <c r="AE480" s="1"/>
  <c r="Y481"/>
  <c r="N480"/>
  <c r="O479"/>
  <c r="S479" s="1"/>
  <c r="T479" s="1"/>
  <c r="A484" i="8"/>
  <c r="E483"/>
  <c r="I484" i="9" l="1"/>
  <c r="J484" s="1"/>
  <c r="D484" s="1"/>
  <c r="E485"/>
  <c r="R483"/>
  <c r="S482"/>
  <c r="W482" s="1"/>
  <c r="X482" s="1"/>
  <c r="CY480" i="5"/>
  <c r="DC480" s="1"/>
  <c r="DD480" s="1"/>
  <c r="CX481"/>
  <c r="BU483"/>
  <c r="AC483"/>
  <c r="DM483"/>
  <c r="CF483"/>
  <c r="CQ483"/>
  <c r="R483"/>
  <c r="AN483"/>
  <c r="AY483"/>
  <c r="BJ483"/>
  <c r="DB483"/>
  <c r="DJ483"/>
  <c r="DN483" s="1"/>
  <c r="DO483" s="1"/>
  <c r="DI484"/>
  <c r="CN480"/>
  <c r="CR480" s="1"/>
  <c r="CS480" s="1"/>
  <c r="CM481"/>
  <c r="CB492"/>
  <c r="CC491"/>
  <c r="CG491" s="1"/>
  <c r="CH491" s="1"/>
  <c r="BQ483"/>
  <c r="BR482"/>
  <c r="BV482" s="1"/>
  <c r="BW482" s="1"/>
  <c r="BF481"/>
  <c r="BG480"/>
  <c r="BK480" s="1"/>
  <c r="BL480" s="1"/>
  <c r="AV480"/>
  <c r="AZ480" s="1"/>
  <c r="BA480" s="1"/>
  <c r="AU481"/>
  <c r="AK480"/>
  <c r="AO480" s="1"/>
  <c r="AP480" s="1"/>
  <c r="AJ481"/>
  <c r="Z481"/>
  <c r="AD481" s="1"/>
  <c r="AE481" s="1"/>
  <c r="Y482"/>
  <c r="O480"/>
  <c r="S480" s="1"/>
  <c r="T480" s="1"/>
  <c r="N481"/>
  <c r="A485" i="8"/>
  <c r="E484"/>
  <c r="E486" i="9" l="1"/>
  <c r="I485"/>
  <c r="J485" s="1"/>
  <c r="D485" s="1"/>
  <c r="S483"/>
  <c r="W483" s="1"/>
  <c r="X483" s="1"/>
  <c r="R484"/>
  <c r="CY481" i="5"/>
  <c r="DC481" s="1"/>
  <c r="DD481" s="1"/>
  <c r="CX482"/>
  <c r="CF484"/>
  <c r="DB484"/>
  <c r="AC484"/>
  <c r="DM484"/>
  <c r="CQ484"/>
  <c r="BU484"/>
  <c r="AN484"/>
  <c r="R484"/>
  <c r="AY484"/>
  <c r="BJ484"/>
  <c r="DJ484"/>
  <c r="DN484" s="1"/>
  <c r="DO484" s="1"/>
  <c r="DI485"/>
  <c r="CM482"/>
  <c r="CN481"/>
  <c r="CR481" s="1"/>
  <c r="CS481" s="1"/>
  <c r="CB493"/>
  <c r="CC492"/>
  <c r="CG492" s="1"/>
  <c r="CH492" s="1"/>
  <c r="BR483"/>
  <c r="BV483" s="1"/>
  <c r="BW483" s="1"/>
  <c r="BQ484"/>
  <c r="BF482"/>
  <c r="BG481"/>
  <c r="BK481" s="1"/>
  <c r="BL481" s="1"/>
  <c r="AU482"/>
  <c r="AV481"/>
  <c r="AZ481" s="1"/>
  <c r="BA481" s="1"/>
  <c r="AJ482"/>
  <c r="AK481"/>
  <c r="AO481" s="1"/>
  <c r="AP481" s="1"/>
  <c r="Z482"/>
  <c r="AD482" s="1"/>
  <c r="AE482" s="1"/>
  <c r="Y483"/>
  <c r="O481"/>
  <c r="S481" s="1"/>
  <c r="T481" s="1"/>
  <c r="N482"/>
  <c r="A486" i="8"/>
  <c r="E485"/>
  <c r="I486" i="9" l="1"/>
  <c r="J486" s="1"/>
  <c r="D486" s="1"/>
  <c r="E487"/>
  <c r="R485"/>
  <c r="S484"/>
  <c r="W484" s="1"/>
  <c r="X484" s="1"/>
  <c r="CX483" i="5"/>
  <c r="CY482"/>
  <c r="DC482" s="1"/>
  <c r="DD482" s="1"/>
  <c r="BU485"/>
  <c r="DB485"/>
  <c r="AN485"/>
  <c r="CQ485"/>
  <c r="CF485"/>
  <c r="R485"/>
  <c r="DM485"/>
  <c r="AY485"/>
  <c r="AC485"/>
  <c r="BJ485"/>
  <c r="DI486"/>
  <c r="DJ485"/>
  <c r="DN485" s="1"/>
  <c r="DO485" s="1"/>
  <c r="CM483"/>
  <c r="CN482"/>
  <c r="CR482" s="1"/>
  <c r="CS482" s="1"/>
  <c r="CB494"/>
  <c r="CC493"/>
  <c r="CG493" s="1"/>
  <c r="CH493" s="1"/>
  <c r="BQ485"/>
  <c r="BR484"/>
  <c r="BV484" s="1"/>
  <c r="BW484" s="1"/>
  <c r="BF483"/>
  <c r="BG482"/>
  <c r="BK482" s="1"/>
  <c r="BL482" s="1"/>
  <c r="AU483"/>
  <c r="AV482"/>
  <c r="AZ482" s="1"/>
  <c r="BA482" s="1"/>
  <c r="AJ483"/>
  <c r="AK482"/>
  <c r="AO482" s="1"/>
  <c r="AP482" s="1"/>
  <c r="Z483"/>
  <c r="AD483" s="1"/>
  <c r="AE483" s="1"/>
  <c r="Y484"/>
  <c r="O482"/>
  <c r="S482" s="1"/>
  <c r="T482" s="1"/>
  <c r="N483"/>
  <c r="A487" i="8"/>
  <c r="E486"/>
  <c r="I487" i="9" l="1"/>
  <c r="J487" s="1"/>
  <c r="D487" s="1"/>
  <c r="E488"/>
  <c r="R486"/>
  <c r="S485"/>
  <c r="W485" s="1"/>
  <c r="X485" s="1"/>
  <c r="CY483" i="5"/>
  <c r="DC483" s="1"/>
  <c r="DD483" s="1"/>
  <c r="CX484"/>
  <c r="CQ486"/>
  <c r="R486"/>
  <c r="DB486"/>
  <c r="BJ486"/>
  <c r="CF486"/>
  <c r="AC486"/>
  <c r="BU486"/>
  <c r="DM486"/>
  <c r="AN486"/>
  <c r="AY486"/>
  <c r="DJ486"/>
  <c r="DN486" s="1"/>
  <c r="DO486" s="1"/>
  <c r="DI487"/>
  <c r="CM484"/>
  <c r="CN483"/>
  <c r="CR483" s="1"/>
  <c r="CS483" s="1"/>
  <c r="CB495"/>
  <c r="CC494"/>
  <c r="CG494" s="1"/>
  <c r="CH494" s="1"/>
  <c r="BQ486"/>
  <c r="BR485"/>
  <c r="BV485" s="1"/>
  <c r="BW485" s="1"/>
  <c r="BF484"/>
  <c r="BG483"/>
  <c r="BK483" s="1"/>
  <c r="BL483" s="1"/>
  <c r="AU484"/>
  <c r="AV483"/>
  <c r="AZ483" s="1"/>
  <c r="BA483" s="1"/>
  <c r="AK483"/>
  <c r="AO483" s="1"/>
  <c r="AP483" s="1"/>
  <c r="AJ484"/>
  <c r="Z484"/>
  <c r="AD484" s="1"/>
  <c r="AE484" s="1"/>
  <c r="Y485"/>
  <c r="N484"/>
  <c r="O483"/>
  <c r="S483" s="1"/>
  <c r="T483" s="1"/>
  <c r="A488" i="8"/>
  <c r="E487"/>
  <c r="I488" i="9" l="1"/>
  <c r="J488" s="1"/>
  <c r="D488" s="1"/>
  <c r="E489"/>
  <c r="R487"/>
  <c r="S486"/>
  <c r="W486" s="1"/>
  <c r="X486" s="1"/>
  <c r="CY484" i="5"/>
  <c r="DC484" s="1"/>
  <c r="DD484" s="1"/>
  <c r="CX485"/>
  <c r="BU487"/>
  <c r="AC487"/>
  <c r="CQ487"/>
  <c r="CF487"/>
  <c r="R487"/>
  <c r="AN487"/>
  <c r="DM487"/>
  <c r="DB487"/>
  <c r="BJ487"/>
  <c r="AY487"/>
  <c r="DJ487"/>
  <c r="DN487" s="1"/>
  <c r="DO487" s="1"/>
  <c r="DI488"/>
  <c r="CM485"/>
  <c r="CN484"/>
  <c r="CR484" s="1"/>
  <c r="CS484" s="1"/>
  <c r="CB496"/>
  <c r="CC495"/>
  <c r="CG495" s="1"/>
  <c r="CH495" s="1"/>
  <c r="BQ487"/>
  <c r="BR486"/>
  <c r="BV486" s="1"/>
  <c r="BW486" s="1"/>
  <c r="BG484"/>
  <c r="BK484" s="1"/>
  <c r="BL484" s="1"/>
  <c r="BF485"/>
  <c r="AU485"/>
  <c r="AV484"/>
  <c r="AZ484" s="1"/>
  <c r="BA484" s="1"/>
  <c r="AJ485"/>
  <c r="AK484"/>
  <c r="AO484" s="1"/>
  <c r="AP484" s="1"/>
  <c r="Z485"/>
  <c r="AD485" s="1"/>
  <c r="AE485" s="1"/>
  <c r="Y486"/>
  <c r="N485"/>
  <c r="O484"/>
  <c r="S484" s="1"/>
  <c r="T484" s="1"/>
  <c r="A489" i="8"/>
  <c r="E488"/>
  <c r="E490" i="9" l="1"/>
  <c r="I489"/>
  <c r="J489" s="1"/>
  <c r="D489" s="1"/>
  <c r="R488"/>
  <c r="S487"/>
  <c r="W487" s="1"/>
  <c r="X487" s="1"/>
  <c r="CY485" i="5"/>
  <c r="DC485" s="1"/>
  <c r="DD485" s="1"/>
  <c r="CX486"/>
  <c r="CF488"/>
  <c r="R488"/>
  <c r="AC488"/>
  <c r="CQ488"/>
  <c r="AN488"/>
  <c r="DB488"/>
  <c r="AY488"/>
  <c r="DM488"/>
  <c r="BU488"/>
  <c r="BJ488"/>
  <c r="DI489"/>
  <c r="DJ488"/>
  <c r="DN488" s="1"/>
  <c r="DO488" s="1"/>
  <c r="CM486"/>
  <c r="CN485"/>
  <c r="CR485" s="1"/>
  <c r="CS485" s="1"/>
  <c r="CB497"/>
  <c r="CC496"/>
  <c r="CG496" s="1"/>
  <c r="CH496" s="1"/>
  <c r="BQ488"/>
  <c r="BR487"/>
  <c r="BV487" s="1"/>
  <c r="BW487" s="1"/>
  <c r="BG485"/>
  <c r="BK485" s="1"/>
  <c r="BL485" s="1"/>
  <c r="BF486"/>
  <c r="AU486"/>
  <c r="AV485"/>
  <c r="AZ485" s="1"/>
  <c r="BA485" s="1"/>
  <c r="AK485"/>
  <c r="AO485" s="1"/>
  <c r="AP485" s="1"/>
  <c r="AJ486"/>
  <c r="Z486"/>
  <c r="AD486" s="1"/>
  <c r="AE486" s="1"/>
  <c r="Y487"/>
  <c r="N486"/>
  <c r="O485"/>
  <c r="S485" s="1"/>
  <c r="T485" s="1"/>
  <c r="A490" i="8"/>
  <c r="E489"/>
  <c r="I490" i="9" l="1"/>
  <c r="J490" s="1"/>
  <c r="D490" s="1"/>
  <c r="E491"/>
  <c r="R489"/>
  <c r="S488"/>
  <c r="W488" s="1"/>
  <c r="X488" s="1"/>
  <c r="CX487" i="5"/>
  <c r="CY486"/>
  <c r="DC486" s="1"/>
  <c r="DD486" s="1"/>
  <c r="CF489"/>
  <c r="AN489"/>
  <c r="R489"/>
  <c r="AC489"/>
  <c r="BU489"/>
  <c r="AY489"/>
  <c r="BJ489"/>
  <c r="CQ489"/>
  <c r="DB489"/>
  <c r="DM489"/>
  <c r="DI490"/>
  <c r="DJ489"/>
  <c r="DN489" s="1"/>
  <c r="DO489" s="1"/>
  <c r="CM487"/>
  <c r="CN486"/>
  <c r="CR486" s="1"/>
  <c r="CS486" s="1"/>
  <c r="CC497"/>
  <c r="CG497" s="1"/>
  <c r="CH497" s="1"/>
  <c r="CB498"/>
  <c r="BQ489"/>
  <c r="BR488"/>
  <c r="BV488" s="1"/>
  <c r="BW488" s="1"/>
  <c r="BG486"/>
  <c r="BK486" s="1"/>
  <c r="BL486" s="1"/>
  <c r="BF487"/>
  <c r="AU487"/>
  <c r="AV486"/>
  <c r="AZ486" s="1"/>
  <c r="BA486" s="1"/>
  <c r="AJ487"/>
  <c r="AK486"/>
  <c r="AO486" s="1"/>
  <c r="AP486" s="1"/>
  <c r="Z487"/>
  <c r="AD487" s="1"/>
  <c r="AE487" s="1"/>
  <c r="Y488"/>
  <c r="N487"/>
  <c r="O486"/>
  <c r="S486" s="1"/>
  <c r="T486" s="1"/>
  <c r="A491" i="8"/>
  <c r="E490"/>
  <c r="I491" i="9" l="1"/>
  <c r="J491" s="1"/>
  <c r="D491" s="1"/>
  <c r="E492"/>
  <c r="R490"/>
  <c r="S489"/>
  <c r="W489" s="1"/>
  <c r="X489" s="1"/>
  <c r="CY487" i="5"/>
  <c r="DC487" s="1"/>
  <c r="DD487" s="1"/>
  <c r="CX488"/>
  <c r="BU490"/>
  <c r="DB490"/>
  <c r="BJ490"/>
  <c r="CQ490"/>
  <c r="AC490"/>
  <c r="DM490"/>
  <c r="AY490"/>
  <c r="R490"/>
  <c r="AN490"/>
  <c r="CF490"/>
  <c r="DJ490"/>
  <c r="DN490" s="1"/>
  <c r="DO490" s="1"/>
  <c r="DI491"/>
  <c r="CM488"/>
  <c r="CN487"/>
  <c r="CR487" s="1"/>
  <c r="CS487" s="1"/>
  <c r="CB499"/>
  <c r="CC498"/>
  <c r="CG498" s="1"/>
  <c r="CH498" s="1"/>
  <c r="BQ490"/>
  <c r="BR489"/>
  <c r="BV489" s="1"/>
  <c r="BW489" s="1"/>
  <c r="BF488"/>
  <c r="BG487"/>
  <c r="BK487" s="1"/>
  <c r="BL487" s="1"/>
  <c r="AU488"/>
  <c r="AV487"/>
  <c r="AZ487" s="1"/>
  <c r="BA487" s="1"/>
  <c r="AJ488"/>
  <c r="AK487"/>
  <c r="AO487" s="1"/>
  <c r="AP487" s="1"/>
  <c r="Z488"/>
  <c r="AD488" s="1"/>
  <c r="AE488" s="1"/>
  <c r="Y489"/>
  <c r="O487"/>
  <c r="S487" s="1"/>
  <c r="T487" s="1"/>
  <c r="N488"/>
  <c r="A492" i="8"/>
  <c r="E491"/>
  <c r="I492" i="9" l="1"/>
  <c r="J492" s="1"/>
  <c r="D492" s="1"/>
  <c r="E493"/>
  <c r="R491"/>
  <c r="S490"/>
  <c r="W490" s="1"/>
  <c r="X490" s="1"/>
  <c r="CY488" i="5"/>
  <c r="DC488" s="1"/>
  <c r="DD488" s="1"/>
  <c r="CX489"/>
  <c r="BU491"/>
  <c r="DM491"/>
  <c r="AY491"/>
  <c r="CQ491"/>
  <c r="AC491"/>
  <c r="R491"/>
  <c r="BJ491"/>
  <c r="CF491"/>
  <c r="DB491"/>
  <c r="AN491"/>
  <c r="DJ491"/>
  <c r="DN491" s="1"/>
  <c r="DO491" s="1"/>
  <c r="DI492"/>
  <c r="CN488"/>
  <c r="CR488" s="1"/>
  <c r="CS488" s="1"/>
  <c r="CM489"/>
  <c r="CB500"/>
  <c r="CC499"/>
  <c r="CG499" s="1"/>
  <c r="CH499" s="1"/>
  <c r="BQ491"/>
  <c r="BR490"/>
  <c r="BV490" s="1"/>
  <c r="BW490" s="1"/>
  <c r="BF489"/>
  <c r="BG488"/>
  <c r="BK488" s="1"/>
  <c r="BL488" s="1"/>
  <c r="AV488"/>
  <c r="AZ488" s="1"/>
  <c r="BA488" s="1"/>
  <c r="AU489"/>
  <c r="AK488"/>
  <c r="AO488" s="1"/>
  <c r="AP488" s="1"/>
  <c r="AJ489"/>
  <c r="Z489"/>
  <c r="AD489" s="1"/>
  <c r="AE489" s="1"/>
  <c r="Y490"/>
  <c r="O488"/>
  <c r="S488" s="1"/>
  <c r="T488" s="1"/>
  <c r="N489"/>
  <c r="A493" i="8"/>
  <c r="E492"/>
  <c r="E494" i="9" l="1"/>
  <c r="I493"/>
  <c r="J493" s="1"/>
  <c r="D493" s="1"/>
  <c r="S491"/>
  <c r="W491" s="1"/>
  <c r="X491" s="1"/>
  <c r="R492"/>
  <c r="CY489" i="5"/>
  <c r="DC489" s="1"/>
  <c r="DD489" s="1"/>
  <c r="CX490"/>
  <c r="CF492"/>
  <c r="AN492"/>
  <c r="BU492"/>
  <c r="AY492"/>
  <c r="DB492"/>
  <c r="AC492"/>
  <c r="R492"/>
  <c r="DM492"/>
  <c r="BJ492"/>
  <c r="CQ492"/>
  <c r="DJ492"/>
  <c r="DN492" s="1"/>
  <c r="DO492" s="1"/>
  <c r="DI493"/>
  <c r="CM490"/>
  <c r="CN489"/>
  <c r="CR489" s="1"/>
  <c r="CS489" s="1"/>
  <c r="CC500"/>
  <c r="CG500" s="1"/>
  <c r="CH500" s="1"/>
  <c r="CB501"/>
  <c r="BR491"/>
  <c r="BV491" s="1"/>
  <c r="BW491" s="1"/>
  <c r="BQ492"/>
  <c r="BG489"/>
  <c r="BK489" s="1"/>
  <c r="BL489" s="1"/>
  <c r="BF490"/>
  <c r="AU490"/>
  <c r="AV489"/>
  <c r="AZ489" s="1"/>
  <c r="BA489" s="1"/>
  <c r="AK489"/>
  <c r="AO489" s="1"/>
  <c r="AP489" s="1"/>
  <c r="AJ490"/>
  <c r="Z490"/>
  <c r="AD490" s="1"/>
  <c r="AE490" s="1"/>
  <c r="Y491"/>
  <c r="O489"/>
  <c r="S489" s="1"/>
  <c r="T489" s="1"/>
  <c r="N490"/>
  <c r="A494" i="8"/>
  <c r="E493"/>
  <c r="I494" i="9" l="1"/>
  <c r="J494" s="1"/>
  <c r="D494" s="1"/>
  <c r="E495"/>
  <c r="R493"/>
  <c r="S492"/>
  <c r="W492" s="1"/>
  <c r="X492" s="1"/>
  <c r="CX491" i="5"/>
  <c r="CY490"/>
  <c r="DC490" s="1"/>
  <c r="DD490" s="1"/>
  <c r="BU493"/>
  <c r="DB493"/>
  <c r="R493"/>
  <c r="DM493"/>
  <c r="CF493"/>
  <c r="AC493"/>
  <c r="AY493"/>
  <c r="AN493"/>
  <c r="CQ493"/>
  <c r="BJ493"/>
  <c r="DJ493"/>
  <c r="DN493" s="1"/>
  <c r="DO493" s="1"/>
  <c r="DI494"/>
  <c r="CN490"/>
  <c r="CR490" s="1"/>
  <c r="CS490" s="1"/>
  <c r="CM491"/>
  <c r="CC501"/>
  <c r="CG501" s="1"/>
  <c r="CH501" s="1"/>
  <c r="CB502"/>
  <c r="BR492"/>
  <c r="BV492" s="1"/>
  <c r="BW492" s="1"/>
  <c r="BQ493"/>
  <c r="BG490"/>
  <c r="BK490" s="1"/>
  <c r="BL490" s="1"/>
  <c r="BF491"/>
  <c r="AV490"/>
  <c r="AZ490" s="1"/>
  <c r="BA490" s="1"/>
  <c r="AU491"/>
  <c r="AJ491"/>
  <c r="AK490"/>
  <c r="AO490" s="1"/>
  <c r="AP490" s="1"/>
  <c r="Z491"/>
  <c r="AD491" s="1"/>
  <c r="AE491" s="1"/>
  <c r="Y492"/>
  <c r="O490"/>
  <c r="S490" s="1"/>
  <c r="T490" s="1"/>
  <c r="N491"/>
  <c r="A495" i="8"/>
  <c r="E494"/>
  <c r="I495" i="9" l="1"/>
  <c r="J495" s="1"/>
  <c r="D495" s="1"/>
  <c r="E496"/>
  <c r="R494"/>
  <c r="S493"/>
  <c r="W493" s="1"/>
  <c r="X493" s="1"/>
  <c r="CY491" i="5"/>
  <c r="DC491" s="1"/>
  <c r="DD491" s="1"/>
  <c r="CX492"/>
  <c r="CQ494"/>
  <c r="DB494"/>
  <c r="CF494"/>
  <c r="AC494"/>
  <c r="BJ494"/>
  <c r="DM494"/>
  <c r="R494"/>
  <c r="AN494"/>
  <c r="BU494"/>
  <c r="AY494"/>
  <c r="DJ494"/>
  <c r="DN494" s="1"/>
  <c r="DO494" s="1"/>
  <c r="DI495"/>
  <c r="CM492"/>
  <c r="CN491"/>
  <c r="CR491" s="1"/>
  <c r="CS491" s="1"/>
  <c r="CC502"/>
  <c r="CG502" s="1"/>
  <c r="CH502" s="1"/>
  <c r="CB503"/>
  <c r="BQ494"/>
  <c r="BR493"/>
  <c r="BV493" s="1"/>
  <c r="BW493" s="1"/>
  <c r="BG491"/>
  <c r="BK491" s="1"/>
  <c r="BL491" s="1"/>
  <c r="BF492"/>
  <c r="AU492"/>
  <c r="AV491"/>
  <c r="AZ491" s="1"/>
  <c r="BA491" s="1"/>
  <c r="AK491"/>
  <c r="AO491" s="1"/>
  <c r="AP491" s="1"/>
  <c r="AJ492"/>
  <c r="Z492"/>
  <c r="AD492" s="1"/>
  <c r="AE492" s="1"/>
  <c r="Y493"/>
  <c r="O491"/>
  <c r="S491" s="1"/>
  <c r="T491" s="1"/>
  <c r="N492"/>
  <c r="A496" i="8"/>
  <c r="E495"/>
  <c r="I496" i="9" l="1"/>
  <c r="J496" s="1"/>
  <c r="D496" s="1"/>
  <c r="E497"/>
  <c r="R495"/>
  <c r="S494"/>
  <c r="W494" s="1"/>
  <c r="X494" s="1"/>
  <c r="CX493" i="5"/>
  <c r="CY492"/>
  <c r="DC492" s="1"/>
  <c r="DD492" s="1"/>
  <c r="BU495"/>
  <c r="DB495"/>
  <c r="CQ495"/>
  <c r="CF495"/>
  <c r="R495"/>
  <c r="AN495"/>
  <c r="DM495"/>
  <c r="AC495"/>
  <c r="BJ495"/>
  <c r="AY495"/>
  <c r="DJ495"/>
  <c r="DN495" s="1"/>
  <c r="DO495" s="1"/>
  <c r="DI496"/>
  <c r="CN492"/>
  <c r="CR492" s="1"/>
  <c r="CS492" s="1"/>
  <c r="CM493"/>
  <c r="CC503"/>
  <c r="CG503" s="1"/>
  <c r="CH503" s="1"/>
  <c r="CB504"/>
  <c r="BQ495"/>
  <c r="BR494"/>
  <c r="BV494" s="1"/>
  <c r="BW494" s="1"/>
  <c r="BG492"/>
  <c r="BK492" s="1"/>
  <c r="BL492" s="1"/>
  <c r="BF493"/>
  <c r="AU493"/>
  <c r="AV492"/>
  <c r="AZ492" s="1"/>
  <c r="BA492" s="1"/>
  <c r="AJ493"/>
  <c r="AK492"/>
  <c r="AO492" s="1"/>
  <c r="AP492" s="1"/>
  <c r="Z493"/>
  <c r="AD493" s="1"/>
  <c r="AE493" s="1"/>
  <c r="Y494"/>
  <c r="O492"/>
  <c r="S492" s="1"/>
  <c r="T492" s="1"/>
  <c r="N493"/>
  <c r="A497" i="8"/>
  <c r="E496"/>
  <c r="E498" i="9" l="1"/>
  <c r="I497"/>
  <c r="J497" s="1"/>
  <c r="D497" s="1"/>
  <c r="R496"/>
  <c r="S495"/>
  <c r="W495" s="1"/>
  <c r="X495" s="1"/>
  <c r="CX494" i="5"/>
  <c r="CY493"/>
  <c r="DC493" s="1"/>
  <c r="DD493" s="1"/>
  <c r="CF496"/>
  <c r="DB496"/>
  <c r="DM496"/>
  <c r="BJ496"/>
  <c r="CQ496"/>
  <c r="R496"/>
  <c r="AN496"/>
  <c r="AC496"/>
  <c r="BU496"/>
  <c r="AY496"/>
  <c r="DJ496"/>
  <c r="DN496" s="1"/>
  <c r="DO496" s="1"/>
  <c r="DI497"/>
  <c r="CM494"/>
  <c r="CN493"/>
  <c r="CR493" s="1"/>
  <c r="CS493" s="1"/>
  <c r="CC504"/>
  <c r="CG504" s="1"/>
  <c r="CH504" s="1"/>
  <c r="CB505"/>
  <c r="BQ496"/>
  <c r="BR495"/>
  <c r="BV495" s="1"/>
  <c r="BW495" s="1"/>
  <c r="BF494"/>
  <c r="BG493"/>
  <c r="BK493" s="1"/>
  <c r="BL493" s="1"/>
  <c r="AV493"/>
  <c r="AZ493" s="1"/>
  <c r="BA493" s="1"/>
  <c r="AU494"/>
  <c r="AJ494"/>
  <c r="AK493"/>
  <c r="AO493" s="1"/>
  <c r="AP493" s="1"/>
  <c r="Z494"/>
  <c r="AD494" s="1"/>
  <c r="AE494" s="1"/>
  <c r="Y495"/>
  <c r="O493"/>
  <c r="S493" s="1"/>
  <c r="T493" s="1"/>
  <c r="N494"/>
  <c r="A498" i="8"/>
  <c r="E497"/>
  <c r="I498" i="9" l="1"/>
  <c r="J498" s="1"/>
  <c r="D498" s="1"/>
  <c r="E499"/>
  <c r="R497"/>
  <c r="S496"/>
  <c r="W496" s="1"/>
  <c r="X496" s="1"/>
  <c r="CY494" i="5"/>
  <c r="DC494" s="1"/>
  <c r="DD494" s="1"/>
  <c r="CX495"/>
  <c r="CF497"/>
  <c r="R497"/>
  <c r="CQ497"/>
  <c r="DM497"/>
  <c r="AC497"/>
  <c r="AY497"/>
  <c r="AN497"/>
  <c r="BJ497"/>
  <c r="BU497"/>
  <c r="DB497"/>
  <c r="DJ497"/>
  <c r="DN497" s="1"/>
  <c r="DO497" s="1"/>
  <c r="DI498"/>
  <c r="CN494"/>
  <c r="CR494" s="1"/>
  <c r="CS494" s="1"/>
  <c r="CM495"/>
  <c r="CC505"/>
  <c r="CG505" s="1"/>
  <c r="CH505" s="1"/>
  <c r="CB506"/>
  <c r="BQ497"/>
  <c r="BR496"/>
  <c r="BV496" s="1"/>
  <c r="BW496" s="1"/>
  <c r="BF495"/>
  <c r="BG494"/>
  <c r="BK494" s="1"/>
  <c r="BL494" s="1"/>
  <c r="AU495"/>
  <c r="AV494"/>
  <c r="AZ494" s="1"/>
  <c r="BA494" s="1"/>
  <c r="AK494"/>
  <c r="AO494" s="1"/>
  <c r="AP494" s="1"/>
  <c r="AJ495"/>
  <c r="Z495"/>
  <c r="AD495" s="1"/>
  <c r="AE495" s="1"/>
  <c r="Y496"/>
  <c r="O494"/>
  <c r="S494" s="1"/>
  <c r="T494" s="1"/>
  <c r="N495"/>
  <c r="A499" i="8"/>
  <c r="E498"/>
  <c r="I499" i="9" l="1"/>
  <c r="J499" s="1"/>
  <c r="D499" s="1"/>
  <c r="E500"/>
  <c r="R498"/>
  <c r="S497"/>
  <c r="W497" s="1"/>
  <c r="X497" s="1"/>
  <c r="CX496" i="5"/>
  <c r="CY495"/>
  <c r="DC495" s="1"/>
  <c r="DD495" s="1"/>
  <c r="BU498"/>
  <c r="R498"/>
  <c r="AN498"/>
  <c r="BJ498"/>
  <c r="CQ498"/>
  <c r="CF498"/>
  <c r="DB498"/>
  <c r="DM498"/>
  <c r="AY498"/>
  <c r="AC498"/>
  <c r="DJ498"/>
  <c r="DN498" s="1"/>
  <c r="DO498" s="1"/>
  <c r="DI499"/>
  <c r="CM496"/>
  <c r="CN495"/>
  <c r="CR495" s="1"/>
  <c r="CS495" s="1"/>
  <c r="CC506"/>
  <c r="CG506" s="1"/>
  <c r="CH506" s="1"/>
  <c r="CB507"/>
  <c r="BR497"/>
  <c r="BV497" s="1"/>
  <c r="BW497" s="1"/>
  <c r="BQ498"/>
  <c r="BF496"/>
  <c r="BG495"/>
  <c r="BK495" s="1"/>
  <c r="BL495" s="1"/>
  <c r="AU496"/>
  <c r="AV495"/>
  <c r="AZ495" s="1"/>
  <c r="BA495" s="1"/>
  <c r="AJ496"/>
  <c r="AK495"/>
  <c r="AO495" s="1"/>
  <c r="AP495" s="1"/>
  <c r="Z496"/>
  <c r="AD496" s="1"/>
  <c r="AE496" s="1"/>
  <c r="Y497"/>
  <c r="O495"/>
  <c r="S495" s="1"/>
  <c r="T495" s="1"/>
  <c r="N496"/>
  <c r="A500" i="8"/>
  <c r="E499"/>
  <c r="I500" i="9" l="1"/>
  <c r="J500" s="1"/>
  <c r="D500" s="1"/>
  <c r="E501"/>
  <c r="R499"/>
  <c r="S498"/>
  <c r="W498" s="1"/>
  <c r="X498" s="1"/>
  <c r="CX497" i="5"/>
  <c r="CY496"/>
  <c r="DC496" s="1"/>
  <c r="DD496" s="1"/>
  <c r="BU499"/>
  <c r="DM499"/>
  <c r="CQ499"/>
  <c r="AY499"/>
  <c r="CF499"/>
  <c r="BJ499"/>
  <c r="DB499"/>
  <c r="AC499"/>
  <c r="AN499"/>
  <c r="R499"/>
  <c r="DJ499"/>
  <c r="DN499" s="1"/>
  <c r="DO499" s="1"/>
  <c r="DI500"/>
  <c r="CN496"/>
  <c r="CR496" s="1"/>
  <c r="CS496" s="1"/>
  <c r="CM497"/>
  <c r="CB508"/>
  <c r="CC507"/>
  <c r="CG507" s="1"/>
  <c r="CH507" s="1"/>
  <c r="BR498"/>
  <c r="BV498" s="1"/>
  <c r="BW498" s="1"/>
  <c r="BQ499"/>
  <c r="BF497"/>
  <c r="BG496"/>
  <c r="BK496" s="1"/>
  <c r="BL496" s="1"/>
  <c r="AU497"/>
  <c r="AV496"/>
  <c r="AZ496" s="1"/>
  <c r="BA496" s="1"/>
  <c r="AK496"/>
  <c r="AO496" s="1"/>
  <c r="AP496" s="1"/>
  <c r="AJ497"/>
  <c r="Z497"/>
  <c r="AD497" s="1"/>
  <c r="AE497" s="1"/>
  <c r="Y498"/>
  <c r="N497"/>
  <c r="O496"/>
  <c r="S496" s="1"/>
  <c r="T496" s="1"/>
  <c r="A501" i="8"/>
  <c r="E500"/>
  <c r="E502" i="9" l="1"/>
  <c r="I501"/>
  <c r="J501" s="1"/>
  <c r="D501" s="1"/>
  <c r="S499"/>
  <c r="W499" s="1"/>
  <c r="X499" s="1"/>
  <c r="R500"/>
  <c r="CY497" i="5"/>
  <c r="DC497" s="1"/>
  <c r="DD497" s="1"/>
  <c r="CX498"/>
  <c r="CF500"/>
  <c r="AC500"/>
  <c r="DM500"/>
  <c r="CQ500"/>
  <c r="AY500"/>
  <c r="BJ500"/>
  <c r="BU500"/>
  <c r="AN500"/>
  <c r="R500"/>
  <c r="DB500"/>
  <c r="DJ500"/>
  <c r="DN500" s="1"/>
  <c r="DO500" s="1"/>
  <c r="DI501"/>
  <c r="CM498"/>
  <c r="CN497"/>
  <c r="CR497" s="1"/>
  <c r="CS497" s="1"/>
  <c r="CC508"/>
  <c r="CG508" s="1"/>
  <c r="CH508" s="1"/>
  <c r="CB509"/>
  <c r="BR499"/>
  <c r="BV499" s="1"/>
  <c r="BW499" s="1"/>
  <c r="BQ500"/>
  <c r="BG497"/>
  <c r="BK497" s="1"/>
  <c r="BL497" s="1"/>
  <c r="BF498"/>
  <c r="AU498"/>
  <c r="AV497"/>
  <c r="AZ497" s="1"/>
  <c r="BA497" s="1"/>
  <c r="AK497"/>
  <c r="AO497" s="1"/>
  <c r="AP497" s="1"/>
  <c r="AJ498"/>
  <c r="Y499"/>
  <c r="Z498"/>
  <c r="AD498" s="1"/>
  <c r="AE498" s="1"/>
  <c r="O497"/>
  <c r="S497" s="1"/>
  <c r="T497" s="1"/>
  <c r="N498"/>
  <c r="A502" i="8"/>
  <c r="E501"/>
  <c r="I502" i="9" l="1"/>
  <c r="J502" s="1"/>
  <c r="D502" s="1"/>
  <c r="E503"/>
  <c r="R501"/>
  <c r="S500"/>
  <c r="W500" s="1"/>
  <c r="X500" s="1"/>
  <c r="CY498" i="5"/>
  <c r="DC498" s="1"/>
  <c r="DD498" s="1"/>
  <c r="CX499"/>
  <c r="CQ501"/>
  <c r="DM501"/>
  <c r="AN501"/>
  <c r="CF501"/>
  <c r="AC501"/>
  <c r="AY501"/>
  <c r="DB501"/>
  <c r="R501"/>
  <c r="BU501"/>
  <c r="BJ501"/>
  <c r="DJ501"/>
  <c r="DN501" s="1"/>
  <c r="DO501" s="1"/>
  <c r="DI502"/>
  <c r="CM499"/>
  <c r="CN498"/>
  <c r="CR498" s="1"/>
  <c r="CS498" s="1"/>
  <c r="CC509"/>
  <c r="CG509" s="1"/>
  <c r="CH509" s="1"/>
  <c r="CB510"/>
  <c r="BR500"/>
  <c r="BV500" s="1"/>
  <c r="BW500" s="1"/>
  <c r="BQ501"/>
  <c r="BG498"/>
  <c r="BK498" s="1"/>
  <c r="BL498" s="1"/>
  <c r="BF499"/>
  <c r="AU499"/>
  <c r="AV498"/>
  <c r="AZ498" s="1"/>
  <c r="BA498" s="1"/>
  <c r="AJ499"/>
  <c r="AK498"/>
  <c r="AO498" s="1"/>
  <c r="AP498" s="1"/>
  <c r="Z499"/>
  <c r="AD499" s="1"/>
  <c r="AE499" s="1"/>
  <c r="Y500"/>
  <c r="O498"/>
  <c r="S498" s="1"/>
  <c r="T498" s="1"/>
  <c r="N499"/>
  <c r="A503" i="8"/>
  <c r="E502"/>
  <c r="I503" i="9" l="1"/>
  <c r="J503" s="1"/>
  <c r="D503" s="1"/>
  <c r="E504"/>
  <c r="R502"/>
  <c r="S501"/>
  <c r="W501" s="1"/>
  <c r="X501" s="1"/>
  <c r="CY499" i="5"/>
  <c r="DC499" s="1"/>
  <c r="DD499" s="1"/>
  <c r="CX500"/>
  <c r="CQ502"/>
  <c r="R502"/>
  <c r="DB502"/>
  <c r="AY502"/>
  <c r="CF502"/>
  <c r="AC502"/>
  <c r="DM502"/>
  <c r="AN502"/>
  <c r="BJ502"/>
  <c r="BU502"/>
  <c r="DJ502"/>
  <c r="DN502" s="1"/>
  <c r="DO502" s="1"/>
  <c r="DI503"/>
  <c r="CM500"/>
  <c r="CN499"/>
  <c r="CR499" s="1"/>
  <c r="CS499" s="1"/>
  <c r="CC510"/>
  <c r="CG510" s="1"/>
  <c r="CH510" s="1"/>
  <c r="CB511"/>
  <c r="BR501"/>
  <c r="BV501" s="1"/>
  <c r="BW501" s="1"/>
  <c r="BQ502"/>
  <c r="BG499"/>
  <c r="BK499" s="1"/>
  <c r="BL499" s="1"/>
  <c r="BF500"/>
  <c r="AU500"/>
  <c r="AV499"/>
  <c r="AZ499" s="1"/>
  <c r="BA499" s="1"/>
  <c r="AJ500"/>
  <c r="AK499"/>
  <c r="AO499" s="1"/>
  <c r="AP499" s="1"/>
  <c r="Y501"/>
  <c r="Z500"/>
  <c r="AD500" s="1"/>
  <c r="AE500" s="1"/>
  <c r="O499"/>
  <c r="S499" s="1"/>
  <c r="T499" s="1"/>
  <c r="N500"/>
  <c r="A504" i="8"/>
  <c r="E503"/>
  <c r="I504" i="9" l="1"/>
  <c r="J504" s="1"/>
  <c r="D504" s="1"/>
  <c r="E505"/>
  <c r="R503"/>
  <c r="S502"/>
  <c r="W502" s="1"/>
  <c r="X502" s="1"/>
  <c r="CX501" i="5"/>
  <c r="CY500"/>
  <c r="DC500" s="1"/>
  <c r="DD500" s="1"/>
  <c r="BU503"/>
  <c r="CF503"/>
  <c r="R503"/>
  <c r="DB503"/>
  <c r="BJ503"/>
  <c r="DM503"/>
  <c r="AC503"/>
  <c r="AN503"/>
  <c r="AY503"/>
  <c r="CQ503"/>
  <c r="DJ503"/>
  <c r="DN503" s="1"/>
  <c r="DO503" s="1"/>
  <c r="DI504"/>
  <c r="CM501"/>
  <c r="CN500"/>
  <c r="CR500" s="1"/>
  <c r="CS500" s="1"/>
  <c r="CC511"/>
  <c r="CG511" s="1"/>
  <c r="CH511" s="1"/>
  <c r="CB512"/>
  <c r="BR502"/>
  <c r="BV502" s="1"/>
  <c r="BW502" s="1"/>
  <c r="BQ503"/>
  <c r="BG500"/>
  <c r="BK500" s="1"/>
  <c r="BL500" s="1"/>
  <c r="BF501"/>
  <c r="AU501"/>
  <c r="AV500"/>
  <c r="AZ500" s="1"/>
  <c r="BA500" s="1"/>
  <c r="AJ501"/>
  <c r="AK500"/>
  <c r="AO500" s="1"/>
  <c r="AP500" s="1"/>
  <c r="Z501"/>
  <c r="AD501" s="1"/>
  <c r="AE501" s="1"/>
  <c r="Y502"/>
  <c r="O500"/>
  <c r="S500" s="1"/>
  <c r="T500" s="1"/>
  <c r="N501"/>
  <c r="A505" i="8"/>
  <c r="E504"/>
  <c r="E506" i="9" l="1"/>
  <c r="I505"/>
  <c r="J505" s="1"/>
  <c r="D505" s="1"/>
  <c r="R504"/>
  <c r="S503"/>
  <c r="W503" s="1"/>
  <c r="X503" s="1"/>
  <c r="CX502" i="5"/>
  <c r="CY501"/>
  <c r="DC501" s="1"/>
  <c r="DD501" s="1"/>
  <c r="CF504"/>
  <c r="DB504"/>
  <c r="AY504"/>
  <c r="BJ504"/>
  <c r="CQ504"/>
  <c r="R504"/>
  <c r="DM504"/>
  <c r="BU504"/>
  <c r="AN504"/>
  <c r="AC504"/>
  <c r="DJ504"/>
  <c r="DN504" s="1"/>
  <c r="DO504" s="1"/>
  <c r="DI505"/>
  <c r="CM502"/>
  <c r="CN501"/>
  <c r="CR501" s="1"/>
  <c r="CS501" s="1"/>
  <c r="CC512"/>
  <c r="CG512" s="1"/>
  <c r="CH512" s="1"/>
  <c r="CB513"/>
  <c r="BR503"/>
  <c r="BV503" s="1"/>
  <c r="BW503" s="1"/>
  <c r="BQ504"/>
  <c r="BG501"/>
  <c r="BK501" s="1"/>
  <c r="BL501" s="1"/>
  <c r="BF502"/>
  <c r="AU502"/>
  <c r="AV501"/>
  <c r="AZ501" s="1"/>
  <c r="BA501" s="1"/>
  <c r="AK501"/>
  <c r="AO501" s="1"/>
  <c r="AP501" s="1"/>
  <c r="AJ502"/>
  <c r="Y503"/>
  <c r="Z502"/>
  <c r="AD502" s="1"/>
  <c r="AE502" s="1"/>
  <c r="O501"/>
  <c r="S501" s="1"/>
  <c r="T501" s="1"/>
  <c r="N502"/>
  <c r="A506" i="8"/>
  <c r="E505"/>
  <c r="I506" i="9" l="1"/>
  <c r="J506" s="1"/>
  <c r="D506" s="1"/>
  <c r="E507"/>
  <c r="R505"/>
  <c r="S504"/>
  <c r="W504" s="1"/>
  <c r="X504" s="1"/>
  <c r="CX503" i="5"/>
  <c r="CY502"/>
  <c r="DC502" s="1"/>
  <c r="DD502" s="1"/>
  <c r="CF505"/>
  <c r="DB505"/>
  <c r="AC505"/>
  <c r="AY505"/>
  <c r="CQ505"/>
  <c r="R505"/>
  <c r="DM505"/>
  <c r="AN505"/>
  <c r="BU505"/>
  <c r="BJ505"/>
  <c r="DI506"/>
  <c r="DJ505"/>
  <c r="DN505" s="1"/>
  <c r="DO505" s="1"/>
  <c r="CM503"/>
  <c r="CN502"/>
  <c r="CR502" s="1"/>
  <c r="CS502" s="1"/>
  <c r="CC513"/>
  <c r="CG513" s="1"/>
  <c r="CH513" s="1"/>
  <c r="CB514"/>
  <c r="BR504"/>
  <c r="BV504" s="1"/>
  <c r="BW504" s="1"/>
  <c r="BQ505"/>
  <c r="BG502"/>
  <c r="BK502" s="1"/>
  <c r="BL502" s="1"/>
  <c r="BF503"/>
  <c r="AU503"/>
  <c r="AV502"/>
  <c r="AZ502" s="1"/>
  <c r="BA502" s="1"/>
  <c r="AK502"/>
  <c r="AO502" s="1"/>
  <c r="AP502" s="1"/>
  <c r="AJ503"/>
  <c r="Z503"/>
  <c r="AD503" s="1"/>
  <c r="AE503" s="1"/>
  <c r="Y504"/>
  <c r="O502"/>
  <c r="S502" s="1"/>
  <c r="T502" s="1"/>
  <c r="N503"/>
  <c r="A507" i="8"/>
  <c r="E506"/>
  <c r="I507" i="9" l="1"/>
  <c r="J507" s="1"/>
  <c r="D507" s="1"/>
  <c r="E508"/>
  <c r="S505"/>
  <c r="W505" s="1"/>
  <c r="X505" s="1"/>
  <c r="R506"/>
  <c r="CX504" i="5"/>
  <c r="CY503"/>
  <c r="DC503" s="1"/>
  <c r="DD503" s="1"/>
  <c r="BU506"/>
  <c r="R506"/>
  <c r="AY506"/>
  <c r="CQ506"/>
  <c r="AC506"/>
  <c r="DM506"/>
  <c r="CF506"/>
  <c r="DB506"/>
  <c r="AN506"/>
  <c r="BJ506"/>
  <c r="DJ506"/>
  <c r="DN506" s="1"/>
  <c r="DO506" s="1"/>
  <c r="DI507"/>
  <c r="CM504"/>
  <c r="CN503"/>
  <c r="CR503" s="1"/>
  <c r="CS503" s="1"/>
  <c r="CC514"/>
  <c r="CG514" s="1"/>
  <c r="CH514" s="1"/>
  <c r="CB515"/>
  <c r="BR505"/>
  <c r="BV505" s="1"/>
  <c r="BW505" s="1"/>
  <c r="BQ506"/>
  <c r="BG503"/>
  <c r="BK503" s="1"/>
  <c r="BL503" s="1"/>
  <c r="BF504"/>
  <c r="AU504"/>
  <c r="AV503"/>
  <c r="AZ503" s="1"/>
  <c r="BA503" s="1"/>
  <c r="AJ504"/>
  <c r="AK503"/>
  <c r="AO503" s="1"/>
  <c r="AP503" s="1"/>
  <c r="Y505"/>
  <c r="Z504"/>
  <c r="AD504" s="1"/>
  <c r="AE504" s="1"/>
  <c r="O503"/>
  <c r="S503" s="1"/>
  <c r="T503" s="1"/>
  <c r="N504"/>
  <c r="A508" i="8"/>
  <c r="E507"/>
  <c r="I508" i="9" l="1"/>
  <c r="J508" s="1"/>
  <c r="D508" s="1"/>
  <c r="E509"/>
  <c r="R507"/>
  <c r="S506"/>
  <c r="W506" s="1"/>
  <c r="X506" s="1"/>
  <c r="CY504" i="5"/>
  <c r="DC504" s="1"/>
  <c r="DD504" s="1"/>
  <c r="CX505"/>
  <c r="BU507"/>
  <c r="AC507"/>
  <c r="R507"/>
  <c r="BJ507"/>
  <c r="CQ507"/>
  <c r="DM507"/>
  <c r="AY507"/>
  <c r="DB507"/>
  <c r="AN507"/>
  <c r="CF507"/>
  <c r="DJ507"/>
  <c r="DN507" s="1"/>
  <c r="DO507" s="1"/>
  <c r="DI508"/>
  <c r="CM505"/>
  <c r="CN504"/>
  <c r="CR504" s="1"/>
  <c r="CS504" s="1"/>
  <c r="CB516"/>
  <c r="CC515"/>
  <c r="CG515" s="1"/>
  <c r="CH515" s="1"/>
  <c r="BR506"/>
  <c r="BV506" s="1"/>
  <c r="BW506" s="1"/>
  <c r="BQ507"/>
  <c r="BG504"/>
  <c r="BK504" s="1"/>
  <c r="BL504" s="1"/>
  <c r="BF505"/>
  <c r="AU505"/>
  <c r="AV504"/>
  <c r="AZ504" s="1"/>
  <c r="BA504" s="1"/>
  <c r="AJ505"/>
  <c r="AK504"/>
  <c r="AO504" s="1"/>
  <c r="AP504" s="1"/>
  <c r="Z505"/>
  <c r="AD505" s="1"/>
  <c r="AE505" s="1"/>
  <c r="Y506"/>
  <c r="O504"/>
  <c r="S504" s="1"/>
  <c r="T504" s="1"/>
  <c r="N505"/>
  <c r="A509" i="8"/>
  <c r="E508"/>
  <c r="E510" i="9" l="1"/>
  <c r="I509"/>
  <c r="J509" s="1"/>
  <c r="D509" s="1"/>
  <c r="R508"/>
  <c r="S507"/>
  <c r="W507" s="1"/>
  <c r="X507" s="1"/>
  <c r="CY505" i="5"/>
  <c r="DC505" s="1"/>
  <c r="DD505" s="1"/>
  <c r="CX506"/>
  <c r="CF508"/>
  <c r="AC508"/>
  <c r="DM508"/>
  <c r="BU508"/>
  <c r="AN508"/>
  <c r="R508"/>
  <c r="AY508"/>
  <c r="DB508"/>
  <c r="BJ508"/>
  <c r="CQ508"/>
  <c r="DJ508"/>
  <c r="DN508" s="1"/>
  <c r="DO508" s="1"/>
  <c r="DI509"/>
  <c r="CM506"/>
  <c r="CN505"/>
  <c r="CR505" s="1"/>
  <c r="CS505" s="1"/>
  <c r="CC516"/>
  <c r="CG516" s="1"/>
  <c r="CH516" s="1"/>
  <c r="CB517"/>
  <c r="BQ508"/>
  <c r="BR507"/>
  <c r="BV507" s="1"/>
  <c r="BW507" s="1"/>
  <c r="BG505"/>
  <c r="BK505" s="1"/>
  <c r="BL505" s="1"/>
  <c r="BF506"/>
  <c r="AU506"/>
  <c r="AV505"/>
  <c r="AZ505" s="1"/>
  <c r="BA505" s="1"/>
  <c r="AK505"/>
  <c r="AO505" s="1"/>
  <c r="AP505" s="1"/>
  <c r="AJ506"/>
  <c r="Y507"/>
  <c r="Z506"/>
  <c r="AD506" s="1"/>
  <c r="AE506" s="1"/>
  <c r="O505"/>
  <c r="S505" s="1"/>
  <c r="T505" s="1"/>
  <c r="N506"/>
  <c r="A510" i="8"/>
  <c r="E509"/>
  <c r="I510" i="9" l="1"/>
  <c r="J510" s="1"/>
  <c r="D510" s="1"/>
  <c r="E511"/>
  <c r="R509"/>
  <c r="S508"/>
  <c r="W508" s="1"/>
  <c r="X508" s="1"/>
  <c r="CX507" i="5"/>
  <c r="CY506"/>
  <c r="DC506" s="1"/>
  <c r="DD506" s="1"/>
  <c r="CQ509"/>
  <c r="R509"/>
  <c r="AN509"/>
  <c r="CF509"/>
  <c r="DB509"/>
  <c r="DM509"/>
  <c r="AY509"/>
  <c r="BJ509"/>
  <c r="BU509"/>
  <c r="AC509"/>
  <c r="DI510"/>
  <c r="DJ509"/>
  <c r="DN509" s="1"/>
  <c r="DO509" s="1"/>
  <c r="CM507"/>
  <c r="CN506"/>
  <c r="CR506" s="1"/>
  <c r="CS506" s="1"/>
  <c r="CB518"/>
  <c r="CC517"/>
  <c r="CG517" s="1"/>
  <c r="CH517" s="1"/>
  <c r="BR508"/>
  <c r="BV508" s="1"/>
  <c r="BW508" s="1"/>
  <c r="BQ509"/>
  <c r="BG506"/>
  <c r="BK506" s="1"/>
  <c r="BL506" s="1"/>
  <c r="BF507"/>
  <c r="AU507"/>
  <c r="AV506"/>
  <c r="AZ506" s="1"/>
  <c r="BA506" s="1"/>
  <c r="AK506"/>
  <c r="AO506" s="1"/>
  <c r="AP506" s="1"/>
  <c r="AJ507"/>
  <c r="Z507"/>
  <c r="AD507" s="1"/>
  <c r="AE507" s="1"/>
  <c r="Y508"/>
  <c r="O506"/>
  <c r="S506" s="1"/>
  <c r="T506" s="1"/>
  <c r="N507"/>
  <c r="A511" i="8"/>
  <c r="E510"/>
  <c r="I511" i="9" l="1"/>
  <c r="J511" s="1"/>
  <c r="D511" s="1"/>
  <c r="E512"/>
  <c r="R510"/>
  <c r="S509"/>
  <c r="W509" s="1"/>
  <c r="X509" s="1"/>
  <c r="CX508" i="5"/>
  <c r="CY507"/>
  <c r="DC507" s="1"/>
  <c r="DD507" s="1"/>
  <c r="CQ510"/>
  <c r="R510"/>
  <c r="DB510"/>
  <c r="BJ510"/>
  <c r="AY510"/>
  <c r="CF510"/>
  <c r="AC510"/>
  <c r="DM510"/>
  <c r="AN510"/>
  <c r="BU510"/>
  <c r="DJ510"/>
  <c r="DN510" s="1"/>
  <c r="DO510" s="1"/>
  <c r="DI511"/>
  <c r="CM508"/>
  <c r="CN507"/>
  <c r="CR507" s="1"/>
  <c r="CS507" s="1"/>
  <c r="CC518"/>
  <c r="CG518" s="1"/>
  <c r="CH518" s="1"/>
  <c r="CB519"/>
  <c r="BR509"/>
  <c r="BV509" s="1"/>
  <c r="BW509" s="1"/>
  <c r="BQ510"/>
  <c r="BG507"/>
  <c r="BK507" s="1"/>
  <c r="BL507" s="1"/>
  <c r="BF508"/>
  <c r="AU508"/>
  <c r="AV507"/>
  <c r="AZ507" s="1"/>
  <c r="BA507" s="1"/>
  <c r="AJ508"/>
  <c r="AK507"/>
  <c r="AO507" s="1"/>
  <c r="AP507" s="1"/>
  <c r="Z508"/>
  <c r="AD508" s="1"/>
  <c r="AE508" s="1"/>
  <c r="Y509"/>
  <c r="O507"/>
  <c r="S507" s="1"/>
  <c r="T507" s="1"/>
  <c r="N508"/>
  <c r="A512" i="8"/>
  <c r="E511"/>
  <c r="I512" i="9" l="1"/>
  <c r="J512" s="1"/>
  <c r="D512" s="1"/>
  <c r="E513"/>
  <c r="S510"/>
  <c r="W510" s="1"/>
  <c r="X510" s="1"/>
  <c r="R511"/>
  <c r="CY508" i="5"/>
  <c r="DC508" s="1"/>
  <c r="DD508" s="1"/>
  <c r="CX509"/>
  <c r="BU511"/>
  <c r="AC511"/>
  <c r="DB511"/>
  <c r="AY511"/>
  <c r="CQ511"/>
  <c r="CF511"/>
  <c r="R511"/>
  <c r="AN511"/>
  <c r="DM511"/>
  <c r="BJ511"/>
  <c r="DJ511"/>
  <c r="DN511" s="1"/>
  <c r="DO511" s="1"/>
  <c r="DI512"/>
  <c r="CM509"/>
  <c r="CN508"/>
  <c r="CR508" s="1"/>
  <c r="CS508" s="1"/>
  <c r="CB520"/>
  <c r="CC519"/>
  <c r="CG519" s="1"/>
  <c r="CH519" s="1"/>
  <c r="BR510"/>
  <c r="BV510" s="1"/>
  <c r="BW510" s="1"/>
  <c r="BQ511"/>
  <c r="BG508"/>
  <c r="BK508" s="1"/>
  <c r="BL508" s="1"/>
  <c r="BF509"/>
  <c r="AU509"/>
  <c r="AV508"/>
  <c r="AZ508" s="1"/>
  <c r="BA508" s="1"/>
  <c r="AJ509"/>
  <c r="AK508"/>
  <c r="AO508" s="1"/>
  <c r="AP508" s="1"/>
  <c r="Z509"/>
  <c r="AD509" s="1"/>
  <c r="AE509" s="1"/>
  <c r="Y510"/>
  <c r="O508"/>
  <c r="S508" s="1"/>
  <c r="T508" s="1"/>
  <c r="N509"/>
  <c r="A513" i="8"/>
  <c r="E512"/>
  <c r="E514" i="9" l="1"/>
  <c r="I513"/>
  <c r="J513" s="1"/>
  <c r="D513" s="1"/>
  <c r="R512"/>
  <c r="S511"/>
  <c r="W511" s="1"/>
  <c r="X511" s="1"/>
  <c r="CY509" i="5"/>
  <c r="DC509" s="1"/>
  <c r="DD509" s="1"/>
  <c r="CX510"/>
  <c r="CF512"/>
  <c r="AN512"/>
  <c r="BU512"/>
  <c r="BJ512"/>
  <c r="CQ512"/>
  <c r="DB512"/>
  <c r="DM512"/>
  <c r="AC512"/>
  <c r="AY512"/>
  <c r="R512"/>
  <c r="DI513"/>
  <c r="DJ512"/>
  <c r="DN512" s="1"/>
  <c r="DO512" s="1"/>
  <c r="CM510"/>
  <c r="CN509"/>
  <c r="CR509" s="1"/>
  <c r="CS509" s="1"/>
  <c r="CC520"/>
  <c r="CG520" s="1"/>
  <c r="CH520" s="1"/>
  <c r="CB521"/>
  <c r="BR511"/>
  <c r="BV511" s="1"/>
  <c r="BW511" s="1"/>
  <c r="BQ512"/>
  <c r="BG509"/>
  <c r="BK509" s="1"/>
  <c r="BL509" s="1"/>
  <c r="BF510"/>
  <c r="AU510"/>
  <c r="AV509"/>
  <c r="AZ509" s="1"/>
  <c r="BA509" s="1"/>
  <c r="AK509"/>
  <c r="AO509" s="1"/>
  <c r="AP509" s="1"/>
  <c r="AJ510"/>
  <c r="Z510"/>
  <c r="AD510" s="1"/>
  <c r="AE510" s="1"/>
  <c r="Y511"/>
  <c r="O509"/>
  <c r="S509" s="1"/>
  <c r="T509" s="1"/>
  <c r="N510"/>
  <c r="A514" i="8"/>
  <c r="E513"/>
  <c r="I514" i="9" l="1"/>
  <c r="J514" s="1"/>
  <c r="D514" s="1"/>
  <c r="E515"/>
  <c r="R513"/>
  <c r="S512"/>
  <c r="W512" s="1"/>
  <c r="X512" s="1"/>
  <c r="CX511" i="5"/>
  <c r="CY510"/>
  <c r="DC510" s="1"/>
  <c r="DD510" s="1"/>
  <c r="CF513"/>
  <c r="AN513"/>
  <c r="DB513"/>
  <c r="AY513"/>
  <c r="CQ513"/>
  <c r="R513"/>
  <c r="DM513"/>
  <c r="AC513"/>
  <c r="BJ513"/>
  <c r="BU513"/>
  <c r="DJ513"/>
  <c r="DN513" s="1"/>
  <c r="DO513" s="1"/>
  <c r="DI514"/>
  <c r="CM511"/>
  <c r="CN510"/>
  <c r="CR510" s="1"/>
  <c r="CS510" s="1"/>
  <c r="CB522"/>
  <c r="CC521"/>
  <c r="CG521" s="1"/>
  <c r="CH521" s="1"/>
  <c r="BR512"/>
  <c r="BV512" s="1"/>
  <c r="BW512" s="1"/>
  <c r="BQ513"/>
  <c r="BG510"/>
  <c r="BK510" s="1"/>
  <c r="BL510" s="1"/>
  <c r="BF511"/>
  <c r="AU511"/>
  <c r="AV510"/>
  <c r="AZ510" s="1"/>
  <c r="BA510" s="1"/>
  <c r="AK510"/>
  <c r="AO510" s="1"/>
  <c r="AP510" s="1"/>
  <c r="AJ511"/>
  <c r="Z511"/>
  <c r="AD511" s="1"/>
  <c r="AE511" s="1"/>
  <c r="Y512"/>
  <c r="O510"/>
  <c r="S510" s="1"/>
  <c r="T510" s="1"/>
  <c r="N511"/>
  <c r="A515" i="8"/>
  <c r="E514"/>
  <c r="I515" i="9" l="1"/>
  <c r="J515" s="1"/>
  <c r="D515" s="1"/>
  <c r="E516"/>
  <c r="R514"/>
  <c r="S513"/>
  <c r="W513" s="1"/>
  <c r="X513" s="1"/>
  <c r="CX512" i="5"/>
  <c r="CY511"/>
  <c r="DC511" s="1"/>
  <c r="DD511" s="1"/>
  <c r="BU514"/>
  <c r="DB514"/>
  <c r="R514"/>
  <c r="AC514"/>
  <c r="AN514"/>
  <c r="CQ514"/>
  <c r="BJ514"/>
  <c r="DM514"/>
  <c r="CF514"/>
  <c r="AY514"/>
  <c r="DJ514"/>
  <c r="DN514" s="1"/>
  <c r="DO514" s="1"/>
  <c r="DI515"/>
  <c r="CM512"/>
  <c r="CN511"/>
  <c r="CR511" s="1"/>
  <c r="CS511" s="1"/>
  <c r="CC522"/>
  <c r="CG522" s="1"/>
  <c r="CH522" s="1"/>
  <c r="CB523"/>
  <c r="BR513"/>
  <c r="BV513" s="1"/>
  <c r="BW513" s="1"/>
  <c r="BQ514"/>
  <c r="BG511"/>
  <c r="BK511" s="1"/>
  <c r="BL511" s="1"/>
  <c r="BF512"/>
  <c r="AU512"/>
  <c r="AV511"/>
  <c r="AZ511" s="1"/>
  <c r="BA511" s="1"/>
  <c r="AJ512"/>
  <c r="AK511"/>
  <c r="AO511" s="1"/>
  <c r="AP511" s="1"/>
  <c r="Z512"/>
  <c r="AD512" s="1"/>
  <c r="AE512" s="1"/>
  <c r="Y513"/>
  <c r="O511"/>
  <c r="S511" s="1"/>
  <c r="T511" s="1"/>
  <c r="N512"/>
  <c r="A516" i="8"/>
  <c r="E515"/>
  <c r="I516" i="9" l="1"/>
  <c r="J516" s="1"/>
  <c r="D516" s="1"/>
  <c r="E517"/>
  <c r="R515"/>
  <c r="S514"/>
  <c r="W514" s="1"/>
  <c r="X514" s="1"/>
  <c r="CX513" i="5"/>
  <c r="CY512"/>
  <c r="DC512" s="1"/>
  <c r="DD512" s="1"/>
  <c r="BU515"/>
  <c r="CQ515"/>
  <c r="DB515"/>
  <c r="AN515"/>
  <c r="BJ515"/>
  <c r="CF515"/>
  <c r="AC515"/>
  <c r="AY515"/>
  <c r="DM515"/>
  <c r="R515"/>
  <c r="DJ515"/>
  <c r="DN515" s="1"/>
  <c r="DO515" s="1"/>
  <c r="DI516"/>
  <c r="CM513"/>
  <c r="CN512"/>
  <c r="CR512" s="1"/>
  <c r="CS512" s="1"/>
  <c r="CB524"/>
  <c r="CC523"/>
  <c r="CG523" s="1"/>
  <c r="CH523" s="1"/>
  <c r="BR514"/>
  <c r="BV514" s="1"/>
  <c r="BW514" s="1"/>
  <c r="BQ515"/>
  <c r="BG512"/>
  <c r="BK512" s="1"/>
  <c r="BL512" s="1"/>
  <c r="BF513"/>
  <c r="AU513"/>
  <c r="AV512"/>
  <c r="AZ512" s="1"/>
  <c r="BA512" s="1"/>
  <c r="AJ513"/>
  <c r="AK512"/>
  <c r="AO512" s="1"/>
  <c r="AP512" s="1"/>
  <c r="Z513"/>
  <c r="AD513" s="1"/>
  <c r="AE513" s="1"/>
  <c r="Y514"/>
  <c r="O512"/>
  <c r="S512" s="1"/>
  <c r="T512" s="1"/>
  <c r="N513"/>
  <c r="A517" i="8"/>
  <c r="E516"/>
  <c r="E518" i="9" l="1"/>
  <c r="I517"/>
  <c r="J517" s="1"/>
  <c r="D517" s="1"/>
  <c r="R516"/>
  <c r="S515"/>
  <c r="W515" s="1"/>
  <c r="X515" s="1"/>
  <c r="CX514" i="5"/>
  <c r="CY513"/>
  <c r="DC513" s="1"/>
  <c r="DD513" s="1"/>
  <c r="CF516"/>
  <c r="BU516"/>
  <c r="DB516"/>
  <c r="AC516"/>
  <c r="DM516"/>
  <c r="AY516"/>
  <c r="BJ516"/>
  <c r="CQ516"/>
  <c r="R516"/>
  <c r="AN516"/>
  <c r="DJ516"/>
  <c r="DN516" s="1"/>
  <c r="DO516" s="1"/>
  <c r="DI517"/>
  <c r="CM514"/>
  <c r="CN513"/>
  <c r="CR513" s="1"/>
  <c r="CS513" s="1"/>
  <c r="CC524"/>
  <c r="CG524" s="1"/>
  <c r="CH524" s="1"/>
  <c r="CB525"/>
  <c r="BR515"/>
  <c r="BV515" s="1"/>
  <c r="BW515" s="1"/>
  <c r="BQ516"/>
  <c r="BG513"/>
  <c r="BK513" s="1"/>
  <c r="BL513" s="1"/>
  <c r="BF514"/>
  <c r="AU514"/>
  <c r="AV513"/>
  <c r="AZ513" s="1"/>
  <c r="BA513" s="1"/>
  <c r="AK513"/>
  <c r="AO513" s="1"/>
  <c r="AP513" s="1"/>
  <c r="AJ514"/>
  <c r="Z514"/>
  <c r="AD514" s="1"/>
  <c r="AE514" s="1"/>
  <c r="Y515"/>
  <c r="O513"/>
  <c r="S513" s="1"/>
  <c r="T513" s="1"/>
  <c r="N514"/>
  <c r="A518" i="8"/>
  <c r="E517"/>
  <c r="I518" i="9" l="1"/>
  <c r="J518" s="1"/>
  <c r="D518" s="1"/>
  <c r="E519"/>
  <c r="R517"/>
  <c r="S516"/>
  <c r="W516" s="1"/>
  <c r="X516" s="1"/>
  <c r="CY514" i="5"/>
  <c r="DC514" s="1"/>
  <c r="DD514" s="1"/>
  <c r="CX515"/>
  <c r="BU517"/>
  <c r="R517"/>
  <c r="DM517"/>
  <c r="BJ517"/>
  <c r="CQ517"/>
  <c r="CF517"/>
  <c r="AC517"/>
  <c r="AN517"/>
  <c r="DB517"/>
  <c r="AY517"/>
  <c r="DI518"/>
  <c r="DJ517"/>
  <c r="DN517" s="1"/>
  <c r="DO517" s="1"/>
  <c r="CM515"/>
  <c r="CN514"/>
  <c r="CR514" s="1"/>
  <c r="CS514" s="1"/>
  <c r="CC525"/>
  <c r="CG525" s="1"/>
  <c r="CH525" s="1"/>
  <c r="CB526"/>
  <c r="BR516"/>
  <c r="BV516" s="1"/>
  <c r="BW516" s="1"/>
  <c r="BQ517"/>
  <c r="BG514"/>
  <c r="BK514" s="1"/>
  <c r="BL514" s="1"/>
  <c r="BF515"/>
  <c r="AU515"/>
  <c r="AV514"/>
  <c r="AZ514" s="1"/>
  <c r="BA514" s="1"/>
  <c r="AK514"/>
  <c r="AO514" s="1"/>
  <c r="AP514" s="1"/>
  <c r="AJ515"/>
  <c r="Z515"/>
  <c r="AD515" s="1"/>
  <c r="AE515" s="1"/>
  <c r="Y516"/>
  <c r="O514"/>
  <c r="S514" s="1"/>
  <c r="T514" s="1"/>
  <c r="N515"/>
  <c r="A519" i="8"/>
  <c r="E518"/>
  <c r="I519" i="9" l="1"/>
  <c r="J519" s="1"/>
  <c r="D519" s="1"/>
  <c r="E520"/>
  <c r="R518"/>
  <c r="S517"/>
  <c r="W517" s="1"/>
  <c r="X517" s="1"/>
  <c r="CX516" i="5"/>
  <c r="CY515"/>
  <c r="DC515" s="1"/>
  <c r="DD515" s="1"/>
  <c r="CQ518"/>
  <c r="R518"/>
  <c r="DB518"/>
  <c r="AN518"/>
  <c r="CF518"/>
  <c r="DM518"/>
  <c r="AC518"/>
  <c r="BJ518"/>
  <c r="AY518"/>
  <c r="BU518"/>
  <c r="DJ518"/>
  <c r="DN518" s="1"/>
  <c r="DO518" s="1"/>
  <c r="DI519"/>
  <c r="CM516"/>
  <c r="CN515"/>
  <c r="CR515" s="1"/>
  <c r="CS515" s="1"/>
  <c r="CC526"/>
  <c r="CG526" s="1"/>
  <c r="CH526" s="1"/>
  <c r="CB527"/>
  <c r="BR517"/>
  <c r="BV517" s="1"/>
  <c r="BW517" s="1"/>
  <c r="BQ518"/>
  <c r="BG515"/>
  <c r="BK515" s="1"/>
  <c r="BL515" s="1"/>
  <c r="BF516"/>
  <c r="AU516"/>
  <c r="AV515"/>
  <c r="AZ515" s="1"/>
  <c r="BA515" s="1"/>
  <c r="AJ516"/>
  <c r="AK515"/>
  <c r="AO515" s="1"/>
  <c r="AP515" s="1"/>
  <c r="Z516"/>
  <c r="AD516" s="1"/>
  <c r="AE516" s="1"/>
  <c r="Y517"/>
  <c r="O515"/>
  <c r="S515" s="1"/>
  <c r="T515" s="1"/>
  <c r="N516"/>
  <c r="A520" i="8"/>
  <c r="E519"/>
  <c r="I520" i="9" l="1"/>
  <c r="J520" s="1"/>
  <c r="D520" s="1"/>
  <c r="E521"/>
  <c r="S518"/>
  <c r="W518" s="1"/>
  <c r="X518" s="1"/>
  <c r="R519"/>
  <c r="CX517" i="5"/>
  <c r="CY516"/>
  <c r="DC516" s="1"/>
  <c r="DD516" s="1"/>
  <c r="BU519"/>
  <c r="AC519"/>
  <c r="R519"/>
  <c r="AN519"/>
  <c r="CQ519"/>
  <c r="CF519"/>
  <c r="BJ519"/>
  <c r="DM519"/>
  <c r="DB519"/>
  <c r="AY519"/>
  <c r="DJ519"/>
  <c r="DN519" s="1"/>
  <c r="DO519" s="1"/>
  <c r="DI520"/>
  <c r="CM517"/>
  <c r="CN516"/>
  <c r="CR516" s="1"/>
  <c r="CS516" s="1"/>
  <c r="CC527"/>
  <c r="CG527" s="1"/>
  <c r="CH527" s="1"/>
  <c r="CB528"/>
  <c r="BR518"/>
  <c r="BV518" s="1"/>
  <c r="BW518" s="1"/>
  <c r="BQ519"/>
  <c r="BG516"/>
  <c r="BK516" s="1"/>
  <c r="BL516" s="1"/>
  <c r="BF517"/>
  <c r="AU517"/>
  <c r="AV516"/>
  <c r="AZ516" s="1"/>
  <c r="BA516" s="1"/>
  <c r="AJ517"/>
  <c r="AK516"/>
  <c r="AO516" s="1"/>
  <c r="AP516" s="1"/>
  <c r="Z517"/>
  <c r="AD517" s="1"/>
  <c r="AE517" s="1"/>
  <c r="Y518"/>
  <c r="O516"/>
  <c r="S516" s="1"/>
  <c r="T516" s="1"/>
  <c r="N517"/>
  <c r="A521" i="8"/>
  <c r="E520"/>
  <c r="E522" i="9" l="1"/>
  <c r="I521"/>
  <c r="J521" s="1"/>
  <c r="D521" s="1"/>
  <c r="R520"/>
  <c r="S519"/>
  <c r="W519" s="1"/>
  <c r="X519" s="1"/>
  <c r="CX518" i="5"/>
  <c r="CY517"/>
  <c r="DC517" s="1"/>
  <c r="DD517" s="1"/>
  <c r="CF520"/>
  <c r="AN520"/>
  <c r="R520"/>
  <c r="AC520"/>
  <c r="AY520"/>
  <c r="CQ520"/>
  <c r="DB520"/>
  <c r="BU520"/>
  <c r="BJ520"/>
  <c r="DM520"/>
  <c r="DJ520"/>
  <c r="DN520" s="1"/>
  <c r="DO520" s="1"/>
  <c r="DI521"/>
  <c r="CM518"/>
  <c r="CN517"/>
  <c r="CR517" s="1"/>
  <c r="CS517" s="1"/>
  <c r="CC528"/>
  <c r="CG528" s="1"/>
  <c r="CH528" s="1"/>
  <c r="CB529"/>
  <c r="BR519"/>
  <c r="BV519" s="1"/>
  <c r="BW519" s="1"/>
  <c r="BQ520"/>
  <c r="BG517"/>
  <c r="BK517" s="1"/>
  <c r="BL517" s="1"/>
  <c r="BF518"/>
  <c r="AU518"/>
  <c r="AV517"/>
  <c r="AZ517" s="1"/>
  <c r="BA517" s="1"/>
  <c r="AJ518"/>
  <c r="AK517"/>
  <c r="AO517" s="1"/>
  <c r="AP517" s="1"/>
  <c r="Z518"/>
  <c r="AD518" s="1"/>
  <c r="AE518" s="1"/>
  <c r="Y519"/>
  <c r="O517"/>
  <c r="S517" s="1"/>
  <c r="T517" s="1"/>
  <c r="N518"/>
  <c r="A522" i="8"/>
  <c r="E521"/>
  <c r="I522" i="9" l="1"/>
  <c r="J522" s="1"/>
  <c r="D522" s="1"/>
  <c r="E523"/>
  <c r="R521"/>
  <c r="S520"/>
  <c r="W520" s="1"/>
  <c r="X520" s="1"/>
  <c r="CX519" i="5"/>
  <c r="CY518"/>
  <c r="DC518" s="1"/>
  <c r="DD518" s="1"/>
  <c r="CF521"/>
  <c r="AN521"/>
  <c r="DB521"/>
  <c r="CQ521"/>
  <c r="R521"/>
  <c r="DM521"/>
  <c r="AC521"/>
  <c r="BU521"/>
  <c r="AY521"/>
  <c r="BJ521"/>
  <c r="DI522"/>
  <c r="DJ521"/>
  <c r="DN521" s="1"/>
  <c r="DO521" s="1"/>
  <c r="CM519"/>
  <c r="CN518"/>
  <c r="CR518" s="1"/>
  <c r="CS518" s="1"/>
  <c r="CC529"/>
  <c r="CG529" s="1"/>
  <c r="CH529" s="1"/>
  <c r="CB530"/>
  <c r="BR520"/>
  <c r="BV520" s="1"/>
  <c r="BW520" s="1"/>
  <c r="BQ521"/>
  <c r="BG518"/>
  <c r="BK518" s="1"/>
  <c r="BL518" s="1"/>
  <c r="BF519"/>
  <c r="AU519"/>
  <c r="AV518"/>
  <c r="AZ518" s="1"/>
  <c r="BA518" s="1"/>
  <c r="AK518"/>
  <c r="AO518" s="1"/>
  <c r="AP518" s="1"/>
  <c r="AJ519"/>
  <c r="Z519"/>
  <c r="AD519" s="1"/>
  <c r="AE519" s="1"/>
  <c r="Y520"/>
  <c r="O518"/>
  <c r="S518" s="1"/>
  <c r="T518" s="1"/>
  <c r="N519"/>
  <c r="A523" i="8"/>
  <c r="E522"/>
  <c r="I523" i="9" l="1"/>
  <c r="J523" s="1"/>
  <c r="D523" s="1"/>
  <c r="E524"/>
  <c r="R522"/>
  <c r="S521"/>
  <c r="W521" s="1"/>
  <c r="X521" s="1"/>
  <c r="CX520" i="5"/>
  <c r="CY519"/>
  <c r="DC519" s="1"/>
  <c r="DD519" s="1"/>
  <c r="BU522"/>
  <c r="DB522"/>
  <c r="DM522"/>
  <c r="CQ522"/>
  <c r="AC522"/>
  <c r="AY522"/>
  <c r="R522"/>
  <c r="AN522"/>
  <c r="CF522"/>
  <c r="BJ522"/>
  <c r="DJ522"/>
  <c r="DN522" s="1"/>
  <c r="DO522" s="1"/>
  <c r="DI523"/>
  <c r="CM520"/>
  <c r="CN519"/>
  <c r="CR519" s="1"/>
  <c r="CS519" s="1"/>
  <c r="CC530"/>
  <c r="CG530" s="1"/>
  <c r="CH530" s="1"/>
  <c r="CB531"/>
  <c r="BR521"/>
  <c r="BV521" s="1"/>
  <c r="BW521" s="1"/>
  <c r="BQ522"/>
  <c r="BG519"/>
  <c r="BK519" s="1"/>
  <c r="BL519" s="1"/>
  <c r="BF520"/>
  <c r="AU520"/>
  <c r="AV519"/>
  <c r="AZ519" s="1"/>
  <c r="BA519" s="1"/>
  <c r="AK519"/>
  <c r="AO519" s="1"/>
  <c r="AP519" s="1"/>
  <c r="AJ520"/>
  <c r="Z520"/>
  <c r="AD520" s="1"/>
  <c r="AE520" s="1"/>
  <c r="Y521"/>
  <c r="O519"/>
  <c r="S519" s="1"/>
  <c r="T519" s="1"/>
  <c r="N520"/>
  <c r="A524" i="8"/>
  <c r="E523"/>
  <c r="I524" i="9" l="1"/>
  <c r="J524" s="1"/>
  <c r="D524" s="1"/>
  <c r="E525"/>
  <c r="R523"/>
  <c r="S522"/>
  <c r="W522" s="1"/>
  <c r="X522" s="1"/>
  <c r="CY520" i="5"/>
  <c r="DC520" s="1"/>
  <c r="DD520" s="1"/>
  <c r="CX521"/>
  <c r="BU523"/>
  <c r="AC523"/>
  <c r="DM523"/>
  <c r="R523"/>
  <c r="CQ523"/>
  <c r="AY523"/>
  <c r="BJ523"/>
  <c r="DB523"/>
  <c r="AN523"/>
  <c r="CF523"/>
  <c r="DJ523"/>
  <c r="DN523" s="1"/>
  <c r="DO523" s="1"/>
  <c r="DI524"/>
  <c r="CM521"/>
  <c r="CN520"/>
  <c r="CR520" s="1"/>
  <c r="CS520" s="1"/>
  <c r="CB532"/>
  <c r="CC531"/>
  <c r="CG531" s="1"/>
  <c r="CH531" s="1"/>
  <c r="BR522"/>
  <c r="BV522" s="1"/>
  <c r="BW522" s="1"/>
  <c r="BQ523"/>
  <c r="BG520"/>
  <c r="BK520" s="1"/>
  <c r="BL520" s="1"/>
  <c r="BF521"/>
  <c r="AU521"/>
  <c r="AV520"/>
  <c r="AZ520" s="1"/>
  <c r="BA520" s="1"/>
  <c r="AJ521"/>
  <c r="AK520"/>
  <c r="AO520" s="1"/>
  <c r="AP520" s="1"/>
  <c r="Y522"/>
  <c r="Z521"/>
  <c r="AD521" s="1"/>
  <c r="AE521" s="1"/>
  <c r="O520"/>
  <c r="S520" s="1"/>
  <c r="T520" s="1"/>
  <c r="N521"/>
  <c r="A525" i="8"/>
  <c r="E524"/>
  <c r="E526" i="9" l="1"/>
  <c r="I525"/>
  <c r="J525" s="1"/>
  <c r="D525" s="1"/>
  <c r="R524"/>
  <c r="S523"/>
  <c r="W523" s="1"/>
  <c r="X523" s="1"/>
  <c r="CX522" i="5"/>
  <c r="CY521"/>
  <c r="DC521" s="1"/>
  <c r="DD521" s="1"/>
  <c r="CF524"/>
  <c r="DB524"/>
  <c r="DM524"/>
  <c r="BJ524"/>
  <c r="BU524"/>
  <c r="AN524"/>
  <c r="AC524"/>
  <c r="R524"/>
  <c r="AY524"/>
  <c r="CQ524"/>
  <c r="DJ524"/>
  <c r="DN524" s="1"/>
  <c r="DO524" s="1"/>
  <c r="DI525"/>
  <c r="CM522"/>
  <c r="CN521"/>
  <c r="CR521" s="1"/>
  <c r="CS521" s="1"/>
  <c r="CC532"/>
  <c r="CG532" s="1"/>
  <c r="CH532" s="1"/>
  <c r="CB533"/>
  <c r="BR523"/>
  <c r="BV523" s="1"/>
  <c r="BW523" s="1"/>
  <c r="BQ524"/>
  <c r="BG521"/>
  <c r="BK521" s="1"/>
  <c r="BL521" s="1"/>
  <c r="BF522"/>
  <c r="AU522"/>
  <c r="AV521"/>
  <c r="AZ521" s="1"/>
  <c r="BA521" s="1"/>
  <c r="AJ522"/>
  <c r="AK521"/>
  <c r="AO521" s="1"/>
  <c r="AP521" s="1"/>
  <c r="Z522"/>
  <c r="AD522" s="1"/>
  <c r="AE522" s="1"/>
  <c r="Y523"/>
  <c r="O521"/>
  <c r="S521" s="1"/>
  <c r="T521" s="1"/>
  <c r="N522"/>
  <c r="A526" i="8"/>
  <c r="E525"/>
  <c r="I526" i="9" l="1"/>
  <c r="J526" s="1"/>
  <c r="D526" s="1"/>
  <c r="E527"/>
  <c r="R525"/>
  <c r="S524"/>
  <c r="W524" s="1"/>
  <c r="X524" s="1"/>
  <c r="CY522" i="5"/>
  <c r="DC522" s="1"/>
  <c r="DD522" s="1"/>
  <c r="CX523"/>
  <c r="BU525"/>
  <c r="R525"/>
  <c r="AC525"/>
  <c r="AN525"/>
  <c r="AY525"/>
  <c r="CF525"/>
  <c r="DM525"/>
  <c r="DB525"/>
  <c r="CQ525"/>
  <c r="BJ525"/>
  <c r="DI526"/>
  <c r="DJ525"/>
  <c r="DN525" s="1"/>
  <c r="DO525" s="1"/>
  <c r="CN522"/>
  <c r="CR522" s="1"/>
  <c r="CS522" s="1"/>
  <c r="CM523"/>
  <c r="CC533"/>
  <c r="CG533" s="1"/>
  <c r="CH533" s="1"/>
  <c r="CB534"/>
  <c r="BR524"/>
  <c r="BV524" s="1"/>
  <c r="BW524" s="1"/>
  <c r="BQ525"/>
  <c r="BG522"/>
  <c r="BK522" s="1"/>
  <c r="BL522" s="1"/>
  <c r="BF523"/>
  <c r="AU523"/>
  <c r="AV522"/>
  <c r="AZ522" s="1"/>
  <c r="BA522" s="1"/>
  <c r="AK522"/>
  <c r="AO522" s="1"/>
  <c r="AP522" s="1"/>
  <c r="AJ523"/>
  <c r="Y524"/>
  <c r="Z523"/>
  <c r="AD523" s="1"/>
  <c r="AE523" s="1"/>
  <c r="O522"/>
  <c r="S522" s="1"/>
  <c r="T522" s="1"/>
  <c r="N523"/>
  <c r="A527" i="8"/>
  <c r="E526"/>
  <c r="I527" i="9" l="1"/>
  <c r="J527" s="1"/>
  <c r="D527" s="1"/>
  <c r="E528"/>
  <c r="R526"/>
  <c r="S525"/>
  <c r="W525" s="1"/>
  <c r="X525" s="1"/>
  <c r="CY523" i="5"/>
  <c r="DC523" s="1"/>
  <c r="DD523" s="1"/>
  <c r="CX524"/>
  <c r="CQ526"/>
  <c r="R526"/>
  <c r="DB526"/>
  <c r="BJ526"/>
  <c r="AY526"/>
  <c r="CF526"/>
  <c r="AC526"/>
  <c r="AN526"/>
  <c r="DM526"/>
  <c r="BU526"/>
  <c r="DJ526"/>
  <c r="DN526" s="1"/>
  <c r="DO526" s="1"/>
  <c r="DI527"/>
  <c r="CM524"/>
  <c r="CN523"/>
  <c r="CR523" s="1"/>
  <c r="CS523" s="1"/>
  <c r="CC534"/>
  <c r="CG534" s="1"/>
  <c r="CH534" s="1"/>
  <c r="CB535"/>
  <c r="BR525"/>
  <c r="BV525" s="1"/>
  <c r="BW525" s="1"/>
  <c r="BQ526"/>
  <c r="BG523"/>
  <c r="BK523" s="1"/>
  <c r="BL523" s="1"/>
  <c r="BF524"/>
  <c r="AU524"/>
  <c r="AV523"/>
  <c r="AZ523" s="1"/>
  <c r="BA523" s="1"/>
  <c r="AK523"/>
  <c r="AO523" s="1"/>
  <c r="AP523" s="1"/>
  <c r="AJ524"/>
  <c r="Z524"/>
  <c r="AD524" s="1"/>
  <c r="AE524" s="1"/>
  <c r="Y525"/>
  <c r="O523"/>
  <c r="S523" s="1"/>
  <c r="T523" s="1"/>
  <c r="N524"/>
  <c r="A528" i="8"/>
  <c r="E527"/>
  <c r="I528" i="9" l="1"/>
  <c r="J528" s="1"/>
  <c r="D528" s="1"/>
  <c r="E529"/>
  <c r="S526"/>
  <c r="W526" s="1"/>
  <c r="X526" s="1"/>
  <c r="R527"/>
  <c r="CX525" i="5"/>
  <c r="CY524"/>
  <c r="DC524" s="1"/>
  <c r="DD524" s="1"/>
  <c r="BU527"/>
  <c r="AC527"/>
  <c r="CF527"/>
  <c r="R527"/>
  <c r="DB527"/>
  <c r="BJ527"/>
  <c r="DM527"/>
  <c r="AN527"/>
  <c r="AY527"/>
  <c r="CQ527"/>
  <c r="DJ527"/>
  <c r="DN527" s="1"/>
  <c r="DO527" s="1"/>
  <c r="DI528"/>
  <c r="CM525"/>
  <c r="CN524"/>
  <c r="CR524" s="1"/>
  <c r="CS524" s="1"/>
  <c r="CC535"/>
  <c r="CG535" s="1"/>
  <c r="CH535" s="1"/>
  <c r="CB536"/>
  <c r="BR526"/>
  <c r="BV526" s="1"/>
  <c r="BW526" s="1"/>
  <c r="BQ527"/>
  <c r="BG524"/>
  <c r="BK524" s="1"/>
  <c r="BL524" s="1"/>
  <c r="BF525"/>
  <c r="AU525"/>
  <c r="AV524"/>
  <c r="AZ524" s="1"/>
  <c r="BA524" s="1"/>
  <c r="AK524"/>
  <c r="AO524" s="1"/>
  <c r="AP524" s="1"/>
  <c r="AJ525"/>
  <c r="Z525"/>
  <c r="AD525" s="1"/>
  <c r="AE525" s="1"/>
  <c r="Y526"/>
  <c r="O524"/>
  <c r="S524" s="1"/>
  <c r="T524" s="1"/>
  <c r="N525"/>
  <c r="A529" i="8"/>
  <c r="E528"/>
  <c r="E530" i="9" l="1"/>
  <c r="I529"/>
  <c r="J529" s="1"/>
  <c r="D529" s="1"/>
  <c r="R528"/>
  <c r="S527"/>
  <c r="W527" s="1"/>
  <c r="X527" s="1"/>
  <c r="CY525" i="5"/>
  <c r="DC525" s="1"/>
  <c r="DD525" s="1"/>
  <c r="CX526"/>
  <c r="CF528"/>
  <c r="R528"/>
  <c r="AC528"/>
  <c r="BU528"/>
  <c r="BJ528"/>
  <c r="CQ528"/>
  <c r="DB528"/>
  <c r="DM528"/>
  <c r="AN528"/>
  <c r="AY528"/>
  <c r="DJ528"/>
  <c r="DN528" s="1"/>
  <c r="DO528" s="1"/>
  <c r="DI529"/>
  <c r="CM526"/>
  <c r="CN525"/>
  <c r="CR525" s="1"/>
  <c r="CS525" s="1"/>
  <c r="CC536"/>
  <c r="CG536" s="1"/>
  <c r="CH536" s="1"/>
  <c r="CB537"/>
  <c r="BR527"/>
  <c r="BV527" s="1"/>
  <c r="BW527" s="1"/>
  <c r="BQ528"/>
  <c r="BG525"/>
  <c r="BK525" s="1"/>
  <c r="BL525" s="1"/>
  <c r="BF526"/>
  <c r="AU526"/>
  <c r="AV525"/>
  <c r="AZ525" s="1"/>
  <c r="BA525" s="1"/>
  <c r="AJ526"/>
  <c r="AK525"/>
  <c r="AO525" s="1"/>
  <c r="AP525" s="1"/>
  <c r="Z526"/>
  <c r="AD526" s="1"/>
  <c r="AE526" s="1"/>
  <c r="Y527"/>
  <c r="O525"/>
  <c r="S525" s="1"/>
  <c r="T525" s="1"/>
  <c r="N526"/>
  <c r="A530" i="8"/>
  <c r="E529"/>
  <c r="I530" i="9" l="1"/>
  <c r="J530" s="1"/>
  <c r="D530" s="1"/>
  <c r="E531"/>
  <c r="R529"/>
  <c r="S528"/>
  <c r="W528" s="1"/>
  <c r="X528" s="1"/>
  <c r="CX527" i="5"/>
  <c r="CY526"/>
  <c r="DC526" s="1"/>
  <c r="DD526" s="1"/>
  <c r="CF529"/>
  <c r="AN529"/>
  <c r="DB529"/>
  <c r="CQ529"/>
  <c r="AC529"/>
  <c r="DM529"/>
  <c r="AY529"/>
  <c r="BJ529"/>
  <c r="BU529"/>
  <c r="R529"/>
  <c r="DJ529"/>
  <c r="DN529" s="1"/>
  <c r="DO529" s="1"/>
  <c r="DI530"/>
  <c r="CN526"/>
  <c r="CR526" s="1"/>
  <c r="CS526" s="1"/>
  <c r="CM527"/>
  <c r="CC537"/>
  <c r="CG537" s="1"/>
  <c r="CH537" s="1"/>
  <c r="CB538"/>
  <c r="BR528"/>
  <c r="BV528" s="1"/>
  <c r="BW528" s="1"/>
  <c r="BQ529"/>
  <c r="BG526"/>
  <c r="BK526" s="1"/>
  <c r="BL526" s="1"/>
  <c r="BF527"/>
  <c r="AU527"/>
  <c r="AV526"/>
  <c r="AZ526" s="1"/>
  <c r="BA526" s="1"/>
  <c r="AJ527"/>
  <c r="AK526"/>
  <c r="AO526" s="1"/>
  <c r="AP526" s="1"/>
  <c r="Z527"/>
  <c r="AD527" s="1"/>
  <c r="AE527" s="1"/>
  <c r="Y528"/>
  <c r="O526"/>
  <c r="S526" s="1"/>
  <c r="T526" s="1"/>
  <c r="N527"/>
  <c r="A531" i="8"/>
  <c r="E530"/>
  <c r="I531" i="9" l="1"/>
  <c r="J531" s="1"/>
  <c r="D531" s="1"/>
  <c r="E532"/>
  <c r="R530"/>
  <c r="S529"/>
  <c r="W529" s="1"/>
  <c r="X529" s="1"/>
  <c r="CY527" i="5"/>
  <c r="DC527" s="1"/>
  <c r="DD527" s="1"/>
  <c r="CX528"/>
  <c r="BU530"/>
  <c r="R530"/>
  <c r="AC530"/>
  <c r="AY530"/>
  <c r="CQ530"/>
  <c r="AN530"/>
  <c r="DB530"/>
  <c r="DM530"/>
  <c r="CF530"/>
  <c r="BJ530"/>
  <c r="DJ530"/>
  <c r="DN530" s="1"/>
  <c r="DO530" s="1"/>
  <c r="DI531"/>
  <c r="CM528"/>
  <c r="CN527"/>
  <c r="CR527" s="1"/>
  <c r="CS527" s="1"/>
  <c r="CB539"/>
  <c r="CC538"/>
  <c r="CG538" s="1"/>
  <c r="CH538" s="1"/>
  <c r="BR529"/>
  <c r="BV529" s="1"/>
  <c r="BW529" s="1"/>
  <c r="BQ530"/>
  <c r="BG527"/>
  <c r="BK527" s="1"/>
  <c r="BL527" s="1"/>
  <c r="BF528"/>
  <c r="AU528"/>
  <c r="AV527"/>
  <c r="AZ527" s="1"/>
  <c r="BA527" s="1"/>
  <c r="AK527"/>
  <c r="AO527" s="1"/>
  <c r="AP527" s="1"/>
  <c r="AJ528"/>
  <c r="Z528"/>
  <c r="AD528" s="1"/>
  <c r="AE528" s="1"/>
  <c r="Y529"/>
  <c r="O527"/>
  <c r="S527" s="1"/>
  <c r="T527" s="1"/>
  <c r="N528"/>
  <c r="A532" i="8"/>
  <c r="E531"/>
  <c r="I532" i="9" l="1"/>
  <c r="J532" s="1"/>
  <c r="D532" s="1"/>
  <c r="E533"/>
  <c r="R531"/>
  <c r="S530"/>
  <c r="W530" s="1"/>
  <c r="X530" s="1"/>
  <c r="CX529" i="5"/>
  <c r="CY528"/>
  <c r="DC528" s="1"/>
  <c r="DD528" s="1"/>
  <c r="BU531"/>
  <c r="AC531"/>
  <c r="R531"/>
  <c r="AN531"/>
  <c r="CF531"/>
  <c r="CQ531"/>
  <c r="DM531"/>
  <c r="AY531"/>
  <c r="DB531"/>
  <c r="BJ531"/>
  <c r="DJ531"/>
  <c r="DN531" s="1"/>
  <c r="DO531" s="1"/>
  <c r="DI532"/>
  <c r="CM529"/>
  <c r="CN528"/>
  <c r="CR528" s="1"/>
  <c r="CS528" s="1"/>
  <c r="CB540"/>
  <c r="CC539"/>
  <c r="CG539" s="1"/>
  <c r="CH539" s="1"/>
  <c r="BQ531"/>
  <c r="BR530"/>
  <c r="BV530" s="1"/>
  <c r="BW530" s="1"/>
  <c r="BG528"/>
  <c r="BK528" s="1"/>
  <c r="BL528" s="1"/>
  <c r="BF529"/>
  <c r="AU529"/>
  <c r="AV528"/>
  <c r="AZ528" s="1"/>
  <c r="BA528" s="1"/>
  <c r="AK528"/>
  <c r="AO528" s="1"/>
  <c r="AP528" s="1"/>
  <c r="AJ529"/>
  <c r="Z529"/>
  <c r="AD529" s="1"/>
  <c r="AE529" s="1"/>
  <c r="Y530"/>
  <c r="O528"/>
  <c r="S528" s="1"/>
  <c r="T528" s="1"/>
  <c r="N529"/>
  <c r="A533" i="8"/>
  <c r="E532"/>
  <c r="E534" i="9" l="1"/>
  <c r="I533"/>
  <c r="J533" s="1"/>
  <c r="D533" s="1"/>
  <c r="R532"/>
  <c r="S531"/>
  <c r="W531" s="1"/>
  <c r="X531" s="1"/>
  <c r="CX530" i="5"/>
  <c r="CY529"/>
  <c r="DC529" s="1"/>
  <c r="DD529" s="1"/>
  <c r="CF532"/>
  <c r="BU532"/>
  <c r="AN532"/>
  <c r="DB532"/>
  <c r="AC532"/>
  <c r="R532"/>
  <c r="CQ532"/>
  <c r="AY532"/>
  <c r="DM532"/>
  <c r="BJ532"/>
  <c r="DJ532"/>
  <c r="DN532" s="1"/>
  <c r="DO532" s="1"/>
  <c r="DI533"/>
  <c r="CM530"/>
  <c r="CN529"/>
  <c r="CR529" s="1"/>
  <c r="CS529" s="1"/>
  <c r="CB541"/>
  <c r="CC540"/>
  <c r="CG540" s="1"/>
  <c r="CH540" s="1"/>
  <c r="BR531"/>
  <c r="BV531" s="1"/>
  <c r="BW531" s="1"/>
  <c r="BQ532"/>
  <c r="BG529"/>
  <c r="BK529" s="1"/>
  <c r="BL529" s="1"/>
  <c r="BF530"/>
  <c r="AU530"/>
  <c r="AV529"/>
  <c r="AZ529" s="1"/>
  <c r="BA529" s="1"/>
  <c r="AJ530"/>
  <c r="AK529"/>
  <c r="AO529" s="1"/>
  <c r="AP529" s="1"/>
  <c r="Z530"/>
  <c r="AD530" s="1"/>
  <c r="AE530" s="1"/>
  <c r="Y531"/>
  <c r="O529"/>
  <c r="S529" s="1"/>
  <c r="T529" s="1"/>
  <c r="N530"/>
  <c r="A534" i="8"/>
  <c r="E533"/>
  <c r="I534" i="9" l="1"/>
  <c r="J534" s="1"/>
  <c r="D534" s="1"/>
  <c r="E535"/>
  <c r="R533"/>
  <c r="S532"/>
  <c r="W532" s="1"/>
  <c r="X532" s="1"/>
  <c r="CY530" i="5"/>
  <c r="DC530" s="1"/>
  <c r="DD530" s="1"/>
  <c r="CX531"/>
  <c r="CQ533"/>
  <c r="R533"/>
  <c r="AC533"/>
  <c r="AN533"/>
  <c r="AY533"/>
  <c r="CF533"/>
  <c r="DM533"/>
  <c r="DB533"/>
  <c r="BJ533"/>
  <c r="BU533"/>
  <c r="DJ533"/>
  <c r="DN533" s="1"/>
  <c r="DO533" s="1"/>
  <c r="DI534"/>
  <c r="CN530"/>
  <c r="CR530" s="1"/>
  <c r="CS530" s="1"/>
  <c r="CM531"/>
  <c r="CC541"/>
  <c r="CG541" s="1"/>
  <c r="CH541" s="1"/>
  <c r="CB542"/>
  <c r="BR532"/>
  <c r="BV532" s="1"/>
  <c r="BW532" s="1"/>
  <c r="BQ533"/>
  <c r="BG530"/>
  <c r="BK530" s="1"/>
  <c r="BL530" s="1"/>
  <c r="BF531"/>
  <c r="AU531"/>
  <c r="AV530"/>
  <c r="AZ530" s="1"/>
  <c r="BA530" s="1"/>
  <c r="AJ531"/>
  <c r="AK530"/>
  <c r="AO530" s="1"/>
  <c r="AP530" s="1"/>
  <c r="Y532"/>
  <c r="Z531"/>
  <c r="AD531" s="1"/>
  <c r="AE531" s="1"/>
  <c r="O530"/>
  <c r="S530" s="1"/>
  <c r="T530" s="1"/>
  <c r="N531"/>
  <c r="A535" i="8"/>
  <c r="E534"/>
  <c r="I535" i="9" l="1"/>
  <c r="J535" s="1"/>
  <c r="D535" s="1"/>
  <c r="E536"/>
  <c r="R534"/>
  <c r="S533"/>
  <c r="W533" s="1"/>
  <c r="X533" s="1"/>
  <c r="CX532" i="5"/>
  <c r="CY531"/>
  <c r="DC531" s="1"/>
  <c r="DD531" s="1"/>
  <c r="CQ534"/>
  <c r="DM534"/>
  <c r="AN534"/>
  <c r="CF534"/>
  <c r="R534"/>
  <c r="BU534"/>
  <c r="DB534"/>
  <c r="AC534"/>
  <c r="BJ534"/>
  <c r="AY534"/>
  <c r="DJ534"/>
  <c r="DN534" s="1"/>
  <c r="DO534" s="1"/>
  <c r="DI535"/>
  <c r="CM532"/>
  <c r="CN531"/>
  <c r="CR531" s="1"/>
  <c r="CS531" s="1"/>
  <c r="CB543"/>
  <c r="CC542"/>
  <c r="CG542" s="1"/>
  <c r="CH542" s="1"/>
  <c r="BR533"/>
  <c r="BV533" s="1"/>
  <c r="BW533" s="1"/>
  <c r="BQ534"/>
  <c r="BG531"/>
  <c r="BK531" s="1"/>
  <c r="BL531" s="1"/>
  <c r="BF532"/>
  <c r="AU532"/>
  <c r="AV531"/>
  <c r="AZ531" s="1"/>
  <c r="BA531" s="1"/>
  <c r="AK531"/>
  <c r="AO531" s="1"/>
  <c r="AP531" s="1"/>
  <c r="AJ532"/>
  <c r="Z532"/>
  <c r="AD532" s="1"/>
  <c r="AE532" s="1"/>
  <c r="Y533"/>
  <c r="O531"/>
  <c r="S531" s="1"/>
  <c r="T531" s="1"/>
  <c r="N532"/>
  <c r="A536" i="8"/>
  <c r="E535"/>
  <c r="I536" i="9" l="1"/>
  <c r="J536" s="1"/>
  <c r="D536" s="1"/>
  <c r="E537"/>
  <c r="S534"/>
  <c r="W534" s="1"/>
  <c r="X534" s="1"/>
  <c r="R535"/>
  <c r="CX533" i="5"/>
  <c r="CY532"/>
  <c r="DC532" s="1"/>
  <c r="DD532" s="1"/>
  <c r="BU535"/>
  <c r="DB535"/>
  <c r="CF535"/>
  <c r="AC535"/>
  <c r="AN535"/>
  <c r="BJ535"/>
  <c r="DM535"/>
  <c r="R535"/>
  <c r="AY535"/>
  <c r="CQ535"/>
  <c r="DI536"/>
  <c r="DJ535"/>
  <c r="DN535" s="1"/>
  <c r="DO535" s="1"/>
  <c r="CM533"/>
  <c r="CN532"/>
  <c r="CR532" s="1"/>
  <c r="CS532" s="1"/>
  <c r="CC543"/>
  <c r="CG543" s="1"/>
  <c r="CH543" s="1"/>
  <c r="CB544"/>
  <c r="BR534"/>
  <c r="BV534" s="1"/>
  <c r="BW534" s="1"/>
  <c r="BQ535"/>
  <c r="BG532"/>
  <c r="BK532" s="1"/>
  <c r="BL532" s="1"/>
  <c r="BF533"/>
  <c r="AU533"/>
  <c r="AV532"/>
  <c r="AZ532" s="1"/>
  <c r="BA532" s="1"/>
  <c r="AK532"/>
  <c r="AO532" s="1"/>
  <c r="AP532" s="1"/>
  <c r="AJ533"/>
  <c r="Z533"/>
  <c r="AD533" s="1"/>
  <c r="AE533" s="1"/>
  <c r="Y534"/>
  <c r="O532"/>
  <c r="S532" s="1"/>
  <c r="T532" s="1"/>
  <c r="N533"/>
  <c r="A537" i="8"/>
  <c r="E536"/>
  <c r="E538" i="9" l="1"/>
  <c r="I537"/>
  <c r="J537" s="1"/>
  <c r="D537" s="1"/>
  <c r="R536"/>
  <c r="S535"/>
  <c r="W535" s="1"/>
  <c r="X535" s="1"/>
  <c r="CY533" i="5"/>
  <c r="DC533" s="1"/>
  <c r="DD533" s="1"/>
  <c r="CX534"/>
  <c r="CF536"/>
  <c r="AN536"/>
  <c r="R536"/>
  <c r="DM536"/>
  <c r="CQ536"/>
  <c r="DB536"/>
  <c r="BU536"/>
  <c r="AC536"/>
  <c r="AY536"/>
  <c r="BJ536"/>
  <c r="DJ536"/>
  <c r="DN536" s="1"/>
  <c r="DO536" s="1"/>
  <c r="DI537"/>
  <c r="CM534"/>
  <c r="CN533"/>
  <c r="CR533" s="1"/>
  <c r="CS533" s="1"/>
  <c r="CB545"/>
  <c r="CC544"/>
  <c r="CG544" s="1"/>
  <c r="CH544" s="1"/>
  <c r="BR535"/>
  <c r="BV535" s="1"/>
  <c r="BW535" s="1"/>
  <c r="BQ536"/>
  <c r="BG533"/>
  <c r="BK533" s="1"/>
  <c r="BL533" s="1"/>
  <c r="BF534"/>
  <c r="AU534"/>
  <c r="AV533"/>
  <c r="AZ533" s="1"/>
  <c r="BA533" s="1"/>
  <c r="AJ534"/>
  <c r="AK533"/>
  <c r="AO533" s="1"/>
  <c r="AP533" s="1"/>
  <c r="Z534"/>
  <c r="AD534" s="1"/>
  <c r="AE534" s="1"/>
  <c r="Y535"/>
  <c r="O533"/>
  <c r="S533" s="1"/>
  <c r="T533" s="1"/>
  <c r="N534"/>
  <c r="A538" i="8"/>
  <c r="E537"/>
  <c r="I538" i="9" l="1"/>
  <c r="J538" s="1"/>
  <c r="D538" s="1"/>
  <c r="E539"/>
  <c r="R537"/>
  <c r="S536"/>
  <c r="W536" s="1"/>
  <c r="X536" s="1"/>
  <c r="CY534" i="5"/>
  <c r="DC534" s="1"/>
  <c r="DD534" s="1"/>
  <c r="CX535"/>
  <c r="CF537"/>
  <c r="DB537"/>
  <c r="BU537"/>
  <c r="BJ537"/>
  <c r="CQ537"/>
  <c r="R537"/>
  <c r="DM537"/>
  <c r="AY537"/>
  <c r="AN537"/>
  <c r="AC537"/>
  <c r="DJ537"/>
  <c r="DN537" s="1"/>
  <c r="DO537" s="1"/>
  <c r="DI538"/>
  <c r="CM535"/>
  <c r="CN534"/>
  <c r="CR534" s="1"/>
  <c r="CS534" s="1"/>
  <c r="CC545"/>
  <c r="CG545" s="1"/>
  <c r="CH545" s="1"/>
  <c r="CB546"/>
  <c r="BR536"/>
  <c r="BV536" s="1"/>
  <c r="BW536" s="1"/>
  <c r="BQ537"/>
  <c r="BG534"/>
  <c r="BK534" s="1"/>
  <c r="BL534" s="1"/>
  <c r="BF535"/>
  <c r="AU535"/>
  <c r="AV534"/>
  <c r="AZ534" s="1"/>
  <c r="BA534" s="1"/>
  <c r="AJ535"/>
  <c r="AK534"/>
  <c r="AO534" s="1"/>
  <c r="AP534" s="1"/>
  <c r="Z535"/>
  <c r="AD535" s="1"/>
  <c r="AE535" s="1"/>
  <c r="Y536"/>
  <c r="O534"/>
  <c r="S534" s="1"/>
  <c r="T534" s="1"/>
  <c r="N535"/>
  <c r="A539" i="8"/>
  <c r="E538"/>
  <c r="I539" i="9" l="1"/>
  <c r="J539" s="1"/>
  <c r="D539" s="1"/>
  <c r="E540"/>
  <c r="R538"/>
  <c r="S537"/>
  <c r="W537" s="1"/>
  <c r="X537" s="1"/>
  <c r="CX536" i="5"/>
  <c r="CY535"/>
  <c r="DC535" s="1"/>
  <c r="DD535" s="1"/>
  <c r="BU538"/>
  <c r="DM538"/>
  <c r="CF538"/>
  <c r="CQ538"/>
  <c r="DB538"/>
  <c r="R538"/>
  <c r="AN538"/>
  <c r="AC538"/>
  <c r="BJ538"/>
  <c r="AY538"/>
  <c r="DJ538"/>
  <c r="DN538" s="1"/>
  <c r="DO538" s="1"/>
  <c r="DI539"/>
  <c r="CM536"/>
  <c r="CN535"/>
  <c r="CR535" s="1"/>
  <c r="CS535" s="1"/>
  <c r="CB547"/>
  <c r="CC546"/>
  <c r="CG546" s="1"/>
  <c r="CH546" s="1"/>
  <c r="BR537"/>
  <c r="BV537" s="1"/>
  <c r="BW537" s="1"/>
  <c r="BQ538"/>
  <c r="BG535"/>
  <c r="BK535" s="1"/>
  <c r="BL535" s="1"/>
  <c r="BF536"/>
  <c r="AU536"/>
  <c r="AV535"/>
  <c r="AZ535" s="1"/>
  <c r="BA535" s="1"/>
  <c r="AK535"/>
  <c r="AO535" s="1"/>
  <c r="AP535" s="1"/>
  <c r="AJ536"/>
  <c r="Z536"/>
  <c r="AD536" s="1"/>
  <c r="AE536" s="1"/>
  <c r="Y537"/>
  <c r="O535"/>
  <c r="S535" s="1"/>
  <c r="T535" s="1"/>
  <c r="N536"/>
  <c r="A540" i="8"/>
  <c r="E539"/>
  <c r="I540" i="9" l="1"/>
  <c r="J540" s="1"/>
  <c r="D540" s="1"/>
  <c r="E541"/>
  <c r="R539"/>
  <c r="S538"/>
  <c r="W538" s="1"/>
  <c r="X538" s="1"/>
  <c r="CY536" i="5"/>
  <c r="DC536" s="1"/>
  <c r="DD536" s="1"/>
  <c r="CX537"/>
  <c r="BU539"/>
  <c r="DB539"/>
  <c r="DM539"/>
  <c r="CQ539"/>
  <c r="R539"/>
  <c r="AC539"/>
  <c r="AN539"/>
  <c r="CF539"/>
  <c r="AY539"/>
  <c r="BJ539"/>
  <c r="DJ539"/>
  <c r="DN539" s="1"/>
  <c r="DO539" s="1"/>
  <c r="DI540"/>
  <c r="CM537"/>
  <c r="CN536"/>
  <c r="CR536" s="1"/>
  <c r="CS536" s="1"/>
  <c r="CB548"/>
  <c r="CC547"/>
  <c r="CG547" s="1"/>
  <c r="CH547" s="1"/>
  <c r="BR538"/>
  <c r="BV538" s="1"/>
  <c r="BW538" s="1"/>
  <c r="BQ539"/>
  <c r="BG536"/>
  <c r="BK536" s="1"/>
  <c r="BL536" s="1"/>
  <c r="BF537"/>
  <c r="AU537"/>
  <c r="AV536"/>
  <c r="AZ536" s="1"/>
  <c r="BA536" s="1"/>
  <c r="AK536"/>
  <c r="AO536" s="1"/>
  <c r="AP536" s="1"/>
  <c r="AJ537"/>
  <c r="Z537"/>
  <c r="AD537" s="1"/>
  <c r="AE537" s="1"/>
  <c r="Y538"/>
  <c r="O536"/>
  <c r="S536" s="1"/>
  <c r="T536" s="1"/>
  <c r="N537"/>
  <c r="A541" i="8"/>
  <c r="E540"/>
  <c r="E542" i="9" l="1"/>
  <c r="I541"/>
  <c r="J541" s="1"/>
  <c r="D541" s="1"/>
  <c r="R540"/>
  <c r="S539"/>
  <c r="W539" s="1"/>
  <c r="X539" s="1"/>
  <c r="CX538" i="5"/>
  <c r="CY537"/>
  <c r="DC537" s="1"/>
  <c r="DD537" s="1"/>
  <c r="CF540"/>
  <c r="BU540"/>
  <c r="AC540"/>
  <c r="AN540"/>
  <c r="AY540"/>
  <c r="BJ540"/>
  <c r="CQ540"/>
  <c r="DB540"/>
  <c r="R540"/>
  <c r="DM540"/>
  <c r="DJ540"/>
  <c r="DN540" s="1"/>
  <c r="DO540" s="1"/>
  <c r="DI541"/>
  <c r="CM538"/>
  <c r="CN537"/>
  <c r="CR537" s="1"/>
  <c r="CS537" s="1"/>
  <c r="CB549"/>
  <c r="CC548"/>
  <c r="CG548" s="1"/>
  <c r="CH548" s="1"/>
  <c r="BR539"/>
  <c r="BV539" s="1"/>
  <c r="BW539" s="1"/>
  <c r="BQ540"/>
  <c r="BG537"/>
  <c r="BK537" s="1"/>
  <c r="BL537" s="1"/>
  <c r="BF538"/>
  <c r="AU538"/>
  <c r="AV537"/>
  <c r="AZ537" s="1"/>
  <c r="BA537" s="1"/>
  <c r="AJ538"/>
  <c r="AK537"/>
  <c r="AO537" s="1"/>
  <c r="AP537" s="1"/>
  <c r="Z538"/>
  <c r="AD538" s="1"/>
  <c r="AE538" s="1"/>
  <c r="Y539"/>
  <c r="O537"/>
  <c r="S537" s="1"/>
  <c r="T537" s="1"/>
  <c r="N538"/>
  <c r="A542" i="8"/>
  <c r="E541"/>
  <c r="I542" i="9" l="1"/>
  <c r="J542" s="1"/>
  <c r="D542" s="1"/>
  <c r="E543"/>
  <c r="R541"/>
  <c r="S540"/>
  <c r="W540" s="1"/>
  <c r="X540" s="1"/>
  <c r="CY538" i="5"/>
  <c r="DC538" s="1"/>
  <c r="DD538" s="1"/>
  <c r="CX539"/>
  <c r="CQ541"/>
  <c r="R541"/>
  <c r="DM541"/>
  <c r="AY541"/>
  <c r="CF541"/>
  <c r="AC541"/>
  <c r="DB541"/>
  <c r="AN541"/>
  <c r="BJ541"/>
  <c r="BU541"/>
  <c r="DI542"/>
  <c r="DJ541"/>
  <c r="DN541" s="1"/>
  <c r="DO541" s="1"/>
  <c r="CM539"/>
  <c r="CN538"/>
  <c r="CR538" s="1"/>
  <c r="CS538" s="1"/>
  <c r="CC549"/>
  <c r="CG549" s="1"/>
  <c r="CH549" s="1"/>
  <c r="CB550"/>
  <c r="BR540"/>
  <c r="BV540" s="1"/>
  <c r="BW540" s="1"/>
  <c r="BQ541"/>
  <c r="BG538"/>
  <c r="BK538" s="1"/>
  <c r="BL538" s="1"/>
  <c r="BF539"/>
  <c r="AU539"/>
  <c r="AV538"/>
  <c r="AZ538" s="1"/>
  <c r="BA538" s="1"/>
  <c r="AJ539"/>
  <c r="AK538"/>
  <c r="AO538" s="1"/>
  <c r="AP538" s="1"/>
  <c r="Z539"/>
  <c r="AD539" s="1"/>
  <c r="AE539" s="1"/>
  <c r="Y540"/>
  <c r="O538"/>
  <c r="S538" s="1"/>
  <c r="T538" s="1"/>
  <c r="N539"/>
  <c r="A543" i="8"/>
  <c r="E542"/>
  <c r="I543" i="9" l="1"/>
  <c r="J543" s="1"/>
  <c r="D543" s="1"/>
  <c r="E544"/>
  <c r="R542"/>
  <c r="S541"/>
  <c r="W541" s="1"/>
  <c r="X541" s="1"/>
  <c r="CY539" i="5"/>
  <c r="DC539" s="1"/>
  <c r="DD539" s="1"/>
  <c r="CX540"/>
  <c r="CQ542"/>
  <c r="R542"/>
  <c r="DB542"/>
  <c r="BU542"/>
  <c r="CF542"/>
  <c r="BJ542"/>
  <c r="DM542"/>
  <c r="AN542"/>
  <c r="AY542"/>
  <c r="AC542"/>
  <c r="DJ542"/>
  <c r="DN542" s="1"/>
  <c r="DO542" s="1"/>
  <c r="DI543"/>
  <c r="CM540"/>
  <c r="CN539"/>
  <c r="CR539" s="1"/>
  <c r="CS539" s="1"/>
  <c r="CC550"/>
  <c r="CG550" s="1"/>
  <c r="CH550" s="1"/>
  <c r="CB551"/>
  <c r="BR541"/>
  <c r="BV541" s="1"/>
  <c r="BW541" s="1"/>
  <c r="BQ542"/>
  <c r="BG539"/>
  <c r="BK539" s="1"/>
  <c r="BL539" s="1"/>
  <c r="BF540"/>
  <c r="AU540"/>
  <c r="AV539"/>
  <c r="AZ539" s="1"/>
  <c r="BA539" s="1"/>
  <c r="AJ540"/>
  <c r="AK539"/>
  <c r="AO539" s="1"/>
  <c r="AP539" s="1"/>
  <c r="Z540"/>
  <c r="AD540" s="1"/>
  <c r="AE540" s="1"/>
  <c r="Y541"/>
  <c r="O539"/>
  <c r="S539" s="1"/>
  <c r="T539" s="1"/>
  <c r="N540"/>
  <c r="A544" i="8"/>
  <c r="E543"/>
  <c r="I544" i="9" l="1"/>
  <c r="J544" s="1"/>
  <c r="D544" s="1"/>
  <c r="E545"/>
  <c r="S542"/>
  <c r="W542" s="1"/>
  <c r="X542" s="1"/>
  <c r="R543"/>
  <c r="CX541" i="5"/>
  <c r="CY540"/>
  <c r="DC540" s="1"/>
  <c r="DD540" s="1"/>
  <c r="BU543"/>
  <c r="AC543"/>
  <c r="CF543"/>
  <c r="R543"/>
  <c r="DB543"/>
  <c r="DM543"/>
  <c r="AN543"/>
  <c r="CQ543"/>
  <c r="BJ543"/>
  <c r="AY543"/>
  <c r="DJ543"/>
  <c r="DN543" s="1"/>
  <c r="DO543" s="1"/>
  <c r="DI544"/>
  <c r="CM541"/>
  <c r="CN540"/>
  <c r="CR540" s="1"/>
  <c r="CS540" s="1"/>
  <c r="CC551"/>
  <c r="CG551" s="1"/>
  <c r="CH551" s="1"/>
  <c r="CB552"/>
  <c r="BR542"/>
  <c r="BV542" s="1"/>
  <c r="BW542" s="1"/>
  <c r="BQ543"/>
  <c r="BG540"/>
  <c r="BK540" s="1"/>
  <c r="BL540" s="1"/>
  <c r="BF541"/>
  <c r="AU541"/>
  <c r="AV540"/>
  <c r="AZ540" s="1"/>
  <c r="BA540" s="1"/>
  <c r="AK540"/>
  <c r="AO540" s="1"/>
  <c r="AP540" s="1"/>
  <c r="AJ541"/>
  <c r="Z541"/>
  <c r="AD541" s="1"/>
  <c r="AE541" s="1"/>
  <c r="Y542"/>
  <c r="O540"/>
  <c r="S540" s="1"/>
  <c r="T540" s="1"/>
  <c r="N541"/>
  <c r="A545" i="8"/>
  <c r="E544"/>
  <c r="E546" i="9" l="1"/>
  <c r="I545"/>
  <c r="J545" s="1"/>
  <c r="D545" s="1"/>
  <c r="R544"/>
  <c r="S543"/>
  <c r="W543" s="1"/>
  <c r="X543" s="1"/>
  <c r="CX542" i="5"/>
  <c r="CY541"/>
  <c r="DC541" s="1"/>
  <c r="DD541" s="1"/>
  <c r="CF544"/>
  <c r="AN544"/>
  <c r="DB544"/>
  <c r="R544"/>
  <c r="DM544"/>
  <c r="AY544"/>
  <c r="BJ544"/>
  <c r="CQ544"/>
  <c r="BU544"/>
  <c r="AC544"/>
  <c r="DJ544"/>
  <c r="DN544" s="1"/>
  <c r="DO544" s="1"/>
  <c r="DI545"/>
  <c r="CM542"/>
  <c r="CN541"/>
  <c r="CR541" s="1"/>
  <c r="CS541" s="1"/>
  <c r="CC552"/>
  <c r="CG552" s="1"/>
  <c r="CH552" s="1"/>
  <c r="CB553"/>
  <c r="BR543"/>
  <c r="BV543" s="1"/>
  <c r="BW543" s="1"/>
  <c r="BQ544"/>
  <c r="BG541"/>
  <c r="BK541" s="1"/>
  <c r="BL541" s="1"/>
  <c r="BF542"/>
  <c r="AU542"/>
  <c r="AV541"/>
  <c r="AZ541" s="1"/>
  <c r="BA541" s="1"/>
  <c r="AK541"/>
  <c r="AO541" s="1"/>
  <c r="AP541" s="1"/>
  <c r="AJ542"/>
  <c r="Z542"/>
  <c r="AD542" s="1"/>
  <c r="AE542" s="1"/>
  <c r="Y543"/>
  <c r="O541"/>
  <c r="S541" s="1"/>
  <c r="T541" s="1"/>
  <c r="N542"/>
  <c r="A546" i="8"/>
  <c r="E545"/>
  <c r="I546" i="9" l="1"/>
  <c r="J546" s="1"/>
  <c r="D546" s="1"/>
  <c r="E547"/>
  <c r="R545"/>
  <c r="S544"/>
  <c r="W544" s="1"/>
  <c r="X544" s="1"/>
  <c r="CY542" i="5"/>
  <c r="DC542" s="1"/>
  <c r="DD542" s="1"/>
  <c r="CX543"/>
  <c r="CF545"/>
  <c r="R545"/>
  <c r="DM545"/>
  <c r="AY545"/>
  <c r="BJ545"/>
  <c r="BU545"/>
  <c r="CQ545"/>
  <c r="DB545"/>
  <c r="AC545"/>
  <c r="AN545"/>
  <c r="DJ545"/>
  <c r="DN545" s="1"/>
  <c r="DO545" s="1"/>
  <c r="DI546"/>
  <c r="CM543"/>
  <c r="CN542"/>
  <c r="CR542" s="1"/>
  <c r="CS542" s="1"/>
  <c r="CC553"/>
  <c r="CG553" s="1"/>
  <c r="CH553" s="1"/>
  <c r="CB554"/>
  <c r="BR544"/>
  <c r="BV544" s="1"/>
  <c r="BW544" s="1"/>
  <c r="BQ545"/>
  <c r="BG542"/>
  <c r="BK542" s="1"/>
  <c r="BL542" s="1"/>
  <c r="BF543"/>
  <c r="AU543"/>
  <c r="AV542"/>
  <c r="AZ542" s="1"/>
  <c r="BA542" s="1"/>
  <c r="AJ543"/>
  <c r="AK542"/>
  <c r="AO542" s="1"/>
  <c r="AP542" s="1"/>
  <c r="Z543"/>
  <c r="AD543" s="1"/>
  <c r="AE543" s="1"/>
  <c r="Y544"/>
  <c r="O542"/>
  <c r="S542" s="1"/>
  <c r="T542" s="1"/>
  <c r="N543"/>
  <c r="A547" i="8"/>
  <c r="E546"/>
  <c r="I547" i="9" l="1"/>
  <c r="J547" s="1"/>
  <c r="D547" s="1"/>
  <c r="E548"/>
  <c r="R546"/>
  <c r="S545"/>
  <c r="W545" s="1"/>
  <c r="X545" s="1"/>
  <c r="CY543" i="5"/>
  <c r="DC543" s="1"/>
  <c r="DD543" s="1"/>
  <c r="CX544"/>
  <c r="BU546"/>
  <c r="DM546"/>
  <c r="CQ546"/>
  <c r="R546"/>
  <c r="CF546"/>
  <c r="AY546"/>
  <c r="BJ546"/>
  <c r="DB546"/>
  <c r="AN546"/>
  <c r="AC546"/>
  <c r="DJ546"/>
  <c r="DN546" s="1"/>
  <c r="DO546" s="1"/>
  <c r="DI547"/>
  <c r="CM544"/>
  <c r="CN543"/>
  <c r="CR543" s="1"/>
  <c r="CS543" s="1"/>
  <c r="CC554"/>
  <c r="CG554" s="1"/>
  <c r="CH554" s="1"/>
  <c r="CB555"/>
  <c r="BR545"/>
  <c r="BV545" s="1"/>
  <c r="BW545" s="1"/>
  <c r="BQ546"/>
  <c r="BG543"/>
  <c r="BK543" s="1"/>
  <c r="BL543" s="1"/>
  <c r="BF544"/>
  <c r="AU544"/>
  <c r="AV543"/>
  <c r="AZ543" s="1"/>
  <c r="BA543" s="1"/>
  <c r="AJ544"/>
  <c r="AK543"/>
  <c r="AO543" s="1"/>
  <c r="AP543" s="1"/>
  <c r="Z544"/>
  <c r="AD544" s="1"/>
  <c r="AE544" s="1"/>
  <c r="Y545"/>
  <c r="O543"/>
  <c r="S543" s="1"/>
  <c r="T543" s="1"/>
  <c r="N544"/>
  <c r="A548" i="8"/>
  <c r="E547"/>
  <c r="I548" i="9" l="1"/>
  <c r="J548" s="1"/>
  <c r="D548" s="1"/>
  <c r="E549"/>
  <c r="R547"/>
  <c r="S546"/>
  <c r="W546" s="1"/>
  <c r="X546" s="1"/>
  <c r="CY544" i="5"/>
  <c r="DC544" s="1"/>
  <c r="DD544" s="1"/>
  <c r="CX545"/>
  <c r="BU547"/>
  <c r="CQ547"/>
  <c r="AY547"/>
  <c r="DB547"/>
  <c r="AC547"/>
  <c r="AN547"/>
  <c r="BJ547"/>
  <c r="CF547"/>
  <c r="DM547"/>
  <c r="R547"/>
  <c r="DJ547"/>
  <c r="DN547" s="1"/>
  <c r="DO547" s="1"/>
  <c r="DI548"/>
  <c r="CM545"/>
  <c r="CN544"/>
  <c r="CR544" s="1"/>
  <c r="CS544" s="1"/>
  <c r="CB556"/>
  <c r="CC555"/>
  <c r="CG555" s="1"/>
  <c r="CH555" s="1"/>
  <c r="BR546"/>
  <c r="BV546" s="1"/>
  <c r="BW546" s="1"/>
  <c r="BQ547"/>
  <c r="BG544"/>
  <c r="BK544" s="1"/>
  <c r="BL544" s="1"/>
  <c r="BF545"/>
  <c r="AU545"/>
  <c r="AV544"/>
  <c r="AZ544" s="1"/>
  <c r="BA544" s="1"/>
  <c r="AK544"/>
  <c r="AO544" s="1"/>
  <c r="AP544" s="1"/>
  <c r="AJ545"/>
  <c r="Z545"/>
  <c r="AD545" s="1"/>
  <c r="AE545" s="1"/>
  <c r="Y546"/>
  <c r="O544"/>
  <c r="S544" s="1"/>
  <c r="T544" s="1"/>
  <c r="N545"/>
  <c r="A549" i="8"/>
  <c r="E548"/>
  <c r="E550" i="9" l="1"/>
  <c r="I549"/>
  <c r="J549" s="1"/>
  <c r="D549" s="1"/>
  <c r="R548"/>
  <c r="S547"/>
  <c r="W547" s="1"/>
  <c r="X547" s="1"/>
  <c r="CX546" i="5"/>
  <c r="CY545"/>
  <c r="DC545" s="1"/>
  <c r="DD545" s="1"/>
  <c r="CF548"/>
  <c r="AC548"/>
  <c r="DM548"/>
  <c r="R548"/>
  <c r="BJ548"/>
  <c r="CQ548"/>
  <c r="BU548"/>
  <c r="AN548"/>
  <c r="DB548"/>
  <c r="AY548"/>
  <c r="DJ548"/>
  <c r="DN548" s="1"/>
  <c r="DO548" s="1"/>
  <c r="DI549"/>
  <c r="CM546"/>
  <c r="CN545"/>
  <c r="CR545" s="1"/>
  <c r="CS545" s="1"/>
  <c r="CC556"/>
  <c r="CG556" s="1"/>
  <c r="CH556" s="1"/>
  <c r="CB557"/>
  <c r="BR547"/>
  <c r="BV547" s="1"/>
  <c r="BW547" s="1"/>
  <c r="BQ548"/>
  <c r="BG545"/>
  <c r="BK545" s="1"/>
  <c r="BL545" s="1"/>
  <c r="BF546"/>
  <c r="AU546"/>
  <c r="AV545"/>
  <c r="AZ545" s="1"/>
  <c r="BA545" s="1"/>
  <c r="AK545"/>
  <c r="AO545" s="1"/>
  <c r="AP545" s="1"/>
  <c r="AJ546"/>
  <c r="Z546"/>
  <c r="AD546" s="1"/>
  <c r="AE546" s="1"/>
  <c r="Y547"/>
  <c r="O545"/>
  <c r="S545" s="1"/>
  <c r="T545" s="1"/>
  <c r="N546"/>
  <c r="A550" i="8"/>
  <c r="E549"/>
  <c r="I550" i="9" l="1"/>
  <c r="J550" s="1"/>
  <c r="D550" s="1"/>
  <c r="E551"/>
  <c r="S548"/>
  <c r="W548" s="1"/>
  <c r="X548" s="1"/>
  <c r="R549"/>
  <c r="CX547" i="5"/>
  <c r="CY546"/>
  <c r="DC546" s="1"/>
  <c r="DD546" s="1"/>
  <c r="BU549"/>
  <c r="R549"/>
  <c r="DM549"/>
  <c r="AN549"/>
  <c r="CQ549"/>
  <c r="CF549"/>
  <c r="AC549"/>
  <c r="AY549"/>
  <c r="BJ549"/>
  <c r="DB549"/>
  <c r="DJ549"/>
  <c r="DN549" s="1"/>
  <c r="DO549" s="1"/>
  <c r="DI550"/>
  <c r="CM547"/>
  <c r="CN546"/>
  <c r="CR546" s="1"/>
  <c r="CS546" s="1"/>
  <c r="CB558"/>
  <c r="CC557"/>
  <c r="CG557" s="1"/>
  <c r="CH557" s="1"/>
  <c r="BR548"/>
  <c r="BV548" s="1"/>
  <c r="BW548" s="1"/>
  <c r="BQ549"/>
  <c r="BG546"/>
  <c r="BK546" s="1"/>
  <c r="BL546" s="1"/>
  <c r="BF547"/>
  <c r="AU547"/>
  <c r="AV546"/>
  <c r="AZ546" s="1"/>
  <c r="BA546" s="1"/>
  <c r="AJ547"/>
  <c r="AK546"/>
  <c r="AO546" s="1"/>
  <c r="AP546" s="1"/>
  <c r="Z547"/>
  <c r="AD547" s="1"/>
  <c r="AE547" s="1"/>
  <c r="Y548"/>
  <c r="O546"/>
  <c r="S546" s="1"/>
  <c r="T546" s="1"/>
  <c r="N547"/>
  <c r="A551" i="8"/>
  <c r="E550"/>
  <c r="I551" i="9" l="1"/>
  <c r="J551" s="1"/>
  <c r="D551" s="1"/>
  <c r="E552"/>
  <c r="R550"/>
  <c r="S549"/>
  <c r="W549" s="1"/>
  <c r="X549" s="1"/>
  <c r="CX548" i="5"/>
  <c r="CY547"/>
  <c r="DC547" s="1"/>
  <c r="DD547" s="1"/>
  <c r="CQ550"/>
  <c r="R550"/>
  <c r="AC550"/>
  <c r="AY550"/>
  <c r="CF550"/>
  <c r="DB550"/>
  <c r="DM550"/>
  <c r="AN550"/>
  <c r="BJ550"/>
  <c r="BU550"/>
  <c r="DJ550"/>
  <c r="DN550" s="1"/>
  <c r="DO550" s="1"/>
  <c r="DI551"/>
  <c r="CM548"/>
  <c r="CN547"/>
  <c r="CR547" s="1"/>
  <c r="CS547" s="1"/>
  <c r="CC558"/>
  <c r="CG558" s="1"/>
  <c r="CH558" s="1"/>
  <c r="CB559"/>
  <c r="BR549"/>
  <c r="BV549" s="1"/>
  <c r="BW549" s="1"/>
  <c r="BQ550"/>
  <c r="BG547"/>
  <c r="BK547" s="1"/>
  <c r="BL547" s="1"/>
  <c r="BF548"/>
  <c r="AU548"/>
  <c r="AV547"/>
  <c r="AZ547" s="1"/>
  <c r="BA547" s="1"/>
  <c r="AJ548"/>
  <c r="AK547"/>
  <c r="AO547" s="1"/>
  <c r="AP547" s="1"/>
  <c r="Y549"/>
  <c r="Z548"/>
  <c r="AD548" s="1"/>
  <c r="AE548" s="1"/>
  <c r="O547"/>
  <c r="S547" s="1"/>
  <c r="T547" s="1"/>
  <c r="N548"/>
  <c r="A552" i="8"/>
  <c r="E551"/>
  <c r="I552" i="9" l="1"/>
  <c r="J552" s="1"/>
  <c r="D552" s="1"/>
  <c r="E553"/>
  <c r="S550"/>
  <c r="W550" s="1"/>
  <c r="X550" s="1"/>
  <c r="R551"/>
  <c r="CX549" i="5"/>
  <c r="CY548"/>
  <c r="DC548" s="1"/>
  <c r="DD548" s="1"/>
  <c r="BU551"/>
  <c r="DM551"/>
  <c r="R551"/>
  <c r="CF551"/>
  <c r="DB551"/>
  <c r="BJ551"/>
  <c r="AC551"/>
  <c r="AN551"/>
  <c r="AY551"/>
  <c r="CQ551"/>
  <c r="DJ551"/>
  <c r="DN551" s="1"/>
  <c r="DO551" s="1"/>
  <c r="DI552"/>
  <c r="CM549"/>
  <c r="CN548"/>
  <c r="CR548" s="1"/>
  <c r="CS548" s="1"/>
  <c r="CB560"/>
  <c r="CC559"/>
  <c r="CG559" s="1"/>
  <c r="CH559" s="1"/>
  <c r="BR550"/>
  <c r="BV550" s="1"/>
  <c r="BW550" s="1"/>
  <c r="BQ551"/>
  <c r="BG548"/>
  <c r="BK548" s="1"/>
  <c r="BL548" s="1"/>
  <c r="BF549"/>
  <c r="AU549"/>
  <c r="AV548"/>
  <c r="AZ548" s="1"/>
  <c r="BA548" s="1"/>
  <c r="AK548"/>
  <c r="AO548" s="1"/>
  <c r="AP548" s="1"/>
  <c r="AJ549"/>
  <c r="Z549"/>
  <c r="AD549" s="1"/>
  <c r="AE549" s="1"/>
  <c r="Y550"/>
  <c r="O548"/>
  <c r="S548" s="1"/>
  <c r="T548" s="1"/>
  <c r="N549"/>
  <c r="A553" i="8"/>
  <c r="E552"/>
  <c r="E554" i="9" l="1"/>
  <c r="I553"/>
  <c r="J553" s="1"/>
  <c r="D553" s="1"/>
  <c r="R552"/>
  <c r="S551"/>
  <c r="W551" s="1"/>
  <c r="X551" s="1"/>
  <c r="CX550" i="5"/>
  <c r="CY549"/>
  <c r="DC549" s="1"/>
  <c r="DD549" s="1"/>
  <c r="CF552"/>
  <c r="AN552"/>
  <c r="DB552"/>
  <c r="BU552"/>
  <c r="BJ552"/>
  <c r="CQ552"/>
  <c r="R552"/>
  <c r="DM552"/>
  <c r="AY552"/>
  <c r="AC552"/>
  <c r="DJ552"/>
  <c r="DN552" s="1"/>
  <c r="DO552" s="1"/>
  <c r="DI553"/>
  <c r="CN549"/>
  <c r="CR549" s="1"/>
  <c r="CS549" s="1"/>
  <c r="CM550"/>
  <c r="CC560"/>
  <c r="CG560" s="1"/>
  <c r="CH560" s="1"/>
  <c r="CB561"/>
  <c r="BR551"/>
  <c r="BV551" s="1"/>
  <c r="BW551" s="1"/>
  <c r="BQ552"/>
  <c r="BF550"/>
  <c r="BG549"/>
  <c r="BK549" s="1"/>
  <c r="BL549" s="1"/>
  <c r="AU550"/>
  <c r="AV549"/>
  <c r="AZ549" s="1"/>
  <c r="BA549" s="1"/>
  <c r="AK549"/>
  <c r="AO549" s="1"/>
  <c r="AP549" s="1"/>
  <c r="AJ550"/>
  <c r="Z550"/>
  <c r="AD550" s="1"/>
  <c r="AE550" s="1"/>
  <c r="Y551"/>
  <c r="O549"/>
  <c r="S549" s="1"/>
  <c r="T549" s="1"/>
  <c r="N550"/>
  <c r="A554" i="8"/>
  <c r="E553"/>
  <c r="I554" i="9" l="1"/>
  <c r="J554" s="1"/>
  <c r="D554" s="1"/>
  <c r="E555"/>
  <c r="S552"/>
  <c r="W552" s="1"/>
  <c r="X552" s="1"/>
  <c r="R553"/>
  <c r="CX551" i="5"/>
  <c r="CY550"/>
  <c r="DC550" s="1"/>
  <c r="DD550" s="1"/>
  <c r="CF553"/>
  <c r="AN553"/>
  <c r="DB553"/>
  <c r="AC553"/>
  <c r="CQ553"/>
  <c r="R553"/>
  <c r="BU553"/>
  <c r="DM553"/>
  <c r="BJ553"/>
  <c r="AY553"/>
  <c r="DJ553"/>
  <c r="DN553" s="1"/>
  <c r="DO553" s="1"/>
  <c r="DI554"/>
  <c r="CM551"/>
  <c r="CN550"/>
  <c r="CR550" s="1"/>
  <c r="CS550" s="1"/>
  <c r="CB562"/>
  <c r="CC561"/>
  <c r="CG561" s="1"/>
  <c r="CH561" s="1"/>
  <c r="BR552"/>
  <c r="BV552" s="1"/>
  <c r="BW552" s="1"/>
  <c r="BQ553"/>
  <c r="BF551"/>
  <c r="BG550"/>
  <c r="BK550" s="1"/>
  <c r="BL550" s="1"/>
  <c r="AU551"/>
  <c r="AV550"/>
  <c r="AZ550" s="1"/>
  <c r="BA550" s="1"/>
  <c r="AK550"/>
  <c r="AO550" s="1"/>
  <c r="AP550" s="1"/>
  <c r="AJ551"/>
  <c r="Z551"/>
  <c r="AD551" s="1"/>
  <c r="AE551" s="1"/>
  <c r="Y552"/>
  <c r="O550"/>
  <c r="S550" s="1"/>
  <c r="T550" s="1"/>
  <c r="N551"/>
  <c r="A555" i="8"/>
  <c r="E554"/>
  <c r="I555" i="9" l="1"/>
  <c r="J555" s="1"/>
  <c r="D555" s="1"/>
  <c r="E556"/>
  <c r="R554"/>
  <c r="S553"/>
  <c r="W553" s="1"/>
  <c r="X553" s="1"/>
  <c r="CY551" i="5"/>
  <c r="DC551" s="1"/>
  <c r="DD551" s="1"/>
  <c r="CX552"/>
  <c r="BU554"/>
  <c r="R554"/>
  <c r="CQ554"/>
  <c r="DM554"/>
  <c r="DB554"/>
  <c r="AN554"/>
  <c r="AY554"/>
  <c r="AC554"/>
  <c r="BJ554"/>
  <c r="CF554"/>
  <c r="DJ554"/>
  <c r="DN554" s="1"/>
  <c r="DO554" s="1"/>
  <c r="DI555"/>
  <c r="CM552"/>
  <c r="CN551"/>
  <c r="CR551" s="1"/>
  <c r="CS551" s="1"/>
  <c r="CC562"/>
  <c r="CG562" s="1"/>
  <c r="CH562" s="1"/>
  <c r="CB563"/>
  <c r="BR553"/>
  <c r="BV553" s="1"/>
  <c r="BW553" s="1"/>
  <c r="BQ554"/>
  <c r="BF552"/>
  <c r="BG551"/>
  <c r="BK551" s="1"/>
  <c r="BL551" s="1"/>
  <c r="AV551"/>
  <c r="AZ551" s="1"/>
  <c r="BA551" s="1"/>
  <c r="AU552"/>
  <c r="AK551"/>
  <c r="AO551" s="1"/>
  <c r="AP551" s="1"/>
  <c r="AJ552"/>
  <c r="Z552"/>
  <c r="AD552" s="1"/>
  <c r="AE552" s="1"/>
  <c r="Y553"/>
  <c r="O551"/>
  <c r="S551" s="1"/>
  <c r="T551" s="1"/>
  <c r="N552"/>
  <c r="A556" i="8"/>
  <c r="E555"/>
  <c r="I556" i="9" l="1"/>
  <c r="J556" s="1"/>
  <c r="D556" s="1"/>
  <c r="E557"/>
  <c r="R555"/>
  <c r="S554"/>
  <c r="W554" s="1"/>
  <c r="X554" s="1"/>
  <c r="CX553" i="5"/>
  <c r="CY552"/>
  <c r="DC552" s="1"/>
  <c r="DD552" s="1"/>
  <c r="BU555"/>
  <c r="DB555"/>
  <c r="R555"/>
  <c r="CQ555"/>
  <c r="DM555"/>
  <c r="AC555"/>
  <c r="AN555"/>
  <c r="AY555"/>
  <c r="BJ555"/>
  <c r="CF555"/>
  <c r="DI556"/>
  <c r="DJ555"/>
  <c r="DN555" s="1"/>
  <c r="DO555" s="1"/>
  <c r="CM553"/>
  <c r="CN552"/>
  <c r="CR552" s="1"/>
  <c r="CS552" s="1"/>
  <c r="CB564"/>
  <c r="CC563"/>
  <c r="CG563" s="1"/>
  <c r="CH563" s="1"/>
  <c r="BR554"/>
  <c r="BV554" s="1"/>
  <c r="BW554" s="1"/>
  <c r="BQ555"/>
  <c r="BF553"/>
  <c r="BG552"/>
  <c r="BK552" s="1"/>
  <c r="BL552" s="1"/>
  <c r="AV552"/>
  <c r="AZ552" s="1"/>
  <c r="BA552" s="1"/>
  <c r="AU553"/>
  <c r="AK552"/>
  <c r="AO552" s="1"/>
  <c r="AP552" s="1"/>
  <c r="AJ553"/>
  <c r="Z553"/>
  <c r="AD553" s="1"/>
  <c r="AE553" s="1"/>
  <c r="Y554"/>
  <c r="O552"/>
  <c r="S552" s="1"/>
  <c r="T552" s="1"/>
  <c r="N553"/>
  <c r="A557" i="8"/>
  <c r="E556"/>
  <c r="E558" i="9" l="1"/>
  <c r="I557"/>
  <c r="J557" s="1"/>
  <c r="D557" s="1"/>
  <c r="R556"/>
  <c r="S555"/>
  <c r="W555" s="1"/>
  <c r="X555" s="1"/>
  <c r="CX554" i="5"/>
  <c r="CY553"/>
  <c r="DC553" s="1"/>
  <c r="DD553" s="1"/>
  <c r="CF556"/>
  <c r="AC556"/>
  <c r="CQ556"/>
  <c r="BJ556"/>
  <c r="BU556"/>
  <c r="DM556"/>
  <c r="AN556"/>
  <c r="AY556"/>
  <c r="DB556"/>
  <c r="R556"/>
  <c r="DJ556"/>
  <c r="DN556" s="1"/>
  <c r="DO556" s="1"/>
  <c r="DI557"/>
  <c r="CN553"/>
  <c r="CR553" s="1"/>
  <c r="CS553" s="1"/>
  <c r="CM554"/>
  <c r="CC564"/>
  <c r="CG564" s="1"/>
  <c r="CH564" s="1"/>
  <c r="CB565"/>
  <c r="BR555"/>
  <c r="BV555" s="1"/>
  <c r="BW555" s="1"/>
  <c r="BQ556"/>
  <c r="BF554"/>
  <c r="BG553"/>
  <c r="BK553" s="1"/>
  <c r="BL553" s="1"/>
  <c r="AU554"/>
  <c r="AV553"/>
  <c r="AZ553" s="1"/>
  <c r="BA553" s="1"/>
  <c r="AK553"/>
  <c r="AO553" s="1"/>
  <c r="AP553" s="1"/>
  <c r="AJ554"/>
  <c r="Z554"/>
  <c r="AD554" s="1"/>
  <c r="AE554" s="1"/>
  <c r="Y555"/>
  <c r="O553"/>
  <c r="S553" s="1"/>
  <c r="T553" s="1"/>
  <c r="N554"/>
  <c r="A558" i="8"/>
  <c r="E557"/>
  <c r="I558" i="9" l="1"/>
  <c r="J558" s="1"/>
  <c r="D558" s="1"/>
  <c r="E559"/>
  <c r="S556"/>
  <c r="W556" s="1"/>
  <c r="X556" s="1"/>
  <c r="R557"/>
  <c r="CX555" i="5"/>
  <c r="CY554"/>
  <c r="DC554" s="1"/>
  <c r="DD554" s="1"/>
  <c r="BU557"/>
  <c r="R557"/>
  <c r="AC557"/>
  <c r="CF557"/>
  <c r="DM557"/>
  <c r="AN557"/>
  <c r="DB557"/>
  <c r="AY557"/>
  <c r="CQ557"/>
  <c r="BJ557"/>
  <c r="DJ557"/>
  <c r="DN557" s="1"/>
  <c r="DO557" s="1"/>
  <c r="DI558"/>
  <c r="CN554"/>
  <c r="CR554" s="1"/>
  <c r="CS554" s="1"/>
  <c r="CM555"/>
  <c r="CC565"/>
  <c r="CG565" s="1"/>
  <c r="CH565" s="1"/>
  <c r="CB566"/>
  <c r="BR556"/>
  <c r="BV556" s="1"/>
  <c r="BW556" s="1"/>
  <c r="BQ557"/>
  <c r="BF555"/>
  <c r="BG554"/>
  <c r="BK554" s="1"/>
  <c r="BL554" s="1"/>
  <c r="AU555"/>
  <c r="AV554"/>
  <c r="AZ554" s="1"/>
  <c r="BA554" s="1"/>
  <c r="AK554"/>
  <c r="AO554" s="1"/>
  <c r="AP554" s="1"/>
  <c r="AJ555"/>
  <c r="Z555"/>
  <c r="AD555" s="1"/>
  <c r="AE555" s="1"/>
  <c r="Y556"/>
  <c r="O554"/>
  <c r="S554" s="1"/>
  <c r="T554" s="1"/>
  <c r="N555"/>
  <c r="A559" i="8"/>
  <c r="E558"/>
  <c r="I559" i="9" l="1"/>
  <c r="J559" s="1"/>
  <c r="D559" s="1"/>
  <c r="E560"/>
  <c r="R558"/>
  <c r="S557"/>
  <c r="W557" s="1"/>
  <c r="X557" s="1"/>
  <c r="CY555" i="5"/>
  <c r="DC555" s="1"/>
  <c r="DD555" s="1"/>
  <c r="CX556"/>
  <c r="CQ558"/>
  <c r="DB558"/>
  <c r="AN558"/>
  <c r="CF558"/>
  <c r="AC558"/>
  <c r="DM558"/>
  <c r="R558"/>
  <c r="BJ558"/>
  <c r="AY558"/>
  <c r="BU558"/>
  <c r="DJ558"/>
  <c r="DN558" s="1"/>
  <c r="DO558" s="1"/>
  <c r="DI559"/>
  <c r="CM556"/>
  <c r="CN555"/>
  <c r="CR555" s="1"/>
  <c r="CS555" s="1"/>
  <c r="CC566"/>
  <c r="CG566" s="1"/>
  <c r="CH566" s="1"/>
  <c r="CB567"/>
  <c r="BR557"/>
  <c r="BV557" s="1"/>
  <c r="BW557" s="1"/>
  <c r="BQ558"/>
  <c r="BG555"/>
  <c r="BK555" s="1"/>
  <c r="BL555" s="1"/>
  <c r="BF556"/>
  <c r="AU556"/>
  <c r="AV555"/>
  <c r="AZ555" s="1"/>
  <c r="BA555" s="1"/>
  <c r="AK555"/>
  <c r="AO555" s="1"/>
  <c r="AP555" s="1"/>
  <c r="AJ556"/>
  <c r="Z556"/>
  <c r="AD556" s="1"/>
  <c r="AE556" s="1"/>
  <c r="Y557"/>
  <c r="O555"/>
  <c r="S555" s="1"/>
  <c r="T555" s="1"/>
  <c r="N556"/>
  <c r="A560" i="8"/>
  <c r="E559"/>
  <c r="I560" i="9" l="1"/>
  <c r="J560" s="1"/>
  <c r="D560" s="1"/>
  <c r="E561"/>
  <c r="R559"/>
  <c r="S558"/>
  <c r="W558" s="1"/>
  <c r="X558" s="1"/>
  <c r="CX557" i="5"/>
  <c r="CY556"/>
  <c r="DC556" s="1"/>
  <c r="DD556" s="1"/>
  <c r="BU559"/>
  <c r="AN559"/>
  <c r="CF559"/>
  <c r="AC559"/>
  <c r="DB559"/>
  <c r="BJ559"/>
  <c r="AY559"/>
  <c r="DM559"/>
  <c r="R559"/>
  <c r="CQ559"/>
  <c r="DJ559"/>
  <c r="DN559" s="1"/>
  <c r="DO559" s="1"/>
  <c r="DI560"/>
  <c r="CM557"/>
  <c r="CN556"/>
  <c r="CR556" s="1"/>
  <c r="CS556" s="1"/>
  <c r="CC567"/>
  <c r="CG567" s="1"/>
  <c r="CH567" s="1"/>
  <c r="CB568"/>
  <c r="BR558"/>
  <c r="BV558" s="1"/>
  <c r="BW558" s="1"/>
  <c r="BQ559"/>
  <c r="BF557"/>
  <c r="BG556"/>
  <c r="BK556" s="1"/>
  <c r="BL556" s="1"/>
  <c r="AV556"/>
  <c r="AZ556" s="1"/>
  <c r="BA556" s="1"/>
  <c r="AU557"/>
  <c r="AJ557"/>
  <c r="AK556"/>
  <c r="AO556" s="1"/>
  <c r="AP556" s="1"/>
  <c r="Z557"/>
  <c r="AD557" s="1"/>
  <c r="AE557" s="1"/>
  <c r="Y558"/>
  <c r="O556"/>
  <c r="S556" s="1"/>
  <c r="T556" s="1"/>
  <c r="N557"/>
  <c r="A561" i="8"/>
  <c r="E560"/>
  <c r="E562" i="9" l="1"/>
  <c r="I561"/>
  <c r="J561" s="1"/>
  <c r="D561" s="1"/>
  <c r="R560"/>
  <c r="S559"/>
  <c r="W559" s="1"/>
  <c r="X559" s="1"/>
  <c r="CX558" i="5"/>
  <c r="CY557"/>
  <c r="DC557" s="1"/>
  <c r="DD557" s="1"/>
  <c r="CF560"/>
  <c r="AN560"/>
  <c r="R560"/>
  <c r="BJ560"/>
  <c r="CQ560"/>
  <c r="DB560"/>
  <c r="DM560"/>
  <c r="AC560"/>
  <c r="BU560"/>
  <c r="AY560"/>
  <c r="DI561"/>
  <c r="DJ560"/>
  <c r="DN560" s="1"/>
  <c r="DO560" s="1"/>
  <c r="CM558"/>
  <c r="CN557"/>
  <c r="CR557" s="1"/>
  <c r="CS557" s="1"/>
  <c r="CC568"/>
  <c r="CG568" s="1"/>
  <c r="CH568" s="1"/>
  <c r="CB569"/>
  <c r="BR559"/>
  <c r="BV559" s="1"/>
  <c r="BW559" s="1"/>
  <c r="BQ560"/>
  <c r="BF558"/>
  <c r="BG557"/>
  <c r="BK557" s="1"/>
  <c r="BL557" s="1"/>
  <c r="AV557"/>
  <c r="AZ557" s="1"/>
  <c r="BA557" s="1"/>
  <c r="AU558"/>
  <c r="AK557"/>
  <c r="AO557" s="1"/>
  <c r="AP557" s="1"/>
  <c r="AJ558"/>
  <c r="Z558"/>
  <c r="AD558" s="1"/>
  <c r="AE558" s="1"/>
  <c r="Y559"/>
  <c r="O557"/>
  <c r="S557" s="1"/>
  <c r="T557" s="1"/>
  <c r="N558"/>
  <c r="A562" i="8"/>
  <c r="E561"/>
  <c r="I562" i="9" l="1"/>
  <c r="J562" s="1"/>
  <c r="D562" s="1"/>
  <c r="E563"/>
  <c r="S560"/>
  <c r="W560" s="1"/>
  <c r="X560" s="1"/>
  <c r="R561"/>
  <c r="CY558" i="5"/>
  <c r="DC558" s="1"/>
  <c r="DD558" s="1"/>
  <c r="CX559"/>
  <c r="CF561"/>
  <c r="AN561"/>
  <c r="R561"/>
  <c r="AC561"/>
  <c r="BU561"/>
  <c r="CQ561"/>
  <c r="DB561"/>
  <c r="DM561"/>
  <c r="AY561"/>
  <c r="BJ561"/>
  <c r="DJ561"/>
  <c r="DN561" s="1"/>
  <c r="DO561" s="1"/>
  <c r="DI562"/>
  <c r="CM559"/>
  <c r="CN558"/>
  <c r="CR558" s="1"/>
  <c r="CS558" s="1"/>
  <c r="CC569"/>
  <c r="CG569" s="1"/>
  <c r="CH569" s="1"/>
  <c r="CB570"/>
  <c r="BR560"/>
  <c r="BV560" s="1"/>
  <c r="BW560" s="1"/>
  <c r="BQ561"/>
  <c r="BF559"/>
  <c r="BG558"/>
  <c r="BK558" s="1"/>
  <c r="BL558" s="1"/>
  <c r="AU559"/>
  <c r="AV558"/>
  <c r="AZ558" s="1"/>
  <c r="BA558" s="1"/>
  <c r="AJ559"/>
  <c r="AK558"/>
  <c r="AO558" s="1"/>
  <c r="AP558" s="1"/>
  <c r="Z559"/>
  <c r="AD559" s="1"/>
  <c r="AE559" s="1"/>
  <c r="Y560"/>
  <c r="O558"/>
  <c r="S558" s="1"/>
  <c r="T558" s="1"/>
  <c r="N559"/>
  <c r="A563" i="8"/>
  <c r="E562"/>
  <c r="I563" i="9" l="1"/>
  <c r="J563" s="1"/>
  <c r="D563" s="1"/>
  <c r="E564"/>
  <c r="R562"/>
  <c r="S561"/>
  <c r="W561" s="1"/>
  <c r="X561" s="1"/>
  <c r="CY559" i="5"/>
  <c r="DC559" s="1"/>
  <c r="DD559" s="1"/>
  <c r="CX560"/>
  <c r="BU562"/>
  <c r="R562"/>
  <c r="DM562"/>
  <c r="BJ562"/>
  <c r="CQ562"/>
  <c r="AC562"/>
  <c r="AN562"/>
  <c r="AY562"/>
  <c r="DB562"/>
  <c r="CF562"/>
  <c r="DJ562"/>
  <c r="DN562" s="1"/>
  <c r="DO562" s="1"/>
  <c r="DI563"/>
  <c r="CM560"/>
  <c r="CN559"/>
  <c r="CR559" s="1"/>
  <c r="CS559" s="1"/>
  <c r="CC570"/>
  <c r="CG570" s="1"/>
  <c r="CH570" s="1"/>
  <c r="CB571"/>
  <c r="BR561"/>
  <c r="BV561" s="1"/>
  <c r="BW561" s="1"/>
  <c r="BQ562"/>
  <c r="BF560"/>
  <c r="BG559"/>
  <c r="BK559" s="1"/>
  <c r="BL559" s="1"/>
  <c r="AU560"/>
  <c r="AV559"/>
  <c r="AZ559" s="1"/>
  <c r="BA559" s="1"/>
  <c r="AK559"/>
  <c r="AO559" s="1"/>
  <c r="AP559" s="1"/>
  <c r="AJ560"/>
  <c r="Z560"/>
  <c r="AD560" s="1"/>
  <c r="AE560" s="1"/>
  <c r="Y561"/>
  <c r="O559"/>
  <c r="S559" s="1"/>
  <c r="T559" s="1"/>
  <c r="N560"/>
  <c r="A564" i="8"/>
  <c r="E563"/>
  <c r="I564" i="9" l="1"/>
  <c r="J564" s="1"/>
  <c r="D564" s="1"/>
  <c r="E565"/>
  <c r="R563"/>
  <c r="S562"/>
  <c r="W562" s="1"/>
  <c r="X562" s="1"/>
  <c r="CY560" i="5"/>
  <c r="DC560" s="1"/>
  <c r="DD560" s="1"/>
  <c r="CX561"/>
  <c r="BU563"/>
  <c r="DB563"/>
  <c r="DM563"/>
  <c r="BJ563"/>
  <c r="CQ563"/>
  <c r="R563"/>
  <c r="AY563"/>
  <c r="CF563"/>
  <c r="AC563"/>
  <c r="AN563"/>
  <c r="DJ563"/>
  <c r="DN563" s="1"/>
  <c r="DO563" s="1"/>
  <c r="DI564"/>
  <c r="CM561"/>
  <c r="CN560"/>
  <c r="CR560" s="1"/>
  <c r="CS560" s="1"/>
  <c r="CB572"/>
  <c r="CC571"/>
  <c r="CG571" s="1"/>
  <c r="CH571" s="1"/>
  <c r="BR562"/>
  <c r="BV562" s="1"/>
  <c r="BW562" s="1"/>
  <c r="BQ563"/>
  <c r="BF561"/>
  <c r="BG560"/>
  <c r="BK560" s="1"/>
  <c r="BL560" s="1"/>
  <c r="AV560"/>
  <c r="AZ560" s="1"/>
  <c r="BA560" s="1"/>
  <c r="AU561"/>
  <c r="AJ561"/>
  <c r="AK560"/>
  <c r="AO560" s="1"/>
  <c r="AP560" s="1"/>
  <c r="Z561"/>
  <c r="AD561" s="1"/>
  <c r="AE561" s="1"/>
  <c r="Y562"/>
  <c r="O560"/>
  <c r="S560" s="1"/>
  <c r="T560" s="1"/>
  <c r="N561"/>
  <c r="A565" i="8"/>
  <c r="E564"/>
  <c r="E566" i="9" l="1"/>
  <c r="I565"/>
  <c r="J565" s="1"/>
  <c r="D565" s="1"/>
  <c r="R564"/>
  <c r="S563"/>
  <c r="W563" s="1"/>
  <c r="X563" s="1"/>
  <c r="CX562" i="5"/>
  <c r="CY561"/>
  <c r="DC561" s="1"/>
  <c r="DD561" s="1"/>
  <c r="CF564"/>
  <c r="AC564"/>
  <c r="AN564"/>
  <c r="CQ564"/>
  <c r="AY564"/>
  <c r="BJ564"/>
  <c r="BU564"/>
  <c r="DB564"/>
  <c r="R564"/>
  <c r="DM564"/>
  <c r="DI565"/>
  <c r="DJ564"/>
  <c r="DN564" s="1"/>
  <c r="DO564" s="1"/>
  <c r="CM562"/>
  <c r="CN561"/>
  <c r="CR561" s="1"/>
  <c r="CS561" s="1"/>
  <c r="CB573"/>
  <c r="CC572"/>
  <c r="CG572" s="1"/>
  <c r="CH572" s="1"/>
  <c r="BR563"/>
  <c r="BV563" s="1"/>
  <c r="BW563" s="1"/>
  <c r="BQ564"/>
  <c r="BF562"/>
  <c r="BG561"/>
  <c r="BK561" s="1"/>
  <c r="BL561" s="1"/>
  <c r="AV561"/>
  <c r="AZ561" s="1"/>
  <c r="BA561" s="1"/>
  <c r="AU562"/>
  <c r="AK561"/>
  <c r="AO561" s="1"/>
  <c r="AP561" s="1"/>
  <c r="AJ562"/>
  <c r="Z562"/>
  <c r="AD562" s="1"/>
  <c r="AE562" s="1"/>
  <c r="Y563"/>
  <c r="O561"/>
  <c r="S561" s="1"/>
  <c r="T561" s="1"/>
  <c r="N562"/>
  <c r="A566" i="8"/>
  <c r="E565"/>
  <c r="I566" i="9" l="1"/>
  <c r="J566" s="1"/>
  <c r="D566" s="1"/>
  <c r="E567"/>
  <c r="S564"/>
  <c r="W564" s="1"/>
  <c r="X564" s="1"/>
  <c r="R565"/>
  <c r="CY562" i="5"/>
  <c r="DC562" s="1"/>
  <c r="DD562" s="1"/>
  <c r="CX563"/>
  <c r="CQ565"/>
  <c r="R565"/>
  <c r="DM565"/>
  <c r="AY565"/>
  <c r="BJ565"/>
  <c r="CF565"/>
  <c r="AC565"/>
  <c r="AN565"/>
  <c r="DB565"/>
  <c r="BU565"/>
  <c r="DJ565"/>
  <c r="DN565" s="1"/>
  <c r="DO565" s="1"/>
  <c r="DI566"/>
  <c r="CN562"/>
  <c r="CR562" s="1"/>
  <c r="CS562" s="1"/>
  <c r="CM563"/>
  <c r="CC573"/>
  <c r="CG573" s="1"/>
  <c r="CH573" s="1"/>
  <c r="CB574"/>
  <c r="BR564"/>
  <c r="BV564" s="1"/>
  <c r="BW564" s="1"/>
  <c r="BQ565"/>
  <c r="BF563"/>
  <c r="BG562"/>
  <c r="BK562" s="1"/>
  <c r="BL562" s="1"/>
  <c r="AU563"/>
  <c r="AV562"/>
  <c r="AZ562" s="1"/>
  <c r="BA562" s="1"/>
  <c r="AJ563"/>
  <c r="AK562"/>
  <c r="AO562" s="1"/>
  <c r="AP562" s="1"/>
  <c r="Z563"/>
  <c r="AD563" s="1"/>
  <c r="AE563" s="1"/>
  <c r="Y564"/>
  <c r="O562"/>
  <c r="S562" s="1"/>
  <c r="T562" s="1"/>
  <c r="N563"/>
  <c r="A567" i="8"/>
  <c r="E566"/>
  <c r="I567" i="9" l="1"/>
  <c r="J567" s="1"/>
  <c r="D567" s="1"/>
  <c r="E568"/>
  <c r="R566"/>
  <c r="S565"/>
  <c r="W565" s="1"/>
  <c r="X565" s="1"/>
  <c r="CY563" i="5"/>
  <c r="DC563" s="1"/>
  <c r="DD563" s="1"/>
  <c r="CX564"/>
  <c r="CQ566"/>
  <c r="DM566"/>
  <c r="DB566"/>
  <c r="AY566"/>
  <c r="CF566"/>
  <c r="AC566"/>
  <c r="BJ566"/>
  <c r="R566"/>
  <c r="AN566"/>
  <c r="BU566"/>
  <c r="DI567"/>
  <c r="DJ566"/>
  <c r="DN566" s="1"/>
  <c r="DO566" s="1"/>
  <c r="CM564"/>
  <c r="CN563"/>
  <c r="CR563" s="1"/>
  <c r="CS563" s="1"/>
  <c r="CB575"/>
  <c r="CC574"/>
  <c r="CG574" s="1"/>
  <c r="CH574" s="1"/>
  <c r="BR565"/>
  <c r="BV565" s="1"/>
  <c r="BW565" s="1"/>
  <c r="BQ566"/>
  <c r="BG563"/>
  <c r="BK563" s="1"/>
  <c r="BL563" s="1"/>
  <c r="BF564"/>
  <c r="AU564"/>
  <c r="AV563"/>
  <c r="AZ563" s="1"/>
  <c r="BA563" s="1"/>
  <c r="AK563"/>
  <c r="AO563" s="1"/>
  <c r="AP563" s="1"/>
  <c r="AJ564"/>
  <c r="Z564"/>
  <c r="AD564" s="1"/>
  <c r="AE564" s="1"/>
  <c r="Y565"/>
  <c r="O563"/>
  <c r="S563" s="1"/>
  <c r="T563" s="1"/>
  <c r="N564"/>
  <c r="A568" i="8"/>
  <c r="E567"/>
  <c r="I568" i="9" l="1"/>
  <c r="J568" s="1"/>
  <c r="D568" s="1"/>
  <c r="E569"/>
  <c r="R567"/>
  <c r="S566"/>
  <c r="W566" s="1"/>
  <c r="X566" s="1"/>
  <c r="CX565" i="5"/>
  <c r="CY564"/>
  <c r="DC564" s="1"/>
  <c r="DD564" s="1"/>
  <c r="BU567"/>
  <c r="DM567"/>
  <c r="AY567"/>
  <c r="CQ567"/>
  <c r="CF567"/>
  <c r="AC567"/>
  <c r="R567"/>
  <c r="DB567"/>
  <c r="AN567"/>
  <c r="BJ567"/>
  <c r="DJ567"/>
  <c r="DN567" s="1"/>
  <c r="DO567" s="1"/>
  <c r="DI568"/>
  <c r="CM565"/>
  <c r="CN564"/>
  <c r="CR564" s="1"/>
  <c r="CS564" s="1"/>
  <c r="CC575"/>
  <c r="CG575" s="1"/>
  <c r="CH575" s="1"/>
  <c r="CB576"/>
  <c r="BR566"/>
  <c r="BV566" s="1"/>
  <c r="BW566" s="1"/>
  <c r="BQ567"/>
  <c r="BF565"/>
  <c r="BG564"/>
  <c r="BK564" s="1"/>
  <c r="BL564" s="1"/>
  <c r="AU565"/>
  <c r="AV564"/>
  <c r="AZ564" s="1"/>
  <c r="BA564" s="1"/>
  <c r="AK564"/>
  <c r="AO564" s="1"/>
  <c r="AP564" s="1"/>
  <c r="AJ565"/>
  <c r="Z565"/>
  <c r="AD565" s="1"/>
  <c r="AE565" s="1"/>
  <c r="Y566"/>
  <c r="O564"/>
  <c r="S564" s="1"/>
  <c r="T564" s="1"/>
  <c r="N565"/>
  <c r="A569" i="8"/>
  <c r="E568"/>
  <c r="I569" i="9" l="1"/>
  <c r="J569" s="1"/>
  <c r="D569" s="1"/>
  <c r="E570"/>
  <c r="R568"/>
  <c r="S567"/>
  <c r="W567" s="1"/>
  <c r="X567" s="1"/>
  <c r="CY565" i="5"/>
  <c r="DC565" s="1"/>
  <c r="DD565" s="1"/>
  <c r="CX566"/>
  <c r="CF568"/>
  <c r="DB568"/>
  <c r="BU568"/>
  <c r="BJ568"/>
  <c r="CQ568"/>
  <c r="R568"/>
  <c r="DM568"/>
  <c r="AN568"/>
  <c r="AC568"/>
  <c r="AY568"/>
  <c r="DJ568"/>
  <c r="DN568" s="1"/>
  <c r="DO568" s="1"/>
  <c r="DI569"/>
  <c r="CM566"/>
  <c r="CN565"/>
  <c r="CR565" s="1"/>
  <c r="CS565" s="1"/>
  <c r="CB577"/>
  <c r="CC576"/>
  <c r="CG576" s="1"/>
  <c r="CH576" s="1"/>
  <c r="BR567"/>
  <c r="BV567" s="1"/>
  <c r="BW567" s="1"/>
  <c r="BQ568"/>
  <c r="BF566"/>
  <c r="BG565"/>
  <c r="BK565" s="1"/>
  <c r="BL565" s="1"/>
  <c r="AV565"/>
  <c r="AZ565" s="1"/>
  <c r="BA565" s="1"/>
  <c r="AU566"/>
  <c r="AK565"/>
  <c r="AO565" s="1"/>
  <c r="AP565" s="1"/>
  <c r="AJ566"/>
  <c r="Z566"/>
  <c r="AD566" s="1"/>
  <c r="AE566" s="1"/>
  <c r="Y567"/>
  <c r="O565"/>
  <c r="S565" s="1"/>
  <c r="T565" s="1"/>
  <c r="N566"/>
  <c r="A570" i="8"/>
  <c r="E569"/>
  <c r="I570" i="9" l="1"/>
  <c r="J570" s="1"/>
  <c r="D570" s="1"/>
  <c r="E571"/>
  <c r="R569"/>
  <c r="S568"/>
  <c r="W568" s="1"/>
  <c r="X568" s="1"/>
  <c r="CY566" i="5"/>
  <c r="DC566" s="1"/>
  <c r="DD566" s="1"/>
  <c r="CX567"/>
  <c r="CF569"/>
  <c r="R569"/>
  <c r="DM569"/>
  <c r="AY569"/>
  <c r="BJ569"/>
  <c r="CQ569"/>
  <c r="BU569"/>
  <c r="AN569"/>
  <c r="AC569"/>
  <c r="DB569"/>
  <c r="DI570"/>
  <c r="DJ569"/>
  <c r="DN569" s="1"/>
  <c r="DO569" s="1"/>
  <c r="CN566"/>
  <c r="CR566" s="1"/>
  <c r="CS566" s="1"/>
  <c r="CM567"/>
  <c r="CC577"/>
  <c r="CG577" s="1"/>
  <c r="CH577" s="1"/>
  <c r="CB578"/>
  <c r="BR568"/>
  <c r="BV568" s="1"/>
  <c r="BW568" s="1"/>
  <c r="BQ569"/>
  <c r="BF567"/>
  <c r="BG566"/>
  <c r="BK566" s="1"/>
  <c r="BL566" s="1"/>
  <c r="AV566"/>
  <c r="AZ566" s="1"/>
  <c r="BA566" s="1"/>
  <c r="AU567"/>
  <c r="AK566"/>
  <c r="AO566" s="1"/>
  <c r="AP566" s="1"/>
  <c r="AJ567"/>
  <c r="Z567"/>
  <c r="AD567" s="1"/>
  <c r="AE567" s="1"/>
  <c r="Y568"/>
  <c r="O566"/>
  <c r="S566" s="1"/>
  <c r="T566" s="1"/>
  <c r="N567"/>
  <c r="A571" i="8"/>
  <c r="E570"/>
  <c r="I571" i="9" l="1"/>
  <c r="J571" s="1"/>
  <c r="D571" s="1"/>
  <c r="E572"/>
  <c r="R570"/>
  <c r="S569"/>
  <c r="W569" s="1"/>
  <c r="X569" s="1"/>
  <c r="CY567" i="5"/>
  <c r="DC567" s="1"/>
  <c r="DD567" s="1"/>
  <c r="CX568"/>
  <c r="BU570"/>
  <c r="DB570"/>
  <c r="AC570"/>
  <c r="DM570"/>
  <c r="CQ570"/>
  <c r="R570"/>
  <c r="CF570"/>
  <c r="AY570"/>
  <c r="BJ570"/>
  <c r="AN570"/>
  <c r="DJ570"/>
  <c r="DN570" s="1"/>
  <c r="DO570" s="1"/>
  <c r="DI571"/>
  <c r="CM568"/>
  <c r="CN567"/>
  <c r="CR567" s="1"/>
  <c r="CS567" s="1"/>
  <c r="CB579"/>
  <c r="CC578"/>
  <c r="CG578" s="1"/>
  <c r="CH578" s="1"/>
  <c r="BR569"/>
  <c r="BV569" s="1"/>
  <c r="BW569" s="1"/>
  <c r="BQ570"/>
  <c r="BF568"/>
  <c r="BG567"/>
  <c r="BK567" s="1"/>
  <c r="BL567" s="1"/>
  <c r="AU568"/>
  <c r="AV567"/>
  <c r="AZ567" s="1"/>
  <c r="BA567" s="1"/>
  <c r="AK567"/>
  <c r="AO567" s="1"/>
  <c r="AP567" s="1"/>
  <c r="AJ568"/>
  <c r="Z568"/>
  <c r="AD568" s="1"/>
  <c r="AE568" s="1"/>
  <c r="Y569"/>
  <c r="O567"/>
  <c r="S567" s="1"/>
  <c r="T567" s="1"/>
  <c r="N568"/>
  <c r="A572" i="8"/>
  <c r="E571"/>
  <c r="E573" i="9" l="1"/>
  <c r="I572"/>
  <c r="J572" s="1"/>
  <c r="D572" s="1"/>
  <c r="R571"/>
  <c r="S570"/>
  <c r="W570" s="1"/>
  <c r="X570" s="1"/>
  <c r="CY568" i="5"/>
  <c r="DC568" s="1"/>
  <c r="DD568" s="1"/>
  <c r="CX569"/>
  <c r="BU571"/>
  <c r="DB571"/>
  <c r="CQ571"/>
  <c r="R571"/>
  <c r="CF571"/>
  <c r="AC571"/>
  <c r="AN571"/>
  <c r="AY571"/>
  <c r="BJ571"/>
  <c r="DM571"/>
  <c r="DJ571"/>
  <c r="DN571" s="1"/>
  <c r="DO571" s="1"/>
  <c r="DI572"/>
  <c r="CM569"/>
  <c r="CN568"/>
  <c r="CR568" s="1"/>
  <c r="CS568" s="1"/>
  <c r="CB580"/>
  <c r="CC579"/>
  <c r="CG579" s="1"/>
  <c r="CH579" s="1"/>
  <c r="BR570"/>
  <c r="BV570" s="1"/>
  <c r="BW570" s="1"/>
  <c r="BQ571"/>
  <c r="BF569"/>
  <c r="BG568"/>
  <c r="BK568" s="1"/>
  <c r="BL568" s="1"/>
  <c r="AU569"/>
  <c r="AV568"/>
  <c r="AZ568" s="1"/>
  <c r="BA568" s="1"/>
  <c r="AK568"/>
  <c r="AO568" s="1"/>
  <c r="AP568" s="1"/>
  <c r="AJ569"/>
  <c r="Z569"/>
  <c r="AD569" s="1"/>
  <c r="AE569" s="1"/>
  <c r="Y570"/>
  <c r="O568"/>
  <c r="S568" s="1"/>
  <c r="T568" s="1"/>
  <c r="N569"/>
  <c r="A573" i="8"/>
  <c r="E572"/>
  <c r="I573" i="9" l="1"/>
  <c r="J573" s="1"/>
  <c r="D573" s="1"/>
  <c r="E574"/>
  <c r="R572"/>
  <c r="S571"/>
  <c r="W571" s="1"/>
  <c r="X571" s="1"/>
  <c r="CY569" i="5"/>
  <c r="DC569" s="1"/>
  <c r="DD569" s="1"/>
  <c r="CX570"/>
  <c r="CF572"/>
  <c r="DB572"/>
  <c r="AC572"/>
  <c r="DM572"/>
  <c r="AN572"/>
  <c r="CQ572"/>
  <c r="BU572"/>
  <c r="R572"/>
  <c r="BJ572"/>
  <c r="AY572"/>
  <c r="DJ572"/>
  <c r="DN572" s="1"/>
  <c r="DO572" s="1"/>
  <c r="DI573"/>
  <c r="CM570"/>
  <c r="CN569"/>
  <c r="CR569" s="1"/>
  <c r="CS569" s="1"/>
  <c r="CC580"/>
  <c r="CG580" s="1"/>
  <c r="CH580" s="1"/>
  <c r="CB581"/>
  <c r="BR571"/>
  <c r="BV571" s="1"/>
  <c r="BW571" s="1"/>
  <c r="BQ572"/>
  <c r="BF570"/>
  <c r="BG569"/>
  <c r="BK569" s="1"/>
  <c r="BL569" s="1"/>
  <c r="AV569"/>
  <c r="AZ569" s="1"/>
  <c r="BA569" s="1"/>
  <c r="AU570"/>
  <c r="AK569"/>
  <c r="AO569" s="1"/>
  <c r="AP569" s="1"/>
  <c r="AJ570"/>
  <c r="Z570"/>
  <c r="AD570" s="1"/>
  <c r="AE570" s="1"/>
  <c r="Y571"/>
  <c r="N570"/>
  <c r="O569"/>
  <c r="S569" s="1"/>
  <c r="T569" s="1"/>
  <c r="A574" i="8"/>
  <c r="E573"/>
  <c r="I574" i="9" l="1"/>
  <c r="J574" s="1"/>
  <c r="D574" s="1"/>
  <c r="E575"/>
  <c r="R573"/>
  <c r="S572"/>
  <c r="W572" s="1"/>
  <c r="X572" s="1"/>
  <c r="CX571" i="5"/>
  <c r="CY570"/>
  <c r="DC570" s="1"/>
  <c r="DD570" s="1"/>
  <c r="CQ573"/>
  <c r="R573"/>
  <c r="DM573"/>
  <c r="AC573"/>
  <c r="AN573"/>
  <c r="CF573"/>
  <c r="AY573"/>
  <c r="BJ573"/>
  <c r="BU573"/>
  <c r="DB573"/>
  <c r="DI574"/>
  <c r="DJ573"/>
  <c r="DN573" s="1"/>
  <c r="DO573" s="1"/>
  <c r="CN570"/>
  <c r="CR570" s="1"/>
  <c r="CS570" s="1"/>
  <c r="CM571"/>
  <c r="CB582"/>
  <c r="CC581"/>
  <c r="CG581" s="1"/>
  <c r="CH581" s="1"/>
  <c r="BR572"/>
  <c r="BV572" s="1"/>
  <c r="BW572" s="1"/>
  <c r="BQ573"/>
  <c r="BF571"/>
  <c r="BG570"/>
  <c r="BK570" s="1"/>
  <c r="BL570" s="1"/>
  <c r="AV570"/>
  <c r="AZ570" s="1"/>
  <c r="BA570" s="1"/>
  <c r="AU571"/>
  <c r="AK570"/>
  <c r="AO570" s="1"/>
  <c r="AP570" s="1"/>
  <c r="AJ571"/>
  <c r="Z571"/>
  <c r="AD571" s="1"/>
  <c r="AE571" s="1"/>
  <c r="Y572"/>
  <c r="O570"/>
  <c r="S570" s="1"/>
  <c r="T570" s="1"/>
  <c r="N571"/>
  <c r="A575" i="8"/>
  <c r="E574"/>
  <c r="I575" i="9" l="1"/>
  <c r="J575" s="1"/>
  <c r="D575" s="1"/>
  <c r="E576"/>
  <c r="R574"/>
  <c r="S573"/>
  <c r="W573" s="1"/>
  <c r="X573" s="1"/>
  <c r="CX572" i="5"/>
  <c r="CY571"/>
  <c r="DC571" s="1"/>
  <c r="DD571" s="1"/>
  <c r="CQ574"/>
  <c r="R574"/>
  <c r="DB574"/>
  <c r="AC574"/>
  <c r="CF574"/>
  <c r="DM574"/>
  <c r="AN574"/>
  <c r="BU574"/>
  <c r="BJ574"/>
  <c r="AY574"/>
  <c r="DJ574"/>
  <c r="DN574" s="1"/>
  <c r="DO574" s="1"/>
  <c r="DI575"/>
  <c r="CM572"/>
  <c r="CN571"/>
  <c r="CR571" s="1"/>
  <c r="CS571" s="1"/>
  <c r="CB583"/>
  <c r="CC582"/>
  <c r="CG582" s="1"/>
  <c r="CH582" s="1"/>
  <c r="BR573"/>
  <c r="BV573" s="1"/>
  <c r="BW573" s="1"/>
  <c r="BQ574"/>
  <c r="BG571"/>
  <c r="BK571" s="1"/>
  <c r="BL571" s="1"/>
  <c r="BF572"/>
  <c r="AU572"/>
  <c r="AV571"/>
  <c r="AZ571" s="1"/>
  <c r="BA571" s="1"/>
  <c r="AJ572"/>
  <c r="AK571"/>
  <c r="AO571" s="1"/>
  <c r="AP571" s="1"/>
  <c r="Z572"/>
  <c r="AD572" s="1"/>
  <c r="AE572" s="1"/>
  <c r="Y573"/>
  <c r="O571"/>
  <c r="S571" s="1"/>
  <c r="T571" s="1"/>
  <c r="N572"/>
  <c r="A576" i="8"/>
  <c r="E575"/>
  <c r="I576" i="9" l="1"/>
  <c r="J576" s="1"/>
  <c r="D576" s="1"/>
  <c r="E577"/>
  <c r="S574"/>
  <c r="W574" s="1"/>
  <c r="X574" s="1"/>
  <c r="R575"/>
  <c r="CY572" i="5"/>
  <c r="DC572" s="1"/>
  <c r="DD572" s="1"/>
  <c r="CX573"/>
  <c r="BU575"/>
  <c r="DM575"/>
  <c r="AC575"/>
  <c r="BJ575"/>
  <c r="AY575"/>
  <c r="CQ575"/>
  <c r="CF575"/>
  <c r="AN575"/>
  <c r="DB575"/>
  <c r="R575"/>
  <c r="DJ575"/>
  <c r="DN575" s="1"/>
  <c r="DO575" s="1"/>
  <c r="DI576"/>
  <c r="CM573"/>
  <c r="CN572"/>
  <c r="CR572" s="1"/>
  <c r="CS572" s="1"/>
  <c r="CB584"/>
  <c r="CC583"/>
  <c r="CG583" s="1"/>
  <c r="CH583" s="1"/>
  <c r="BR574"/>
  <c r="BV574" s="1"/>
  <c r="BW574" s="1"/>
  <c r="BQ575"/>
  <c r="BG572"/>
  <c r="BK572" s="1"/>
  <c r="BL572" s="1"/>
  <c r="BF573"/>
  <c r="AU573"/>
  <c r="AV572"/>
  <c r="AZ572" s="1"/>
  <c r="BA572" s="1"/>
  <c r="AK572"/>
  <c r="AO572" s="1"/>
  <c r="AP572" s="1"/>
  <c r="AJ573"/>
  <c r="Z573"/>
  <c r="AD573" s="1"/>
  <c r="AE573" s="1"/>
  <c r="Y574"/>
  <c r="O572"/>
  <c r="S572" s="1"/>
  <c r="T572" s="1"/>
  <c r="N573"/>
  <c r="A577" i="8"/>
  <c r="E576"/>
  <c r="I577" i="9" l="1"/>
  <c r="J577" s="1"/>
  <c r="D577" s="1"/>
  <c r="E578"/>
  <c r="R576"/>
  <c r="S575"/>
  <c r="W575" s="1"/>
  <c r="X575" s="1"/>
  <c r="CY573" i="5"/>
  <c r="DC573" s="1"/>
  <c r="DD573" s="1"/>
  <c r="CX574"/>
  <c r="CF576"/>
  <c r="DB576"/>
  <c r="BU576"/>
  <c r="AY576"/>
  <c r="BJ576"/>
  <c r="CQ576"/>
  <c r="AN576"/>
  <c r="R576"/>
  <c r="AC576"/>
  <c r="DM576"/>
  <c r="DJ576"/>
  <c r="DN576" s="1"/>
  <c r="DO576" s="1"/>
  <c r="DI577"/>
  <c r="CM574"/>
  <c r="CN573"/>
  <c r="CR573" s="1"/>
  <c r="CS573" s="1"/>
  <c r="CB585"/>
  <c r="CC584"/>
  <c r="CG584" s="1"/>
  <c r="CH584" s="1"/>
  <c r="BR575"/>
  <c r="BV575" s="1"/>
  <c r="BW575" s="1"/>
  <c r="BQ576"/>
  <c r="BG573"/>
  <c r="BK573" s="1"/>
  <c r="BL573" s="1"/>
  <c r="BF574"/>
  <c r="AU574"/>
  <c r="AV573"/>
  <c r="AZ573" s="1"/>
  <c r="BA573" s="1"/>
  <c r="AJ574"/>
  <c r="AK573"/>
  <c r="AO573" s="1"/>
  <c r="AP573" s="1"/>
  <c r="Z574"/>
  <c r="AD574" s="1"/>
  <c r="AE574" s="1"/>
  <c r="Y575"/>
  <c r="O573"/>
  <c r="S573" s="1"/>
  <c r="T573" s="1"/>
  <c r="N574"/>
  <c r="A578" i="8"/>
  <c r="E577"/>
  <c r="I578" i="9" l="1"/>
  <c r="J578" s="1"/>
  <c r="D578" s="1"/>
  <c r="E579"/>
  <c r="R577"/>
  <c r="S576"/>
  <c r="W576" s="1"/>
  <c r="X576" s="1"/>
  <c r="CY574" i="5"/>
  <c r="DC574" s="1"/>
  <c r="DD574" s="1"/>
  <c r="CX575"/>
  <c r="CF577"/>
  <c r="AN577"/>
  <c r="DB577"/>
  <c r="DM577"/>
  <c r="CQ577"/>
  <c r="R577"/>
  <c r="AY577"/>
  <c r="AC577"/>
  <c r="BU577"/>
  <c r="BJ577"/>
  <c r="DJ577"/>
  <c r="DN577" s="1"/>
  <c r="DO577" s="1"/>
  <c r="DI578"/>
  <c r="CM575"/>
  <c r="CN574"/>
  <c r="CR574" s="1"/>
  <c r="CS574" s="1"/>
  <c r="CB586"/>
  <c r="CC585"/>
  <c r="CG585" s="1"/>
  <c r="CH585" s="1"/>
  <c r="BR576"/>
  <c r="BV576" s="1"/>
  <c r="BW576" s="1"/>
  <c r="BQ577"/>
  <c r="BG574"/>
  <c r="BK574" s="1"/>
  <c r="BL574" s="1"/>
  <c r="BF575"/>
  <c r="AV574"/>
  <c r="AZ574" s="1"/>
  <c r="BA574" s="1"/>
  <c r="AU575"/>
  <c r="AK574"/>
  <c r="AO574" s="1"/>
  <c r="AP574" s="1"/>
  <c r="AJ575"/>
  <c r="Z575"/>
  <c r="AD575" s="1"/>
  <c r="AE575" s="1"/>
  <c r="Y576"/>
  <c r="N575"/>
  <c r="O574"/>
  <c r="S574" s="1"/>
  <c r="T574" s="1"/>
  <c r="A579" i="8"/>
  <c r="E578"/>
  <c r="E580" i="9" l="1"/>
  <c r="I579"/>
  <c r="J579" s="1"/>
  <c r="D579" s="1"/>
  <c r="R578"/>
  <c r="S577"/>
  <c r="W577" s="1"/>
  <c r="X577" s="1"/>
  <c r="CY575" i="5"/>
  <c r="DC575" s="1"/>
  <c r="DD575" s="1"/>
  <c r="CX576"/>
  <c r="BU578"/>
  <c r="DB578"/>
  <c r="R578"/>
  <c r="AC578"/>
  <c r="AY578"/>
  <c r="CQ578"/>
  <c r="DM578"/>
  <c r="AN578"/>
  <c r="CF578"/>
  <c r="BJ578"/>
  <c r="DI579"/>
  <c r="DJ578"/>
  <c r="DN578" s="1"/>
  <c r="DO578" s="1"/>
  <c r="CM576"/>
  <c r="CN575"/>
  <c r="CR575" s="1"/>
  <c r="CS575" s="1"/>
  <c r="CB587"/>
  <c r="CC586"/>
  <c r="CG586" s="1"/>
  <c r="CH586" s="1"/>
  <c r="BR577"/>
  <c r="BV577" s="1"/>
  <c r="BW577" s="1"/>
  <c r="BQ578"/>
  <c r="BG575"/>
  <c r="BK575" s="1"/>
  <c r="BL575" s="1"/>
  <c r="BF576"/>
  <c r="AV575"/>
  <c r="AZ575" s="1"/>
  <c r="BA575" s="1"/>
  <c r="AU576"/>
  <c r="AJ576"/>
  <c r="AK575"/>
  <c r="AO575" s="1"/>
  <c r="AP575" s="1"/>
  <c r="Z576"/>
  <c r="AD576" s="1"/>
  <c r="AE576" s="1"/>
  <c r="Y577"/>
  <c r="N576"/>
  <c r="O575"/>
  <c r="S575" s="1"/>
  <c r="T575" s="1"/>
  <c r="A580" i="8"/>
  <c r="E579"/>
  <c r="I580" i="9" l="1"/>
  <c r="J580" s="1"/>
  <c r="D580" s="1"/>
  <c r="E581"/>
  <c r="R579"/>
  <c r="S578"/>
  <c r="W578" s="1"/>
  <c r="X578" s="1"/>
  <c r="CX577" i="5"/>
  <c r="CY576"/>
  <c r="DC576" s="1"/>
  <c r="DD576" s="1"/>
  <c r="BU579"/>
  <c r="DB579"/>
  <c r="AC579"/>
  <c r="DM579"/>
  <c r="CQ579"/>
  <c r="AY579"/>
  <c r="AN579"/>
  <c r="CF579"/>
  <c r="R579"/>
  <c r="BJ579"/>
  <c r="DJ579"/>
  <c r="DN579" s="1"/>
  <c r="DO579" s="1"/>
  <c r="DI580"/>
  <c r="CM577"/>
  <c r="CN576"/>
  <c r="CR576" s="1"/>
  <c r="CS576" s="1"/>
  <c r="CB588"/>
  <c r="CC587"/>
  <c r="CG587" s="1"/>
  <c r="CH587" s="1"/>
  <c r="BR578"/>
  <c r="BV578" s="1"/>
  <c r="BW578" s="1"/>
  <c r="BQ579"/>
  <c r="BG576"/>
  <c r="BK576" s="1"/>
  <c r="BL576" s="1"/>
  <c r="BF577"/>
  <c r="AU577"/>
  <c r="AV576"/>
  <c r="AZ576" s="1"/>
  <c r="BA576" s="1"/>
  <c r="AK576"/>
  <c r="AO576" s="1"/>
  <c r="AP576" s="1"/>
  <c r="AJ577"/>
  <c r="Z577"/>
  <c r="AD577" s="1"/>
  <c r="AE577" s="1"/>
  <c r="Y578"/>
  <c r="O576"/>
  <c r="S576" s="1"/>
  <c r="T576" s="1"/>
  <c r="N577"/>
  <c r="A581" i="8"/>
  <c r="E580"/>
  <c r="E582" i="9" l="1"/>
  <c r="I581"/>
  <c r="J581" s="1"/>
  <c r="D581" s="1"/>
  <c r="R580"/>
  <c r="S579"/>
  <c r="W579" s="1"/>
  <c r="X579" s="1"/>
  <c r="CY577" i="5"/>
  <c r="DC577" s="1"/>
  <c r="DD577" s="1"/>
  <c r="CX578"/>
  <c r="CF580"/>
  <c r="DB580"/>
  <c r="BJ580"/>
  <c r="BU580"/>
  <c r="AN580"/>
  <c r="AC580"/>
  <c r="R580"/>
  <c r="AY580"/>
  <c r="DM580"/>
  <c r="CQ580"/>
  <c r="DJ580"/>
  <c r="DN580" s="1"/>
  <c r="DO580" s="1"/>
  <c r="DI581"/>
  <c r="CM578"/>
  <c r="CN577"/>
  <c r="CR577" s="1"/>
  <c r="CS577" s="1"/>
  <c r="CB589"/>
  <c r="CC588"/>
  <c r="CG588" s="1"/>
  <c r="CH588" s="1"/>
  <c r="BQ580"/>
  <c r="BR579"/>
  <c r="BV579" s="1"/>
  <c r="BW579" s="1"/>
  <c r="BG577"/>
  <c r="BK577" s="1"/>
  <c r="BL577" s="1"/>
  <c r="BF578"/>
  <c r="AU578"/>
  <c r="AV577"/>
  <c r="AZ577" s="1"/>
  <c r="BA577" s="1"/>
  <c r="AJ578"/>
  <c r="AK577"/>
  <c r="AO577" s="1"/>
  <c r="AP577" s="1"/>
  <c r="Z578"/>
  <c r="AD578" s="1"/>
  <c r="AE578" s="1"/>
  <c r="Y579"/>
  <c r="O577"/>
  <c r="S577" s="1"/>
  <c r="T577" s="1"/>
  <c r="N578"/>
  <c r="A582" i="8"/>
  <c r="E581"/>
  <c r="I582" i="9" l="1"/>
  <c r="J582" s="1"/>
  <c r="D582" s="1"/>
  <c r="E583"/>
  <c r="R581"/>
  <c r="S580"/>
  <c r="W580" s="1"/>
  <c r="X580" s="1"/>
  <c r="CX579" i="5"/>
  <c r="CY578"/>
  <c r="DC578" s="1"/>
  <c r="DD578" s="1"/>
  <c r="BU581"/>
  <c r="DB581"/>
  <c r="DM581"/>
  <c r="CQ581"/>
  <c r="CF581"/>
  <c r="AC581"/>
  <c r="AN581"/>
  <c r="AY581"/>
  <c r="BJ581"/>
  <c r="R581"/>
  <c r="DJ581"/>
  <c r="DN581" s="1"/>
  <c r="DO581" s="1"/>
  <c r="DI582"/>
  <c r="CN578"/>
  <c r="CR578" s="1"/>
  <c r="CS578" s="1"/>
  <c r="CM579"/>
  <c r="CB590"/>
  <c r="CC589"/>
  <c r="CG589" s="1"/>
  <c r="CH589" s="1"/>
  <c r="BR580"/>
  <c r="BV580" s="1"/>
  <c r="BW580" s="1"/>
  <c r="BQ581"/>
  <c r="BG578"/>
  <c r="BK578" s="1"/>
  <c r="BL578" s="1"/>
  <c r="BF579"/>
  <c r="AV578"/>
  <c r="AZ578" s="1"/>
  <c r="BA578" s="1"/>
  <c r="AU579"/>
  <c r="AK578"/>
  <c r="AO578" s="1"/>
  <c r="AP578" s="1"/>
  <c r="AJ579"/>
  <c r="Z579"/>
  <c r="AD579" s="1"/>
  <c r="AE579" s="1"/>
  <c r="Y580"/>
  <c r="O578"/>
  <c r="S578" s="1"/>
  <c r="T578" s="1"/>
  <c r="N579"/>
  <c r="A583" i="8"/>
  <c r="E582"/>
  <c r="I583" i="9" l="1"/>
  <c r="J583" s="1"/>
  <c r="D583" s="1"/>
  <c r="E584"/>
  <c r="R582"/>
  <c r="S581"/>
  <c r="W581" s="1"/>
  <c r="X581" s="1"/>
  <c r="CX580" i="5"/>
  <c r="CY579"/>
  <c r="DC579" s="1"/>
  <c r="DD579" s="1"/>
  <c r="CQ582"/>
  <c r="DM582"/>
  <c r="CF582"/>
  <c r="R582"/>
  <c r="DB582"/>
  <c r="BU582"/>
  <c r="AN582"/>
  <c r="BJ582"/>
  <c r="AY582"/>
  <c r="AC582"/>
  <c r="DJ582"/>
  <c r="DN582" s="1"/>
  <c r="DO582" s="1"/>
  <c r="DI583"/>
  <c r="CN579"/>
  <c r="CR579" s="1"/>
  <c r="CS579" s="1"/>
  <c r="CM580"/>
  <c r="CB591"/>
  <c r="CC590"/>
  <c r="CG590" s="1"/>
  <c r="CH590" s="1"/>
  <c r="BQ582"/>
  <c r="BR581"/>
  <c r="BV581" s="1"/>
  <c r="BW581" s="1"/>
  <c r="BG579"/>
  <c r="BK579" s="1"/>
  <c r="BL579" s="1"/>
  <c r="BF580"/>
  <c r="AV579"/>
  <c r="AZ579" s="1"/>
  <c r="BA579" s="1"/>
  <c r="AU580"/>
  <c r="AJ580"/>
  <c r="AK579"/>
  <c r="AO579" s="1"/>
  <c r="AP579" s="1"/>
  <c r="Z580"/>
  <c r="AD580" s="1"/>
  <c r="AE580" s="1"/>
  <c r="Y581"/>
  <c r="O579"/>
  <c r="S579" s="1"/>
  <c r="T579" s="1"/>
  <c r="N580"/>
  <c r="A584" i="8"/>
  <c r="E583"/>
  <c r="I584" i="9" l="1"/>
  <c r="J584" s="1"/>
  <c r="D584" s="1"/>
  <c r="E585"/>
  <c r="S582"/>
  <c r="W582" s="1"/>
  <c r="X582" s="1"/>
  <c r="R583"/>
  <c r="CY580" i="5"/>
  <c r="DC580" s="1"/>
  <c r="DD580" s="1"/>
  <c r="CX581"/>
  <c r="BU583"/>
  <c r="R583"/>
  <c r="DB583"/>
  <c r="CF583"/>
  <c r="AN583"/>
  <c r="BJ583"/>
  <c r="AY583"/>
  <c r="DM583"/>
  <c r="AC583"/>
  <c r="CQ583"/>
  <c r="DJ583"/>
  <c r="DN583" s="1"/>
  <c r="DO583" s="1"/>
  <c r="DI584"/>
  <c r="CM581"/>
  <c r="CN580"/>
  <c r="CR580" s="1"/>
  <c r="CS580" s="1"/>
  <c r="CB592"/>
  <c r="CC591"/>
  <c r="CG591" s="1"/>
  <c r="CH591" s="1"/>
  <c r="BR582"/>
  <c r="BV582" s="1"/>
  <c r="BW582" s="1"/>
  <c r="BQ583"/>
  <c r="BF581"/>
  <c r="BG580"/>
  <c r="BK580" s="1"/>
  <c r="BL580" s="1"/>
  <c r="AV580"/>
  <c r="AZ580" s="1"/>
  <c r="BA580" s="1"/>
  <c r="AU581"/>
  <c r="AK580"/>
  <c r="AO580" s="1"/>
  <c r="AP580" s="1"/>
  <c r="AJ581"/>
  <c r="Z581"/>
  <c r="AD581" s="1"/>
  <c r="AE581" s="1"/>
  <c r="Y582"/>
  <c r="N581"/>
  <c r="O580"/>
  <c r="S580" s="1"/>
  <c r="T580" s="1"/>
  <c r="A585" i="8"/>
  <c r="E584"/>
  <c r="I585" i="9" l="1"/>
  <c r="J585" s="1"/>
  <c r="D585" s="1"/>
  <c r="E586"/>
  <c r="R584"/>
  <c r="S583"/>
  <c r="W583" s="1"/>
  <c r="X583" s="1"/>
  <c r="CX582" i="5"/>
  <c r="CY581"/>
  <c r="DC581" s="1"/>
  <c r="DD581" s="1"/>
  <c r="CF584"/>
  <c r="AN584"/>
  <c r="DB584"/>
  <c r="BU584"/>
  <c r="BJ584"/>
  <c r="CQ584"/>
  <c r="R584"/>
  <c r="AC584"/>
  <c r="DM584"/>
  <c r="AY584"/>
  <c r="DI585"/>
  <c r="DJ584"/>
  <c r="DN584" s="1"/>
  <c r="DO584" s="1"/>
  <c r="CM582"/>
  <c r="CN581"/>
  <c r="CR581" s="1"/>
  <c r="CS581" s="1"/>
  <c r="CB593"/>
  <c r="CC592"/>
  <c r="CG592" s="1"/>
  <c r="CH592" s="1"/>
  <c r="BR583"/>
  <c r="BV583" s="1"/>
  <c r="BW583" s="1"/>
  <c r="BQ584"/>
  <c r="BF582"/>
  <c r="BG581"/>
  <c r="BK581" s="1"/>
  <c r="BL581" s="1"/>
  <c r="AU582"/>
  <c r="AV581"/>
  <c r="AZ581" s="1"/>
  <c r="BA581" s="1"/>
  <c r="AJ582"/>
  <c r="AK581"/>
  <c r="AO581" s="1"/>
  <c r="AP581" s="1"/>
  <c r="Z582"/>
  <c r="AD582" s="1"/>
  <c r="AE582" s="1"/>
  <c r="Y583"/>
  <c r="N582"/>
  <c r="O581"/>
  <c r="S581" s="1"/>
  <c r="T581" s="1"/>
  <c r="A586" i="8"/>
  <c r="E585"/>
  <c r="I586" i="9" l="1"/>
  <c r="J586" s="1"/>
  <c r="D586" s="1"/>
  <c r="E587"/>
  <c r="R585"/>
  <c r="S584"/>
  <c r="W584" s="1"/>
  <c r="X584" s="1"/>
  <c r="CX583" i="5"/>
  <c r="CY582"/>
  <c r="DC582" s="1"/>
  <c r="DD582" s="1"/>
  <c r="CF585"/>
  <c r="DB585"/>
  <c r="DM585"/>
  <c r="AY585"/>
  <c r="BJ585"/>
  <c r="CQ585"/>
  <c r="AN585"/>
  <c r="R585"/>
  <c r="BU585"/>
  <c r="AC585"/>
  <c r="DJ585"/>
  <c r="DN585" s="1"/>
  <c r="DO585" s="1"/>
  <c r="DI586"/>
  <c r="CN582"/>
  <c r="CR582" s="1"/>
  <c r="CS582" s="1"/>
  <c r="CM583"/>
  <c r="CB594"/>
  <c r="CC593"/>
  <c r="CG593" s="1"/>
  <c r="CH593" s="1"/>
  <c r="BR584"/>
  <c r="BV584" s="1"/>
  <c r="BW584" s="1"/>
  <c r="BQ585"/>
  <c r="BG582"/>
  <c r="BK582" s="1"/>
  <c r="BL582" s="1"/>
  <c r="BF583"/>
  <c r="AV582"/>
  <c r="AZ582" s="1"/>
  <c r="BA582" s="1"/>
  <c r="AU583"/>
  <c r="AK582"/>
  <c r="AO582" s="1"/>
  <c r="AP582" s="1"/>
  <c r="AJ583"/>
  <c r="Z583"/>
  <c r="AD583" s="1"/>
  <c r="AE583" s="1"/>
  <c r="Y584"/>
  <c r="O582"/>
  <c r="S582" s="1"/>
  <c r="T582" s="1"/>
  <c r="N583"/>
  <c r="A587" i="8"/>
  <c r="E586"/>
  <c r="I587" i="9" l="1"/>
  <c r="J587" s="1"/>
  <c r="D587" s="1"/>
  <c r="E588"/>
  <c r="R586"/>
  <c r="S585"/>
  <c r="W585" s="1"/>
  <c r="X585" s="1"/>
  <c r="CY583" i="5"/>
  <c r="DC583" s="1"/>
  <c r="DD583" s="1"/>
  <c r="CX584"/>
  <c r="BU586"/>
  <c r="R586"/>
  <c r="CF586"/>
  <c r="CQ586"/>
  <c r="AC586"/>
  <c r="AN586"/>
  <c r="BJ586"/>
  <c r="DB586"/>
  <c r="DM586"/>
  <c r="AY586"/>
  <c r="DJ586"/>
  <c r="DN586" s="1"/>
  <c r="DO586" s="1"/>
  <c r="DI587"/>
  <c r="CM584"/>
  <c r="CN583"/>
  <c r="CR583" s="1"/>
  <c r="CS583" s="1"/>
  <c r="CB595"/>
  <c r="CC594"/>
  <c r="CG594" s="1"/>
  <c r="CH594" s="1"/>
  <c r="BR585"/>
  <c r="BV585" s="1"/>
  <c r="BW585" s="1"/>
  <c r="BQ586"/>
  <c r="BG583"/>
  <c r="BK583" s="1"/>
  <c r="BL583" s="1"/>
  <c r="BF584"/>
  <c r="AV583"/>
  <c r="AZ583" s="1"/>
  <c r="BA583" s="1"/>
  <c r="AU584"/>
  <c r="AJ584"/>
  <c r="AK583"/>
  <c r="AO583" s="1"/>
  <c r="AP583" s="1"/>
  <c r="Y585"/>
  <c r="Z584"/>
  <c r="AD584" s="1"/>
  <c r="AE584" s="1"/>
  <c r="N584"/>
  <c r="O583"/>
  <c r="S583" s="1"/>
  <c r="T583" s="1"/>
  <c r="A588" i="8"/>
  <c r="E587"/>
  <c r="E589" i="9" l="1"/>
  <c r="I588"/>
  <c r="J588" s="1"/>
  <c r="D588" s="1"/>
  <c r="S586"/>
  <c r="W586" s="1"/>
  <c r="X586" s="1"/>
  <c r="R587"/>
  <c r="CY584" i="5"/>
  <c r="DC584" s="1"/>
  <c r="DD584" s="1"/>
  <c r="CX585"/>
  <c r="BU587"/>
  <c r="AC587"/>
  <c r="R587"/>
  <c r="AY587"/>
  <c r="CQ587"/>
  <c r="DM587"/>
  <c r="AN587"/>
  <c r="DB587"/>
  <c r="BJ587"/>
  <c r="CF587"/>
  <c r="DJ587"/>
  <c r="DN587" s="1"/>
  <c r="DO587" s="1"/>
  <c r="DI588"/>
  <c r="CM585"/>
  <c r="CN584"/>
  <c r="CR584" s="1"/>
  <c r="CS584" s="1"/>
  <c r="CB596"/>
  <c r="CC595"/>
  <c r="CG595" s="1"/>
  <c r="CH595" s="1"/>
  <c r="BR586"/>
  <c r="BV586" s="1"/>
  <c r="BW586" s="1"/>
  <c r="BQ587"/>
  <c r="BG584"/>
  <c r="BK584" s="1"/>
  <c r="BL584" s="1"/>
  <c r="BF585"/>
  <c r="AV584"/>
  <c r="AZ584" s="1"/>
  <c r="BA584" s="1"/>
  <c r="AU585"/>
  <c r="AK584"/>
  <c r="AO584" s="1"/>
  <c r="AP584" s="1"/>
  <c r="AJ585"/>
  <c r="Z585"/>
  <c r="AD585" s="1"/>
  <c r="AE585" s="1"/>
  <c r="Y586"/>
  <c r="N585"/>
  <c r="O584"/>
  <c r="S584" s="1"/>
  <c r="T584" s="1"/>
  <c r="A589" i="8"/>
  <c r="E588"/>
  <c r="I589" i="9" l="1"/>
  <c r="J589" s="1"/>
  <c r="D589" s="1"/>
  <c r="E590"/>
  <c r="R588"/>
  <c r="S587"/>
  <c r="W587" s="1"/>
  <c r="X587" s="1"/>
  <c r="CX586" i="5"/>
  <c r="CY585"/>
  <c r="DC585" s="1"/>
  <c r="DD585" s="1"/>
  <c r="CF588"/>
  <c r="AC588"/>
  <c r="DM588"/>
  <c r="CQ588"/>
  <c r="BJ588"/>
  <c r="BU588"/>
  <c r="AN588"/>
  <c r="R588"/>
  <c r="AY588"/>
  <c r="DB588"/>
  <c r="DI589"/>
  <c r="DJ588"/>
  <c r="DN588" s="1"/>
  <c r="DO588" s="1"/>
  <c r="CM586"/>
  <c r="CN585"/>
  <c r="CR585" s="1"/>
  <c r="CS585" s="1"/>
  <c r="CB597"/>
  <c r="CC596"/>
  <c r="CG596" s="1"/>
  <c r="CH596" s="1"/>
  <c r="BR587"/>
  <c r="BV587" s="1"/>
  <c r="BW587" s="1"/>
  <c r="BQ588"/>
  <c r="BG585"/>
  <c r="BK585" s="1"/>
  <c r="BL585" s="1"/>
  <c r="BF586"/>
  <c r="AV585"/>
  <c r="AZ585" s="1"/>
  <c r="BA585" s="1"/>
  <c r="AU586"/>
  <c r="AK585"/>
  <c r="AO585" s="1"/>
  <c r="AP585" s="1"/>
  <c r="AJ586"/>
  <c r="Z586"/>
  <c r="AD586" s="1"/>
  <c r="AE586" s="1"/>
  <c r="Y587"/>
  <c r="O585"/>
  <c r="S585" s="1"/>
  <c r="T585" s="1"/>
  <c r="N586"/>
  <c r="A590" i="8"/>
  <c r="E589"/>
  <c r="I590" i="9" l="1"/>
  <c r="J590" s="1"/>
  <c r="D590" s="1"/>
  <c r="E591"/>
  <c r="R589"/>
  <c r="S588"/>
  <c r="W588" s="1"/>
  <c r="X588" s="1"/>
  <c r="CX587" i="5"/>
  <c r="CY586"/>
  <c r="DC586" s="1"/>
  <c r="DD586" s="1"/>
  <c r="BU589"/>
  <c r="R589"/>
  <c r="AC589"/>
  <c r="AN589"/>
  <c r="CF589"/>
  <c r="DM589"/>
  <c r="DB589"/>
  <c r="AY589"/>
  <c r="CQ589"/>
  <c r="BJ589"/>
  <c r="DJ589"/>
  <c r="DN589" s="1"/>
  <c r="DO589" s="1"/>
  <c r="DI590"/>
  <c r="CM587"/>
  <c r="CN586"/>
  <c r="CR586" s="1"/>
  <c r="CS586" s="1"/>
  <c r="CB598"/>
  <c r="CC597"/>
  <c r="CG597" s="1"/>
  <c r="CH597" s="1"/>
  <c r="BQ589"/>
  <c r="BR588"/>
  <c r="BV588" s="1"/>
  <c r="BW588" s="1"/>
  <c r="BG586"/>
  <c r="BK586" s="1"/>
  <c r="BL586" s="1"/>
  <c r="BF587"/>
  <c r="AV586"/>
  <c r="AZ586" s="1"/>
  <c r="BA586" s="1"/>
  <c r="AU587"/>
  <c r="AJ587"/>
  <c r="AK586"/>
  <c r="AO586" s="1"/>
  <c r="AP586" s="1"/>
  <c r="Z587"/>
  <c r="AD587" s="1"/>
  <c r="AE587" s="1"/>
  <c r="Y588"/>
  <c r="O586"/>
  <c r="S586" s="1"/>
  <c r="T586" s="1"/>
  <c r="N587"/>
  <c r="A591" i="8"/>
  <c r="E590"/>
  <c r="I591" i="9" l="1"/>
  <c r="J591" s="1"/>
  <c r="D591" s="1"/>
  <c r="E592"/>
  <c r="R590"/>
  <c r="S589"/>
  <c r="W589" s="1"/>
  <c r="X589" s="1"/>
  <c r="CY587" i="5"/>
  <c r="DC587" s="1"/>
  <c r="DD587" s="1"/>
  <c r="CX588"/>
  <c r="CQ590"/>
  <c r="R590"/>
  <c r="AC590"/>
  <c r="BU590"/>
  <c r="CF590"/>
  <c r="DB590"/>
  <c r="AN590"/>
  <c r="DM590"/>
  <c r="BJ590"/>
  <c r="AY590"/>
  <c r="DJ590"/>
  <c r="DN590" s="1"/>
  <c r="DO590" s="1"/>
  <c r="DI591"/>
  <c r="CM588"/>
  <c r="CN587"/>
  <c r="CR587" s="1"/>
  <c r="CS587" s="1"/>
  <c r="CB599"/>
  <c r="CC598"/>
  <c r="CG598" s="1"/>
  <c r="CH598" s="1"/>
  <c r="BR589"/>
  <c r="BV589" s="1"/>
  <c r="BW589" s="1"/>
  <c r="BQ590"/>
  <c r="BG587"/>
  <c r="BK587" s="1"/>
  <c r="BL587" s="1"/>
  <c r="BF588"/>
  <c r="AV587"/>
  <c r="AZ587" s="1"/>
  <c r="BA587" s="1"/>
  <c r="AU588"/>
  <c r="AK587"/>
  <c r="AO587" s="1"/>
  <c r="AP587" s="1"/>
  <c r="AJ588"/>
  <c r="Z588"/>
  <c r="AD588" s="1"/>
  <c r="AE588" s="1"/>
  <c r="Y589"/>
  <c r="O587"/>
  <c r="S587" s="1"/>
  <c r="T587" s="1"/>
  <c r="N588"/>
  <c r="A592" i="8"/>
  <c r="E591"/>
  <c r="I592" i="9" l="1"/>
  <c r="J592" s="1"/>
  <c r="D592" s="1"/>
  <c r="E593"/>
  <c r="S590"/>
  <c r="W590" s="1"/>
  <c r="X590" s="1"/>
  <c r="R591"/>
  <c r="CX589" i="5"/>
  <c r="CY588"/>
  <c r="DC588" s="1"/>
  <c r="DD588" s="1"/>
  <c r="BU591"/>
  <c r="AC591"/>
  <c r="R591"/>
  <c r="CQ591"/>
  <c r="CF591"/>
  <c r="DB591"/>
  <c r="AY591"/>
  <c r="DM591"/>
  <c r="AN591"/>
  <c r="BJ591"/>
  <c r="DJ591"/>
  <c r="DN591" s="1"/>
  <c r="DO591" s="1"/>
  <c r="DI592"/>
  <c r="CM589"/>
  <c r="CN588"/>
  <c r="CR588" s="1"/>
  <c r="CS588" s="1"/>
  <c r="CB600"/>
  <c r="CC599"/>
  <c r="CG599" s="1"/>
  <c r="CH599" s="1"/>
  <c r="BQ591"/>
  <c r="BR590"/>
  <c r="BV590" s="1"/>
  <c r="BW590" s="1"/>
  <c r="BG588"/>
  <c r="BK588" s="1"/>
  <c r="BL588" s="1"/>
  <c r="BF589"/>
  <c r="AU589"/>
  <c r="AV588"/>
  <c r="AZ588" s="1"/>
  <c r="BA588" s="1"/>
  <c r="AK588"/>
  <c r="AO588" s="1"/>
  <c r="AP588" s="1"/>
  <c r="AJ589"/>
  <c r="Z589"/>
  <c r="AD589" s="1"/>
  <c r="AE589" s="1"/>
  <c r="Y590"/>
  <c r="O588"/>
  <c r="S588" s="1"/>
  <c r="T588" s="1"/>
  <c r="N589"/>
  <c r="A593" i="8"/>
  <c r="E592"/>
  <c r="I593" i="9" l="1"/>
  <c r="J593" s="1"/>
  <c r="D593" s="1"/>
  <c r="E594"/>
  <c r="R592"/>
  <c r="S591"/>
  <c r="W591" s="1"/>
  <c r="X591" s="1"/>
  <c r="CX590" i="5"/>
  <c r="CY589"/>
  <c r="DC589" s="1"/>
  <c r="DD589" s="1"/>
  <c r="CF592"/>
  <c r="AN592"/>
  <c r="DB592"/>
  <c r="DM592"/>
  <c r="CQ592"/>
  <c r="R592"/>
  <c r="BU592"/>
  <c r="AC592"/>
  <c r="BJ592"/>
  <c r="AY592"/>
  <c r="DJ592"/>
  <c r="DN592" s="1"/>
  <c r="DO592" s="1"/>
  <c r="DI593"/>
  <c r="CM590"/>
  <c r="CN589"/>
  <c r="CR589" s="1"/>
  <c r="CS589" s="1"/>
  <c r="CB601"/>
  <c r="CC600"/>
  <c r="CG600" s="1"/>
  <c r="CH600" s="1"/>
  <c r="BQ592"/>
  <c r="BR591"/>
  <c r="BV591" s="1"/>
  <c r="BW591" s="1"/>
  <c r="BG589"/>
  <c r="BK589" s="1"/>
  <c r="BL589" s="1"/>
  <c r="BF590"/>
  <c r="AU590"/>
  <c r="AV589"/>
  <c r="AZ589" s="1"/>
  <c r="BA589" s="1"/>
  <c r="AJ590"/>
  <c r="AK589"/>
  <c r="AO589" s="1"/>
  <c r="AP589" s="1"/>
  <c r="Z590"/>
  <c r="AD590" s="1"/>
  <c r="AE590" s="1"/>
  <c r="Y591"/>
  <c r="O589"/>
  <c r="S589" s="1"/>
  <c r="T589" s="1"/>
  <c r="N590"/>
  <c r="A594" i="8"/>
  <c r="E593"/>
  <c r="I594" i="9" l="1"/>
  <c r="J594" s="1"/>
  <c r="D594" s="1"/>
  <c r="E595"/>
  <c r="R593"/>
  <c r="S592"/>
  <c r="W592" s="1"/>
  <c r="X592" s="1"/>
  <c r="CY590" i="5"/>
  <c r="DC590" s="1"/>
  <c r="DD590" s="1"/>
  <c r="CX591"/>
  <c r="CF593"/>
  <c r="AN593"/>
  <c r="BJ593"/>
  <c r="BU593"/>
  <c r="CQ593"/>
  <c r="DB593"/>
  <c r="R593"/>
  <c r="DM593"/>
  <c r="AC593"/>
  <c r="AY593"/>
  <c r="DI594"/>
  <c r="DJ593"/>
  <c r="DN593" s="1"/>
  <c r="DO593" s="1"/>
  <c r="CM591"/>
  <c r="CN590"/>
  <c r="CR590" s="1"/>
  <c r="CS590" s="1"/>
  <c r="CB602"/>
  <c r="CC601"/>
  <c r="CG601" s="1"/>
  <c r="CH601" s="1"/>
  <c r="BQ593"/>
  <c r="BR592"/>
  <c r="BV592" s="1"/>
  <c r="BW592" s="1"/>
  <c r="BG590"/>
  <c r="BK590" s="1"/>
  <c r="BL590" s="1"/>
  <c r="BF591"/>
  <c r="AU591"/>
  <c r="AV590"/>
  <c r="AZ590" s="1"/>
  <c r="BA590" s="1"/>
  <c r="AJ591"/>
  <c r="AK590"/>
  <c r="AO590" s="1"/>
  <c r="AP590" s="1"/>
  <c r="Z591"/>
  <c r="AD591" s="1"/>
  <c r="AE591" s="1"/>
  <c r="Y592"/>
  <c r="O590"/>
  <c r="S590" s="1"/>
  <c r="T590" s="1"/>
  <c r="N591"/>
  <c r="A595" i="8"/>
  <c r="E594"/>
  <c r="E596" i="9" l="1"/>
  <c r="I595"/>
  <c r="J595" s="1"/>
  <c r="D595" s="1"/>
  <c r="R594"/>
  <c r="S593"/>
  <c r="W593" s="1"/>
  <c r="X593" s="1"/>
  <c r="CX592" i="5"/>
  <c r="CY591"/>
  <c r="DC591" s="1"/>
  <c r="DD591" s="1"/>
  <c r="BU594"/>
  <c r="R594"/>
  <c r="DM594"/>
  <c r="CQ594"/>
  <c r="AC594"/>
  <c r="AY594"/>
  <c r="DB594"/>
  <c r="AN594"/>
  <c r="CF594"/>
  <c r="BJ594"/>
  <c r="DJ594"/>
  <c r="DN594" s="1"/>
  <c r="DO594" s="1"/>
  <c r="DI595"/>
  <c r="CM592"/>
  <c r="CN591"/>
  <c r="CR591" s="1"/>
  <c r="CS591" s="1"/>
  <c r="CB603"/>
  <c r="CC602"/>
  <c r="CG602" s="1"/>
  <c r="CH602" s="1"/>
  <c r="BQ594"/>
  <c r="BR593"/>
  <c r="BV593" s="1"/>
  <c r="BW593" s="1"/>
  <c r="BG591"/>
  <c r="BK591" s="1"/>
  <c r="BL591" s="1"/>
  <c r="BF592"/>
  <c r="AU592"/>
  <c r="AV591"/>
  <c r="AZ591" s="1"/>
  <c r="BA591" s="1"/>
  <c r="AJ592"/>
  <c r="AK591"/>
  <c r="AO591" s="1"/>
  <c r="AP591" s="1"/>
  <c r="Z592"/>
  <c r="AD592" s="1"/>
  <c r="AE592" s="1"/>
  <c r="Y593"/>
  <c r="O591"/>
  <c r="S591" s="1"/>
  <c r="T591" s="1"/>
  <c r="N592"/>
  <c r="A596" i="8"/>
  <c r="E595"/>
  <c r="I596" i="9" l="1"/>
  <c r="J596" s="1"/>
  <c r="D596" s="1"/>
  <c r="E597"/>
  <c r="S594"/>
  <c r="W594" s="1"/>
  <c r="X594" s="1"/>
  <c r="R595"/>
  <c r="CY592" i="5"/>
  <c r="DC592" s="1"/>
  <c r="DD592" s="1"/>
  <c r="CX593"/>
  <c r="BU595"/>
  <c r="CQ595"/>
  <c r="AC595"/>
  <c r="DM595"/>
  <c r="AY595"/>
  <c r="DB595"/>
  <c r="AN595"/>
  <c r="CF595"/>
  <c r="BJ595"/>
  <c r="R595"/>
  <c r="DJ595"/>
  <c r="DN595" s="1"/>
  <c r="DO595" s="1"/>
  <c r="DI596"/>
  <c r="CM593"/>
  <c r="CN592"/>
  <c r="CR592" s="1"/>
  <c r="CS592" s="1"/>
  <c r="CB604"/>
  <c r="CC603"/>
  <c r="CG603" s="1"/>
  <c r="CH603" s="1"/>
  <c r="BQ595"/>
  <c r="BR594"/>
  <c r="BV594" s="1"/>
  <c r="BW594" s="1"/>
  <c r="BG592"/>
  <c r="BK592" s="1"/>
  <c r="BL592" s="1"/>
  <c r="BF593"/>
  <c r="AU593"/>
  <c r="AV592"/>
  <c r="AZ592" s="1"/>
  <c r="BA592" s="1"/>
  <c r="AJ593"/>
  <c r="AK592"/>
  <c r="AO592" s="1"/>
  <c r="AP592" s="1"/>
  <c r="Y594"/>
  <c r="Z593"/>
  <c r="AD593" s="1"/>
  <c r="AE593" s="1"/>
  <c r="O592"/>
  <c r="S592" s="1"/>
  <c r="T592" s="1"/>
  <c r="N593"/>
  <c r="A597" i="8"/>
  <c r="E596"/>
  <c r="E598" i="9" l="1"/>
  <c r="I597"/>
  <c r="J597" s="1"/>
  <c r="D597" s="1"/>
  <c r="R596"/>
  <c r="S595"/>
  <c r="W595" s="1"/>
  <c r="X595" s="1"/>
  <c r="CX594" i="5"/>
  <c r="CY593"/>
  <c r="DC593" s="1"/>
  <c r="DD593" s="1"/>
  <c r="CF596"/>
  <c r="DB596"/>
  <c r="DM596"/>
  <c r="BU596"/>
  <c r="AN596"/>
  <c r="CQ596"/>
  <c r="AC596"/>
  <c r="R596"/>
  <c r="BJ596"/>
  <c r="AY596"/>
  <c r="DI597"/>
  <c r="DJ596"/>
  <c r="DN596" s="1"/>
  <c r="DO596" s="1"/>
  <c r="CN593"/>
  <c r="CR593" s="1"/>
  <c r="CS593" s="1"/>
  <c r="CM594"/>
  <c r="CB605"/>
  <c r="CC604"/>
  <c r="CG604" s="1"/>
  <c r="CH604" s="1"/>
  <c r="BQ596"/>
  <c r="BR595"/>
  <c r="BV595" s="1"/>
  <c r="BW595" s="1"/>
  <c r="BG593"/>
  <c r="BK593" s="1"/>
  <c r="BL593" s="1"/>
  <c r="BF594"/>
  <c r="AV593"/>
  <c r="AZ593" s="1"/>
  <c r="BA593" s="1"/>
  <c r="AU594"/>
  <c r="AK593"/>
  <c r="AO593" s="1"/>
  <c r="AP593" s="1"/>
  <c r="AJ594"/>
  <c r="Z594"/>
  <c r="AD594" s="1"/>
  <c r="AE594" s="1"/>
  <c r="Y595"/>
  <c r="O593"/>
  <c r="S593" s="1"/>
  <c r="T593" s="1"/>
  <c r="N594"/>
  <c r="A598" i="8"/>
  <c r="E597"/>
  <c r="I598" i="9" l="1"/>
  <c r="J598" s="1"/>
  <c r="D598" s="1"/>
  <c r="E599"/>
  <c r="R597"/>
  <c r="S596"/>
  <c r="W596" s="1"/>
  <c r="X596" s="1"/>
  <c r="CY594" i="5"/>
  <c r="DC594" s="1"/>
  <c r="DD594" s="1"/>
  <c r="CX595"/>
  <c r="CQ597"/>
  <c r="R597"/>
  <c r="AC597"/>
  <c r="AY597"/>
  <c r="CF597"/>
  <c r="DM597"/>
  <c r="AN597"/>
  <c r="DB597"/>
  <c r="BJ597"/>
  <c r="BU597"/>
  <c r="DJ597"/>
  <c r="DN597" s="1"/>
  <c r="DO597" s="1"/>
  <c r="DI598"/>
  <c r="CM595"/>
  <c r="CN594"/>
  <c r="CR594" s="1"/>
  <c r="CS594" s="1"/>
  <c r="CB606"/>
  <c r="CC605"/>
  <c r="CG605" s="1"/>
  <c r="CH605" s="1"/>
  <c r="BQ597"/>
  <c r="BR596"/>
  <c r="BV596" s="1"/>
  <c r="BW596" s="1"/>
  <c r="BG594"/>
  <c r="BK594" s="1"/>
  <c r="BL594" s="1"/>
  <c r="BF595"/>
  <c r="AU595"/>
  <c r="AV594"/>
  <c r="AZ594" s="1"/>
  <c r="BA594" s="1"/>
  <c r="AJ595"/>
  <c r="AK594"/>
  <c r="AO594" s="1"/>
  <c r="AP594" s="1"/>
  <c r="Z595"/>
  <c r="AD595" s="1"/>
  <c r="AE595" s="1"/>
  <c r="Y596"/>
  <c r="O594"/>
  <c r="S594" s="1"/>
  <c r="T594" s="1"/>
  <c r="N595"/>
  <c r="A599" i="8"/>
  <c r="E598"/>
  <c r="I599" i="9" l="1"/>
  <c r="J599" s="1"/>
  <c r="D599" s="1"/>
  <c r="E600"/>
  <c r="R598"/>
  <c r="S597"/>
  <c r="W597" s="1"/>
  <c r="X597" s="1"/>
  <c r="CY595" i="5"/>
  <c r="DC595" s="1"/>
  <c r="DD595" s="1"/>
  <c r="CX596"/>
  <c r="CQ598"/>
  <c r="R598"/>
  <c r="DB598"/>
  <c r="AN598"/>
  <c r="AY598"/>
  <c r="CF598"/>
  <c r="AC598"/>
  <c r="DM598"/>
  <c r="BJ598"/>
  <c r="BU598"/>
  <c r="DJ598"/>
  <c r="DN598" s="1"/>
  <c r="DO598" s="1"/>
  <c r="DI599"/>
  <c r="CN595"/>
  <c r="CR595" s="1"/>
  <c r="CS595" s="1"/>
  <c r="CM596"/>
  <c r="CB607"/>
  <c r="CC606"/>
  <c r="CG606" s="1"/>
  <c r="CH606" s="1"/>
  <c r="BQ598"/>
  <c r="BR597"/>
  <c r="BV597" s="1"/>
  <c r="BW597" s="1"/>
  <c r="BG595"/>
  <c r="BK595" s="1"/>
  <c r="BL595" s="1"/>
  <c r="BF596"/>
  <c r="AU596"/>
  <c r="AV595"/>
  <c r="AZ595" s="1"/>
  <c r="BA595" s="1"/>
  <c r="AK595"/>
  <c r="AO595" s="1"/>
  <c r="AP595" s="1"/>
  <c r="AJ596"/>
  <c r="Y597"/>
  <c r="Z596"/>
  <c r="AD596" s="1"/>
  <c r="AE596" s="1"/>
  <c r="O595"/>
  <c r="S595" s="1"/>
  <c r="T595" s="1"/>
  <c r="N596"/>
  <c r="A600" i="8"/>
  <c r="E599"/>
  <c r="I600" i="9" l="1"/>
  <c r="J600" s="1"/>
  <c r="D600" s="1"/>
  <c r="E601"/>
  <c r="S598"/>
  <c r="W598" s="1"/>
  <c r="X598" s="1"/>
  <c r="R599"/>
  <c r="CX597" i="5"/>
  <c r="CY596"/>
  <c r="DC596" s="1"/>
  <c r="DD596" s="1"/>
  <c r="BU599"/>
  <c r="CQ599"/>
  <c r="CF599"/>
  <c r="R599"/>
  <c r="DB599"/>
  <c r="DM599"/>
  <c r="AC599"/>
  <c r="BJ599"/>
  <c r="AN599"/>
  <c r="AY599"/>
  <c r="DJ599"/>
  <c r="DN599" s="1"/>
  <c r="DO599" s="1"/>
  <c r="DI600"/>
  <c r="CM597"/>
  <c r="CN596"/>
  <c r="CR596" s="1"/>
  <c r="CS596" s="1"/>
  <c r="CB608"/>
  <c r="CC607"/>
  <c r="CG607" s="1"/>
  <c r="CH607" s="1"/>
  <c r="BQ599"/>
  <c r="BR598"/>
  <c r="BV598" s="1"/>
  <c r="BW598" s="1"/>
  <c r="BG596"/>
  <c r="BK596" s="1"/>
  <c r="BL596" s="1"/>
  <c r="BF597"/>
  <c r="AV596"/>
  <c r="AZ596" s="1"/>
  <c r="BA596" s="1"/>
  <c r="AU597"/>
  <c r="AJ597"/>
  <c r="AK596"/>
  <c r="AO596" s="1"/>
  <c r="AP596" s="1"/>
  <c r="Z597"/>
  <c r="AD597" s="1"/>
  <c r="AE597" s="1"/>
  <c r="Y598"/>
  <c r="O596"/>
  <c r="S596" s="1"/>
  <c r="T596" s="1"/>
  <c r="N597"/>
  <c r="A601" i="8"/>
  <c r="E600"/>
  <c r="I601" i="9" l="1"/>
  <c r="J601" s="1"/>
  <c r="D601" s="1"/>
  <c r="E602"/>
  <c r="R600"/>
  <c r="S599"/>
  <c r="W599" s="1"/>
  <c r="X599" s="1"/>
  <c r="CY597" i="5"/>
  <c r="DC597" s="1"/>
  <c r="DD597" s="1"/>
  <c r="CX598"/>
  <c r="CF600"/>
  <c r="R600"/>
  <c r="DB600"/>
  <c r="BU600"/>
  <c r="CQ600"/>
  <c r="AC600"/>
  <c r="DM600"/>
  <c r="AN600"/>
  <c r="AY600"/>
  <c r="BJ600"/>
  <c r="DJ600"/>
  <c r="DN600" s="1"/>
  <c r="DO600" s="1"/>
  <c r="DI601"/>
  <c r="CN597"/>
  <c r="CR597" s="1"/>
  <c r="CS597" s="1"/>
  <c r="CM598"/>
  <c r="CB609"/>
  <c r="CC608"/>
  <c r="CG608" s="1"/>
  <c r="CH608" s="1"/>
  <c r="BQ600"/>
  <c r="BR599"/>
  <c r="BV599" s="1"/>
  <c r="BW599" s="1"/>
  <c r="BG597"/>
  <c r="BK597" s="1"/>
  <c r="BL597" s="1"/>
  <c r="BF598"/>
  <c r="AU598"/>
  <c r="AV597"/>
  <c r="AZ597" s="1"/>
  <c r="BA597" s="1"/>
  <c r="AK597"/>
  <c r="AO597" s="1"/>
  <c r="AP597" s="1"/>
  <c r="AJ598"/>
  <c r="Z598"/>
  <c r="AD598" s="1"/>
  <c r="AE598" s="1"/>
  <c r="Y599"/>
  <c r="O597"/>
  <c r="S597" s="1"/>
  <c r="T597" s="1"/>
  <c r="N598"/>
  <c r="A602" i="8"/>
  <c r="E601"/>
  <c r="I602" i="9" l="1"/>
  <c r="J602" s="1"/>
  <c r="D602" s="1"/>
  <c r="E603"/>
  <c r="R601"/>
  <c r="S600"/>
  <c r="W600" s="1"/>
  <c r="X600" s="1"/>
  <c r="CY598" i="5"/>
  <c r="DC598" s="1"/>
  <c r="DD598" s="1"/>
  <c r="CX599"/>
  <c r="CF601"/>
  <c r="R601"/>
  <c r="DB601"/>
  <c r="BU601"/>
  <c r="CQ601"/>
  <c r="AC601"/>
  <c r="AN601"/>
  <c r="DM601"/>
  <c r="AY601"/>
  <c r="BJ601"/>
  <c r="DJ601"/>
  <c r="DN601" s="1"/>
  <c r="DO601" s="1"/>
  <c r="DI602"/>
  <c r="CM599"/>
  <c r="CN598"/>
  <c r="CR598" s="1"/>
  <c r="CS598" s="1"/>
  <c r="CB610"/>
  <c r="CC609"/>
  <c r="CG609" s="1"/>
  <c r="CH609" s="1"/>
  <c r="BR600"/>
  <c r="BV600" s="1"/>
  <c r="BW600" s="1"/>
  <c r="BQ601"/>
  <c r="BG598"/>
  <c r="BK598" s="1"/>
  <c r="BL598" s="1"/>
  <c r="BF599"/>
  <c r="AU599"/>
  <c r="AV598"/>
  <c r="AZ598" s="1"/>
  <c r="BA598" s="1"/>
  <c r="AJ599"/>
  <c r="AK598"/>
  <c r="AO598" s="1"/>
  <c r="AP598" s="1"/>
  <c r="Z599"/>
  <c r="AD599" s="1"/>
  <c r="AE599" s="1"/>
  <c r="Y600"/>
  <c r="O598"/>
  <c r="S598" s="1"/>
  <c r="T598" s="1"/>
  <c r="N599"/>
  <c r="A603" i="8"/>
  <c r="E602"/>
  <c r="I603" i="9" l="1"/>
  <c r="J603" s="1"/>
  <c r="D603" s="1"/>
  <c r="E604"/>
  <c r="R602"/>
  <c r="S601"/>
  <c r="W601" s="1"/>
  <c r="X601" s="1"/>
  <c r="CY599" i="5"/>
  <c r="DC599" s="1"/>
  <c r="DD599" s="1"/>
  <c r="CX600"/>
  <c r="BU602"/>
  <c r="R602"/>
  <c r="AC602"/>
  <c r="DM602"/>
  <c r="AY602"/>
  <c r="CQ602"/>
  <c r="AN602"/>
  <c r="BJ602"/>
  <c r="DB602"/>
  <c r="CF602"/>
  <c r="DJ602"/>
  <c r="DN602" s="1"/>
  <c r="DO602" s="1"/>
  <c r="DI603"/>
  <c r="CN599"/>
  <c r="CR599" s="1"/>
  <c r="CS599" s="1"/>
  <c r="CM600"/>
  <c r="CC610"/>
  <c r="CG610" s="1"/>
  <c r="CH610" s="1"/>
  <c r="CB611"/>
  <c r="BQ602"/>
  <c r="BR601"/>
  <c r="BV601" s="1"/>
  <c r="BW601" s="1"/>
  <c r="BG599"/>
  <c r="BK599" s="1"/>
  <c r="BL599" s="1"/>
  <c r="BF600"/>
  <c r="AU600"/>
  <c r="AV599"/>
  <c r="AZ599" s="1"/>
  <c r="BA599" s="1"/>
  <c r="AK599"/>
  <c r="AO599" s="1"/>
  <c r="AP599" s="1"/>
  <c r="AJ600"/>
  <c r="Z600"/>
  <c r="AD600" s="1"/>
  <c r="AE600" s="1"/>
  <c r="Y601"/>
  <c r="O599"/>
  <c r="S599" s="1"/>
  <c r="T599" s="1"/>
  <c r="N600"/>
  <c r="A604" i="8"/>
  <c r="E603"/>
  <c r="E605" i="9" l="1"/>
  <c r="I604"/>
  <c r="J604" s="1"/>
  <c r="D604" s="1"/>
  <c r="S602"/>
  <c r="W602" s="1"/>
  <c r="X602" s="1"/>
  <c r="R603"/>
  <c r="CY600" i="5"/>
  <c r="DC600" s="1"/>
  <c r="DD600" s="1"/>
  <c r="CX601"/>
  <c r="BU603"/>
  <c r="CQ603"/>
  <c r="DM603"/>
  <c r="CF603"/>
  <c r="AY603"/>
  <c r="BJ603"/>
  <c r="DB603"/>
  <c r="AC603"/>
  <c r="AN603"/>
  <c r="R603"/>
  <c r="DJ603"/>
  <c r="DN603" s="1"/>
  <c r="DO603" s="1"/>
  <c r="DI604"/>
  <c r="CM601"/>
  <c r="CN600"/>
  <c r="CR600" s="1"/>
  <c r="CS600" s="1"/>
  <c r="CB612"/>
  <c r="CC611"/>
  <c r="CG611" s="1"/>
  <c r="CH611" s="1"/>
  <c r="BQ603"/>
  <c r="BR602"/>
  <c r="BV602" s="1"/>
  <c r="BW602" s="1"/>
  <c r="BG600"/>
  <c r="BK600" s="1"/>
  <c r="BL600" s="1"/>
  <c r="BF601"/>
  <c r="AV600"/>
  <c r="AZ600" s="1"/>
  <c r="BA600" s="1"/>
  <c r="AU601"/>
  <c r="AJ601"/>
  <c r="AK600"/>
  <c r="AO600" s="1"/>
  <c r="AP600" s="1"/>
  <c r="Z601"/>
  <c r="AD601" s="1"/>
  <c r="AE601" s="1"/>
  <c r="Y602"/>
  <c r="O600"/>
  <c r="S600" s="1"/>
  <c r="T600" s="1"/>
  <c r="N601"/>
  <c r="A605" i="8"/>
  <c r="E604"/>
  <c r="I605" i="9" l="1"/>
  <c r="J605" s="1"/>
  <c r="D605" s="1"/>
  <c r="E606"/>
  <c r="R604"/>
  <c r="S603"/>
  <c r="W603" s="1"/>
  <c r="X603" s="1"/>
  <c r="CX602" i="5"/>
  <c r="CY601"/>
  <c r="DC601" s="1"/>
  <c r="DD601" s="1"/>
  <c r="CF604"/>
  <c r="DB604"/>
  <c r="DM604"/>
  <c r="BJ604"/>
  <c r="AN604"/>
  <c r="BU604"/>
  <c r="R604"/>
  <c r="CQ604"/>
  <c r="AC604"/>
  <c r="AY604"/>
  <c r="DJ604"/>
  <c r="DN604" s="1"/>
  <c r="DO604" s="1"/>
  <c r="DI605"/>
  <c r="CN601"/>
  <c r="CR601" s="1"/>
  <c r="CS601" s="1"/>
  <c r="CM602"/>
  <c r="CC612"/>
  <c r="CG612" s="1"/>
  <c r="CH612" s="1"/>
  <c r="CB613"/>
  <c r="BR603"/>
  <c r="BV603" s="1"/>
  <c r="BW603" s="1"/>
  <c r="BQ604"/>
  <c r="BG601"/>
  <c r="BK601" s="1"/>
  <c r="BL601" s="1"/>
  <c r="BF602"/>
  <c r="AU602"/>
  <c r="AV601"/>
  <c r="AZ601" s="1"/>
  <c r="BA601" s="1"/>
  <c r="AK601"/>
  <c r="AO601" s="1"/>
  <c r="AP601" s="1"/>
  <c r="AJ602"/>
  <c r="Z602"/>
  <c r="AD602" s="1"/>
  <c r="AE602" s="1"/>
  <c r="Y603"/>
  <c r="O601"/>
  <c r="S601" s="1"/>
  <c r="T601" s="1"/>
  <c r="N602"/>
  <c r="A606" i="8"/>
  <c r="E605"/>
  <c r="I606" i="9" l="1"/>
  <c r="J606" s="1"/>
  <c r="D606" s="1"/>
  <c r="E607"/>
  <c r="R605"/>
  <c r="S604"/>
  <c r="W604" s="1"/>
  <c r="X604" s="1"/>
  <c r="CY602" i="5"/>
  <c r="DC602" s="1"/>
  <c r="DD602" s="1"/>
  <c r="CX603"/>
  <c r="AN605"/>
  <c r="R605"/>
  <c r="AC605"/>
  <c r="BU605"/>
  <c r="CQ605"/>
  <c r="CF605"/>
  <c r="DM605"/>
  <c r="BJ605"/>
  <c r="DB605"/>
  <c r="AY605"/>
  <c r="DI606"/>
  <c r="DJ605"/>
  <c r="DN605" s="1"/>
  <c r="DO605" s="1"/>
  <c r="CM603"/>
  <c r="CN602"/>
  <c r="CR602" s="1"/>
  <c r="CS602" s="1"/>
  <c r="CC613"/>
  <c r="CG613" s="1"/>
  <c r="CH613" s="1"/>
  <c r="CB614"/>
  <c r="BQ605"/>
  <c r="BR604"/>
  <c r="BV604" s="1"/>
  <c r="BW604" s="1"/>
  <c r="BG602"/>
  <c r="BK602" s="1"/>
  <c r="BL602" s="1"/>
  <c r="BF603"/>
  <c r="AU603"/>
  <c r="AV602"/>
  <c r="AZ602" s="1"/>
  <c r="BA602" s="1"/>
  <c r="AJ603"/>
  <c r="AK602"/>
  <c r="AO602" s="1"/>
  <c r="AP602" s="1"/>
  <c r="Z603"/>
  <c r="AD603" s="1"/>
  <c r="AE603" s="1"/>
  <c r="Y604"/>
  <c r="O602"/>
  <c r="S602" s="1"/>
  <c r="T602" s="1"/>
  <c r="N603"/>
  <c r="A607" i="8"/>
  <c r="E606"/>
  <c r="I607" i="9" l="1"/>
  <c r="J607" s="1"/>
  <c r="D607" s="1"/>
  <c r="E608"/>
  <c r="R606"/>
  <c r="S605"/>
  <c r="W605" s="1"/>
  <c r="X605" s="1"/>
  <c r="CY603" i="5"/>
  <c r="DC603" s="1"/>
  <c r="DD603" s="1"/>
  <c r="CX604"/>
  <c r="CQ606"/>
  <c r="R606"/>
  <c r="AC606"/>
  <c r="BU606"/>
  <c r="AY606"/>
  <c r="CF606"/>
  <c r="DB606"/>
  <c r="DM606"/>
  <c r="BJ606"/>
  <c r="AN606"/>
  <c r="DJ606"/>
  <c r="DN606" s="1"/>
  <c r="DO606" s="1"/>
  <c r="DI607"/>
  <c r="CN603"/>
  <c r="CR603" s="1"/>
  <c r="CS603" s="1"/>
  <c r="CM604"/>
  <c r="CC614"/>
  <c r="CG614" s="1"/>
  <c r="CH614" s="1"/>
  <c r="CB615"/>
  <c r="BQ606"/>
  <c r="BR605"/>
  <c r="BV605" s="1"/>
  <c r="BW605" s="1"/>
  <c r="BG603"/>
  <c r="BK603" s="1"/>
  <c r="BL603" s="1"/>
  <c r="BF604"/>
  <c r="AV603"/>
  <c r="AZ603" s="1"/>
  <c r="BA603" s="1"/>
  <c r="AU604"/>
  <c r="AK603"/>
  <c r="AO603" s="1"/>
  <c r="AP603" s="1"/>
  <c r="AJ604"/>
  <c r="Z604"/>
  <c r="AD604" s="1"/>
  <c r="AE604" s="1"/>
  <c r="Y605"/>
  <c r="O603"/>
  <c r="S603" s="1"/>
  <c r="T603" s="1"/>
  <c r="N604"/>
  <c r="A608" i="8"/>
  <c r="E607"/>
  <c r="I608" i="9" l="1"/>
  <c r="J608" s="1"/>
  <c r="D608" s="1"/>
  <c r="E609"/>
  <c r="R607"/>
  <c r="S606"/>
  <c r="W606" s="1"/>
  <c r="X606" s="1"/>
  <c r="CY604" i="5"/>
  <c r="DC604" s="1"/>
  <c r="DD604" s="1"/>
  <c r="CX605"/>
  <c r="BU607"/>
  <c r="AC607"/>
  <c r="AN607"/>
  <c r="CF607"/>
  <c r="R607"/>
  <c r="DB607"/>
  <c r="DM607"/>
  <c r="BJ607"/>
  <c r="AY607"/>
  <c r="CQ607"/>
  <c r="DJ607"/>
  <c r="DN607" s="1"/>
  <c r="DO607" s="1"/>
  <c r="DI608"/>
  <c r="CM605"/>
  <c r="CN604"/>
  <c r="CR604" s="1"/>
  <c r="CS604" s="1"/>
  <c r="CC615"/>
  <c r="CG615" s="1"/>
  <c r="CH615" s="1"/>
  <c r="CB616"/>
  <c r="BQ607"/>
  <c r="BR606"/>
  <c r="BV606" s="1"/>
  <c r="BW606" s="1"/>
  <c r="BG604"/>
  <c r="BK604" s="1"/>
  <c r="BL604" s="1"/>
  <c r="BF605"/>
  <c r="AU605"/>
  <c r="AV604"/>
  <c r="AZ604" s="1"/>
  <c r="BA604" s="1"/>
  <c r="AJ605"/>
  <c r="AK604"/>
  <c r="AO604" s="1"/>
  <c r="AP604" s="1"/>
  <c r="Z605"/>
  <c r="AD605" s="1"/>
  <c r="AE605" s="1"/>
  <c r="Y606"/>
  <c r="O604"/>
  <c r="S604" s="1"/>
  <c r="T604" s="1"/>
  <c r="N605"/>
  <c r="A609" i="8"/>
  <c r="E608"/>
  <c r="I609" i="9" l="1"/>
  <c r="J609" s="1"/>
  <c r="D609" s="1"/>
  <c r="E610"/>
  <c r="R608"/>
  <c r="S607"/>
  <c r="W607" s="1"/>
  <c r="X607" s="1"/>
  <c r="CX606" i="5"/>
  <c r="CY605"/>
  <c r="DC605" s="1"/>
  <c r="DD605" s="1"/>
  <c r="CF608"/>
  <c r="R608"/>
  <c r="DB608"/>
  <c r="DM608"/>
  <c r="CQ608"/>
  <c r="AC608"/>
  <c r="AN608"/>
  <c r="AY608"/>
  <c r="BJ608"/>
  <c r="BU608"/>
  <c r="DI609"/>
  <c r="DJ608"/>
  <c r="DN608" s="1"/>
  <c r="DO608" s="1"/>
  <c r="CN605"/>
  <c r="CR605" s="1"/>
  <c r="CS605" s="1"/>
  <c r="CM606"/>
  <c r="CC616"/>
  <c r="CG616" s="1"/>
  <c r="CH616" s="1"/>
  <c r="CB617"/>
  <c r="BR607"/>
  <c r="BV607" s="1"/>
  <c r="BW607" s="1"/>
  <c r="BQ608"/>
  <c r="BG605"/>
  <c r="BK605" s="1"/>
  <c r="BL605" s="1"/>
  <c r="BF606"/>
  <c r="AU606"/>
  <c r="AV605"/>
  <c r="AZ605" s="1"/>
  <c r="BA605" s="1"/>
  <c r="AK605"/>
  <c r="AO605" s="1"/>
  <c r="AP605" s="1"/>
  <c r="AJ606"/>
  <c r="Z606"/>
  <c r="AD606" s="1"/>
  <c r="AE606" s="1"/>
  <c r="Y607"/>
  <c r="O605"/>
  <c r="S605" s="1"/>
  <c r="T605" s="1"/>
  <c r="N606"/>
  <c r="A610" i="8"/>
  <c r="E609"/>
  <c r="I610" i="9" l="1"/>
  <c r="J610" s="1"/>
  <c r="D610" s="1"/>
  <c r="E611"/>
  <c r="R609"/>
  <c r="S608"/>
  <c r="W608" s="1"/>
  <c r="X608" s="1"/>
  <c r="CY606" i="5"/>
  <c r="DC606" s="1"/>
  <c r="DD606" s="1"/>
  <c r="CX607"/>
  <c r="CF609"/>
  <c r="R609"/>
  <c r="AC609"/>
  <c r="AY609"/>
  <c r="CQ609"/>
  <c r="DB609"/>
  <c r="DM609"/>
  <c r="BJ609"/>
  <c r="BU609"/>
  <c r="AN609"/>
  <c r="DJ609"/>
  <c r="DN609" s="1"/>
  <c r="DO609" s="1"/>
  <c r="DI610"/>
  <c r="CM607"/>
  <c r="CN606"/>
  <c r="CR606" s="1"/>
  <c r="CS606" s="1"/>
  <c r="CB618"/>
  <c r="CC617"/>
  <c r="CG617" s="1"/>
  <c r="CH617" s="1"/>
  <c r="BR608"/>
  <c r="BV608" s="1"/>
  <c r="BW608" s="1"/>
  <c r="BQ609"/>
  <c r="BG606"/>
  <c r="BK606" s="1"/>
  <c r="BL606" s="1"/>
  <c r="BF607"/>
  <c r="AU607"/>
  <c r="AV606"/>
  <c r="AZ606" s="1"/>
  <c r="BA606" s="1"/>
  <c r="AJ607"/>
  <c r="AK606"/>
  <c r="AO606" s="1"/>
  <c r="AP606" s="1"/>
  <c r="Z607"/>
  <c r="AD607" s="1"/>
  <c r="AE607" s="1"/>
  <c r="Y608"/>
  <c r="O606"/>
  <c r="S606" s="1"/>
  <c r="T606" s="1"/>
  <c r="N607"/>
  <c r="A611" i="8"/>
  <c r="E610"/>
  <c r="E612" i="9" l="1"/>
  <c r="I611"/>
  <c r="J611" s="1"/>
  <c r="D611" s="1"/>
  <c r="R610"/>
  <c r="S609"/>
  <c r="W609" s="1"/>
  <c r="X609" s="1"/>
  <c r="CX608" i="5"/>
  <c r="CY607"/>
  <c r="DC607" s="1"/>
  <c r="DD607" s="1"/>
  <c r="BU610"/>
  <c r="R610"/>
  <c r="CF610"/>
  <c r="BJ610"/>
  <c r="CQ610"/>
  <c r="AC610"/>
  <c r="DM610"/>
  <c r="DB610"/>
  <c r="AY610"/>
  <c r="AN610"/>
  <c r="DJ610"/>
  <c r="DN610" s="1"/>
  <c r="DO610" s="1"/>
  <c r="DI611"/>
  <c r="CM608"/>
  <c r="CN607"/>
  <c r="CR607" s="1"/>
  <c r="CS607" s="1"/>
  <c r="CC618"/>
  <c r="CG618" s="1"/>
  <c r="CH618" s="1"/>
  <c r="CB619"/>
  <c r="BR609"/>
  <c r="BV609" s="1"/>
  <c r="BW609" s="1"/>
  <c r="BQ610"/>
  <c r="BG607"/>
  <c r="BK607" s="1"/>
  <c r="BL607" s="1"/>
  <c r="BF608"/>
  <c r="AV607"/>
  <c r="AZ607" s="1"/>
  <c r="BA607" s="1"/>
  <c r="AU608"/>
  <c r="AK607"/>
  <c r="AO607" s="1"/>
  <c r="AP607" s="1"/>
  <c r="AJ608"/>
  <c r="Z608"/>
  <c r="AD608" s="1"/>
  <c r="AE608" s="1"/>
  <c r="Y609"/>
  <c r="N608"/>
  <c r="O607"/>
  <c r="S607" s="1"/>
  <c r="T607" s="1"/>
  <c r="A612" i="8"/>
  <c r="E611"/>
  <c r="I612" i="9" l="1"/>
  <c r="J612" s="1"/>
  <c r="D612" s="1"/>
  <c r="E613"/>
  <c r="S610"/>
  <c r="W610" s="1"/>
  <c r="X610" s="1"/>
  <c r="R611"/>
  <c r="CY608" i="5"/>
  <c r="DC608" s="1"/>
  <c r="DD608" s="1"/>
  <c r="CX609"/>
  <c r="BU611"/>
  <c r="AC611"/>
  <c r="R611"/>
  <c r="CQ611"/>
  <c r="DM611"/>
  <c r="AN611"/>
  <c r="DB611"/>
  <c r="AY611"/>
  <c r="CF611"/>
  <c r="BJ611"/>
  <c r="DJ611"/>
  <c r="DN611" s="1"/>
  <c r="DO611" s="1"/>
  <c r="DI612"/>
  <c r="CN608"/>
  <c r="CR608" s="1"/>
  <c r="CS608" s="1"/>
  <c r="CM609"/>
  <c r="CB620"/>
  <c r="CC619"/>
  <c r="CG619" s="1"/>
  <c r="CH619" s="1"/>
  <c r="BR610"/>
  <c r="BV610" s="1"/>
  <c r="BW610" s="1"/>
  <c r="BQ611"/>
  <c r="BG608"/>
  <c r="BK608" s="1"/>
  <c r="BL608" s="1"/>
  <c r="BF609"/>
  <c r="AU609"/>
  <c r="AV608"/>
  <c r="AZ608" s="1"/>
  <c r="BA608" s="1"/>
  <c r="AJ609"/>
  <c r="AK608"/>
  <c r="AO608" s="1"/>
  <c r="AP608" s="1"/>
  <c r="Z609"/>
  <c r="AD609" s="1"/>
  <c r="AE609" s="1"/>
  <c r="Y610"/>
  <c r="O608"/>
  <c r="S608" s="1"/>
  <c r="T608" s="1"/>
  <c r="N609"/>
  <c r="A613" i="8"/>
  <c r="E612"/>
  <c r="E614" i="9" l="1"/>
  <c r="I613"/>
  <c r="J613" s="1"/>
  <c r="D613" s="1"/>
  <c r="R612"/>
  <c r="S611"/>
  <c r="W611" s="1"/>
  <c r="X611" s="1"/>
  <c r="CY609" i="5"/>
  <c r="DC609" s="1"/>
  <c r="DD609" s="1"/>
  <c r="CX610"/>
  <c r="CF612"/>
  <c r="DB612"/>
  <c r="DM612"/>
  <c r="BU612"/>
  <c r="AY612"/>
  <c r="CQ612"/>
  <c r="AN612"/>
  <c r="AC612"/>
  <c r="R612"/>
  <c r="BJ612"/>
  <c r="DJ612"/>
  <c r="DN612" s="1"/>
  <c r="DO612" s="1"/>
  <c r="DI613"/>
  <c r="CM610"/>
  <c r="CN609"/>
  <c r="CR609" s="1"/>
  <c r="CS609" s="1"/>
  <c r="CC620"/>
  <c r="CG620" s="1"/>
  <c r="CH620" s="1"/>
  <c r="CB621"/>
  <c r="BR611"/>
  <c r="BV611" s="1"/>
  <c r="BW611" s="1"/>
  <c r="BQ612"/>
  <c r="BG609"/>
  <c r="BK609" s="1"/>
  <c r="BL609" s="1"/>
  <c r="BF610"/>
  <c r="AU610"/>
  <c r="AV609"/>
  <c r="AZ609" s="1"/>
  <c r="BA609" s="1"/>
  <c r="AJ610"/>
  <c r="AK609"/>
  <c r="AO609" s="1"/>
  <c r="AP609" s="1"/>
  <c r="Z610"/>
  <c r="AD610" s="1"/>
  <c r="AE610" s="1"/>
  <c r="Y611"/>
  <c r="O609"/>
  <c r="S609" s="1"/>
  <c r="T609" s="1"/>
  <c r="N610"/>
  <c r="E613" i="8"/>
  <c r="A614"/>
  <c r="I614" i="9" l="1"/>
  <c r="J614" s="1"/>
  <c r="D614" s="1"/>
  <c r="E615"/>
  <c r="R613"/>
  <c r="S612"/>
  <c r="W612" s="1"/>
  <c r="X612" s="1"/>
  <c r="CY610" i="5"/>
  <c r="DC610" s="1"/>
  <c r="DD610" s="1"/>
  <c r="CX611"/>
  <c r="BU613"/>
  <c r="DM613"/>
  <c r="AY613"/>
  <c r="CQ613"/>
  <c r="AN613"/>
  <c r="CF613"/>
  <c r="DB613"/>
  <c r="R613"/>
  <c r="AC613"/>
  <c r="BJ613"/>
  <c r="DJ613"/>
  <c r="DN613" s="1"/>
  <c r="DO613" s="1"/>
  <c r="DI614"/>
  <c r="CN610"/>
  <c r="CR610" s="1"/>
  <c r="CS610" s="1"/>
  <c r="CM611"/>
  <c r="CC621"/>
  <c r="CG621" s="1"/>
  <c r="CH621" s="1"/>
  <c r="CB622"/>
  <c r="BR612"/>
  <c r="BV612" s="1"/>
  <c r="BW612" s="1"/>
  <c r="BQ613"/>
  <c r="BG610"/>
  <c r="BK610" s="1"/>
  <c r="BL610" s="1"/>
  <c r="BF611"/>
  <c r="AU611"/>
  <c r="AV610"/>
  <c r="AZ610" s="1"/>
  <c r="BA610" s="1"/>
  <c r="AK610"/>
  <c r="AO610" s="1"/>
  <c r="AP610" s="1"/>
  <c r="AJ611"/>
  <c r="Z611"/>
  <c r="AD611" s="1"/>
  <c r="AE611" s="1"/>
  <c r="Y612"/>
  <c r="N611"/>
  <c r="O610"/>
  <c r="S610" s="1"/>
  <c r="T610" s="1"/>
  <c r="A615" i="8"/>
  <c r="E614"/>
  <c r="I615" i="9" l="1"/>
  <c r="J615" s="1"/>
  <c r="D615" s="1"/>
  <c r="E616"/>
  <c r="R614"/>
  <c r="S613"/>
  <c r="W613" s="1"/>
  <c r="X613" s="1"/>
  <c r="CY611" i="5"/>
  <c r="DC611" s="1"/>
  <c r="DD611" s="1"/>
  <c r="CX612"/>
  <c r="CQ614"/>
  <c r="DM614"/>
  <c r="R614"/>
  <c r="BJ614"/>
  <c r="AN614"/>
  <c r="CF614"/>
  <c r="DB614"/>
  <c r="BU614"/>
  <c r="AY614"/>
  <c r="AC614"/>
  <c r="DJ614"/>
  <c r="DN614" s="1"/>
  <c r="DO614" s="1"/>
  <c r="DI615"/>
  <c r="CM612"/>
  <c r="CN611"/>
  <c r="CR611" s="1"/>
  <c r="CS611" s="1"/>
  <c r="CC622"/>
  <c r="CG622" s="1"/>
  <c r="CH622" s="1"/>
  <c r="CB623"/>
  <c r="BR613"/>
  <c r="BV613" s="1"/>
  <c r="BW613" s="1"/>
  <c r="BQ614"/>
  <c r="BG611"/>
  <c r="BK611" s="1"/>
  <c r="BL611" s="1"/>
  <c r="BF612"/>
  <c r="AU612"/>
  <c r="AV611"/>
  <c r="AZ611" s="1"/>
  <c r="BA611" s="1"/>
  <c r="AK611"/>
  <c r="AO611" s="1"/>
  <c r="AP611" s="1"/>
  <c r="AJ612"/>
  <c r="Y613"/>
  <c r="Z612"/>
  <c r="AD612" s="1"/>
  <c r="AE612" s="1"/>
  <c r="N612"/>
  <c r="O611"/>
  <c r="S611" s="1"/>
  <c r="T611" s="1"/>
  <c r="E615" i="8"/>
  <c r="A616"/>
  <c r="I616" i="9" l="1"/>
  <c r="J616" s="1"/>
  <c r="D616" s="1"/>
  <c r="E617"/>
  <c r="R615"/>
  <c r="S614"/>
  <c r="W614" s="1"/>
  <c r="X614" s="1"/>
  <c r="CY612" i="5"/>
  <c r="DC612" s="1"/>
  <c r="DD612" s="1"/>
  <c r="CX613"/>
  <c r="BU615"/>
  <c r="AC615"/>
  <c r="R615"/>
  <c r="DB615"/>
  <c r="AY615"/>
  <c r="CF615"/>
  <c r="DM615"/>
  <c r="BJ615"/>
  <c r="AN615"/>
  <c r="CQ615"/>
  <c r="DJ615"/>
  <c r="DN615" s="1"/>
  <c r="DO615" s="1"/>
  <c r="DI616"/>
  <c r="CM613"/>
  <c r="CN612"/>
  <c r="CR612" s="1"/>
  <c r="CS612" s="1"/>
  <c r="CB624"/>
  <c r="CC623"/>
  <c r="CG623" s="1"/>
  <c r="CH623" s="1"/>
  <c r="BR614"/>
  <c r="BV614" s="1"/>
  <c r="BW614" s="1"/>
  <c r="BQ615"/>
  <c r="BG612"/>
  <c r="BK612" s="1"/>
  <c r="BL612" s="1"/>
  <c r="BF613"/>
  <c r="AU613"/>
  <c r="AV612"/>
  <c r="AZ612" s="1"/>
  <c r="BA612" s="1"/>
  <c r="AK612"/>
  <c r="AO612" s="1"/>
  <c r="AP612" s="1"/>
  <c r="AJ613"/>
  <c r="Z613"/>
  <c r="AD613" s="1"/>
  <c r="AE613" s="1"/>
  <c r="Y614"/>
  <c r="O612"/>
  <c r="S612" s="1"/>
  <c r="T612" s="1"/>
  <c r="N613"/>
  <c r="A617" i="8"/>
  <c r="E616"/>
  <c r="I617" i="9" l="1"/>
  <c r="J617" s="1"/>
  <c r="D617" s="1"/>
  <c r="E618"/>
  <c r="R616"/>
  <c r="S615"/>
  <c r="W615" s="1"/>
  <c r="X615" s="1"/>
  <c r="CY613" i="5"/>
  <c r="DC613" s="1"/>
  <c r="DD613" s="1"/>
  <c r="CX614"/>
  <c r="CF616"/>
  <c r="DB616"/>
  <c r="DM616"/>
  <c r="CQ616"/>
  <c r="AC616"/>
  <c r="BU616"/>
  <c r="AY616"/>
  <c r="R616"/>
  <c r="AN616"/>
  <c r="BJ616"/>
  <c r="DJ616"/>
  <c r="DN616" s="1"/>
  <c r="DO616" s="1"/>
  <c r="DI617"/>
  <c r="CN613"/>
  <c r="CR613" s="1"/>
  <c r="CS613" s="1"/>
  <c r="CM614"/>
  <c r="CC624"/>
  <c r="CG624" s="1"/>
  <c r="CH624" s="1"/>
  <c r="CB625"/>
  <c r="BR615"/>
  <c r="BV615" s="1"/>
  <c r="BW615" s="1"/>
  <c r="BQ616"/>
  <c r="BG613"/>
  <c r="BK613" s="1"/>
  <c r="BL613" s="1"/>
  <c r="BF614"/>
  <c r="AU614"/>
  <c r="AV613"/>
  <c r="AZ613" s="1"/>
  <c r="BA613" s="1"/>
  <c r="AJ614"/>
  <c r="AK613"/>
  <c r="AO613" s="1"/>
  <c r="AP613" s="1"/>
  <c r="Y615"/>
  <c r="Z614"/>
  <c r="AD614" s="1"/>
  <c r="AE614" s="1"/>
  <c r="N614"/>
  <c r="O613"/>
  <c r="S613" s="1"/>
  <c r="T613" s="1"/>
  <c r="A618" i="8"/>
  <c r="E617"/>
  <c r="I618" i="9" l="1"/>
  <c r="J618" s="1"/>
  <c r="D618" s="1"/>
  <c r="E619"/>
  <c r="R617"/>
  <c r="S616"/>
  <c r="W616" s="1"/>
  <c r="X616" s="1"/>
  <c r="CY614" i="5"/>
  <c r="DC614" s="1"/>
  <c r="DD614" s="1"/>
  <c r="CX615"/>
  <c r="CF617"/>
  <c r="R617"/>
  <c r="DB617"/>
  <c r="DM617"/>
  <c r="CQ617"/>
  <c r="AC617"/>
  <c r="BU617"/>
  <c r="AN617"/>
  <c r="AY617"/>
  <c r="BJ617"/>
  <c r="DJ617"/>
  <c r="DN617" s="1"/>
  <c r="DO617" s="1"/>
  <c r="DI618"/>
  <c r="CM615"/>
  <c r="CN614"/>
  <c r="CR614" s="1"/>
  <c r="CS614" s="1"/>
  <c r="CB626"/>
  <c r="CC625"/>
  <c r="CG625" s="1"/>
  <c r="CH625" s="1"/>
  <c r="BQ617"/>
  <c r="BR616"/>
  <c r="BV616" s="1"/>
  <c r="BW616" s="1"/>
  <c r="BG614"/>
  <c r="BK614" s="1"/>
  <c r="BL614" s="1"/>
  <c r="BF615"/>
  <c r="AU615"/>
  <c r="AV614"/>
  <c r="AZ614" s="1"/>
  <c r="BA614" s="1"/>
  <c r="AJ615"/>
  <c r="AK614"/>
  <c r="AO614" s="1"/>
  <c r="AP614" s="1"/>
  <c r="Z615"/>
  <c r="AD615" s="1"/>
  <c r="AE615" s="1"/>
  <c r="Y616"/>
  <c r="N615"/>
  <c r="O614"/>
  <c r="S614" s="1"/>
  <c r="T614" s="1"/>
  <c r="A619" i="8"/>
  <c r="E618"/>
  <c r="I619" i="9" l="1"/>
  <c r="J619" s="1"/>
  <c r="D619" s="1"/>
  <c r="E620"/>
  <c r="R618"/>
  <c r="S617"/>
  <c r="W617" s="1"/>
  <c r="X617" s="1"/>
  <c r="CY615" i="5"/>
  <c r="DC615" s="1"/>
  <c r="DD615" s="1"/>
  <c r="CX616"/>
  <c r="BU618"/>
  <c r="DB618"/>
  <c r="AY618"/>
  <c r="CQ618"/>
  <c r="AC618"/>
  <c r="DM618"/>
  <c r="AN618"/>
  <c r="BJ618"/>
  <c r="R618"/>
  <c r="CF618"/>
  <c r="DJ618"/>
  <c r="DN618" s="1"/>
  <c r="DO618" s="1"/>
  <c r="DI619"/>
  <c r="CM616"/>
  <c r="CN615"/>
  <c r="CR615" s="1"/>
  <c r="CS615" s="1"/>
  <c r="CC626"/>
  <c r="CG626" s="1"/>
  <c r="CH626" s="1"/>
  <c r="CB627"/>
  <c r="BR617"/>
  <c r="BV617" s="1"/>
  <c r="BW617" s="1"/>
  <c r="BQ618"/>
  <c r="BG615"/>
  <c r="BK615" s="1"/>
  <c r="BL615" s="1"/>
  <c r="BF616"/>
  <c r="AU616"/>
  <c r="AV615"/>
  <c r="AZ615" s="1"/>
  <c r="BA615" s="1"/>
  <c r="AK615"/>
  <c r="AO615" s="1"/>
  <c r="AP615" s="1"/>
  <c r="AJ616"/>
  <c r="Y617"/>
  <c r="Z616"/>
  <c r="AD616" s="1"/>
  <c r="AE616" s="1"/>
  <c r="O615"/>
  <c r="S615" s="1"/>
  <c r="T615" s="1"/>
  <c r="N616"/>
  <c r="A620" i="8"/>
  <c r="E619"/>
  <c r="E621" i="9" l="1"/>
  <c r="I620"/>
  <c r="J620" s="1"/>
  <c r="D620" s="1"/>
  <c r="S618"/>
  <c r="W618" s="1"/>
  <c r="X618" s="1"/>
  <c r="R619"/>
  <c r="CX617" i="5"/>
  <c r="CY616"/>
  <c r="DC616" s="1"/>
  <c r="DD616" s="1"/>
  <c r="BU619"/>
  <c r="DB619"/>
  <c r="DM619"/>
  <c r="CQ619"/>
  <c r="R619"/>
  <c r="AY619"/>
  <c r="AC619"/>
  <c r="AN619"/>
  <c r="BJ619"/>
  <c r="CF619"/>
  <c r="DJ619"/>
  <c r="DN619" s="1"/>
  <c r="DO619" s="1"/>
  <c r="DI620"/>
  <c r="CN616"/>
  <c r="CR616" s="1"/>
  <c r="CS616" s="1"/>
  <c r="CM617"/>
  <c r="CB628"/>
  <c r="CC627"/>
  <c r="CG627" s="1"/>
  <c r="CH627" s="1"/>
  <c r="BR618"/>
  <c r="BV618" s="1"/>
  <c r="BW618" s="1"/>
  <c r="BQ619"/>
  <c r="BG616"/>
  <c r="BK616" s="1"/>
  <c r="BL616" s="1"/>
  <c r="BF617"/>
  <c r="AU617"/>
  <c r="AV616"/>
  <c r="AZ616" s="1"/>
  <c r="BA616" s="1"/>
  <c r="AK616"/>
  <c r="AO616" s="1"/>
  <c r="AP616" s="1"/>
  <c r="AJ617"/>
  <c r="Z617"/>
  <c r="AD617" s="1"/>
  <c r="AE617" s="1"/>
  <c r="Y618"/>
  <c r="O616"/>
  <c r="S616" s="1"/>
  <c r="T616" s="1"/>
  <c r="N617"/>
  <c r="A621" i="8"/>
  <c r="E620"/>
  <c r="I621" i="9" l="1"/>
  <c r="J621" s="1"/>
  <c r="D621" s="1"/>
  <c r="E622"/>
  <c r="R620"/>
  <c r="S619"/>
  <c r="W619" s="1"/>
  <c r="X619" s="1"/>
  <c r="CX618" i="5"/>
  <c r="CY617"/>
  <c r="DC617" s="1"/>
  <c r="DD617" s="1"/>
  <c r="CF620"/>
  <c r="AC620"/>
  <c r="DM620"/>
  <c r="BU620"/>
  <c r="R620"/>
  <c r="AY620"/>
  <c r="CQ620"/>
  <c r="BJ620"/>
  <c r="DB620"/>
  <c r="AN620"/>
  <c r="DJ620"/>
  <c r="DN620" s="1"/>
  <c r="DO620" s="1"/>
  <c r="DI621"/>
  <c r="CM618"/>
  <c r="CN617"/>
  <c r="CR617" s="1"/>
  <c r="CS617" s="1"/>
  <c r="CC628"/>
  <c r="CG628" s="1"/>
  <c r="CH628" s="1"/>
  <c r="CB629"/>
  <c r="BQ620"/>
  <c r="BR619"/>
  <c r="BV619" s="1"/>
  <c r="BW619" s="1"/>
  <c r="BG617"/>
  <c r="BK617" s="1"/>
  <c r="BL617" s="1"/>
  <c r="BF618"/>
  <c r="AU618"/>
  <c r="AV617"/>
  <c r="AZ617" s="1"/>
  <c r="BA617" s="1"/>
  <c r="AJ618"/>
  <c r="AK617"/>
  <c r="AO617" s="1"/>
  <c r="AP617" s="1"/>
  <c r="Y619"/>
  <c r="Z618"/>
  <c r="AD618" s="1"/>
  <c r="AE618" s="1"/>
  <c r="O617"/>
  <c r="S617" s="1"/>
  <c r="T617" s="1"/>
  <c r="N618"/>
  <c r="A622" i="8"/>
  <c r="E621"/>
  <c r="I622" i="9" l="1"/>
  <c r="J622" s="1"/>
  <c r="D622" s="1"/>
  <c r="E623"/>
  <c r="R621"/>
  <c r="S620"/>
  <c r="W620" s="1"/>
  <c r="X620" s="1"/>
  <c r="CY618" i="5"/>
  <c r="DC618" s="1"/>
  <c r="DD618" s="1"/>
  <c r="CX619"/>
  <c r="CF621"/>
  <c r="DB621"/>
  <c r="CQ621"/>
  <c r="AN621"/>
  <c r="BJ621"/>
  <c r="DM621"/>
  <c r="AC621"/>
  <c r="BU621"/>
  <c r="R621"/>
  <c r="AY621"/>
  <c r="DJ621"/>
  <c r="DN621" s="1"/>
  <c r="DO621" s="1"/>
  <c r="DI622"/>
  <c r="CN618"/>
  <c r="CR618" s="1"/>
  <c r="CS618" s="1"/>
  <c r="CM619"/>
  <c r="CC629"/>
  <c r="CG629" s="1"/>
  <c r="CH629" s="1"/>
  <c r="CB630"/>
  <c r="BQ621"/>
  <c r="BR620"/>
  <c r="BV620" s="1"/>
  <c r="BW620" s="1"/>
  <c r="BG618"/>
  <c r="BK618" s="1"/>
  <c r="BL618" s="1"/>
  <c r="BF619"/>
  <c r="AU619"/>
  <c r="AV618"/>
  <c r="AZ618" s="1"/>
  <c r="BA618" s="1"/>
  <c r="AJ619"/>
  <c r="AK618"/>
  <c r="AO618" s="1"/>
  <c r="AP618" s="1"/>
  <c r="Z619"/>
  <c r="AD619" s="1"/>
  <c r="AE619" s="1"/>
  <c r="Y620"/>
  <c r="O618"/>
  <c r="S618" s="1"/>
  <c r="T618" s="1"/>
  <c r="N619"/>
  <c r="A623" i="8"/>
  <c r="E622"/>
  <c r="I623" i="9" l="1"/>
  <c r="J623" s="1"/>
  <c r="D623" s="1"/>
  <c r="E624"/>
  <c r="R622"/>
  <c r="S621"/>
  <c r="W621" s="1"/>
  <c r="X621" s="1"/>
  <c r="CY619" i="5"/>
  <c r="DC619" s="1"/>
  <c r="DD619" s="1"/>
  <c r="CX620"/>
  <c r="CQ622"/>
  <c r="DM622"/>
  <c r="R622"/>
  <c r="AC622"/>
  <c r="CF622"/>
  <c r="DB622"/>
  <c r="AY622"/>
  <c r="BU622"/>
  <c r="BJ622"/>
  <c r="AN622"/>
  <c r="DJ622"/>
  <c r="DN622" s="1"/>
  <c r="DO622" s="1"/>
  <c r="DI623"/>
  <c r="CM620"/>
  <c r="CN619"/>
  <c r="CR619" s="1"/>
  <c r="CS619" s="1"/>
  <c r="CC630"/>
  <c r="CG630" s="1"/>
  <c r="CH630" s="1"/>
  <c r="CB631"/>
  <c r="BQ622"/>
  <c r="BR621"/>
  <c r="BV621" s="1"/>
  <c r="BW621" s="1"/>
  <c r="BG619"/>
  <c r="BK619" s="1"/>
  <c r="BL619" s="1"/>
  <c r="BF620"/>
  <c r="AU620"/>
  <c r="AV619"/>
  <c r="AZ619" s="1"/>
  <c r="BA619" s="1"/>
  <c r="AJ620"/>
  <c r="AK619"/>
  <c r="AO619" s="1"/>
  <c r="AP619" s="1"/>
  <c r="Z620"/>
  <c r="AD620" s="1"/>
  <c r="AE620" s="1"/>
  <c r="Y621"/>
  <c r="O619"/>
  <c r="S619" s="1"/>
  <c r="T619" s="1"/>
  <c r="N620"/>
  <c r="A624" i="8"/>
  <c r="E623"/>
  <c r="I624" i="9" l="1"/>
  <c r="J624" s="1"/>
  <c r="D624" s="1"/>
  <c r="E625"/>
  <c r="R623"/>
  <c r="S622"/>
  <c r="W622" s="1"/>
  <c r="X622" s="1"/>
  <c r="CY620" i="5"/>
  <c r="DC620" s="1"/>
  <c r="DD620" s="1"/>
  <c r="CX621"/>
  <c r="BU623"/>
  <c r="DM623"/>
  <c r="R623"/>
  <c r="BJ623"/>
  <c r="CF623"/>
  <c r="DB623"/>
  <c r="AC623"/>
  <c r="AN623"/>
  <c r="AY623"/>
  <c r="CQ623"/>
  <c r="DJ623"/>
  <c r="DN623" s="1"/>
  <c r="DO623" s="1"/>
  <c r="DI624"/>
  <c r="CN620"/>
  <c r="CR620" s="1"/>
  <c r="CS620" s="1"/>
  <c r="CM621"/>
  <c r="CC631"/>
  <c r="CG631" s="1"/>
  <c r="CH631" s="1"/>
  <c r="CB632"/>
  <c r="BR622"/>
  <c r="BV622" s="1"/>
  <c r="BW622" s="1"/>
  <c r="BQ623"/>
  <c r="BG620"/>
  <c r="BK620" s="1"/>
  <c r="BL620" s="1"/>
  <c r="BF621"/>
  <c r="AU621"/>
  <c r="AV620"/>
  <c r="AZ620" s="1"/>
  <c r="BA620" s="1"/>
  <c r="AK620"/>
  <c r="AO620" s="1"/>
  <c r="AP620" s="1"/>
  <c r="AJ621"/>
  <c r="Z621"/>
  <c r="AD621" s="1"/>
  <c r="AE621" s="1"/>
  <c r="Y622"/>
  <c r="O620"/>
  <c r="S620" s="1"/>
  <c r="T620" s="1"/>
  <c r="N621"/>
  <c r="A625" i="8"/>
  <c r="E624"/>
  <c r="I625" i="9" l="1"/>
  <c r="J625" s="1"/>
  <c r="D625" s="1"/>
  <c r="E626"/>
  <c r="R624"/>
  <c r="S623"/>
  <c r="W623" s="1"/>
  <c r="X623" s="1"/>
  <c r="CY621" i="5"/>
  <c r="DC621" s="1"/>
  <c r="DD621" s="1"/>
  <c r="CX622"/>
  <c r="CF624"/>
  <c r="R624"/>
  <c r="DB624"/>
  <c r="DM624"/>
  <c r="CQ624"/>
  <c r="AC624"/>
  <c r="BU624"/>
  <c r="AY624"/>
  <c r="BJ624"/>
  <c r="AN624"/>
  <c r="DJ624"/>
  <c r="DN624" s="1"/>
  <c r="DO624" s="1"/>
  <c r="DI625"/>
  <c r="CM622"/>
  <c r="CN621"/>
  <c r="CR621" s="1"/>
  <c r="CS621" s="1"/>
  <c r="CC632"/>
  <c r="CG632" s="1"/>
  <c r="CH632" s="1"/>
  <c r="CB633"/>
  <c r="BR623"/>
  <c r="BV623" s="1"/>
  <c r="BW623" s="1"/>
  <c r="BQ624"/>
  <c r="BG621"/>
  <c r="BK621" s="1"/>
  <c r="BL621" s="1"/>
  <c r="BF622"/>
  <c r="AU622"/>
  <c r="AV621"/>
  <c r="AZ621" s="1"/>
  <c r="BA621" s="1"/>
  <c r="AJ622"/>
  <c r="AK621"/>
  <c r="AO621" s="1"/>
  <c r="AP621" s="1"/>
  <c r="Y623"/>
  <c r="Z622"/>
  <c r="AD622" s="1"/>
  <c r="AE622" s="1"/>
  <c r="O621"/>
  <c r="S621" s="1"/>
  <c r="T621" s="1"/>
  <c r="N622"/>
  <c r="A626" i="8"/>
  <c r="E625"/>
  <c r="I626" i="9" l="1"/>
  <c r="J626" s="1"/>
  <c r="D626" s="1"/>
  <c r="E627"/>
  <c r="R625"/>
  <c r="S624"/>
  <c r="W624" s="1"/>
  <c r="X624" s="1"/>
  <c r="CX623" i="5"/>
  <c r="CY622"/>
  <c r="DC622" s="1"/>
  <c r="DD622" s="1"/>
  <c r="CF625"/>
  <c r="R625"/>
  <c r="AC625"/>
  <c r="BJ625"/>
  <c r="CQ625"/>
  <c r="DB625"/>
  <c r="DM625"/>
  <c r="AN625"/>
  <c r="AY625"/>
  <c r="BU625"/>
  <c r="DJ625"/>
  <c r="DN625" s="1"/>
  <c r="DO625" s="1"/>
  <c r="DI626"/>
  <c r="CM623"/>
  <c r="CN622"/>
  <c r="CR622" s="1"/>
  <c r="CS622" s="1"/>
  <c r="CC633"/>
  <c r="CG633" s="1"/>
  <c r="CH633" s="1"/>
  <c r="CB634"/>
  <c r="BR624"/>
  <c r="BV624" s="1"/>
  <c r="BW624" s="1"/>
  <c r="BQ625"/>
  <c r="BG622"/>
  <c r="BK622" s="1"/>
  <c r="BL622" s="1"/>
  <c r="BF623"/>
  <c r="AU623"/>
  <c r="AV622"/>
  <c r="AZ622" s="1"/>
  <c r="BA622" s="1"/>
  <c r="AJ623"/>
  <c r="AK622"/>
  <c r="AO622" s="1"/>
  <c r="AP622" s="1"/>
  <c r="Z623"/>
  <c r="AD623" s="1"/>
  <c r="AE623" s="1"/>
  <c r="Y624"/>
  <c r="O622"/>
  <c r="S622" s="1"/>
  <c r="T622" s="1"/>
  <c r="N623"/>
  <c r="A627" i="8"/>
  <c r="E626"/>
  <c r="E628" i="9" l="1"/>
  <c r="I627"/>
  <c r="J627" s="1"/>
  <c r="D627" s="1"/>
  <c r="R626"/>
  <c r="S625"/>
  <c r="W625" s="1"/>
  <c r="X625" s="1"/>
  <c r="CY623" i="5"/>
  <c r="DC623" s="1"/>
  <c r="DD623" s="1"/>
  <c r="CX624"/>
  <c r="BU626"/>
  <c r="R626"/>
  <c r="AY626"/>
  <c r="BJ626"/>
  <c r="CQ626"/>
  <c r="AC626"/>
  <c r="DM626"/>
  <c r="AN626"/>
  <c r="CF626"/>
  <c r="DB626"/>
  <c r="DJ626"/>
  <c r="DN626" s="1"/>
  <c r="DO626" s="1"/>
  <c r="DI627"/>
  <c r="CM624"/>
  <c r="CN623"/>
  <c r="CR623" s="1"/>
  <c r="CS623" s="1"/>
  <c r="CC634"/>
  <c r="CG634" s="1"/>
  <c r="CH634" s="1"/>
  <c r="CB635"/>
  <c r="BR625"/>
  <c r="BV625" s="1"/>
  <c r="BW625" s="1"/>
  <c r="BQ626"/>
  <c r="BG623"/>
  <c r="BK623" s="1"/>
  <c r="BL623" s="1"/>
  <c r="BF624"/>
  <c r="AU624"/>
  <c r="AV623"/>
  <c r="AZ623" s="1"/>
  <c r="BA623" s="1"/>
  <c r="AK623"/>
  <c r="AO623" s="1"/>
  <c r="AP623" s="1"/>
  <c r="AJ624"/>
  <c r="Y625"/>
  <c r="Z624"/>
  <c r="AD624" s="1"/>
  <c r="AE624" s="1"/>
  <c r="O623"/>
  <c r="S623" s="1"/>
  <c r="T623" s="1"/>
  <c r="N624"/>
  <c r="A628" i="8"/>
  <c r="E627"/>
  <c r="I628" i="9" l="1"/>
  <c r="J628" s="1"/>
  <c r="D628" s="1"/>
  <c r="E629"/>
  <c r="S626"/>
  <c r="W626" s="1"/>
  <c r="X626" s="1"/>
  <c r="R627"/>
  <c r="CY624" i="5"/>
  <c r="DC624" s="1"/>
  <c r="DD624" s="1"/>
  <c r="CX625"/>
  <c r="BU627"/>
  <c r="DB627"/>
  <c r="DM627"/>
  <c r="CF627"/>
  <c r="BJ627"/>
  <c r="CQ627"/>
  <c r="R627"/>
  <c r="AN627"/>
  <c r="AY627"/>
  <c r="AC627"/>
  <c r="DJ627"/>
  <c r="DN627" s="1"/>
  <c r="DO627" s="1"/>
  <c r="DI628"/>
  <c r="CM625"/>
  <c r="CN624"/>
  <c r="CR624" s="1"/>
  <c r="CS624" s="1"/>
  <c r="CB636"/>
  <c r="CC635"/>
  <c r="CG635" s="1"/>
  <c r="CH635" s="1"/>
  <c r="BR626"/>
  <c r="BV626" s="1"/>
  <c r="BW626" s="1"/>
  <c r="BQ627"/>
  <c r="BG624"/>
  <c r="BK624" s="1"/>
  <c r="BL624" s="1"/>
  <c r="BF625"/>
  <c r="AU625"/>
  <c r="AV624"/>
  <c r="AZ624" s="1"/>
  <c r="BA624" s="1"/>
  <c r="AK624"/>
  <c r="AO624" s="1"/>
  <c r="AP624" s="1"/>
  <c r="AJ625"/>
  <c r="Z625"/>
  <c r="AD625" s="1"/>
  <c r="AE625" s="1"/>
  <c r="Y626"/>
  <c r="O624"/>
  <c r="S624" s="1"/>
  <c r="T624" s="1"/>
  <c r="N625"/>
  <c r="A629" i="8"/>
  <c r="E628"/>
  <c r="E630" i="9" l="1"/>
  <c r="I629"/>
  <c r="J629" s="1"/>
  <c r="D629" s="1"/>
  <c r="R628"/>
  <c r="S627"/>
  <c r="W627" s="1"/>
  <c r="X627" s="1"/>
  <c r="CX626" i="5"/>
  <c r="CY625"/>
  <c r="DC625" s="1"/>
  <c r="DD625" s="1"/>
  <c r="CF628"/>
  <c r="DB628"/>
  <c r="AC628"/>
  <c r="R628"/>
  <c r="BJ628"/>
  <c r="BU628"/>
  <c r="DM628"/>
  <c r="AY628"/>
  <c r="CQ628"/>
  <c r="AN628"/>
  <c r="DI629"/>
  <c r="DJ628"/>
  <c r="DN628" s="1"/>
  <c r="DO628" s="1"/>
  <c r="CM626"/>
  <c r="CN625"/>
  <c r="CR625" s="1"/>
  <c r="CS625" s="1"/>
  <c r="CB637"/>
  <c r="CC636"/>
  <c r="CG636" s="1"/>
  <c r="CH636" s="1"/>
  <c r="BQ628"/>
  <c r="BR627"/>
  <c r="BV627" s="1"/>
  <c r="BW627" s="1"/>
  <c r="BG625"/>
  <c r="BK625" s="1"/>
  <c r="BL625" s="1"/>
  <c r="BF626"/>
  <c r="AU626"/>
  <c r="AV625"/>
  <c r="AZ625" s="1"/>
  <c r="BA625" s="1"/>
  <c r="AJ626"/>
  <c r="AK625"/>
  <c r="AO625" s="1"/>
  <c r="AP625" s="1"/>
  <c r="Y627"/>
  <c r="Z626"/>
  <c r="AD626" s="1"/>
  <c r="AE626" s="1"/>
  <c r="O625"/>
  <c r="S625" s="1"/>
  <c r="T625" s="1"/>
  <c r="N626"/>
  <c r="A630" i="8"/>
  <c r="E629"/>
  <c r="I630" i="9" l="1"/>
  <c r="J630" s="1"/>
  <c r="D630" s="1"/>
  <c r="E631"/>
  <c r="R629"/>
  <c r="S628"/>
  <c r="W628" s="1"/>
  <c r="X628" s="1"/>
  <c r="CY626" i="5"/>
  <c r="DC626" s="1"/>
  <c r="DD626" s="1"/>
  <c r="CX627"/>
  <c r="CF629"/>
  <c r="DB629"/>
  <c r="R629"/>
  <c r="AC629"/>
  <c r="AN629"/>
  <c r="CQ629"/>
  <c r="BJ629"/>
  <c r="DM629"/>
  <c r="BU629"/>
  <c r="AY629"/>
  <c r="DI630"/>
  <c r="DJ629"/>
  <c r="DN629" s="1"/>
  <c r="DO629" s="1"/>
  <c r="CN626"/>
  <c r="CR626" s="1"/>
  <c r="CS626" s="1"/>
  <c r="CM627"/>
  <c r="CB638"/>
  <c r="CC637"/>
  <c r="CG637" s="1"/>
  <c r="CH637" s="1"/>
  <c r="BR628"/>
  <c r="BV628" s="1"/>
  <c r="BW628" s="1"/>
  <c r="BQ629"/>
  <c r="BG626"/>
  <c r="BK626" s="1"/>
  <c r="BL626" s="1"/>
  <c r="BF627"/>
  <c r="AU627"/>
  <c r="AV626"/>
  <c r="AZ626" s="1"/>
  <c r="BA626" s="1"/>
  <c r="AJ627"/>
  <c r="AK626"/>
  <c r="AO626" s="1"/>
  <c r="AP626" s="1"/>
  <c r="Z627"/>
  <c r="AD627" s="1"/>
  <c r="AE627" s="1"/>
  <c r="Y628"/>
  <c r="O626"/>
  <c r="S626" s="1"/>
  <c r="T626" s="1"/>
  <c r="N627"/>
  <c r="A631" i="8"/>
  <c r="E630"/>
  <c r="I631" i="9" l="1"/>
  <c r="J631" s="1"/>
  <c r="D631" s="1"/>
  <c r="E632"/>
  <c r="R630"/>
  <c r="S629"/>
  <c r="W629" s="1"/>
  <c r="X629" s="1"/>
  <c r="CY627" i="5"/>
  <c r="DC627" s="1"/>
  <c r="DD627" s="1"/>
  <c r="CX628"/>
  <c r="CQ630"/>
  <c r="DM630"/>
  <c r="CF630"/>
  <c r="R630"/>
  <c r="DB630"/>
  <c r="AN630"/>
  <c r="BJ630"/>
  <c r="BU630"/>
  <c r="AY630"/>
  <c r="AC630"/>
  <c r="DJ630"/>
  <c r="DN630" s="1"/>
  <c r="DO630" s="1"/>
  <c r="DI631"/>
  <c r="CM628"/>
  <c r="CN627"/>
  <c r="CR627" s="1"/>
  <c r="CS627" s="1"/>
  <c r="CC638"/>
  <c r="CG638" s="1"/>
  <c r="CH638" s="1"/>
  <c r="CB639"/>
  <c r="BR629"/>
  <c r="BV629" s="1"/>
  <c r="BW629" s="1"/>
  <c r="BQ630"/>
  <c r="BG627"/>
  <c r="BK627" s="1"/>
  <c r="BL627" s="1"/>
  <c r="BF628"/>
  <c r="AU628"/>
  <c r="AV627"/>
  <c r="AZ627" s="1"/>
  <c r="BA627" s="1"/>
  <c r="AJ628"/>
  <c r="AK627"/>
  <c r="AO627" s="1"/>
  <c r="AP627" s="1"/>
  <c r="Z628"/>
  <c r="AD628" s="1"/>
  <c r="AE628" s="1"/>
  <c r="Y629"/>
  <c r="O627"/>
  <c r="S627" s="1"/>
  <c r="T627" s="1"/>
  <c r="N628"/>
  <c r="A632" i="8"/>
  <c r="E631"/>
  <c r="I632" i="9" l="1"/>
  <c r="J632" s="1"/>
  <c r="D632" s="1"/>
  <c r="E633"/>
  <c r="R631"/>
  <c r="S630"/>
  <c r="W630" s="1"/>
  <c r="X630" s="1"/>
  <c r="CY628" i="5"/>
  <c r="DC628" s="1"/>
  <c r="DD628" s="1"/>
  <c r="CX629"/>
  <c r="BU631"/>
  <c r="AC631"/>
  <c r="AN631"/>
  <c r="CF631"/>
  <c r="R631"/>
  <c r="DB631"/>
  <c r="DM631"/>
  <c r="BJ631"/>
  <c r="AY631"/>
  <c r="CQ631"/>
  <c r="DJ631"/>
  <c r="DN631" s="1"/>
  <c r="DO631" s="1"/>
  <c r="DI632"/>
  <c r="CN628"/>
  <c r="CR628" s="1"/>
  <c r="CS628" s="1"/>
  <c r="CM629"/>
  <c r="CB640"/>
  <c r="CC639"/>
  <c r="CG639" s="1"/>
  <c r="CH639" s="1"/>
  <c r="BR630"/>
  <c r="BV630" s="1"/>
  <c r="BW630" s="1"/>
  <c r="BQ631"/>
  <c r="BG628"/>
  <c r="BK628" s="1"/>
  <c r="BL628" s="1"/>
  <c r="BF629"/>
  <c r="AU629"/>
  <c r="AV628"/>
  <c r="AZ628" s="1"/>
  <c r="BA628" s="1"/>
  <c r="AK628"/>
  <c r="AO628" s="1"/>
  <c r="AP628" s="1"/>
  <c r="AJ629"/>
  <c r="Z629"/>
  <c r="AD629" s="1"/>
  <c r="AE629" s="1"/>
  <c r="Y630"/>
  <c r="O628"/>
  <c r="S628" s="1"/>
  <c r="T628" s="1"/>
  <c r="N629"/>
  <c r="A633" i="8"/>
  <c r="E632"/>
  <c r="I633" i="9" l="1"/>
  <c r="J633" s="1"/>
  <c r="D633" s="1"/>
  <c r="E634"/>
  <c r="R632"/>
  <c r="S631"/>
  <c r="W631" s="1"/>
  <c r="X631" s="1"/>
  <c r="CY629" i="5"/>
  <c r="DC629" s="1"/>
  <c r="DD629" s="1"/>
  <c r="CX630"/>
  <c r="CF632"/>
  <c r="R632"/>
  <c r="AC632"/>
  <c r="DM632"/>
  <c r="CQ632"/>
  <c r="BJ632"/>
  <c r="BU632"/>
  <c r="AY632"/>
  <c r="DB632"/>
  <c r="AN632"/>
  <c r="DJ632"/>
  <c r="DN632" s="1"/>
  <c r="DO632" s="1"/>
  <c r="DI633"/>
  <c r="CM630"/>
  <c r="CN629"/>
  <c r="CR629" s="1"/>
  <c r="CS629" s="1"/>
  <c r="CB641"/>
  <c r="CC640"/>
  <c r="CG640" s="1"/>
  <c r="CH640" s="1"/>
  <c r="BR631"/>
  <c r="BV631" s="1"/>
  <c r="BW631" s="1"/>
  <c r="BQ632"/>
  <c r="BG629"/>
  <c r="BK629" s="1"/>
  <c r="BL629" s="1"/>
  <c r="BF630"/>
  <c r="AU630"/>
  <c r="AV629"/>
  <c r="AZ629" s="1"/>
  <c r="BA629" s="1"/>
  <c r="AK629"/>
  <c r="AO629" s="1"/>
  <c r="AP629" s="1"/>
  <c r="AJ630"/>
  <c r="Z630"/>
  <c r="AD630" s="1"/>
  <c r="AE630" s="1"/>
  <c r="Y631"/>
  <c r="O629"/>
  <c r="S629" s="1"/>
  <c r="T629" s="1"/>
  <c r="N630"/>
  <c r="A634" i="8"/>
  <c r="E633"/>
  <c r="E635" i="9" l="1"/>
  <c r="I634"/>
  <c r="J634" s="1"/>
  <c r="D634" s="1"/>
  <c r="R633"/>
  <c r="S632"/>
  <c r="W632" s="1"/>
  <c r="X632" s="1"/>
  <c r="CY630" i="5"/>
  <c r="DC630" s="1"/>
  <c r="DD630" s="1"/>
  <c r="CX631"/>
  <c r="CF633"/>
  <c r="R633"/>
  <c r="DM633"/>
  <c r="CQ633"/>
  <c r="AC633"/>
  <c r="AN633"/>
  <c r="BJ633"/>
  <c r="DB633"/>
  <c r="BU633"/>
  <c r="AY633"/>
  <c r="DJ633"/>
  <c r="DN633" s="1"/>
  <c r="DO633" s="1"/>
  <c r="DI634"/>
  <c r="CM631"/>
  <c r="CN630"/>
  <c r="CR630" s="1"/>
  <c r="CS630" s="1"/>
  <c r="CC641"/>
  <c r="CG641" s="1"/>
  <c r="CH641" s="1"/>
  <c r="CB642"/>
  <c r="BR632"/>
  <c r="BV632" s="1"/>
  <c r="BW632" s="1"/>
  <c r="BQ633"/>
  <c r="BG630"/>
  <c r="BK630" s="1"/>
  <c r="BL630" s="1"/>
  <c r="BF631"/>
  <c r="AU631"/>
  <c r="AV630"/>
  <c r="AZ630" s="1"/>
  <c r="BA630" s="1"/>
  <c r="AJ631"/>
  <c r="AK630"/>
  <c r="AO630" s="1"/>
  <c r="AP630" s="1"/>
  <c r="Z631"/>
  <c r="AD631" s="1"/>
  <c r="AE631" s="1"/>
  <c r="Y632"/>
  <c r="O630"/>
  <c r="S630" s="1"/>
  <c r="T630" s="1"/>
  <c r="N631"/>
  <c r="A635" i="8"/>
  <c r="E634"/>
  <c r="E636" i="9" l="1"/>
  <c r="I635"/>
  <c r="J635" s="1"/>
  <c r="D635" s="1"/>
  <c r="R634"/>
  <c r="S633"/>
  <c r="W633" s="1"/>
  <c r="X633" s="1"/>
  <c r="CX632" i="5"/>
  <c r="CY631"/>
  <c r="DC631" s="1"/>
  <c r="DD631" s="1"/>
  <c r="BU634"/>
  <c r="DB634"/>
  <c r="CF634"/>
  <c r="CQ634"/>
  <c r="R634"/>
  <c r="DM634"/>
  <c r="BJ634"/>
  <c r="AN634"/>
  <c r="AY634"/>
  <c r="AC634"/>
  <c r="DJ634"/>
  <c r="DN634" s="1"/>
  <c r="DO634" s="1"/>
  <c r="DI635"/>
  <c r="CM632"/>
  <c r="CN631"/>
  <c r="CR631" s="1"/>
  <c r="CS631" s="1"/>
  <c r="CB643"/>
  <c r="CC643" s="1"/>
  <c r="CG643" s="1"/>
  <c r="CH643" s="1"/>
  <c r="CC642"/>
  <c r="CG642" s="1"/>
  <c r="CH642" s="1"/>
  <c r="BR633"/>
  <c r="BV633" s="1"/>
  <c r="BW633" s="1"/>
  <c r="BQ634"/>
  <c r="BG631"/>
  <c r="BK631" s="1"/>
  <c r="BL631" s="1"/>
  <c r="BF632"/>
  <c r="AU632"/>
  <c r="AV631"/>
  <c r="AZ631" s="1"/>
  <c r="BA631" s="1"/>
  <c r="AJ632"/>
  <c r="AK631"/>
  <c r="AO631" s="1"/>
  <c r="AP631" s="1"/>
  <c r="Z632"/>
  <c r="AD632" s="1"/>
  <c r="AE632" s="1"/>
  <c r="Y633"/>
  <c r="O631"/>
  <c r="S631" s="1"/>
  <c r="T631" s="1"/>
  <c r="N632"/>
  <c r="A636" i="8"/>
  <c r="E635"/>
  <c r="I636" i="9" l="1"/>
  <c r="J636" s="1"/>
  <c r="D636" s="1"/>
  <c r="E637"/>
  <c r="S634"/>
  <c r="W634" s="1"/>
  <c r="X634" s="1"/>
  <c r="R635"/>
  <c r="CX633" i="5"/>
  <c r="CY632"/>
  <c r="DC632" s="1"/>
  <c r="DD632" s="1"/>
  <c r="BU635"/>
  <c r="DB635"/>
  <c r="DM635"/>
  <c r="BJ635"/>
  <c r="AY635"/>
  <c r="CQ635"/>
  <c r="R635"/>
  <c r="AN635"/>
  <c r="CF635"/>
  <c r="AC635"/>
  <c r="DJ635"/>
  <c r="DN635" s="1"/>
  <c r="DO635" s="1"/>
  <c r="DI636"/>
  <c r="CN632"/>
  <c r="CR632" s="1"/>
  <c r="CS632" s="1"/>
  <c r="CM633"/>
  <c r="BQ635"/>
  <c r="BR634"/>
  <c r="BV634" s="1"/>
  <c r="BW634" s="1"/>
  <c r="BG632"/>
  <c r="BK632" s="1"/>
  <c r="BL632" s="1"/>
  <c r="BF633"/>
  <c r="AU633"/>
  <c r="AV632"/>
  <c r="AZ632" s="1"/>
  <c r="BA632" s="1"/>
  <c r="AK632"/>
  <c r="AO632" s="1"/>
  <c r="AP632" s="1"/>
  <c r="AJ633"/>
  <c r="Z633"/>
  <c r="AD633" s="1"/>
  <c r="AE633" s="1"/>
  <c r="Y634"/>
  <c r="O632"/>
  <c r="S632" s="1"/>
  <c r="T632" s="1"/>
  <c r="N633"/>
  <c r="A637" i="8"/>
  <c r="E636"/>
  <c r="I637" i="9" l="1"/>
  <c r="J637" s="1"/>
  <c r="D637" s="1"/>
  <c r="E638"/>
  <c r="R636"/>
  <c r="S635"/>
  <c r="W635" s="1"/>
  <c r="X635" s="1"/>
  <c r="CY633" i="5"/>
  <c r="DC633" s="1"/>
  <c r="DD633" s="1"/>
  <c r="CX634"/>
  <c r="CF636"/>
  <c r="DB636"/>
  <c r="DM636"/>
  <c r="R636"/>
  <c r="AN636"/>
  <c r="BJ636"/>
  <c r="BU636"/>
  <c r="CQ636"/>
  <c r="AC636"/>
  <c r="AY636"/>
  <c r="DJ636"/>
  <c r="DN636" s="1"/>
  <c r="DO636" s="1"/>
  <c r="DI637"/>
  <c r="CM634"/>
  <c r="CN633"/>
  <c r="CR633" s="1"/>
  <c r="CS633" s="1"/>
  <c r="BQ636"/>
  <c r="BR635"/>
  <c r="BV635" s="1"/>
  <c r="BW635" s="1"/>
  <c r="BG633"/>
  <c r="BK633" s="1"/>
  <c r="BL633" s="1"/>
  <c r="BF634"/>
  <c r="AU634"/>
  <c r="AV633"/>
  <c r="AZ633" s="1"/>
  <c r="BA633" s="1"/>
  <c r="AK633"/>
  <c r="AO633" s="1"/>
  <c r="AP633" s="1"/>
  <c r="AJ634"/>
  <c r="Z634"/>
  <c r="AD634" s="1"/>
  <c r="AE634" s="1"/>
  <c r="Y635"/>
  <c r="N634"/>
  <c r="O633"/>
  <c r="S633" s="1"/>
  <c r="T633" s="1"/>
  <c r="A638" i="8"/>
  <c r="E637"/>
  <c r="E639" i="9" l="1"/>
  <c r="I638"/>
  <c r="J638" s="1"/>
  <c r="D638" s="1"/>
  <c r="R637"/>
  <c r="S636"/>
  <c r="W636" s="1"/>
  <c r="X636" s="1"/>
  <c r="CX635" i="5"/>
  <c r="CY634"/>
  <c r="DC634" s="1"/>
  <c r="DD634" s="1"/>
  <c r="CF637"/>
  <c r="BJ637"/>
  <c r="R637"/>
  <c r="DM637"/>
  <c r="BU637"/>
  <c r="DB637"/>
  <c r="AY637"/>
  <c r="CQ637"/>
  <c r="AN637"/>
  <c r="AC637"/>
  <c r="DJ637"/>
  <c r="DN637" s="1"/>
  <c r="DO637" s="1"/>
  <c r="DI638"/>
  <c r="CM635"/>
  <c r="CN634"/>
  <c r="CR634" s="1"/>
  <c r="CS634" s="1"/>
  <c r="BR636"/>
  <c r="BV636" s="1"/>
  <c r="BW636" s="1"/>
  <c r="BQ637"/>
  <c r="BG634"/>
  <c r="BK634" s="1"/>
  <c r="BL634" s="1"/>
  <c r="BF635"/>
  <c r="AU635"/>
  <c r="AV634"/>
  <c r="AZ634" s="1"/>
  <c r="BA634" s="1"/>
  <c r="AJ635"/>
  <c r="AK634"/>
  <c r="AO634" s="1"/>
  <c r="AP634" s="1"/>
  <c r="Y636"/>
  <c r="Z635"/>
  <c r="AD635" s="1"/>
  <c r="AE635" s="1"/>
  <c r="N635"/>
  <c r="O634"/>
  <c r="S634" s="1"/>
  <c r="T634" s="1"/>
  <c r="A639" i="8"/>
  <c r="E638"/>
  <c r="E640" i="9" l="1"/>
  <c r="I639"/>
  <c r="J639" s="1"/>
  <c r="D639" s="1"/>
  <c r="R638"/>
  <c r="S637"/>
  <c r="W637" s="1"/>
  <c r="X637" s="1"/>
  <c r="CX636" i="5"/>
  <c r="CY635"/>
  <c r="DC635" s="1"/>
  <c r="DD635" s="1"/>
  <c r="CQ638"/>
  <c r="DM638"/>
  <c r="BU638"/>
  <c r="AN638"/>
  <c r="CF638"/>
  <c r="DB638"/>
  <c r="BJ638"/>
  <c r="R638"/>
  <c r="AC638"/>
  <c r="AY638"/>
  <c r="DJ638"/>
  <c r="DN638" s="1"/>
  <c r="DO638" s="1"/>
  <c r="DI639"/>
  <c r="CN635"/>
  <c r="CR635" s="1"/>
  <c r="CS635" s="1"/>
  <c r="CM636"/>
  <c r="BR637"/>
  <c r="BV637" s="1"/>
  <c r="BW637" s="1"/>
  <c r="BQ638"/>
  <c r="BG635"/>
  <c r="BK635" s="1"/>
  <c r="BL635" s="1"/>
  <c r="BF636"/>
  <c r="AU636"/>
  <c r="AV635"/>
  <c r="AZ635" s="1"/>
  <c r="BA635" s="1"/>
  <c r="AJ636"/>
  <c r="AK635"/>
  <c r="AO635" s="1"/>
  <c r="AP635" s="1"/>
  <c r="Z636"/>
  <c r="AD636" s="1"/>
  <c r="AE636" s="1"/>
  <c r="Y637"/>
  <c r="O635"/>
  <c r="S635" s="1"/>
  <c r="T635" s="1"/>
  <c r="N636"/>
  <c r="A640" i="8"/>
  <c r="E639"/>
  <c r="I640" i="9" l="1"/>
  <c r="J640" s="1"/>
  <c r="D640" s="1"/>
  <c r="E641"/>
  <c r="R639"/>
  <c r="S638"/>
  <c r="W638" s="1"/>
  <c r="X638" s="1"/>
  <c r="CX637" i="5"/>
  <c r="CY636"/>
  <c r="DC636" s="1"/>
  <c r="DD636" s="1"/>
  <c r="BU639"/>
  <c r="AC639"/>
  <c r="BJ639"/>
  <c r="CF639"/>
  <c r="R639"/>
  <c r="AN639"/>
  <c r="DM639"/>
  <c r="DB639"/>
  <c r="AY639"/>
  <c r="CQ639"/>
  <c r="DJ639"/>
  <c r="DN639" s="1"/>
  <c r="DO639" s="1"/>
  <c r="DI640"/>
  <c r="CM637"/>
  <c r="CN636"/>
  <c r="CR636" s="1"/>
  <c r="CS636" s="1"/>
  <c r="BR638"/>
  <c r="BV638" s="1"/>
  <c r="BW638" s="1"/>
  <c r="BQ639"/>
  <c r="BG636"/>
  <c r="BK636" s="1"/>
  <c r="BL636" s="1"/>
  <c r="BF637"/>
  <c r="AV636"/>
  <c r="AZ636" s="1"/>
  <c r="BA636" s="1"/>
  <c r="AU637"/>
  <c r="AJ637"/>
  <c r="AK636"/>
  <c r="AO636" s="1"/>
  <c r="AP636" s="1"/>
  <c r="Y638"/>
  <c r="Z637"/>
  <c r="AD637" s="1"/>
  <c r="AE637" s="1"/>
  <c r="N637"/>
  <c r="O636"/>
  <c r="S636" s="1"/>
  <c r="T636" s="1"/>
  <c r="A641" i="8"/>
  <c r="E640"/>
  <c r="I641" i="9" l="1"/>
  <c r="J641" s="1"/>
  <c r="D641" s="1"/>
  <c r="E642"/>
  <c r="R640"/>
  <c r="S639"/>
  <c r="W639" s="1"/>
  <c r="X639" s="1"/>
  <c r="CX638" i="5"/>
  <c r="CY637"/>
  <c r="DC637" s="1"/>
  <c r="DD637" s="1"/>
  <c r="CF640"/>
  <c r="DM640"/>
  <c r="CQ640"/>
  <c r="AC640"/>
  <c r="AN640"/>
  <c r="BJ640"/>
  <c r="R640"/>
  <c r="BU640"/>
  <c r="AY640"/>
  <c r="DB640"/>
  <c r="DJ640"/>
  <c r="DN640" s="1"/>
  <c r="DO640" s="1"/>
  <c r="DI641"/>
  <c r="CM638"/>
  <c r="CN637"/>
  <c r="CR637" s="1"/>
  <c r="CS637" s="1"/>
  <c r="BR639"/>
  <c r="BV639" s="1"/>
  <c r="BW639" s="1"/>
  <c r="BQ640"/>
  <c r="BG637"/>
  <c r="BK637" s="1"/>
  <c r="BL637" s="1"/>
  <c r="BF638"/>
  <c r="AV637"/>
  <c r="AZ637" s="1"/>
  <c r="BA637" s="1"/>
  <c r="AU638"/>
  <c r="AK637"/>
  <c r="AO637" s="1"/>
  <c r="AP637" s="1"/>
  <c r="AJ638"/>
  <c r="Z638"/>
  <c r="AD638" s="1"/>
  <c r="AE638" s="1"/>
  <c r="Y639"/>
  <c r="N638"/>
  <c r="O637"/>
  <c r="S637" s="1"/>
  <c r="T637" s="1"/>
  <c r="A642" i="8"/>
  <c r="E641"/>
  <c r="E643" i="9" l="1"/>
  <c r="I642"/>
  <c r="J642" s="1"/>
  <c r="D642" s="1"/>
  <c r="R641"/>
  <c r="S640"/>
  <c r="W640" s="1"/>
  <c r="X640" s="1"/>
  <c r="CY638" i="5"/>
  <c r="DC638" s="1"/>
  <c r="DD638" s="1"/>
  <c r="CX639"/>
  <c r="CF641"/>
  <c r="R641"/>
  <c r="AC641"/>
  <c r="AY641"/>
  <c r="CQ641"/>
  <c r="DB641"/>
  <c r="DM641"/>
  <c r="BU641"/>
  <c r="BJ641"/>
  <c r="AN641"/>
  <c r="DJ641"/>
  <c r="DN641" s="1"/>
  <c r="DO641" s="1"/>
  <c r="DI642"/>
  <c r="CM639"/>
  <c r="CN638"/>
  <c r="CR638" s="1"/>
  <c r="CS638" s="1"/>
  <c r="BR640"/>
  <c r="BV640" s="1"/>
  <c r="BW640" s="1"/>
  <c r="BQ641"/>
  <c r="BG638"/>
  <c r="BK638" s="1"/>
  <c r="BL638" s="1"/>
  <c r="BF639"/>
  <c r="AV638"/>
  <c r="AZ638" s="1"/>
  <c r="BA638" s="1"/>
  <c r="AU639"/>
  <c r="AK638"/>
  <c r="AO638" s="1"/>
  <c r="AP638" s="1"/>
  <c r="AJ639"/>
  <c r="Y640"/>
  <c r="Z639"/>
  <c r="AD639" s="1"/>
  <c r="AE639" s="1"/>
  <c r="N639"/>
  <c r="O638"/>
  <c r="S638" s="1"/>
  <c r="T638" s="1"/>
  <c r="A643" i="8"/>
  <c r="E642"/>
  <c r="E644" i="9" l="1"/>
  <c r="I643"/>
  <c r="J643" s="1"/>
  <c r="D643" s="1"/>
  <c r="R642"/>
  <c r="S641"/>
  <c r="W641" s="1"/>
  <c r="X641" s="1"/>
  <c r="CX640" i="5"/>
  <c r="CY639"/>
  <c r="DC639" s="1"/>
  <c r="DD639" s="1"/>
  <c r="BU642"/>
  <c r="DB642"/>
  <c r="DM642"/>
  <c r="CF642"/>
  <c r="AN642"/>
  <c r="CQ642"/>
  <c r="AC642"/>
  <c r="R642"/>
  <c r="AY642"/>
  <c r="BJ642"/>
  <c r="DJ642"/>
  <c r="DN642" s="1"/>
  <c r="DO642" s="1"/>
  <c r="DI643"/>
  <c r="DJ643" s="1"/>
  <c r="DN643" s="1"/>
  <c r="DO643" s="1"/>
  <c r="CN639"/>
  <c r="CR639" s="1"/>
  <c r="CS639" s="1"/>
  <c r="CM640"/>
  <c r="BR641"/>
  <c r="BV641" s="1"/>
  <c r="BW641" s="1"/>
  <c r="BQ642"/>
  <c r="BG639"/>
  <c r="BK639" s="1"/>
  <c r="BL639" s="1"/>
  <c r="BF640"/>
  <c r="AV639"/>
  <c r="AZ639" s="1"/>
  <c r="BA639" s="1"/>
  <c r="AU640"/>
  <c r="AJ640"/>
  <c r="AK639"/>
  <c r="AO639" s="1"/>
  <c r="AP639" s="1"/>
  <c r="Z640"/>
  <c r="AD640" s="1"/>
  <c r="AE640" s="1"/>
  <c r="Y641"/>
  <c r="N640"/>
  <c r="O639"/>
  <c r="S639" s="1"/>
  <c r="T639" s="1"/>
  <c r="A644" i="8"/>
  <c r="E643"/>
  <c r="I644" i="9" l="1"/>
  <c r="J644" s="1"/>
  <c r="D644" s="1"/>
  <c r="E645"/>
  <c r="S642"/>
  <c r="W642" s="1"/>
  <c r="X642" s="1"/>
  <c r="R643"/>
  <c r="S643" s="1"/>
  <c r="W643" s="1"/>
  <c r="X643" s="1"/>
  <c r="CY640" i="5"/>
  <c r="DC640" s="1"/>
  <c r="DD640" s="1"/>
  <c r="CX641"/>
  <c r="BU643"/>
  <c r="AC643"/>
  <c r="AN643"/>
  <c r="CQ643"/>
  <c r="DM643"/>
  <c r="AY643"/>
  <c r="BJ643"/>
  <c r="CF643"/>
  <c r="DB643"/>
  <c r="R643"/>
  <c r="CN640"/>
  <c r="CR640" s="1"/>
  <c r="CS640" s="1"/>
  <c r="CM641"/>
  <c r="BR642"/>
  <c r="BV642" s="1"/>
  <c r="BW642" s="1"/>
  <c r="BQ643"/>
  <c r="BR643" s="1"/>
  <c r="BV643" s="1"/>
  <c r="BW643" s="1"/>
  <c r="BG640"/>
  <c r="BK640" s="1"/>
  <c r="BL640" s="1"/>
  <c r="BF641"/>
  <c r="AV640"/>
  <c r="AZ640" s="1"/>
  <c r="BA640" s="1"/>
  <c r="AU641"/>
  <c r="AJ641"/>
  <c r="AK640"/>
  <c r="AO640" s="1"/>
  <c r="AP640" s="1"/>
  <c r="Y642"/>
  <c r="Z641"/>
  <c r="AD641" s="1"/>
  <c r="AE641" s="1"/>
  <c r="N641"/>
  <c r="O640"/>
  <c r="S640" s="1"/>
  <c r="T640" s="1"/>
  <c r="A645" i="8"/>
  <c r="E644"/>
  <c r="I645" i="9" l="1"/>
  <c r="J645" s="1"/>
  <c r="D645" s="1"/>
  <c r="E646"/>
  <c r="CX642" i="5"/>
  <c r="CY641"/>
  <c r="DC641" s="1"/>
  <c r="DD641" s="1"/>
  <c r="CN641"/>
  <c r="CR641" s="1"/>
  <c r="CS641" s="1"/>
  <c r="CM642"/>
  <c r="BF642"/>
  <c r="BG641"/>
  <c r="BK641" s="1"/>
  <c r="BL641" s="1"/>
  <c r="AV641"/>
  <c r="AZ641" s="1"/>
  <c r="BA641" s="1"/>
  <c r="AU642"/>
  <c r="AK641"/>
  <c r="AO641" s="1"/>
  <c r="AP641" s="1"/>
  <c r="AJ642"/>
  <c r="Z642"/>
  <c r="AD642" s="1"/>
  <c r="AE642" s="1"/>
  <c r="Y643"/>
  <c r="Z643" s="1"/>
  <c r="AD643" s="1"/>
  <c r="AE643" s="1"/>
  <c r="N642"/>
  <c r="O641"/>
  <c r="S641" s="1"/>
  <c r="T641" s="1"/>
  <c r="A646" i="8"/>
  <c r="E645"/>
  <c r="E647" i="9" l="1"/>
  <c r="I646"/>
  <c r="J646" s="1"/>
  <c r="D646" s="1"/>
  <c r="CY642" i="5"/>
  <c r="DC642" s="1"/>
  <c r="DD642" s="1"/>
  <c r="CX643"/>
  <c r="CY643" s="1"/>
  <c r="DC643" s="1"/>
  <c r="DD643" s="1"/>
  <c r="CM643"/>
  <c r="CN643" s="1"/>
  <c r="CR643" s="1"/>
  <c r="CS643" s="1"/>
  <c r="CN642"/>
  <c r="CR642" s="1"/>
  <c r="CS642" s="1"/>
  <c r="BF643"/>
  <c r="BG643" s="1"/>
  <c r="BK643" s="1"/>
  <c r="BL643" s="1"/>
  <c r="BG642"/>
  <c r="BK642" s="1"/>
  <c r="BL642" s="1"/>
  <c r="AU643"/>
  <c r="AV643" s="1"/>
  <c r="AZ643" s="1"/>
  <c r="BA643" s="1"/>
  <c r="AV642"/>
  <c r="AZ642" s="1"/>
  <c r="BA642" s="1"/>
  <c r="AK642"/>
  <c r="AO642" s="1"/>
  <c r="AP642" s="1"/>
  <c r="AJ643"/>
  <c r="AK643" s="1"/>
  <c r="AO643" s="1"/>
  <c r="AP643" s="1"/>
  <c r="N643"/>
  <c r="O643" s="1"/>
  <c r="S643" s="1"/>
  <c r="T643" s="1"/>
  <c r="O642"/>
  <c r="S642" s="1"/>
  <c r="T642" s="1"/>
  <c r="A647" i="8"/>
  <c r="E646"/>
  <c r="E648" i="9" l="1"/>
  <c r="I647"/>
  <c r="J647" s="1"/>
  <c r="D647" s="1"/>
  <c r="A648" i="8"/>
  <c r="E647"/>
  <c r="I648" i="9" l="1"/>
  <c r="J648" s="1"/>
  <c r="D648" s="1"/>
  <c r="E649"/>
  <c r="A649" i="8"/>
  <c r="E648"/>
  <c r="I649" i="9" l="1"/>
  <c r="J649" s="1"/>
  <c r="D649" s="1"/>
  <c r="E650"/>
  <c r="A650" i="8"/>
  <c r="E649"/>
  <c r="E651" i="9" l="1"/>
  <c r="I650"/>
  <c r="J650" s="1"/>
  <c r="D650" s="1"/>
  <c r="A651" i="8"/>
  <c r="E650"/>
  <c r="E652" i="9" l="1"/>
  <c r="I651"/>
  <c r="J651" s="1"/>
  <c r="D651" s="1"/>
  <c r="A652" i="8"/>
  <c r="E651"/>
  <c r="I652" i="9" l="1"/>
  <c r="J652" s="1"/>
  <c r="D652" s="1"/>
  <c r="E653"/>
  <c r="A653" i="8"/>
  <c r="E652"/>
  <c r="I653" i="9" l="1"/>
  <c r="J653" s="1"/>
  <c r="D653" s="1"/>
  <c r="E654"/>
  <c r="A654" i="8"/>
  <c r="E653"/>
  <c r="E655" i="9" l="1"/>
  <c r="I654"/>
  <c r="J654" s="1"/>
  <c r="D654" s="1"/>
  <c r="A655" i="8"/>
  <c r="E654"/>
  <c r="E656" i="9" l="1"/>
  <c r="I655"/>
  <c r="J655" s="1"/>
  <c r="D655" s="1"/>
  <c r="A656" i="8"/>
  <c r="E655"/>
  <c r="I656" i="9" l="1"/>
  <c r="J656" s="1"/>
  <c r="D656" s="1"/>
  <c r="E657"/>
  <c r="A657" i="8"/>
  <c r="E656"/>
  <c r="I657" i="9" l="1"/>
  <c r="J657" s="1"/>
  <c r="D657" s="1"/>
  <c r="E658"/>
  <c r="A658" i="8"/>
  <c r="E657"/>
  <c r="E659" i="9" l="1"/>
  <c r="I658"/>
  <c r="J658" s="1"/>
  <c r="D658" s="1"/>
  <c r="A659" i="8"/>
  <c r="E658"/>
  <c r="E660" i="9" l="1"/>
  <c r="I659"/>
  <c r="J659" s="1"/>
  <c r="D659" s="1"/>
  <c r="A660" i="8"/>
  <c r="E659"/>
  <c r="I660" i="9" l="1"/>
  <c r="J660" s="1"/>
  <c r="D660" s="1"/>
  <c r="E661"/>
  <c r="A661" i="8"/>
  <c r="E660"/>
  <c r="I661" i="9" l="1"/>
  <c r="J661" s="1"/>
  <c r="D661" s="1"/>
  <c r="E662"/>
  <c r="A662" i="8"/>
  <c r="E661"/>
  <c r="E663" i="9" l="1"/>
  <c r="I662"/>
  <c r="J662" s="1"/>
  <c r="D662" s="1"/>
  <c r="A663" i="8"/>
  <c r="E662"/>
  <c r="E664" i="9" l="1"/>
  <c r="I663"/>
  <c r="J663" s="1"/>
  <c r="D663" s="1"/>
  <c r="A664" i="8"/>
  <c r="E663"/>
  <c r="I664" i="9" l="1"/>
  <c r="J664" s="1"/>
  <c r="D664" s="1"/>
  <c r="E665"/>
  <c r="A665" i="8"/>
  <c r="E664"/>
  <c r="I665" i="9" l="1"/>
  <c r="J665" s="1"/>
  <c r="D665" s="1"/>
  <c r="E666"/>
  <c r="A666" i="8"/>
  <c r="E665"/>
  <c r="E667" i="9" l="1"/>
  <c r="I666"/>
  <c r="J666" s="1"/>
  <c r="D666" s="1"/>
  <c r="A667" i="8"/>
  <c r="E666"/>
  <c r="E668" i="9" l="1"/>
  <c r="I667"/>
  <c r="J667" s="1"/>
  <c r="D667" s="1"/>
  <c r="A668" i="8"/>
  <c r="E667"/>
  <c r="I668" i="9" l="1"/>
  <c r="J668" s="1"/>
  <c r="D668" s="1"/>
  <c r="E669"/>
  <c r="A669" i="8"/>
  <c r="E668"/>
  <c r="I669" i="9" l="1"/>
  <c r="J669" s="1"/>
  <c r="D669" s="1"/>
  <c r="E670"/>
  <c r="A670" i="8"/>
  <c r="E669"/>
  <c r="E671" i="9" l="1"/>
  <c r="I670"/>
  <c r="J670" s="1"/>
  <c r="D670" s="1"/>
  <c r="A671" i="8"/>
  <c r="E670"/>
  <c r="E672" i="9" l="1"/>
  <c r="I671"/>
  <c r="J671" s="1"/>
  <c r="D671" s="1"/>
  <c r="A672" i="8"/>
  <c r="E671"/>
  <c r="I672" i="9" l="1"/>
  <c r="J672" s="1"/>
  <c r="D672" s="1"/>
  <c r="E673"/>
  <c r="A673" i="8"/>
  <c r="E672"/>
  <c r="I673" i="9" l="1"/>
  <c r="J673" s="1"/>
  <c r="D673" s="1"/>
  <c r="E674"/>
  <c r="A674" i="8"/>
  <c r="E673"/>
  <c r="E675" i="9" l="1"/>
  <c r="I674"/>
  <c r="J674" s="1"/>
  <c r="D674" s="1"/>
  <c r="A675" i="8"/>
  <c r="E674"/>
  <c r="E676" i="9" l="1"/>
  <c r="I675"/>
  <c r="J675" s="1"/>
  <c r="D675" s="1"/>
  <c r="A676" i="8"/>
  <c r="E675"/>
  <c r="I676" i="9" l="1"/>
  <c r="J676" s="1"/>
  <c r="D676" s="1"/>
  <c r="E677"/>
  <c r="A677" i="8"/>
  <c r="E676"/>
  <c r="I677" i="9" l="1"/>
  <c r="J677" s="1"/>
  <c r="D677" s="1"/>
  <c r="E678"/>
  <c r="A678" i="8"/>
  <c r="E677"/>
  <c r="E679" i="9" l="1"/>
  <c r="I678"/>
  <c r="J678" s="1"/>
  <c r="D678" s="1"/>
  <c r="A679" i="8"/>
  <c r="E678"/>
  <c r="E680" i="9" l="1"/>
  <c r="I679"/>
  <c r="J679" s="1"/>
  <c r="D679" s="1"/>
  <c r="A680" i="8"/>
  <c r="E679"/>
  <c r="I680" i="9" l="1"/>
  <c r="J680" s="1"/>
  <c r="D680" s="1"/>
  <c r="E681"/>
  <c r="A681" i="8"/>
  <c r="E680"/>
  <c r="I681" i="9" l="1"/>
  <c r="J681" s="1"/>
  <c r="D681" s="1"/>
  <c r="E682"/>
  <c r="A682" i="8"/>
  <c r="E681"/>
  <c r="E683" i="9" l="1"/>
  <c r="I682"/>
  <c r="J682" s="1"/>
  <c r="D682" s="1"/>
  <c r="A683" i="8"/>
  <c r="E682"/>
  <c r="E684" i="9" l="1"/>
  <c r="I683"/>
  <c r="J683" s="1"/>
  <c r="D683" s="1"/>
  <c r="A684" i="8"/>
  <c r="E683"/>
  <c r="I684" i="9" l="1"/>
  <c r="J684" s="1"/>
  <c r="D684" s="1"/>
  <c r="E685"/>
  <c r="A685" i="8"/>
  <c r="E684"/>
  <c r="I685" i="9" l="1"/>
  <c r="J685" s="1"/>
  <c r="D685" s="1"/>
  <c r="E686"/>
  <c r="A686" i="8"/>
  <c r="E685"/>
  <c r="E687" i="9" l="1"/>
  <c r="I686"/>
  <c r="J686" s="1"/>
  <c r="D686" s="1"/>
  <c r="A687" i="8"/>
  <c r="E686"/>
  <c r="E688" i="9" l="1"/>
  <c r="I687"/>
  <c r="J687" s="1"/>
  <c r="D687" s="1"/>
  <c r="A688" i="8"/>
  <c r="E687"/>
  <c r="I688" i="9" l="1"/>
  <c r="J688" s="1"/>
  <c r="D688" s="1"/>
  <c r="E689"/>
  <c r="A689" i="8"/>
  <c r="E688"/>
  <c r="I689" i="9" l="1"/>
  <c r="J689" s="1"/>
  <c r="D689" s="1"/>
  <c r="E690"/>
  <c r="A690" i="8"/>
  <c r="E689"/>
  <c r="E691" i="9" l="1"/>
  <c r="I690"/>
  <c r="J690" s="1"/>
  <c r="D690" s="1"/>
  <c r="A691" i="8"/>
  <c r="E690"/>
  <c r="E692" i="9" l="1"/>
  <c r="I691"/>
  <c r="J691" s="1"/>
  <c r="D691" s="1"/>
  <c r="A692" i="8"/>
  <c r="E691"/>
  <c r="I692" i="9" l="1"/>
  <c r="J692" s="1"/>
  <c r="D692" s="1"/>
  <c r="E693"/>
  <c r="A693" i="8"/>
  <c r="E692"/>
  <c r="I693" i="9" l="1"/>
  <c r="J693" s="1"/>
  <c r="D693" s="1"/>
  <c r="E694"/>
  <c r="A694" i="8"/>
  <c r="E693"/>
  <c r="E695" i="9" l="1"/>
  <c r="I694"/>
  <c r="J694" s="1"/>
  <c r="D694" s="1"/>
  <c r="A695" i="8"/>
  <c r="E694"/>
  <c r="E696" i="9" l="1"/>
  <c r="I695"/>
  <c r="J695" s="1"/>
  <c r="D695" s="1"/>
  <c r="A696" i="8"/>
  <c r="E695"/>
  <c r="I696" i="9" l="1"/>
  <c r="J696" s="1"/>
  <c r="D696" s="1"/>
  <c r="E697"/>
  <c r="A697" i="8"/>
  <c r="E696"/>
  <c r="I697" i="9" l="1"/>
  <c r="J697" s="1"/>
  <c r="D697" s="1"/>
  <c r="E698"/>
  <c r="A698" i="8"/>
  <c r="E697"/>
  <c r="E699" i="9" l="1"/>
  <c r="I698"/>
  <c r="J698" s="1"/>
  <c r="D698" s="1"/>
  <c r="A699" i="8"/>
  <c r="E698"/>
  <c r="E700" i="9" l="1"/>
  <c r="I699"/>
  <c r="J699" s="1"/>
  <c r="D699" s="1"/>
  <c r="A700" i="8"/>
  <c r="E699"/>
  <c r="I700" i="9" l="1"/>
  <c r="J700" s="1"/>
  <c r="D700" s="1"/>
  <c r="E701"/>
  <c r="A701" i="8"/>
  <c r="E700"/>
  <c r="I701" i="9" l="1"/>
  <c r="J701" s="1"/>
  <c r="D701" s="1"/>
  <c r="E702"/>
  <c r="A702" i="8"/>
  <c r="E701"/>
  <c r="E703" i="9" l="1"/>
  <c r="I702"/>
  <c r="J702" s="1"/>
  <c r="D702" s="1"/>
  <c r="A703" i="8"/>
  <c r="E702"/>
  <c r="E704" i="9" l="1"/>
  <c r="I703"/>
  <c r="J703" s="1"/>
  <c r="D703" s="1"/>
  <c r="A704" i="8"/>
  <c r="E703"/>
  <c r="I704" i="9" l="1"/>
  <c r="J704" s="1"/>
  <c r="D704" s="1"/>
  <c r="E705"/>
  <c r="A705" i="8"/>
  <c r="E704"/>
  <c r="I705" i="9" l="1"/>
  <c r="J705" s="1"/>
  <c r="D705" s="1"/>
  <c r="E706"/>
  <c r="A706" i="8"/>
  <c r="E705"/>
  <c r="E707" i="9" l="1"/>
  <c r="I706"/>
  <c r="J706" s="1"/>
  <c r="D706" s="1"/>
  <c r="A707" i="8"/>
  <c r="E706"/>
  <c r="E708" i="9" l="1"/>
  <c r="I707"/>
  <c r="J707" s="1"/>
  <c r="D707" s="1"/>
  <c r="A708" i="8"/>
  <c r="E707"/>
  <c r="I708" i="9" l="1"/>
  <c r="J708" s="1"/>
  <c r="D708" s="1"/>
  <c r="E709"/>
  <c r="A709" i="8"/>
  <c r="E708"/>
  <c r="I709" i="9" l="1"/>
  <c r="J709" s="1"/>
  <c r="D709" s="1"/>
  <c r="E710"/>
  <c r="A710" i="8"/>
  <c r="E709"/>
  <c r="E711" i="9" l="1"/>
  <c r="I710"/>
  <c r="J710" s="1"/>
  <c r="D710" s="1"/>
  <c r="A711" i="8"/>
  <c r="E710"/>
  <c r="E712" i="9" l="1"/>
  <c r="I711"/>
  <c r="J711" s="1"/>
  <c r="D711" s="1"/>
  <c r="A712" i="8"/>
  <c r="E711"/>
  <c r="I712" i="9" l="1"/>
  <c r="J712" s="1"/>
  <c r="D712" s="1"/>
  <c r="E713"/>
  <c r="A713" i="8"/>
  <c r="E712"/>
  <c r="I713" i="9" l="1"/>
  <c r="J713" s="1"/>
  <c r="D713" s="1"/>
  <c r="E714"/>
  <c r="A714" i="8"/>
  <c r="E713"/>
  <c r="E715" i="9" l="1"/>
  <c r="I714"/>
  <c r="J714" s="1"/>
  <c r="D714" s="1"/>
  <c r="A715" i="8"/>
  <c r="E714"/>
  <c r="E716" i="9" l="1"/>
  <c r="I715"/>
  <c r="J715" s="1"/>
  <c r="D715" s="1"/>
  <c r="A716" i="8"/>
  <c r="E715"/>
  <c r="I716" i="9" l="1"/>
  <c r="J716" s="1"/>
  <c r="D716" s="1"/>
  <c r="E717"/>
  <c r="A717" i="8"/>
  <c r="E716"/>
  <c r="I717" i="9" l="1"/>
  <c r="J717" s="1"/>
  <c r="D717" s="1"/>
  <c r="E718"/>
  <c r="A718" i="8"/>
  <c r="E717"/>
  <c r="E719" i="9" l="1"/>
  <c r="I718"/>
  <c r="J718" s="1"/>
  <c r="D718" s="1"/>
  <c r="A719" i="8"/>
  <c r="E718"/>
  <c r="E720" i="9" l="1"/>
  <c r="I719"/>
  <c r="J719" s="1"/>
  <c r="D719" s="1"/>
  <c r="A720" i="8"/>
  <c r="E719"/>
  <c r="I720" i="9" l="1"/>
  <c r="J720" s="1"/>
  <c r="D720" s="1"/>
  <c r="E721"/>
  <c r="A721" i="8"/>
  <c r="E720"/>
  <c r="I721" i="9" l="1"/>
  <c r="J721" s="1"/>
  <c r="D721" s="1"/>
  <c r="E722"/>
  <c r="A722" i="8"/>
  <c r="E721"/>
  <c r="E723" i="9" l="1"/>
  <c r="I722"/>
  <c r="J722" s="1"/>
  <c r="D722" s="1"/>
  <c r="A723" i="8"/>
  <c r="E722"/>
  <c r="E724" i="9" l="1"/>
  <c r="I723"/>
  <c r="J723" s="1"/>
  <c r="D723" s="1"/>
  <c r="A724" i="8"/>
  <c r="E723"/>
  <c r="I724" i="9" l="1"/>
  <c r="J724" s="1"/>
  <c r="D724" s="1"/>
  <c r="E725"/>
  <c r="A725" i="8"/>
  <c r="E724"/>
  <c r="I725" i="9" l="1"/>
  <c r="J725" s="1"/>
  <c r="D725" s="1"/>
  <c r="E726"/>
  <c r="A726" i="8"/>
  <c r="E725"/>
  <c r="E727" i="9" l="1"/>
  <c r="I726"/>
  <c r="J726" s="1"/>
  <c r="D726" s="1"/>
  <c r="A727" i="8"/>
  <c r="E726"/>
  <c r="E728" i="9" l="1"/>
  <c r="I727"/>
  <c r="J727" s="1"/>
  <c r="D727" s="1"/>
  <c r="A728" i="8"/>
  <c r="E727"/>
  <c r="I728" i="9" l="1"/>
  <c r="J728" s="1"/>
  <c r="D728" s="1"/>
  <c r="E729"/>
  <c r="A729" i="8"/>
  <c r="E728"/>
  <c r="I729" i="9" l="1"/>
  <c r="J729" s="1"/>
  <c r="D729" s="1"/>
  <c r="E730"/>
  <c r="A730" i="8"/>
  <c r="E729"/>
  <c r="E731" i="9" l="1"/>
  <c r="I730"/>
  <c r="J730" s="1"/>
  <c r="D730" s="1"/>
  <c r="A731" i="8"/>
  <c r="E730"/>
  <c r="E732" i="9" l="1"/>
  <c r="I731"/>
  <c r="J731" s="1"/>
  <c r="D731" s="1"/>
  <c r="A732" i="8"/>
  <c r="E731"/>
  <c r="I732" i="9" l="1"/>
  <c r="J732" s="1"/>
  <c r="D732" s="1"/>
  <c r="E733"/>
  <c r="A733" i="8"/>
  <c r="E732"/>
  <c r="I733" i="9" l="1"/>
  <c r="J733" s="1"/>
  <c r="D733" s="1"/>
  <c r="E734"/>
  <c r="A734" i="8"/>
  <c r="E733"/>
  <c r="E735" i="9" l="1"/>
  <c r="I734"/>
  <c r="J734" s="1"/>
  <c r="D734" s="1"/>
  <c r="A735" i="8"/>
  <c r="E734"/>
  <c r="E736" i="9" l="1"/>
  <c r="I735"/>
  <c r="J735" s="1"/>
  <c r="D735" s="1"/>
  <c r="A736" i="8"/>
  <c r="E735"/>
  <c r="I736" i="9" l="1"/>
  <c r="J736" s="1"/>
  <c r="D736" s="1"/>
  <c r="E737"/>
  <c r="A737" i="8"/>
  <c r="E736"/>
  <c r="I737" i="9" l="1"/>
  <c r="J737" s="1"/>
  <c r="D737" s="1"/>
  <c r="E738"/>
  <c r="A738" i="8"/>
  <c r="E737"/>
  <c r="E739" i="9" l="1"/>
  <c r="I738"/>
  <c r="J738" s="1"/>
  <c r="D738" s="1"/>
  <c r="A739" i="8"/>
  <c r="E738"/>
  <c r="E740" i="9" l="1"/>
  <c r="I739"/>
  <c r="J739" s="1"/>
  <c r="D739" s="1"/>
  <c r="A740" i="8"/>
  <c r="E739"/>
  <c r="I740" i="9" l="1"/>
  <c r="J740" s="1"/>
  <c r="D740" s="1"/>
  <c r="E741"/>
  <c r="A741" i="8"/>
  <c r="E740"/>
  <c r="I741" i="9" l="1"/>
  <c r="J741" s="1"/>
  <c r="D741" s="1"/>
  <c r="E742"/>
  <c r="A742" i="8"/>
  <c r="E741"/>
  <c r="E743" i="9" l="1"/>
  <c r="I742"/>
  <c r="J742" s="1"/>
  <c r="D742" s="1"/>
  <c r="A743" i="8"/>
  <c r="E742"/>
  <c r="E744" i="9" l="1"/>
  <c r="I743"/>
  <c r="J743" s="1"/>
  <c r="D743" s="1"/>
  <c r="A744" i="8"/>
  <c r="E743"/>
  <c r="I744" i="9" l="1"/>
  <c r="J744" s="1"/>
  <c r="D744" s="1"/>
  <c r="E745"/>
  <c r="A745" i="8"/>
  <c r="E744"/>
  <c r="I745" i="9" l="1"/>
  <c r="J745" s="1"/>
  <c r="D745" s="1"/>
  <c r="E746"/>
  <c r="A746" i="8"/>
  <c r="E745"/>
  <c r="E747" i="9" l="1"/>
  <c r="I746"/>
  <c r="J746" s="1"/>
  <c r="D746" s="1"/>
  <c r="A747" i="8"/>
  <c r="E746"/>
  <c r="E748" i="9" l="1"/>
  <c r="I747"/>
  <c r="J747" s="1"/>
  <c r="D747" s="1"/>
  <c r="A748" i="8"/>
  <c r="E747"/>
  <c r="I748" i="9" l="1"/>
  <c r="J748" s="1"/>
  <c r="D748" s="1"/>
  <c r="E749"/>
  <c r="A749" i="8"/>
  <c r="E748"/>
  <c r="I749" i="9" l="1"/>
  <c r="J749" s="1"/>
  <c r="D749" s="1"/>
  <c r="E750"/>
  <c r="A750" i="8"/>
  <c r="E749"/>
  <c r="E751" i="9" l="1"/>
  <c r="I750"/>
  <c r="J750" s="1"/>
  <c r="D750" s="1"/>
  <c r="A751" i="8"/>
  <c r="E750"/>
  <c r="E752" i="9" l="1"/>
  <c r="I751"/>
  <c r="J751" s="1"/>
  <c r="D751" s="1"/>
  <c r="A752" i="8"/>
  <c r="E751"/>
  <c r="E753" i="9" l="1"/>
  <c r="I752"/>
  <c r="J752" s="1"/>
  <c r="D752" s="1"/>
  <c r="A753" i="8"/>
  <c r="E752"/>
  <c r="I753" i="9" l="1"/>
  <c r="J753" s="1"/>
  <c r="D753" s="1"/>
  <c r="E754"/>
  <c r="A754" i="8"/>
  <c r="E753"/>
  <c r="E755" i="9" l="1"/>
  <c r="I754"/>
  <c r="J754" s="1"/>
  <c r="D754" s="1"/>
  <c r="A755" i="8"/>
  <c r="E754"/>
  <c r="I755" i="9" l="1"/>
  <c r="J755" s="1"/>
  <c r="D755" s="1"/>
  <c r="E756"/>
  <c r="A756" i="8"/>
  <c r="E755"/>
  <c r="I756" i="9" l="1"/>
  <c r="J756" s="1"/>
  <c r="D756" s="1"/>
  <c r="E757"/>
  <c r="A757" i="8"/>
  <c r="E756"/>
  <c r="I757" i="9" l="1"/>
  <c r="J757" s="1"/>
  <c r="D757" s="1"/>
  <c r="E758"/>
  <c r="A758" i="8"/>
  <c r="E757"/>
  <c r="E759" i="9" l="1"/>
  <c r="I758"/>
  <c r="J758" s="1"/>
  <c r="D758" s="1"/>
  <c r="A759" i="8"/>
  <c r="E758"/>
  <c r="I759" i="9" l="1"/>
  <c r="J759" s="1"/>
  <c r="D759" s="1"/>
  <c r="E760"/>
  <c r="A760" i="8"/>
  <c r="E759"/>
  <c r="I760" i="9" l="1"/>
  <c r="J760" s="1"/>
  <c r="D760" s="1"/>
  <c r="E761"/>
  <c r="A761" i="8"/>
  <c r="E760"/>
  <c r="I761" i="9" l="1"/>
  <c r="J761" s="1"/>
  <c r="D761" s="1"/>
  <c r="E762"/>
  <c r="A762" i="8"/>
  <c r="E761"/>
  <c r="E763" i="9" l="1"/>
  <c r="I762"/>
  <c r="J762" s="1"/>
  <c r="D762" s="1"/>
  <c r="A763" i="8"/>
  <c r="E762"/>
  <c r="I763" i="9" l="1"/>
  <c r="J763" s="1"/>
  <c r="D763" s="1"/>
  <c r="E764"/>
  <c r="A764" i="8"/>
  <c r="E763"/>
  <c r="I764" i="9" l="1"/>
  <c r="J764" s="1"/>
  <c r="D764" s="1"/>
  <c r="E765"/>
  <c r="A765" i="8"/>
  <c r="E764"/>
  <c r="I765" i="9" l="1"/>
  <c r="J765" s="1"/>
  <c r="D765" s="1"/>
  <c r="E766"/>
  <c r="A766" i="8"/>
  <c r="E765"/>
  <c r="E767" i="9" l="1"/>
  <c r="I766"/>
  <c r="J766" s="1"/>
  <c r="D766" s="1"/>
  <c r="A767" i="8"/>
  <c r="E766"/>
  <c r="I767" i="9" l="1"/>
  <c r="J767" s="1"/>
  <c r="D767" s="1"/>
  <c r="E768"/>
  <c r="A768" i="8"/>
  <c r="E767"/>
  <c r="I768" i="9" l="1"/>
  <c r="J768" s="1"/>
  <c r="D768" s="1"/>
  <c r="E769"/>
  <c r="A769" i="8"/>
  <c r="E768"/>
  <c r="I769" i="9" l="1"/>
  <c r="J769" s="1"/>
  <c r="D769" s="1"/>
  <c r="E770"/>
  <c r="A770" i="8"/>
  <c r="E769"/>
  <c r="E771" i="9" l="1"/>
  <c r="I770"/>
  <c r="J770" s="1"/>
  <c r="D770" s="1"/>
  <c r="A771" i="8"/>
  <c r="E770"/>
  <c r="I771" i="9" l="1"/>
  <c r="J771" s="1"/>
  <c r="D771" s="1"/>
  <c r="E772"/>
  <c r="A772" i="8"/>
  <c r="E771"/>
  <c r="I772" i="9" l="1"/>
  <c r="J772" s="1"/>
  <c r="D772" s="1"/>
  <c r="E773"/>
  <c r="A773" i="8"/>
  <c r="E772"/>
  <c r="I773" i="9" l="1"/>
  <c r="J773" s="1"/>
  <c r="D773" s="1"/>
  <c r="E774"/>
  <c r="A774" i="8"/>
  <c r="E773"/>
  <c r="E775" i="9" l="1"/>
  <c r="I774"/>
  <c r="J774" s="1"/>
  <c r="D774" s="1"/>
  <c r="A775" i="8"/>
  <c r="E774"/>
  <c r="I775" i="9" l="1"/>
  <c r="J775" s="1"/>
  <c r="D775" s="1"/>
  <c r="E776"/>
  <c r="A776" i="8"/>
  <c r="E775"/>
  <c r="I776" i="9" l="1"/>
  <c r="J776" s="1"/>
  <c r="D776" s="1"/>
  <c r="E777"/>
  <c r="A777" i="8"/>
  <c r="E776"/>
  <c r="I777" i="9" l="1"/>
  <c r="J777" s="1"/>
  <c r="D777" s="1"/>
  <c r="E778"/>
  <c r="A778" i="8"/>
  <c r="E777"/>
  <c r="E779" i="9" l="1"/>
  <c r="I778"/>
  <c r="J778" s="1"/>
  <c r="D778" s="1"/>
  <c r="A779" i="8"/>
  <c r="E778"/>
  <c r="I779" i="9" l="1"/>
  <c r="J779" s="1"/>
  <c r="D779" s="1"/>
  <c r="E780"/>
  <c r="A780" i="8"/>
  <c r="E779"/>
  <c r="I780" i="9" l="1"/>
  <c r="J780" s="1"/>
  <c r="D780" s="1"/>
  <c r="E781"/>
  <c r="A781" i="8"/>
  <c r="E780"/>
  <c r="I781" i="9" l="1"/>
  <c r="J781" s="1"/>
  <c r="D781" s="1"/>
  <c r="E782"/>
  <c r="A782" i="8"/>
  <c r="E781"/>
  <c r="E783" i="9" l="1"/>
  <c r="I782"/>
  <c r="J782" s="1"/>
  <c r="D782" s="1"/>
  <c r="A783" i="8"/>
  <c r="E782"/>
  <c r="I783" i="9" l="1"/>
  <c r="J783" s="1"/>
  <c r="D783" s="1"/>
  <c r="E784"/>
  <c r="A784" i="8"/>
  <c r="E783"/>
  <c r="I784" i="9" l="1"/>
  <c r="J784" s="1"/>
  <c r="D784" s="1"/>
  <c r="E785"/>
  <c r="A785" i="8"/>
  <c r="E784"/>
  <c r="I785" i="9" l="1"/>
  <c r="J785" s="1"/>
  <c r="D785" s="1"/>
  <c r="E786"/>
  <c r="A786" i="8"/>
  <c r="E785"/>
  <c r="E787" i="9" l="1"/>
  <c r="I786"/>
  <c r="J786" s="1"/>
  <c r="D786" s="1"/>
  <c r="A787" i="8"/>
  <c r="E786"/>
  <c r="I787" i="9" l="1"/>
  <c r="J787" s="1"/>
  <c r="D787" s="1"/>
  <c r="E788"/>
  <c r="A788" i="8"/>
  <c r="E787"/>
  <c r="I788" i="9" l="1"/>
  <c r="J788" s="1"/>
  <c r="D788" s="1"/>
  <c r="E789"/>
  <c r="A789" i="8"/>
  <c r="E788"/>
  <c r="I789" i="9" l="1"/>
  <c r="J789" s="1"/>
  <c r="D789" s="1"/>
  <c r="E790"/>
  <c r="A790" i="8"/>
  <c r="E789"/>
  <c r="E791" i="9" l="1"/>
  <c r="I790"/>
  <c r="J790" s="1"/>
  <c r="D790" s="1"/>
  <c r="A791" i="8"/>
  <c r="E790"/>
  <c r="I791" i="9" l="1"/>
  <c r="J791" s="1"/>
  <c r="D791" s="1"/>
  <c r="E792"/>
  <c r="A792" i="8"/>
  <c r="E791"/>
  <c r="I792" i="9" l="1"/>
  <c r="J792" s="1"/>
  <c r="D792" s="1"/>
  <c r="E793"/>
  <c r="A793" i="8"/>
  <c r="E792"/>
  <c r="I793" i="9" l="1"/>
  <c r="J793" s="1"/>
  <c r="D793" s="1"/>
  <c r="E794"/>
  <c r="A794" i="8"/>
  <c r="E793"/>
  <c r="E795" i="9" l="1"/>
  <c r="I794"/>
  <c r="J794" s="1"/>
  <c r="D794" s="1"/>
  <c r="A795" i="8"/>
  <c r="E794"/>
  <c r="I795" i="9" l="1"/>
  <c r="J795" s="1"/>
  <c r="D795" s="1"/>
  <c r="E796"/>
  <c r="A796" i="8"/>
  <c r="E795"/>
  <c r="I796" i="9" l="1"/>
  <c r="J796" s="1"/>
  <c r="D796" s="1"/>
  <c r="E797"/>
  <c r="A797" i="8"/>
  <c r="E796"/>
  <c r="I797" i="9" l="1"/>
  <c r="J797" s="1"/>
  <c r="D797" s="1"/>
  <c r="E798"/>
  <c r="A798" i="8"/>
  <c r="E797"/>
  <c r="E799" i="9" l="1"/>
  <c r="I798"/>
  <c r="J798" s="1"/>
  <c r="D798" s="1"/>
  <c r="A799" i="8"/>
  <c r="E798"/>
  <c r="I799" i="9" l="1"/>
  <c r="J799" s="1"/>
  <c r="D799" s="1"/>
  <c r="E800"/>
  <c r="A800" i="8"/>
  <c r="E799"/>
  <c r="I800" i="9" l="1"/>
  <c r="J800" s="1"/>
  <c r="D800" s="1"/>
  <c r="E801"/>
  <c r="A801" i="8"/>
  <c r="E800"/>
  <c r="I801" i="9" l="1"/>
  <c r="J801" s="1"/>
  <c r="D801" s="1"/>
  <c r="E802"/>
  <c r="A802" i="8"/>
  <c r="E801"/>
  <c r="E803" i="9" l="1"/>
  <c r="I802"/>
  <c r="J802" s="1"/>
  <c r="D802" s="1"/>
  <c r="A803" i="8"/>
  <c r="E802"/>
  <c r="I803" i="9" l="1"/>
  <c r="J803" s="1"/>
  <c r="D803" s="1"/>
  <c r="E804"/>
  <c r="A804" i="8"/>
  <c r="E803"/>
  <c r="I804" i="9" l="1"/>
  <c r="J804" s="1"/>
  <c r="D804" s="1"/>
  <c r="E805"/>
  <c r="A805" i="8"/>
  <c r="E804"/>
  <c r="I805" i="9" l="1"/>
  <c r="J805" s="1"/>
  <c r="D805" s="1"/>
  <c r="E806"/>
  <c r="A806" i="8"/>
  <c r="E805"/>
  <c r="E807" i="9" l="1"/>
  <c r="I806"/>
  <c r="J806" s="1"/>
  <c r="D806" s="1"/>
  <c r="A807" i="8"/>
  <c r="E806"/>
  <c r="I807" i="9" l="1"/>
  <c r="J807" s="1"/>
  <c r="D807" s="1"/>
  <c r="E808"/>
  <c r="A808" i="8"/>
  <c r="E807"/>
  <c r="I808" i="9" l="1"/>
  <c r="J808" s="1"/>
  <c r="D808" s="1"/>
  <c r="E809"/>
  <c r="A809" i="8"/>
  <c r="E808"/>
  <c r="I809" i="9" l="1"/>
  <c r="J809" s="1"/>
  <c r="D809" s="1"/>
  <c r="E810"/>
  <c r="A810" i="8"/>
  <c r="E809"/>
  <c r="E811" i="9" l="1"/>
  <c r="I810"/>
  <c r="J810" s="1"/>
  <c r="D810" s="1"/>
  <c r="A811" i="8"/>
  <c r="E810"/>
  <c r="I811" i="9" l="1"/>
  <c r="J811" s="1"/>
  <c r="D811" s="1"/>
  <c r="E812"/>
  <c r="A812" i="8"/>
  <c r="E811"/>
  <c r="I812" i="9" l="1"/>
  <c r="J812" s="1"/>
  <c r="D812" s="1"/>
  <c r="E813"/>
  <c r="A813" i="8"/>
  <c r="E812"/>
  <c r="I813" i="9" l="1"/>
  <c r="J813" s="1"/>
  <c r="D813" s="1"/>
  <c r="E814"/>
  <c r="A814" i="8"/>
  <c r="E813"/>
  <c r="E815" i="9" l="1"/>
  <c r="I814"/>
  <c r="J814" s="1"/>
  <c r="D814" s="1"/>
  <c r="A815" i="8"/>
  <c r="E814"/>
  <c r="I815" i="9" l="1"/>
  <c r="J815" s="1"/>
  <c r="D815" s="1"/>
  <c r="E816"/>
  <c r="A816" i="8"/>
  <c r="E815"/>
  <c r="I816" i="9" l="1"/>
  <c r="J816" s="1"/>
  <c r="D816" s="1"/>
  <c r="E817"/>
  <c r="A817" i="8"/>
  <c r="E816"/>
  <c r="I817" i="9" l="1"/>
  <c r="J817" s="1"/>
  <c r="D817" s="1"/>
  <c r="E818"/>
  <c r="A818" i="8"/>
  <c r="E817"/>
  <c r="E819" i="9" l="1"/>
  <c r="I818"/>
  <c r="J818" s="1"/>
  <c r="D818" s="1"/>
  <c r="A819" i="8"/>
  <c r="E818"/>
  <c r="I819" i="9" l="1"/>
  <c r="J819" s="1"/>
  <c r="D819" s="1"/>
  <c r="E820"/>
  <c r="A820" i="8"/>
  <c r="E819"/>
  <c r="I820" i="9" l="1"/>
  <c r="J820" s="1"/>
  <c r="D820" s="1"/>
  <c r="E821"/>
  <c r="A821" i="8"/>
  <c r="E820"/>
  <c r="I821" i="9" l="1"/>
  <c r="J821" s="1"/>
  <c r="D821" s="1"/>
  <c r="E822"/>
  <c r="A822" i="8"/>
  <c r="E821"/>
  <c r="E823" i="9" l="1"/>
  <c r="I822"/>
  <c r="J822" s="1"/>
  <c r="D822" s="1"/>
  <c r="A823" i="8"/>
  <c r="E822"/>
  <c r="I823" i="9" l="1"/>
  <c r="J823" s="1"/>
  <c r="D823" s="1"/>
  <c r="E824"/>
  <c r="A824" i="8"/>
  <c r="E823"/>
  <c r="I824" i="9" l="1"/>
  <c r="J824" s="1"/>
  <c r="D824" s="1"/>
  <c r="E825"/>
  <c r="A825" i="8"/>
  <c r="E824"/>
  <c r="I825" i="9" l="1"/>
  <c r="J825" s="1"/>
  <c r="D825" s="1"/>
  <c r="E826"/>
  <c r="A826" i="8"/>
  <c r="E825"/>
  <c r="E827" i="9" l="1"/>
  <c r="I826"/>
  <c r="J826" s="1"/>
  <c r="D826" s="1"/>
  <c r="A827" i="8"/>
  <c r="E826"/>
  <c r="I827" i="9" l="1"/>
  <c r="J827" s="1"/>
  <c r="D827" s="1"/>
  <c r="E828"/>
  <c r="A828" i="8"/>
  <c r="E827"/>
  <c r="I828" i="9" l="1"/>
  <c r="J828" s="1"/>
  <c r="D828" s="1"/>
  <c r="E829"/>
  <c r="A829" i="8"/>
  <c r="E828"/>
  <c r="I829" i="9" l="1"/>
  <c r="J829" s="1"/>
  <c r="D829" s="1"/>
  <c r="E830"/>
  <c r="A830" i="8"/>
  <c r="E829"/>
  <c r="E831" i="9" l="1"/>
  <c r="I830"/>
  <c r="J830" s="1"/>
  <c r="D830" s="1"/>
  <c r="A831" i="8"/>
  <c r="E830"/>
  <c r="I831" i="9" l="1"/>
  <c r="J831" s="1"/>
  <c r="D831" s="1"/>
  <c r="E832"/>
  <c r="A832" i="8"/>
  <c r="E831"/>
  <c r="I832" i="9" l="1"/>
  <c r="J832" s="1"/>
  <c r="D832" s="1"/>
  <c r="E833"/>
  <c r="A833" i="8"/>
  <c r="E832"/>
  <c r="I833" i="9" l="1"/>
  <c r="J833" s="1"/>
  <c r="D833" s="1"/>
  <c r="E834"/>
  <c r="A834" i="8"/>
  <c r="E833"/>
  <c r="E835" i="9" l="1"/>
  <c r="I834"/>
  <c r="J834" s="1"/>
  <c r="D834" s="1"/>
  <c r="A835" i="8"/>
  <c r="E834"/>
  <c r="I835" i="9" l="1"/>
  <c r="J835" s="1"/>
  <c r="D835" s="1"/>
  <c r="E836"/>
  <c r="A836" i="8"/>
  <c r="E835"/>
  <c r="I836" i="9" l="1"/>
  <c r="J836" s="1"/>
  <c r="D836" s="1"/>
  <c r="E837"/>
  <c r="A837" i="8"/>
  <c r="E836"/>
  <c r="I837" i="9" l="1"/>
  <c r="J837" s="1"/>
  <c r="D837" s="1"/>
  <c r="E838"/>
  <c r="A838" i="8"/>
  <c r="E837"/>
  <c r="E839" i="9" l="1"/>
  <c r="I838"/>
  <c r="J838" s="1"/>
  <c r="D838" s="1"/>
  <c r="A839" i="8"/>
  <c r="E838"/>
  <c r="I839" i="9" l="1"/>
  <c r="J839" s="1"/>
  <c r="D839" s="1"/>
  <c r="E840"/>
  <c r="A840" i="8"/>
  <c r="E839"/>
  <c r="I840" i="9" l="1"/>
  <c r="J840" s="1"/>
  <c r="D840" s="1"/>
  <c r="E841"/>
  <c r="A841" i="8"/>
  <c r="E840"/>
  <c r="I841" i="9" l="1"/>
  <c r="J841" s="1"/>
  <c r="D841" s="1"/>
  <c r="E842"/>
  <c r="A842" i="8"/>
  <c r="E841"/>
  <c r="E843" i="9" l="1"/>
  <c r="I842"/>
  <c r="J842" s="1"/>
  <c r="D842" s="1"/>
  <c r="A843" i="8"/>
  <c r="E842"/>
  <c r="I843" i="9" l="1"/>
  <c r="J843" s="1"/>
  <c r="D843" s="1"/>
  <c r="E844"/>
  <c r="A844" i="8"/>
  <c r="E843"/>
  <c r="I844" i="9" l="1"/>
  <c r="J844" s="1"/>
  <c r="D844" s="1"/>
  <c r="E845"/>
  <c r="A845" i="8"/>
  <c r="E844"/>
  <c r="I845" i="9" l="1"/>
  <c r="J845" s="1"/>
  <c r="D845" s="1"/>
  <c r="E846"/>
  <c r="A846" i="8"/>
  <c r="E845"/>
  <c r="E847" i="9" l="1"/>
  <c r="I846"/>
  <c r="J846" s="1"/>
  <c r="D846" s="1"/>
  <c r="A847" i="8"/>
  <c r="E846"/>
  <c r="I847" i="9" l="1"/>
  <c r="J847" s="1"/>
  <c r="D847" s="1"/>
  <c r="E848"/>
  <c r="A848" i="8"/>
  <c r="E847"/>
  <c r="I848" i="9" l="1"/>
  <c r="J848" s="1"/>
  <c r="D848" s="1"/>
  <c r="E849"/>
  <c r="A849" i="8"/>
  <c r="E848"/>
  <c r="I849" i="9" l="1"/>
  <c r="J849" s="1"/>
  <c r="D849" s="1"/>
  <c r="E850"/>
  <c r="A850" i="8"/>
  <c r="E849"/>
  <c r="E851" i="9" l="1"/>
  <c r="I850"/>
  <c r="J850" s="1"/>
  <c r="D850" s="1"/>
  <c r="A851" i="8"/>
  <c r="E850"/>
  <c r="I851" i="9" l="1"/>
  <c r="J851" s="1"/>
  <c r="D851" s="1"/>
  <c r="E852"/>
  <c r="A852" i="8"/>
  <c r="E851"/>
  <c r="I852" i="9" l="1"/>
  <c r="J852" s="1"/>
  <c r="D852" s="1"/>
  <c r="E853"/>
  <c r="A853" i="8"/>
  <c r="E852"/>
  <c r="I853" i="9" l="1"/>
  <c r="J853" s="1"/>
  <c r="D853" s="1"/>
  <c r="E854"/>
  <c r="A854" i="8"/>
  <c r="E853"/>
  <c r="E855" i="9" l="1"/>
  <c r="I854"/>
  <c r="J854" s="1"/>
  <c r="D854" s="1"/>
  <c r="A855" i="8"/>
  <c r="E854"/>
  <c r="I855" i="9" l="1"/>
  <c r="J855" s="1"/>
  <c r="D855" s="1"/>
  <c r="E856"/>
  <c r="A856" i="8"/>
  <c r="E855"/>
  <c r="I856" i="9" l="1"/>
  <c r="J856" s="1"/>
  <c r="D856" s="1"/>
  <c r="E857"/>
  <c r="A857" i="8"/>
  <c r="E856"/>
  <c r="I857" i="9" l="1"/>
  <c r="J857" s="1"/>
  <c r="D857" s="1"/>
  <c r="E858"/>
  <c r="A858" i="8"/>
  <c r="E857"/>
  <c r="E859" i="9" l="1"/>
  <c r="I858"/>
  <c r="J858" s="1"/>
  <c r="D858" s="1"/>
  <c r="A859" i="8"/>
  <c r="E858"/>
  <c r="I859" i="9" l="1"/>
  <c r="J859" s="1"/>
  <c r="D859" s="1"/>
  <c r="E860"/>
  <c r="A860" i="8"/>
  <c r="E859"/>
  <c r="I860" i="9" l="1"/>
  <c r="J860" s="1"/>
  <c r="D860" s="1"/>
  <c r="E861"/>
  <c r="A861" i="8"/>
  <c r="E860"/>
  <c r="I861" i="9" l="1"/>
  <c r="J861" s="1"/>
  <c r="D861" s="1"/>
  <c r="E862"/>
  <c r="A862" i="8"/>
  <c r="E861"/>
  <c r="E863" i="9" l="1"/>
  <c r="I862"/>
  <c r="J862" s="1"/>
  <c r="D862" s="1"/>
  <c r="A863" i="8"/>
  <c r="E862"/>
  <c r="I863" i="9" l="1"/>
  <c r="J863" s="1"/>
  <c r="D863" s="1"/>
  <c r="E864"/>
  <c r="A864" i="8"/>
  <c r="E863"/>
  <c r="I864" i="9" l="1"/>
  <c r="J864" s="1"/>
  <c r="D864" s="1"/>
  <c r="E865"/>
  <c r="A865" i="8"/>
  <c r="E864"/>
  <c r="I865" i="9" l="1"/>
  <c r="J865" s="1"/>
  <c r="D865" s="1"/>
  <c r="E866"/>
  <c r="A866" i="8"/>
  <c r="E865"/>
  <c r="E867" i="9" l="1"/>
  <c r="I866"/>
  <c r="J866" s="1"/>
  <c r="D866" s="1"/>
  <c r="A867" i="8"/>
  <c r="E866"/>
  <c r="I867" i="9" l="1"/>
  <c r="J867" s="1"/>
  <c r="D867" s="1"/>
  <c r="E868"/>
  <c r="A868" i="8"/>
  <c r="E867"/>
  <c r="I868" i="9" l="1"/>
  <c r="J868" s="1"/>
  <c r="D868" s="1"/>
  <c r="E869"/>
  <c r="A869" i="8"/>
  <c r="E868"/>
  <c r="I869" i="9" l="1"/>
  <c r="J869" s="1"/>
  <c r="D869" s="1"/>
  <c r="E870"/>
  <c r="A870" i="8"/>
  <c r="E869"/>
  <c r="E871" i="9" l="1"/>
  <c r="I870"/>
  <c r="J870" s="1"/>
  <c r="D870" s="1"/>
  <c r="A871" i="8"/>
  <c r="E870"/>
  <c r="I871" i="9" l="1"/>
  <c r="J871" s="1"/>
  <c r="D871" s="1"/>
  <c r="E872"/>
  <c r="A872" i="8"/>
  <c r="E871"/>
  <c r="I872" i="9" l="1"/>
  <c r="J872" s="1"/>
  <c r="D872" s="1"/>
  <c r="E873"/>
  <c r="A873" i="8"/>
  <c r="E872"/>
  <c r="I873" i="9" l="1"/>
  <c r="J873" s="1"/>
  <c r="D873" s="1"/>
  <c r="E874"/>
  <c r="A874" i="8"/>
  <c r="E873"/>
  <c r="E875" i="9" l="1"/>
  <c r="I874"/>
  <c r="J874" s="1"/>
  <c r="D874" s="1"/>
  <c r="A875" i="8"/>
  <c r="E874"/>
  <c r="I875" i="9" l="1"/>
  <c r="J875" s="1"/>
  <c r="D875" s="1"/>
  <c r="E876"/>
  <c r="A876" i="8"/>
  <c r="E875"/>
  <c r="I876" i="9" l="1"/>
  <c r="J876" s="1"/>
  <c r="D876" s="1"/>
  <c r="E877"/>
  <c r="A877" i="8"/>
  <c r="E876"/>
  <c r="I877" i="9" l="1"/>
  <c r="J877" s="1"/>
  <c r="D877" s="1"/>
  <c r="E878"/>
  <c r="A878" i="8"/>
  <c r="E877"/>
  <c r="E879" i="9" l="1"/>
  <c r="I878"/>
  <c r="J878" s="1"/>
  <c r="D878" s="1"/>
  <c r="A879" i="8"/>
  <c r="E878"/>
  <c r="I879" i="9" l="1"/>
  <c r="J879" s="1"/>
  <c r="D879" s="1"/>
  <c r="E880"/>
  <c r="A880" i="8"/>
  <c r="E879"/>
  <c r="I880" i="9" l="1"/>
  <c r="J880" s="1"/>
  <c r="D880" s="1"/>
  <c r="E881"/>
  <c r="A881" i="8"/>
  <c r="E880"/>
  <c r="I881" i="9" l="1"/>
  <c r="J881" s="1"/>
  <c r="D881" s="1"/>
  <c r="E882"/>
  <c r="A882" i="8"/>
  <c r="E881"/>
  <c r="E883" i="9" l="1"/>
  <c r="I882"/>
  <c r="J882" s="1"/>
  <c r="D882" s="1"/>
  <c r="A883" i="8"/>
  <c r="E882"/>
  <c r="I883" i="9" l="1"/>
  <c r="J883" s="1"/>
  <c r="D883" s="1"/>
  <c r="E884"/>
  <c r="A884" i="8"/>
  <c r="E883"/>
  <c r="I884" i="9" l="1"/>
  <c r="J884" s="1"/>
  <c r="D884" s="1"/>
  <c r="E885"/>
  <c r="A885" i="8"/>
  <c r="E884"/>
  <c r="I885" i="9" l="1"/>
  <c r="J885" s="1"/>
  <c r="D885" s="1"/>
  <c r="E886"/>
  <c r="A886" i="8"/>
  <c r="E885"/>
  <c r="E887" i="9" l="1"/>
  <c r="I886"/>
  <c r="J886" s="1"/>
  <c r="D886" s="1"/>
  <c r="A887" i="8"/>
  <c r="E886"/>
  <c r="I887" i="9" l="1"/>
  <c r="J887" s="1"/>
  <c r="D887" s="1"/>
  <c r="E888"/>
  <c r="A888" i="8"/>
  <c r="E887"/>
  <c r="I888" i="9" l="1"/>
  <c r="J888" s="1"/>
  <c r="D888" s="1"/>
  <c r="E889"/>
  <c r="A889" i="8"/>
  <c r="E888"/>
  <c r="I889" i="9" l="1"/>
  <c r="J889" s="1"/>
  <c r="D889" s="1"/>
  <c r="E890"/>
  <c r="A890" i="8"/>
  <c r="E889"/>
  <c r="E891" i="9" l="1"/>
  <c r="I890"/>
  <c r="J890" s="1"/>
  <c r="D890" s="1"/>
  <c r="A891" i="8"/>
  <c r="E890"/>
  <c r="I891" i="9" l="1"/>
  <c r="J891" s="1"/>
  <c r="D891" s="1"/>
  <c r="E892"/>
  <c r="A892" i="8"/>
  <c r="E891"/>
  <c r="I892" i="9" l="1"/>
  <c r="J892" s="1"/>
  <c r="D892" s="1"/>
  <c r="E893"/>
  <c r="A893" i="8"/>
  <c r="E892"/>
  <c r="I893" i="9" l="1"/>
  <c r="J893" s="1"/>
  <c r="D893" s="1"/>
  <c r="E894"/>
  <c r="A894" i="8"/>
  <c r="E893"/>
  <c r="E895" i="9" l="1"/>
  <c r="I894"/>
  <c r="J894" s="1"/>
  <c r="D894" s="1"/>
  <c r="A895" i="8"/>
  <c r="E894"/>
  <c r="I895" i="9" l="1"/>
  <c r="J895" s="1"/>
  <c r="D895" s="1"/>
  <c r="E896"/>
  <c r="A896" i="8"/>
  <c r="E895"/>
  <c r="I896" i="9" l="1"/>
  <c r="J896" s="1"/>
  <c r="D896" s="1"/>
  <c r="E897"/>
  <c r="A897" i="8"/>
  <c r="E896"/>
  <c r="I897" i="9" l="1"/>
  <c r="J897" s="1"/>
  <c r="D897" s="1"/>
  <c r="E898"/>
  <c r="A898" i="8"/>
  <c r="E897"/>
  <c r="E899" i="9" l="1"/>
  <c r="I898"/>
  <c r="J898" s="1"/>
  <c r="D898" s="1"/>
  <c r="A899" i="8"/>
  <c r="E898"/>
  <c r="I899" i="9" l="1"/>
  <c r="J899" s="1"/>
  <c r="D899" s="1"/>
  <c r="E900"/>
  <c r="A900" i="8"/>
  <c r="E899"/>
  <c r="I900" i="9" l="1"/>
  <c r="J900" s="1"/>
  <c r="D900" s="1"/>
  <c r="E901"/>
  <c r="A901" i="8"/>
  <c r="E900"/>
  <c r="I901" i="9" l="1"/>
  <c r="J901" s="1"/>
  <c r="D901" s="1"/>
  <c r="E902"/>
  <c r="A902" i="8"/>
  <c r="E901"/>
  <c r="E903" i="9" l="1"/>
  <c r="I902"/>
  <c r="J902" s="1"/>
  <c r="D902" s="1"/>
  <c r="A903" i="8"/>
  <c r="E902"/>
  <c r="I903" i="9" l="1"/>
  <c r="J903" s="1"/>
  <c r="D903" s="1"/>
  <c r="E904"/>
  <c r="A904" i="8"/>
  <c r="E903"/>
  <c r="I904" i="9" l="1"/>
  <c r="J904" s="1"/>
  <c r="D904" s="1"/>
  <c r="E905"/>
  <c r="A905" i="8"/>
  <c r="E904"/>
  <c r="I905" i="9" l="1"/>
  <c r="J905" s="1"/>
  <c r="D905" s="1"/>
  <c r="E906"/>
  <c r="I906" s="1"/>
  <c r="J906" s="1"/>
  <c r="D906" s="1"/>
  <c r="A906" i="8"/>
  <c r="E905"/>
  <c r="E906" l="1"/>
  <c r="A907"/>
  <c r="E907" s="1"/>
</calcChain>
</file>

<file path=xl/comments1.xml><?xml version="1.0" encoding="utf-8"?>
<comments xmlns="http://schemas.openxmlformats.org/spreadsheetml/2006/main">
  <authors>
    <author>LEEJAEHAN</author>
  </authors>
  <commentList>
    <comment ref="L26" authorId="0">
      <text>
        <r>
          <rPr>
            <b/>
            <sz val="9"/>
            <color indexed="81"/>
            <rFont val="Tahoma"/>
            <family val="2"/>
          </rPr>
          <t>LEEJAEHAN:</t>
        </r>
        <r>
          <rPr>
            <sz val="9"/>
            <color indexed="81"/>
            <rFont val="Tahoma"/>
            <family val="2"/>
          </rPr>
          <t xml:space="preserve">
Passive1
</t>
        </r>
        <r>
          <rPr>
            <sz val="9"/>
            <color indexed="81"/>
            <rFont val="돋움"/>
            <family val="3"/>
            <charset val="129"/>
          </rPr>
          <t>전체</t>
        </r>
        <r>
          <rPr>
            <sz val="9"/>
            <color indexed="81"/>
            <rFont val="Tahoma"/>
            <family val="2"/>
          </rPr>
          <t>1.7</t>
        </r>
        <r>
          <rPr>
            <sz val="9"/>
            <color indexed="81"/>
            <rFont val="돋움"/>
            <family val="3"/>
            <charset val="129"/>
          </rPr>
          <t>효과</t>
        </r>
      </text>
    </comment>
  </commentList>
</comments>
</file>

<file path=xl/sharedStrings.xml><?xml version="1.0" encoding="utf-8"?>
<sst xmlns="http://schemas.openxmlformats.org/spreadsheetml/2006/main" count="519" uniqueCount="219">
  <si>
    <t>Growth</t>
    <phoneticPr fontId="2" type="noConversion"/>
  </si>
  <si>
    <t>데미지</t>
    <phoneticPr fontId="2" type="noConversion"/>
  </si>
  <si>
    <t>레벨</t>
    <phoneticPr fontId="2" type="noConversion"/>
  </si>
  <si>
    <t>비용</t>
    <phoneticPr fontId="2" type="noConversion"/>
  </si>
  <si>
    <t>초기비용/ 데미지가 100이라면, 100초</t>
    <phoneticPr fontId="2" type="noConversion"/>
  </si>
  <si>
    <t>몇초?</t>
    <phoneticPr fontId="2" type="noConversion"/>
  </si>
  <si>
    <t>배수</t>
    <phoneticPr fontId="2" type="noConversion"/>
  </si>
  <si>
    <t>변화배수</t>
    <phoneticPr fontId="2" type="noConversion"/>
  </si>
  <si>
    <t>최종데미지</t>
    <phoneticPr fontId="2" type="noConversion"/>
  </si>
  <si>
    <t>2의몇승</t>
    <phoneticPr fontId="2" type="noConversion"/>
  </si>
  <si>
    <t>증가율</t>
    <phoneticPr fontId="2" type="noConversion"/>
  </si>
  <si>
    <t>다음업글비용</t>
    <phoneticPr fontId="2" type="noConversion"/>
  </si>
  <si>
    <t>몇초</t>
    <phoneticPr fontId="2" type="noConversion"/>
  </si>
  <si>
    <t>전체데미지</t>
    <phoneticPr fontId="2" type="noConversion"/>
  </si>
  <si>
    <t>증가배수</t>
    <phoneticPr fontId="2" type="noConversion"/>
  </si>
  <si>
    <t>전체배수</t>
    <phoneticPr fontId="2" type="noConversion"/>
  </si>
  <si>
    <t>요구배수</t>
    <phoneticPr fontId="2" type="noConversion"/>
  </si>
  <si>
    <t>공속</t>
    <phoneticPr fontId="2" type="noConversion"/>
  </si>
  <si>
    <t>Passive1</t>
    <phoneticPr fontId="2" type="noConversion"/>
  </si>
  <si>
    <t>Passive2</t>
    <phoneticPr fontId="2" type="noConversion"/>
  </si>
  <si>
    <t>전체로보면2.4</t>
    <phoneticPr fontId="2" type="noConversion"/>
  </si>
  <si>
    <t>전체로보면3.1</t>
    <phoneticPr fontId="2" type="noConversion"/>
  </si>
  <si>
    <t>Me and Other</t>
    <phoneticPr fontId="2" type="noConversion"/>
  </si>
  <si>
    <t>Passieve3</t>
    <phoneticPr fontId="2" type="noConversion"/>
  </si>
  <si>
    <t>150%증가</t>
    <phoneticPr fontId="2" type="noConversion"/>
  </si>
  <si>
    <t>50%증가</t>
    <phoneticPr fontId="2" type="noConversion"/>
  </si>
  <si>
    <t>fromother</t>
    <phoneticPr fontId="2" type="noConversion"/>
  </si>
  <si>
    <t>리서치시간</t>
    <phoneticPr fontId="2" type="noConversion"/>
  </si>
  <si>
    <t>노멀난이도</t>
    <phoneticPr fontId="2" type="noConversion"/>
  </si>
  <si>
    <t>하드난이도</t>
    <phoneticPr fontId="2" type="noConversion"/>
  </si>
  <si>
    <t>얼티밋</t>
    <phoneticPr fontId="2" type="noConversion"/>
  </si>
  <si>
    <t>전체로보면1.7효과</t>
    <phoneticPr fontId="2" type="noConversion"/>
  </si>
  <si>
    <t>비율</t>
    <phoneticPr fontId="2" type="noConversion"/>
  </si>
  <si>
    <t>공격력</t>
    <phoneticPr fontId="2" type="noConversion"/>
  </si>
  <si>
    <t>크리</t>
    <phoneticPr fontId="2" type="noConversion"/>
  </si>
  <si>
    <t>극피</t>
    <phoneticPr fontId="2" type="noConversion"/>
  </si>
  <si>
    <t>크리쪽가격</t>
    <phoneticPr fontId="2" type="noConversion"/>
  </si>
  <si>
    <t>E공속</t>
    <phoneticPr fontId="2" type="noConversion"/>
  </si>
  <si>
    <t>뎀증량</t>
    <phoneticPr fontId="2" type="noConversion"/>
  </si>
  <si>
    <t>연결</t>
    <phoneticPr fontId="2" type="noConversion"/>
  </si>
  <si>
    <t>독립</t>
    <phoneticPr fontId="2" type="noConversion"/>
  </si>
  <si>
    <t>물리뎀증량</t>
    <phoneticPr fontId="2" type="noConversion"/>
  </si>
  <si>
    <t>물리총</t>
    <phoneticPr fontId="2" type="noConversion"/>
  </si>
  <si>
    <t>증뎀</t>
    <phoneticPr fontId="2" type="noConversion"/>
  </si>
  <si>
    <t>공속,증뎀가격</t>
    <phoneticPr fontId="2" type="noConversion"/>
  </si>
  <si>
    <t>크리*공속*증뎀</t>
    <phoneticPr fontId="2" type="noConversion"/>
  </si>
  <si>
    <t>E증뎀</t>
    <phoneticPr fontId="2" type="noConversion"/>
  </si>
  <si>
    <t>마법총</t>
    <phoneticPr fontId="2" type="noConversion"/>
  </si>
  <si>
    <t>공속*증뎀</t>
    <phoneticPr fontId="2" type="noConversion"/>
  </si>
  <si>
    <t>마법뎀증량</t>
    <phoneticPr fontId="2" type="noConversion"/>
  </si>
  <si>
    <t>총마법력</t>
    <phoneticPr fontId="2" type="noConversion"/>
  </si>
  <si>
    <t>몇층</t>
    <phoneticPr fontId="2" type="noConversion"/>
  </si>
  <si>
    <t>총비중</t>
  </si>
  <si>
    <t>총비중</t>
    <phoneticPr fontId="2" type="noConversion"/>
  </si>
  <si>
    <t>물리데미지의 크리로인한 증뎀율은, element의 갯수추가(비중늘어남) 으로 극복한다.</t>
    <phoneticPr fontId="2" type="noConversion"/>
  </si>
  <si>
    <t>이름</t>
  </si>
  <si>
    <t>불</t>
  </si>
  <si>
    <t>물</t>
  </si>
  <si>
    <t>바위</t>
  </si>
  <si>
    <t>전기</t>
  </si>
  <si>
    <t>눈</t>
  </si>
  <si>
    <t>흙</t>
  </si>
  <si>
    <t>바람</t>
  </si>
  <si>
    <t>얼음</t>
  </si>
  <si>
    <t>용암</t>
  </si>
  <si>
    <t>등장레벨</t>
  </si>
  <si>
    <r>
      <t>기본데미지</t>
    </r>
    <r>
      <rPr>
        <sz val="10"/>
        <color rgb="FF000000"/>
        <rFont val="함초롬바탕"/>
        <family val="1"/>
        <charset val="129"/>
      </rPr>
      <t>(2</t>
    </r>
    <r>
      <rPr>
        <sz val="10"/>
        <color rgb="FF000000"/>
        <rFont val="맑은 고딕"/>
        <family val="3"/>
        <charset val="129"/>
        <scheme val="minor"/>
      </rPr>
      <t>의몇승</t>
    </r>
    <r>
      <rPr>
        <sz val="10"/>
        <color rgb="FF000000"/>
        <rFont val="함초롬바탕"/>
        <family val="1"/>
        <charset val="129"/>
      </rPr>
      <t>)</t>
    </r>
  </si>
  <si>
    <r>
      <t>0</t>
    </r>
    <r>
      <rPr>
        <sz val="8"/>
        <color rgb="FF000000"/>
        <rFont val="맑은 고딕"/>
        <family val="3"/>
        <charset val="129"/>
        <scheme val="minor"/>
      </rPr>
      <t>렙의실제레벨</t>
    </r>
    <r>
      <rPr>
        <sz val="8"/>
        <color rgb="FF000000"/>
        <rFont val="함초롬바탕"/>
        <family val="1"/>
        <charset val="129"/>
      </rPr>
      <t>(</t>
    </r>
    <r>
      <rPr>
        <sz val="8"/>
        <color rgb="FF000000"/>
        <rFont val="맑은 고딕"/>
        <family val="3"/>
        <charset val="129"/>
        <scheme val="minor"/>
      </rPr>
      <t>불레벨</t>
    </r>
    <r>
      <rPr>
        <sz val="8"/>
        <color rgb="FF000000"/>
        <rFont val="함초롬바탕"/>
        <family val="1"/>
        <charset val="129"/>
      </rPr>
      <t>+n)</t>
    </r>
  </si>
  <si>
    <t>미구현1</t>
  </si>
  <si>
    <t>미구현1</t>
    <phoneticPr fontId="2" type="noConversion"/>
  </si>
  <si>
    <t>미구현2</t>
  </si>
  <si>
    <t>미구현2</t>
    <phoneticPr fontId="2" type="noConversion"/>
  </si>
  <si>
    <t>미구현3</t>
  </si>
  <si>
    <t>미구현3</t>
    <phoneticPr fontId="2" type="noConversion"/>
  </si>
  <si>
    <t>비중</t>
  </si>
  <si>
    <t>비중</t>
    <phoneticPr fontId="2" type="noConversion"/>
  </si>
  <si>
    <t>총비중</t>
    <phoneticPr fontId="2" type="noConversion"/>
  </si>
  <si>
    <t>Upgrade강해짐</t>
    <phoneticPr fontId="2" type="noConversion"/>
  </si>
  <si>
    <t>element강해짐</t>
    <phoneticPr fontId="2" type="noConversion"/>
  </si>
  <si>
    <t>총비중증가량</t>
    <phoneticPr fontId="2" type="noConversion"/>
  </si>
  <si>
    <t>Growthrate</t>
    <phoneticPr fontId="2" type="noConversion"/>
  </si>
  <si>
    <t>패시브1</t>
    <phoneticPr fontId="2" type="noConversion"/>
  </si>
  <si>
    <t>공속</t>
    <phoneticPr fontId="2" type="noConversion"/>
  </si>
  <si>
    <t>비중포함데미지증가</t>
    <phoneticPr fontId="2" type="noConversion"/>
  </si>
  <si>
    <r>
      <t>미구현</t>
    </r>
    <r>
      <rPr>
        <sz val="12"/>
        <color rgb="FF000000"/>
        <rFont val="굴림"/>
        <family val="3"/>
        <charset val="129"/>
      </rPr>
      <t>1</t>
    </r>
  </si>
  <si>
    <r>
      <t>미구현</t>
    </r>
    <r>
      <rPr>
        <sz val="12"/>
        <color rgb="FF000000"/>
        <rFont val="굴림"/>
        <family val="3"/>
        <charset val="129"/>
      </rPr>
      <t>2</t>
    </r>
  </si>
  <si>
    <r>
      <t>미구현</t>
    </r>
    <r>
      <rPr>
        <sz val="12"/>
        <color rgb="FF000000"/>
        <rFont val="굴림"/>
        <family val="3"/>
        <charset val="129"/>
      </rPr>
      <t>3</t>
    </r>
  </si>
  <si>
    <t>증뎀</t>
    <phoneticPr fontId="2" type="noConversion"/>
  </si>
  <si>
    <t>1기준</t>
    <phoneticPr fontId="2" type="noConversion"/>
  </si>
  <si>
    <t>비고</t>
    <phoneticPr fontId="2" type="noConversion"/>
  </si>
  <si>
    <t>1번째</t>
    <phoneticPr fontId="2" type="noConversion"/>
  </si>
  <si>
    <t>연구비계산기</t>
    <phoneticPr fontId="2" type="noConversion"/>
  </si>
  <si>
    <t>시간(초)</t>
    <phoneticPr fontId="2" type="noConversion"/>
  </si>
  <si>
    <t>참고</t>
    <phoneticPr fontId="2" type="noConversion"/>
  </si>
  <si>
    <t>참고비중</t>
    <phoneticPr fontId="2" type="noConversion"/>
  </si>
  <si>
    <t>참고가격</t>
    <phoneticPr fontId="2" type="noConversion"/>
  </si>
  <si>
    <t>나머지</t>
    <phoneticPr fontId="2" type="noConversion"/>
  </si>
  <si>
    <t>연구비</t>
    <phoneticPr fontId="2" type="noConversion"/>
  </si>
  <si>
    <t>시작비</t>
    <phoneticPr fontId="2" type="noConversion"/>
  </si>
  <si>
    <t>시간당연구비</t>
    <phoneticPr fontId="2" type="noConversion"/>
  </si>
  <si>
    <t>E+03</t>
    <phoneticPr fontId="2" type="noConversion"/>
  </si>
  <si>
    <t>E+04</t>
  </si>
  <si>
    <t>E+05</t>
  </si>
  <si>
    <t>E+06</t>
  </si>
  <si>
    <t>E+07</t>
  </si>
  <si>
    <t>E+08</t>
  </si>
  <si>
    <t>E+09</t>
  </si>
  <si>
    <t>E+10</t>
  </si>
  <si>
    <t>E+11</t>
  </si>
  <si>
    <t>E+12</t>
  </si>
  <si>
    <t>E+13</t>
  </si>
  <si>
    <t>k</t>
    <phoneticPr fontId="2" type="noConversion"/>
  </si>
  <si>
    <t>m</t>
    <phoneticPr fontId="2" type="noConversion"/>
  </si>
  <si>
    <t>b</t>
    <phoneticPr fontId="2" type="noConversion"/>
  </si>
  <si>
    <t>E+14</t>
  </si>
  <si>
    <t>E+15</t>
  </si>
  <si>
    <t>E+16</t>
  </si>
  <si>
    <t>E+17</t>
  </si>
  <si>
    <t>A</t>
    <phoneticPr fontId="2" type="noConversion"/>
  </si>
  <si>
    <t>B</t>
    <phoneticPr fontId="2" type="noConversion"/>
  </si>
  <si>
    <t>800a</t>
    <phoneticPr fontId="2" type="noConversion"/>
  </si>
  <si>
    <t>expression</t>
    <phoneticPr fontId="2" type="noConversion"/>
  </si>
  <si>
    <t>2300k</t>
    <phoneticPr fontId="2" type="noConversion"/>
  </si>
  <si>
    <t>850b</t>
    <phoneticPr fontId="2" type="noConversion"/>
  </si>
  <si>
    <t>1850m</t>
    <phoneticPr fontId="2" type="noConversion"/>
  </si>
  <si>
    <t>1100b</t>
    <phoneticPr fontId="2" type="noConversion"/>
  </si>
  <si>
    <t>초당연구비</t>
    <phoneticPr fontId="2" type="noConversion"/>
  </si>
  <si>
    <t>90k</t>
    <phoneticPr fontId="2" type="noConversion"/>
  </si>
  <si>
    <t>70m</t>
    <phoneticPr fontId="2" type="noConversion"/>
  </si>
  <si>
    <t>40b</t>
    <phoneticPr fontId="2" type="noConversion"/>
  </si>
  <si>
    <t>20a</t>
    <phoneticPr fontId="2" type="noConversion"/>
  </si>
  <si>
    <t>30b</t>
    <phoneticPr fontId="2" type="noConversion"/>
  </si>
  <si>
    <t>비중1기준데미지증가</t>
    <phoneticPr fontId="2" type="noConversion"/>
  </si>
  <si>
    <t>실제시간</t>
    <phoneticPr fontId="2" type="noConversion"/>
  </si>
  <si>
    <t>실제시간에 비중을곱하여여, 실제로 비중이적용되면 이시간에 랩업을 할수있다는 식으로 나타냄.</t>
    <phoneticPr fontId="2" type="noConversion"/>
  </si>
  <si>
    <t>E+18</t>
  </si>
  <si>
    <t>E+19</t>
  </si>
  <si>
    <t>E+20</t>
  </si>
  <si>
    <t>E+21</t>
  </si>
  <si>
    <t>C</t>
    <phoneticPr fontId="2" type="noConversion"/>
  </si>
  <si>
    <t>800A</t>
    <phoneticPr fontId="2" type="noConversion"/>
  </si>
  <si>
    <t>850B</t>
    <phoneticPr fontId="2" type="noConversion"/>
  </si>
  <si>
    <t>20A</t>
    <phoneticPr fontId="2" type="noConversion"/>
  </si>
  <si>
    <t>30B</t>
    <phoneticPr fontId="2" type="noConversion"/>
  </si>
  <si>
    <t>1800C</t>
    <phoneticPr fontId="2" type="noConversion"/>
  </si>
  <si>
    <t>70C</t>
    <phoneticPr fontId="2" type="noConversion"/>
  </si>
  <si>
    <t>연구비비용</t>
    <phoneticPr fontId="2" type="noConversion"/>
  </si>
  <si>
    <t>랩업의5배</t>
    <phoneticPr fontId="2" type="noConversion"/>
  </si>
  <si>
    <t>330</t>
    <phoneticPr fontId="2" type="noConversion"/>
  </si>
  <si>
    <t>3000</t>
    <phoneticPr fontId="2" type="noConversion"/>
  </si>
  <si>
    <t>연구시간감소량</t>
    <phoneticPr fontId="2" type="noConversion"/>
  </si>
  <si>
    <t>기준연구시간</t>
    <phoneticPr fontId="2" type="noConversion"/>
  </si>
  <si>
    <t>시간</t>
    <phoneticPr fontId="2" type="noConversion"/>
  </si>
  <si>
    <t>20층마다2배</t>
    <phoneticPr fontId="2" type="noConversion"/>
  </si>
  <si>
    <t>growthrate는</t>
    <phoneticPr fontId="2" type="noConversion"/>
  </si>
  <si>
    <t>300층까지만</t>
    <phoneticPr fontId="2" type="noConversion"/>
  </si>
  <si>
    <t>비율포함</t>
    <phoneticPr fontId="2" type="noConversion"/>
  </si>
  <si>
    <t>기준레벨</t>
    <phoneticPr fontId="2" type="noConversion"/>
  </si>
  <si>
    <t>비용비중</t>
    <phoneticPr fontId="2" type="noConversion"/>
  </si>
  <si>
    <t>30초기준</t>
    <phoneticPr fontId="2" type="noConversion"/>
  </si>
  <si>
    <t>랩업의5배</t>
    <phoneticPr fontId="2" type="noConversion"/>
  </si>
  <si>
    <t>패시브2</t>
    <phoneticPr fontId="2" type="noConversion"/>
  </si>
  <si>
    <t>dps기</t>
    <phoneticPr fontId="2" type="noConversion"/>
  </si>
  <si>
    <t>dps실</t>
    <phoneticPr fontId="2" type="noConversion"/>
  </si>
  <si>
    <t>실제레벨</t>
    <phoneticPr fontId="2" type="noConversion"/>
  </si>
  <si>
    <t>증가배수</t>
    <phoneticPr fontId="2" type="noConversion"/>
  </si>
  <si>
    <t>설명</t>
    <phoneticPr fontId="2" type="noConversion"/>
  </si>
  <si>
    <t>전체배수</t>
    <phoneticPr fontId="2" type="noConversion"/>
  </si>
  <si>
    <t>기준데미지</t>
    <phoneticPr fontId="2" type="noConversion"/>
  </si>
  <si>
    <t>다음업글비용</t>
    <phoneticPr fontId="2" type="noConversion"/>
  </si>
  <si>
    <t>리서치비용</t>
    <phoneticPr fontId="2" type="noConversion"/>
  </si>
  <si>
    <t>리서치시간비율</t>
    <phoneticPr fontId="2" type="noConversion"/>
  </si>
  <si>
    <t>자급자족업글시간</t>
    <phoneticPr fontId="2" type="noConversion"/>
  </si>
  <si>
    <t>전체기준업글시간</t>
    <phoneticPr fontId="2" type="noConversion"/>
  </si>
  <si>
    <t>셀로</t>
    <phoneticPr fontId="2" type="noConversion"/>
  </si>
  <si>
    <t>바꿔줘야함</t>
    <phoneticPr fontId="2" type="noConversion"/>
  </si>
  <si>
    <t>패시브1</t>
    <phoneticPr fontId="2" type="noConversion"/>
  </si>
  <si>
    <t>패시브2</t>
    <phoneticPr fontId="2" type="noConversion"/>
  </si>
  <si>
    <t>원래는0</t>
    <phoneticPr fontId="2" type="noConversion"/>
  </si>
  <si>
    <t>전체기준업글시간</t>
    <phoneticPr fontId="2" type="noConversion"/>
  </si>
  <si>
    <t>연구시간GrowthRate</t>
    <phoneticPr fontId="2" type="noConversion"/>
  </si>
  <si>
    <t>900층기준</t>
    <phoneticPr fontId="2" type="noConversion"/>
  </si>
  <si>
    <t>30*2의3승초증가</t>
    <phoneticPr fontId="2" type="noConversion"/>
  </si>
  <si>
    <t>기준연구시간</t>
    <phoneticPr fontId="2" type="noConversion"/>
  </si>
  <si>
    <t>연구시간감소량</t>
    <phoneticPr fontId="2" type="noConversion"/>
  </si>
  <si>
    <t>element강해짐</t>
    <phoneticPr fontId="2" type="noConversion"/>
  </si>
  <si>
    <t>비중포함데미지증가</t>
    <phoneticPr fontId="2" type="noConversion"/>
  </si>
  <si>
    <t>Growthrate</t>
    <phoneticPr fontId="2" type="noConversion"/>
  </si>
  <si>
    <t>레벨</t>
    <phoneticPr fontId="2" type="noConversion"/>
  </si>
  <si>
    <t>셀로</t>
    <phoneticPr fontId="2" type="noConversion"/>
  </si>
  <si>
    <t>바꿔줘야함</t>
    <phoneticPr fontId="2" type="noConversion"/>
  </si>
  <si>
    <t>총비중증가량</t>
    <phoneticPr fontId="2" type="noConversion"/>
  </si>
  <si>
    <t>1기준</t>
    <phoneticPr fontId="2" type="noConversion"/>
  </si>
  <si>
    <t>연구시간GrowthRate</t>
    <phoneticPr fontId="2" type="noConversion"/>
  </si>
  <si>
    <t>기준레벨</t>
    <phoneticPr fontId="2" type="noConversion"/>
  </si>
  <si>
    <t>비용비중</t>
    <phoneticPr fontId="2" type="noConversion"/>
  </si>
  <si>
    <t>dps기</t>
    <phoneticPr fontId="2" type="noConversion"/>
  </si>
  <si>
    <t>dps실</t>
    <phoneticPr fontId="2" type="noConversion"/>
  </si>
  <si>
    <t>growthrate는</t>
    <phoneticPr fontId="2" type="noConversion"/>
  </si>
  <si>
    <t>900층기준</t>
    <phoneticPr fontId="2" type="noConversion"/>
  </si>
  <si>
    <t>비율포함</t>
    <phoneticPr fontId="2" type="noConversion"/>
  </si>
  <si>
    <t>30초기준</t>
    <phoneticPr fontId="2" type="noConversion"/>
  </si>
  <si>
    <t>20층마다2배</t>
    <phoneticPr fontId="2" type="noConversion"/>
  </si>
  <si>
    <t>30*2의3승초증가</t>
    <phoneticPr fontId="2" type="noConversion"/>
  </si>
  <si>
    <t>실제레벨</t>
    <phoneticPr fontId="2" type="noConversion"/>
  </si>
  <si>
    <t>증가배수</t>
    <phoneticPr fontId="2" type="noConversion"/>
  </si>
  <si>
    <t>설명</t>
    <phoneticPr fontId="2" type="noConversion"/>
  </si>
  <si>
    <t>기준데미지</t>
    <phoneticPr fontId="2" type="noConversion"/>
  </si>
  <si>
    <t>다음업글비용</t>
    <phoneticPr fontId="2" type="noConversion"/>
  </si>
  <si>
    <t>리서치비용</t>
    <phoneticPr fontId="2" type="noConversion"/>
  </si>
  <si>
    <t>리서치시간비율</t>
    <phoneticPr fontId="2" type="noConversion"/>
  </si>
  <si>
    <t>자급자족업글시간</t>
    <phoneticPr fontId="2" type="noConversion"/>
  </si>
  <si>
    <t>전체기준업글시간</t>
    <phoneticPr fontId="2" type="noConversion"/>
  </si>
  <si>
    <t>300층까지만</t>
    <phoneticPr fontId="2" type="noConversion"/>
  </si>
  <si>
    <t>원래는0</t>
    <phoneticPr fontId="2" type="noConversion"/>
  </si>
  <si>
    <t>랩업의5배</t>
    <phoneticPr fontId="2" type="noConversion"/>
  </si>
  <si>
    <t>패시브2</t>
    <phoneticPr fontId="2" type="noConversion"/>
  </si>
  <si>
    <t>비중제외</t>
    <phoneticPr fontId="2" type="noConversion"/>
  </si>
  <si>
    <t>총증뎀</t>
    <phoneticPr fontId="2" type="noConversion"/>
  </si>
</sst>
</file>

<file path=xl/styles.xml><?xml version="1.0" encoding="utf-8"?>
<styleSheet xmlns="http://schemas.openxmlformats.org/spreadsheetml/2006/main">
  <numFmts count="9">
    <numFmt numFmtId="41" formatCode="_-* #,##0_-;\-* #,##0_-;_-* &quot;-&quot;_-;_-@_-"/>
    <numFmt numFmtId="176" formatCode="0_);[Red]\(0\)"/>
    <numFmt numFmtId="177" formatCode="0.00_);[Red]\(0.00\)"/>
    <numFmt numFmtId="178" formatCode="0.0_ "/>
    <numFmt numFmtId="179" formatCode="0_ "/>
    <numFmt numFmtId="180" formatCode="0.000E+00"/>
    <numFmt numFmtId="181" formatCode="0.0%"/>
    <numFmt numFmtId="182" formatCode="0.000_ "/>
    <numFmt numFmtId="183" formatCode="0.00_ "/>
  </numFmts>
  <fonts count="26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rgb="FF000000"/>
      <name val="함초롬바탕"/>
      <family val="1"/>
      <charset val="129"/>
    </font>
    <font>
      <sz val="8"/>
      <color rgb="FF000000"/>
      <name val="함초롬바탕"/>
      <family val="1"/>
      <charset val="129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8"/>
      <color rgb="FF000000"/>
      <name val="맑은 고딕"/>
      <family val="3"/>
      <charset val="129"/>
      <scheme val="minor"/>
    </font>
    <font>
      <sz val="12"/>
      <color rgb="FF000000"/>
      <name val="맑은 고딕"/>
      <family val="3"/>
      <charset val="129"/>
      <scheme val="minor"/>
    </font>
    <font>
      <sz val="12"/>
      <color rgb="FF000000"/>
      <name val="굴림"/>
      <family val="3"/>
      <charset val="129"/>
    </font>
    <font>
      <sz val="13"/>
      <color rgb="FF000000"/>
      <name val="맑은 고딕"/>
      <family val="3"/>
      <charset val="129"/>
      <scheme val="minor"/>
    </font>
    <font>
      <sz val="13"/>
      <color rgb="FF000000"/>
      <name val="굴림"/>
      <family val="3"/>
      <charset val="129"/>
    </font>
    <font>
      <b/>
      <sz val="13"/>
      <color rgb="FF000000"/>
      <name val="맑은 고딕"/>
      <family val="3"/>
      <charset val="129"/>
      <scheme val="minor"/>
    </font>
    <font>
      <b/>
      <sz val="13"/>
      <color rgb="FF000000"/>
      <name val="굴림"/>
      <family val="3"/>
      <charset val="129"/>
    </font>
    <font>
      <sz val="8"/>
      <color theme="1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ajor"/>
    </font>
    <font>
      <sz val="8"/>
      <color rgb="FFFF0000"/>
      <name val="맑은 고딕"/>
      <family val="3"/>
      <charset val="129"/>
      <scheme val="major"/>
    </font>
    <font>
      <sz val="8"/>
      <name val="맑은 고딕"/>
      <family val="3"/>
      <charset val="129"/>
      <scheme val="major"/>
    </font>
    <font>
      <sz val="8"/>
      <color rgb="FF000000"/>
      <name val="맑은 고딕"/>
      <family val="3"/>
      <charset val="129"/>
      <scheme val="major"/>
    </font>
    <font>
      <sz val="8"/>
      <color theme="1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aj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99">
    <xf numFmtId="0" fontId="0" fillId="0" borderId="0" xfId="0">
      <alignment vertical="center"/>
    </xf>
    <xf numFmtId="176" fontId="0" fillId="0" borderId="0" xfId="0" applyNumberFormat="1">
      <alignment vertical="center"/>
    </xf>
    <xf numFmtId="41" fontId="0" fillId="0" borderId="0" xfId="1" applyFont="1">
      <alignment vertical="center"/>
    </xf>
    <xf numFmtId="0" fontId="0" fillId="2" borderId="0" xfId="0" applyFill="1">
      <alignment vertical="center"/>
    </xf>
    <xf numFmtId="0" fontId="3" fillId="0" borderId="1" xfId="0" applyFont="1" applyBorder="1" applyAlignment="1">
      <alignment horizontal="justify" vertical="center" wrapText="1"/>
    </xf>
    <xf numFmtId="0" fontId="4" fillId="0" borderId="1" xfId="0" applyFont="1" applyBorder="1" applyAlignment="1">
      <alignment horizontal="justify" vertical="center" wrapText="1"/>
    </xf>
    <xf numFmtId="0" fontId="8" fillId="0" borderId="0" xfId="0" applyFont="1">
      <alignment vertical="center"/>
    </xf>
    <xf numFmtId="0" fontId="9" fillId="2" borderId="0" xfId="0" applyFont="1" applyFill="1">
      <alignment vertical="center"/>
    </xf>
    <xf numFmtId="9" fontId="0" fillId="0" borderId="0" xfId="0" applyNumberFormat="1">
      <alignment vertical="center"/>
    </xf>
    <xf numFmtId="0" fontId="0" fillId="0" borderId="2" xfId="0" applyBorder="1">
      <alignment vertical="center"/>
    </xf>
    <xf numFmtId="9" fontId="0" fillId="0" borderId="2" xfId="0" applyNumberFormat="1" applyBorder="1">
      <alignment vertical="center"/>
    </xf>
    <xf numFmtId="178" fontId="0" fillId="0" borderId="0" xfId="0" applyNumberFormat="1">
      <alignment vertical="center"/>
    </xf>
    <xf numFmtId="178" fontId="0" fillId="0" borderId="2" xfId="0" applyNumberFormat="1" applyBorder="1">
      <alignment vertical="center"/>
    </xf>
    <xf numFmtId="179" fontId="0" fillId="0" borderId="0" xfId="0" applyNumberFormat="1">
      <alignment vertical="center"/>
    </xf>
    <xf numFmtId="179" fontId="0" fillId="0" borderId="2" xfId="0" applyNumberFormat="1" applyBorder="1">
      <alignment vertical="center"/>
    </xf>
    <xf numFmtId="0" fontId="0" fillId="5" borderId="0" xfId="0" applyFill="1">
      <alignment vertical="center"/>
    </xf>
    <xf numFmtId="0" fontId="0" fillId="4" borderId="0" xfId="0" applyFill="1">
      <alignment vertical="center"/>
    </xf>
    <xf numFmtId="179" fontId="0" fillId="4" borderId="0" xfId="0" applyNumberFormat="1" applyFill="1">
      <alignment vertical="center"/>
    </xf>
    <xf numFmtId="179" fontId="0" fillId="4" borderId="2" xfId="0" applyNumberFormat="1" applyFill="1" applyBorder="1">
      <alignment vertical="center"/>
    </xf>
    <xf numFmtId="0" fontId="10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justify" vertical="center" wrapText="1"/>
    </xf>
    <xf numFmtId="0" fontId="10" fillId="0" borderId="3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justify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justify" vertical="center" wrapText="1"/>
    </xf>
    <xf numFmtId="0" fontId="12" fillId="0" borderId="6" xfId="0" applyFont="1" applyBorder="1" applyAlignment="1">
      <alignment horizontal="justify" vertical="center" wrapText="1"/>
    </xf>
    <xf numFmtId="0" fontId="12" fillId="0" borderId="7" xfId="0" applyFont="1" applyBorder="1" applyAlignment="1">
      <alignment horizontal="justify" vertical="center" wrapText="1"/>
    </xf>
    <xf numFmtId="0" fontId="12" fillId="0" borderId="8" xfId="0" applyFont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 wrapText="1"/>
    </xf>
    <xf numFmtId="0" fontId="13" fillId="0" borderId="7" xfId="0" applyFont="1" applyBorder="1" applyAlignment="1">
      <alignment horizontal="center" vertical="center" wrapText="1"/>
    </xf>
    <xf numFmtId="0" fontId="14" fillId="0" borderId="0" xfId="0" applyFont="1" applyAlignment="1">
      <alignment horizontal="justify" vertical="center" wrapText="1"/>
    </xf>
    <xf numFmtId="0" fontId="15" fillId="0" borderId="0" xfId="0" applyFont="1" applyAlignment="1">
      <alignment horizontal="justify" vertical="center" wrapText="1"/>
    </xf>
    <xf numFmtId="0" fontId="16" fillId="0" borderId="0" xfId="0" applyFont="1" applyAlignment="1">
      <alignment horizontal="justify" vertical="center" wrapText="1"/>
    </xf>
    <xf numFmtId="0" fontId="17" fillId="0" borderId="0" xfId="0" applyFont="1" applyAlignment="1">
      <alignment horizontal="justify" vertical="center" wrapText="1"/>
    </xf>
    <xf numFmtId="0" fontId="20" fillId="0" borderId="0" xfId="0" applyFont="1">
      <alignment vertical="center"/>
    </xf>
    <xf numFmtId="177" fontId="19" fillId="0" borderId="0" xfId="0" applyNumberFormat="1" applyFont="1" applyAlignment="1">
      <alignment horizontal="right" vertical="center"/>
    </xf>
    <xf numFmtId="0" fontId="19" fillId="0" borderId="5" xfId="0" applyFont="1" applyBorder="1" applyAlignment="1">
      <alignment horizontal="right" vertical="center"/>
    </xf>
    <xf numFmtId="0" fontId="19" fillId="0" borderId="0" xfId="0" applyFont="1" applyAlignment="1">
      <alignment horizontal="right" vertical="center"/>
    </xf>
    <xf numFmtId="41" fontId="19" fillId="0" borderId="0" xfId="1" applyFont="1" applyAlignment="1">
      <alignment horizontal="right" vertical="center"/>
    </xf>
    <xf numFmtId="41" fontId="21" fillId="0" borderId="0" xfId="1" applyFont="1" applyAlignment="1">
      <alignment horizontal="right" vertical="center"/>
    </xf>
    <xf numFmtId="0" fontId="19" fillId="4" borderId="0" xfId="0" applyFont="1" applyFill="1" applyAlignment="1">
      <alignment horizontal="right" vertical="center"/>
    </xf>
    <xf numFmtId="176" fontId="19" fillId="4" borderId="0" xfId="0" applyNumberFormat="1" applyFont="1" applyFill="1" applyAlignment="1">
      <alignment horizontal="right" vertical="center"/>
    </xf>
    <xf numFmtId="176" fontId="19" fillId="0" borderId="0" xfId="0" applyNumberFormat="1" applyFont="1" applyAlignment="1">
      <alignment horizontal="right" vertical="center"/>
    </xf>
    <xf numFmtId="0" fontId="19" fillId="3" borderId="0" xfId="0" applyFont="1" applyFill="1" applyAlignment="1">
      <alignment horizontal="right" vertical="center"/>
    </xf>
    <xf numFmtId="41" fontId="19" fillId="0" borderId="0" xfId="0" applyNumberFormat="1" applyFont="1" applyAlignment="1">
      <alignment horizontal="right" vertical="center"/>
    </xf>
    <xf numFmtId="0" fontId="19" fillId="2" borderId="0" xfId="0" applyFont="1" applyFill="1" applyAlignment="1">
      <alignment horizontal="right" vertical="center"/>
    </xf>
    <xf numFmtId="0" fontId="22" fillId="0" borderId="0" xfId="0" applyFont="1" applyFill="1" applyAlignment="1">
      <alignment horizontal="right" vertical="center"/>
    </xf>
    <xf numFmtId="0" fontId="23" fillId="0" borderId="0" xfId="0" applyFont="1" applyAlignment="1">
      <alignment horizontal="right" vertical="center"/>
    </xf>
    <xf numFmtId="0" fontId="19" fillId="0" borderId="0" xfId="0" applyNumberFormat="1" applyFont="1" applyAlignment="1">
      <alignment horizontal="right" vertical="center"/>
    </xf>
    <xf numFmtId="0" fontId="0" fillId="0" borderId="0" xfId="0" applyFill="1">
      <alignment vertical="center"/>
    </xf>
    <xf numFmtId="11" fontId="0" fillId="0" borderId="0" xfId="0" applyNumberFormat="1">
      <alignment vertical="center"/>
    </xf>
    <xf numFmtId="49" fontId="0" fillId="0" borderId="0" xfId="0" applyNumberFormat="1" applyAlignment="1">
      <alignment horizontal="right" vertical="center"/>
    </xf>
    <xf numFmtId="180" fontId="0" fillId="0" borderId="0" xfId="0" applyNumberFormat="1">
      <alignment vertical="center"/>
    </xf>
    <xf numFmtId="0" fontId="24" fillId="0" borderId="0" xfId="0" applyFont="1">
      <alignment vertical="center"/>
    </xf>
    <xf numFmtId="0" fontId="18" fillId="2" borderId="0" xfId="0" applyFont="1" applyFill="1" applyAlignment="1">
      <alignment horizontal="center" vertical="center"/>
    </xf>
    <xf numFmtId="0" fontId="18" fillId="5" borderId="0" xfId="0" applyFont="1" applyFill="1">
      <alignment vertical="center"/>
    </xf>
    <xf numFmtId="9" fontId="18" fillId="0" borderId="0" xfId="0" applyNumberFormat="1" applyFont="1">
      <alignment vertical="center"/>
    </xf>
    <xf numFmtId="181" fontId="18" fillId="0" borderId="0" xfId="0" applyNumberFormat="1" applyFont="1">
      <alignment vertical="center"/>
    </xf>
    <xf numFmtId="181" fontId="24" fillId="0" borderId="0" xfId="0" applyNumberFormat="1" applyFont="1">
      <alignment vertical="center"/>
    </xf>
    <xf numFmtId="0" fontId="0" fillId="7" borderId="10" xfId="0" applyFont="1" applyFill="1" applyBorder="1">
      <alignment vertical="center"/>
    </xf>
    <xf numFmtId="0" fontId="19" fillId="0" borderId="0" xfId="1" applyNumberFormat="1" applyFont="1" applyAlignment="1">
      <alignment horizontal="right" vertical="center"/>
    </xf>
    <xf numFmtId="0" fontId="19" fillId="8" borderId="0" xfId="0" applyNumberFormat="1" applyFont="1" applyFill="1" applyAlignment="1">
      <alignment horizontal="right" vertical="center"/>
    </xf>
    <xf numFmtId="0" fontId="19" fillId="8" borderId="0" xfId="1" applyNumberFormat="1" applyFont="1" applyFill="1" applyAlignment="1">
      <alignment horizontal="right" vertical="center"/>
    </xf>
    <xf numFmtId="0" fontId="21" fillId="0" borderId="0" xfId="0" applyNumberFormat="1" applyFont="1" applyAlignment="1">
      <alignment horizontal="right" vertical="center"/>
    </xf>
    <xf numFmtId="0" fontId="19" fillId="8" borderId="0" xfId="0" applyNumberFormat="1" applyFont="1" applyFill="1" applyBorder="1" applyAlignment="1">
      <alignment horizontal="right" vertical="center"/>
    </xf>
    <xf numFmtId="0" fontId="19" fillId="0" borderId="0" xfId="1" applyNumberFormat="1" applyFont="1" applyBorder="1" applyAlignment="1">
      <alignment horizontal="right" vertical="center"/>
    </xf>
    <xf numFmtId="0" fontId="19" fillId="0" borderId="0" xfId="0" applyNumberFormat="1" applyFont="1" applyBorder="1" applyAlignment="1">
      <alignment horizontal="right" vertical="center"/>
    </xf>
    <xf numFmtId="0" fontId="19" fillId="8" borderId="0" xfId="1" applyNumberFormat="1" applyFont="1" applyFill="1" applyBorder="1" applyAlignment="1">
      <alignment horizontal="right" vertical="center"/>
    </xf>
    <xf numFmtId="176" fontId="21" fillId="0" borderId="11" xfId="1" applyNumberFormat="1" applyFont="1" applyBorder="1" applyAlignment="1">
      <alignment horizontal="right" vertical="center"/>
    </xf>
    <xf numFmtId="176" fontId="19" fillId="0" borderId="11" xfId="1" applyNumberFormat="1" applyFont="1" applyBorder="1" applyAlignment="1">
      <alignment horizontal="right" vertical="center"/>
    </xf>
    <xf numFmtId="182" fontId="19" fillId="0" borderId="5" xfId="0" applyNumberFormat="1" applyFont="1" applyBorder="1" applyAlignment="1">
      <alignment horizontal="right" vertical="center"/>
    </xf>
    <xf numFmtId="183" fontId="19" fillId="0" borderId="0" xfId="0" applyNumberFormat="1" applyFont="1" applyAlignment="1">
      <alignment horizontal="right" vertical="center"/>
    </xf>
    <xf numFmtId="183" fontId="19" fillId="0" borderId="5" xfId="0" applyNumberFormat="1" applyFont="1" applyBorder="1" applyAlignment="1">
      <alignment horizontal="right" vertical="center"/>
    </xf>
    <xf numFmtId="183" fontId="19" fillId="0" borderId="0" xfId="0" applyNumberFormat="1" applyFont="1" applyBorder="1" applyAlignment="1">
      <alignment horizontal="right" vertical="center"/>
    </xf>
    <xf numFmtId="183" fontId="19" fillId="0" borderId="11" xfId="0" applyNumberFormat="1" applyFont="1" applyBorder="1" applyAlignment="1">
      <alignment horizontal="right" vertical="center"/>
    </xf>
    <xf numFmtId="183" fontId="23" fillId="0" borderId="5" xfId="0" applyNumberFormat="1" applyFont="1" applyBorder="1" applyAlignment="1">
      <alignment horizontal="right" vertical="center"/>
    </xf>
    <xf numFmtId="0" fontId="25" fillId="10" borderId="12" xfId="0" applyFont="1" applyFill="1" applyBorder="1" applyAlignment="1">
      <alignment horizontal="right" vertical="center"/>
    </xf>
    <xf numFmtId="0" fontId="25" fillId="10" borderId="14" xfId="0" applyFont="1" applyFill="1" applyBorder="1" applyAlignment="1">
      <alignment horizontal="right" vertical="center"/>
    </xf>
    <xf numFmtId="183" fontId="19" fillId="0" borderId="13" xfId="0" applyNumberFormat="1" applyFont="1" applyBorder="1" applyAlignment="1">
      <alignment horizontal="right" vertical="center"/>
    </xf>
    <xf numFmtId="183" fontId="19" fillId="0" borderId="15" xfId="0" applyNumberFormat="1" applyFont="1" applyBorder="1" applyAlignment="1">
      <alignment horizontal="right" vertical="center"/>
    </xf>
    <xf numFmtId="183" fontId="19" fillId="0" borderId="16" xfId="0" applyNumberFormat="1" applyFont="1" applyBorder="1" applyAlignment="1">
      <alignment horizontal="right" vertical="center"/>
    </xf>
    <xf numFmtId="182" fontId="19" fillId="0" borderId="15" xfId="0" applyNumberFormat="1" applyFont="1" applyBorder="1" applyAlignment="1">
      <alignment horizontal="right" vertical="center"/>
    </xf>
    <xf numFmtId="0" fontId="25" fillId="10" borderId="17" xfId="0" applyFont="1" applyFill="1" applyBorder="1" applyAlignment="1">
      <alignment horizontal="right" vertical="center"/>
    </xf>
    <xf numFmtId="0" fontId="19" fillId="0" borderId="13" xfId="0" applyNumberFormat="1" applyFont="1" applyBorder="1" applyAlignment="1">
      <alignment horizontal="right" vertical="center"/>
    </xf>
    <xf numFmtId="0" fontId="19" fillId="4" borderId="13" xfId="0" applyNumberFormat="1" applyFont="1" applyFill="1" applyBorder="1" applyAlignment="1">
      <alignment horizontal="right" vertical="center"/>
    </xf>
    <xf numFmtId="0" fontId="19" fillId="0" borderId="13" xfId="1" applyNumberFormat="1" applyFont="1" applyBorder="1" applyAlignment="1">
      <alignment horizontal="right" vertical="center"/>
    </xf>
    <xf numFmtId="0" fontId="19" fillId="0" borderId="13" xfId="0" applyNumberFormat="1" applyFont="1" applyFill="1" applyBorder="1" applyAlignment="1">
      <alignment horizontal="right" vertical="center"/>
    </xf>
    <xf numFmtId="176" fontId="19" fillId="0" borderId="16" xfId="1" applyNumberFormat="1" applyFont="1" applyBorder="1" applyAlignment="1">
      <alignment horizontal="right" vertical="center"/>
    </xf>
    <xf numFmtId="0" fontId="19" fillId="0" borderId="13" xfId="0" applyFont="1" applyBorder="1" applyAlignment="1">
      <alignment horizontal="right" vertical="center"/>
    </xf>
    <xf numFmtId="183" fontId="19" fillId="9" borderId="5" xfId="0" applyNumberFormat="1" applyFont="1" applyFill="1" applyBorder="1" applyAlignment="1">
      <alignment horizontal="right" vertical="center"/>
    </xf>
    <xf numFmtId="176" fontId="22" fillId="0" borderId="11" xfId="1" applyNumberFormat="1" applyFont="1" applyBorder="1" applyAlignment="1">
      <alignment horizontal="right" vertical="center"/>
    </xf>
    <xf numFmtId="176" fontId="22" fillId="0" borderId="16" xfId="1" applyNumberFormat="1" applyFont="1" applyBorder="1" applyAlignment="1">
      <alignment horizontal="right" vertical="center"/>
    </xf>
    <xf numFmtId="0" fontId="3" fillId="9" borderId="1" xfId="0" applyFont="1" applyFill="1" applyBorder="1" applyAlignment="1">
      <alignment horizontal="center" vertical="center" wrapText="1"/>
    </xf>
    <xf numFmtId="0" fontId="18" fillId="0" borderId="0" xfId="0" applyFont="1">
      <alignment vertical="center"/>
    </xf>
    <xf numFmtId="0" fontId="0" fillId="2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</cellXfs>
  <cellStyles count="2">
    <cellStyle name="쉼표 [0]" xfId="1" builtinId="6"/>
    <cellStyle name="표준" xfId="0" builtinId="0"/>
  </cellStyles>
  <dxfs count="27"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O967"/>
  <sheetViews>
    <sheetView zoomScaleNormal="100" workbookViewId="0">
      <pane xSplit="9" ySplit="4" topLeftCell="J275" activePane="bottomRight" state="frozen"/>
      <selection pane="topRight" activeCell="J1" sqref="J1"/>
      <selection pane="bottomLeft" activeCell="A5" sqref="A5"/>
      <selection pane="bottomRight" activeCell="A306" sqref="A306"/>
    </sheetView>
  </sheetViews>
  <sheetFormatPr defaultRowHeight="11.25"/>
  <cols>
    <col min="1" max="1" width="6.75" style="74" customWidth="1"/>
    <col min="2" max="2" width="5.875" style="74" customWidth="1"/>
    <col min="3" max="3" width="5.875" style="75" customWidth="1"/>
    <col min="4" max="5" width="5.875" style="76" customWidth="1"/>
    <col min="6" max="6" width="5.875" style="77" customWidth="1"/>
    <col min="7" max="7" width="5.875" style="73" customWidth="1"/>
    <col min="8" max="8" width="5.875" style="74" customWidth="1"/>
    <col min="9" max="9" width="4.625" style="79" customWidth="1"/>
    <col min="10" max="14" width="4.125" style="51" customWidth="1"/>
    <col min="15" max="18" width="4.125" style="63" customWidth="1"/>
    <col min="19" max="19" width="4.125" style="51" customWidth="1"/>
    <col min="20" max="20" width="4.125" style="72" customWidth="1"/>
    <col min="21" max="21" width="4.125" style="51" customWidth="1"/>
    <col min="22" max="25" width="4.125" style="69" customWidth="1"/>
    <col min="26" max="28" width="4.125" style="68" customWidth="1"/>
    <col min="29" max="29" width="4.125" style="63" customWidth="1"/>
    <col min="30" max="30" width="4.125" style="69" customWidth="1"/>
    <col min="31" max="31" width="4.125" style="72" customWidth="1"/>
    <col min="32" max="36" width="4.125" style="51" customWidth="1"/>
    <col min="37" max="40" width="4.125" style="63" customWidth="1"/>
    <col min="41" max="41" width="4.125" style="51" customWidth="1"/>
    <col min="42" max="42" width="4.125" style="72" customWidth="1"/>
    <col min="43" max="47" width="4.125" style="51" customWidth="1"/>
    <col min="48" max="51" width="4.125" style="63" customWidth="1"/>
    <col min="52" max="52" width="4.125" style="51" customWidth="1"/>
    <col min="53" max="53" width="4.125" style="72" customWidth="1"/>
    <col min="54" max="58" width="4.125" style="51" customWidth="1"/>
    <col min="59" max="62" width="4.125" style="63" customWidth="1"/>
    <col min="63" max="63" width="4.125" style="51" customWidth="1"/>
    <col min="64" max="64" width="4.125" style="72" customWidth="1"/>
    <col min="65" max="69" width="4.125" style="51" customWidth="1"/>
    <col min="70" max="73" width="4.125" style="63" customWidth="1"/>
    <col min="74" max="74" width="4.125" style="51" customWidth="1"/>
    <col min="75" max="75" width="4.125" style="72" customWidth="1"/>
    <col min="76" max="80" width="4.125" style="51" customWidth="1"/>
    <col min="81" max="84" width="4.125" style="63" customWidth="1"/>
    <col min="85" max="85" width="4.125" style="51" customWidth="1"/>
    <col min="86" max="86" width="4.125" style="93" customWidth="1"/>
    <col min="87" max="91" width="4.125" style="51" customWidth="1"/>
    <col min="92" max="95" width="4.125" style="63" customWidth="1"/>
    <col min="96" max="96" width="4.125" style="51" customWidth="1"/>
    <col min="97" max="97" width="4.125" style="93" customWidth="1"/>
    <col min="98" max="102" width="4.125" style="51" customWidth="1"/>
    <col min="103" max="106" width="4.125" style="63" customWidth="1"/>
    <col min="107" max="107" width="4.125" style="51" customWidth="1"/>
    <col min="108" max="108" width="4.125" style="93" customWidth="1"/>
    <col min="109" max="113" width="4.125" style="51" customWidth="1"/>
    <col min="114" max="117" width="4.125" style="63" customWidth="1"/>
    <col min="118" max="118" width="4.125" style="51" customWidth="1"/>
    <col min="119" max="119" width="4.125" style="93" customWidth="1"/>
    <col min="120" max="16384" width="9" style="40"/>
  </cols>
  <sheetData>
    <row r="1" spans="1:119">
      <c r="A1" s="74" t="s">
        <v>151</v>
      </c>
      <c r="B1" s="74" t="s">
        <v>150</v>
      </c>
      <c r="C1" s="75" t="s">
        <v>78</v>
      </c>
      <c r="D1" s="76" t="s">
        <v>77</v>
      </c>
      <c r="E1" s="76" t="s">
        <v>77</v>
      </c>
      <c r="F1" s="77" t="s">
        <v>83</v>
      </c>
      <c r="G1" s="73" t="s">
        <v>80</v>
      </c>
      <c r="H1" s="74">
        <f>POWER(2,0.2)</f>
        <v>1.1486983549970351</v>
      </c>
      <c r="I1" s="79" t="s">
        <v>2</v>
      </c>
      <c r="J1" s="66"/>
      <c r="K1" s="64">
        <f>K3+6</f>
        <v>6</v>
      </c>
      <c r="L1" s="64" t="s">
        <v>174</v>
      </c>
      <c r="M1" s="64"/>
      <c r="N1" s="64"/>
      <c r="O1" s="67" t="s">
        <v>175</v>
      </c>
      <c r="T1" s="71"/>
      <c r="U1" s="66"/>
      <c r="V1" s="64">
        <f>V3+6</f>
        <v>21</v>
      </c>
      <c r="W1" s="64" t="s">
        <v>174</v>
      </c>
      <c r="X1" s="64"/>
      <c r="Y1" s="64"/>
      <c r="Z1" s="67" t="s">
        <v>175</v>
      </c>
      <c r="AE1" s="71"/>
      <c r="AF1" s="66"/>
      <c r="AG1" s="64">
        <f>AG3+6</f>
        <v>43</v>
      </c>
      <c r="AH1" s="64" t="s">
        <v>174</v>
      </c>
      <c r="AI1" s="64"/>
      <c r="AJ1" s="64"/>
      <c r="AK1" s="67" t="s">
        <v>175</v>
      </c>
      <c r="AP1" s="71"/>
      <c r="AQ1" s="66"/>
      <c r="AR1" s="64">
        <f>AR3+6</f>
        <v>71</v>
      </c>
      <c r="AS1" s="64" t="s">
        <v>174</v>
      </c>
      <c r="AT1" s="64"/>
      <c r="AU1" s="64"/>
      <c r="AV1" s="67" t="s">
        <v>175</v>
      </c>
      <c r="BA1" s="71"/>
      <c r="BB1" s="66"/>
      <c r="BC1" s="64">
        <f>BC3+6</f>
        <v>101</v>
      </c>
      <c r="BD1" s="64" t="s">
        <v>174</v>
      </c>
      <c r="BE1" s="64"/>
      <c r="BF1" s="64"/>
      <c r="BG1" s="67" t="s">
        <v>175</v>
      </c>
      <c r="BL1" s="71"/>
      <c r="BM1" s="66"/>
      <c r="BN1" s="64">
        <f>BN3+6</f>
        <v>148</v>
      </c>
      <c r="BO1" s="64" t="s">
        <v>174</v>
      </c>
      <c r="BP1" s="64"/>
      <c r="BQ1" s="64"/>
      <c r="BR1" s="67" t="s">
        <v>175</v>
      </c>
      <c r="BW1" s="71"/>
      <c r="BX1" s="66"/>
      <c r="BY1" s="64">
        <f>BY3+6</f>
        <v>193</v>
      </c>
      <c r="BZ1" s="64" t="s">
        <v>174</v>
      </c>
      <c r="CA1" s="64"/>
      <c r="CB1" s="64"/>
      <c r="CC1" s="67" t="s">
        <v>175</v>
      </c>
      <c r="CI1" s="66"/>
      <c r="CJ1" s="64">
        <f>CJ3+6</f>
        <v>238</v>
      </c>
      <c r="CK1" s="64" t="s">
        <v>174</v>
      </c>
      <c r="CL1" s="64"/>
      <c r="CM1" s="64"/>
      <c r="CN1" s="67" t="s">
        <v>175</v>
      </c>
      <c r="CT1" s="66"/>
      <c r="CU1" s="64">
        <f>CU3+6</f>
        <v>289</v>
      </c>
      <c r="CV1" s="64" t="s">
        <v>174</v>
      </c>
      <c r="CW1" s="64"/>
      <c r="CX1" s="64"/>
      <c r="CY1" s="67" t="s">
        <v>175</v>
      </c>
      <c r="DE1" s="66"/>
      <c r="DF1" s="64">
        <f>DF3+6</f>
        <v>344</v>
      </c>
      <c r="DG1" s="64" t="s">
        <v>174</v>
      </c>
      <c r="DH1" s="64"/>
      <c r="DI1" s="64"/>
      <c r="DJ1" s="67" t="s">
        <v>175</v>
      </c>
    </row>
    <row r="2" spans="1:119">
      <c r="C2" s="75" t="s">
        <v>79</v>
      </c>
      <c r="D2" s="76" t="s">
        <v>82</v>
      </c>
      <c r="E2" s="76" t="s">
        <v>87</v>
      </c>
      <c r="F2" s="77" t="s">
        <v>88</v>
      </c>
      <c r="G2" s="73" t="s">
        <v>180</v>
      </c>
      <c r="H2" s="51">
        <f>POWER(2,0.05)</f>
        <v>1.0352649238413776</v>
      </c>
      <c r="K2" s="64" t="s">
        <v>157</v>
      </c>
      <c r="L2" s="64" t="s">
        <v>158</v>
      </c>
      <c r="M2" s="65" t="s">
        <v>162</v>
      </c>
      <c r="N2" s="64" t="s">
        <v>163</v>
      </c>
      <c r="O2" s="64" t="s">
        <v>3</v>
      </c>
      <c r="V2" s="67" t="s">
        <v>157</v>
      </c>
      <c r="W2" s="67" t="s">
        <v>158</v>
      </c>
      <c r="X2" s="70" t="s">
        <v>162</v>
      </c>
      <c r="Y2" s="67" t="s">
        <v>163</v>
      </c>
      <c r="Z2" s="67" t="s">
        <v>3</v>
      </c>
      <c r="AG2" s="64" t="s">
        <v>157</v>
      </c>
      <c r="AH2" s="64" t="s">
        <v>158</v>
      </c>
      <c r="AI2" s="65" t="s">
        <v>162</v>
      </c>
      <c r="AJ2" s="64" t="s">
        <v>163</v>
      </c>
      <c r="AK2" s="64" t="s">
        <v>3</v>
      </c>
      <c r="AR2" s="64" t="s">
        <v>157</v>
      </c>
      <c r="AS2" s="64" t="s">
        <v>158</v>
      </c>
      <c r="AT2" s="65" t="s">
        <v>162</v>
      </c>
      <c r="AU2" s="64" t="s">
        <v>163</v>
      </c>
      <c r="AV2" s="64" t="s">
        <v>3</v>
      </c>
      <c r="BC2" s="64" t="s">
        <v>157</v>
      </c>
      <c r="BD2" s="64" t="s">
        <v>158</v>
      </c>
      <c r="BE2" s="65" t="s">
        <v>162</v>
      </c>
      <c r="BF2" s="64" t="s">
        <v>163</v>
      </c>
      <c r="BG2" s="64" t="s">
        <v>3</v>
      </c>
      <c r="BN2" s="64" t="s">
        <v>157</v>
      </c>
      <c r="BO2" s="64" t="s">
        <v>158</v>
      </c>
      <c r="BP2" s="65" t="s">
        <v>162</v>
      </c>
      <c r="BQ2" s="64" t="s">
        <v>163</v>
      </c>
      <c r="BR2" s="64" t="s">
        <v>3</v>
      </c>
      <c r="BY2" s="64" t="s">
        <v>157</v>
      </c>
      <c r="BZ2" s="64" t="s">
        <v>158</v>
      </c>
      <c r="CA2" s="65" t="s">
        <v>162</v>
      </c>
      <c r="CB2" s="64" t="s">
        <v>163</v>
      </c>
      <c r="CC2" s="64" t="s">
        <v>3</v>
      </c>
      <c r="CJ2" s="64" t="s">
        <v>157</v>
      </c>
      <c r="CK2" s="64" t="s">
        <v>158</v>
      </c>
      <c r="CL2" s="65" t="s">
        <v>162</v>
      </c>
      <c r="CM2" s="64" t="s">
        <v>163</v>
      </c>
      <c r="CN2" s="64" t="s">
        <v>3</v>
      </c>
      <c r="CU2" s="64" t="s">
        <v>157</v>
      </c>
      <c r="CV2" s="64" t="s">
        <v>158</v>
      </c>
      <c r="CW2" s="65" t="s">
        <v>162</v>
      </c>
      <c r="CX2" s="64" t="s">
        <v>163</v>
      </c>
      <c r="CY2" s="64" t="s">
        <v>3</v>
      </c>
      <c r="DF2" s="64" t="s">
        <v>157</v>
      </c>
      <c r="DG2" s="64" t="s">
        <v>158</v>
      </c>
      <c r="DH2" s="65" t="s">
        <v>162</v>
      </c>
      <c r="DI2" s="64" t="s">
        <v>163</v>
      </c>
      <c r="DJ2" s="64" t="s">
        <v>3</v>
      </c>
    </row>
    <row r="3" spans="1:119">
      <c r="A3" s="74" t="s">
        <v>154</v>
      </c>
      <c r="B3" s="74" t="s">
        <v>181</v>
      </c>
      <c r="K3" s="64">
        <v>0</v>
      </c>
      <c r="L3" s="64">
        <f>10+K$3/20</f>
        <v>10</v>
      </c>
      <c r="M3" s="65">
        <f>1/$F6</f>
        <v>1</v>
      </c>
      <c r="N3" s="64">
        <f>M3*$G6</f>
        <v>1</v>
      </c>
      <c r="O3" s="64">
        <f>L3*$G6</f>
        <v>10</v>
      </c>
      <c r="P3" s="63" t="s">
        <v>156</v>
      </c>
      <c r="Q3" s="63" t="s">
        <v>156</v>
      </c>
      <c r="R3" s="63" t="s">
        <v>159</v>
      </c>
      <c r="V3" s="67">
        <v>15</v>
      </c>
      <c r="W3" s="67">
        <f>10+V$3/20</f>
        <v>10.75</v>
      </c>
      <c r="X3" s="70">
        <f>1/$F21</f>
        <v>0.80496056950960293</v>
      </c>
      <c r="Y3" s="67">
        <f>X3*$G21</f>
        <v>6.4396845560768288</v>
      </c>
      <c r="Z3" s="64">
        <f>W3*$G21</f>
        <v>86.000000000000071</v>
      </c>
      <c r="AA3" s="68" t="s">
        <v>156</v>
      </c>
      <c r="AB3" s="68" t="s">
        <v>156</v>
      </c>
      <c r="AC3" s="63" t="s">
        <v>159</v>
      </c>
      <c r="AG3" s="64">
        <v>37</v>
      </c>
      <c r="AH3" s="64">
        <f>10+AG$3/20</f>
        <v>11.85</v>
      </c>
      <c r="AI3" s="65">
        <f>1/$F43</f>
        <v>0.31510468486616794</v>
      </c>
      <c r="AJ3" s="64">
        <f>AI3*$G43</f>
        <v>53.220239923521213</v>
      </c>
      <c r="AK3" s="64">
        <f>AH3*$G43</f>
        <v>2001.4295990603305</v>
      </c>
      <c r="AL3" s="63" t="s">
        <v>156</v>
      </c>
      <c r="AM3" s="63" t="s">
        <v>156</v>
      </c>
      <c r="AN3" s="63" t="s">
        <v>159</v>
      </c>
      <c r="AR3" s="64">
        <v>65</v>
      </c>
      <c r="AS3" s="64">
        <f>10+AR$3/20</f>
        <v>13.25</v>
      </c>
      <c r="AT3" s="65">
        <f>1/$F71</f>
        <v>0.15888360435400659</v>
      </c>
      <c r="AU3" s="64">
        <f>AT3*$G71</f>
        <v>1301.5744868680276</v>
      </c>
      <c r="AV3" s="64">
        <f>AS3*$G71</f>
        <v>108544.00000000048</v>
      </c>
      <c r="AW3" s="63" t="s">
        <v>156</v>
      </c>
      <c r="AX3" s="63" t="s">
        <v>156</v>
      </c>
      <c r="AY3" s="63" t="s">
        <v>159</v>
      </c>
      <c r="BC3" s="64">
        <v>95</v>
      </c>
      <c r="BD3" s="64">
        <f>10+BC$3/20</f>
        <v>14.75</v>
      </c>
      <c r="BE3" s="65">
        <f>1/$F101</f>
        <v>9.08375563334783E-2</v>
      </c>
      <c r="BF3" s="64">
        <f>BE3*$G101</f>
        <v>47625.040734966977</v>
      </c>
      <c r="BG3" s="64">
        <f>BD3*$G101</f>
        <v>7733248.0000000494</v>
      </c>
      <c r="BH3" s="63" t="s">
        <v>156</v>
      </c>
      <c r="BI3" s="63" t="s">
        <v>156</v>
      </c>
      <c r="BJ3" s="63" t="s">
        <v>159</v>
      </c>
      <c r="BN3" s="64">
        <v>142</v>
      </c>
      <c r="BO3" s="64">
        <f>10+BN$3/20</f>
        <v>17.100000000000001</v>
      </c>
      <c r="BP3" s="65">
        <f>1/$F148</f>
        <v>5.0514854979176016E-2</v>
      </c>
      <c r="BQ3" s="64">
        <f>BP3*$G148</f>
        <v>17892498.413905919</v>
      </c>
      <c r="BR3" s="64">
        <f>BO3*$G148</f>
        <v>6056866302.0792465</v>
      </c>
      <c r="BS3" s="63" t="s">
        <v>156</v>
      </c>
      <c r="BT3" s="63" t="s">
        <v>156</v>
      </c>
      <c r="BU3" s="63" t="s">
        <v>159</v>
      </c>
      <c r="BY3" s="64">
        <v>187</v>
      </c>
      <c r="BZ3" s="64">
        <f>10+BY$3/20</f>
        <v>19.350000000000001</v>
      </c>
      <c r="CA3" s="65">
        <f>1/$F193</f>
        <v>3.0680984116650111E-2</v>
      </c>
      <c r="CB3" s="64">
        <f>CA3*$G193</f>
        <v>5564051276.6732635</v>
      </c>
      <c r="CC3" s="64">
        <f>BZ3*$G193</f>
        <v>3509157065962.5552</v>
      </c>
      <c r="CD3" s="63" t="s">
        <v>156</v>
      </c>
      <c r="CE3" s="63" t="s">
        <v>156</v>
      </c>
      <c r="CF3" s="63" t="s">
        <v>159</v>
      </c>
      <c r="CJ3" s="64">
        <v>232</v>
      </c>
      <c r="CK3" s="64">
        <f>10+CJ$3/20</f>
        <v>21.6</v>
      </c>
      <c r="CL3" s="65">
        <f>1/$F238</f>
        <v>1.9727078239801729E-2</v>
      </c>
      <c r="CM3" s="64">
        <f>CL3*$G238</f>
        <v>1831700929713.1921</v>
      </c>
      <c r="CN3" s="64">
        <f>CK3*$G238</f>
        <v>2005605675653396</v>
      </c>
      <c r="CO3" s="63" t="s">
        <v>156</v>
      </c>
      <c r="CP3" s="63" t="s">
        <v>156</v>
      </c>
      <c r="CQ3" s="63" t="s">
        <v>159</v>
      </c>
      <c r="CU3" s="64">
        <v>283</v>
      </c>
      <c r="CV3" s="64">
        <f>10+CU$3/20</f>
        <v>24.15</v>
      </c>
      <c r="CW3" s="65">
        <f>1/$F289</f>
        <v>1.2925831062713179E-2</v>
      </c>
      <c r="CX3" s="64">
        <f>CW3*$G289</f>
        <v>1411744908409495.7</v>
      </c>
      <c r="CY3" s="64">
        <f>CV3*$G289</f>
        <v>2.6376361699820129E+18</v>
      </c>
      <c r="CZ3" s="63" t="s">
        <v>156</v>
      </c>
      <c r="DA3" s="63" t="s">
        <v>156</v>
      </c>
      <c r="DB3" s="63" t="s">
        <v>159</v>
      </c>
      <c r="DF3" s="64">
        <v>338</v>
      </c>
      <c r="DG3" s="64">
        <f>10+DF$3/20</f>
        <v>26.9</v>
      </c>
      <c r="DH3" s="65">
        <f>1/$F344</f>
        <v>8.6534746119213031E-3</v>
      </c>
      <c r="DI3" s="64">
        <f>DH3*$G344</f>
        <v>1.9356116650602877E+18</v>
      </c>
      <c r="DJ3" s="64">
        <f>DG3*$G344</f>
        <v>6.0169996591185768E+21</v>
      </c>
      <c r="DK3" s="63" t="s">
        <v>156</v>
      </c>
      <c r="DL3" s="63" t="s">
        <v>156</v>
      </c>
      <c r="DM3" s="63" t="s">
        <v>159</v>
      </c>
    </row>
    <row r="4" spans="1:119" s="91" customFormat="1" ht="12" thickBot="1">
      <c r="A4" s="81" t="s">
        <v>153</v>
      </c>
      <c r="B4" s="81" t="s">
        <v>182</v>
      </c>
      <c r="C4" s="82"/>
      <c r="D4" s="81"/>
      <c r="E4" s="81"/>
      <c r="F4" s="83"/>
      <c r="G4" s="84"/>
      <c r="H4" s="81"/>
      <c r="I4" s="85"/>
      <c r="J4" s="86" t="s">
        <v>164</v>
      </c>
      <c r="K4" s="86"/>
      <c r="L4" s="87" t="s">
        <v>165</v>
      </c>
      <c r="M4" s="86" t="s">
        <v>166</v>
      </c>
      <c r="N4" s="88" t="s">
        <v>167</v>
      </c>
      <c r="O4" s="88" t="s">
        <v>168</v>
      </c>
      <c r="P4" s="88" t="s">
        <v>169</v>
      </c>
      <c r="Q4" s="88" t="s">
        <v>170</v>
      </c>
      <c r="R4" s="88" t="s">
        <v>171</v>
      </c>
      <c r="S4" s="89" t="s">
        <v>172</v>
      </c>
      <c r="T4" s="90" t="s">
        <v>173</v>
      </c>
      <c r="U4" s="86" t="s">
        <v>164</v>
      </c>
      <c r="V4" s="86"/>
      <c r="W4" s="87" t="s">
        <v>165</v>
      </c>
      <c r="X4" s="86" t="s">
        <v>166</v>
      </c>
      <c r="Y4" s="88" t="s">
        <v>167</v>
      </c>
      <c r="Z4" s="88" t="s">
        <v>168</v>
      </c>
      <c r="AA4" s="88" t="s">
        <v>169</v>
      </c>
      <c r="AB4" s="88" t="s">
        <v>170</v>
      </c>
      <c r="AC4" s="88" t="s">
        <v>171</v>
      </c>
      <c r="AD4" s="89" t="s">
        <v>172</v>
      </c>
      <c r="AE4" s="90" t="s">
        <v>173</v>
      </c>
      <c r="AF4" s="86" t="s">
        <v>164</v>
      </c>
      <c r="AG4" s="86"/>
      <c r="AH4" s="87" t="s">
        <v>165</v>
      </c>
      <c r="AI4" s="86" t="s">
        <v>166</v>
      </c>
      <c r="AJ4" s="88" t="s">
        <v>167</v>
      </c>
      <c r="AK4" s="88" t="s">
        <v>168</v>
      </c>
      <c r="AL4" s="88" t="s">
        <v>169</v>
      </c>
      <c r="AM4" s="88" t="s">
        <v>170</v>
      </c>
      <c r="AN4" s="88" t="s">
        <v>171</v>
      </c>
      <c r="AO4" s="89" t="s">
        <v>172</v>
      </c>
      <c r="AP4" s="90" t="s">
        <v>173</v>
      </c>
      <c r="AQ4" s="86" t="s">
        <v>164</v>
      </c>
      <c r="AR4" s="86"/>
      <c r="AS4" s="87" t="s">
        <v>165</v>
      </c>
      <c r="AT4" s="86" t="s">
        <v>166</v>
      </c>
      <c r="AU4" s="88" t="s">
        <v>167</v>
      </c>
      <c r="AV4" s="88" t="s">
        <v>168</v>
      </c>
      <c r="AW4" s="88" t="s">
        <v>169</v>
      </c>
      <c r="AX4" s="88" t="s">
        <v>170</v>
      </c>
      <c r="AY4" s="88" t="s">
        <v>171</v>
      </c>
      <c r="AZ4" s="89" t="s">
        <v>172</v>
      </c>
      <c r="BA4" s="90" t="s">
        <v>173</v>
      </c>
      <c r="BB4" s="86" t="s">
        <v>164</v>
      </c>
      <c r="BC4" s="86"/>
      <c r="BD4" s="87" t="s">
        <v>165</v>
      </c>
      <c r="BE4" s="86" t="s">
        <v>166</v>
      </c>
      <c r="BF4" s="88" t="s">
        <v>167</v>
      </c>
      <c r="BG4" s="88" t="s">
        <v>168</v>
      </c>
      <c r="BH4" s="88" t="s">
        <v>169</v>
      </c>
      <c r="BI4" s="88" t="s">
        <v>170</v>
      </c>
      <c r="BJ4" s="88" t="s">
        <v>171</v>
      </c>
      <c r="BK4" s="89" t="s">
        <v>172</v>
      </c>
      <c r="BL4" s="90" t="s">
        <v>173</v>
      </c>
      <c r="BM4" s="86" t="s">
        <v>164</v>
      </c>
      <c r="BN4" s="86"/>
      <c r="BO4" s="87" t="s">
        <v>165</v>
      </c>
      <c r="BP4" s="86" t="s">
        <v>166</v>
      </c>
      <c r="BQ4" s="88" t="s">
        <v>167</v>
      </c>
      <c r="BR4" s="88" t="s">
        <v>168</v>
      </c>
      <c r="BS4" s="88" t="s">
        <v>169</v>
      </c>
      <c r="BT4" s="88" t="s">
        <v>170</v>
      </c>
      <c r="BU4" s="88" t="s">
        <v>171</v>
      </c>
      <c r="BV4" s="89" t="s">
        <v>172</v>
      </c>
      <c r="BW4" s="90" t="s">
        <v>173</v>
      </c>
      <c r="BX4" s="86" t="s">
        <v>164</v>
      </c>
      <c r="BY4" s="86"/>
      <c r="BZ4" s="87" t="s">
        <v>165</v>
      </c>
      <c r="CA4" s="86" t="s">
        <v>166</v>
      </c>
      <c r="CB4" s="88" t="s">
        <v>167</v>
      </c>
      <c r="CC4" s="88" t="s">
        <v>168</v>
      </c>
      <c r="CD4" s="88" t="s">
        <v>169</v>
      </c>
      <c r="CE4" s="88" t="s">
        <v>170</v>
      </c>
      <c r="CF4" s="88" t="s">
        <v>171</v>
      </c>
      <c r="CG4" s="89" t="s">
        <v>172</v>
      </c>
      <c r="CH4" s="94" t="s">
        <v>179</v>
      </c>
      <c r="CI4" s="86" t="s">
        <v>164</v>
      </c>
      <c r="CJ4" s="86"/>
      <c r="CK4" s="87" t="s">
        <v>165</v>
      </c>
      <c r="CL4" s="86" t="s">
        <v>166</v>
      </c>
      <c r="CM4" s="88" t="s">
        <v>167</v>
      </c>
      <c r="CN4" s="88" t="s">
        <v>168</v>
      </c>
      <c r="CO4" s="88" t="s">
        <v>169</v>
      </c>
      <c r="CP4" s="88" t="s">
        <v>170</v>
      </c>
      <c r="CQ4" s="88" t="s">
        <v>171</v>
      </c>
      <c r="CR4" s="89" t="s">
        <v>172</v>
      </c>
      <c r="CS4" s="94" t="s">
        <v>179</v>
      </c>
      <c r="CT4" s="86" t="s">
        <v>164</v>
      </c>
      <c r="CU4" s="86"/>
      <c r="CV4" s="87" t="s">
        <v>165</v>
      </c>
      <c r="CW4" s="86" t="s">
        <v>166</v>
      </c>
      <c r="CX4" s="88" t="s">
        <v>167</v>
      </c>
      <c r="CY4" s="88" t="s">
        <v>168</v>
      </c>
      <c r="CZ4" s="88" t="s">
        <v>169</v>
      </c>
      <c r="DA4" s="88" t="s">
        <v>170</v>
      </c>
      <c r="DB4" s="88" t="s">
        <v>171</v>
      </c>
      <c r="DC4" s="89" t="s">
        <v>172</v>
      </c>
      <c r="DD4" s="94" t="s">
        <v>179</v>
      </c>
      <c r="DE4" s="86" t="s">
        <v>164</v>
      </c>
      <c r="DF4" s="86"/>
      <c r="DG4" s="87" t="s">
        <v>165</v>
      </c>
      <c r="DH4" s="86" t="s">
        <v>166</v>
      </c>
      <c r="DI4" s="88" t="s">
        <v>167</v>
      </c>
      <c r="DJ4" s="88" t="s">
        <v>168</v>
      </c>
      <c r="DK4" s="88" t="s">
        <v>169</v>
      </c>
      <c r="DL4" s="88" t="s">
        <v>170</v>
      </c>
      <c r="DM4" s="88" t="s">
        <v>171</v>
      </c>
      <c r="DN4" s="89" t="s">
        <v>172</v>
      </c>
      <c r="DO4" s="94" t="s">
        <v>179</v>
      </c>
    </row>
    <row r="5" spans="1:119">
      <c r="A5" s="74" t="s">
        <v>155</v>
      </c>
      <c r="C5" s="92" t="s">
        <v>178</v>
      </c>
      <c r="I5" s="80"/>
      <c r="N5" s="63">
        <f>1*M3</f>
        <v>1</v>
      </c>
      <c r="Q5" s="63" t="s">
        <v>160</v>
      </c>
      <c r="Y5" s="68">
        <f>1*X3</f>
        <v>0.80496056950960293</v>
      </c>
      <c r="AB5" s="68" t="s">
        <v>160</v>
      </c>
      <c r="AJ5" s="63">
        <f>1*AI3</f>
        <v>0.31510468486616794</v>
      </c>
      <c r="AM5" s="63" t="s">
        <v>160</v>
      </c>
      <c r="AU5" s="63">
        <f>1*AT3</f>
        <v>0.15888360435400659</v>
      </c>
      <c r="AX5" s="63" t="s">
        <v>160</v>
      </c>
      <c r="BF5" s="63">
        <f>1*BE3</f>
        <v>9.08375563334783E-2</v>
      </c>
      <c r="BI5" s="63" t="s">
        <v>160</v>
      </c>
      <c r="BQ5" s="63">
        <f>1*BP3</f>
        <v>5.0514854979176016E-2</v>
      </c>
      <c r="BT5" s="63" t="s">
        <v>160</v>
      </c>
      <c r="CB5" s="63">
        <f>1*CA3</f>
        <v>3.0680984116650111E-2</v>
      </c>
      <c r="CE5" s="63" t="s">
        <v>160</v>
      </c>
      <c r="CM5" s="63">
        <f>1*CL3</f>
        <v>1.9727078239801729E-2</v>
      </c>
      <c r="CP5" s="63" t="s">
        <v>160</v>
      </c>
      <c r="CX5" s="63">
        <f>1*CW3</f>
        <v>1.2925831062713179E-2</v>
      </c>
      <c r="DA5" s="63" t="s">
        <v>160</v>
      </c>
      <c r="DI5" s="63">
        <f>1*DH3</f>
        <v>8.6534746119213031E-3</v>
      </c>
      <c r="DL5" s="63" t="s">
        <v>160</v>
      </c>
    </row>
    <row r="6" spans="1:119">
      <c r="A6" s="74">
        <f>POWER(POWER(2,0.05),I6-40)</f>
        <v>0.24999999999999922</v>
      </c>
      <c r="B6" s="74">
        <f>I6/30</f>
        <v>0</v>
      </c>
      <c r="C6" s="92">
        <v>1</v>
      </c>
      <c r="D6" s="76">
        <f>(100%+I6*0.5%)</f>
        <v>1</v>
      </c>
      <c r="E6" s="76">
        <f>(100%+I6*0.5%)</f>
        <v>1</v>
      </c>
      <c r="F6" s="77">
        <f>C6*D6*E6*1</f>
        <v>1</v>
      </c>
      <c r="G6" s="73">
        <v>1</v>
      </c>
      <c r="H6" s="74">
        <f>LOG(G6,2)</f>
        <v>0</v>
      </c>
      <c r="I6" s="79">
        <v>0</v>
      </c>
      <c r="J6" s="51">
        <f>$I6-K$3</f>
        <v>0</v>
      </c>
      <c r="K6" s="51">
        <f>L$3</f>
        <v>10</v>
      </c>
      <c r="L6" s="51">
        <v>1</v>
      </c>
      <c r="N6" s="63">
        <f>N5*L6</f>
        <v>1</v>
      </c>
      <c r="O6" s="63">
        <f>J6*N6</f>
        <v>0</v>
      </c>
      <c r="P6" s="63">
        <f>K6*POWER($H$1,J6)</f>
        <v>10</v>
      </c>
      <c r="Q6" s="63">
        <f>$G6*K6*5</f>
        <v>50</v>
      </c>
      <c r="R6" s="63">
        <f>$A6*(30+$B6)</f>
        <v>7.4999999999999769</v>
      </c>
      <c r="U6" s="51">
        <f>$I6-V$3</f>
        <v>-15</v>
      </c>
      <c r="V6" s="69">
        <f>W$3</f>
        <v>10.75</v>
      </c>
      <c r="W6" s="69">
        <v>1</v>
      </c>
      <c r="Y6" s="68">
        <f t="shared" ref="Y6:Y69" si="0">Y5*W6</f>
        <v>0.80496056950960293</v>
      </c>
      <c r="Z6" s="68">
        <f>U6*Y6</f>
        <v>-12.074408542644044</v>
      </c>
      <c r="AA6" s="68">
        <f>V6*POWER($H$1,U6)</f>
        <v>1.3437499999999989</v>
      </c>
      <c r="AB6" s="68">
        <f>$G6*V6*5</f>
        <v>53.75</v>
      </c>
      <c r="AC6" s="63">
        <f>$A6*(30+$B6)</f>
        <v>7.4999999999999769</v>
      </c>
      <c r="AF6" s="51">
        <f>$I6-AG$3</f>
        <v>-37</v>
      </c>
      <c r="AG6" s="51">
        <f>AH$3</f>
        <v>11.85</v>
      </c>
      <c r="AH6" s="51">
        <v>1</v>
      </c>
      <c r="AJ6" s="63">
        <f>AJ5*AH6</f>
        <v>0.31510468486616794</v>
      </c>
      <c r="AK6" s="63">
        <f>AF6*AJ6</f>
        <v>-11.658873340048213</v>
      </c>
      <c r="AL6" s="63">
        <f>AG6*POWER($H$1,AF6)</f>
        <v>7.0161098879485059E-2</v>
      </c>
      <c r="AM6" s="63">
        <f>$G6*AG6*5</f>
        <v>59.25</v>
      </c>
      <c r="AN6" s="63">
        <f>$A6*(30+$B6)</f>
        <v>7.4999999999999769</v>
      </c>
      <c r="AQ6" s="51">
        <f>$I6-AR$3</f>
        <v>-65</v>
      </c>
      <c r="AR6" s="51">
        <f>AS$3</f>
        <v>13.25</v>
      </c>
      <c r="AS6" s="51">
        <v>1</v>
      </c>
      <c r="AU6" s="63">
        <f>AU5*AS6</f>
        <v>0.15888360435400659</v>
      </c>
      <c r="AV6" s="63">
        <f>AQ6*AU6</f>
        <v>-10.327434283010428</v>
      </c>
      <c r="AW6" s="63">
        <f>AR6*POWER($H$1,AQ6)</f>
        <v>1.6174316406249928E-3</v>
      </c>
      <c r="AX6" s="63">
        <f>$G6*AR6*5</f>
        <v>66.25</v>
      </c>
      <c r="AY6" s="63">
        <f>$A6*(30+$B6)</f>
        <v>7.4999999999999769</v>
      </c>
      <c r="BB6" s="51">
        <f>$I6-BC$3</f>
        <v>-95</v>
      </c>
      <c r="BC6" s="51">
        <f>BD$3</f>
        <v>14.75</v>
      </c>
      <c r="BD6" s="51">
        <v>1</v>
      </c>
      <c r="BF6" s="63">
        <f>BF5*BD6</f>
        <v>9.08375563334783E-2</v>
      </c>
      <c r="BG6" s="63">
        <f>BB6*BF6</f>
        <v>-8.6295678516804379</v>
      </c>
      <c r="BH6" s="63">
        <f>BC6*POWER($H$1,BB6)</f>
        <v>2.8133392333984195E-5</v>
      </c>
      <c r="BI6" s="63">
        <f>$G6*BC6*5</f>
        <v>73.75</v>
      </c>
      <c r="BJ6" s="63">
        <f>$A6*(30+$B6)</f>
        <v>7.4999999999999769</v>
      </c>
      <c r="BM6" s="51">
        <f>$I6-BN$3</f>
        <v>-142</v>
      </c>
      <c r="BN6" s="51">
        <f>BO$3</f>
        <v>17.100000000000001</v>
      </c>
      <c r="BO6" s="51">
        <v>1</v>
      </c>
      <c r="BQ6" s="63">
        <f>BQ5*BO6</f>
        <v>5.0514854979176016E-2</v>
      </c>
      <c r="BR6" s="63">
        <f>BM6*BQ6</f>
        <v>-7.1731094070429942</v>
      </c>
      <c r="BS6" s="63">
        <f>BN6*POWER($H$1,BM6)</f>
        <v>4.827744008475461E-8</v>
      </c>
      <c r="BT6" s="63">
        <f>$G6*BN6*5</f>
        <v>85.5</v>
      </c>
      <c r="BU6" s="63">
        <f>$A6*(30+$B6)</f>
        <v>7.4999999999999769</v>
      </c>
      <c r="BX6" s="51">
        <f>$I6-BY$3</f>
        <v>-187</v>
      </c>
      <c r="BY6" s="51">
        <f>BZ$3</f>
        <v>19.350000000000001</v>
      </c>
      <c r="BZ6" s="51">
        <v>1</v>
      </c>
      <c r="CB6" s="63">
        <f>CB5*BZ6</f>
        <v>3.0680984116650111E-2</v>
      </c>
      <c r="CC6" s="63">
        <f>BX6*CB6</f>
        <v>-5.7373440298135705</v>
      </c>
      <c r="CD6" s="63">
        <f>BY6*POWER($H$1,BX6)</f>
        <v>1.0669870084521187E-10</v>
      </c>
      <c r="CE6" s="63">
        <f>$G6*BY6*5</f>
        <v>96.75</v>
      </c>
      <c r="CF6" s="63">
        <f>$A6*(30+$B6)</f>
        <v>7.4999999999999769</v>
      </c>
      <c r="CI6" s="51">
        <f>$I6-CJ$3</f>
        <v>-232</v>
      </c>
      <c r="CJ6" s="51">
        <f>CK$3</f>
        <v>21.6</v>
      </c>
      <c r="CK6" s="51">
        <v>1</v>
      </c>
      <c r="CM6" s="63">
        <f>CM5*CK6</f>
        <v>1.9727078239801729E-2</v>
      </c>
      <c r="CN6" s="63">
        <f>CI6*CM6</f>
        <v>-4.5766821516340013</v>
      </c>
      <c r="CO6" s="63">
        <f>CJ6*POWER($H$1,CI6)</f>
        <v>2.3262798149392047E-13</v>
      </c>
      <c r="CP6" s="63">
        <f>$G6*CJ6*5</f>
        <v>108</v>
      </c>
      <c r="CQ6" s="63">
        <f>$A6*(30+$B6)</f>
        <v>7.4999999999999769</v>
      </c>
      <c r="CT6" s="51">
        <f>$I6-CU$3</f>
        <v>-283</v>
      </c>
      <c r="CU6" s="51">
        <f>CV$3</f>
        <v>24.15</v>
      </c>
      <c r="CV6" s="51">
        <v>1</v>
      </c>
      <c r="CX6" s="63">
        <f>CX5*CV6</f>
        <v>1.2925831062713179E-2</v>
      </c>
      <c r="CY6" s="63">
        <f>CT6*CX6</f>
        <v>-3.6580101907478295</v>
      </c>
      <c r="CZ6" s="63">
        <f>CU6*POWER($H$1,CT6)</f>
        <v>2.2111559836699433E-16</v>
      </c>
      <c r="DA6" s="63">
        <f>$G6*CU6*5</f>
        <v>120.75</v>
      </c>
      <c r="DB6" s="63">
        <f>$A6*(30+$B6)</f>
        <v>7.4999999999999769</v>
      </c>
      <c r="DE6" s="51">
        <f>$I6-DF$3</f>
        <v>-338</v>
      </c>
      <c r="DF6" s="51">
        <f>DG$3</f>
        <v>26.9</v>
      </c>
      <c r="DG6" s="51">
        <v>1</v>
      </c>
      <c r="DI6" s="63">
        <f>DI5*DG6</f>
        <v>8.6534746119213031E-3</v>
      </c>
      <c r="DJ6" s="63">
        <f>DE6*DI6</f>
        <v>-2.9248744188294005</v>
      </c>
      <c r="DK6" s="63">
        <f>DF6*POWER($H$1,DE6)</f>
        <v>1.2026093418559388E-19</v>
      </c>
      <c r="DL6" s="63">
        <f>$G6*DF6*5</f>
        <v>134.5</v>
      </c>
      <c r="DM6" s="63">
        <f>$A6*(30+$B6)</f>
        <v>7.4999999999999769</v>
      </c>
    </row>
    <row r="7" spans="1:119">
      <c r="A7" s="74">
        <f t="shared" ref="A7:A70" si="1">POWER(POWER(2,0.05),I7-40)</f>
        <v>0.25881623096034356</v>
      </c>
      <c r="B7" s="74">
        <f t="shared" ref="B7:B70" si="2">I7/30</f>
        <v>3.3333333333333333E-2</v>
      </c>
      <c r="C7" s="92">
        <v>1</v>
      </c>
      <c r="D7" s="76">
        <f>(100%+I7*0.5%)</f>
        <v>1.0049999999999999</v>
      </c>
      <c r="E7" s="76">
        <f t="shared" ref="E7:E70" si="3">(100%+I7*0.5%)</f>
        <v>1.0049999999999999</v>
      </c>
      <c r="F7" s="77">
        <f t="shared" ref="F7:F70" si="4">C7*D7*E7*1</f>
        <v>1.0100249999999997</v>
      </c>
      <c r="G7" s="73">
        <f t="shared" ref="G7:G70" si="5">POWER($H$1,I7)</f>
        <v>1.1486983549970351</v>
      </c>
      <c r="H7" s="74">
        <f>LOG(G7,2)</f>
        <v>0.20000000000000012</v>
      </c>
      <c r="I7" s="79">
        <v>1</v>
      </c>
      <c r="J7" s="51">
        <f t="shared" ref="J7:J70" si="6">$I7-K$3</f>
        <v>1</v>
      </c>
      <c r="K7" s="51">
        <f t="shared" ref="K7:K70" si="7">L$3</f>
        <v>10</v>
      </c>
      <c r="L7" s="51">
        <v>1</v>
      </c>
      <c r="N7" s="63">
        <f t="shared" ref="N7:N70" si="8">N6*L7</f>
        <v>1</v>
      </c>
      <c r="O7" s="63">
        <f t="shared" ref="O7:O70" si="9">J7*N7</f>
        <v>1</v>
      </c>
      <c r="P7" s="63">
        <f t="shared" ref="P7:P70" si="10">K7*POWER($H$1,J7)</f>
        <v>11.486983549970351</v>
      </c>
      <c r="Q7" s="63">
        <f t="shared" ref="Q7:Q70" si="11">$G7*K7*5</f>
        <v>57.434917749851749</v>
      </c>
      <c r="R7" s="63">
        <f t="shared" ref="R7:R70" si="12">$A7*(30+$B7)</f>
        <v>7.7731141365089851</v>
      </c>
      <c r="S7" s="51">
        <f t="shared" ref="S7:S13" si="13">P7/O7</f>
        <v>11.486983549970351</v>
      </c>
      <c r="T7" s="72">
        <f t="shared" ref="T7:T20" si="14">S7/$F7</f>
        <v>11.372969530427815</v>
      </c>
      <c r="U7" s="51">
        <f t="shared" ref="U7:U70" si="15">$I7-V$3</f>
        <v>-14</v>
      </c>
      <c r="V7" s="69">
        <f t="shared" ref="V7:V70" si="16">W$3</f>
        <v>10.75</v>
      </c>
      <c r="W7" s="69">
        <v>1</v>
      </c>
      <c r="Y7" s="68">
        <f t="shared" si="0"/>
        <v>0.80496056950960293</v>
      </c>
      <c r="Z7" s="68">
        <f t="shared" ref="Z7:Z70" si="17">U7*Y7</f>
        <v>-11.26944797313444</v>
      </c>
      <c r="AA7" s="68">
        <f t="shared" ref="AA7:AA70" si="18">V7*POWER($H$1,U7)</f>
        <v>1.5435634145272648</v>
      </c>
      <c r="AB7" s="68">
        <f t="shared" ref="AB7:AB70" si="19">$G7*V7*5</f>
        <v>61.742536581090633</v>
      </c>
      <c r="AC7" s="63">
        <f t="shared" ref="AC7:AC70" si="20">$A7*(30+$B7)</f>
        <v>7.7731141365089851</v>
      </c>
      <c r="AF7" s="51">
        <f t="shared" ref="AF7:AF70" si="21">$I7-AG$3</f>
        <v>-36</v>
      </c>
      <c r="AG7" s="51">
        <f t="shared" ref="AG7:AG70" si="22">AH$3</f>
        <v>11.85</v>
      </c>
      <c r="AH7" s="51">
        <v>1</v>
      </c>
      <c r="AJ7" s="63">
        <f t="shared" ref="AJ7:AJ70" si="23">AJ6*AH7</f>
        <v>0.31510468486616794</v>
      </c>
      <c r="AK7" s="63">
        <f t="shared" ref="AK7:AK70" si="24">AF7*AJ7</f>
        <v>-11.343768655182046</v>
      </c>
      <c r="AL7" s="63">
        <f t="shared" ref="AL7:AL70" si="25">AG7*POWER($H$1,AF7)</f>
        <v>8.059393886764879E-2</v>
      </c>
      <c r="AM7" s="63">
        <f t="shared" ref="AM7:AM70" si="26">$G7*AG7*5</f>
        <v>68.060377533574325</v>
      </c>
      <c r="AN7" s="63">
        <f t="shared" ref="AN7:AN70" si="27">$A7*(30+$B7)</f>
        <v>7.7731141365089851</v>
      </c>
      <c r="AQ7" s="51">
        <f t="shared" ref="AQ7:AQ70" si="28">$I7-AR$3</f>
        <v>-64</v>
      </c>
      <c r="AR7" s="51">
        <f t="shared" ref="AR7:AR70" si="29">AS$3</f>
        <v>13.25</v>
      </c>
      <c r="AS7" s="51">
        <v>1</v>
      </c>
      <c r="AU7" s="63">
        <f t="shared" ref="AU7:AU70" si="30">AU6*AS7</f>
        <v>0.15888360435400659</v>
      </c>
      <c r="AV7" s="63">
        <f t="shared" ref="AV7:AV70" si="31">AQ7*AU7</f>
        <v>-10.168550678656421</v>
      </c>
      <c r="AW7" s="63">
        <f t="shared" ref="AW7:AW70" si="32">AR7*POWER($H$1,AQ7)</f>
        <v>1.857941064906085E-3</v>
      </c>
      <c r="AX7" s="63">
        <f t="shared" ref="AX7:AX70" si="33">$G7*AR7*5</f>
        <v>76.101266018553574</v>
      </c>
      <c r="AY7" s="63">
        <f t="shared" ref="AY7:AY70" si="34">$A7*(30+$B7)</f>
        <v>7.7731141365089851</v>
      </c>
      <c r="BB7" s="51">
        <f t="shared" ref="BB7:BB70" si="35">$I7-BC$3</f>
        <v>-94</v>
      </c>
      <c r="BC7" s="51">
        <f t="shared" ref="BC7:BC70" si="36">BD$3</f>
        <v>14.75</v>
      </c>
      <c r="BD7" s="51">
        <v>1</v>
      </c>
      <c r="BF7" s="63">
        <f t="shared" ref="BF7:BF70" si="37">BF6*BD7</f>
        <v>9.08375563334783E-2</v>
      </c>
      <c r="BG7" s="63">
        <f t="shared" ref="BG7:BG70" si="38">BB7*BF7</f>
        <v>-8.5387302953469604</v>
      </c>
      <c r="BH7" s="63">
        <f t="shared" ref="BH7:BH70" si="39">BC7*POWER($H$1,BB7)</f>
        <v>3.2316781494533847E-5</v>
      </c>
      <c r="BI7" s="63">
        <f t="shared" ref="BI7:BI70" si="40">$G7*BC7*5</f>
        <v>84.716503681031341</v>
      </c>
      <c r="BJ7" s="63">
        <f t="shared" ref="BJ7:BJ70" si="41">$A7*(30+$B7)</f>
        <v>7.7731141365089851</v>
      </c>
      <c r="BM7" s="51">
        <f t="shared" ref="BM7:BM70" si="42">$I7-BN$3</f>
        <v>-141</v>
      </c>
      <c r="BN7" s="51">
        <f t="shared" ref="BN7:BN70" si="43">BO$3</f>
        <v>17.100000000000001</v>
      </c>
      <c r="BO7" s="51">
        <v>1</v>
      </c>
      <c r="BQ7" s="63">
        <f t="shared" ref="BQ7:BQ70" si="44">BQ6*BO7</f>
        <v>5.0514854979176016E-2</v>
      </c>
      <c r="BR7" s="63">
        <f t="shared" ref="BR7:BR70" si="45">BM7*BQ7</f>
        <v>-7.1225945520638181</v>
      </c>
      <c r="BS7" s="63">
        <f t="shared" ref="BS7:BS70" si="46">BN7*POWER($H$1,BM7)</f>
        <v>5.5456216008825547E-8</v>
      </c>
      <c r="BT7" s="63">
        <f t="shared" ref="BT7:BT70" si="47">$G7*BN7*5</f>
        <v>98.213709352246511</v>
      </c>
      <c r="BU7" s="63">
        <f t="shared" ref="BU7:BU70" si="48">$A7*(30+$B7)</f>
        <v>7.7731141365089851</v>
      </c>
      <c r="BX7" s="51">
        <f t="shared" ref="BX7:BX70" si="49">$I7-BY$3</f>
        <v>-186</v>
      </c>
      <c r="BY7" s="51">
        <f t="shared" ref="BY7:BY70" si="50">BZ$3</f>
        <v>19.350000000000001</v>
      </c>
      <c r="BZ7" s="51">
        <v>1</v>
      </c>
      <c r="CB7" s="63">
        <f t="shared" ref="CB7:CB70" si="51">CB6*BZ7</f>
        <v>3.0680984116650111E-2</v>
      </c>
      <c r="CC7" s="63">
        <f t="shared" ref="CC7:CC70" si="52">BX7*CB7</f>
        <v>-5.7066630456969207</v>
      </c>
      <c r="CD7" s="63">
        <f t="shared" ref="CD7:CD70" si="53">BY7*POWER($H$1,BX7)</f>
        <v>1.2256462214121563E-10</v>
      </c>
      <c r="CE7" s="63">
        <f t="shared" ref="CE7:CE70" si="54">$G7*BY7*5</f>
        <v>111.13656584596315</v>
      </c>
      <c r="CF7" s="63">
        <f t="shared" ref="CF7:CF70" si="55">$A7*(30+$B7)</f>
        <v>7.7731141365089851</v>
      </c>
      <c r="CI7" s="51">
        <f t="shared" ref="CI7:CI70" si="56">$I7-CJ$3</f>
        <v>-231</v>
      </c>
      <c r="CJ7" s="51">
        <f t="shared" ref="CJ7:CJ70" si="57">CK$3</f>
        <v>21.6</v>
      </c>
      <c r="CK7" s="51">
        <v>1</v>
      </c>
      <c r="CM7" s="63">
        <f t="shared" ref="CM7:CM70" si="58">CM6*CK7</f>
        <v>1.9727078239801729E-2</v>
      </c>
      <c r="CN7" s="63">
        <f t="shared" ref="CN7:CN70" si="59">CI7*CM7</f>
        <v>-4.5569550733941995</v>
      </c>
      <c r="CO7" s="63">
        <f t="shared" ref="CO7:CO70" si="60">CJ7*POWER($H$1,CI7)</f>
        <v>2.6721937966834716E-13</v>
      </c>
      <c r="CP7" s="63">
        <f t="shared" ref="CP7:CP70" si="61">$G7*CJ7*5</f>
        <v>124.0594223396798</v>
      </c>
      <c r="CQ7" s="63">
        <f t="shared" ref="CQ7:CQ70" si="62">$A7*(30+$B7)</f>
        <v>7.7731141365089851</v>
      </c>
      <c r="CT7" s="51">
        <f t="shared" ref="CT7:CT70" si="63">$I7-CU$3</f>
        <v>-282</v>
      </c>
      <c r="CU7" s="51">
        <f t="shared" ref="CU7:CU70" si="64">CV$3</f>
        <v>24.15</v>
      </c>
      <c r="CV7" s="51">
        <v>1</v>
      </c>
      <c r="CX7" s="63">
        <f t="shared" ref="CX7:CX70" si="65">CX6*CV7</f>
        <v>1.2925831062713179E-2</v>
      </c>
      <c r="CY7" s="63">
        <f t="shared" ref="CY7:CY70" si="66">CT7*CX7</f>
        <v>-3.6450843596851166</v>
      </c>
      <c r="CZ7" s="63">
        <f t="shared" ref="CZ7:CZ70" si="67">CU7*POWER($H$1,CT7)</f>
        <v>2.5399512410835148E-16</v>
      </c>
      <c r="DA7" s="63">
        <f t="shared" ref="DA7:DA70" si="68">$G7*CU7*5</f>
        <v>138.70532636589198</v>
      </c>
      <c r="DB7" s="63">
        <f t="shared" ref="DB7:DB70" si="69">$A7*(30+$B7)</f>
        <v>7.7731141365089851</v>
      </c>
      <c r="DE7" s="51">
        <f t="shared" ref="DE7:DE70" si="70">$I7-DF$3</f>
        <v>-337</v>
      </c>
      <c r="DF7" s="51">
        <f t="shared" ref="DF7:DF70" si="71">DG$3</f>
        <v>26.9</v>
      </c>
      <c r="DG7" s="51">
        <v>1</v>
      </c>
      <c r="DI7" s="63">
        <f t="shared" ref="DI7:DI70" si="72">DI6*DG7</f>
        <v>8.6534746119213031E-3</v>
      </c>
      <c r="DJ7" s="63">
        <f t="shared" ref="DJ7:DJ70" si="73">DE7*DI7</f>
        <v>-2.9162209442174793</v>
      </c>
      <c r="DK7" s="63">
        <f t="shared" ref="DK7:DK70" si="74">DF7*POWER($H$1,DE7)</f>
        <v>1.3814353726939839E-19</v>
      </c>
      <c r="DL7" s="63">
        <f t="shared" ref="DL7:DL70" si="75">$G7*DF7*5</f>
        <v>154.49992874710122</v>
      </c>
      <c r="DM7" s="63">
        <f t="shared" ref="DM7:DM70" si="76">$A7*(30+$B7)</f>
        <v>7.7731141365089851</v>
      </c>
    </row>
    <row r="8" spans="1:119">
      <c r="A8" s="74">
        <f t="shared" si="1"/>
        <v>0.26794336563407251</v>
      </c>
      <c r="B8" s="74">
        <f t="shared" si="2"/>
        <v>6.6666666666666666E-2</v>
      </c>
      <c r="C8" s="92">
        <v>1</v>
      </c>
      <c r="D8" s="76">
        <f t="shared" ref="D8:D71" si="77">(100%+I8*0.5%)</f>
        <v>1.01</v>
      </c>
      <c r="E8" s="76">
        <f t="shared" si="3"/>
        <v>1.01</v>
      </c>
      <c r="F8" s="77">
        <f t="shared" si="4"/>
        <v>1.0201</v>
      </c>
      <c r="G8" s="73">
        <f t="shared" si="5"/>
        <v>1.3195079107728944</v>
      </c>
      <c r="H8" s="74">
        <f t="shared" ref="H8:H71" si="78">LOG(G8,2)</f>
        <v>0.40000000000000024</v>
      </c>
      <c r="I8" s="79">
        <v>2</v>
      </c>
      <c r="J8" s="51">
        <f t="shared" si="6"/>
        <v>2</v>
      </c>
      <c r="K8" s="51">
        <f t="shared" si="7"/>
        <v>10</v>
      </c>
      <c r="L8" s="51">
        <v>1</v>
      </c>
      <c r="N8" s="63">
        <f t="shared" si="8"/>
        <v>1</v>
      </c>
      <c r="O8" s="63">
        <f t="shared" si="9"/>
        <v>2</v>
      </c>
      <c r="P8" s="63">
        <f t="shared" si="10"/>
        <v>13.195079107728944</v>
      </c>
      <c r="Q8" s="63">
        <f t="shared" si="11"/>
        <v>65.975395538644719</v>
      </c>
      <c r="R8" s="63">
        <f t="shared" si="12"/>
        <v>8.0561638600644461</v>
      </c>
      <c r="S8" s="51">
        <f t="shared" si="13"/>
        <v>6.5975395538644719</v>
      </c>
      <c r="T8" s="72">
        <f t="shared" si="14"/>
        <v>6.4675419604592408</v>
      </c>
      <c r="U8" s="51">
        <f t="shared" si="15"/>
        <v>-13</v>
      </c>
      <c r="V8" s="69">
        <f t="shared" si="16"/>
        <v>10.75</v>
      </c>
      <c r="W8" s="69">
        <v>1</v>
      </c>
      <c r="Y8" s="68">
        <f t="shared" si="0"/>
        <v>0.80496056950960293</v>
      </c>
      <c r="Z8" s="68">
        <f t="shared" si="17"/>
        <v>-10.464487403624839</v>
      </c>
      <c r="AA8" s="68">
        <f t="shared" si="18"/>
        <v>1.773088755101075</v>
      </c>
      <c r="AB8" s="68">
        <f t="shared" si="19"/>
        <v>70.923550204043067</v>
      </c>
      <c r="AC8" s="63">
        <f t="shared" si="20"/>
        <v>8.0561638600644461</v>
      </c>
      <c r="AF8" s="51">
        <f t="shared" si="21"/>
        <v>-35</v>
      </c>
      <c r="AG8" s="51">
        <f t="shared" si="22"/>
        <v>11.85</v>
      </c>
      <c r="AH8" s="51">
        <v>1</v>
      </c>
      <c r="AJ8" s="63">
        <f t="shared" si="23"/>
        <v>0.31510468486616794</v>
      </c>
      <c r="AK8" s="63">
        <f t="shared" si="24"/>
        <v>-11.028663970315877</v>
      </c>
      <c r="AL8" s="63">
        <f t="shared" si="25"/>
        <v>9.2578124999999775E-2</v>
      </c>
      <c r="AM8" s="63">
        <f t="shared" si="26"/>
        <v>78.180843713293996</v>
      </c>
      <c r="AN8" s="63">
        <f t="shared" si="27"/>
        <v>8.0561638600644461</v>
      </c>
      <c r="AQ8" s="51">
        <f t="shared" si="28"/>
        <v>-63</v>
      </c>
      <c r="AR8" s="51">
        <f t="shared" si="29"/>
        <v>13.25</v>
      </c>
      <c r="AS8" s="51">
        <v>1</v>
      </c>
      <c r="AU8" s="63">
        <f t="shared" si="30"/>
        <v>0.15888360435400659</v>
      </c>
      <c r="AV8" s="63">
        <f t="shared" si="31"/>
        <v>-10.009667074302415</v>
      </c>
      <c r="AW8" s="63">
        <f t="shared" si="32"/>
        <v>2.1342138449390595E-3</v>
      </c>
      <c r="AX8" s="63">
        <f t="shared" si="33"/>
        <v>87.417399088704258</v>
      </c>
      <c r="AY8" s="63">
        <f t="shared" si="34"/>
        <v>8.0561638600644461</v>
      </c>
      <c r="BB8" s="51">
        <f t="shared" si="35"/>
        <v>-93</v>
      </c>
      <c r="BC8" s="51">
        <f t="shared" si="36"/>
        <v>14.75</v>
      </c>
      <c r="BD8" s="51">
        <v>1</v>
      </c>
      <c r="BF8" s="63">
        <f t="shared" si="37"/>
        <v>9.08375563334783E-2</v>
      </c>
      <c r="BG8" s="63">
        <f t="shared" si="38"/>
        <v>-8.4478927390134828</v>
      </c>
      <c r="BH8" s="63">
        <f t="shared" si="39"/>
        <v>3.7122233741569646E-5</v>
      </c>
      <c r="BI8" s="63">
        <f t="shared" si="40"/>
        <v>97.313708419500955</v>
      </c>
      <c r="BJ8" s="63">
        <f t="shared" si="41"/>
        <v>8.0561638600644461</v>
      </c>
      <c r="BM8" s="51">
        <f t="shared" si="42"/>
        <v>-140</v>
      </c>
      <c r="BN8" s="51">
        <f t="shared" si="43"/>
        <v>17.100000000000001</v>
      </c>
      <c r="BO8" s="51">
        <v>1</v>
      </c>
      <c r="BQ8" s="63">
        <f t="shared" si="44"/>
        <v>5.0514854979176016E-2</v>
      </c>
      <c r="BR8" s="63">
        <f t="shared" si="45"/>
        <v>-7.072079697084642</v>
      </c>
      <c r="BS8" s="63">
        <f t="shared" si="46"/>
        <v>6.370246410369814E-8</v>
      </c>
      <c r="BT8" s="63">
        <f t="shared" si="47"/>
        <v>112.81792637108248</v>
      </c>
      <c r="BU8" s="63">
        <f t="shared" si="48"/>
        <v>8.0561638600644461</v>
      </c>
      <c r="BX8" s="51">
        <f t="shared" si="49"/>
        <v>-185</v>
      </c>
      <c r="BY8" s="51">
        <f t="shared" si="50"/>
        <v>19.350000000000001</v>
      </c>
      <c r="BZ8" s="51">
        <v>1</v>
      </c>
      <c r="CB8" s="63">
        <f t="shared" si="51"/>
        <v>3.0680984116650111E-2</v>
      </c>
      <c r="CC8" s="63">
        <f t="shared" si="52"/>
        <v>-5.675982061580271</v>
      </c>
      <c r="CD8" s="63">
        <f t="shared" si="53"/>
        <v>1.4078977983444752E-10</v>
      </c>
      <c r="CE8" s="63">
        <f t="shared" si="54"/>
        <v>127.66239036727754</v>
      </c>
      <c r="CF8" s="63">
        <f t="shared" si="55"/>
        <v>8.0561638600644461</v>
      </c>
      <c r="CI8" s="51">
        <f t="shared" si="56"/>
        <v>-230</v>
      </c>
      <c r="CJ8" s="51">
        <f t="shared" si="57"/>
        <v>21.6</v>
      </c>
      <c r="CK8" s="51">
        <v>1</v>
      </c>
      <c r="CM8" s="63">
        <f t="shared" si="58"/>
        <v>1.9727078239801729E-2</v>
      </c>
      <c r="CN8" s="63">
        <f t="shared" si="59"/>
        <v>-4.5372279951543977</v>
      </c>
      <c r="CO8" s="63">
        <f t="shared" si="60"/>
        <v>3.0695446184835861E-13</v>
      </c>
      <c r="CP8" s="63">
        <f t="shared" si="61"/>
        <v>142.5068543634726</v>
      </c>
      <c r="CQ8" s="63">
        <f t="shared" si="62"/>
        <v>8.0561638600644461</v>
      </c>
      <c r="CT8" s="51">
        <f t="shared" si="63"/>
        <v>-281</v>
      </c>
      <c r="CU8" s="51">
        <f t="shared" si="64"/>
        <v>24.15</v>
      </c>
      <c r="CV8" s="51">
        <v>1</v>
      </c>
      <c r="CX8" s="63">
        <f t="shared" si="65"/>
        <v>1.2925831062713179E-2</v>
      </c>
      <c r="CY8" s="63">
        <f t="shared" si="66"/>
        <v>-3.6321585286224032</v>
      </c>
      <c r="CZ8" s="63">
        <f t="shared" si="67"/>
        <v>2.9176378124053105E-16</v>
      </c>
      <c r="DA8" s="63">
        <f t="shared" si="68"/>
        <v>159.33058022582699</v>
      </c>
      <c r="DB8" s="63">
        <f t="shared" si="69"/>
        <v>8.0561638600644461</v>
      </c>
      <c r="DE8" s="51">
        <f t="shared" si="70"/>
        <v>-336</v>
      </c>
      <c r="DF8" s="51">
        <f t="shared" si="71"/>
        <v>26.9</v>
      </c>
      <c r="DG8" s="51">
        <v>1</v>
      </c>
      <c r="DI8" s="63">
        <f t="shared" si="72"/>
        <v>8.6534746119213031E-3</v>
      </c>
      <c r="DJ8" s="63">
        <f t="shared" si="73"/>
        <v>-2.9075674696055578</v>
      </c>
      <c r="DK8" s="63">
        <f t="shared" si="74"/>
        <v>1.5868525401482953E-19</v>
      </c>
      <c r="DL8" s="63">
        <f t="shared" si="75"/>
        <v>177.47381399895428</v>
      </c>
      <c r="DM8" s="63">
        <f t="shared" si="76"/>
        <v>8.0561638600644461</v>
      </c>
    </row>
    <row r="9" spans="1:119">
      <c r="A9" s="74">
        <f t="shared" si="1"/>
        <v>0.27739236801696043</v>
      </c>
      <c r="B9" s="74">
        <f t="shared" si="2"/>
        <v>0.1</v>
      </c>
      <c r="C9" s="92">
        <v>1</v>
      </c>
      <c r="D9" s="76">
        <f t="shared" si="77"/>
        <v>1.0149999999999999</v>
      </c>
      <c r="E9" s="76">
        <f t="shared" si="3"/>
        <v>1.0149999999999999</v>
      </c>
      <c r="F9" s="77">
        <f t="shared" si="4"/>
        <v>1.0302249999999997</v>
      </c>
      <c r="G9" s="73">
        <f t="shared" si="5"/>
        <v>1.5157165665103984</v>
      </c>
      <c r="H9" s="74">
        <f t="shared" si="78"/>
        <v>0.60000000000000031</v>
      </c>
      <c r="I9" s="79">
        <v>3</v>
      </c>
      <c r="J9" s="51">
        <f t="shared" si="6"/>
        <v>3</v>
      </c>
      <c r="K9" s="51">
        <f t="shared" si="7"/>
        <v>10</v>
      </c>
      <c r="L9" s="51">
        <v>1</v>
      </c>
      <c r="N9" s="63">
        <f t="shared" si="8"/>
        <v>1</v>
      </c>
      <c r="O9" s="63">
        <f t="shared" si="9"/>
        <v>3</v>
      </c>
      <c r="P9" s="63">
        <f t="shared" si="10"/>
        <v>15.157165665103985</v>
      </c>
      <c r="Q9" s="63">
        <f t="shared" si="11"/>
        <v>75.78582832551993</v>
      </c>
      <c r="R9" s="63">
        <f t="shared" si="12"/>
        <v>8.3495102773105092</v>
      </c>
      <c r="S9" s="51">
        <f t="shared" si="13"/>
        <v>5.0523885550346614</v>
      </c>
      <c r="T9" s="72">
        <f t="shared" si="14"/>
        <v>4.9041603096747437</v>
      </c>
      <c r="U9" s="51">
        <f t="shared" si="15"/>
        <v>-12</v>
      </c>
      <c r="V9" s="69">
        <f t="shared" si="16"/>
        <v>10.75</v>
      </c>
      <c r="W9" s="69">
        <v>1</v>
      </c>
      <c r="Y9" s="68">
        <f t="shared" si="0"/>
        <v>0.80496056950960293</v>
      </c>
      <c r="Z9" s="68">
        <f t="shared" si="17"/>
        <v>-9.6595268341152352</v>
      </c>
      <c r="AA9" s="68">
        <f t="shared" si="18"/>
        <v>2.0367441362483456</v>
      </c>
      <c r="AB9" s="68">
        <f t="shared" si="19"/>
        <v>81.469765449933917</v>
      </c>
      <c r="AC9" s="63">
        <f t="shared" si="20"/>
        <v>8.3495102773105092</v>
      </c>
      <c r="AF9" s="51">
        <f t="shared" si="21"/>
        <v>-34</v>
      </c>
      <c r="AG9" s="51">
        <f t="shared" si="22"/>
        <v>11.85</v>
      </c>
      <c r="AH9" s="51">
        <v>1</v>
      </c>
      <c r="AJ9" s="63">
        <f t="shared" si="23"/>
        <v>0.31510468486616794</v>
      </c>
      <c r="AK9" s="63">
        <f t="shared" si="24"/>
        <v>-10.71355928544971</v>
      </c>
      <c r="AL9" s="63">
        <f t="shared" si="25"/>
        <v>0.10634433989620964</v>
      </c>
      <c r="AM9" s="63">
        <f t="shared" si="26"/>
        <v>89.806206565741107</v>
      </c>
      <c r="AN9" s="63">
        <f t="shared" si="27"/>
        <v>8.3495102773105092</v>
      </c>
      <c r="AQ9" s="51">
        <f t="shared" si="28"/>
        <v>-62</v>
      </c>
      <c r="AR9" s="51">
        <f t="shared" si="29"/>
        <v>13.25</v>
      </c>
      <c r="AS9" s="51">
        <v>1</v>
      </c>
      <c r="AU9" s="63">
        <f t="shared" si="30"/>
        <v>0.15888360435400659</v>
      </c>
      <c r="AV9" s="63">
        <f t="shared" si="31"/>
        <v>-9.8507834699484089</v>
      </c>
      <c r="AW9" s="63">
        <f t="shared" si="32"/>
        <v>2.4515679328933953E-3</v>
      </c>
      <c r="AX9" s="63">
        <f t="shared" si="33"/>
        <v>100.41622253131391</v>
      </c>
      <c r="AY9" s="63">
        <f t="shared" si="34"/>
        <v>8.3495102773105092</v>
      </c>
      <c r="BB9" s="51">
        <f t="shared" si="35"/>
        <v>-92</v>
      </c>
      <c r="BC9" s="51">
        <f t="shared" si="36"/>
        <v>14.75</v>
      </c>
      <c r="BD9" s="51">
        <v>1</v>
      </c>
      <c r="BF9" s="63">
        <f t="shared" si="37"/>
        <v>9.08375563334783E-2</v>
      </c>
      <c r="BG9" s="63">
        <f t="shared" si="38"/>
        <v>-8.3570551826800035</v>
      </c>
      <c r="BH9" s="63">
        <f t="shared" si="39"/>
        <v>4.2642248832756486E-5</v>
      </c>
      <c r="BI9" s="63">
        <f t="shared" si="40"/>
        <v>111.78409678014189</v>
      </c>
      <c r="BJ9" s="63">
        <f t="shared" si="41"/>
        <v>8.3495102773105092</v>
      </c>
      <c r="BM9" s="51">
        <f t="shared" si="42"/>
        <v>-139</v>
      </c>
      <c r="BN9" s="51">
        <f t="shared" si="43"/>
        <v>17.100000000000001</v>
      </c>
      <c r="BO9" s="51">
        <v>1</v>
      </c>
      <c r="BQ9" s="63">
        <f t="shared" si="44"/>
        <v>5.0514854979176016E-2</v>
      </c>
      <c r="BR9" s="63">
        <f t="shared" si="45"/>
        <v>-7.0215648421054659</v>
      </c>
      <c r="BS9" s="63">
        <f t="shared" si="46"/>
        <v>7.3174915725175731E-8</v>
      </c>
      <c r="BT9" s="63">
        <f t="shared" si="47"/>
        <v>129.59376643663907</v>
      </c>
      <c r="BU9" s="63">
        <f t="shared" si="48"/>
        <v>8.3495102773105092</v>
      </c>
      <c r="BX9" s="51">
        <f t="shared" si="49"/>
        <v>-184</v>
      </c>
      <c r="BY9" s="51">
        <f t="shared" si="50"/>
        <v>19.350000000000001</v>
      </c>
      <c r="BZ9" s="51">
        <v>1</v>
      </c>
      <c r="CB9" s="63">
        <f t="shared" si="51"/>
        <v>3.0680984116650111E-2</v>
      </c>
      <c r="CC9" s="63">
        <f t="shared" si="52"/>
        <v>-5.6453010774636203</v>
      </c>
      <c r="CD9" s="63">
        <f t="shared" si="53"/>
        <v>1.6172498849622466E-10</v>
      </c>
      <c r="CE9" s="63">
        <f t="shared" si="54"/>
        <v>146.64557780988108</v>
      </c>
      <c r="CF9" s="63">
        <f t="shared" si="55"/>
        <v>8.3495102773105092</v>
      </c>
      <c r="CI9" s="51">
        <f t="shared" si="56"/>
        <v>-229</v>
      </c>
      <c r="CJ9" s="51">
        <f t="shared" si="57"/>
        <v>21.6</v>
      </c>
      <c r="CK9" s="51">
        <v>1</v>
      </c>
      <c r="CM9" s="63">
        <f t="shared" si="58"/>
        <v>1.9727078239801729E-2</v>
      </c>
      <c r="CN9" s="63">
        <f t="shared" si="59"/>
        <v>-4.5175009169145959</v>
      </c>
      <c r="CO9" s="63">
        <f t="shared" si="60"/>
        <v>3.5259808538420971E-13</v>
      </c>
      <c r="CP9" s="63">
        <f t="shared" si="61"/>
        <v>163.69738918312305</v>
      </c>
      <c r="CQ9" s="63">
        <f t="shared" si="62"/>
        <v>8.3495102773105092</v>
      </c>
      <c r="CT9" s="51">
        <f t="shared" si="63"/>
        <v>-280</v>
      </c>
      <c r="CU9" s="51">
        <f t="shared" si="64"/>
        <v>24.15</v>
      </c>
      <c r="CV9" s="51">
        <v>1</v>
      </c>
      <c r="CX9" s="63">
        <f t="shared" si="65"/>
        <v>1.2925831062713179E-2</v>
      </c>
      <c r="CY9" s="63">
        <f t="shared" si="66"/>
        <v>-3.6192326975596902</v>
      </c>
      <c r="CZ9" s="63">
        <f t="shared" si="67"/>
        <v>3.3514857555871285E-16</v>
      </c>
      <c r="DA9" s="63">
        <f t="shared" si="68"/>
        <v>183.02277540613059</v>
      </c>
      <c r="DB9" s="63">
        <f t="shared" si="69"/>
        <v>8.3495102773105092</v>
      </c>
      <c r="DE9" s="51">
        <f t="shared" si="70"/>
        <v>-335</v>
      </c>
      <c r="DF9" s="51">
        <f t="shared" si="71"/>
        <v>26.9</v>
      </c>
      <c r="DG9" s="51">
        <v>1</v>
      </c>
      <c r="DI9" s="63">
        <f t="shared" si="72"/>
        <v>8.6534746119213031E-3</v>
      </c>
      <c r="DJ9" s="63">
        <f t="shared" si="73"/>
        <v>-2.8989139949936367</v>
      </c>
      <c r="DK9" s="63">
        <f t="shared" si="74"/>
        <v>1.8228149024912138E-19</v>
      </c>
      <c r="DL9" s="63">
        <f t="shared" si="75"/>
        <v>203.8638781956486</v>
      </c>
      <c r="DM9" s="63">
        <f t="shared" si="76"/>
        <v>8.3495102773105092</v>
      </c>
    </row>
    <row r="10" spans="1:119">
      <c r="A10" s="74">
        <f t="shared" si="1"/>
        <v>0.28717458874925794</v>
      </c>
      <c r="B10" s="74">
        <f t="shared" si="2"/>
        <v>0.13333333333333333</v>
      </c>
      <c r="C10" s="92">
        <v>1</v>
      </c>
      <c r="D10" s="76">
        <f t="shared" si="77"/>
        <v>1.02</v>
      </c>
      <c r="E10" s="76">
        <f t="shared" si="3"/>
        <v>1.02</v>
      </c>
      <c r="F10" s="77">
        <f t="shared" si="4"/>
        <v>1.0404</v>
      </c>
      <c r="G10" s="73">
        <f t="shared" si="5"/>
        <v>1.7411011265922487</v>
      </c>
      <c r="H10" s="74">
        <f t="shared" si="78"/>
        <v>0.80000000000000049</v>
      </c>
      <c r="I10" s="79">
        <v>4</v>
      </c>
      <c r="J10" s="51">
        <f t="shared" si="6"/>
        <v>4</v>
      </c>
      <c r="K10" s="51">
        <f t="shared" si="7"/>
        <v>10</v>
      </c>
      <c r="L10" s="51">
        <v>1</v>
      </c>
      <c r="N10" s="63">
        <f t="shared" si="8"/>
        <v>1</v>
      </c>
      <c r="O10" s="63">
        <f t="shared" si="9"/>
        <v>4</v>
      </c>
      <c r="P10" s="63">
        <f t="shared" si="10"/>
        <v>17.411011265922486</v>
      </c>
      <c r="Q10" s="63">
        <f t="shared" si="11"/>
        <v>87.055056329612427</v>
      </c>
      <c r="R10" s="63">
        <f t="shared" si="12"/>
        <v>8.6535276076443051</v>
      </c>
      <c r="S10" s="51">
        <f t="shared" si="13"/>
        <v>4.3527528164806215</v>
      </c>
      <c r="T10" s="72">
        <f t="shared" si="14"/>
        <v>4.1837301196468877</v>
      </c>
      <c r="U10" s="51">
        <f t="shared" si="15"/>
        <v>-11</v>
      </c>
      <c r="V10" s="69">
        <f t="shared" si="16"/>
        <v>10.75</v>
      </c>
      <c r="W10" s="69">
        <v>1</v>
      </c>
      <c r="Y10" s="68">
        <f t="shared" si="0"/>
        <v>0.80496056950960293</v>
      </c>
      <c r="Z10" s="68">
        <f t="shared" si="17"/>
        <v>-8.8545662646056318</v>
      </c>
      <c r="AA10" s="68">
        <f t="shared" si="18"/>
        <v>2.339604638858332</v>
      </c>
      <c r="AB10" s="68">
        <f t="shared" si="19"/>
        <v>93.584185554333374</v>
      </c>
      <c r="AC10" s="63">
        <f t="shared" si="20"/>
        <v>8.6535276076443051</v>
      </c>
      <c r="AF10" s="51">
        <f t="shared" si="21"/>
        <v>-33</v>
      </c>
      <c r="AG10" s="51">
        <f t="shared" si="22"/>
        <v>11.85</v>
      </c>
      <c r="AH10" s="51">
        <v>1</v>
      </c>
      <c r="AJ10" s="63">
        <f t="shared" si="23"/>
        <v>0.31510468486616794</v>
      </c>
      <c r="AK10" s="63">
        <f t="shared" si="24"/>
        <v>-10.398454600583541</v>
      </c>
      <c r="AL10" s="63">
        <f t="shared" si="25"/>
        <v>0.12215756830202157</v>
      </c>
      <c r="AM10" s="63">
        <f t="shared" si="26"/>
        <v>103.16024175059073</v>
      </c>
      <c r="AN10" s="63">
        <f t="shared" si="27"/>
        <v>8.6535276076443051</v>
      </c>
      <c r="AQ10" s="51">
        <f t="shared" si="28"/>
        <v>-61</v>
      </c>
      <c r="AR10" s="51">
        <f t="shared" si="29"/>
        <v>13.25</v>
      </c>
      <c r="AS10" s="51">
        <v>1</v>
      </c>
      <c r="AU10" s="63">
        <f t="shared" si="30"/>
        <v>0.15888360435400659</v>
      </c>
      <c r="AV10" s="63">
        <f t="shared" si="31"/>
        <v>-9.6918998655944009</v>
      </c>
      <c r="AW10" s="63">
        <f t="shared" si="32"/>
        <v>2.8161120516781248E-3</v>
      </c>
      <c r="AX10" s="63">
        <f t="shared" si="33"/>
        <v>115.34794963673647</v>
      </c>
      <c r="AY10" s="63">
        <f t="shared" si="34"/>
        <v>8.6535276076443051</v>
      </c>
      <c r="BB10" s="51">
        <f t="shared" si="35"/>
        <v>-91</v>
      </c>
      <c r="BC10" s="51">
        <f t="shared" si="36"/>
        <v>14.75</v>
      </c>
      <c r="BD10" s="51">
        <v>1</v>
      </c>
      <c r="BF10" s="63">
        <f t="shared" si="37"/>
        <v>9.08375563334783E-2</v>
      </c>
      <c r="BG10" s="63">
        <f t="shared" si="38"/>
        <v>-8.2662176263465259</v>
      </c>
      <c r="BH10" s="63">
        <f t="shared" si="39"/>
        <v>4.8983081087561628E-5</v>
      </c>
      <c r="BI10" s="63">
        <f t="shared" si="40"/>
        <v>128.40620808617834</v>
      </c>
      <c r="BJ10" s="63">
        <f t="shared" si="41"/>
        <v>8.6535276076443051</v>
      </c>
      <c r="BM10" s="51">
        <f t="shared" si="42"/>
        <v>-138</v>
      </c>
      <c r="BN10" s="51">
        <f t="shared" si="43"/>
        <v>17.100000000000001</v>
      </c>
      <c r="BO10" s="51">
        <v>1</v>
      </c>
      <c r="BQ10" s="63">
        <f t="shared" si="44"/>
        <v>5.0514854979176016E-2</v>
      </c>
      <c r="BR10" s="63">
        <f t="shared" si="45"/>
        <v>-6.9710499871262899</v>
      </c>
      <c r="BS10" s="63">
        <f t="shared" si="46"/>
        <v>8.4055905320556027E-8</v>
      </c>
      <c r="BT10" s="63">
        <f t="shared" si="47"/>
        <v>148.86414632363727</v>
      </c>
      <c r="BU10" s="63">
        <f t="shared" si="48"/>
        <v>8.6535276076443051</v>
      </c>
      <c r="BX10" s="51">
        <f t="shared" si="49"/>
        <v>-183</v>
      </c>
      <c r="BY10" s="51">
        <f t="shared" si="50"/>
        <v>19.350000000000001</v>
      </c>
      <c r="BZ10" s="51">
        <v>1</v>
      </c>
      <c r="CB10" s="63">
        <f t="shared" si="51"/>
        <v>3.0680984116650111E-2</v>
      </c>
      <c r="CC10" s="63">
        <f t="shared" si="52"/>
        <v>-5.6146200933469705</v>
      </c>
      <c r="CD10" s="63">
        <f t="shared" si="53"/>
        <v>1.8577322824752767E-10</v>
      </c>
      <c r="CE10" s="63">
        <f t="shared" si="54"/>
        <v>168.45153399780006</v>
      </c>
      <c r="CF10" s="63">
        <f t="shared" si="55"/>
        <v>8.6535276076443051</v>
      </c>
      <c r="CI10" s="51">
        <f t="shared" si="56"/>
        <v>-228</v>
      </c>
      <c r="CJ10" s="51">
        <f t="shared" si="57"/>
        <v>21.6</v>
      </c>
      <c r="CK10" s="51">
        <v>1</v>
      </c>
      <c r="CM10" s="63">
        <f t="shared" si="58"/>
        <v>1.9727078239801729E-2</v>
      </c>
      <c r="CN10" s="63">
        <f t="shared" si="59"/>
        <v>-4.4977738386747941</v>
      </c>
      <c r="CO10" s="63">
        <f t="shared" si="60"/>
        <v>4.0502884065594579E-13</v>
      </c>
      <c r="CP10" s="63">
        <f t="shared" si="61"/>
        <v>188.0389216719629</v>
      </c>
      <c r="CQ10" s="63">
        <f t="shared" si="62"/>
        <v>8.6535276076443051</v>
      </c>
      <c r="CT10" s="51">
        <f t="shared" si="63"/>
        <v>-279</v>
      </c>
      <c r="CU10" s="51">
        <f t="shared" si="64"/>
        <v>24.15</v>
      </c>
      <c r="CV10" s="51">
        <v>1</v>
      </c>
      <c r="CX10" s="63">
        <f t="shared" si="65"/>
        <v>1.2925831062713179E-2</v>
      </c>
      <c r="CY10" s="63">
        <f t="shared" si="66"/>
        <v>-3.6063068664969768</v>
      </c>
      <c r="CZ10" s="63">
        <f t="shared" si="67"/>
        <v>3.8498461742389297E-16</v>
      </c>
      <c r="DA10" s="63">
        <f t="shared" si="68"/>
        <v>210.23796103601401</v>
      </c>
      <c r="DB10" s="63">
        <f t="shared" si="69"/>
        <v>8.6535276076443051</v>
      </c>
      <c r="DE10" s="51">
        <f t="shared" si="70"/>
        <v>-334</v>
      </c>
      <c r="DF10" s="51">
        <f t="shared" si="71"/>
        <v>26.9</v>
      </c>
      <c r="DG10" s="51">
        <v>1</v>
      </c>
      <c r="DI10" s="63">
        <f t="shared" si="72"/>
        <v>8.6534746119213031E-3</v>
      </c>
      <c r="DJ10" s="63">
        <f t="shared" si="73"/>
        <v>-2.8902605203817151</v>
      </c>
      <c r="DK10" s="63">
        <f t="shared" si="74"/>
        <v>2.0938644799557382E-19</v>
      </c>
      <c r="DL10" s="63">
        <f t="shared" si="75"/>
        <v>234.17810152665743</v>
      </c>
      <c r="DM10" s="63">
        <f t="shared" si="76"/>
        <v>8.6535276076443051</v>
      </c>
    </row>
    <row r="11" spans="1:119">
      <c r="A11" s="74">
        <f t="shared" si="1"/>
        <v>0.29730177875067942</v>
      </c>
      <c r="B11" s="74">
        <f t="shared" si="2"/>
        <v>0.16666666666666666</v>
      </c>
      <c r="C11" s="92">
        <v>1</v>
      </c>
      <c r="D11" s="76">
        <f t="shared" si="77"/>
        <v>1.0249999999999999</v>
      </c>
      <c r="E11" s="76">
        <f t="shared" si="3"/>
        <v>1.0249999999999999</v>
      </c>
      <c r="F11" s="77">
        <f t="shared" si="4"/>
        <v>1.0506249999999999</v>
      </c>
      <c r="G11" s="73">
        <f t="shared" si="5"/>
        <v>2.0000000000000004</v>
      </c>
      <c r="H11" s="74">
        <f t="shared" si="78"/>
        <v>1.0000000000000002</v>
      </c>
      <c r="I11" s="79">
        <v>5</v>
      </c>
      <c r="J11" s="51">
        <f t="shared" si="6"/>
        <v>5</v>
      </c>
      <c r="K11" s="51">
        <f t="shared" si="7"/>
        <v>10</v>
      </c>
      <c r="L11" s="51">
        <v>1</v>
      </c>
      <c r="N11" s="63">
        <f t="shared" si="8"/>
        <v>1</v>
      </c>
      <c r="O11" s="63">
        <f t="shared" si="9"/>
        <v>5</v>
      </c>
      <c r="P11" s="63">
        <f t="shared" si="10"/>
        <v>20.000000000000004</v>
      </c>
      <c r="Q11" s="63">
        <f t="shared" si="11"/>
        <v>100.00000000000001</v>
      </c>
      <c r="R11" s="63">
        <f t="shared" si="12"/>
        <v>8.9686036589788305</v>
      </c>
      <c r="S11" s="51">
        <f t="shared" si="13"/>
        <v>4.0000000000000009</v>
      </c>
      <c r="T11" s="72">
        <f t="shared" si="14"/>
        <v>3.8072575847709706</v>
      </c>
      <c r="U11" s="51">
        <f t="shared" si="15"/>
        <v>-10</v>
      </c>
      <c r="V11" s="69">
        <f t="shared" si="16"/>
        <v>10.75</v>
      </c>
      <c r="W11" s="69">
        <v>1</v>
      </c>
      <c r="Y11" s="68">
        <f t="shared" si="0"/>
        <v>0.80496056950960293</v>
      </c>
      <c r="Z11" s="68">
        <f t="shared" si="17"/>
        <v>-8.0496056950960302</v>
      </c>
      <c r="AA11" s="68">
        <f t="shared" si="18"/>
        <v>2.6874999999999982</v>
      </c>
      <c r="AB11" s="68">
        <f t="shared" si="19"/>
        <v>107.50000000000001</v>
      </c>
      <c r="AC11" s="63">
        <f t="shared" si="20"/>
        <v>8.9686036589788305</v>
      </c>
      <c r="AF11" s="51">
        <f t="shared" si="21"/>
        <v>-32</v>
      </c>
      <c r="AG11" s="51">
        <f t="shared" si="22"/>
        <v>11.85</v>
      </c>
      <c r="AH11" s="51">
        <v>1</v>
      </c>
      <c r="AJ11" s="63">
        <f t="shared" si="23"/>
        <v>0.31510468486616794</v>
      </c>
      <c r="AK11" s="63">
        <f t="shared" si="24"/>
        <v>-10.083349915717374</v>
      </c>
      <c r="AL11" s="63">
        <f t="shared" si="25"/>
        <v>0.14032219775897015</v>
      </c>
      <c r="AM11" s="63">
        <f t="shared" si="26"/>
        <v>118.50000000000001</v>
      </c>
      <c r="AN11" s="63">
        <f t="shared" si="27"/>
        <v>8.9686036589788305</v>
      </c>
      <c r="AQ11" s="51">
        <f t="shared" si="28"/>
        <v>-60</v>
      </c>
      <c r="AR11" s="51">
        <f t="shared" si="29"/>
        <v>13.25</v>
      </c>
      <c r="AS11" s="51">
        <v>1</v>
      </c>
      <c r="AU11" s="63">
        <f t="shared" si="30"/>
        <v>0.15888360435400659</v>
      </c>
      <c r="AV11" s="63">
        <f t="shared" si="31"/>
        <v>-9.5330162612403946</v>
      </c>
      <c r="AW11" s="63">
        <f t="shared" si="32"/>
        <v>3.234863281249987E-3</v>
      </c>
      <c r="AX11" s="63">
        <f t="shared" si="33"/>
        <v>132.50000000000003</v>
      </c>
      <c r="AY11" s="63">
        <f t="shared" si="34"/>
        <v>8.9686036589788305</v>
      </c>
      <c r="BB11" s="51">
        <f t="shared" si="35"/>
        <v>-90</v>
      </c>
      <c r="BC11" s="51">
        <f t="shared" si="36"/>
        <v>14.75</v>
      </c>
      <c r="BD11" s="51">
        <v>1</v>
      </c>
      <c r="BF11" s="63">
        <f t="shared" si="37"/>
        <v>9.08375563334783E-2</v>
      </c>
      <c r="BG11" s="63">
        <f t="shared" si="38"/>
        <v>-8.1753800700130466</v>
      </c>
      <c r="BH11" s="63">
        <f t="shared" si="39"/>
        <v>5.6266784667968411E-5</v>
      </c>
      <c r="BI11" s="63">
        <f t="shared" si="40"/>
        <v>147.50000000000003</v>
      </c>
      <c r="BJ11" s="63">
        <f t="shared" si="41"/>
        <v>8.9686036589788305</v>
      </c>
      <c r="BM11" s="51">
        <f t="shared" si="42"/>
        <v>-137</v>
      </c>
      <c r="BN11" s="51">
        <f t="shared" si="43"/>
        <v>17.100000000000001</v>
      </c>
      <c r="BO11" s="51">
        <v>1</v>
      </c>
      <c r="BQ11" s="63">
        <f t="shared" si="44"/>
        <v>5.0514854979176016E-2</v>
      </c>
      <c r="BR11" s="63">
        <f t="shared" si="45"/>
        <v>-6.9205351321471138</v>
      </c>
      <c r="BS11" s="63">
        <f t="shared" si="46"/>
        <v>9.6554880169509247E-8</v>
      </c>
      <c r="BT11" s="63">
        <f t="shared" si="47"/>
        <v>171.00000000000006</v>
      </c>
      <c r="BU11" s="63">
        <f t="shared" si="48"/>
        <v>8.9686036589788305</v>
      </c>
      <c r="BX11" s="51">
        <f t="shared" si="49"/>
        <v>-182</v>
      </c>
      <c r="BY11" s="51">
        <f t="shared" si="50"/>
        <v>19.350000000000001</v>
      </c>
      <c r="BZ11" s="51">
        <v>1</v>
      </c>
      <c r="CB11" s="63">
        <f t="shared" si="51"/>
        <v>3.0680984116650111E-2</v>
      </c>
      <c r="CC11" s="63">
        <f t="shared" si="52"/>
        <v>-5.5839391092303199</v>
      </c>
      <c r="CD11" s="63">
        <f t="shared" si="53"/>
        <v>2.133974016904238E-10</v>
      </c>
      <c r="CE11" s="63">
        <f t="shared" si="54"/>
        <v>193.50000000000006</v>
      </c>
      <c r="CF11" s="63">
        <f t="shared" si="55"/>
        <v>8.9686036589788305</v>
      </c>
      <c r="CI11" s="51">
        <f t="shared" si="56"/>
        <v>-227</v>
      </c>
      <c r="CJ11" s="51">
        <f t="shared" si="57"/>
        <v>21.6</v>
      </c>
      <c r="CK11" s="51">
        <v>1</v>
      </c>
      <c r="CM11" s="63">
        <f t="shared" si="58"/>
        <v>1.9727078239801729E-2</v>
      </c>
      <c r="CN11" s="63">
        <f t="shared" si="59"/>
        <v>-4.4780467604349923</v>
      </c>
      <c r="CO11" s="63">
        <f t="shared" si="60"/>
        <v>4.6525596298784105E-13</v>
      </c>
      <c r="CP11" s="63">
        <f t="shared" si="61"/>
        <v>216.00000000000006</v>
      </c>
      <c r="CQ11" s="63">
        <f t="shared" si="62"/>
        <v>8.9686036589788305</v>
      </c>
      <c r="CT11" s="51">
        <f t="shared" si="63"/>
        <v>-278</v>
      </c>
      <c r="CU11" s="51">
        <f t="shared" si="64"/>
        <v>24.15</v>
      </c>
      <c r="CV11" s="51">
        <v>1</v>
      </c>
      <c r="CX11" s="63">
        <f t="shared" si="65"/>
        <v>1.2925831062713179E-2</v>
      </c>
      <c r="CY11" s="63">
        <f t="shared" si="66"/>
        <v>-3.5933810354342639</v>
      </c>
      <c r="CZ11" s="63">
        <f t="shared" si="67"/>
        <v>4.4223119673398882E-16</v>
      </c>
      <c r="DA11" s="63">
        <f t="shared" si="68"/>
        <v>241.50000000000006</v>
      </c>
      <c r="DB11" s="63">
        <f t="shared" si="69"/>
        <v>8.9686036589788305</v>
      </c>
      <c r="DE11" s="51">
        <f t="shared" si="70"/>
        <v>-333</v>
      </c>
      <c r="DF11" s="51">
        <f t="shared" si="71"/>
        <v>26.9</v>
      </c>
      <c r="DG11" s="51">
        <v>1</v>
      </c>
      <c r="DI11" s="63">
        <f t="shared" si="72"/>
        <v>8.6534746119213031E-3</v>
      </c>
      <c r="DJ11" s="63">
        <f t="shared" si="73"/>
        <v>-2.881607045769794</v>
      </c>
      <c r="DK11" s="63">
        <f t="shared" si="74"/>
        <v>2.4052186837118785E-19</v>
      </c>
      <c r="DL11" s="63">
        <f t="shared" si="75"/>
        <v>269.00000000000006</v>
      </c>
      <c r="DM11" s="63">
        <f t="shared" si="76"/>
        <v>8.9686036589788305</v>
      </c>
    </row>
    <row r="12" spans="1:119">
      <c r="A12" s="74">
        <f t="shared" si="1"/>
        <v>0.30778610333622819</v>
      </c>
      <c r="B12" s="74">
        <f t="shared" si="2"/>
        <v>0.2</v>
      </c>
      <c r="C12" s="92">
        <v>1</v>
      </c>
      <c r="D12" s="76">
        <f t="shared" si="77"/>
        <v>1.03</v>
      </c>
      <c r="E12" s="76">
        <f t="shared" si="3"/>
        <v>1.03</v>
      </c>
      <c r="F12" s="77">
        <f t="shared" si="4"/>
        <v>1.0609</v>
      </c>
      <c r="G12" s="73">
        <f t="shared" si="5"/>
        <v>2.2973967099940706</v>
      </c>
      <c r="H12" s="74">
        <f t="shared" si="78"/>
        <v>1.2000000000000006</v>
      </c>
      <c r="I12" s="79">
        <v>6</v>
      </c>
      <c r="J12" s="51">
        <f t="shared" si="6"/>
        <v>6</v>
      </c>
      <c r="K12" s="51">
        <f t="shared" si="7"/>
        <v>10</v>
      </c>
      <c r="L12" s="51">
        <v>1</v>
      </c>
      <c r="N12" s="63">
        <f t="shared" si="8"/>
        <v>1</v>
      </c>
      <c r="O12" s="63">
        <f t="shared" si="9"/>
        <v>6</v>
      </c>
      <c r="P12" s="63">
        <f t="shared" si="10"/>
        <v>22.973967099940708</v>
      </c>
      <c r="Q12" s="63">
        <f t="shared" si="11"/>
        <v>114.86983549970354</v>
      </c>
      <c r="R12" s="63">
        <f t="shared" si="12"/>
        <v>9.2951403207540917</v>
      </c>
      <c r="S12" s="51">
        <f t="shared" si="13"/>
        <v>3.8289945166567847</v>
      </c>
      <c r="T12" s="72">
        <f t="shared" si="14"/>
        <v>3.6091945674962624</v>
      </c>
      <c r="U12" s="51">
        <f t="shared" si="15"/>
        <v>-9</v>
      </c>
      <c r="V12" s="69">
        <f t="shared" si="16"/>
        <v>10.75</v>
      </c>
      <c r="W12" s="69">
        <v>1</v>
      </c>
      <c r="Y12" s="68">
        <f t="shared" si="0"/>
        <v>0.80496056950960293</v>
      </c>
      <c r="Z12" s="68">
        <f t="shared" si="17"/>
        <v>-7.2446451255864268</v>
      </c>
      <c r="AA12" s="68">
        <f t="shared" si="18"/>
        <v>3.0871268290545295</v>
      </c>
      <c r="AB12" s="68">
        <f t="shared" si="19"/>
        <v>123.48507316218131</v>
      </c>
      <c r="AC12" s="63">
        <f t="shared" si="20"/>
        <v>9.2951403207540917</v>
      </c>
      <c r="AF12" s="51">
        <f t="shared" si="21"/>
        <v>-31</v>
      </c>
      <c r="AG12" s="51">
        <f t="shared" si="22"/>
        <v>11.85</v>
      </c>
      <c r="AH12" s="51">
        <v>1</v>
      </c>
      <c r="AJ12" s="63">
        <f t="shared" si="23"/>
        <v>0.31510468486616794</v>
      </c>
      <c r="AK12" s="63">
        <f t="shared" si="24"/>
        <v>-9.7682452308512069</v>
      </c>
      <c r="AL12" s="63">
        <f t="shared" si="25"/>
        <v>0.16118787773529764</v>
      </c>
      <c r="AM12" s="63">
        <f t="shared" si="26"/>
        <v>136.12075506714868</v>
      </c>
      <c r="AN12" s="63">
        <f t="shared" si="27"/>
        <v>9.2951403207540917</v>
      </c>
      <c r="AQ12" s="51">
        <f t="shared" si="28"/>
        <v>-59</v>
      </c>
      <c r="AR12" s="51">
        <f t="shared" si="29"/>
        <v>13.25</v>
      </c>
      <c r="AS12" s="51">
        <v>1</v>
      </c>
      <c r="AU12" s="63">
        <f t="shared" si="30"/>
        <v>0.15888360435400659</v>
      </c>
      <c r="AV12" s="63">
        <f t="shared" si="31"/>
        <v>-9.3741326568863883</v>
      </c>
      <c r="AW12" s="63">
        <f t="shared" si="32"/>
        <v>3.7158821298121721E-3</v>
      </c>
      <c r="AX12" s="63">
        <f t="shared" si="33"/>
        <v>152.20253203710718</v>
      </c>
      <c r="AY12" s="63">
        <f t="shared" si="34"/>
        <v>9.2951403207540917</v>
      </c>
      <c r="BB12" s="51">
        <f t="shared" si="35"/>
        <v>-89</v>
      </c>
      <c r="BC12" s="51">
        <f t="shared" si="36"/>
        <v>14.75</v>
      </c>
      <c r="BD12" s="51">
        <v>1</v>
      </c>
      <c r="BF12" s="63">
        <f t="shared" si="37"/>
        <v>9.08375563334783E-2</v>
      </c>
      <c r="BG12" s="63">
        <f t="shared" si="38"/>
        <v>-8.084542513679569</v>
      </c>
      <c r="BH12" s="63">
        <f t="shared" si="39"/>
        <v>6.4633562989067694E-5</v>
      </c>
      <c r="BI12" s="63">
        <f t="shared" si="40"/>
        <v>169.43300736206271</v>
      </c>
      <c r="BJ12" s="63">
        <f t="shared" si="41"/>
        <v>9.2951403207540917</v>
      </c>
      <c r="BM12" s="51">
        <f t="shared" si="42"/>
        <v>-136</v>
      </c>
      <c r="BN12" s="51">
        <f t="shared" si="43"/>
        <v>17.100000000000001</v>
      </c>
      <c r="BO12" s="51">
        <v>1</v>
      </c>
      <c r="BQ12" s="63">
        <f t="shared" si="44"/>
        <v>5.0514854979176016E-2</v>
      </c>
      <c r="BR12" s="63">
        <f t="shared" si="45"/>
        <v>-6.8700202771679386</v>
      </c>
      <c r="BS12" s="63">
        <f t="shared" si="46"/>
        <v>1.1091243201765111E-7</v>
      </c>
      <c r="BT12" s="63">
        <f t="shared" si="47"/>
        <v>196.42741870449305</v>
      </c>
      <c r="BU12" s="63">
        <f t="shared" si="48"/>
        <v>9.2951403207540917</v>
      </c>
      <c r="BX12" s="51">
        <f t="shared" si="49"/>
        <v>-181</v>
      </c>
      <c r="BY12" s="51">
        <f t="shared" si="50"/>
        <v>19.350000000000001</v>
      </c>
      <c r="BZ12" s="51">
        <v>1</v>
      </c>
      <c r="CB12" s="63">
        <f t="shared" si="51"/>
        <v>3.0680984116650111E-2</v>
      </c>
      <c r="CC12" s="63">
        <f t="shared" si="52"/>
        <v>-5.5532581251136701</v>
      </c>
      <c r="CD12" s="63">
        <f t="shared" si="53"/>
        <v>2.4512924428243132E-10</v>
      </c>
      <c r="CE12" s="63">
        <f t="shared" si="54"/>
        <v>222.27313169192632</v>
      </c>
      <c r="CF12" s="63">
        <f t="shared" si="55"/>
        <v>9.2951403207540917</v>
      </c>
      <c r="CI12" s="51">
        <f t="shared" si="56"/>
        <v>-226</v>
      </c>
      <c r="CJ12" s="51">
        <f t="shared" si="57"/>
        <v>21.6</v>
      </c>
      <c r="CK12" s="51">
        <v>1</v>
      </c>
      <c r="CM12" s="63">
        <f t="shared" si="58"/>
        <v>1.9727078239801729E-2</v>
      </c>
      <c r="CN12" s="63">
        <f t="shared" si="59"/>
        <v>-4.4583196821951905</v>
      </c>
      <c r="CO12" s="63">
        <f t="shared" si="60"/>
        <v>5.3443875933669451E-13</v>
      </c>
      <c r="CP12" s="63">
        <f t="shared" si="61"/>
        <v>248.11884467935965</v>
      </c>
      <c r="CQ12" s="63">
        <f t="shared" si="62"/>
        <v>9.2951403207540917</v>
      </c>
      <c r="CT12" s="51">
        <f t="shared" si="63"/>
        <v>-277</v>
      </c>
      <c r="CU12" s="51">
        <f t="shared" si="64"/>
        <v>24.15</v>
      </c>
      <c r="CV12" s="51">
        <v>1</v>
      </c>
      <c r="CX12" s="63">
        <f t="shared" si="65"/>
        <v>1.2925831062713179E-2</v>
      </c>
      <c r="CY12" s="63">
        <f t="shared" si="66"/>
        <v>-3.5804552043715505</v>
      </c>
      <c r="CZ12" s="63">
        <f t="shared" si="67"/>
        <v>5.0799024821670316E-16</v>
      </c>
      <c r="DA12" s="63">
        <f t="shared" si="68"/>
        <v>277.41065273178401</v>
      </c>
      <c r="DB12" s="63">
        <f t="shared" si="69"/>
        <v>9.2951403207540917</v>
      </c>
      <c r="DE12" s="51">
        <f t="shared" si="70"/>
        <v>-332</v>
      </c>
      <c r="DF12" s="51">
        <f t="shared" si="71"/>
        <v>26.9</v>
      </c>
      <c r="DG12" s="51">
        <v>1</v>
      </c>
      <c r="DI12" s="63">
        <f t="shared" si="72"/>
        <v>8.6534746119213031E-3</v>
      </c>
      <c r="DJ12" s="63">
        <f t="shared" si="73"/>
        <v>-2.8729535711578724</v>
      </c>
      <c r="DK12" s="63">
        <f t="shared" si="74"/>
        <v>2.7628707453879687E-19</v>
      </c>
      <c r="DL12" s="63">
        <f t="shared" si="75"/>
        <v>308.9998574942025</v>
      </c>
      <c r="DM12" s="63">
        <f t="shared" si="76"/>
        <v>9.2951403207540917</v>
      </c>
    </row>
    <row r="13" spans="1:119">
      <c r="A13" s="74">
        <f t="shared" si="1"/>
        <v>0.31864015682981472</v>
      </c>
      <c r="B13" s="74">
        <f t="shared" si="2"/>
        <v>0.23333333333333334</v>
      </c>
      <c r="C13" s="92">
        <v>1</v>
      </c>
      <c r="D13" s="76">
        <f t="shared" si="77"/>
        <v>1.0349999999999999</v>
      </c>
      <c r="E13" s="76">
        <f t="shared" si="3"/>
        <v>1.0349999999999999</v>
      </c>
      <c r="F13" s="77">
        <f t="shared" si="4"/>
        <v>1.0712249999999999</v>
      </c>
      <c r="G13" s="73">
        <f t="shared" si="5"/>
        <v>2.6390158215457897</v>
      </c>
      <c r="H13" s="74">
        <f t="shared" si="78"/>
        <v>1.4000000000000008</v>
      </c>
      <c r="I13" s="79">
        <v>7</v>
      </c>
      <c r="J13" s="51">
        <f t="shared" si="6"/>
        <v>7</v>
      </c>
      <c r="K13" s="51">
        <f t="shared" si="7"/>
        <v>10</v>
      </c>
      <c r="L13" s="51">
        <v>1</v>
      </c>
      <c r="N13" s="63">
        <f t="shared" si="8"/>
        <v>1</v>
      </c>
      <c r="O13" s="63">
        <f t="shared" si="9"/>
        <v>7</v>
      </c>
      <c r="P13" s="63">
        <f t="shared" si="10"/>
        <v>26.390158215457898</v>
      </c>
      <c r="Q13" s="63">
        <f t="shared" si="11"/>
        <v>131.95079107728949</v>
      </c>
      <c r="R13" s="63">
        <f t="shared" si="12"/>
        <v>9.633554074821399</v>
      </c>
      <c r="S13" s="51">
        <f t="shared" si="13"/>
        <v>3.7700226022082712</v>
      </c>
      <c r="T13" s="72">
        <f t="shared" si="14"/>
        <v>3.5193564397846124</v>
      </c>
      <c r="U13" s="51">
        <f t="shared" si="15"/>
        <v>-8</v>
      </c>
      <c r="V13" s="69">
        <f t="shared" si="16"/>
        <v>10.75</v>
      </c>
      <c r="W13" s="69">
        <v>1</v>
      </c>
      <c r="Y13" s="68">
        <f t="shared" si="0"/>
        <v>0.80496056950960293</v>
      </c>
      <c r="Z13" s="68">
        <f t="shared" si="17"/>
        <v>-6.4396845560768234</v>
      </c>
      <c r="AA13" s="68">
        <f t="shared" si="18"/>
        <v>3.5461775102021513</v>
      </c>
      <c r="AB13" s="68">
        <f t="shared" si="19"/>
        <v>141.84710040808619</v>
      </c>
      <c r="AC13" s="63">
        <f t="shared" si="20"/>
        <v>9.633554074821399</v>
      </c>
      <c r="AF13" s="51">
        <f t="shared" si="21"/>
        <v>-30</v>
      </c>
      <c r="AG13" s="51">
        <f t="shared" si="22"/>
        <v>11.85</v>
      </c>
      <c r="AH13" s="51">
        <v>1</v>
      </c>
      <c r="AJ13" s="63">
        <f t="shared" si="23"/>
        <v>0.31510468486616794</v>
      </c>
      <c r="AK13" s="63">
        <f t="shared" si="24"/>
        <v>-9.4531405459850379</v>
      </c>
      <c r="AL13" s="63">
        <f t="shared" si="25"/>
        <v>0.18515624999999966</v>
      </c>
      <c r="AM13" s="63">
        <f t="shared" si="26"/>
        <v>156.36168742658805</v>
      </c>
      <c r="AN13" s="63">
        <f t="shared" si="27"/>
        <v>9.633554074821399</v>
      </c>
      <c r="AQ13" s="51">
        <f t="shared" si="28"/>
        <v>-58</v>
      </c>
      <c r="AR13" s="51">
        <f t="shared" si="29"/>
        <v>13.25</v>
      </c>
      <c r="AS13" s="51">
        <v>1</v>
      </c>
      <c r="AU13" s="63">
        <f t="shared" si="30"/>
        <v>0.15888360435400659</v>
      </c>
      <c r="AV13" s="63">
        <f t="shared" si="31"/>
        <v>-9.215249052532382</v>
      </c>
      <c r="AW13" s="63">
        <f t="shared" si="32"/>
        <v>4.2684276898781208E-3</v>
      </c>
      <c r="AX13" s="63">
        <f t="shared" si="33"/>
        <v>174.83479817740857</v>
      </c>
      <c r="AY13" s="63">
        <f t="shared" si="34"/>
        <v>9.633554074821399</v>
      </c>
      <c r="BB13" s="51">
        <f t="shared" si="35"/>
        <v>-88</v>
      </c>
      <c r="BC13" s="51">
        <f t="shared" si="36"/>
        <v>14.75</v>
      </c>
      <c r="BD13" s="51">
        <v>1</v>
      </c>
      <c r="BF13" s="63">
        <f t="shared" si="37"/>
        <v>9.08375563334783E-2</v>
      </c>
      <c r="BG13" s="63">
        <f t="shared" si="38"/>
        <v>-7.9937049573460905</v>
      </c>
      <c r="BH13" s="63">
        <f t="shared" si="39"/>
        <v>7.4244467483139333E-5</v>
      </c>
      <c r="BI13" s="63">
        <f t="shared" si="40"/>
        <v>194.62741683900197</v>
      </c>
      <c r="BJ13" s="63">
        <f t="shared" si="41"/>
        <v>9.633554074821399</v>
      </c>
      <c r="BM13" s="51">
        <f t="shared" si="42"/>
        <v>-135</v>
      </c>
      <c r="BN13" s="51">
        <f t="shared" si="43"/>
        <v>17.100000000000001</v>
      </c>
      <c r="BO13" s="51">
        <v>1</v>
      </c>
      <c r="BQ13" s="63">
        <f t="shared" si="44"/>
        <v>5.0514854979176016E-2</v>
      </c>
      <c r="BR13" s="63">
        <f t="shared" si="45"/>
        <v>-6.8195054221887625</v>
      </c>
      <c r="BS13" s="63">
        <f t="shared" si="46"/>
        <v>1.2740492820739631E-7</v>
      </c>
      <c r="BT13" s="63">
        <f t="shared" si="47"/>
        <v>225.63585274216504</v>
      </c>
      <c r="BU13" s="63">
        <f t="shared" si="48"/>
        <v>9.633554074821399</v>
      </c>
      <c r="BX13" s="51">
        <f t="shared" si="49"/>
        <v>-180</v>
      </c>
      <c r="BY13" s="51">
        <f t="shared" si="50"/>
        <v>19.350000000000001</v>
      </c>
      <c r="BZ13" s="51">
        <v>1</v>
      </c>
      <c r="CB13" s="63">
        <f t="shared" si="51"/>
        <v>3.0680984116650111E-2</v>
      </c>
      <c r="CC13" s="63">
        <f t="shared" si="52"/>
        <v>-5.5225771409970204</v>
      </c>
      <c r="CD13" s="63">
        <f t="shared" si="53"/>
        <v>2.8157955966889524E-10</v>
      </c>
      <c r="CE13" s="63">
        <f t="shared" si="54"/>
        <v>255.32478073455519</v>
      </c>
      <c r="CF13" s="63">
        <f t="shared" si="55"/>
        <v>9.633554074821399</v>
      </c>
      <c r="CI13" s="51">
        <f t="shared" si="56"/>
        <v>-225</v>
      </c>
      <c r="CJ13" s="51">
        <f t="shared" si="57"/>
        <v>21.6</v>
      </c>
      <c r="CK13" s="51">
        <v>1</v>
      </c>
      <c r="CM13" s="63">
        <f t="shared" si="58"/>
        <v>1.9727078239801729E-2</v>
      </c>
      <c r="CN13" s="63">
        <f t="shared" si="59"/>
        <v>-4.4385926039553887</v>
      </c>
      <c r="CO13" s="63">
        <f t="shared" si="60"/>
        <v>6.1390892369671721E-13</v>
      </c>
      <c r="CP13" s="63">
        <f t="shared" si="61"/>
        <v>285.01370872694531</v>
      </c>
      <c r="CQ13" s="63">
        <f t="shared" si="62"/>
        <v>9.633554074821399</v>
      </c>
      <c r="CT13" s="51">
        <f t="shared" si="63"/>
        <v>-276</v>
      </c>
      <c r="CU13" s="51">
        <f t="shared" si="64"/>
        <v>24.15</v>
      </c>
      <c r="CV13" s="51">
        <v>1</v>
      </c>
      <c r="CX13" s="63">
        <f t="shared" si="65"/>
        <v>1.2925831062713179E-2</v>
      </c>
      <c r="CY13" s="63">
        <f t="shared" si="66"/>
        <v>-3.5675293733088376</v>
      </c>
      <c r="CZ13" s="63">
        <f t="shared" si="67"/>
        <v>5.8352756248106239E-16</v>
      </c>
      <c r="DA13" s="63">
        <f t="shared" si="68"/>
        <v>318.6611604516541</v>
      </c>
      <c r="DB13" s="63">
        <f t="shared" si="69"/>
        <v>9.633554074821399</v>
      </c>
      <c r="DE13" s="51">
        <f t="shared" si="70"/>
        <v>-331</v>
      </c>
      <c r="DF13" s="51">
        <f t="shared" si="71"/>
        <v>26.9</v>
      </c>
      <c r="DG13" s="51">
        <v>1</v>
      </c>
      <c r="DI13" s="63">
        <f t="shared" si="72"/>
        <v>8.6534746119213031E-3</v>
      </c>
      <c r="DJ13" s="63">
        <f t="shared" si="73"/>
        <v>-2.8643000965459513</v>
      </c>
      <c r="DK13" s="63">
        <f t="shared" si="74"/>
        <v>3.1737050802965925E-19</v>
      </c>
      <c r="DL13" s="63">
        <f t="shared" si="75"/>
        <v>354.94762799790868</v>
      </c>
      <c r="DM13" s="63">
        <f t="shared" si="76"/>
        <v>9.633554074821399</v>
      </c>
    </row>
    <row r="14" spans="1:119">
      <c r="A14" s="74">
        <f t="shared" si="1"/>
        <v>0.32987697769322272</v>
      </c>
      <c r="B14" s="74">
        <f t="shared" si="2"/>
        <v>0.26666666666666666</v>
      </c>
      <c r="C14" s="92">
        <v>1</v>
      </c>
      <c r="D14" s="76">
        <f t="shared" si="77"/>
        <v>1.04</v>
      </c>
      <c r="E14" s="76">
        <f t="shared" si="3"/>
        <v>1.04</v>
      </c>
      <c r="F14" s="77">
        <f t="shared" si="4"/>
        <v>1.0816000000000001</v>
      </c>
      <c r="G14" s="73">
        <f t="shared" si="5"/>
        <v>3.0314331330207978</v>
      </c>
      <c r="H14" s="74">
        <f t="shared" si="78"/>
        <v>1.600000000000001</v>
      </c>
      <c r="I14" s="79">
        <v>8</v>
      </c>
      <c r="J14" s="51">
        <f t="shared" si="6"/>
        <v>8</v>
      </c>
      <c r="K14" s="51">
        <f t="shared" si="7"/>
        <v>10</v>
      </c>
      <c r="L14" s="51">
        <v>1</v>
      </c>
      <c r="N14" s="63">
        <f t="shared" si="8"/>
        <v>1</v>
      </c>
      <c r="O14" s="63">
        <f t="shared" si="9"/>
        <v>8</v>
      </c>
      <c r="P14" s="63">
        <f t="shared" si="10"/>
        <v>30.314331330207978</v>
      </c>
      <c r="Q14" s="63">
        <f t="shared" si="11"/>
        <v>151.57165665103989</v>
      </c>
      <c r="R14" s="63">
        <f t="shared" si="12"/>
        <v>9.984276524848207</v>
      </c>
      <c r="S14" s="51">
        <f t="shared" ref="S14:S20" si="79">P14/O14</f>
        <v>3.7892914162759972</v>
      </c>
      <c r="T14" s="72">
        <f t="shared" si="14"/>
        <v>3.5034129218528078</v>
      </c>
      <c r="U14" s="51">
        <f t="shared" si="15"/>
        <v>-7</v>
      </c>
      <c r="V14" s="69">
        <f t="shared" si="16"/>
        <v>10.75</v>
      </c>
      <c r="W14" s="69">
        <v>1</v>
      </c>
      <c r="Y14" s="68">
        <f t="shared" si="0"/>
        <v>0.80496056950960293</v>
      </c>
      <c r="Z14" s="68">
        <f t="shared" si="17"/>
        <v>-5.6347239865672201</v>
      </c>
      <c r="AA14" s="68">
        <f t="shared" si="18"/>
        <v>4.073488272496693</v>
      </c>
      <c r="AB14" s="68">
        <f t="shared" si="19"/>
        <v>162.93953089986786</v>
      </c>
      <c r="AC14" s="63">
        <f t="shared" si="20"/>
        <v>9.984276524848207</v>
      </c>
      <c r="AF14" s="51">
        <f t="shared" si="21"/>
        <v>-29</v>
      </c>
      <c r="AG14" s="51">
        <f t="shared" si="22"/>
        <v>11.85</v>
      </c>
      <c r="AH14" s="51">
        <v>1</v>
      </c>
      <c r="AJ14" s="63">
        <f t="shared" si="23"/>
        <v>0.31510468486616794</v>
      </c>
      <c r="AK14" s="63">
        <f t="shared" si="24"/>
        <v>-9.1380358611188708</v>
      </c>
      <c r="AL14" s="63">
        <f t="shared" si="25"/>
        <v>0.21268867979241937</v>
      </c>
      <c r="AM14" s="63">
        <f t="shared" si="26"/>
        <v>179.61241313148224</v>
      </c>
      <c r="AN14" s="63">
        <f t="shared" si="27"/>
        <v>9.984276524848207</v>
      </c>
      <c r="AQ14" s="51">
        <f t="shared" si="28"/>
        <v>-57</v>
      </c>
      <c r="AR14" s="51">
        <f t="shared" si="29"/>
        <v>13.25</v>
      </c>
      <c r="AS14" s="51">
        <v>1</v>
      </c>
      <c r="AU14" s="63">
        <f t="shared" si="30"/>
        <v>0.15888360435400659</v>
      </c>
      <c r="AV14" s="63">
        <f t="shared" si="31"/>
        <v>-9.0563654481783757</v>
      </c>
      <c r="AW14" s="63">
        <f t="shared" si="32"/>
        <v>4.9031358657867907E-3</v>
      </c>
      <c r="AX14" s="63">
        <f t="shared" si="33"/>
        <v>200.83244506262787</v>
      </c>
      <c r="AY14" s="63">
        <f t="shared" si="34"/>
        <v>9.984276524848207</v>
      </c>
      <c r="BB14" s="51">
        <f t="shared" si="35"/>
        <v>-87</v>
      </c>
      <c r="BC14" s="51">
        <f t="shared" si="36"/>
        <v>14.75</v>
      </c>
      <c r="BD14" s="51">
        <v>1</v>
      </c>
      <c r="BF14" s="63">
        <f t="shared" si="37"/>
        <v>9.08375563334783E-2</v>
      </c>
      <c r="BG14" s="63">
        <f t="shared" si="38"/>
        <v>-7.9028674010126121</v>
      </c>
      <c r="BH14" s="63">
        <f t="shared" si="39"/>
        <v>8.5284497665513012E-5</v>
      </c>
      <c r="BI14" s="63">
        <f t="shared" si="40"/>
        <v>223.56819356028382</v>
      </c>
      <c r="BJ14" s="63">
        <f t="shared" si="41"/>
        <v>9.984276524848207</v>
      </c>
      <c r="BM14" s="51">
        <f t="shared" si="42"/>
        <v>-134</v>
      </c>
      <c r="BN14" s="51">
        <f t="shared" si="43"/>
        <v>17.100000000000001</v>
      </c>
      <c r="BO14" s="51">
        <v>1</v>
      </c>
      <c r="BQ14" s="63">
        <f t="shared" si="44"/>
        <v>5.0514854979176016E-2</v>
      </c>
      <c r="BR14" s="63">
        <f t="shared" si="45"/>
        <v>-6.7689905672095865</v>
      </c>
      <c r="BS14" s="63">
        <f t="shared" si="46"/>
        <v>1.4634983145035149E-7</v>
      </c>
      <c r="BT14" s="63">
        <f t="shared" si="47"/>
        <v>259.18753287327826</v>
      </c>
      <c r="BU14" s="63">
        <f t="shared" si="48"/>
        <v>9.984276524848207</v>
      </c>
      <c r="BX14" s="51">
        <f t="shared" si="49"/>
        <v>-179</v>
      </c>
      <c r="BY14" s="51">
        <f t="shared" si="50"/>
        <v>19.350000000000001</v>
      </c>
      <c r="BZ14" s="51">
        <v>1</v>
      </c>
      <c r="CB14" s="63">
        <f t="shared" si="51"/>
        <v>3.0680984116650111E-2</v>
      </c>
      <c r="CC14" s="63">
        <f t="shared" si="52"/>
        <v>-5.4918961568803697</v>
      </c>
      <c r="CD14" s="63">
        <f t="shared" si="53"/>
        <v>3.2344997699244943E-10</v>
      </c>
      <c r="CE14" s="63">
        <f t="shared" si="54"/>
        <v>293.29115561976221</v>
      </c>
      <c r="CF14" s="63">
        <f t="shared" si="55"/>
        <v>9.984276524848207</v>
      </c>
      <c r="CI14" s="51">
        <f t="shared" si="56"/>
        <v>-224</v>
      </c>
      <c r="CJ14" s="51">
        <f t="shared" si="57"/>
        <v>21.6</v>
      </c>
      <c r="CK14" s="51">
        <v>1</v>
      </c>
      <c r="CM14" s="63">
        <f t="shared" si="58"/>
        <v>1.9727078239801729E-2</v>
      </c>
      <c r="CN14" s="63">
        <f t="shared" si="59"/>
        <v>-4.4188655257155869</v>
      </c>
      <c r="CO14" s="63">
        <f t="shared" si="60"/>
        <v>7.0519617076841952E-13</v>
      </c>
      <c r="CP14" s="63">
        <f t="shared" si="61"/>
        <v>327.39477836624616</v>
      </c>
      <c r="CQ14" s="63">
        <f t="shared" si="62"/>
        <v>9.984276524848207</v>
      </c>
      <c r="CT14" s="51">
        <f t="shared" si="63"/>
        <v>-275</v>
      </c>
      <c r="CU14" s="51">
        <f t="shared" si="64"/>
        <v>24.15</v>
      </c>
      <c r="CV14" s="51">
        <v>1</v>
      </c>
      <c r="CX14" s="63">
        <f t="shared" si="65"/>
        <v>1.2925831062713179E-2</v>
      </c>
      <c r="CY14" s="63">
        <f t="shared" si="66"/>
        <v>-3.5546035422461242</v>
      </c>
      <c r="CZ14" s="63">
        <f t="shared" si="67"/>
        <v>6.702971511174259E-16</v>
      </c>
      <c r="DA14" s="63">
        <f t="shared" si="68"/>
        <v>366.0455508122613</v>
      </c>
      <c r="DB14" s="63">
        <f t="shared" si="69"/>
        <v>9.984276524848207</v>
      </c>
      <c r="DE14" s="51">
        <f t="shared" si="70"/>
        <v>-330</v>
      </c>
      <c r="DF14" s="51">
        <f t="shared" si="71"/>
        <v>26.9</v>
      </c>
      <c r="DG14" s="51">
        <v>1</v>
      </c>
      <c r="DI14" s="63">
        <f t="shared" si="72"/>
        <v>8.6534746119213031E-3</v>
      </c>
      <c r="DJ14" s="63">
        <f t="shared" si="73"/>
        <v>-2.8556466219340302</v>
      </c>
      <c r="DK14" s="63">
        <f t="shared" si="74"/>
        <v>3.6456298049824285E-19</v>
      </c>
      <c r="DL14" s="63">
        <f t="shared" si="75"/>
        <v>407.72775639129725</v>
      </c>
      <c r="DM14" s="63">
        <f t="shared" si="76"/>
        <v>9.984276524848207</v>
      </c>
    </row>
    <row r="15" spans="1:119">
      <c r="A15" s="74">
        <f t="shared" si="1"/>
        <v>0.34151006418859797</v>
      </c>
      <c r="B15" s="74">
        <f t="shared" si="2"/>
        <v>0.3</v>
      </c>
      <c r="C15" s="92">
        <v>1</v>
      </c>
      <c r="D15" s="76">
        <f t="shared" si="77"/>
        <v>1.0449999999999999</v>
      </c>
      <c r="E15" s="76">
        <f t="shared" si="3"/>
        <v>1.0449999999999999</v>
      </c>
      <c r="F15" s="77">
        <f t="shared" si="4"/>
        <v>1.0920249999999998</v>
      </c>
      <c r="G15" s="73">
        <f t="shared" si="5"/>
        <v>3.4822022531844987</v>
      </c>
      <c r="H15" s="74">
        <f t="shared" si="78"/>
        <v>1.8000000000000009</v>
      </c>
      <c r="I15" s="79">
        <v>9</v>
      </c>
      <c r="J15" s="51">
        <f t="shared" si="6"/>
        <v>9</v>
      </c>
      <c r="K15" s="51">
        <f t="shared" si="7"/>
        <v>10</v>
      </c>
      <c r="L15" s="51">
        <v>1</v>
      </c>
      <c r="N15" s="63">
        <f t="shared" si="8"/>
        <v>1</v>
      </c>
      <c r="O15" s="63">
        <f t="shared" si="9"/>
        <v>9</v>
      </c>
      <c r="P15" s="63">
        <f t="shared" si="10"/>
        <v>34.822022531844986</v>
      </c>
      <c r="Q15" s="63">
        <f t="shared" si="11"/>
        <v>174.11011265922494</v>
      </c>
      <c r="R15" s="63">
        <f t="shared" si="12"/>
        <v>10.347754944914518</v>
      </c>
      <c r="S15" s="51">
        <f t="shared" si="79"/>
        <v>3.8691136146494429</v>
      </c>
      <c r="T15" s="72">
        <f t="shared" si="14"/>
        <v>3.5430632216748186</v>
      </c>
      <c r="U15" s="51">
        <f t="shared" si="15"/>
        <v>-6</v>
      </c>
      <c r="V15" s="69">
        <f t="shared" si="16"/>
        <v>10.75</v>
      </c>
      <c r="W15" s="69">
        <v>1</v>
      </c>
      <c r="Y15" s="68">
        <f t="shared" si="0"/>
        <v>0.80496056950960293</v>
      </c>
      <c r="Z15" s="68">
        <f t="shared" si="17"/>
        <v>-4.8297634170576176</v>
      </c>
      <c r="AA15" s="68">
        <f t="shared" si="18"/>
        <v>4.6792092777166658</v>
      </c>
      <c r="AB15" s="68">
        <f t="shared" si="19"/>
        <v>187.1683711086668</v>
      </c>
      <c r="AC15" s="63">
        <f t="shared" si="20"/>
        <v>10.347754944914518</v>
      </c>
      <c r="AF15" s="51">
        <f t="shared" si="21"/>
        <v>-28</v>
      </c>
      <c r="AG15" s="51">
        <f t="shared" si="22"/>
        <v>11.85</v>
      </c>
      <c r="AH15" s="51">
        <v>1</v>
      </c>
      <c r="AJ15" s="63">
        <f t="shared" si="23"/>
        <v>0.31510468486616794</v>
      </c>
      <c r="AK15" s="63">
        <f t="shared" si="24"/>
        <v>-8.8229311762527018</v>
      </c>
      <c r="AL15" s="63">
        <f t="shared" si="25"/>
        <v>0.24431513660404322</v>
      </c>
      <c r="AM15" s="63">
        <f t="shared" si="26"/>
        <v>206.32048350118154</v>
      </c>
      <c r="AN15" s="63">
        <f t="shared" si="27"/>
        <v>10.347754944914518</v>
      </c>
      <c r="AQ15" s="51">
        <f t="shared" si="28"/>
        <v>-56</v>
      </c>
      <c r="AR15" s="51">
        <f t="shared" si="29"/>
        <v>13.25</v>
      </c>
      <c r="AS15" s="51">
        <v>1</v>
      </c>
      <c r="AU15" s="63">
        <f t="shared" si="30"/>
        <v>0.15888360435400659</v>
      </c>
      <c r="AV15" s="63">
        <f t="shared" si="31"/>
        <v>-8.8974818438243695</v>
      </c>
      <c r="AW15" s="63">
        <f t="shared" si="32"/>
        <v>5.6322241033562506E-3</v>
      </c>
      <c r="AX15" s="63">
        <f t="shared" si="33"/>
        <v>230.69589927347306</v>
      </c>
      <c r="AY15" s="63">
        <f t="shared" si="34"/>
        <v>10.347754944914518</v>
      </c>
      <c r="BB15" s="51">
        <f t="shared" si="35"/>
        <v>-86</v>
      </c>
      <c r="BC15" s="51">
        <f t="shared" si="36"/>
        <v>14.75</v>
      </c>
      <c r="BD15" s="51">
        <v>1</v>
      </c>
      <c r="BF15" s="63">
        <f t="shared" si="37"/>
        <v>9.08375563334783E-2</v>
      </c>
      <c r="BG15" s="63">
        <f t="shared" si="38"/>
        <v>-7.8120298446791336</v>
      </c>
      <c r="BH15" s="63">
        <f t="shared" si="39"/>
        <v>9.7966162175123283E-5</v>
      </c>
      <c r="BI15" s="63">
        <f t="shared" si="40"/>
        <v>256.81241617235679</v>
      </c>
      <c r="BJ15" s="63">
        <f t="shared" si="41"/>
        <v>10.347754944914518</v>
      </c>
      <c r="BM15" s="51">
        <f t="shared" si="42"/>
        <v>-133</v>
      </c>
      <c r="BN15" s="51">
        <f t="shared" si="43"/>
        <v>17.100000000000001</v>
      </c>
      <c r="BO15" s="51">
        <v>1</v>
      </c>
      <c r="BQ15" s="63">
        <f t="shared" si="44"/>
        <v>5.0514854979176016E-2</v>
      </c>
      <c r="BR15" s="63">
        <f t="shared" si="45"/>
        <v>-6.7184757122304104</v>
      </c>
      <c r="BS15" s="63">
        <f t="shared" si="46"/>
        <v>1.6811181064111213E-7</v>
      </c>
      <c r="BT15" s="63">
        <f t="shared" si="47"/>
        <v>297.72829264727466</v>
      </c>
      <c r="BU15" s="63">
        <f t="shared" si="48"/>
        <v>10.347754944914518</v>
      </c>
      <c r="BX15" s="51">
        <f t="shared" si="49"/>
        <v>-178</v>
      </c>
      <c r="BY15" s="51">
        <f t="shared" si="50"/>
        <v>19.350000000000001</v>
      </c>
      <c r="BZ15" s="51">
        <v>1</v>
      </c>
      <c r="CB15" s="63">
        <f t="shared" si="51"/>
        <v>3.0680984116650111E-2</v>
      </c>
      <c r="CC15" s="63">
        <f t="shared" si="52"/>
        <v>-5.4612151727637199</v>
      </c>
      <c r="CD15" s="63">
        <f t="shared" si="53"/>
        <v>3.7154645649505544E-10</v>
      </c>
      <c r="CE15" s="63">
        <f t="shared" si="54"/>
        <v>336.90306799560028</v>
      </c>
      <c r="CF15" s="63">
        <f t="shared" si="55"/>
        <v>10.347754944914518</v>
      </c>
      <c r="CI15" s="51">
        <f t="shared" si="56"/>
        <v>-223</v>
      </c>
      <c r="CJ15" s="51">
        <f t="shared" si="57"/>
        <v>21.6</v>
      </c>
      <c r="CK15" s="51">
        <v>1</v>
      </c>
      <c r="CM15" s="63">
        <f t="shared" si="58"/>
        <v>1.9727078239801729E-2</v>
      </c>
      <c r="CN15" s="63">
        <f t="shared" si="59"/>
        <v>-4.399138447475786</v>
      </c>
      <c r="CO15" s="63">
        <f t="shared" si="60"/>
        <v>8.1005768131189169E-13</v>
      </c>
      <c r="CP15" s="63">
        <f t="shared" si="61"/>
        <v>376.07784334392591</v>
      </c>
      <c r="CQ15" s="63">
        <f t="shared" si="62"/>
        <v>10.347754944914518</v>
      </c>
      <c r="CT15" s="51">
        <f t="shared" si="63"/>
        <v>-274</v>
      </c>
      <c r="CU15" s="51">
        <f t="shared" si="64"/>
        <v>24.15</v>
      </c>
      <c r="CV15" s="51">
        <v>1</v>
      </c>
      <c r="CX15" s="63">
        <f t="shared" si="65"/>
        <v>1.2925831062713179E-2</v>
      </c>
      <c r="CY15" s="63">
        <f t="shared" si="66"/>
        <v>-3.5416777111834108</v>
      </c>
      <c r="CZ15" s="63">
        <f t="shared" si="67"/>
        <v>7.6996923484778624E-16</v>
      </c>
      <c r="DA15" s="63">
        <f t="shared" si="68"/>
        <v>420.4759220720282</v>
      </c>
      <c r="DB15" s="63">
        <f t="shared" si="69"/>
        <v>10.347754944914518</v>
      </c>
      <c r="DE15" s="51">
        <f t="shared" si="70"/>
        <v>-329</v>
      </c>
      <c r="DF15" s="51">
        <f t="shared" si="71"/>
        <v>26.9</v>
      </c>
      <c r="DG15" s="51">
        <v>1</v>
      </c>
      <c r="DI15" s="63">
        <f t="shared" si="72"/>
        <v>8.6534746119213031E-3</v>
      </c>
      <c r="DJ15" s="63">
        <f t="shared" si="73"/>
        <v>-2.8469931473221086</v>
      </c>
      <c r="DK15" s="63">
        <f t="shared" si="74"/>
        <v>4.1877289599114769E-19</v>
      </c>
      <c r="DL15" s="63">
        <f t="shared" si="75"/>
        <v>468.35620305331503</v>
      </c>
      <c r="DM15" s="63">
        <f t="shared" si="76"/>
        <v>10.347754944914518</v>
      </c>
    </row>
    <row r="16" spans="1:119">
      <c r="A16" s="74">
        <f t="shared" si="1"/>
        <v>0.35355339059327295</v>
      </c>
      <c r="B16" s="74">
        <f t="shared" si="2"/>
        <v>0.33333333333333331</v>
      </c>
      <c r="C16" s="92">
        <v>1</v>
      </c>
      <c r="D16" s="76">
        <f t="shared" si="77"/>
        <v>1.05</v>
      </c>
      <c r="E16" s="76">
        <f t="shared" si="3"/>
        <v>1.05</v>
      </c>
      <c r="F16" s="77">
        <f t="shared" si="4"/>
        <v>1.1025</v>
      </c>
      <c r="G16" s="73">
        <f t="shared" si="5"/>
        <v>4.0000000000000027</v>
      </c>
      <c r="H16" s="74">
        <f t="shared" si="78"/>
        <v>2.0000000000000009</v>
      </c>
      <c r="I16" s="79">
        <v>10</v>
      </c>
      <c r="J16" s="51">
        <f t="shared" si="6"/>
        <v>10</v>
      </c>
      <c r="K16" s="51">
        <f t="shared" si="7"/>
        <v>10</v>
      </c>
      <c r="L16" s="51">
        <v>1</v>
      </c>
      <c r="N16" s="63">
        <f t="shared" si="8"/>
        <v>1</v>
      </c>
      <c r="O16" s="63">
        <f t="shared" si="9"/>
        <v>10</v>
      </c>
      <c r="P16" s="63">
        <f t="shared" si="10"/>
        <v>40.000000000000028</v>
      </c>
      <c r="Q16" s="63">
        <f t="shared" si="11"/>
        <v>200.00000000000014</v>
      </c>
      <c r="R16" s="63">
        <f t="shared" si="12"/>
        <v>10.724452847995947</v>
      </c>
      <c r="S16" s="51">
        <f t="shared" si="79"/>
        <v>4.0000000000000027</v>
      </c>
      <c r="T16" s="72">
        <f t="shared" si="14"/>
        <v>3.6281179138322019</v>
      </c>
      <c r="U16" s="51">
        <f t="shared" si="15"/>
        <v>-5</v>
      </c>
      <c r="V16" s="69">
        <f t="shared" si="16"/>
        <v>10.75</v>
      </c>
      <c r="W16" s="69">
        <v>1</v>
      </c>
      <c r="Y16" s="68">
        <f t="shared" si="0"/>
        <v>0.80496056950960293</v>
      </c>
      <c r="Z16" s="68">
        <f t="shared" si="17"/>
        <v>-4.0248028475480151</v>
      </c>
      <c r="AA16" s="68">
        <f t="shared" si="18"/>
        <v>5.3749999999999991</v>
      </c>
      <c r="AB16" s="68">
        <f t="shared" si="19"/>
        <v>215.00000000000014</v>
      </c>
      <c r="AC16" s="63">
        <f t="shared" si="20"/>
        <v>10.724452847995947</v>
      </c>
      <c r="AF16" s="51">
        <f t="shared" si="21"/>
        <v>-27</v>
      </c>
      <c r="AG16" s="51">
        <f t="shared" si="22"/>
        <v>11.85</v>
      </c>
      <c r="AH16" s="51">
        <v>1</v>
      </c>
      <c r="AJ16" s="63">
        <f t="shared" si="23"/>
        <v>0.31510468486616794</v>
      </c>
      <c r="AK16" s="63">
        <f t="shared" si="24"/>
        <v>-8.5078264913865347</v>
      </c>
      <c r="AL16" s="63">
        <f t="shared" si="25"/>
        <v>0.2806443955179404</v>
      </c>
      <c r="AM16" s="63">
        <f t="shared" si="26"/>
        <v>237.00000000000014</v>
      </c>
      <c r="AN16" s="63">
        <f t="shared" si="27"/>
        <v>10.724452847995947</v>
      </c>
      <c r="AQ16" s="51">
        <f t="shared" si="28"/>
        <v>-55</v>
      </c>
      <c r="AR16" s="51">
        <f t="shared" si="29"/>
        <v>13.25</v>
      </c>
      <c r="AS16" s="51">
        <v>1</v>
      </c>
      <c r="AU16" s="63">
        <f t="shared" si="30"/>
        <v>0.15888360435400659</v>
      </c>
      <c r="AV16" s="63">
        <f t="shared" si="31"/>
        <v>-8.7385982394703614</v>
      </c>
      <c r="AW16" s="63">
        <f t="shared" si="32"/>
        <v>6.4697265624999757E-3</v>
      </c>
      <c r="AX16" s="63">
        <f t="shared" si="33"/>
        <v>265.00000000000017</v>
      </c>
      <c r="AY16" s="63">
        <f t="shared" si="34"/>
        <v>10.724452847995947</v>
      </c>
      <c r="BB16" s="51">
        <f t="shared" si="35"/>
        <v>-85</v>
      </c>
      <c r="BC16" s="51">
        <f t="shared" si="36"/>
        <v>14.75</v>
      </c>
      <c r="BD16" s="51">
        <v>1</v>
      </c>
      <c r="BF16" s="63">
        <f t="shared" si="37"/>
        <v>9.08375563334783E-2</v>
      </c>
      <c r="BG16" s="63">
        <f t="shared" si="38"/>
        <v>-7.7211922883456552</v>
      </c>
      <c r="BH16" s="63">
        <f t="shared" si="39"/>
        <v>1.1253356933593688E-4</v>
      </c>
      <c r="BI16" s="63">
        <f t="shared" si="40"/>
        <v>295.00000000000023</v>
      </c>
      <c r="BJ16" s="63">
        <f t="shared" si="41"/>
        <v>10.724452847995947</v>
      </c>
      <c r="BM16" s="51">
        <f t="shared" si="42"/>
        <v>-132</v>
      </c>
      <c r="BN16" s="51">
        <f t="shared" si="43"/>
        <v>17.100000000000001</v>
      </c>
      <c r="BO16" s="51">
        <v>1</v>
      </c>
      <c r="BQ16" s="63">
        <f t="shared" si="44"/>
        <v>5.0514854979176016E-2</v>
      </c>
      <c r="BR16" s="63">
        <f t="shared" si="45"/>
        <v>-6.6679608572512343</v>
      </c>
      <c r="BS16" s="63">
        <f t="shared" si="46"/>
        <v>1.9310976033901855E-7</v>
      </c>
      <c r="BT16" s="63">
        <f t="shared" si="47"/>
        <v>342.00000000000023</v>
      </c>
      <c r="BU16" s="63">
        <f t="shared" si="48"/>
        <v>10.724452847995947</v>
      </c>
      <c r="BX16" s="51">
        <f t="shared" si="49"/>
        <v>-177</v>
      </c>
      <c r="BY16" s="51">
        <f t="shared" si="50"/>
        <v>19.350000000000001</v>
      </c>
      <c r="BZ16" s="51">
        <v>1</v>
      </c>
      <c r="CB16" s="63">
        <f t="shared" si="51"/>
        <v>3.0680984116650111E-2</v>
      </c>
      <c r="CC16" s="63">
        <f t="shared" si="52"/>
        <v>-5.4305341886470693</v>
      </c>
      <c r="CD16" s="63">
        <f t="shared" si="53"/>
        <v>4.2679480338084765E-10</v>
      </c>
      <c r="CE16" s="63">
        <f t="shared" si="54"/>
        <v>387.00000000000034</v>
      </c>
      <c r="CF16" s="63">
        <f t="shared" si="55"/>
        <v>10.724452847995947</v>
      </c>
      <c r="CI16" s="51">
        <f t="shared" si="56"/>
        <v>-222</v>
      </c>
      <c r="CJ16" s="51">
        <f t="shared" si="57"/>
        <v>21.6</v>
      </c>
      <c r="CK16" s="51">
        <v>1</v>
      </c>
      <c r="CM16" s="63">
        <f t="shared" si="58"/>
        <v>1.9727078239801729E-2</v>
      </c>
      <c r="CN16" s="63">
        <f t="shared" si="59"/>
        <v>-4.3794113692359842</v>
      </c>
      <c r="CO16" s="63">
        <f t="shared" si="60"/>
        <v>9.305119259756827E-13</v>
      </c>
      <c r="CP16" s="63">
        <f t="shared" si="61"/>
        <v>432.00000000000034</v>
      </c>
      <c r="CQ16" s="63">
        <f t="shared" si="62"/>
        <v>10.724452847995947</v>
      </c>
      <c r="CT16" s="51">
        <f t="shared" si="63"/>
        <v>-273</v>
      </c>
      <c r="CU16" s="51">
        <f t="shared" si="64"/>
        <v>24.15</v>
      </c>
      <c r="CV16" s="51">
        <v>1</v>
      </c>
      <c r="CX16" s="63">
        <f t="shared" si="65"/>
        <v>1.2925831062713179E-2</v>
      </c>
      <c r="CY16" s="63">
        <f t="shared" si="66"/>
        <v>-3.5287518801206978</v>
      </c>
      <c r="CZ16" s="63">
        <f t="shared" si="67"/>
        <v>8.8446239346797773E-16</v>
      </c>
      <c r="DA16" s="63">
        <f t="shared" si="68"/>
        <v>483.00000000000034</v>
      </c>
      <c r="DB16" s="63">
        <f t="shared" si="69"/>
        <v>10.724452847995947</v>
      </c>
      <c r="DE16" s="51">
        <f t="shared" si="70"/>
        <v>-328</v>
      </c>
      <c r="DF16" s="51">
        <f t="shared" si="71"/>
        <v>26.9</v>
      </c>
      <c r="DG16" s="51">
        <v>1</v>
      </c>
      <c r="DI16" s="63">
        <f t="shared" si="72"/>
        <v>8.6534746119213031E-3</v>
      </c>
      <c r="DJ16" s="63">
        <f t="shared" si="73"/>
        <v>-2.8383396727101875</v>
      </c>
      <c r="DK16" s="63">
        <f t="shared" si="74"/>
        <v>4.810437367423758E-19</v>
      </c>
      <c r="DL16" s="63">
        <f t="shared" si="75"/>
        <v>538.00000000000034</v>
      </c>
      <c r="DM16" s="63">
        <f t="shared" si="76"/>
        <v>10.724452847995947</v>
      </c>
    </row>
    <row r="17" spans="1:117">
      <c r="A17" s="74">
        <f t="shared" si="1"/>
        <v>0.36602142398640553</v>
      </c>
      <c r="B17" s="74">
        <f t="shared" si="2"/>
        <v>0.36666666666666664</v>
      </c>
      <c r="C17" s="92">
        <v>1</v>
      </c>
      <c r="D17" s="76">
        <f t="shared" si="77"/>
        <v>1.0549999999999999</v>
      </c>
      <c r="E17" s="76">
        <f t="shared" si="3"/>
        <v>1.0549999999999999</v>
      </c>
      <c r="F17" s="77">
        <f t="shared" si="4"/>
        <v>1.1130249999999999</v>
      </c>
      <c r="G17" s="73">
        <f t="shared" si="5"/>
        <v>4.5947934199881431</v>
      </c>
      <c r="H17" s="74">
        <f t="shared" si="78"/>
        <v>2.2000000000000011</v>
      </c>
      <c r="I17" s="79">
        <v>11</v>
      </c>
      <c r="J17" s="51">
        <f t="shared" si="6"/>
        <v>11</v>
      </c>
      <c r="K17" s="51">
        <f t="shared" si="7"/>
        <v>10</v>
      </c>
      <c r="L17" s="51">
        <v>1</v>
      </c>
      <c r="N17" s="63">
        <f t="shared" si="8"/>
        <v>1</v>
      </c>
      <c r="O17" s="63">
        <f t="shared" si="9"/>
        <v>11</v>
      </c>
      <c r="P17" s="63">
        <f t="shared" si="10"/>
        <v>45.947934199881431</v>
      </c>
      <c r="Q17" s="63">
        <f t="shared" si="11"/>
        <v>229.73967099940717</v>
      </c>
      <c r="R17" s="63">
        <f t="shared" si="12"/>
        <v>11.114850575053849</v>
      </c>
      <c r="S17" s="51">
        <f t="shared" si="79"/>
        <v>4.1770849272619479</v>
      </c>
      <c r="T17" s="72">
        <f t="shared" si="14"/>
        <v>3.7529120435407544</v>
      </c>
      <c r="U17" s="51">
        <f t="shared" si="15"/>
        <v>-4</v>
      </c>
      <c r="V17" s="69">
        <f t="shared" si="16"/>
        <v>10.75</v>
      </c>
      <c r="W17" s="69">
        <v>1</v>
      </c>
      <c r="Y17" s="68">
        <f t="shared" si="0"/>
        <v>0.80496056950960293</v>
      </c>
      <c r="Z17" s="68">
        <f t="shared" si="17"/>
        <v>-3.2198422780384117</v>
      </c>
      <c r="AA17" s="68">
        <f t="shared" si="18"/>
        <v>6.1742536581090617</v>
      </c>
      <c r="AB17" s="68">
        <f t="shared" si="19"/>
        <v>246.97014632436267</v>
      </c>
      <c r="AC17" s="63">
        <f t="shared" si="20"/>
        <v>11.114850575053849</v>
      </c>
      <c r="AF17" s="51">
        <f t="shared" si="21"/>
        <v>-26</v>
      </c>
      <c r="AG17" s="51">
        <f t="shared" si="22"/>
        <v>11.85</v>
      </c>
      <c r="AH17" s="51">
        <v>1</v>
      </c>
      <c r="AJ17" s="63">
        <f t="shared" si="23"/>
        <v>0.31510468486616794</v>
      </c>
      <c r="AK17" s="63">
        <f t="shared" si="24"/>
        <v>-8.1927218065203657</v>
      </c>
      <c r="AL17" s="63">
        <f t="shared" si="25"/>
        <v>0.32237575547059544</v>
      </c>
      <c r="AM17" s="63">
        <f t="shared" si="26"/>
        <v>272.24151013429747</v>
      </c>
      <c r="AN17" s="63">
        <f t="shared" si="27"/>
        <v>11.114850575053849</v>
      </c>
      <c r="AQ17" s="51">
        <f t="shared" si="28"/>
        <v>-54</v>
      </c>
      <c r="AR17" s="51">
        <f t="shared" si="29"/>
        <v>13.25</v>
      </c>
      <c r="AS17" s="51">
        <v>1</v>
      </c>
      <c r="AU17" s="63">
        <f t="shared" si="30"/>
        <v>0.15888360435400659</v>
      </c>
      <c r="AV17" s="63">
        <f t="shared" si="31"/>
        <v>-8.5797146351163551</v>
      </c>
      <c r="AW17" s="63">
        <f t="shared" si="32"/>
        <v>7.4317642596243468E-3</v>
      </c>
      <c r="AX17" s="63">
        <f t="shared" si="33"/>
        <v>304.40506407421447</v>
      </c>
      <c r="AY17" s="63">
        <f t="shared" si="34"/>
        <v>11.114850575053849</v>
      </c>
      <c r="BB17" s="51">
        <f t="shared" si="35"/>
        <v>-84</v>
      </c>
      <c r="BC17" s="51">
        <f t="shared" si="36"/>
        <v>14.75</v>
      </c>
      <c r="BD17" s="51">
        <v>1</v>
      </c>
      <c r="BF17" s="63">
        <f t="shared" si="37"/>
        <v>9.08375563334783E-2</v>
      </c>
      <c r="BG17" s="63">
        <f t="shared" si="38"/>
        <v>-7.6303547320121776</v>
      </c>
      <c r="BH17" s="63">
        <f t="shared" si="39"/>
        <v>1.2926712597813547E-4</v>
      </c>
      <c r="BI17" s="63">
        <f t="shared" si="40"/>
        <v>338.86601472412559</v>
      </c>
      <c r="BJ17" s="63">
        <f t="shared" si="41"/>
        <v>11.114850575053849</v>
      </c>
      <c r="BM17" s="51">
        <f t="shared" si="42"/>
        <v>-131</v>
      </c>
      <c r="BN17" s="51">
        <f t="shared" si="43"/>
        <v>17.100000000000001</v>
      </c>
      <c r="BO17" s="51">
        <v>1</v>
      </c>
      <c r="BQ17" s="63">
        <f t="shared" si="44"/>
        <v>5.0514854979176016E-2</v>
      </c>
      <c r="BR17" s="63">
        <f t="shared" si="45"/>
        <v>-6.6174460022720583</v>
      </c>
      <c r="BS17" s="63">
        <f t="shared" si="46"/>
        <v>2.2182486403530229E-7</v>
      </c>
      <c r="BT17" s="63">
        <f t="shared" si="47"/>
        <v>392.85483740898627</v>
      </c>
      <c r="BU17" s="63">
        <f t="shared" si="48"/>
        <v>11.114850575053849</v>
      </c>
      <c r="BX17" s="51">
        <f t="shared" si="49"/>
        <v>-176</v>
      </c>
      <c r="BY17" s="51">
        <f t="shared" si="50"/>
        <v>19.350000000000001</v>
      </c>
      <c r="BZ17" s="51">
        <v>1</v>
      </c>
      <c r="CB17" s="63">
        <f t="shared" si="51"/>
        <v>3.0680984116650111E-2</v>
      </c>
      <c r="CC17" s="63">
        <f t="shared" si="52"/>
        <v>-5.3998532045304195</v>
      </c>
      <c r="CD17" s="63">
        <f t="shared" si="53"/>
        <v>4.9025848856486285E-10</v>
      </c>
      <c r="CE17" s="63">
        <f t="shared" si="54"/>
        <v>444.54626338385287</v>
      </c>
      <c r="CF17" s="63">
        <f t="shared" si="55"/>
        <v>11.114850575053849</v>
      </c>
      <c r="CI17" s="51">
        <f t="shared" si="56"/>
        <v>-221</v>
      </c>
      <c r="CJ17" s="51">
        <f t="shared" si="57"/>
        <v>21.6</v>
      </c>
      <c r="CK17" s="51">
        <v>1</v>
      </c>
      <c r="CM17" s="63">
        <f t="shared" si="58"/>
        <v>1.9727078239801729E-2</v>
      </c>
      <c r="CN17" s="63">
        <f t="shared" si="59"/>
        <v>-4.3596842909961824</v>
      </c>
      <c r="CO17" s="63">
        <f t="shared" si="60"/>
        <v>1.0688775186733894E-12</v>
      </c>
      <c r="CP17" s="63">
        <f t="shared" si="61"/>
        <v>496.23768935871954</v>
      </c>
      <c r="CQ17" s="63">
        <f t="shared" si="62"/>
        <v>11.114850575053849</v>
      </c>
      <c r="CT17" s="51">
        <f t="shared" si="63"/>
        <v>-272</v>
      </c>
      <c r="CU17" s="51">
        <f t="shared" si="64"/>
        <v>24.15</v>
      </c>
      <c r="CV17" s="51">
        <v>1</v>
      </c>
      <c r="CX17" s="63">
        <f t="shared" si="65"/>
        <v>1.2925831062713179E-2</v>
      </c>
      <c r="CY17" s="63">
        <f t="shared" si="66"/>
        <v>-3.5158260490579845</v>
      </c>
      <c r="CZ17" s="63">
        <f t="shared" si="67"/>
        <v>1.0159804964334065E-15</v>
      </c>
      <c r="DA17" s="63">
        <f t="shared" si="68"/>
        <v>554.82130546356825</v>
      </c>
      <c r="DB17" s="63">
        <f t="shared" si="69"/>
        <v>11.114850575053849</v>
      </c>
      <c r="DE17" s="51">
        <f t="shared" si="70"/>
        <v>-327</v>
      </c>
      <c r="DF17" s="51">
        <f t="shared" si="71"/>
        <v>26.9</v>
      </c>
      <c r="DG17" s="51">
        <v>1</v>
      </c>
      <c r="DI17" s="63">
        <f t="shared" si="72"/>
        <v>8.6534746119213031E-3</v>
      </c>
      <c r="DJ17" s="63">
        <f t="shared" si="73"/>
        <v>-2.8296861980982659</v>
      </c>
      <c r="DK17" s="63">
        <f t="shared" si="74"/>
        <v>5.5257414907759393E-19</v>
      </c>
      <c r="DL17" s="63">
        <f t="shared" si="75"/>
        <v>617.99971498840523</v>
      </c>
      <c r="DM17" s="63">
        <f t="shared" si="76"/>
        <v>11.114850575053849</v>
      </c>
    </row>
    <row r="18" spans="1:117">
      <c r="A18" s="74">
        <f t="shared" si="1"/>
        <v>0.37892914162759872</v>
      </c>
      <c r="B18" s="74">
        <f t="shared" si="2"/>
        <v>0.4</v>
      </c>
      <c r="C18" s="92">
        <v>1</v>
      </c>
      <c r="D18" s="76">
        <f t="shared" si="77"/>
        <v>1.06</v>
      </c>
      <c r="E18" s="76">
        <f t="shared" si="3"/>
        <v>1.06</v>
      </c>
      <c r="F18" s="77">
        <f t="shared" si="4"/>
        <v>1.1236000000000002</v>
      </c>
      <c r="G18" s="73">
        <f t="shared" si="5"/>
        <v>5.2780316430915812</v>
      </c>
      <c r="H18" s="74">
        <f t="shared" si="78"/>
        <v>2.4000000000000012</v>
      </c>
      <c r="I18" s="79">
        <v>12</v>
      </c>
      <c r="J18" s="51">
        <f t="shared" si="6"/>
        <v>12</v>
      </c>
      <c r="K18" s="51">
        <f t="shared" si="7"/>
        <v>10</v>
      </c>
      <c r="L18" s="51">
        <v>1</v>
      </c>
      <c r="N18" s="63">
        <f t="shared" si="8"/>
        <v>1</v>
      </c>
      <c r="O18" s="63">
        <f t="shared" si="9"/>
        <v>12</v>
      </c>
      <c r="P18" s="63">
        <f t="shared" si="10"/>
        <v>52.780316430915811</v>
      </c>
      <c r="Q18" s="63">
        <f t="shared" si="11"/>
        <v>263.90158215457905</v>
      </c>
      <c r="R18" s="63">
        <f t="shared" si="12"/>
        <v>11.519445905479001</v>
      </c>
      <c r="S18" s="51">
        <f t="shared" si="79"/>
        <v>4.3983597025763173</v>
      </c>
      <c r="T18" s="72">
        <f t="shared" si="14"/>
        <v>3.914524477195013</v>
      </c>
      <c r="U18" s="51">
        <f t="shared" si="15"/>
        <v>-3</v>
      </c>
      <c r="V18" s="69">
        <f t="shared" si="16"/>
        <v>10.75</v>
      </c>
      <c r="W18" s="69">
        <v>1</v>
      </c>
      <c r="Y18" s="68">
        <f t="shared" si="0"/>
        <v>0.80496056950960293</v>
      </c>
      <c r="Z18" s="68">
        <f t="shared" si="17"/>
        <v>-2.4148817085288088</v>
      </c>
      <c r="AA18" s="68">
        <f t="shared" si="18"/>
        <v>7.0923550204043053</v>
      </c>
      <c r="AB18" s="68">
        <f t="shared" si="19"/>
        <v>283.6942008161725</v>
      </c>
      <c r="AC18" s="63">
        <f t="shared" si="20"/>
        <v>11.519445905479001</v>
      </c>
      <c r="AF18" s="51">
        <f t="shared" si="21"/>
        <v>-25</v>
      </c>
      <c r="AG18" s="51">
        <f t="shared" si="22"/>
        <v>11.85</v>
      </c>
      <c r="AH18" s="51">
        <v>1</v>
      </c>
      <c r="AJ18" s="63">
        <f t="shared" si="23"/>
        <v>0.31510468486616794</v>
      </c>
      <c r="AK18" s="63">
        <f t="shared" si="24"/>
        <v>-7.8776171216541986</v>
      </c>
      <c r="AL18" s="63">
        <f t="shared" si="25"/>
        <v>0.37031249999999932</v>
      </c>
      <c r="AM18" s="63">
        <f t="shared" si="26"/>
        <v>312.72337485317615</v>
      </c>
      <c r="AN18" s="63">
        <f t="shared" si="27"/>
        <v>11.519445905479001</v>
      </c>
      <c r="AQ18" s="51">
        <f t="shared" si="28"/>
        <v>-53</v>
      </c>
      <c r="AR18" s="51">
        <f t="shared" si="29"/>
        <v>13.25</v>
      </c>
      <c r="AS18" s="51">
        <v>1</v>
      </c>
      <c r="AU18" s="63">
        <f t="shared" si="30"/>
        <v>0.15888360435400659</v>
      </c>
      <c r="AV18" s="63">
        <f t="shared" si="31"/>
        <v>-8.4208310307623488</v>
      </c>
      <c r="AW18" s="63">
        <f t="shared" si="32"/>
        <v>8.536855379756245E-3</v>
      </c>
      <c r="AX18" s="63">
        <f t="shared" si="33"/>
        <v>349.66959635481726</v>
      </c>
      <c r="AY18" s="63">
        <f t="shared" si="34"/>
        <v>11.519445905479001</v>
      </c>
      <c r="BB18" s="51">
        <f t="shared" si="35"/>
        <v>-83</v>
      </c>
      <c r="BC18" s="51">
        <f t="shared" si="36"/>
        <v>14.75</v>
      </c>
      <c r="BD18" s="51">
        <v>1</v>
      </c>
      <c r="BF18" s="63">
        <f t="shared" si="37"/>
        <v>9.08375563334783E-2</v>
      </c>
      <c r="BG18" s="63">
        <f t="shared" si="38"/>
        <v>-7.5395171756786992</v>
      </c>
      <c r="BH18" s="63">
        <f t="shared" si="39"/>
        <v>1.4848893496627872E-4</v>
      </c>
      <c r="BI18" s="63">
        <f t="shared" si="40"/>
        <v>389.2548336780041</v>
      </c>
      <c r="BJ18" s="63">
        <f t="shared" si="41"/>
        <v>11.519445905479001</v>
      </c>
      <c r="BM18" s="51">
        <f t="shared" si="42"/>
        <v>-130</v>
      </c>
      <c r="BN18" s="51">
        <f t="shared" si="43"/>
        <v>17.100000000000001</v>
      </c>
      <c r="BO18" s="51">
        <v>1</v>
      </c>
      <c r="BQ18" s="63">
        <f t="shared" si="44"/>
        <v>5.0514854979176016E-2</v>
      </c>
      <c r="BR18" s="63">
        <f t="shared" si="45"/>
        <v>-6.5669311472928822</v>
      </c>
      <c r="BS18" s="63">
        <f t="shared" si="46"/>
        <v>2.5480985641479272E-7</v>
      </c>
      <c r="BT18" s="63">
        <f t="shared" si="47"/>
        <v>451.2717054843302</v>
      </c>
      <c r="BU18" s="63">
        <f t="shared" si="48"/>
        <v>11.519445905479001</v>
      </c>
      <c r="BX18" s="51">
        <f t="shared" si="49"/>
        <v>-175</v>
      </c>
      <c r="BY18" s="51">
        <f t="shared" si="50"/>
        <v>19.350000000000001</v>
      </c>
      <c r="BZ18" s="51">
        <v>1</v>
      </c>
      <c r="CB18" s="63">
        <f t="shared" si="51"/>
        <v>3.0680984116650111E-2</v>
      </c>
      <c r="CC18" s="63">
        <f t="shared" si="52"/>
        <v>-5.3691722204137697</v>
      </c>
      <c r="CD18" s="63">
        <f t="shared" si="53"/>
        <v>5.6315911933779069E-10</v>
      </c>
      <c r="CE18" s="63">
        <f t="shared" si="54"/>
        <v>510.64956146911049</v>
      </c>
      <c r="CF18" s="63">
        <f t="shared" si="55"/>
        <v>11.519445905479001</v>
      </c>
      <c r="CI18" s="51">
        <f t="shared" si="56"/>
        <v>-220</v>
      </c>
      <c r="CJ18" s="51">
        <f t="shared" si="57"/>
        <v>21.6</v>
      </c>
      <c r="CK18" s="51">
        <v>1</v>
      </c>
      <c r="CM18" s="63">
        <f t="shared" si="58"/>
        <v>1.9727078239801729E-2</v>
      </c>
      <c r="CN18" s="63">
        <f t="shared" si="59"/>
        <v>-4.3399572127563806</v>
      </c>
      <c r="CO18" s="63">
        <f t="shared" si="60"/>
        <v>1.2278178473934352E-12</v>
      </c>
      <c r="CP18" s="63">
        <f t="shared" si="61"/>
        <v>570.02741745389085</v>
      </c>
      <c r="CQ18" s="63">
        <f t="shared" si="62"/>
        <v>11.519445905479001</v>
      </c>
      <c r="CT18" s="51">
        <f t="shared" si="63"/>
        <v>-271</v>
      </c>
      <c r="CU18" s="51">
        <f t="shared" si="64"/>
        <v>24.15</v>
      </c>
      <c r="CV18" s="51">
        <v>1</v>
      </c>
      <c r="CX18" s="63">
        <f t="shared" si="65"/>
        <v>1.2925831062713179E-2</v>
      </c>
      <c r="CY18" s="63">
        <f t="shared" si="66"/>
        <v>-3.5029002179952715</v>
      </c>
      <c r="CZ18" s="63">
        <f t="shared" si="67"/>
        <v>1.1670551249621252E-15</v>
      </c>
      <c r="DA18" s="63">
        <f t="shared" si="68"/>
        <v>637.32232090330842</v>
      </c>
      <c r="DB18" s="63">
        <f t="shared" si="69"/>
        <v>11.519445905479001</v>
      </c>
      <c r="DE18" s="51">
        <f t="shared" si="70"/>
        <v>-326</v>
      </c>
      <c r="DF18" s="51">
        <f t="shared" si="71"/>
        <v>26.9</v>
      </c>
      <c r="DG18" s="51">
        <v>1</v>
      </c>
      <c r="DI18" s="63">
        <f t="shared" si="72"/>
        <v>8.6534746119213031E-3</v>
      </c>
      <c r="DJ18" s="63">
        <f t="shared" si="73"/>
        <v>-2.8210327234863448</v>
      </c>
      <c r="DK18" s="63">
        <f t="shared" si="74"/>
        <v>6.3474101605931859E-19</v>
      </c>
      <c r="DL18" s="63">
        <f t="shared" si="75"/>
        <v>709.89525599581771</v>
      </c>
      <c r="DM18" s="63">
        <f t="shared" si="76"/>
        <v>11.519445905479001</v>
      </c>
    </row>
    <row r="19" spans="1:117">
      <c r="A19" s="74">
        <f t="shared" si="1"/>
        <v>0.39229204894837449</v>
      </c>
      <c r="B19" s="74">
        <f t="shared" si="2"/>
        <v>0.43333333333333335</v>
      </c>
      <c r="C19" s="92">
        <v>1</v>
      </c>
      <c r="D19" s="76">
        <f t="shared" si="77"/>
        <v>1.0649999999999999</v>
      </c>
      <c r="E19" s="76">
        <f t="shared" si="3"/>
        <v>1.0649999999999999</v>
      </c>
      <c r="F19" s="77">
        <f t="shared" si="4"/>
        <v>1.1342249999999998</v>
      </c>
      <c r="G19" s="73">
        <f t="shared" si="5"/>
        <v>6.0628662660415973</v>
      </c>
      <c r="H19" s="74">
        <f t="shared" si="78"/>
        <v>2.6000000000000014</v>
      </c>
      <c r="I19" s="79">
        <v>13</v>
      </c>
      <c r="J19" s="51">
        <f t="shared" si="6"/>
        <v>13</v>
      </c>
      <c r="K19" s="51">
        <f t="shared" si="7"/>
        <v>10</v>
      </c>
      <c r="L19" s="51">
        <v>1</v>
      </c>
      <c r="N19" s="63">
        <f t="shared" si="8"/>
        <v>1</v>
      </c>
      <c r="O19" s="63">
        <f t="shared" si="9"/>
        <v>13</v>
      </c>
      <c r="P19" s="63">
        <f t="shared" si="10"/>
        <v>60.628662660415969</v>
      </c>
      <c r="Q19" s="63">
        <f t="shared" si="11"/>
        <v>303.14331330207983</v>
      </c>
      <c r="R19" s="63">
        <f t="shared" si="12"/>
        <v>11.938754689662197</v>
      </c>
      <c r="S19" s="51">
        <f t="shared" si="79"/>
        <v>4.6637432815704596</v>
      </c>
      <c r="T19" s="72">
        <f t="shared" si="14"/>
        <v>4.1118325566536269</v>
      </c>
      <c r="U19" s="51">
        <f t="shared" si="15"/>
        <v>-2</v>
      </c>
      <c r="V19" s="69">
        <f t="shared" si="16"/>
        <v>10.75</v>
      </c>
      <c r="W19" s="69">
        <v>1</v>
      </c>
      <c r="Y19" s="68">
        <f t="shared" si="0"/>
        <v>0.80496056950960293</v>
      </c>
      <c r="Z19" s="68">
        <f t="shared" si="17"/>
        <v>-1.6099211390192059</v>
      </c>
      <c r="AA19" s="68">
        <f t="shared" si="18"/>
        <v>8.1469765449933895</v>
      </c>
      <c r="AB19" s="68">
        <f t="shared" si="19"/>
        <v>325.87906179973584</v>
      </c>
      <c r="AC19" s="63">
        <f t="shared" si="20"/>
        <v>11.938754689662197</v>
      </c>
      <c r="AF19" s="51">
        <f t="shared" si="21"/>
        <v>-24</v>
      </c>
      <c r="AG19" s="51">
        <f t="shared" si="22"/>
        <v>11.85</v>
      </c>
      <c r="AH19" s="51">
        <v>1</v>
      </c>
      <c r="AJ19" s="63">
        <f t="shared" si="23"/>
        <v>0.31510468486616794</v>
      </c>
      <c r="AK19" s="63">
        <f t="shared" si="24"/>
        <v>-7.5625124367880305</v>
      </c>
      <c r="AL19" s="63">
        <f t="shared" si="25"/>
        <v>0.42537735958483891</v>
      </c>
      <c r="AM19" s="63">
        <f t="shared" si="26"/>
        <v>359.22482626296465</v>
      </c>
      <c r="AN19" s="63">
        <f t="shared" si="27"/>
        <v>11.938754689662197</v>
      </c>
      <c r="AQ19" s="51">
        <f t="shared" si="28"/>
        <v>-52</v>
      </c>
      <c r="AR19" s="51">
        <f t="shared" si="29"/>
        <v>13.25</v>
      </c>
      <c r="AS19" s="51">
        <v>1</v>
      </c>
      <c r="AU19" s="63">
        <f t="shared" si="30"/>
        <v>0.15888360435400659</v>
      </c>
      <c r="AV19" s="63">
        <f t="shared" si="31"/>
        <v>-8.2619474264083426</v>
      </c>
      <c r="AW19" s="63">
        <f t="shared" si="32"/>
        <v>9.8062717315735865E-3</v>
      </c>
      <c r="AX19" s="63">
        <f t="shared" si="33"/>
        <v>401.66489012525579</v>
      </c>
      <c r="AY19" s="63">
        <f t="shared" si="34"/>
        <v>11.938754689662197</v>
      </c>
      <c r="BB19" s="51">
        <f t="shared" si="35"/>
        <v>-82</v>
      </c>
      <c r="BC19" s="51">
        <f t="shared" si="36"/>
        <v>14.75</v>
      </c>
      <c r="BD19" s="51">
        <v>1</v>
      </c>
      <c r="BF19" s="63">
        <f t="shared" si="37"/>
        <v>9.08375563334783E-2</v>
      </c>
      <c r="BG19" s="63">
        <f t="shared" si="38"/>
        <v>-7.4486796193452207</v>
      </c>
      <c r="BH19" s="63">
        <f t="shared" si="39"/>
        <v>1.7056899533102608E-4</v>
      </c>
      <c r="BI19" s="63">
        <f t="shared" si="40"/>
        <v>447.13638712056775</v>
      </c>
      <c r="BJ19" s="63">
        <f t="shared" si="41"/>
        <v>11.938754689662197</v>
      </c>
      <c r="BM19" s="51">
        <f t="shared" si="42"/>
        <v>-129</v>
      </c>
      <c r="BN19" s="51">
        <f t="shared" si="43"/>
        <v>17.100000000000001</v>
      </c>
      <c r="BO19" s="51">
        <v>1</v>
      </c>
      <c r="BQ19" s="63">
        <f t="shared" si="44"/>
        <v>5.0514854979176016E-2</v>
      </c>
      <c r="BR19" s="63">
        <f t="shared" si="45"/>
        <v>-6.5164162923137061</v>
      </c>
      <c r="BS19" s="63">
        <f t="shared" si="46"/>
        <v>2.9269966290070314E-7</v>
      </c>
      <c r="BT19" s="63">
        <f t="shared" si="47"/>
        <v>518.37506574655663</v>
      </c>
      <c r="BU19" s="63">
        <f t="shared" si="48"/>
        <v>11.938754689662197</v>
      </c>
      <c r="BX19" s="51">
        <f t="shared" si="49"/>
        <v>-174</v>
      </c>
      <c r="BY19" s="51">
        <f t="shared" si="50"/>
        <v>19.350000000000001</v>
      </c>
      <c r="BZ19" s="51">
        <v>1</v>
      </c>
      <c r="CB19" s="63">
        <f t="shared" si="51"/>
        <v>3.0680984116650111E-2</v>
      </c>
      <c r="CC19" s="63">
        <f t="shared" si="52"/>
        <v>-5.3384912362971191</v>
      </c>
      <c r="CD19" s="63">
        <f t="shared" si="53"/>
        <v>6.4689995398489917E-10</v>
      </c>
      <c r="CE19" s="63">
        <f t="shared" si="54"/>
        <v>586.58231123952464</v>
      </c>
      <c r="CF19" s="63">
        <f t="shared" si="55"/>
        <v>11.938754689662197</v>
      </c>
      <c r="CI19" s="51">
        <f t="shared" si="56"/>
        <v>-219</v>
      </c>
      <c r="CJ19" s="51">
        <f t="shared" si="57"/>
        <v>21.6</v>
      </c>
      <c r="CK19" s="51">
        <v>1</v>
      </c>
      <c r="CM19" s="63">
        <f t="shared" si="58"/>
        <v>1.9727078239801729E-2</v>
      </c>
      <c r="CN19" s="63">
        <f t="shared" si="59"/>
        <v>-4.3202301345165788</v>
      </c>
      <c r="CO19" s="63">
        <f t="shared" si="60"/>
        <v>1.4103923415368396E-12</v>
      </c>
      <c r="CP19" s="63">
        <f t="shared" si="61"/>
        <v>654.78955673249266</v>
      </c>
      <c r="CQ19" s="63">
        <f t="shared" si="62"/>
        <v>11.938754689662197</v>
      </c>
      <c r="CT19" s="51">
        <f t="shared" si="63"/>
        <v>-270</v>
      </c>
      <c r="CU19" s="51">
        <f t="shared" si="64"/>
        <v>24.15</v>
      </c>
      <c r="CV19" s="51">
        <v>1</v>
      </c>
      <c r="CX19" s="63">
        <f t="shared" si="65"/>
        <v>1.2925831062713179E-2</v>
      </c>
      <c r="CY19" s="63">
        <f t="shared" si="66"/>
        <v>-3.4899743869325581</v>
      </c>
      <c r="CZ19" s="63">
        <f t="shared" si="67"/>
        <v>1.3405943022348526E-15</v>
      </c>
      <c r="DA19" s="63">
        <f t="shared" si="68"/>
        <v>732.09110162452271</v>
      </c>
      <c r="DB19" s="63">
        <f t="shared" si="69"/>
        <v>11.938754689662197</v>
      </c>
      <c r="DE19" s="51">
        <f t="shared" si="70"/>
        <v>-325</v>
      </c>
      <c r="DF19" s="51">
        <f t="shared" si="71"/>
        <v>26.9</v>
      </c>
      <c r="DG19" s="51">
        <v>1</v>
      </c>
      <c r="DI19" s="63">
        <f t="shared" si="72"/>
        <v>8.6534746119213031E-3</v>
      </c>
      <c r="DJ19" s="63">
        <f t="shared" si="73"/>
        <v>-2.8123792488744237</v>
      </c>
      <c r="DK19" s="63">
        <f t="shared" si="74"/>
        <v>7.291259609964858E-19</v>
      </c>
      <c r="DL19" s="63">
        <f t="shared" si="75"/>
        <v>815.45551278259484</v>
      </c>
      <c r="DM19" s="63">
        <f t="shared" si="76"/>
        <v>11.938754689662197</v>
      </c>
    </row>
    <row r="20" spans="1:117">
      <c r="A20" s="74">
        <f t="shared" si="1"/>
        <v>0.40612619817811685</v>
      </c>
      <c r="B20" s="74">
        <f t="shared" si="2"/>
        <v>0.46666666666666667</v>
      </c>
      <c r="C20" s="92">
        <v>1</v>
      </c>
      <c r="D20" s="76">
        <f t="shared" si="77"/>
        <v>1.07</v>
      </c>
      <c r="E20" s="76">
        <f t="shared" si="3"/>
        <v>1.07</v>
      </c>
      <c r="F20" s="77">
        <f t="shared" si="4"/>
        <v>1.1449</v>
      </c>
      <c r="G20" s="73">
        <f t="shared" si="5"/>
        <v>6.9644045063689983</v>
      </c>
      <c r="H20" s="74">
        <f t="shared" si="78"/>
        <v>2.8000000000000012</v>
      </c>
      <c r="I20" s="79">
        <v>14</v>
      </c>
      <c r="J20" s="51">
        <f t="shared" si="6"/>
        <v>14</v>
      </c>
      <c r="K20" s="51">
        <f t="shared" si="7"/>
        <v>10</v>
      </c>
      <c r="L20" s="51">
        <v>1</v>
      </c>
      <c r="N20" s="63">
        <f t="shared" si="8"/>
        <v>1</v>
      </c>
      <c r="O20" s="63">
        <f t="shared" si="9"/>
        <v>14</v>
      </c>
      <c r="P20" s="63">
        <f t="shared" si="10"/>
        <v>69.644045063689987</v>
      </c>
      <c r="Q20" s="63">
        <f t="shared" si="11"/>
        <v>348.22022531844993</v>
      </c>
      <c r="R20" s="63">
        <f t="shared" si="12"/>
        <v>12.373311504493293</v>
      </c>
      <c r="S20" s="51">
        <f t="shared" si="79"/>
        <v>4.9745746474064276</v>
      </c>
      <c r="T20" s="72">
        <f t="shared" si="14"/>
        <v>4.3449861537308303</v>
      </c>
      <c r="U20" s="51">
        <f t="shared" si="15"/>
        <v>-1</v>
      </c>
      <c r="V20" s="69">
        <f t="shared" si="16"/>
        <v>10.75</v>
      </c>
      <c r="W20" s="69">
        <v>1</v>
      </c>
      <c r="Y20" s="68">
        <f t="shared" si="0"/>
        <v>0.80496056950960293</v>
      </c>
      <c r="Z20" s="68">
        <f t="shared" si="17"/>
        <v>-0.80496056950960293</v>
      </c>
      <c r="AA20" s="68">
        <f t="shared" si="18"/>
        <v>9.3584185554333352</v>
      </c>
      <c r="AB20" s="68">
        <f t="shared" si="19"/>
        <v>374.33674221733372</v>
      </c>
      <c r="AC20" s="63">
        <f t="shared" si="20"/>
        <v>12.373311504493293</v>
      </c>
      <c r="AF20" s="51">
        <f t="shared" si="21"/>
        <v>-23</v>
      </c>
      <c r="AG20" s="51">
        <f t="shared" si="22"/>
        <v>11.85</v>
      </c>
      <c r="AH20" s="51">
        <v>1</v>
      </c>
      <c r="AJ20" s="63">
        <f t="shared" si="23"/>
        <v>0.31510468486616794</v>
      </c>
      <c r="AK20" s="63">
        <f t="shared" si="24"/>
        <v>-7.2474077519218625</v>
      </c>
      <c r="AL20" s="63">
        <f t="shared" si="25"/>
        <v>0.48863027320808661</v>
      </c>
      <c r="AM20" s="63">
        <f t="shared" si="26"/>
        <v>412.64096700236314</v>
      </c>
      <c r="AN20" s="63">
        <f t="shared" si="27"/>
        <v>12.373311504493293</v>
      </c>
      <c r="AQ20" s="51">
        <f t="shared" si="28"/>
        <v>-51</v>
      </c>
      <c r="AR20" s="51">
        <f t="shared" si="29"/>
        <v>13.25</v>
      </c>
      <c r="AS20" s="51">
        <v>1</v>
      </c>
      <c r="AU20" s="63">
        <f t="shared" si="30"/>
        <v>0.15888360435400659</v>
      </c>
      <c r="AV20" s="63">
        <f t="shared" si="31"/>
        <v>-8.1030638220543363</v>
      </c>
      <c r="AW20" s="63">
        <f t="shared" si="32"/>
        <v>1.1264448206712506E-2</v>
      </c>
      <c r="AX20" s="63">
        <f t="shared" si="33"/>
        <v>461.39179854694612</v>
      </c>
      <c r="AY20" s="63">
        <f t="shared" si="34"/>
        <v>12.373311504493293</v>
      </c>
      <c r="BB20" s="51">
        <f t="shared" si="35"/>
        <v>-81</v>
      </c>
      <c r="BC20" s="51">
        <f t="shared" si="36"/>
        <v>14.75</v>
      </c>
      <c r="BD20" s="51">
        <v>1</v>
      </c>
      <c r="BF20" s="63">
        <f t="shared" si="37"/>
        <v>9.08375563334783E-2</v>
      </c>
      <c r="BG20" s="63">
        <f t="shared" si="38"/>
        <v>-7.3578420630117423</v>
      </c>
      <c r="BH20" s="63">
        <f t="shared" si="39"/>
        <v>1.9593232435024659E-4</v>
      </c>
      <c r="BI20" s="63">
        <f t="shared" si="40"/>
        <v>513.62483234471358</v>
      </c>
      <c r="BJ20" s="63">
        <f t="shared" si="41"/>
        <v>12.373311504493293</v>
      </c>
      <c r="BM20" s="51">
        <f t="shared" si="42"/>
        <v>-128</v>
      </c>
      <c r="BN20" s="51">
        <f t="shared" si="43"/>
        <v>17.100000000000001</v>
      </c>
      <c r="BO20" s="51">
        <v>1</v>
      </c>
      <c r="BQ20" s="63">
        <f t="shared" si="44"/>
        <v>5.0514854979176016E-2</v>
      </c>
      <c r="BR20" s="63">
        <f t="shared" si="45"/>
        <v>-6.46590143733453</v>
      </c>
      <c r="BS20" s="63">
        <f t="shared" si="46"/>
        <v>3.3622362128222432E-7</v>
      </c>
      <c r="BT20" s="63">
        <f t="shared" si="47"/>
        <v>595.45658529454943</v>
      </c>
      <c r="BU20" s="63">
        <f t="shared" si="48"/>
        <v>12.373311504493293</v>
      </c>
      <c r="BX20" s="51">
        <f t="shared" si="49"/>
        <v>-173</v>
      </c>
      <c r="BY20" s="51">
        <f t="shared" si="50"/>
        <v>19.350000000000001</v>
      </c>
      <c r="BZ20" s="51">
        <v>1</v>
      </c>
      <c r="CB20" s="63">
        <f t="shared" si="51"/>
        <v>3.0680984116650111E-2</v>
      </c>
      <c r="CC20" s="63">
        <f t="shared" si="52"/>
        <v>-5.3078102521804693</v>
      </c>
      <c r="CD20" s="63">
        <f t="shared" si="53"/>
        <v>7.430929129901113E-10</v>
      </c>
      <c r="CE20" s="63">
        <f t="shared" si="54"/>
        <v>673.80613599120068</v>
      </c>
      <c r="CF20" s="63">
        <f t="shared" si="55"/>
        <v>12.373311504493293</v>
      </c>
      <c r="CI20" s="51">
        <f t="shared" si="56"/>
        <v>-218</v>
      </c>
      <c r="CJ20" s="51">
        <f t="shared" si="57"/>
        <v>21.6</v>
      </c>
      <c r="CK20" s="51">
        <v>1</v>
      </c>
      <c r="CM20" s="63">
        <f t="shared" si="58"/>
        <v>1.9727078239801729E-2</v>
      </c>
      <c r="CN20" s="63">
        <f t="shared" si="59"/>
        <v>-4.300503056276777</v>
      </c>
      <c r="CO20" s="63">
        <f t="shared" si="60"/>
        <v>1.6201153626237842E-12</v>
      </c>
      <c r="CP20" s="63">
        <f t="shared" si="61"/>
        <v>752.15568668785181</v>
      </c>
      <c r="CQ20" s="63">
        <f t="shared" si="62"/>
        <v>12.373311504493293</v>
      </c>
      <c r="CT20" s="51">
        <f t="shared" si="63"/>
        <v>-269</v>
      </c>
      <c r="CU20" s="51">
        <f t="shared" si="64"/>
        <v>24.15</v>
      </c>
      <c r="CV20" s="51">
        <v>1</v>
      </c>
      <c r="CX20" s="63">
        <f t="shared" si="65"/>
        <v>1.2925831062713179E-2</v>
      </c>
      <c r="CY20" s="63">
        <f t="shared" si="66"/>
        <v>-3.4770485558698452</v>
      </c>
      <c r="CZ20" s="63">
        <f t="shared" si="67"/>
        <v>1.5399384696955731E-15</v>
      </c>
      <c r="DA20" s="63">
        <f t="shared" si="68"/>
        <v>840.95184414405651</v>
      </c>
      <c r="DB20" s="63">
        <f t="shared" si="69"/>
        <v>12.373311504493293</v>
      </c>
      <c r="DE20" s="51">
        <f t="shared" si="70"/>
        <v>-324</v>
      </c>
      <c r="DF20" s="51">
        <f t="shared" si="71"/>
        <v>26.9</v>
      </c>
      <c r="DG20" s="51">
        <v>1</v>
      </c>
      <c r="DI20" s="63">
        <f t="shared" si="72"/>
        <v>8.6534746119213031E-3</v>
      </c>
      <c r="DJ20" s="63">
        <f t="shared" si="73"/>
        <v>-2.8037257742625021</v>
      </c>
      <c r="DK20" s="63">
        <f t="shared" si="74"/>
        <v>8.3754579198229576E-19</v>
      </c>
      <c r="DL20" s="63">
        <f t="shared" si="75"/>
        <v>936.71240610663017</v>
      </c>
      <c r="DM20" s="63">
        <f t="shared" si="76"/>
        <v>12.373311504493293</v>
      </c>
    </row>
    <row r="21" spans="1:117">
      <c r="A21" s="74">
        <f t="shared" si="1"/>
        <v>0.42044820762685642</v>
      </c>
      <c r="B21" s="74">
        <f t="shared" si="2"/>
        <v>0.5</v>
      </c>
      <c r="C21" s="78">
        <v>1.0750000000000002</v>
      </c>
      <c r="D21" s="76">
        <f t="shared" si="77"/>
        <v>1.075</v>
      </c>
      <c r="E21" s="76">
        <f t="shared" si="3"/>
        <v>1.075</v>
      </c>
      <c r="F21" s="77">
        <f t="shared" si="4"/>
        <v>1.2422968750000001</v>
      </c>
      <c r="G21" s="73">
        <f t="shared" si="5"/>
        <v>8.0000000000000071</v>
      </c>
      <c r="H21" s="74">
        <f t="shared" si="78"/>
        <v>3.0000000000000013</v>
      </c>
      <c r="I21" s="79">
        <v>15</v>
      </c>
      <c r="J21" s="51">
        <f t="shared" si="6"/>
        <v>15</v>
      </c>
      <c r="K21" s="51">
        <f t="shared" si="7"/>
        <v>10</v>
      </c>
      <c r="L21" s="51">
        <v>1</v>
      </c>
      <c r="N21" s="63">
        <f t="shared" si="8"/>
        <v>1</v>
      </c>
      <c r="O21" s="63">
        <f t="shared" si="9"/>
        <v>15</v>
      </c>
      <c r="P21" s="63">
        <f t="shared" si="10"/>
        <v>80.000000000000071</v>
      </c>
      <c r="Q21" s="63">
        <f t="shared" si="11"/>
        <v>400.00000000000034</v>
      </c>
      <c r="R21" s="63">
        <f t="shared" si="12"/>
        <v>12.823670332619121</v>
      </c>
      <c r="S21" s="51">
        <f t="shared" ref="S21:S83" si="80">P21/O21</f>
        <v>5.3333333333333384</v>
      </c>
      <c r="T21" s="72">
        <f t="shared" ref="T21:T83" si="81">S21/$F21</f>
        <v>4.2931230373845528</v>
      </c>
      <c r="U21" s="51">
        <f t="shared" si="15"/>
        <v>0</v>
      </c>
      <c r="V21" s="69">
        <f t="shared" si="16"/>
        <v>10.75</v>
      </c>
      <c r="W21" s="51">
        <v>1</v>
      </c>
      <c r="Y21" s="68">
        <f t="shared" si="0"/>
        <v>0.80496056950960293</v>
      </c>
      <c r="Z21" s="68">
        <f t="shared" si="17"/>
        <v>0</v>
      </c>
      <c r="AA21" s="68">
        <f t="shared" si="18"/>
        <v>10.75</v>
      </c>
      <c r="AB21" s="68">
        <f>$G21*V21*5</f>
        <v>430.00000000000034</v>
      </c>
      <c r="AC21" s="63">
        <f t="shared" si="20"/>
        <v>12.823670332619121</v>
      </c>
      <c r="AF21" s="51">
        <f t="shared" si="21"/>
        <v>-22</v>
      </c>
      <c r="AG21" s="51">
        <f t="shared" si="22"/>
        <v>11.85</v>
      </c>
      <c r="AH21" s="51">
        <v>1</v>
      </c>
      <c r="AJ21" s="63">
        <f t="shared" si="23"/>
        <v>0.31510468486616794</v>
      </c>
      <c r="AK21" s="63">
        <f t="shared" si="24"/>
        <v>-6.9323030670556944</v>
      </c>
      <c r="AL21" s="63">
        <f t="shared" si="25"/>
        <v>0.56128879103588103</v>
      </c>
      <c r="AM21" s="63">
        <f t="shared" si="26"/>
        <v>474.0000000000004</v>
      </c>
      <c r="AN21" s="63">
        <f t="shared" si="27"/>
        <v>12.823670332619121</v>
      </c>
      <c r="AQ21" s="51">
        <f t="shared" si="28"/>
        <v>-50</v>
      </c>
      <c r="AR21" s="51">
        <f t="shared" si="29"/>
        <v>13.25</v>
      </c>
      <c r="AS21" s="51">
        <v>1</v>
      </c>
      <c r="AU21" s="63">
        <f t="shared" si="30"/>
        <v>0.15888360435400659</v>
      </c>
      <c r="AV21" s="63">
        <f t="shared" si="31"/>
        <v>-7.9441802177003291</v>
      </c>
      <c r="AW21" s="63">
        <f t="shared" si="32"/>
        <v>1.2939453124999957E-2</v>
      </c>
      <c r="AX21" s="63">
        <f t="shared" si="33"/>
        <v>530.00000000000045</v>
      </c>
      <c r="AY21" s="63">
        <f t="shared" si="34"/>
        <v>12.823670332619121</v>
      </c>
      <c r="BB21" s="51">
        <f t="shared" si="35"/>
        <v>-80</v>
      </c>
      <c r="BC21" s="51">
        <f t="shared" si="36"/>
        <v>14.75</v>
      </c>
      <c r="BD21" s="51">
        <v>1</v>
      </c>
      <c r="BF21" s="63">
        <f t="shared" si="37"/>
        <v>9.08375563334783E-2</v>
      </c>
      <c r="BG21" s="63">
        <f t="shared" si="38"/>
        <v>-7.2670045066782638</v>
      </c>
      <c r="BH21" s="63">
        <f t="shared" si="39"/>
        <v>2.2506713867187381E-4</v>
      </c>
      <c r="BI21" s="63">
        <f t="shared" si="40"/>
        <v>590.00000000000045</v>
      </c>
      <c r="BJ21" s="63">
        <f t="shared" si="41"/>
        <v>12.823670332619121</v>
      </c>
      <c r="BM21" s="51">
        <f t="shared" si="42"/>
        <v>-127</v>
      </c>
      <c r="BN21" s="51">
        <f t="shared" si="43"/>
        <v>17.100000000000001</v>
      </c>
      <c r="BO21" s="51">
        <v>1</v>
      </c>
      <c r="BQ21" s="63">
        <f t="shared" si="44"/>
        <v>5.0514854979176016E-2</v>
      </c>
      <c r="BR21" s="63">
        <f t="shared" si="45"/>
        <v>-6.415386582355354</v>
      </c>
      <c r="BS21" s="63">
        <f t="shared" si="46"/>
        <v>3.862195206780372E-7</v>
      </c>
      <c r="BT21" s="63">
        <f t="shared" si="47"/>
        <v>684.00000000000068</v>
      </c>
      <c r="BU21" s="63">
        <f t="shared" si="48"/>
        <v>12.823670332619121</v>
      </c>
      <c r="BX21" s="51">
        <f t="shared" si="49"/>
        <v>-172</v>
      </c>
      <c r="BY21" s="51">
        <f t="shared" si="50"/>
        <v>19.350000000000001</v>
      </c>
      <c r="BZ21" s="51">
        <v>1</v>
      </c>
      <c r="CB21" s="63">
        <f t="shared" si="51"/>
        <v>3.0680984116650111E-2</v>
      </c>
      <c r="CC21" s="63">
        <f t="shared" si="52"/>
        <v>-5.2771292680638195</v>
      </c>
      <c r="CD21" s="63">
        <f t="shared" si="53"/>
        <v>8.5358960676169561E-10</v>
      </c>
      <c r="CE21" s="63">
        <f t="shared" si="54"/>
        <v>774.0000000000008</v>
      </c>
      <c r="CF21" s="63">
        <f t="shared" si="55"/>
        <v>12.823670332619121</v>
      </c>
      <c r="CI21" s="51">
        <f t="shared" si="56"/>
        <v>-217</v>
      </c>
      <c r="CJ21" s="51">
        <f t="shared" si="57"/>
        <v>21.6</v>
      </c>
      <c r="CK21" s="51">
        <v>1</v>
      </c>
      <c r="CM21" s="63">
        <f t="shared" si="58"/>
        <v>1.9727078239801729E-2</v>
      </c>
      <c r="CN21" s="63">
        <f t="shared" si="59"/>
        <v>-4.2807759780369752</v>
      </c>
      <c r="CO21" s="63">
        <f t="shared" si="60"/>
        <v>1.8610238519513654E-12</v>
      </c>
      <c r="CP21" s="63">
        <f t="shared" si="61"/>
        <v>864.0000000000008</v>
      </c>
      <c r="CQ21" s="63">
        <f t="shared" si="62"/>
        <v>12.823670332619121</v>
      </c>
      <c r="CT21" s="51">
        <f t="shared" si="63"/>
        <v>-268</v>
      </c>
      <c r="CU21" s="51">
        <f t="shared" si="64"/>
        <v>24.15</v>
      </c>
      <c r="CV21" s="51">
        <v>1</v>
      </c>
      <c r="CX21" s="63">
        <f t="shared" si="65"/>
        <v>1.2925831062713179E-2</v>
      </c>
      <c r="CY21" s="63">
        <f t="shared" si="66"/>
        <v>-3.4641227248071318</v>
      </c>
      <c r="CZ21" s="63">
        <f t="shared" si="67"/>
        <v>1.7689247869359561E-15</v>
      </c>
      <c r="DA21" s="63">
        <f t="shared" si="68"/>
        <v>966.0000000000008</v>
      </c>
      <c r="DB21" s="63">
        <f t="shared" si="69"/>
        <v>12.823670332619121</v>
      </c>
      <c r="DE21" s="51">
        <f t="shared" si="70"/>
        <v>-323</v>
      </c>
      <c r="DF21" s="51">
        <f t="shared" si="71"/>
        <v>26.9</v>
      </c>
      <c r="DG21" s="51">
        <v>1</v>
      </c>
      <c r="DI21" s="63">
        <f t="shared" si="72"/>
        <v>8.6534746119213031E-3</v>
      </c>
      <c r="DJ21" s="63">
        <f t="shared" si="73"/>
        <v>-2.795072299650581</v>
      </c>
      <c r="DK21" s="63">
        <f t="shared" si="74"/>
        <v>9.6208747348475198E-19</v>
      </c>
      <c r="DL21" s="63">
        <f t="shared" si="75"/>
        <v>1076.0000000000009</v>
      </c>
      <c r="DM21" s="63">
        <f t="shared" si="76"/>
        <v>12.823670332619121</v>
      </c>
    </row>
    <row r="22" spans="1:117">
      <c r="A22" s="74">
        <f t="shared" si="1"/>
        <v>0.43527528164806129</v>
      </c>
      <c r="B22" s="74">
        <f t="shared" si="2"/>
        <v>0.53333333333333333</v>
      </c>
      <c r="C22" s="78">
        <v>1.0750000000000002</v>
      </c>
      <c r="D22" s="76">
        <f t="shared" si="77"/>
        <v>1.08</v>
      </c>
      <c r="E22" s="76">
        <f t="shared" si="3"/>
        <v>1.08</v>
      </c>
      <c r="F22" s="77">
        <f t="shared" si="4"/>
        <v>1.2538800000000003</v>
      </c>
      <c r="G22" s="73">
        <f t="shared" si="5"/>
        <v>9.1895868399762897</v>
      </c>
      <c r="H22" s="74">
        <f t="shared" si="78"/>
        <v>3.200000000000002</v>
      </c>
      <c r="I22" s="79">
        <v>16</v>
      </c>
      <c r="J22" s="51">
        <f t="shared" si="6"/>
        <v>16</v>
      </c>
      <c r="K22" s="51">
        <f t="shared" si="7"/>
        <v>10</v>
      </c>
      <c r="L22" s="51">
        <v>1</v>
      </c>
      <c r="N22" s="63">
        <f t="shared" si="8"/>
        <v>1</v>
      </c>
      <c r="O22" s="63">
        <f t="shared" si="9"/>
        <v>16</v>
      </c>
      <c r="P22" s="63">
        <f t="shared" si="10"/>
        <v>91.89586839976289</v>
      </c>
      <c r="Q22" s="63">
        <f t="shared" si="11"/>
        <v>459.47934199881445</v>
      </c>
      <c r="R22" s="63">
        <f t="shared" si="12"/>
        <v>13.290405266320805</v>
      </c>
      <c r="S22" s="51">
        <f t="shared" si="80"/>
        <v>5.7434917749851806</v>
      </c>
      <c r="T22" s="72">
        <f t="shared" si="81"/>
        <v>4.5805753142128269</v>
      </c>
      <c r="U22" s="51">
        <f t="shared" si="15"/>
        <v>1</v>
      </c>
      <c r="V22" s="69">
        <f t="shared" si="16"/>
        <v>10.75</v>
      </c>
      <c r="W22" s="51">
        <v>1</v>
      </c>
      <c r="Y22" s="68">
        <f t="shared" si="0"/>
        <v>0.80496056950960293</v>
      </c>
      <c r="Z22" s="68">
        <f t="shared" si="17"/>
        <v>0.80496056950960293</v>
      </c>
      <c r="AA22" s="68">
        <f t="shared" si="18"/>
        <v>12.348507316218127</v>
      </c>
      <c r="AB22" s="68">
        <f t="shared" si="19"/>
        <v>493.94029264872557</v>
      </c>
      <c r="AC22" s="63">
        <f t="shared" si="20"/>
        <v>13.290405266320805</v>
      </c>
      <c r="AD22" s="69">
        <f t="shared" ref="AD22:AD70" si="82">AA22/Z22</f>
        <v>15.340512049852416</v>
      </c>
      <c r="AE22" s="72">
        <f t="shared" ref="AE22:AE70" si="83">AD22/$F22</f>
        <v>12.234433956879775</v>
      </c>
      <c r="AF22" s="51">
        <f t="shared" si="21"/>
        <v>-21</v>
      </c>
      <c r="AG22" s="51">
        <f t="shared" si="22"/>
        <v>11.85</v>
      </c>
      <c r="AH22" s="51">
        <v>1</v>
      </c>
      <c r="AJ22" s="63">
        <f t="shared" si="23"/>
        <v>0.31510468486616794</v>
      </c>
      <c r="AK22" s="63">
        <f t="shared" si="24"/>
        <v>-6.6171983821895264</v>
      </c>
      <c r="AL22" s="63">
        <f t="shared" si="25"/>
        <v>0.6447515109411911</v>
      </c>
      <c r="AM22" s="63">
        <f t="shared" si="26"/>
        <v>544.48302026859517</v>
      </c>
      <c r="AN22" s="63">
        <f t="shared" si="27"/>
        <v>13.290405266320805</v>
      </c>
      <c r="AQ22" s="51">
        <f t="shared" si="28"/>
        <v>-49</v>
      </c>
      <c r="AR22" s="51">
        <f t="shared" si="29"/>
        <v>13.25</v>
      </c>
      <c r="AS22" s="51">
        <v>1</v>
      </c>
      <c r="AU22" s="63">
        <f t="shared" si="30"/>
        <v>0.15888360435400659</v>
      </c>
      <c r="AV22" s="63">
        <f t="shared" si="31"/>
        <v>-7.7852966133463228</v>
      </c>
      <c r="AW22" s="63">
        <f t="shared" si="32"/>
        <v>1.4863528519248697E-2</v>
      </c>
      <c r="AX22" s="63">
        <f t="shared" si="33"/>
        <v>608.81012814842916</v>
      </c>
      <c r="AY22" s="63">
        <f t="shared" si="34"/>
        <v>13.290405266320805</v>
      </c>
      <c r="BB22" s="51">
        <f t="shared" si="35"/>
        <v>-79</v>
      </c>
      <c r="BC22" s="51">
        <f t="shared" si="36"/>
        <v>14.75</v>
      </c>
      <c r="BD22" s="51">
        <v>1</v>
      </c>
      <c r="BF22" s="63">
        <f t="shared" si="37"/>
        <v>9.08375563334783E-2</v>
      </c>
      <c r="BG22" s="63">
        <f t="shared" si="38"/>
        <v>-7.1761669503447854</v>
      </c>
      <c r="BH22" s="63">
        <f t="shared" si="39"/>
        <v>2.5853425195627105E-4</v>
      </c>
      <c r="BI22" s="63">
        <f t="shared" si="40"/>
        <v>677.7320294482513</v>
      </c>
      <c r="BJ22" s="63">
        <f t="shared" si="41"/>
        <v>13.290405266320805</v>
      </c>
      <c r="BM22" s="51">
        <f t="shared" si="42"/>
        <v>-126</v>
      </c>
      <c r="BN22" s="51">
        <f t="shared" si="43"/>
        <v>17.100000000000001</v>
      </c>
      <c r="BO22" s="51">
        <v>1</v>
      </c>
      <c r="BQ22" s="63">
        <f t="shared" si="44"/>
        <v>5.0514854979176016E-2</v>
      </c>
      <c r="BR22" s="63">
        <f t="shared" si="45"/>
        <v>-6.3648717273761779</v>
      </c>
      <c r="BS22" s="63">
        <f t="shared" si="46"/>
        <v>4.4364972807060475E-7</v>
      </c>
      <c r="BT22" s="63">
        <f t="shared" si="47"/>
        <v>785.70967481797288</v>
      </c>
      <c r="BU22" s="63">
        <f t="shared" si="48"/>
        <v>13.290405266320805</v>
      </c>
      <c r="BX22" s="51">
        <f t="shared" si="49"/>
        <v>-171</v>
      </c>
      <c r="BY22" s="51">
        <f t="shared" si="50"/>
        <v>19.350000000000001</v>
      </c>
      <c r="BZ22" s="51">
        <v>1</v>
      </c>
      <c r="CB22" s="63">
        <f t="shared" si="51"/>
        <v>3.0680984116650111E-2</v>
      </c>
      <c r="CC22" s="63">
        <f t="shared" si="52"/>
        <v>-5.2464482839471689</v>
      </c>
      <c r="CD22" s="63">
        <f t="shared" si="53"/>
        <v>9.8051697712972591E-10</v>
      </c>
      <c r="CE22" s="63">
        <f t="shared" si="54"/>
        <v>889.09252676770609</v>
      </c>
      <c r="CF22" s="63">
        <f t="shared" si="55"/>
        <v>13.290405266320805</v>
      </c>
      <c r="CI22" s="51">
        <f t="shared" si="56"/>
        <v>-216</v>
      </c>
      <c r="CJ22" s="51">
        <f t="shared" si="57"/>
        <v>21.6</v>
      </c>
      <c r="CK22" s="51">
        <v>1</v>
      </c>
      <c r="CM22" s="63">
        <f t="shared" si="58"/>
        <v>1.9727078239801729E-2</v>
      </c>
      <c r="CN22" s="63">
        <f t="shared" si="59"/>
        <v>-4.2610488997971734</v>
      </c>
      <c r="CO22" s="63">
        <f t="shared" si="60"/>
        <v>2.1377550373467797E-12</v>
      </c>
      <c r="CP22" s="63">
        <f t="shared" si="61"/>
        <v>992.4753787174393</v>
      </c>
      <c r="CQ22" s="63">
        <f t="shared" si="62"/>
        <v>13.290405266320805</v>
      </c>
      <c r="CT22" s="51">
        <f t="shared" si="63"/>
        <v>-267</v>
      </c>
      <c r="CU22" s="51">
        <f t="shared" si="64"/>
        <v>24.15</v>
      </c>
      <c r="CV22" s="51">
        <v>1</v>
      </c>
      <c r="CX22" s="63">
        <f t="shared" si="65"/>
        <v>1.2925831062713179E-2</v>
      </c>
      <c r="CY22" s="63">
        <f t="shared" si="66"/>
        <v>-3.4511968937444188</v>
      </c>
      <c r="CZ22" s="63">
        <f t="shared" si="67"/>
        <v>2.0319609928668138E-15</v>
      </c>
      <c r="DA22" s="63">
        <f t="shared" si="68"/>
        <v>1109.642610927137</v>
      </c>
      <c r="DB22" s="63">
        <f t="shared" si="69"/>
        <v>13.290405266320805</v>
      </c>
      <c r="DE22" s="51">
        <f t="shared" si="70"/>
        <v>-322</v>
      </c>
      <c r="DF22" s="51">
        <f t="shared" si="71"/>
        <v>26.9</v>
      </c>
      <c r="DG22" s="51">
        <v>1</v>
      </c>
      <c r="DI22" s="63">
        <f t="shared" si="72"/>
        <v>8.6534746119213031E-3</v>
      </c>
      <c r="DJ22" s="63">
        <f t="shared" si="73"/>
        <v>-2.7864188250386595</v>
      </c>
      <c r="DK22" s="63">
        <f t="shared" si="74"/>
        <v>1.1051482981551881E-18</v>
      </c>
      <c r="DL22" s="63">
        <f t="shared" si="75"/>
        <v>1235.9994299768109</v>
      </c>
      <c r="DM22" s="63">
        <f t="shared" si="76"/>
        <v>13.290405266320805</v>
      </c>
    </row>
    <row r="23" spans="1:117">
      <c r="A23" s="74">
        <f t="shared" si="1"/>
        <v>0.45062523130541426</v>
      </c>
      <c r="B23" s="74">
        <f t="shared" si="2"/>
        <v>0.56666666666666665</v>
      </c>
      <c r="C23" s="78">
        <v>1.0750000000000002</v>
      </c>
      <c r="D23" s="76">
        <f t="shared" si="77"/>
        <v>1.085</v>
      </c>
      <c r="E23" s="76">
        <f t="shared" si="3"/>
        <v>1.085</v>
      </c>
      <c r="F23" s="77">
        <f t="shared" si="4"/>
        <v>1.2655168750000001</v>
      </c>
      <c r="G23" s="73">
        <f t="shared" si="5"/>
        <v>10.556063286183166</v>
      </c>
      <c r="H23" s="74">
        <f t="shared" si="78"/>
        <v>3.4000000000000017</v>
      </c>
      <c r="I23" s="79">
        <v>17</v>
      </c>
      <c r="J23" s="51">
        <f t="shared" si="6"/>
        <v>17</v>
      </c>
      <c r="K23" s="51">
        <f t="shared" si="7"/>
        <v>10</v>
      </c>
      <c r="L23" s="51">
        <v>1</v>
      </c>
      <c r="N23" s="63">
        <f t="shared" si="8"/>
        <v>1</v>
      </c>
      <c r="O23" s="63">
        <f t="shared" si="9"/>
        <v>17</v>
      </c>
      <c r="P23" s="63">
        <f t="shared" si="10"/>
        <v>105.56063286183166</v>
      </c>
      <c r="Q23" s="63">
        <f t="shared" si="11"/>
        <v>527.80316430915832</v>
      </c>
      <c r="R23" s="63">
        <f t="shared" si="12"/>
        <v>13.774111236902163</v>
      </c>
      <c r="S23" s="51">
        <f t="shared" si="80"/>
        <v>6.2094489918724509</v>
      </c>
      <c r="T23" s="72">
        <f t="shared" si="81"/>
        <v>4.9066504876692774</v>
      </c>
      <c r="U23" s="51">
        <f t="shared" si="15"/>
        <v>2</v>
      </c>
      <c r="V23" s="69">
        <f t="shared" si="16"/>
        <v>10.75</v>
      </c>
      <c r="W23" s="51">
        <v>1</v>
      </c>
      <c r="Y23" s="68">
        <f t="shared" si="0"/>
        <v>0.80496056950960293</v>
      </c>
      <c r="Z23" s="68">
        <f t="shared" si="17"/>
        <v>1.6099211390192059</v>
      </c>
      <c r="AA23" s="68">
        <f t="shared" si="18"/>
        <v>14.184710040808614</v>
      </c>
      <c r="AB23" s="68">
        <f t="shared" si="19"/>
        <v>567.38840163234522</v>
      </c>
      <c r="AC23" s="63">
        <f t="shared" si="20"/>
        <v>13.774111236902163</v>
      </c>
      <c r="AD23" s="69">
        <f t="shared" si="82"/>
        <v>8.8108104782388317</v>
      </c>
      <c r="AE23" s="72">
        <f t="shared" si="83"/>
        <v>6.9622228294971027</v>
      </c>
      <c r="AF23" s="51">
        <f t="shared" si="21"/>
        <v>-20</v>
      </c>
      <c r="AG23" s="51">
        <f t="shared" si="22"/>
        <v>11.85</v>
      </c>
      <c r="AH23" s="51">
        <v>1</v>
      </c>
      <c r="AJ23" s="63">
        <f t="shared" si="23"/>
        <v>0.31510468486616794</v>
      </c>
      <c r="AK23" s="63">
        <f t="shared" si="24"/>
        <v>-6.3020936973233592</v>
      </c>
      <c r="AL23" s="63">
        <f t="shared" si="25"/>
        <v>0.74062499999999898</v>
      </c>
      <c r="AM23" s="63">
        <f t="shared" si="26"/>
        <v>625.44674970635253</v>
      </c>
      <c r="AN23" s="63">
        <f t="shared" si="27"/>
        <v>13.774111236902163</v>
      </c>
      <c r="AQ23" s="51">
        <f t="shared" si="28"/>
        <v>-48</v>
      </c>
      <c r="AR23" s="51">
        <f t="shared" si="29"/>
        <v>13.25</v>
      </c>
      <c r="AS23" s="51">
        <v>1</v>
      </c>
      <c r="AU23" s="63">
        <f t="shared" si="30"/>
        <v>0.15888360435400659</v>
      </c>
      <c r="AV23" s="63">
        <f t="shared" si="31"/>
        <v>-7.6264130089923157</v>
      </c>
      <c r="AW23" s="63">
        <f t="shared" si="32"/>
        <v>1.7073710759512493E-2</v>
      </c>
      <c r="AX23" s="63">
        <f t="shared" si="33"/>
        <v>699.33919270963474</v>
      </c>
      <c r="AY23" s="63">
        <f t="shared" si="34"/>
        <v>13.774111236902163</v>
      </c>
      <c r="BB23" s="51">
        <f t="shared" si="35"/>
        <v>-78</v>
      </c>
      <c r="BC23" s="51">
        <f t="shared" si="36"/>
        <v>14.75</v>
      </c>
      <c r="BD23" s="51">
        <v>1</v>
      </c>
      <c r="BF23" s="63">
        <f t="shared" si="37"/>
        <v>9.08375563334783E-2</v>
      </c>
      <c r="BG23" s="63">
        <f t="shared" si="38"/>
        <v>-7.0853293940113078</v>
      </c>
      <c r="BH23" s="63">
        <f t="shared" si="39"/>
        <v>2.9697786993255755E-4</v>
      </c>
      <c r="BI23" s="63">
        <f t="shared" si="40"/>
        <v>778.50966735600855</v>
      </c>
      <c r="BJ23" s="63">
        <f t="shared" si="41"/>
        <v>13.774111236902163</v>
      </c>
      <c r="BM23" s="51">
        <f t="shared" si="42"/>
        <v>-125</v>
      </c>
      <c r="BN23" s="51">
        <f t="shared" si="43"/>
        <v>17.100000000000001</v>
      </c>
      <c r="BO23" s="51">
        <v>1</v>
      </c>
      <c r="BQ23" s="63">
        <f t="shared" si="44"/>
        <v>5.0514854979176016E-2</v>
      </c>
      <c r="BR23" s="63">
        <f t="shared" si="45"/>
        <v>-6.3143568723970018</v>
      </c>
      <c r="BS23" s="63">
        <f t="shared" si="46"/>
        <v>5.0961971282958565E-7</v>
      </c>
      <c r="BT23" s="63">
        <f t="shared" si="47"/>
        <v>902.54341096866074</v>
      </c>
      <c r="BU23" s="63">
        <f t="shared" si="48"/>
        <v>13.774111236902163</v>
      </c>
      <c r="BX23" s="51">
        <f t="shared" si="49"/>
        <v>-170</v>
      </c>
      <c r="BY23" s="51">
        <f t="shared" si="50"/>
        <v>19.350000000000001</v>
      </c>
      <c r="BZ23" s="51">
        <v>1</v>
      </c>
      <c r="CB23" s="63">
        <f t="shared" si="51"/>
        <v>3.0680984116650111E-2</v>
      </c>
      <c r="CC23" s="63">
        <f t="shared" si="52"/>
        <v>-5.2157672998305191</v>
      </c>
      <c r="CD23" s="63">
        <f t="shared" si="53"/>
        <v>1.1263182386755816E-9</v>
      </c>
      <c r="CE23" s="63">
        <f t="shared" si="54"/>
        <v>1021.2991229382214</v>
      </c>
      <c r="CF23" s="63">
        <f t="shared" si="55"/>
        <v>13.774111236902163</v>
      </c>
      <c r="CI23" s="51">
        <f t="shared" si="56"/>
        <v>-215</v>
      </c>
      <c r="CJ23" s="51">
        <f t="shared" si="57"/>
        <v>21.6</v>
      </c>
      <c r="CK23" s="51">
        <v>1</v>
      </c>
      <c r="CM23" s="63">
        <f t="shared" si="58"/>
        <v>1.9727078239801729E-2</v>
      </c>
      <c r="CN23" s="63">
        <f t="shared" si="59"/>
        <v>-4.2413218215573716</v>
      </c>
      <c r="CO23" s="63">
        <f t="shared" si="60"/>
        <v>2.4556356947868709E-12</v>
      </c>
      <c r="CP23" s="63">
        <f t="shared" si="61"/>
        <v>1140.0548349077822</v>
      </c>
      <c r="CQ23" s="63">
        <f t="shared" si="62"/>
        <v>13.774111236902163</v>
      </c>
      <c r="CT23" s="51">
        <f t="shared" si="63"/>
        <v>-266</v>
      </c>
      <c r="CU23" s="51">
        <f t="shared" si="64"/>
        <v>24.15</v>
      </c>
      <c r="CV23" s="51">
        <v>1</v>
      </c>
      <c r="CX23" s="63">
        <f t="shared" si="65"/>
        <v>1.2925831062713179E-2</v>
      </c>
      <c r="CY23" s="63">
        <f t="shared" si="66"/>
        <v>-3.4382710626817055</v>
      </c>
      <c r="CZ23" s="63">
        <f t="shared" si="67"/>
        <v>2.3341102499242511E-15</v>
      </c>
      <c r="DA23" s="63">
        <f t="shared" si="68"/>
        <v>1274.6446418066173</v>
      </c>
      <c r="DB23" s="63">
        <f t="shared" si="69"/>
        <v>13.774111236902163</v>
      </c>
      <c r="DE23" s="51">
        <f t="shared" si="70"/>
        <v>-321</v>
      </c>
      <c r="DF23" s="51">
        <f t="shared" si="71"/>
        <v>26.9</v>
      </c>
      <c r="DG23" s="51">
        <v>1</v>
      </c>
      <c r="DI23" s="63">
        <f t="shared" si="72"/>
        <v>8.6534746119213031E-3</v>
      </c>
      <c r="DJ23" s="63">
        <f t="shared" si="73"/>
        <v>-2.7777653504267383</v>
      </c>
      <c r="DK23" s="63">
        <f t="shared" si="74"/>
        <v>1.2694820321186374E-18</v>
      </c>
      <c r="DL23" s="63">
        <f t="shared" si="75"/>
        <v>1419.7905119916356</v>
      </c>
      <c r="DM23" s="63">
        <f t="shared" si="76"/>
        <v>13.774111236902163</v>
      </c>
    </row>
    <row r="24" spans="1:117">
      <c r="A24" s="74">
        <f t="shared" si="1"/>
        <v>0.46651649576840293</v>
      </c>
      <c r="B24" s="74">
        <f t="shared" si="2"/>
        <v>0.6</v>
      </c>
      <c r="C24" s="78">
        <v>1.0750000000000002</v>
      </c>
      <c r="D24" s="76">
        <f t="shared" si="77"/>
        <v>1.0900000000000001</v>
      </c>
      <c r="E24" s="76">
        <f t="shared" si="3"/>
        <v>1.0900000000000001</v>
      </c>
      <c r="F24" s="77">
        <f t="shared" si="4"/>
        <v>1.2772075000000005</v>
      </c>
      <c r="G24" s="73">
        <f t="shared" si="5"/>
        <v>12.125732532083198</v>
      </c>
      <c r="H24" s="74">
        <f t="shared" si="78"/>
        <v>3.6000000000000019</v>
      </c>
      <c r="I24" s="79">
        <v>18</v>
      </c>
      <c r="J24" s="51">
        <f t="shared" si="6"/>
        <v>18</v>
      </c>
      <c r="K24" s="51">
        <f t="shared" si="7"/>
        <v>10</v>
      </c>
      <c r="L24" s="51">
        <v>1</v>
      </c>
      <c r="N24" s="63">
        <f t="shared" si="8"/>
        <v>1</v>
      </c>
      <c r="O24" s="63">
        <f t="shared" si="9"/>
        <v>18</v>
      </c>
      <c r="P24" s="63">
        <f t="shared" si="10"/>
        <v>121.25732532083198</v>
      </c>
      <c r="Q24" s="63">
        <f t="shared" si="11"/>
        <v>606.28662660415989</v>
      </c>
      <c r="R24" s="63">
        <f t="shared" si="12"/>
        <v>14.275404770513131</v>
      </c>
      <c r="S24" s="51">
        <f t="shared" si="80"/>
        <v>6.7365180733795542</v>
      </c>
      <c r="T24" s="72">
        <f t="shared" si="81"/>
        <v>5.2744116154810801</v>
      </c>
      <c r="U24" s="51">
        <f t="shared" si="15"/>
        <v>3</v>
      </c>
      <c r="V24" s="69">
        <f t="shared" si="16"/>
        <v>10.75</v>
      </c>
      <c r="W24" s="51">
        <v>1</v>
      </c>
      <c r="Y24" s="68">
        <f t="shared" si="0"/>
        <v>0.80496056950960293</v>
      </c>
      <c r="Z24" s="68">
        <f t="shared" si="17"/>
        <v>2.4148817085288088</v>
      </c>
      <c r="AA24" s="68">
        <f t="shared" si="18"/>
        <v>16.293953089986783</v>
      </c>
      <c r="AB24" s="68">
        <f t="shared" si="19"/>
        <v>651.7581235994719</v>
      </c>
      <c r="AC24" s="63">
        <f t="shared" si="20"/>
        <v>14.275404770513131</v>
      </c>
      <c r="AD24" s="69">
        <f t="shared" si="82"/>
        <v>6.7473090016957249</v>
      </c>
      <c r="AE24" s="72">
        <f t="shared" si="83"/>
        <v>5.2828604605717731</v>
      </c>
      <c r="AF24" s="51">
        <f t="shared" si="21"/>
        <v>-19</v>
      </c>
      <c r="AG24" s="51">
        <f t="shared" si="22"/>
        <v>11.85</v>
      </c>
      <c r="AH24" s="51">
        <v>1</v>
      </c>
      <c r="AJ24" s="63">
        <f t="shared" si="23"/>
        <v>0.31510468486616794</v>
      </c>
      <c r="AK24" s="63">
        <f t="shared" si="24"/>
        <v>-5.9869890124571912</v>
      </c>
      <c r="AL24" s="63">
        <f t="shared" si="25"/>
        <v>0.85075471916967793</v>
      </c>
      <c r="AM24" s="63">
        <f t="shared" si="26"/>
        <v>718.44965252592942</v>
      </c>
      <c r="AN24" s="63">
        <f t="shared" si="27"/>
        <v>14.275404770513131</v>
      </c>
      <c r="AQ24" s="51">
        <f t="shared" si="28"/>
        <v>-47</v>
      </c>
      <c r="AR24" s="51">
        <f t="shared" si="29"/>
        <v>13.25</v>
      </c>
      <c r="AS24" s="51">
        <v>1</v>
      </c>
      <c r="AU24" s="63">
        <f t="shared" si="30"/>
        <v>0.15888360435400659</v>
      </c>
      <c r="AV24" s="63">
        <f t="shared" si="31"/>
        <v>-7.4675294046383094</v>
      </c>
      <c r="AW24" s="63">
        <f t="shared" si="32"/>
        <v>1.9612543463147183E-2</v>
      </c>
      <c r="AX24" s="63">
        <f t="shared" si="33"/>
        <v>803.32978025051193</v>
      </c>
      <c r="AY24" s="63">
        <f t="shared" si="34"/>
        <v>14.275404770513131</v>
      </c>
      <c r="BB24" s="51">
        <f t="shared" si="35"/>
        <v>-77</v>
      </c>
      <c r="BC24" s="51">
        <f t="shared" si="36"/>
        <v>14.75</v>
      </c>
      <c r="BD24" s="51">
        <v>1</v>
      </c>
      <c r="BF24" s="63">
        <f t="shared" si="37"/>
        <v>9.08375563334783E-2</v>
      </c>
      <c r="BG24" s="63">
        <f t="shared" si="38"/>
        <v>-6.9944918376778293</v>
      </c>
      <c r="BH24" s="63">
        <f t="shared" si="39"/>
        <v>3.4113799066205227E-4</v>
      </c>
      <c r="BI24" s="63">
        <f t="shared" si="40"/>
        <v>894.27277424113583</v>
      </c>
      <c r="BJ24" s="63">
        <f t="shared" si="41"/>
        <v>14.275404770513131</v>
      </c>
      <c r="BM24" s="51">
        <f t="shared" si="42"/>
        <v>-124</v>
      </c>
      <c r="BN24" s="51">
        <f t="shared" si="43"/>
        <v>17.100000000000001</v>
      </c>
      <c r="BO24" s="51">
        <v>1</v>
      </c>
      <c r="BQ24" s="63">
        <f t="shared" si="44"/>
        <v>5.0514854979176016E-2</v>
      </c>
      <c r="BR24" s="63">
        <f t="shared" si="45"/>
        <v>-6.2638420174178258</v>
      </c>
      <c r="BS24" s="63">
        <f t="shared" si="46"/>
        <v>5.8539932580140649E-7</v>
      </c>
      <c r="BT24" s="63">
        <f t="shared" si="47"/>
        <v>1036.7501314931135</v>
      </c>
      <c r="BU24" s="63">
        <f t="shared" si="48"/>
        <v>14.275404770513131</v>
      </c>
      <c r="BX24" s="51">
        <f t="shared" si="49"/>
        <v>-169</v>
      </c>
      <c r="BY24" s="51">
        <f t="shared" si="50"/>
        <v>19.350000000000001</v>
      </c>
      <c r="BZ24" s="51">
        <v>1</v>
      </c>
      <c r="CB24" s="63">
        <f t="shared" si="51"/>
        <v>3.0680984116650111E-2</v>
      </c>
      <c r="CC24" s="63">
        <f t="shared" si="52"/>
        <v>-5.1850863157138685</v>
      </c>
      <c r="CD24" s="63">
        <f t="shared" si="53"/>
        <v>1.2937999079697985E-9</v>
      </c>
      <c r="CE24" s="63">
        <f t="shared" si="54"/>
        <v>1173.1646224790495</v>
      </c>
      <c r="CF24" s="63">
        <f t="shared" si="55"/>
        <v>14.275404770513131</v>
      </c>
      <c r="CI24" s="51">
        <f t="shared" si="56"/>
        <v>-214</v>
      </c>
      <c r="CJ24" s="51">
        <f t="shared" si="57"/>
        <v>21.6</v>
      </c>
      <c r="CK24" s="51">
        <v>1</v>
      </c>
      <c r="CM24" s="63">
        <f t="shared" si="58"/>
        <v>1.9727078239801729E-2</v>
      </c>
      <c r="CN24" s="63">
        <f t="shared" si="59"/>
        <v>-4.2215947433175698</v>
      </c>
      <c r="CO24" s="63">
        <f t="shared" si="60"/>
        <v>2.8207846830736805E-12</v>
      </c>
      <c r="CP24" s="63">
        <f t="shared" si="61"/>
        <v>1309.5791134649855</v>
      </c>
      <c r="CQ24" s="63">
        <f t="shared" si="62"/>
        <v>14.275404770513131</v>
      </c>
      <c r="CT24" s="51">
        <f t="shared" si="63"/>
        <v>-265</v>
      </c>
      <c r="CU24" s="51">
        <f t="shared" si="64"/>
        <v>24.15</v>
      </c>
      <c r="CV24" s="51">
        <v>1</v>
      </c>
      <c r="CX24" s="63">
        <f t="shared" si="65"/>
        <v>1.2925831062713179E-2</v>
      </c>
      <c r="CY24" s="63">
        <f t="shared" si="66"/>
        <v>-3.4253452316189925</v>
      </c>
      <c r="CZ24" s="63">
        <f t="shared" si="67"/>
        <v>2.6811886044697052E-15</v>
      </c>
      <c r="DA24" s="63">
        <f t="shared" si="68"/>
        <v>1464.1822032490461</v>
      </c>
      <c r="DB24" s="63">
        <f t="shared" si="69"/>
        <v>14.275404770513131</v>
      </c>
      <c r="DE24" s="51">
        <f t="shared" si="70"/>
        <v>-320</v>
      </c>
      <c r="DF24" s="51">
        <f t="shared" si="71"/>
        <v>26.9</v>
      </c>
      <c r="DG24" s="51">
        <v>1</v>
      </c>
      <c r="DI24" s="63">
        <f t="shared" si="72"/>
        <v>8.6534746119213031E-3</v>
      </c>
      <c r="DJ24" s="63">
        <f t="shared" si="73"/>
        <v>-2.7691118758148168</v>
      </c>
      <c r="DK24" s="63">
        <f t="shared" si="74"/>
        <v>1.4582519219929724E-18</v>
      </c>
      <c r="DL24" s="63">
        <f t="shared" si="75"/>
        <v>1630.9110255651901</v>
      </c>
      <c r="DM24" s="63">
        <f t="shared" si="76"/>
        <v>14.275404770513131</v>
      </c>
    </row>
    <row r="25" spans="1:117">
      <c r="A25" s="74">
        <f t="shared" si="1"/>
        <v>0.48296816446242202</v>
      </c>
      <c r="B25" s="74">
        <f t="shared" si="2"/>
        <v>0.6333333333333333</v>
      </c>
      <c r="C25" s="78">
        <v>1.0750000000000002</v>
      </c>
      <c r="D25" s="76">
        <f t="shared" si="77"/>
        <v>1.095</v>
      </c>
      <c r="E25" s="76">
        <f t="shared" si="3"/>
        <v>1.095</v>
      </c>
      <c r="F25" s="77">
        <f t="shared" si="4"/>
        <v>1.2889518750000002</v>
      </c>
      <c r="G25" s="73">
        <f t="shared" si="5"/>
        <v>13.928809012738004</v>
      </c>
      <c r="H25" s="74">
        <f t="shared" si="78"/>
        <v>3.800000000000002</v>
      </c>
      <c r="I25" s="79">
        <v>19</v>
      </c>
      <c r="J25" s="51">
        <f t="shared" si="6"/>
        <v>19</v>
      </c>
      <c r="K25" s="51">
        <f t="shared" si="7"/>
        <v>10</v>
      </c>
      <c r="L25" s="51">
        <v>1</v>
      </c>
      <c r="N25" s="63">
        <f t="shared" si="8"/>
        <v>1</v>
      </c>
      <c r="O25" s="63">
        <f t="shared" si="9"/>
        <v>19</v>
      </c>
      <c r="P25" s="63">
        <f t="shared" si="10"/>
        <v>139.28809012738003</v>
      </c>
      <c r="Q25" s="63">
        <f t="shared" si="11"/>
        <v>696.4404506369001</v>
      </c>
      <c r="R25" s="63">
        <f t="shared" si="12"/>
        <v>14.794924771365528</v>
      </c>
      <c r="S25" s="51">
        <f t="shared" si="80"/>
        <v>7.3309521119673704</v>
      </c>
      <c r="T25" s="72">
        <f t="shared" si="81"/>
        <v>5.6875297318353093</v>
      </c>
      <c r="U25" s="51">
        <f t="shared" si="15"/>
        <v>4</v>
      </c>
      <c r="V25" s="69">
        <f t="shared" si="16"/>
        <v>10.75</v>
      </c>
      <c r="W25" s="51">
        <v>1</v>
      </c>
      <c r="Y25" s="68">
        <f t="shared" si="0"/>
        <v>0.80496056950960293</v>
      </c>
      <c r="Z25" s="68">
        <f t="shared" si="17"/>
        <v>3.2198422780384117</v>
      </c>
      <c r="AA25" s="68">
        <f t="shared" si="18"/>
        <v>18.716837110866674</v>
      </c>
      <c r="AB25" s="68">
        <f t="shared" si="19"/>
        <v>748.67348443466767</v>
      </c>
      <c r="AC25" s="63">
        <f t="shared" si="20"/>
        <v>14.794924771365528</v>
      </c>
      <c r="AD25" s="69">
        <f t="shared" si="82"/>
        <v>5.8129670631784247</v>
      </c>
      <c r="AE25" s="72">
        <f t="shared" si="83"/>
        <v>4.5098402631816059</v>
      </c>
      <c r="AF25" s="51">
        <f t="shared" si="21"/>
        <v>-18</v>
      </c>
      <c r="AG25" s="51">
        <f t="shared" si="22"/>
        <v>11.85</v>
      </c>
      <c r="AH25" s="51">
        <v>1</v>
      </c>
      <c r="AJ25" s="63">
        <f t="shared" si="23"/>
        <v>0.31510468486616794</v>
      </c>
      <c r="AK25" s="63">
        <f t="shared" si="24"/>
        <v>-5.6718843275910231</v>
      </c>
      <c r="AL25" s="63">
        <f t="shared" si="25"/>
        <v>0.97726054641617377</v>
      </c>
      <c r="AM25" s="63">
        <f t="shared" si="26"/>
        <v>825.28193400472674</v>
      </c>
      <c r="AN25" s="63">
        <f t="shared" si="27"/>
        <v>14.794924771365528</v>
      </c>
      <c r="AQ25" s="51">
        <f t="shared" si="28"/>
        <v>-46</v>
      </c>
      <c r="AR25" s="51">
        <f t="shared" si="29"/>
        <v>13.25</v>
      </c>
      <c r="AS25" s="51">
        <v>1</v>
      </c>
      <c r="AU25" s="63">
        <f t="shared" si="30"/>
        <v>0.15888360435400659</v>
      </c>
      <c r="AV25" s="63">
        <f t="shared" si="31"/>
        <v>-7.3086458002843031</v>
      </c>
      <c r="AW25" s="63">
        <f t="shared" si="32"/>
        <v>2.252889641342502E-2</v>
      </c>
      <c r="AX25" s="63">
        <f t="shared" si="33"/>
        <v>922.78359709389281</v>
      </c>
      <c r="AY25" s="63">
        <f t="shared" si="34"/>
        <v>14.794924771365528</v>
      </c>
      <c r="BB25" s="51">
        <f t="shared" si="35"/>
        <v>-76</v>
      </c>
      <c r="BC25" s="51">
        <f t="shared" si="36"/>
        <v>14.75</v>
      </c>
      <c r="BD25" s="51">
        <v>1</v>
      </c>
      <c r="BF25" s="63">
        <f t="shared" si="37"/>
        <v>9.08375563334783E-2</v>
      </c>
      <c r="BG25" s="63">
        <f t="shared" si="38"/>
        <v>-6.9036542813443509</v>
      </c>
      <c r="BH25" s="63">
        <f t="shared" si="39"/>
        <v>3.9186464870049335E-4</v>
      </c>
      <c r="BI25" s="63">
        <f t="shared" si="40"/>
        <v>1027.2496646894278</v>
      </c>
      <c r="BJ25" s="63">
        <f t="shared" si="41"/>
        <v>14.794924771365528</v>
      </c>
      <c r="BM25" s="51">
        <f t="shared" si="42"/>
        <v>-123</v>
      </c>
      <c r="BN25" s="51">
        <f t="shared" si="43"/>
        <v>17.100000000000001</v>
      </c>
      <c r="BO25" s="51">
        <v>1</v>
      </c>
      <c r="BQ25" s="63">
        <f t="shared" si="44"/>
        <v>5.0514854979176016E-2</v>
      </c>
      <c r="BR25" s="63">
        <f t="shared" si="45"/>
        <v>-6.2133271624386497</v>
      </c>
      <c r="BS25" s="63">
        <f t="shared" si="46"/>
        <v>6.7244724256444906E-7</v>
      </c>
      <c r="BT25" s="63">
        <f t="shared" si="47"/>
        <v>1190.9131705890993</v>
      </c>
      <c r="BU25" s="63">
        <f t="shared" si="48"/>
        <v>14.794924771365528</v>
      </c>
      <c r="BX25" s="51">
        <f t="shared" si="49"/>
        <v>-168</v>
      </c>
      <c r="BY25" s="51">
        <f t="shared" si="50"/>
        <v>19.350000000000001</v>
      </c>
      <c r="BZ25" s="51">
        <v>1</v>
      </c>
      <c r="CB25" s="63">
        <f t="shared" si="51"/>
        <v>3.0680984116650111E-2</v>
      </c>
      <c r="CC25" s="63">
        <f t="shared" si="52"/>
        <v>-5.1544053315972187</v>
      </c>
      <c r="CD25" s="63">
        <f t="shared" si="53"/>
        <v>1.486185825980223E-9</v>
      </c>
      <c r="CE25" s="63">
        <f t="shared" si="54"/>
        <v>1347.612271982402</v>
      </c>
      <c r="CF25" s="63">
        <f t="shared" si="55"/>
        <v>14.794924771365528</v>
      </c>
      <c r="CI25" s="51">
        <f t="shared" si="56"/>
        <v>-213</v>
      </c>
      <c r="CJ25" s="51">
        <f t="shared" si="57"/>
        <v>21.6</v>
      </c>
      <c r="CK25" s="51">
        <v>1</v>
      </c>
      <c r="CM25" s="63">
        <f t="shared" si="58"/>
        <v>1.9727078239801729E-2</v>
      </c>
      <c r="CN25" s="63">
        <f t="shared" si="59"/>
        <v>-4.201867665077768</v>
      </c>
      <c r="CO25" s="63">
        <f t="shared" si="60"/>
        <v>3.2402307252475696E-12</v>
      </c>
      <c r="CP25" s="63">
        <f t="shared" si="61"/>
        <v>1504.3113733757045</v>
      </c>
      <c r="CQ25" s="63">
        <f t="shared" si="62"/>
        <v>14.794924771365528</v>
      </c>
      <c r="CT25" s="51">
        <f t="shared" si="63"/>
        <v>-264</v>
      </c>
      <c r="CU25" s="51">
        <f t="shared" si="64"/>
        <v>24.15</v>
      </c>
      <c r="CV25" s="51">
        <v>1</v>
      </c>
      <c r="CX25" s="63">
        <f t="shared" si="65"/>
        <v>1.2925831062713179E-2</v>
      </c>
      <c r="CY25" s="63">
        <f t="shared" si="66"/>
        <v>-3.4124194005562791</v>
      </c>
      <c r="CZ25" s="63">
        <f t="shared" si="67"/>
        <v>3.0798769393911473E-15</v>
      </c>
      <c r="DA25" s="63">
        <f t="shared" si="68"/>
        <v>1681.9036882881139</v>
      </c>
      <c r="DB25" s="63">
        <f t="shared" si="69"/>
        <v>14.794924771365528</v>
      </c>
      <c r="DE25" s="51">
        <f t="shared" si="70"/>
        <v>-319</v>
      </c>
      <c r="DF25" s="51">
        <f t="shared" si="71"/>
        <v>26.9</v>
      </c>
      <c r="DG25" s="51">
        <v>1</v>
      </c>
      <c r="DI25" s="63">
        <f t="shared" si="72"/>
        <v>8.6534746119213031E-3</v>
      </c>
      <c r="DJ25" s="63">
        <f t="shared" si="73"/>
        <v>-2.7604584012028957</v>
      </c>
      <c r="DK25" s="63">
        <f t="shared" si="74"/>
        <v>1.6750915839645917E-18</v>
      </c>
      <c r="DL25" s="63">
        <f t="shared" si="75"/>
        <v>1873.4248122132615</v>
      </c>
      <c r="DM25" s="63">
        <f t="shared" si="76"/>
        <v>14.794924771365528</v>
      </c>
    </row>
    <row r="26" spans="1:117">
      <c r="A26" s="74">
        <f t="shared" si="1"/>
        <v>0.49999999999999922</v>
      </c>
      <c r="B26" s="74">
        <f t="shared" si="2"/>
        <v>0.66666666666666663</v>
      </c>
      <c r="C26" s="78">
        <v>1.0750000000000002</v>
      </c>
      <c r="D26" s="76">
        <f t="shared" si="77"/>
        <v>1.1000000000000001</v>
      </c>
      <c r="E26" s="76">
        <f t="shared" si="3"/>
        <v>1.1000000000000001</v>
      </c>
      <c r="F26" s="77">
        <f t="shared" si="4"/>
        <v>1.3007500000000005</v>
      </c>
      <c r="G26" s="73">
        <f t="shared" si="5"/>
        <v>16.000000000000021</v>
      </c>
      <c r="H26" s="74">
        <f t="shared" si="78"/>
        <v>4.0000000000000018</v>
      </c>
      <c r="I26" s="79">
        <v>20</v>
      </c>
      <c r="J26" s="51">
        <f t="shared" si="6"/>
        <v>20</v>
      </c>
      <c r="K26" s="51">
        <f t="shared" si="7"/>
        <v>10</v>
      </c>
      <c r="L26" s="51">
        <v>2</v>
      </c>
      <c r="N26" s="63">
        <f t="shared" si="8"/>
        <v>2</v>
      </c>
      <c r="O26" s="63">
        <f t="shared" si="9"/>
        <v>40</v>
      </c>
      <c r="P26" s="63">
        <f t="shared" si="10"/>
        <v>160.00000000000023</v>
      </c>
      <c r="Q26" s="63">
        <f t="shared" si="11"/>
        <v>800.00000000000114</v>
      </c>
      <c r="R26" s="63">
        <f t="shared" si="12"/>
        <v>15.333333333333311</v>
      </c>
      <c r="S26" s="51">
        <f t="shared" si="80"/>
        <v>4.0000000000000053</v>
      </c>
      <c r="T26" s="72">
        <f t="shared" si="81"/>
        <v>3.0751489525273907</v>
      </c>
      <c r="U26" s="51">
        <f t="shared" si="15"/>
        <v>5</v>
      </c>
      <c r="V26" s="69">
        <f t="shared" si="16"/>
        <v>10.75</v>
      </c>
      <c r="W26" s="51">
        <v>1</v>
      </c>
      <c r="Y26" s="68">
        <f t="shared" si="0"/>
        <v>0.80496056950960293</v>
      </c>
      <c r="Z26" s="68">
        <f t="shared" si="17"/>
        <v>4.0248028475480151</v>
      </c>
      <c r="AA26" s="68">
        <f t="shared" si="18"/>
        <v>21.500000000000004</v>
      </c>
      <c r="AB26" s="68">
        <f t="shared" si="19"/>
        <v>860.00000000000114</v>
      </c>
      <c r="AC26" s="63">
        <f t="shared" si="20"/>
        <v>15.333333333333311</v>
      </c>
      <c r="AD26" s="69">
        <f t="shared" si="82"/>
        <v>5.3418765625000004</v>
      </c>
      <c r="AE26" s="72">
        <f t="shared" si="83"/>
        <v>4.1067665289256183</v>
      </c>
      <c r="AF26" s="51">
        <f t="shared" si="21"/>
        <v>-17</v>
      </c>
      <c r="AG26" s="51">
        <f t="shared" si="22"/>
        <v>11.85</v>
      </c>
      <c r="AH26" s="51">
        <v>1</v>
      </c>
      <c r="AJ26" s="63">
        <f t="shared" si="23"/>
        <v>0.31510468486616794</v>
      </c>
      <c r="AK26" s="63">
        <f t="shared" si="24"/>
        <v>-5.3567796427248551</v>
      </c>
      <c r="AL26" s="63">
        <f t="shared" si="25"/>
        <v>1.1225775820717623</v>
      </c>
      <c r="AM26" s="63">
        <f t="shared" si="26"/>
        <v>948.00000000000125</v>
      </c>
      <c r="AN26" s="63">
        <f t="shared" si="27"/>
        <v>15.333333333333311</v>
      </c>
      <c r="AQ26" s="51">
        <f t="shared" si="28"/>
        <v>-45</v>
      </c>
      <c r="AR26" s="51">
        <f t="shared" si="29"/>
        <v>13.25</v>
      </c>
      <c r="AS26" s="51">
        <v>1</v>
      </c>
      <c r="AU26" s="63">
        <f t="shared" si="30"/>
        <v>0.15888360435400659</v>
      </c>
      <c r="AV26" s="63">
        <f t="shared" si="31"/>
        <v>-7.1497621959302959</v>
      </c>
      <c r="AW26" s="63">
        <f t="shared" si="32"/>
        <v>2.5878906249999924E-2</v>
      </c>
      <c r="AX26" s="63">
        <f t="shared" si="33"/>
        <v>1060.0000000000014</v>
      </c>
      <c r="AY26" s="63">
        <f t="shared" si="34"/>
        <v>15.333333333333311</v>
      </c>
      <c r="BB26" s="51">
        <f t="shared" si="35"/>
        <v>-75</v>
      </c>
      <c r="BC26" s="51">
        <f t="shared" si="36"/>
        <v>14.75</v>
      </c>
      <c r="BD26" s="51">
        <v>1</v>
      </c>
      <c r="BF26" s="63">
        <f t="shared" si="37"/>
        <v>9.08375563334783E-2</v>
      </c>
      <c r="BG26" s="63">
        <f t="shared" si="38"/>
        <v>-6.8128167250108724</v>
      </c>
      <c r="BH26" s="63">
        <f t="shared" si="39"/>
        <v>4.5013427734374778E-4</v>
      </c>
      <c r="BI26" s="63">
        <f t="shared" si="40"/>
        <v>1180.0000000000016</v>
      </c>
      <c r="BJ26" s="63">
        <f t="shared" si="41"/>
        <v>15.333333333333311</v>
      </c>
      <c r="BM26" s="51">
        <f t="shared" si="42"/>
        <v>-122</v>
      </c>
      <c r="BN26" s="51">
        <f t="shared" si="43"/>
        <v>17.100000000000001</v>
      </c>
      <c r="BO26" s="51">
        <v>1</v>
      </c>
      <c r="BQ26" s="63">
        <f t="shared" si="44"/>
        <v>5.0514854979176016E-2</v>
      </c>
      <c r="BR26" s="63">
        <f t="shared" si="45"/>
        <v>-6.1628123074594736</v>
      </c>
      <c r="BS26" s="63">
        <f t="shared" si="46"/>
        <v>7.7243904135607493E-7</v>
      </c>
      <c r="BT26" s="63">
        <f t="shared" si="47"/>
        <v>1368.0000000000018</v>
      </c>
      <c r="BU26" s="63">
        <f t="shared" si="48"/>
        <v>15.333333333333311</v>
      </c>
      <c r="BX26" s="51">
        <f t="shared" si="49"/>
        <v>-167</v>
      </c>
      <c r="BY26" s="51">
        <f t="shared" si="50"/>
        <v>19.350000000000001</v>
      </c>
      <c r="BZ26" s="51">
        <v>1</v>
      </c>
      <c r="CB26" s="63">
        <f t="shared" si="51"/>
        <v>3.0680984116650111E-2</v>
      </c>
      <c r="CC26" s="63">
        <f t="shared" si="52"/>
        <v>-5.1237243474805689</v>
      </c>
      <c r="CD26" s="63">
        <f t="shared" si="53"/>
        <v>1.7071792135233918E-9</v>
      </c>
      <c r="CE26" s="63">
        <f t="shared" si="54"/>
        <v>1548.000000000002</v>
      </c>
      <c r="CF26" s="63">
        <f t="shared" si="55"/>
        <v>15.333333333333311</v>
      </c>
      <c r="CI26" s="51">
        <f t="shared" si="56"/>
        <v>-212</v>
      </c>
      <c r="CJ26" s="51">
        <f t="shared" si="57"/>
        <v>21.6</v>
      </c>
      <c r="CK26" s="51">
        <v>1</v>
      </c>
      <c r="CM26" s="63">
        <f t="shared" si="58"/>
        <v>1.9727078239801729E-2</v>
      </c>
      <c r="CN26" s="63">
        <f t="shared" si="59"/>
        <v>-4.1821405868379662</v>
      </c>
      <c r="CO26" s="63">
        <f t="shared" si="60"/>
        <v>3.7220477039027324E-12</v>
      </c>
      <c r="CP26" s="63">
        <f t="shared" si="61"/>
        <v>1728.0000000000023</v>
      </c>
      <c r="CQ26" s="63">
        <f t="shared" si="62"/>
        <v>15.333333333333311</v>
      </c>
      <c r="CT26" s="51">
        <f t="shared" si="63"/>
        <v>-263</v>
      </c>
      <c r="CU26" s="51">
        <f t="shared" si="64"/>
        <v>24.15</v>
      </c>
      <c r="CV26" s="51">
        <v>1</v>
      </c>
      <c r="CX26" s="63">
        <f t="shared" si="65"/>
        <v>1.2925831062713179E-2</v>
      </c>
      <c r="CY26" s="63">
        <f t="shared" si="66"/>
        <v>-3.3994935694935662</v>
      </c>
      <c r="CZ26" s="63">
        <f t="shared" si="67"/>
        <v>3.5378495738719137E-15</v>
      </c>
      <c r="DA26" s="63">
        <f t="shared" si="68"/>
        <v>1932.0000000000025</v>
      </c>
      <c r="DB26" s="63">
        <f t="shared" si="69"/>
        <v>15.333333333333311</v>
      </c>
      <c r="DE26" s="51">
        <f t="shared" si="70"/>
        <v>-318</v>
      </c>
      <c r="DF26" s="51">
        <f t="shared" si="71"/>
        <v>26.9</v>
      </c>
      <c r="DG26" s="51">
        <v>1</v>
      </c>
      <c r="DI26" s="63">
        <f t="shared" si="72"/>
        <v>8.6534746119213031E-3</v>
      </c>
      <c r="DJ26" s="63">
        <f t="shared" si="73"/>
        <v>-2.7518049265909745</v>
      </c>
      <c r="DK26" s="63">
        <f t="shared" si="74"/>
        <v>1.9241749469695047E-18</v>
      </c>
      <c r="DL26" s="63">
        <f t="shared" si="75"/>
        <v>2152.0000000000027</v>
      </c>
      <c r="DM26" s="63">
        <f t="shared" si="76"/>
        <v>15.333333333333311</v>
      </c>
    </row>
    <row r="27" spans="1:117">
      <c r="A27" s="74">
        <f t="shared" si="1"/>
        <v>0.5176324619206879</v>
      </c>
      <c r="B27" s="74">
        <f t="shared" si="2"/>
        <v>0.7</v>
      </c>
      <c r="C27" s="78">
        <v>1.0750000000000002</v>
      </c>
      <c r="D27" s="76">
        <f t="shared" si="77"/>
        <v>1.105</v>
      </c>
      <c r="E27" s="76">
        <f t="shared" si="3"/>
        <v>1.105</v>
      </c>
      <c r="F27" s="77">
        <f t="shared" si="4"/>
        <v>1.3126018750000001</v>
      </c>
      <c r="G27" s="73">
        <f t="shared" si="5"/>
        <v>18.379173679952583</v>
      </c>
      <c r="H27" s="74">
        <f t="shared" si="78"/>
        <v>4.200000000000002</v>
      </c>
      <c r="I27" s="79">
        <v>21</v>
      </c>
      <c r="J27" s="51">
        <f t="shared" si="6"/>
        <v>21</v>
      </c>
      <c r="K27" s="51">
        <f t="shared" si="7"/>
        <v>10</v>
      </c>
      <c r="L27" s="51">
        <v>1</v>
      </c>
      <c r="N27" s="63">
        <f t="shared" si="8"/>
        <v>2</v>
      </c>
      <c r="O27" s="63">
        <f t="shared" si="9"/>
        <v>42</v>
      </c>
      <c r="P27" s="63">
        <f t="shared" si="10"/>
        <v>183.79173679952584</v>
      </c>
      <c r="Q27" s="63">
        <f t="shared" si="11"/>
        <v>918.95868399762912</v>
      </c>
      <c r="R27" s="63">
        <f t="shared" si="12"/>
        <v>15.891316580965118</v>
      </c>
      <c r="S27" s="51">
        <f t="shared" si="80"/>
        <v>4.3759937333220433</v>
      </c>
      <c r="T27" s="72">
        <f t="shared" si="81"/>
        <v>3.3338316946424009</v>
      </c>
      <c r="U27" s="51">
        <f t="shared" si="15"/>
        <v>6</v>
      </c>
      <c r="V27" s="69">
        <f t="shared" si="16"/>
        <v>10.75</v>
      </c>
      <c r="W27" s="51">
        <v>1</v>
      </c>
      <c r="Y27" s="68">
        <f t="shared" si="0"/>
        <v>0.80496056950960293</v>
      </c>
      <c r="Z27" s="68">
        <f t="shared" si="17"/>
        <v>4.8297634170576176</v>
      </c>
      <c r="AA27" s="68">
        <f t="shared" si="18"/>
        <v>24.697014632436261</v>
      </c>
      <c r="AB27" s="68">
        <f t="shared" si="19"/>
        <v>987.88058529745126</v>
      </c>
      <c r="AC27" s="63">
        <f t="shared" si="20"/>
        <v>15.891316580965118</v>
      </c>
      <c r="AD27" s="69">
        <f t="shared" si="82"/>
        <v>5.1135040166174734</v>
      </c>
      <c r="AE27" s="72">
        <f t="shared" si="83"/>
        <v>3.8957006797034119</v>
      </c>
      <c r="AF27" s="51">
        <f t="shared" si="21"/>
        <v>-16</v>
      </c>
      <c r="AG27" s="51">
        <f t="shared" si="22"/>
        <v>11.85</v>
      </c>
      <c r="AH27" s="51">
        <v>1</v>
      </c>
      <c r="AJ27" s="63">
        <f t="shared" si="23"/>
        <v>0.31510468486616794</v>
      </c>
      <c r="AK27" s="63">
        <f t="shared" si="24"/>
        <v>-5.041674957858687</v>
      </c>
      <c r="AL27" s="63">
        <f t="shared" si="25"/>
        <v>1.2895030218823824</v>
      </c>
      <c r="AM27" s="63">
        <f t="shared" si="26"/>
        <v>1088.9660405371906</v>
      </c>
      <c r="AN27" s="63">
        <f t="shared" si="27"/>
        <v>15.891316580965118</v>
      </c>
      <c r="AQ27" s="51">
        <f t="shared" si="28"/>
        <v>-44</v>
      </c>
      <c r="AR27" s="51">
        <f t="shared" si="29"/>
        <v>13.25</v>
      </c>
      <c r="AS27" s="51">
        <v>1</v>
      </c>
      <c r="AU27" s="63">
        <f t="shared" si="30"/>
        <v>0.15888360435400659</v>
      </c>
      <c r="AV27" s="63">
        <f t="shared" si="31"/>
        <v>-6.9908785915762897</v>
      </c>
      <c r="AW27" s="63">
        <f t="shared" si="32"/>
        <v>2.9727057038497404E-2</v>
      </c>
      <c r="AX27" s="63">
        <f t="shared" si="33"/>
        <v>1217.6202562968588</v>
      </c>
      <c r="AY27" s="63">
        <f t="shared" si="34"/>
        <v>15.891316580965118</v>
      </c>
      <c r="BB27" s="51">
        <f t="shared" si="35"/>
        <v>-74</v>
      </c>
      <c r="BC27" s="51">
        <f t="shared" si="36"/>
        <v>14.75</v>
      </c>
      <c r="BD27" s="51">
        <v>1</v>
      </c>
      <c r="BF27" s="63">
        <f t="shared" si="37"/>
        <v>9.08375563334783E-2</v>
      </c>
      <c r="BG27" s="63">
        <f t="shared" si="38"/>
        <v>-6.721979168677394</v>
      </c>
      <c r="BH27" s="63">
        <f t="shared" si="39"/>
        <v>5.170685039125422E-4</v>
      </c>
      <c r="BI27" s="63">
        <f t="shared" si="40"/>
        <v>1355.4640588965028</v>
      </c>
      <c r="BJ27" s="63">
        <f t="shared" si="41"/>
        <v>15.891316580965118</v>
      </c>
      <c r="BM27" s="51">
        <f t="shared" si="42"/>
        <v>-121</v>
      </c>
      <c r="BN27" s="51">
        <f t="shared" si="43"/>
        <v>17.100000000000001</v>
      </c>
      <c r="BO27" s="51">
        <v>1</v>
      </c>
      <c r="BQ27" s="63">
        <f t="shared" si="44"/>
        <v>5.0514854979176016E-2</v>
      </c>
      <c r="BR27" s="63">
        <f t="shared" si="45"/>
        <v>-6.1122974524802975</v>
      </c>
      <c r="BS27" s="63">
        <f t="shared" si="46"/>
        <v>8.8729945614120949E-7</v>
      </c>
      <c r="BT27" s="63">
        <f t="shared" si="47"/>
        <v>1571.419349635946</v>
      </c>
      <c r="BU27" s="63">
        <f t="shared" si="48"/>
        <v>15.891316580965118</v>
      </c>
      <c r="BX27" s="51">
        <f t="shared" si="49"/>
        <v>-166</v>
      </c>
      <c r="BY27" s="51">
        <f t="shared" si="50"/>
        <v>19.350000000000001</v>
      </c>
      <c r="BZ27" s="51">
        <v>1</v>
      </c>
      <c r="CB27" s="63">
        <f t="shared" si="51"/>
        <v>3.0680984116650111E-2</v>
      </c>
      <c r="CC27" s="63">
        <f t="shared" si="52"/>
        <v>-5.0930433633639183</v>
      </c>
      <c r="CD27" s="63">
        <f t="shared" si="53"/>
        <v>1.9610339542594522E-9</v>
      </c>
      <c r="CE27" s="63">
        <f t="shared" si="54"/>
        <v>1778.1850535354124</v>
      </c>
      <c r="CF27" s="63">
        <f t="shared" si="55"/>
        <v>15.891316580965118</v>
      </c>
      <c r="CI27" s="51">
        <f t="shared" si="56"/>
        <v>-211</v>
      </c>
      <c r="CJ27" s="51">
        <f t="shared" si="57"/>
        <v>21.6</v>
      </c>
      <c r="CK27" s="51">
        <v>1</v>
      </c>
      <c r="CM27" s="63">
        <f t="shared" si="58"/>
        <v>1.9727078239801729E-2</v>
      </c>
      <c r="CN27" s="63">
        <f t="shared" si="59"/>
        <v>-4.1624135085981653</v>
      </c>
      <c r="CO27" s="63">
        <f t="shared" si="60"/>
        <v>4.275510074693561E-12</v>
      </c>
      <c r="CP27" s="63">
        <f t="shared" si="61"/>
        <v>1984.9507574348791</v>
      </c>
      <c r="CQ27" s="63">
        <f t="shared" si="62"/>
        <v>15.891316580965118</v>
      </c>
      <c r="CT27" s="51">
        <f t="shared" si="63"/>
        <v>-262</v>
      </c>
      <c r="CU27" s="51">
        <f t="shared" si="64"/>
        <v>24.15</v>
      </c>
      <c r="CV27" s="51">
        <v>1</v>
      </c>
      <c r="CX27" s="63">
        <f t="shared" si="65"/>
        <v>1.2925831062713179E-2</v>
      </c>
      <c r="CY27" s="63">
        <f t="shared" si="66"/>
        <v>-3.3865677384308528</v>
      </c>
      <c r="CZ27" s="63">
        <f t="shared" si="67"/>
        <v>4.0639219857336292E-15</v>
      </c>
      <c r="DA27" s="63">
        <f t="shared" si="68"/>
        <v>2219.2852218542744</v>
      </c>
      <c r="DB27" s="63">
        <f t="shared" si="69"/>
        <v>15.891316580965118</v>
      </c>
      <c r="DE27" s="51">
        <f t="shared" si="70"/>
        <v>-317</v>
      </c>
      <c r="DF27" s="51">
        <f t="shared" si="71"/>
        <v>26.9</v>
      </c>
      <c r="DG27" s="51">
        <v>1</v>
      </c>
      <c r="DI27" s="63">
        <f t="shared" si="72"/>
        <v>8.6534746119213031E-3</v>
      </c>
      <c r="DJ27" s="63">
        <f t="shared" si="73"/>
        <v>-2.743151451979053</v>
      </c>
      <c r="DK27" s="63">
        <f t="shared" si="74"/>
        <v>2.2102965963103777E-18</v>
      </c>
      <c r="DL27" s="63">
        <f t="shared" si="75"/>
        <v>2471.9988599536223</v>
      </c>
      <c r="DM27" s="63">
        <f t="shared" si="76"/>
        <v>15.891316580965118</v>
      </c>
    </row>
    <row r="28" spans="1:117">
      <c r="A28" s="74">
        <f t="shared" si="1"/>
        <v>0.53588673126814579</v>
      </c>
      <c r="B28" s="74">
        <f t="shared" si="2"/>
        <v>0.73333333333333328</v>
      </c>
      <c r="C28" s="78">
        <v>1.0750000000000002</v>
      </c>
      <c r="D28" s="76">
        <f t="shared" si="77"/>
        <v>1.1100000000000001</v>
      </c>
      <c r="E28" s="76">
        <f t="shared" si="3"/>
        <v>1.1100000000000001</v>
      </c>
      <c r="F28" s="77">
        <f t="shared" si="4"/>
        <v>1.3245075000000006</v>
      </c>
      <c r="G28" s="73">
        <f t="shared" si="5"/>
        <v>21.112126572366336</v>
      </c>
      <c r="H28" s="74">
        <f t="shared" si="78"/>
        <v>4.4000000000000021</v>
      </c>
      <c r="I28" s="79">
        <v>22</v>
      </c>
      <c r="J28" s="51">
        <f t="shared" si="6"/>
        <v>22</v>
      </c>
      <c r="K28" s="51">
        <f t="shared" si="7"/>
        <v>10</v>
      </c>
      <c r="L28" s="51">
        <v>1</v>
      </c>
      <c r="N28" s="63">
        <f t="shared" si="8"/>
        <v>2</v>
      </c>
      <c r="O28" s="63">
        <f t="shared" si="9"/>
        <v>44</v>
      </c>
      <c r="P28" s="63">
        <f t="shared" si="10"/>
        <v>211.12126572366336</v>
      </c>
      <c r="Q28" s="63">
        <f t="shared" si="11"/>
        <v>1055.6063286183169</v>
      </c>
      <c r="R28" s="63">
        <f t="shared" si="12"/>
        <v>16.469585540974347</v>
      </c>
      <c r="S28" s="51">
        <f t="shared" si="80"/>
        <v>4.7982105846287126</v>
      </c>
      <c r="T28" s="72">
        <f t="shared" si="81"/>
        <v>3.6226375348034727</v>
      </c>
      <c r="U28" s="51">
        <f t="shared" si="15"/>
        <v>7</v>
      </c>
      <c r="V28" s="69">
        <f t="shared" si="16"/>
        <v>10.75</v>
      </c>
      <c r="W28" s="51">
        <v>1</v>
      </c>
      <c r="Y28" s="68">
        <f t="shared" si="0"/>
        <v>0.80496056950960293</v>
      </c>
      <c r="Z28" s="68">
        <f t="shared" si="17"/>
        <v>5.6347239865672201</v>
      </c>
      <c r="AA28" s="68">
        <f t="shared" si="18"/>
        <v>28.369420081617239</v>
      </c>
      <c r="AB28" s="68">
        <f t="shared" si="19"/>
        <v>1134.7768032646904</v>
      </c>
      <c r="AC28" s="63">
        <f t="shared" si="20"/>
        <v>16.469585540974347</v>
      </c>
      <c r="AD28" s="69">
        <f t="shared" si="82"/>
        <v>5.0347488447079058</v>
      </c>
      <c r="AE28" s="72">
        <f t="shared" si="83"/>
        <v>3.8012233563856026</v>
      </c>
      <c r="AF28" s="51">
        <f t="shared" si="21"/>
        <v>-15</v>
      </c>
      <c r="AG28" s="51">
        <f t="shared" si="22"/>
        <v>11.85</v>
      </c>
      <c r="AH28" s="51">
        <v>1</v>
      </c>
      <c r="AJ28" s="63">
        <f t="shared" si="23"/>
        <v>0.31510468486616794</v>
      </c>
      <c r="AK28" s="63">
        <f t="shared" si="24"/>
        <v>-4.726570272992519</v>
      </c>
      <c r="AL28" s="63">
        <f t="shared" si="25"/>
        <v>1.4812499999999986</v>
      </c>
      <c r="AM28" s="63">
        <f t="shared" si="26"/>
        <v>1250.8934994127053</v>
      </c>
      <c r="AN28" s="63">
        <f t="shared" si="27"/>
        <v>16.469585540974347</v>
      </c>
      <c r="AQ28" s="51">
        <f t="shared" si="28"/>
        <v>-43</v>
      </c>
      <c r="AR28" s="51">
        <f t="shared" si="29"/>
        <v>13.25</v>
      </c>
      <c r="AS28" s="51">
        <v>1</v>
      </c>
      <c r="AU28" s="63">
        <f t="shared" si="30"/>
        <v>0.15888360435400659</v>
      </c>
      <c r="AV28" s="63">
        <f t="shared" si="31"/>
        <v>-6.8319949872222834</v>
      </c>
      <c r="AW28" s="63">
        <f t="shared" si="32"/>
        <v>3.4147421519024994E-2</v>
      </c>
      <c r="AX28" s="63">
        <f t="shared" si="33"/>
        <v>1398.6783854192697</v>
      </c>
      <c r="AY28" s="63">
        <f t="shared" si="34"/>
        <v>16.469585540974347</v>
      </c>
      <c r="BB28" s="51">
        <f t="shared" si="35"/>
        <v>-73</v>
      </c>
      <c r="BC28" s="51">
        <f t="shared" si="36"/>
        <v>14.75</v>
      </c>
      <c r="BD28" s="51">
        <v>1</v>
      </c>
      <c r="BF28" s="63">
        <f t="shared" si="37"/>
        <v>9.08375563334783E-2</v>
      </c>
      <c r="BG28" s="63">
        <f t="shared" si="38"/>
        <v>-6.6311416123439155</v>
      </c>
      <c r="BH28" s="63">
        <f t="shared" si="39"/>
        <v>5.9395573986511521E-4</v>
      </c>
      <c r="BI28" s="63">
        <f t="shared" si="40"/>
        <v>1557.0193347120173</v>
      </c>
      <c r="BJ28" s="63">
        <f t="shared" si="41"/>
        <v>16.469585540974347</v>
      </c>
      <c r="BM28" s="51">
        <f t="shared" si="42"/>
        <v>-120</v>
      </c>
      <c r="BN28" s="51">
        <f t="shared" si="43"/>
        <v>17.100000000000001</v>
      </c>
      <c r="BO28" s="51">
        <v>1</v>
      </c>
      <c r="BQ28" s="63">
        <f t="shared" si="44"/>
        <v>5.0514854979176016E-2</v>
      </c>
      <c r="BR28" s="63">
        <f t="shared" si="45"/>
        <v>-6.0617825975011215</v>
      </c>
      <c r="BS28" s="63">
        <f t="shared" si="46"/>
        <v>1.0192394256591717E-6</v>
      </c>
      <c r="BT28" s="63">
        <f t="shared" si="47"/>
        <v>1805.0868219373219</v>
      </c>
      <c r="BU28" s="63">
        <f t="shared" si="48"/>
        <v>16.469585540974347</v>
      </c>
      <c r="BX28" s="51">
        <f t="shared" si="49"/>
        <v>-165</v>
      </c>
      <c r="BY28" s="51">
        <f t="shared" si="50"/>
        <v>19.350000000000001</v>
      </c>
      <c r="BZ28" s="51">
        <v>1</v>
      </c>
      <c r="CB28" s="63">
        <f t="shared" si="51"/>
        <v>3.0680984116650111E-2</v>
      </c>
      <c r="CC28" s="63">
        <f t="shared" si="52"/>
        <v>-5.0623623792472685</v>
      </c>
      <c r="CD28" s="63">
        <f t="shared" si="53"/>
        <v>2.2526364773511644E-9</v>
      </c>
      <c r="CE28" s="63">
        <f t="shared" si="54"/>
        <v>2042.5982458764431</v>
      </c>
      <c r="CF28" s="63">
        <f t="shared" si="55"/>
        <v>16.469585540974347</v>
      </c>
      <c r="CI28" s="51">
        <f t="shared" si="56"/>
        <v>-210</v>
      </c>
      <c r="CJ28" s="51">
        <f t="shared" si="57"/>
        <v>21.6</v>
      </c>
      <c r="CK28" s="51">
        <v>1</v>
      </c>
      <c r="CM28" s="63">
        <f t="shared" si="58"/>
        <v>1.9727078239801729E-2</v>
      </c>
      <c r="CN28" s="63">
        <f t="shared" si="59"/>
        <v>-4.1426864303583635</v>
      </c>
      <c r="CO28" s="63">
        <f t="shared" si="60"/>
        <v>4.9112713895737441E-12</v>
      </c>
      <c r="CP28" s="63">
        <f t="shared" si="61"/>
        <v>2280.1096698155643</v>
      </c>
      <c r="CQ28" s="63">
        <f t="shared" si="62"/>
        <v>16.469585540974347</v>
      </c>
      <c r="CT28" s="51">
        <f t="shared" si="63"/>
        <v>-261</v>
      </c>
      <c r="CU28" s="51">
        <f t="shared" si="64"/>
        <v>24.15</v>
      </c>
      <c r="CV28" s="51">
        <v>1</v>
      </c>
      <c r="CX28" s="63">
        <f t="shared" si="65"/>
        <v>1.2925831062713179E-2</v>
      </c>
      <c r="CY28" s="63">
        <f t="shared" si="66"/>
        <v>-3.3736419073681398</v>
      </c>
      <c r="CZ28" s="63">
        <f t="shared" si="67"/>
        <v>4.6682204998485047E-15</v>
      </c>
      <c r="DA28" s="63">
        <f t="shared" si="68"/>
        <v>2549.2892836132351</v>
      </c>
      <c r="DB28" s="63">
        <f t="shared" si="69"/>
        <v>16.469585540974347</v>
      </c>
      <c r="DE28" s="51">
        <f t="shared" si="70"/>
        <v>-316</v>
      </c>
      <c r="DF28" s="51">
        <f t="shared" si="71"/>
        <v>26.9</v>
      </c>
      <c r="DG28" s="51">
        <v>1</v>
      </c>
      <c r="DI28" s="63">
        <f t="shared" si="72"/>
        <v>8.6534746119213031E-3</v>
      </c>
      <c r="DJ28" s="63">
        <f t="shared" si="73"/>
        <v>-2.7344979773671318</v>
      </c>
      <c r="DK28" s="63">
        <f t="shared" si="74"/>
        <v>2.5389640642372759E-18</v>
      </c>
      <c r="DL28" s="63">
        <f t="shared" si="75"/>
        <v>2839.5810239832717</v>
      </c>
      <c r="DM28" s="63">
        <f t="shared" si="76"/>
        <v>16.469585540974347</v>
      </c>
    </row>
    <row r="29" spans="1:117">
      <c r="A29" s="74">
        <f t="shared" si="1"/>
        <v>0.55478473603392175</v>
      </c>
      <c r="B29" s="74">
        <f t="shared" si="2"/>
        <v>0.76666666666666672</v>
      </c>
      <c r="C29" s="78">
        <v>1.0750000000000002</v>
      </c>
      <c r="D29" s="76">
        <f t="shared" si="77"/>
        <v>1.115</v>
      </c>
      <c r="E29" s="76">
        <f t="shared" si="3"/>
        <v>1.115</v>
      </c>
      <c r="F29" s="77">
        <f t="shared" si="4"/>
        <v>1.3364668750000004</v>
      </c>
      <c r="G29" s="73">
        <f t="shared" si="5"/>
        <v>24.251465064166407</v>
      </c>
      <c r="H29" s="74">
        <f t="shared" si="78"/>
        <v>4.6000000000000023</v>
      </c>
      <c r="I29" s="79">
        <v>23</v>
      </c>
      <c r="J29" s="51">
        <f t="shared" si="6"/>
        <v>23</v>
      </c>
      <c r="K29" s="51">
        <f t="shared" si="7"/>
        <v>10</v>
      </c>
      <c r="L29" s="51">
        <v>1</v>
      </c>
      <c r="N29" s="63">
        <f t="shared" si="8"/>
        <v>2</v>
      </c>
      <c r="O29" s="63">
        <f t="shared" si="9"/>
        <v>46</v>
      </c>
      <c r="P29" s="63">
        <f t="shared" si="10"/>
        <v>242.51465064166408</v>
      </c>
      <c r="Q29" s="63">
        <f t="shared" si="11"/>
        <v>1212.5732532083205</v>
      </c>
      <c r="R29" s="63">
        <f t="shared" si="12"/>
        <v>17.068877045310327</v>
      </c>
      <c r="S29" s="51">
        <f t="shared" si="80"/>
        <v>5.272057622644871</v>
      </c>
      <c r="T29" s="72">
        <f t="shared" si="81"/>
        <v>3.9447723855070254</v>
      </c>
      <c r="U29" s="51">
        <f t="shared" si="15"/>
        <v>8</v>
      </c>
      <c r="V29" s="69">
        <f t="shared" si="16"/>
        <v>10.75</v>
      </c>
      <c r="W29" s="51">
        <v>1</v>
      </c>
      <c r="Y29" s="68">
        <f t="shared" si="0"/>
        <v>0.80496056950960293</v>
      </c>
      <c r="Z29" s="68">
        <f t="shared" si="17"/>
        <v>6.4396845560768234</v>
      </c>
      <c r="AA29" s="68">
        <f t="shared" si="18"/>
        <v>32.587906179973572</v>
      </c>
      <c r="AB29" s="68">
        <f t="shared" si="19"/>
        <v>1303.5162471989443</v>
      </c>
      <c r="AC29" s="63">
        <f t="shared" si="20"/>
        <v>17.068877045310327</v>
      </c>
      <c r="AD29" s="69">
        <f t="shared" si="82"/>
        <v>5.0604817512717943</v>
      </c>
      <c r="AE29" s="72">
        <f t="shared" si="83"/>
        <v>3.7864625348621477</v>
      </c>
      <c r="AF29" s="51">
        <f t="shared" si="21"/>
        <v>-14</v>
      </c>
      <c r="AG29" s="51">
        <f t="shared" si="22"/>
        <v>11.85</v>
      </c>
      <c r="AH29" s="51">
        <v>1</v>
      </c>
      <c r="AJ29" s="63">
        <f t="shared" si="23"/>
        <v>0.31510468486616794</v>
      </c>
      <c r="AK29" s="63">
        <f t="shared" si="24"/>
        <v>-4.4114655881263509</v>
      </c>
      <c r="AL29" s="63">
        <f t="shared" si="25"/>
        <v>1.701509438339357</v>
      </c>
      <c r="AM29" s="63">
        <f t="shared" si="26"/>
        <v>1436.8993050518598</v>
      </c>
      <c r="AN29" s="63">
        <f t="shared" si="27"/>
        <v>17.068877045310327</v>
      </c>
      <c r="AQ29" s="51">
        <f t="shared" si="28"/>
        <v>-42</v>
      </c>
      <c r="AR29" s="51">
        <f t="shared" si="29"/>
        <v>13.25</v>
      </c>
      <c r="AS29" s="51">
        <v>1</v>
      </c>
      <c r="AU29" s="63">
        <f t="shared" si="30"/>
        <v>0.15888360435400659</v>
      </c>
      <c r="AV29" s="63">
        <f t="shared" si="31"/>
        <v>-6.6731113828682762</v>
      </c>
      <c r="AW29" s="63">
        <f t="shared" si="32"/>
        <v>3.9225086926294367E-2</v>
      </c>
      <c r="AX29" s="63">
        <f t="shared" si="33"/>
        <v>1606.6595605010243</v>
      </c>
      <c r="AY29" s="63">
        <f t="shared" si="34"/>
        <v>17.068877045310327</v>
      </c>
      <c r="BB29" s="51">
        <f t="shared" si="35"/>
        <v>-72</v>
      </c>
      <c r="BC29" s="51">
        <f t="shared" si="36"/>
        <v>14.75</v>
      </c>
      <c r="BD29" s="51">
        <v>1</v>
      </c>
      <c r="BF29" s="63">
        <f t="shared" si="37"/>
        <v>9.08375563334783E-2</v>
      </c>
      <c r="BG29" s="63">
        <f t="shared" si="38"/>
        <v>-6.540304056010438</v>
      </c>
      <c r="BH29" s="63">
        <f t="shared" si="39"/>
        <v>6.8227598132410464E-4</v>
      </c>
      <c r="BI29" s="63">
        <f t="shared" si="40"/>
        <v>1788.5455484822726</v>
      </c>
      <c r="BJ29" s="63">
        <f t="shared" si="41"/>
        <v>17.068877045310327</v>
      </c>
      <c r="BM29" s="51">
        <f t="shared" si="42"/>
        <v>-119</v>
      </c>
      <c r="BN29" s="51">
        <f t="shared" si="43"/>
        <v>17.100000000000001</v>
      </c>
      <c r="BO29" s="51">
        <v>1</v>
      </c>
      <c r="BQ29" s="63">
        <f t="shared" si="44"/>
        <v>5.0514854979176016E-2</v>
      </c>
      <c r="BR29" s="63">
        <f t="shared" si="45"/>
        <v>-6.0112677425219463</v>
      </c>
      <c r="BS29" s="63">
        <f t="shared" si="46"/>
        <v>1.170798651602813E-6</v>
      </c>
      <c r="BT29" s="63">
        <f t="shared" si="47"/>
        <v>2073.5002629862279</v>
      </c>
      <c r="BU29" s="63">
        <f t="shared" si="48"/>
        <v>17.068877045310327</v>
      </c>
      <c r="BX29" s="51">
        <f t="shared" si="49"/>
        <v>-164</v>
      </c>
      <c r="BY29" s="51">
        <f t="shared" si="50"/>
        <v>19.350000000000001</v>
      </c>
      <c r="BZ29" s="51">
        <v>1</v>
      </c>
      <c r="CB29" s="63">
        <f t="shared" si="51"/>
        <v>3.0680984116650111E-2</v>
      </c>
      <c r="CC29" s="63">
        <f t="shared" si="52"/>
        <v>-5.0316813951306179</v>
      </c>
      <c r="CD29" s="63">
        <f t="shared" si="53"/>
        <v>2.5875998159395979E-9</v>
      </c>
      <c r="CE29" s="63">
        <f t="shared" si="54"/>
        <v>2346.3292449581004</v>
      </c>
      <c r="CF29" s="63">
        <f t="shared" si="55"/>
        <v>17.068877045310327</v>
      </c>
      <c r="CI29" s="51">
        <f t="shared" si="56"/>
        <v>-209</v>
      </c>
      <c r="CJ29" s="51">
        <f t="shared" si="57"/>
        <v>21.6</v>
      </c>
      <c r="CK29" s="51">
        <v>1</v>
      </c>
      <c r="CM29" s="63">
        <f t="shared" si="58"/>
        <v>1.9727078239801729E-2</v>
      </c>
      <c r="CN29" s="63">
        <f t="shared" si="59"/>
        <v>-4.1229593521185617</v>
      </c>
      <c r="CO29" s="63">
        <f t="shared" si="60"/>
        <v>5.6415693661473618E-12</v>
      </c>
      <c r="CP29" s="63">
        <f t="shared" si="61"/>
        <v>2619.158226929972</v>
      </c>
      <c r="CQ29" s="63">
        <f t="shared" si="62"/>
        <v>17.068877045310327</v>
      </c>
      <c r="CT29" s="51">
        <f t="shared" si="63"/>
        <v>-260</v>
      </c>
      <c r="CU29" s="51">
        <f t="shared" si="64"/>
        <v>24.15</v>
      </c>
      <c r="CV29" s="51">
        <v>1</v>
      </c>
      <c r="CX29" s="63">
        <f t="shared" si="65"/>
        <v>1.2925831062713179E-2</v>
      </c>
      <c r="CY29" s="63">
        <f t="shared" si="66"/>
        <v>-3.3607160763054265</v>
      </c>
      <c r="CZ29" s="63">
        <f t="shared" si="67"/>
        <v>5.3623772089394127E-15</v>
      </c>
      <c r="DA29" s="63">
        <f t="shared" si="68"/>
        <v>2928.3644064980936</v>
      </c>
      <c r="DB29" s="63">
        <f t="shared" si="69"/>
        <v>17.068877045310327</v>
      </c>
      <c r="DE29" s="51">
        <f t="shared" si="70"/>
        <v>-315</v>
      </c>
      <c r="DF29" s="51">
        <f t="shared" si="71"/>
        <v>26.9</v>
      </c>
      <c r="DG29" s="51">
        <v>1</v>
      </c>
      <c r="DI29" s="63">
        <f t="shared" si="72"/>
        <v>8.6534746119213031E-3</v>
      </c>
      <c r="DJ29" s="63">
        <f t="shared" si="73"/>
        <v>-2.7258445027552103</v>
      </c>
      <c r="DK29" s="63">
        <f t="shared" si="74"/>
        <v>2.9165038439859459E-18</v>
      </c>
      <c r="DL29" s="63">
        <f t="shared" si="75"/>
        <v>3261.8220511303816</v>
      </c>
      <c r="DM29" s="63">
        <f t="shared" si="76"/>
        <v>17.068877045310327</v>
      </c>
    </row>
    <row r="30" spans="1:117">
      <c r="A30" s="74">
        <f t="shared" si="1"/>
        <v>0.57434917749851677</v>
      </c>
      <c r="B30" s="74">
        <f t="shared" si="2"/>
        <v>0.8</v>
      </c>
      <c r="C30" s="78">
        <v>1.0750000000000002</v>
      </c>
      <c r="D30" s="76">
        <f t="shared" si="77"/>
        <v>1.1200000000000001</v>
      </c>
      <c r="E30" s="76">
        <f t="shared" si="3"/>
        <v>1.1200000000000001</v>
      </c>
      <c r="F30" s="77">
        <f t="shared" si="4"/>
        <v>1.3484800000000006</v>
      </c>
      <c r="G30" s="73">
        <f t="shared" si="5"/>
        <v>27.857618025476015</v>
      </c>
      <c r="H30" s="74">
        <f t="shared" si="78"/>
        <v>4.8000000000000025</v>
      </c>
      <c r="I30" s="79">
        <v>24</v>
      </c>
      <c r="J30" s="51">
        <f t="shared" si="6"/>
        <v>24</v>
      </c>
      <c r="K30" s="51">
        <f t="shared" si="7"/>
        <v>10</v>
      </c>
      <c r="L30" s="51">
        <v>1</v>
      </c>
      <c r="N30" s="63">
        <f t="shared" si="8"/>
        <v>2</v>
      </c>
      <c r="O30" s="63">
        <f t="shared" si="9"/>
        <v>48</v>
      </c>
      <c r="P30" s="63">
        <f t="shared" si="10"/>
        <v>278.57618025476017</v>
      </c>
      <c r="Q30" s="63">
        <f t="shared" si="11"/>
        <v>1392.8809012738009</v>
      </c>
      <c r="R30" s="63">
        <f t="shared" si="12"/>
        <v>17.689954666954318</v>
      </c>
      <c r="S30" s="51">
        <f t="shared" si="80"/>
        <v>5.8036704219741706</v>
      </c>
      <c r="T30" s="72">
        <f t="shared" si="81"/>
        <v>4.3038609560202366</v>
      </c>
      <c r="U30" s="51">
        <f t="shared" si="15"/>
        <v>9</v>
      </c>
      <c r="V30" s="69">
        <f t="shared" si="16"/>
        <v>10.75</v>
      </c>
      <c r="W30" s="51">
        <v>1</v>
      </c>
      <c r="Y30" s="68">
        <f t="shared" si="0"/>
        <v>0.80496056950960293</v>
      </c>
      <c r="Z30" s="68">
        <f t="shared" si="17"/>
        <v>7.2446451255864268</v>
      </c>
      <c r="AA30" s="68">
        <f t="shared" si="18"/>
        <v>37.433674221733362</v>
      </c>
      <c r="AB30" s="68">
        <f t="shared" si="19"/>
        <v>1497.3469688693358</v>
      </c>
      <c r="AC30" s="63">
        <f t="shared" si="20"/>
        <v>17.689954666954318</v>
      </c>
      <c r="AD30" s="69">
        <f t="shared" si="82"/>
        <v>5.1670818339363791</v>
      </c>
      <c r="AE30" s="72">
        <f t="shared" si="83"/>
        <v>3.8317823282038868</v>
      </c>
      <c r="AF30" s="51">
        <f t="shared" si="21"/>
        <v>-13</v>
      </c>
      <c r="AG30" s="51">
        <f t="shared" si="22"/>
        <v>11.85</v>
      </c>
      <c r="AH30" s="51">
        <v>1</v>
      </c>
      <c r="AJ30" s="63">
        <f t="shared" si="23"/>
        <v>0.31510468486616794</v>
      </c>
      <c r="AK30" s="63">
        <f t="shared" si="24"/>
        <v>-4.0963609032601829</v>
      </c>
      <c r="AL30" s="63">
        <f t="shared" si="25"/>
        <v>1.9545210928323478</v>
      </c>
      <c r="AM30" s="63">
        <f t="shared" si="26"/>
        <v>1650.5638680094537</v>
      </c>
      <c r="AN30" s="63">
        <f t="shared" si="27"/>
        <v>17.689954666954318</v>
      </c>
      <c r="AQ30" s="51">
        <f t="shared" si="28"/>
        <v>-41</v>
      </c>
      <c r="AR30" s="51">
        <f t="shared" si="29"/>
        <v>13.25</v>
      </c>
      <c r="AS30" s="51">
        <v>1</v>
      </c>
      <c r="AU30" s="63">
        <f t="shared" si="30"/>
        <v>0.15888360435400659</v>
      </c>
      <c r="AV30" s="63">
        <f t="shared" si="31"/>
        <v>-6.5142277785142699</v>
      </c>
      <c r="AW30" s="63">
        <f t="shared" si="32"/>
        <v>4.5057792826850046E-2</v>
      </c>
      <c r="AX30" s="63">
        <f t="shared" si="33"/>
        <v>1845.5671941877858</v>
      </c>
      <c r="AY30" s="63">
        <f t="shared" si="34"/>
        <v>17.689954666954318</v>
      </c>
      <c r="BB30" s="51">
        <f t="shared" si="35"/>
        <v>-71</v>
      </c>
      <c r="BC30" s="51">
        <f t="shared" si="36"/>
        <v>14.75</v>
      </c>
      <c r="BD30" s="51">
        <v>1</v>
      </c>
      <c r="BF30" s="63">
        <f t="shared" si="37"/>
        <v>9.08375563334783E-2</v>
      </c>
      <c r="BG30" s="63">
        <f t="shared" si="38"/>
        <v>-6.4494664996769595</v>
      </c>
      <c r="BH30" s="63">
        <f t="shared" si="39"/>
        <v>7.8372929740098691E-4</v>
      </c>
      <c r="BI30" s="63">
        <f t="shared" si="40"/>
        <v>2054.4993293788561</v>
      </c>
      <c r="BJ30" s="63">
        <f t="shared" si="41"/>
        <v>17.689954666954318</v>
      </c>
      <c r="BM30" s="51">
        <f t="shared" si="42"/>
        <v>-118</v>
      </c>
      <c r="BN30" s="51">
        <f t="shared" si="43"/>
        <v>17.100000000000001</v>
      </c>
      <c r="BO30" s="51">
        <v>1</v>
      </c>
      <c r="BQ30" s="63">
        <f t="shared" si="44"/>
        <v>5.0514854979176016E-2</v>
      </c>
      <c r="BR30" s="63">
        <f t="shared" si="45"/>
        <v>-5.9607528875427702</v>
      </c>
      <c r="BS30" s="63">
        <f t="shared" si="46"/>
        <v>1.3448944851288985E-6</v>
      </c>
      <c r="BT30" s="63">
        <f t="shared" si="47"/>
        <v>2381.8263411781995</v>
      </c>
      <c r="BU30" s="63">
        <f t="shared" si="48"/>
        <v>17.689954666954318</v>
      </c>
      <c r="BX30" s="51">
        <f t="shared" si="49"/>
        <v>-163</v>
      </c>
      <c r="BY30" s="51">
        <f t="shared" si="50"/>
        <v>19.350000000000001</v>
      </c>
      <c r="BZ30" s="51">
        <v>1</v>
      </c>
      <c r="CB30" s="63">
        <f t="shared" si="51"/>
        <v>3.0680984116650111E-2</v>
      </c>
      <c r="CC30" s="63">
        <f t="shared" si="52"/>
        <v>-5.0010004110139681</v>
      </c>
      <c r="CD30" s="63">
        <f t="shared" si="53"/>
        <v>2.972371651960446E-9</v>
      </c>
      <c r="CE30" s="63">
        <f t="shared" si="54"/>
        <v>2695.2245439648045</v>
      </c>
      <c r="CF30" s="63">
        <f t="shared" si="55"/>
        <v>17.689954666954318</v>
      </c>
      <c r="CI30" s="51">
        <f t="shared" si="56"/>
        <v>-208</v>
      </c>
      <c r="CJ30" s="51">
        <f t="shared" si="57"/>
        <v>21.6</v>
      </c>
      <c r="CK30" s="51">
        <v>1</v>
      </c>
      <c r="CM30" s="63">
        <f t="shared" si="58"/>
        <v>1.9727078239801729E-2</v>
      </c>
      <c r="CN30" s="63">
        <f t="shared" si="59"/>
        <v>-4.1032322738787599</v>
      </c>
      <c r="CO30" s="63">
        <f t="shared" si="60"/>
        <v>6.4804614504951416E-12</v>
      </c>
      <c r="CP30" s="63">
        <f t="shared" si="61"/>
        <v>3008.6227467514095</v>
      </c>
      <c r="CQ30" s="63">
        <f t="shared" si="62"/>
        <v>17.689954666954318</v>
      </c>
      <c r="CT30" s="51">
        <f t="shared" si="63"/>
        <v>-259</v>
      </c>
      <c r="CU30" s="51">
        <f t="shared" si="64"/>
        <v>24.15</v>
      </c>
      <c r="CV30" s="51">
        <v>1</v>
      </c>
      <c r="CX30" s="63">
        <f t="shared" si="65"/>
        <v>1.2925831062713179E-2</v>
      </c>
      <c r="CY30" s="63">
        <f t="shared" si="66"/>
        <v>-3.3477902452427135</v>
      </c>
      <c r="CZ30" s="63">
        <f t="shared" si="67"/>
        <v>6.1597538787822954E-15</v>
      </c>
      <c r="DA30" s="63">
        <f t="shared" si="68"/>
        <v>3363.8073765762283</v>
      </c>
      <c r="DB30" s="63">
        <f t="shared" si="69"/>
        <v>17.689954666954318</v>
      </c>
      <c r="DE30" s="51">
        <f t="shared" si="70"/>
        <v>-314</v>
      </c>
      <c r="DF30" s="51">
        <f t="shared" si="71"/>
        <v>26.9</v>
      </c>
      <c r="DG30" s="51">
        <v>1</v>
      </c>
      <c r="DI30" s="63">
        <f t="shared" si="72"/>
        <v>8.6534746119213031E-3</v>
      </c>
      <c r="DJ30" s="63">
        <f t="shared" si="73"/>
        <v>-2.7171910281432892</v>
      </c>
      <c r="DK30" s="63">
        <f t="shared" si="74"/>
        <v>3.350183167929185E-18</v>
      </c>
      <c r="DL30" s="63">
        <f t="shared" si="75"/>
        <v>3746.8496244265234</v>
      </c>
      <c r="DM30" s="63">
        <f t="shared" si="76"/>
        <v>17.689954666954318</v>
      </c>
    </row>
    <row r="31" spans="1:117">
      <c r="A31" s="74">
        <f t="shared" si="1"/>
        <v>0.59460355750135974</v>
      </c>
      <c r="B31" s="74">
        <f t="shared" si="2"/>
        <v>0.83333333333333337</v>
      </c>
      <c r="C31" s="78">
        <v>1.0750000000000002</v>
      </c>
      <c r="D31" s="76">
        <f t="shared" si="77"/>
        <v>1.125</v>
      </c>
      <c r="E31" s="76">
        <f t="shared" si="3"/>
        <v>1.125</v>
      </c>
      <c r="F31" s="77">
        <f t="shared" si="4"/>
        <v>1.360546875</v>
      </c>
      <c r="G31" s="73">
        <f t="shared" si="5"/>
        <v>32.000000000000057</v>
      </c>
      <c r="H31" s="74">
        <f t="shared" si="78"/>
        <v>5.0000000000000027</v>
      </c>
      <c r="I31" s="79">
        <v>25</v>
      </c>
      <c r="J31" s="51">
        <f t="shared" si="6"/>
        <v>25</v>
      </c>
      <c r="K31" s="51">
        <f t="shared" si="7"/>
        <v>10</v>
      </c>
      <c r="L31" s="51">
        <v>1</v>
      </c>
      <c r="N31" s="63">
        <f t="shared" si="8"/>
        <v>2</v>
      </c>
      <c r="O31" s="63">
        <f t="shared" si="9"/>
        <v>50</v>
      </c>
      <c r="P31" s="63">
        <f t="shared" si="10"/>
        <v>320.00000000000057</v>
      </c>
      <c r="Q31" s="63">
        <f t="shared" si="11"/>
        <v>1600.0000000000027</v>
      </c>
      <c r="R31" s="63">
        <f t="shared" si="12"/>
        <v>18.333609689625259</v>
      </c>
      <c r="S31" s="51">
        <f t="shared" si="80"/>
        <v>6.400000000000011</v>
      </c>
      <c r="T31" s="72">
        <f t="shared" si="81"/>
        <v>4.7039908125179526</v>
      </c>
      <c r="U31" s="51">
        <f t="shared" si="15"/>
        <v>10</v>
      </c>
      <c r="V31" s="69">
        <f t="shared" si="16"/>
        <v>10.75</v>
      </c>
      <c r="W31" s="51">
        <v>1</v>
      </c>
      <c r="Y31" s="68">
        <f t="shared" si="0"/>
        <v>0.80496056950960293</v>
      </c>
      <c r="Z31" s="68">
        <f t="shared" si="17"/>
        <v>8.0496056950960302</v>
      </c>
      <c r="AA31" s="68">
        <f t="shared" si="18"/>
        <v>43.000000000000028</v>
      </c>
      <c r="AB31" s="68">
        <f t="shared" si="19"/>
        <v>1720.0000000000032</v>
      </c>
      <c r="AC31" s="63">
        <f t="shared" si="20"/>
        <v>18.333609689625259</v>
      </c>
      <c r="AD31" s="69">
        <f t="shared" si="82"/>
        <v>5.3418765625000031</v>
      </c>
      <c r="AE31" s="72">
        <f t="shared" si="83"/>
        <v>3.9262716049382735</v>
      </c>
      <c r="AF31" s="51">
        <f t="shared" si="21"/>
        <v>-12</v>
      </c>
      <c r="AG31" s="51">
        <f t="shared" si="22"/>
        <v>11.85</v>
      </c>
      <c r="AH31" s="51">
        <v>1</v>
      </c>
      <c r="AJ31" s="63">
        <f t="shared" si="23"/>
        <v>0.31510468486616794</v>
      </c>
      <c r="AK31" s="63">
        <f t="shared" si="24"/>
        <v>-3.7812562183940153</v>
      </c>
      <c r="AL31" s="63">
        <f t="shared" si="25"/>
        <v>2.2451551641435255</v>
      </c>
      <c r="AM31" s="63">
        <f t="shared" si="26"/>
        <v>1896.0000000000034</v>
      </c>
      <c r="AN31" s="63">
        <f t="shared" si="27"/>
        <v>18.333609689625259</v>
      </c>
      <c r="AQ31" s="51">
        <f t="shared" si="28"/>
        <v>-40</v>
      </c>
      <c r="AR31" s="51">
        <f t="shared" si="29"/>
        <v>13.25</v>
      </c>
      <c r="AS31" s="51">
        <v>1</v>
      </c>
      <c r="AU31" s="63">
        <f t="shared" si="30"/>
        <v>0.15888360435400659</v>
      </c>
      <c r="AV31" s="63">
        <f t="shared" si="31"/>
        <v>-6.3553441741602636</v>
      </c>
      <c r="AW31" s="63">
        <f t="shared" si="32"/>
        <v>5.1757812499999861E-2</v>
      </c>
      <c r="AX31" s="63">
        <f t="shared" si="33"/>
        <v>2120.0000000000036</v>
      </c>
      <c r="AY31" s="63">
        <f t="shared" si="34"/>
        <v>18.333609689625259</v>
      </c>
      <c r="BB31" s="51">
        <f t="shared" si="35"/>
        <v>-70</v>
      </c>
      <c r="BC31" s="51">
        <f t="shared" si="36"/>
        <v>14.75</v>
      </c>
      <c r="BD31" s="51">
        <v>1</v>
      </c>
      <c r="BF31" s="63">
        <f t="shared" si="37"/>
        <v>9.08375563334783E-2</v>
      </c>
      <c r="BG31" s="63">
        <f t="shared" si="38"/>
        <v>-6.3586289433434811</v>
      </c>
      <c r="BH31" s="63">
        <f t="shared" si="39"/>
        <v>9.0026855468749577E-4</v>
      </c>
      <c r="BI31" s="63">
        <f t="shared" si="40"/>
        <v>2360.0000000000041</v>
      </c>
      <c r="BJ31" s="63">
        <f t="shared" si="41"/>
        <v>18.333609689625259</v>
      </c>
      <c r="BM31" s="51">
        <f t="shared" si="42"/>
        <v>-117</v>
      </c>
      <c r="BN31" s="51">
        <f t="shared" si="43"/>
        <v>17.100000000000001</v>
      </c>
      <c r="BO31" s="51">
        <v>1</v>
      </c>
      <c r="BQ31" s="63">
        <f t="shared" si="44"/>
        <v>5.0514854979176016E-2</v>
      </c>
      <c r="BR31" s="63">
        <f t="shared" si="45"/>
        <v>-5.9102380325635941</v>
      </c>
      <c r="BS31" s="63">
        <f t="shared" si="46"/>
        <v>1.5448780827121503E-6</v>
      </c>
      <c r="BT31" s="63">
        <f t="shared" si="47"/>
        <v>2736.0000000000055</v>
      </c>
      <c r="BU31" s="63">
        <f t="shared" si="48"/>
        <v>18.333609689625259</v>
      </c>
      <c r="BX31" s="51">
        <f t="shared" si="49"/>
        <v>-162</v>
      </c>
      <c r="BY31" s="51">
        <f t="shared" si="50"/>
        <v>19.350000000000001</v>
      </c>
      <c r="BZ31" s="51">
        <v>1</v>
      </c>
      <c r="CB31" s="63">
        <f t="shared" si="51"/>
        <v>3.0680984116650111E-2</v>
      </c>
      <c r="CC31" s="63">
        <f t="shared" si="52"/>
        <v>-4.9703194268973183</v>
      </c>
      <c r="CD31" s="63">
        <f t="shared" si="53"/>
        <v>3.4143584270467849E-9</v>
      </c>
      <c r="CE31" s="63">
        <f t="shared" si="54"/>
        <v>3096.0000000000059</v>
      </c>
      <c r="CF31" s="63">
        <f t="shared" si="55"/>
        <v>18.333609689625259</v>
      </c>
      <c r="CI31" s="51">
        <f t="shared" si="56"/>
        <v>-207</v>
      </c>
      <c r="CJ31" s="51">
        <f t="shared" si="57"/>
        <v>21.6</v>
      </c>
      <c r="CK31" s="51">
        <v>1</v>
      </c>
      <c r="CM31" s="63">
        <f t="shared" si="58"/>
        <v>1.9727078239801729E-2</v>
      </c>
      <c r="CN31" s="63">
        <f t="shared" si="59"/>
        <v>-4.0835051956389581</v>
      </c>
      <c r="CO31" s="63">
        <f t="shared" si="60"/>
        <v>7.4440954078054697E-12</v>
      </c>
      <c r="CP31" s="63">
        <f t="shared" si="61"/>
        <v>3456.0000000000064</v>
      </c>
      <c r="CQ31" s="63">
        <f t="shared" si="62"/>
        <v>18.333609689625259</v>
      </c>
      <c r="CT31" s="51">
        <f t="shared" si="63"/>
        <v>-258</v>
      </c>
      <c r="CU31" s="51">
        <f t="shared" si="64"/>
        <v>24.15</v>
      </c>
      <c r="CV31" s="51">
        <v>1</v>
      </c>
      <c r="CX31" s="63">
        <f t="shared" si="65"/>
        <v>1.2925831062713179E-2</v>
      </c>
      <c r="CY31" s="63">
        <f t="shared" si="66"/>
        <v>-3.3348644141800001</v>
      </c>
      <c r="CZ31" s="63">
        <f t="shared" si="67"/>
        <v>7.0756991477438297E-15</v>
      </c>
      <c r="DA31" s="63">
        <f t="shared" si="68"/>
        <v>3864.0000000000064</v>
      </c>
      <c r="DB31" s="63">
        <f t="shared" si="69"/>
        <v>18.333609689625259</v>
      </c>
      <c r="DE31" s="51">
        <f t="shared" si="70"/>
        <v>-313</v>
      </c>
      <c r="DF31" s="51">
        <f t="shared" si="71"/>
        <v>26.9</v>
      </c>
      <c r="DG31" s="51">
        <v>1</v>
      </c>
      <c r="DI31" s="63">
        <f t="shared" si="72"/>
        <v>8.6534746119213031E-3</v>
      </c>
      <c r="DJ31" s="63">
        <f t="shared" si="73"/>
        <v>-2.708537553531368</v>
      </c>
      <c r="DK31" s="63">
        <f t="shared" si="74"/>
        <v>3.8483498939390095E-18</v>
      </c>
      <c r="DL31" s="63">
        <f t="shared" si="75"/>
        <v>4304.0000000000073</v>
      </c>
      <c r="DM31" s="63">
        <f t="shared" si="76"/>
        <v>18.333609689625259</v>
      </c>
    </row>
    <row r="32" spans="1:117">
      <c r="A32" s="74">
        <f t="shared" si="1"/>
        <v>0.61557220667245749</v>
      </c>
      <c r="B32" s="74">
        <f t="shared" si="2"/>
        <v>0.8666666666666667</v>
      </c>
      <c r="C32" s="78">
        <v>1.0750000000000002</v>
      </c>
      <c r="D32" s="76">
        <f t="shared" si="77"/>
        <v>1.1299999999999999</v>
      </c>
      <c r="E32" s="76">
        <f t="shared" si="3"/>
        <v>1.1299999999999999</v>
      </c>
      <c r="F32" s="77">
        <f t="shared" si="4"/>
        <v>1.3726674999999999</v>
      </c>
      <c r="G32" s="73">
        <f t="shared" si="5"/>
        <v>36.75834735990518</v>
      </c>
      <c r="H32" s="74">
        <f t="shared" si="78"/>
        <v>5.2000000000000028</v>
      </c>
      <c r="I32" s="79">
        <v>26</v>
      </c>
      <c r="J32" s="51">
        <f t="shared" si="6"/>
        <v>26</v>
      </c>
      <c r="K32" s="51">
        <f t="shared" si="7"/>
        <v>10</v>
      </c>
      <c r="L32" s="51">
        <v>1</v>
      </c>
      <c r="N32" s="63">
        <f t="shared" si="8"/>
        <v>2</v>
      </c>
      <c r="O32" s="63">
        <f t="shared" si="9"/>
        <v>52</v>
      </c>
      <c r="P32" s="63">
        <f t="shared" si="10"/>
        <v>367.58347359905179</v>
      </c>
      <c r="Q32" s="63">
        <f t="shared" si="11"/>
        <v>1837.9173679952589</v>
      </c>
      <c r="R32" s="63">
        <f t="shared" si="12"/>
        <v>19.000662112623189</v>
      </c>
      <c r="S32" s="51">
        <f t="shared" si="80"/>
        <v>7.068912953827919</v>
      </c>
      <c r="T32" s="72">
        <f t="shared" si="81"/>
        <v>5.1497634742775791</v>
      </c>
      <c r="U32" s="51">
        <f t="shared" si="15"/>
        <v>11</v>
      </c>
      <c r="V32" s="69">
        <f t="shared" si="16"/>
        <v>10.75</v>
      </c>
      <c r="W32" s="51">
        <v>1</v>
      </c>
      <c r="Y32" s="68">
        <f t="shared" si="0"/>
        <v>0.80496056950960293</v>
      </c>
      <c r="Z32" s="68">
        <f t="shared" si="17"/>
        <v>8.8545662646056318</v>
      </c>
      <c r="AA32" s="68">
        <f t="shared" si="18"/>
        <v>49.394029264872536</v>
      </c>
      <c r="AB32" s="68">
        <f t="shared" si="19"/>
        <v>1975.7611705949034</v>
      </c>
      <c r="AC32" s="63">
        <f t="shared" si="20"/>
        <v>19.000662112623189</v>
      </c>
      <c r="AD32" s="69">
        <f t="shared" si="82"/>
        <v>5.5783680181281543</v>
      </c>
      <c r="AE32" s="72">
        <f t="shared" si="83"/>
        <v>4.0638887553818783</v>
      </c>
      <c r="AF32" s="51">
        <f t="shared" si="21"/>
        <v>-11</v>
      </c>
      <c r="AG32" s="51">
        <f t="shared" si="22"/>
        <v>11.85</v>
      </c>
      <c r="AH32" s="51">
        <v>1</v>
      </c>
      <c r="AJ32" s="63">
        <f t="shared" si="23"/>
        <v>0.31510468486616794</v>
      </c>
      <c r="AK32" s="63">
        <f t="shared" si="24"/>
        <v>-3.4661515335278472</v>
      </c>
      <c r="AL32" s="63">
        <f t="shared" si="25"/>
        <v>2.5790060437647662</v>
      </c>
      <c r="AM32" s="63">
        <f t="shared" si="26"/>
        <v>2177.9320810743816</v>
      </c>
      <c r="AN32" s="63">
        <f t="shared" si="27"/>
        <v>19.000662112623189</v>
      </c>
      <c r="AQ32" s="51">
        <f t="shared" si="28"/>
        <v>-39</v>
      </c>
      <c r="AR32" s="51">
        <f t="shared" si="29"/>
        <v>13.25</v>
      </c>
      <c r="AS32" s="51">
        <v>1</v>
      </c>
      <c r="AU32" s="63">
        <f t="shared" si="30"/>
        <v>0.15888360435400659</v>
      </c>
      <c r="AV32" s="63">
        <f t="shared" si="31"/>
        <v>-6.1964605698062565</v>
      </c>
      <c r="AW32" s="63">
        <f t="shared" si="32"/>
        <v>5.9454114076994823E-2</v>
      </c>
      <c r="AX32" s="63">
        <f t="shared" si="33"/>
        <v>2435.240512593718</v>
      </c>
      <c r="AY32" s="63">
        <f t="shared" si="34"/>
        <v>19.000662112623189</v>
      </c>
      <c r="BB32" s="51">
        <f t="shared" si="35"/>
        <v>-69</v>
      </c>
      <c r="BC32" s="51">
        <f t="shared" si="36"/>
        <v>14.75</v>
      </c>
      <c r="BD32" s="51">
        <v>1</v>
      </c>
      <c r="BF32" s="63">
        <f t="shared" si="37"/>
        <v>9.08375563334783E-2</v>
      </c>
      <c r="BG32" s="63">
        <f t="shared" si="38"/>
        <v>-6.2677913870100026</v>
      </c>
      <c r="BH32" s="63">
        <f t="shared" si="39"/>
        <v>1.0341370078250848E-3</v>
      </c>
      <c r="BI32" s="63">
        <f t="shared" si="40"/>
        <v>2710.928117793007</v>
      </c>
      <c r="BJ32" s="63">
        <f t="shared" si="41"/>
        <v>19.000662112623189</v>
      </c>
      <c r="BM32" s="51">
        <f t="shared" si="42"/>
        <v>-116</v>
      </c>
      <c r="BN32" s="51">
        <f t="shared" si="43"/>
        <v>17.100000000000001</v>
      </c>
      <c r="BO32" s="51">
        <v>1</v>
      </c>
      <c r="BQ32" s="63">
        <f t="shared" si="44"/>
        <v>5.0514854979176016E-2</v>
      </c>
      <c r="BR32" s="63">
        <f t="shared" si="45"/>
        <v>-5.8597231775844181</v>
      </c>
      <c r="BS32" s="63">
        <f t="shared" si="46"/>
        <v>1.7745989122824203E-6</v>
      </c>
      <c r="BT32" s="63">
        <f t="shared" si="47"/>
        <v>3142.8386992718929</v>
      </c>
      <c r="BU32" s="63">
        <f t="shared" si="48"/>
        <v>19.000662112623189</v>
      </c>
      <c r="BX32" s="51">
        <f t="shared" si="49"/>
        <v>-161</v>
      </c>
      <c r="BY32" s="51">
        <f t="shared" si="50"/>
        <v>19.350000000000001</v>
      </c>
      <c r="BZ32" s="51">
        <v>1</v>
      </c>
      <c r="CB32" s="63">
        <f t="shared" si="51"/>
        <v>3.0680984116650111E-2</v>
      </c>
      <c r="CC32" s="63">
        <f t="shared" si="52"/>
        <v>-4.9396384427806677</v>
      </c>
      <c r="CD32" s="63">
        <f t="shared" si="53"/>
        <v>3.9220679085189061E-9</v>
      </c>
      <c r="CE32" s="63">
        <f t="shared" si="54"/>
        <v>3556.3701070708266</v>
      </c>
      <c r="CF32" s="63">
        <f t="shared" si="55"/>
        <v>19.000662112623189</v>
      </c>
      <c r="CI32" s="51">
        <f t="shared" si="56"/>
        <v>-206</v>
      </c>
      <c r="CJ32" s="51">
        <f t="shared" si="57"/>
        <v>21.6</v>
      </c>
      <c r="CK32" s="51">
        <v>1</v>
      </c>
      <c r="CM32" s="63">
        <f t="shared" si="58"/>
        <v>1.9727078239801729E-2</v>
      </c>
      <c r="CN32" s="63">
        <f t="shared" si="59"/>
        <v>-4.0637781173991563</v>
      </c>
      <c r="CO32" s="63">
        <f t="shared" si="60"/>
        <v>8.5510201493871251E-12</v>
      </c>
      <c r="CP32" s="63">
        <f t="shared" si="61"/>
        <v>3969.9015148697595</v>
      </c>
      <c r="CQ32" s="63">
        <f t="shared" si="62"/>
        <v>19.000662112623189</v>
      </c>
      <c r="CT32" s="51">
        <f t="shared" si="63"/>
        <v>-257</v>
      </c>
      <c r="CU32" s="51">
        <f t="shared" si="64"/>
        <v>24.15</v>
      </c>
      <c r="CV32" s="51">
        <v>1</v>
      </c>
      <c r="CX32" s="63">
        <f t="shared" si="65"/>
        <v>1.2925831062713179E-2</v>
      </c>
      <c r="CY32" s="63">
        <f t="shared" si="66"/>
        <v>-3.3219385831172872</v>
      </c>
      <c r="CZ32" s="63">
        <f t="shared" si="67"/>
        <v>8.12784397146726E-15</v>
      </c>
      <c r="DA32" s="63">
        <f t="shared" si="68"/>
        <v>4438.5704437085506</v>
      </c>
      <c r="DB32" s="63">
        <f t="shared" si="69"/>
        <v>19.000662112623189</v>
      </c>
      <c r="DE32" s="51">
        <f t="shared" si="70"/>
        <v>-312</v>
      </c>
      <c r="DF32" s="51">
        <f t="shared" si="71"/>
        <v>26.9</v>
      </c>
      <c r="DG32" s="51">
        <v>1</v>
      </c>
      <c r="DI32" s="63">
        <f t="shared" si="72"/>
        <v>8.6534746119213031E-3</v>
      </c>
      <c r="DJ32" s="63">
        <f t="shared" si="73"/>
        <v>-2.6998840789194465</v>
      </c>
      <c r="DK32" s="63">
        <f t="shared" si="74"/>
        <v>4.4205931926207553E-18</v>
      </c>
      <c r="DL32" s="63">
        <f t="shared" si="75"/>
        <v>4943.9977199072464</v>
      </c>
      <c r="DM32" s="63">
        <f t="shared" si="76"/>
        <v>19.000662112623189</v>
      </c>
    </row>
    <row r="33" spans="1:117">
      <c r="A33" s="74">
        <f t="shared" si="1"/>
        <v>0.63728031365963045</v>
      </c>
      <c r="B33" s="74">
        <f t="shared" si="2"/>
        <v>0.9</v>
      </c>
      <c r="C33" s="78">
        <v>1.0750000000000002</v>
      </c>
      <c r="D33" s="76">
        <f t="shared" si="77"/>
        <v>1.135</v>
      </c>
      <c r="E33" s="76">
        <f t="shared" si="3"/>
        <v>1.135</v>
      </c>
      <c r="F33" s="77">
        <f t="shared" si="4"/>
        <v>1.3848418750000002</v>
      </c>
      <c r="G33" s="73">
        <f t="shared" si="5"/>
        <v>42.224253144732685</v>
      </c>
      <c r="H33" s="74">
        <f t="shared" si="78"/>
        <v>5.400000000000003</v>
      </c>
      <c r="I33" s="79">
        <v>27</v>
      </c>
      <c r="J33" s="51">
        <f t="shared" si="6"/>
        <v>27</v>
      </c>
      <c r="K33" s="51">
        <f t="shared" si="7"/>
        <v>10</v>
      </c>
      <c r="L33" s="51">
        <v>1</v>
      </c>
      <c r="N33" s="63">
        <f t="shared" si="8"/>
        <v>2</v>
      </c>
      <c r="O33" s="63">
        <f t="shared" si="9"/>
        <v>54</v>
      </c>
      <c r="P33" s="63">
        <f t="shared" si="10"/>
        <v>422.24253144732688</v>
      </c>
      <c r="Q33" s="63">
        <f t="shared" si="11"/>
        <v>2111.2126572366342</v>
      </c>
      <c r="R33" s="63">
        <f t="shared" si="12"/>
        <v>19.691961692082579</v>
      </c>
      <c r="S33" s="51">
        <f t="shared" si="80"/>
        <v>7.8193061379134612</v>
      </c>
      <c r="T33" s="72">
        <f t="shared" si="81"/>
        <v>5.6463530451182091</v>
      </c>
      <c r="U33" s="51">
        <f t="shared" si="15"/>
        <v>12</v>
      </c>
      <c r="V33" s="69">
        <f t="shared" si="16"/>
        <v>10.75</v>
      </c>
      <c r="W33" s="51">
        <v>1</v>
      </c>
      <c r="Y33" s="68">
        <f t="shared" si="0"/>
        <v>0.80496056950960293</v>
      </c>
      <c r="Z33" s="68">
        <f t="shared" si="17"/>
        <v>9.6595268341152352</v>
      </c>
      <c r="AA33" s="68">
        <f t="shared" si="18"/>
        <v>56.738840163234499</v>
      </c>
      <c r="AB33" s="68">
        <f t="shared" si="19"/>
        <v>2269.5536065293818</v>
      </c>
      <c r="AC33" s="63">
        <f t="shared" si="20"/>
        <v>19.691961692082579</v>
      </c>
      <c r="AD33" s="69">
        <f t="shared" si="82"/>
        <v>5.8738736521592259</v>
      </c>
      <c r="AE33" s="72">
        <f t="shared" si="83"/>
        <v>4.2415482649665144</v>
      </c>
      <c r="AF33" s="51">
        <f t="shared" si="21"/>
        <v>-10</v>
      </c>
      <c r="AG33" s="51">
        <f t="shared" si="22"/>
        <v>11.85</v>
      </c>
      <c r="AH33" s="51">
        <v>1</v>
      </c>
      <c r="AJ33" s="63">
        <f t="shared" si="23"/>
        <v>0.31510468486616794</v>
      </c>
      <c r="AK33" s="63">
        <f t="shared" si="24"/>
        <v>-3.1510468486616796</v>
      </c>
      <c r="AL33" s="63">
        <f t="shared" si="25"/>
        <v>2.9624999999999981</v>
      </c>
      <c r="AM33" s="63">
        <f t="shared" si="26"/>
        <v>2501.7869988254115</v>
      </c>
      <c r="AN33" s="63">
        <f t="shared" si="27"/>
        <v>19.691961692082579</v>
      </c>
      <c r="AQ33" s="51">
        <f t="shared" si="28"/>
        <v>-38</v>
      </c>
      <c r="AR33" s="51">
        <f t="shared" si="29"/>
        <v>13.25</v>
      </c>
      <c r="AS33" s="51">
        <v>1</v>
      </c>
      <c r="AU33" s="63">
        <f t="shared" si="30"/>
        <v>0.15888360435400659</v>
      </c>
      <c r="AV33" s="63">
        <f t="shared" si="31"/>
        <v>-6.0375769654522502</v>
      </c>
      <c r="AW33" s="63">
        <f t="shared" si="32"/>
        <v>6.8294843038050029E-2</v>
      </c>
      <c r="AX33" s="63">
        <f t="shared" si="33"/>
        <v>2797.3567708385408</v>
      </c>
      <c r="AY33" s="63">
        <f t="shared" si="34"/>
        <v>19.691961692082579</v>
      </c>
      <c r="BB33" s="51">
        <f t="shared" si="35"/>
        <v>-68</v>
      </c>
      <c r="BC33" s="51">
        <f t="shared" si="36"/>
        <v>14.75</v>
      </c>
      <c r="BD33" s="51">
        <v>1</v>
      </c>
      <c r="BF33" s="63">
        <f t="shared" si="37"/>
        <v>9.08375563334783E-2</v>
      </c>
      <c r="BG33" s="63">
        <f t="shared" si="38"/>
        <v>-6.1769538306765241</v>
      </c>
      <c r="BH33" s="63">
        <f t="shared" si="39"/>
        <v>1.1879114797302308E-3</v>
      </c>
      <c r="BI33" s="63">
        <f t="shared" si="40"/>
        <v>3114.0386694240356</v>
      </c>
      <c r="BJ33" s="63">
        <f t="shared" si="41"/>
        <v>19.691961692082579</v>
      </c>
      <c r="BM33" s="51">
        <f t="shared" si="42"/>
        <v>-115</v>
      </c>
      <c r="BN33" s="51">
        <f t="shared" si="43"/>
        <v>17.100000000000001</v>
      </c>
      <c r="BO33" s="51">
        <v>1</v>
      </c>
      <c r="BQ33" s="63">
        <f t="shared" si="44"/>
        <v>5.0514854979176016E-2</v>
      </c>
      <c r="BR33" s="63">
        <f t="shared" si="45"/>
        <v>-5.809208322605242</v>
      </c>
      <c r="BS33" s="63">
        <f t="shared" si="46"/>
        <v>2.0384788513183439E-6</v>
      </c>
      <c r="BT33" s="63">
        <f t="shared" si="47"/>
        <v>3610.1736438746452</v>
      </c>
      <c r="BU33" s="63">
        <f t="shared" si="48"/>
        <v>19.691961692082579</v>
      </c>
      <c r="BX33" s="51">
        <f t="shared" si="49"/>
        <v>-160</v>
      </c>
      <c r="BY33" s="51">
        <f t="shared" si="50"/>
        <v>19.350000000000001</v>
      </c>
      <c r="BZ33" s="51">
        <v>1</v>
      </c>
      <c r="CB33" s="63">
        <f t="shared" si="51"/>
        <v>3.0680984116650111E-2</v>
      </c>
      <c r="CC33" s="63">
        <f t="shared" si="52"/>
        <v>-4.9089574586640179</v>
      </c>
      <c r="CD33" s="63">
        <f t="shared" si="53"/>
        <v>4.5052729547023297E-9</v>
      </c>
      <c r="CE33" s="63">
        <f t="shared" si="54"/>
        <v>4085.1964917528876</v>
      </c>
      <c r="CF33" s="63">
        <f t="shared" si="55"/>
        <v>19.691961692082579</v>
      </c>
      <c r="CI33" s="51">
        <f t="shared" si="56"/>
        <v>-205</v>
      </c>
      <c r="CJ33" s="51">
        <f t="shared" si="57"/>
        <v>21.6</v>
      </c>
      <c r="CK33" s="51">
        <v>1</v>
      </c>
      <c r="CM33" s="63">
        <f t="shared" si="58"/>
        <v>1.9727078239801729E-2</v>
      </c>
      <c r="CN33" s="63">
        <f t="shared" si="59"/>
        <v>-4.0440510391593545</v>
      </c>
      <c r="CO33" s="63">
        <f t="shared" si="60"/>
        <v>9.8225427791474899E-12</v>
      </c>
      <c r="CP33" s="63">
        <f t="shared" si="61"/>
        <v>4560.2193396311304</v>
      </c>
      <c r="CQ33" s="63">
        <f t="shared" si="62"/>
        <v>19.691961692082579</v>
      </c>
      <c r="CT33" s="51">
        <f t="shared" si="63"/>
        <v>-256</v>
      </c>
      <c r="CU33" s="51">
        <f t="shared" si="64"/>
        <v>24.15</v>
      </c>
      <c r="CV33" s="51">
        <v>1</v>
      </c>
      <c r="CX33" s="63">
        <f t="shared" si="65"/>
        <v>1.2925831062713179E-2</v>
      </c>
      <c r="CY33" s="63">
        <f t="shared" si="66"/>
        <v>-3.3090127520545738</v>
      </c>
      <c r="CZ33" s="63">
        <f t="shared" si="67"/>
        <v>9.3364409996970093E-15</v>
      </c>
      <c r="DA33" s="63">
        <f t="shared" si="68"/>
        <v>5098.5785672264719</v>
      </c>
      <c r="DB33" s="63">
        <f t="shared" si="69"/>
        <v>19.691961692082579</v>
      </c>
      <c r="DE33" s="51">
        <f t="shared" si="70"/>
        <v>-311</v>
      </c>
      <c r="DF33" s="51">
        <f t="shared" si="71"/>
        <v>26.9</v>
      </c>
      <c r="DG33" s="51">
        <v>1</v>
      </c>
      <c r="DI33" s="63">
        <f t="shared" si="72"/>
        <v>8.6534746119213031E-3</v>
      </c>
      <c r="DJ33" s="63">
        <f t="shared" si="73"/>
        <v>-2.6912306043075254</v>
      </c>
      <c r="DK33" s="63">
        <f t="shared" si="74"/>
        <v>5.0779281284745526E-18</v>
      </c>
      <c r="DL33" s="63">
        <f t="shared" si="75"/>
        <v>5679.1620479665462</v>
      </c>
      <c r="DM33" s="63">
        <f t="shared" si="76"/>
        <v>19.691961692082579</v>
      </c>
    </row>
    <row r="34" spans="1:117">
      <c r="A34" s="74">
        <f t="shared" si="1"/>
        <v>0.65975395538644654</v>
      </c>
      <c r="B34" s="74">
        <f t="shared" si="2"/>
        <v>0.93333333333333335</v>
      </c>
      <c r="C34" s="78">
        <v>1.0750000000000002</v>
      </c>
      <c r="D34" s="76">
        <f t="shared" si="77"/>
        <v>1.1400000000000001</v>
      </c>
      <c r="E34" s="76">
        <f t="shared" si="3"/>
        <v>1.1400000000000001</v>
      </c>
      <c r="F34" s="77">
        <f t="shared" si="4"/>
        <v>1.3970700000000005</v>
      </c>
      <c r="G34" s="73">
        <f t="shared" si="5"/>
        <v>48.502930128332828</v>
      </c>
      <c r="H34" s="74">
        <f t="shared" si="78"/>
        <v>5.6000000000000032</v>
      </c>
      <c r="I34" s="79">
        <v>28</v>
      </c>
      <c r="J34" s="51">
        <f t="shared" si="6"/>
        <v>28</v>
      </c>
      <c r="K34" s="51">
        <f t="shared" si="7"/>
        <v>10</v>
      </c>
      <c r="L34" s="51">
        <v>1</v>
      </c>
      <c r="N34" s="63">
        <f t="shared" si="8"/>
        <v>2</v>
      </c>
      <c r="O34" s="63">
        <f t="shared" si="9"/>
        <v>56</v>
      </c>
      <c r="P34" s="63">
        <f t="shared" si="10"/>
        <v>485.02930128332827</v>
      </c>
      <c r="Q34" s="63">
        <f t="shared" si="11"/>
        <v>2425.1465064166414</v>
      </c>
      <c r="R34" s="63">
        <f t="shared" si="12"/>
        <v>20.408389019954079</v>
      </c>
      <c r="S34" s="51">
        <f t="shared" si="80"/>
        <v>8.6612375229165757</v>
      </c>
      <c r="T34" s="72">
        <f t="shared" si="81"/>
        <v>6.1995730513979774</v>
      </c>
      <c r="U34" s="51">
        <f t="shared" si="15"/>
        <v>13</v>
      </c>
      <c r="V34" s="69">
        <f t="shared" si="16"/>
        <v>10.75</v>
      </c>
      <c r="W34" s="51">
        <v>1</v>
      </c>
      <c r="Y34" s="68">
        <f t="shared" si="0"/>
        <v>0.80496056950960293</v>
      </c>
      <c r="Z34" s="68">
        <f t="shared" si="17"/>
        <v>10.464487403624839</v>
      </c>
      <c r="AA34" s="68">
        <f t="shared" si="18"/>
        <v>65.175812359947173</v>
      </c>
      <c r="AB34" s="68">
        <f t="shared" si="19"/>
        <v>2607.0324943978899</v>
      </c>
      <c r="AC34" s="63">
        <f t="shared" si="20"/>
        <v>20.408389019954079</v>
      </c>
      <c r="AD34" s="69">
        <f t="shared" si="82"/>
        <v>6.2282852323345193</v>
      </c>
      <c r="AE34" s="72">
        <f t="shared" si="83"/>
        <v>4.4581053435651166</v>
      </c>
      <c r="AF34" s="51">
        <f t="shared" si="21"/>
        <v>-9</v>
      </c>
      <c r="AG34" s="51">
        <f t="shared" si="22"/>
        <v>11.85</v>
      </c>
      <c r="AH34" s="51">
        <v>1</v>
      </c>
      <c r="AJ34" s="63">
        <f t="shared" si="23"/>
        <v>0.31510468486616794</v>
      </c>
      <c r="AK34" s="63">
        <f t="shared" si="24"/>
        <v>-2.8359421637955116</v>
      </c>
      <c r="AL34" s="63">
        <f t="shared" si="25"/>
        <v>3.4030188766787139</v>
      </c>
      <c r="AM34" s="63">
        <f t="shared" si="26"/>
        <v>2873.79861010372</v>
      </c>
      <c r="AN34" s="63">
        <f t="shared" si="27"/>
        <v>20.408389019954079</v>
      </c>
      <c r="AQ34" s="51">
        <f t="shared" si="28"/>
        <v>-37</v>
      </c>
      <c r="AR34" s="51">
        <f t="shared" si="29"/>
        <v>13.25</v>
      </c>
      <c r="AS34" s="51">
        <v>1</v>
      </c>
      <c r="AU34" s="63">
        <f t="shared" si="30"/>
        <v>0.15888360435400659</v>
      </c>
      <c r="AV34" s="63">
        <f t="shared" si="31"/>
        <v>-5.8786933610982439</v>
      </c>
      <c r="AW34" s="63">
        <f t="shared" si="32"/>
        <v>7.8450173852588789E-2</v>
      </c>
      <c r="AX34" s="63">
        <f t="shared" si="33"/>
        <v>3213.31912100205</v>
      </c>
      <c r="AY34" s="63">
        <f t="shared" si="34"/>
        <v>20.408389019954079</v>
      </c>
      <c r="BB34" s="51">
        <f t="shared" si="35"/>
        <v>-67</v>
      </c>
      <c r="BC34" s="51">
        <f t="shared" si="36"/>
        <v>14.75</v>
      </c>
      <c r="BD34" s="51">
        <v>1</v>
      </c>
      <c r="BF34" s="63">
        <f t="shared" si="37"/>
        <v>9.08375563334783E-2</v>
      </c>
      <c r="BG34" s="63">
        <f t="shared" si="38"/>
        <v>-6.0861162743430457</v>
      </c>
      <c r="BH34" s="63">
        <f t="shared" si="39"/>
        <v>1.3645519626482099E-3</v>
      </c>
      <c r="BI34" s="63">
        <f t="shared" si="40"/>
        <v>3577.0910969645461</v>
      </c>
      <c r="BJ34" s="63">
        <f t="shared" si="41"/>
        <v>20.408389019954079</v>
      </c>
      <c r="BM34" s="51">
        <f t="shared" si="42"/>
        <v>-114</v>
      </c>
      <c r="BN34" s="51">
        <f t="shared" si="43"/>
        <v>17.100000000000001</v>
      </c>
      <c r="BO34" s="51">
        <v>1</v>
      </c>
      <c r="BQ34" s="63">
        <f t="shared" si="44"/>
        <v>5.0514854979176016E-2</v>
      </c>
      <c r="BR34" s="63">
        <f t="shared" si="45"/>
        <v>-5.7586934676260659</v>
      </c>
      <c r="BS34" s="63">
        <f t="shared" si="46"/>
        <v>2.3415973032056272E-6</v>
      </c>
      <c r="BT34" s="63">
        <f t="shared" si="47"/>
        <v>4147.0005259724567</v>
      </c>
      <c r="BU34" s="63">
        <f t="shared" si="48"/>
        <v>20.408389019954079</v>
      </c>
      <c r="BX34" s="51">
        <f t="shared" si="49"/>
        <v>-159</v>
      </c>
      <c r="BY34" s="51">
        <f t="shared" si="50"/>
        <v>19.350000000000001</v>
      </c>
      <c r="BZ34" s="51">
        <v>1</v>
      </c>
      <c r="CB34" s="63">
        <f t="shared" si="51"/>
        <v>3.0680984116650111E-2</v>
      </c>
      <c r="CC34" s="63">
        <f t="shared" si="52"/>
        <v>-4.8782764745473672</v>
      </c>
      <c r="CD34" s="63">
        <f t="shared" si="53"/>
        <v>5.1751996318791983E-9</v>
      </c>
      <c r="CE34" s="63">
        <f t="shared" si="54"/>
        <v>4692.6584899162017</v>
      </c>
      <c r="CF34" s="63">
        <f t="shared" si="55"/>
        <v>20.408389019954079</v>
      </c>
      <c r="CI34" s="51">
        <f t="shared" si="56"/>
        <v>-204</v>
      </c>
      <c r="CJ34" s="51">
        <f t="shared" si="57"/>
        <v>21.6</v>
      </c>
      <c r="CK34" s="51">
        <v>1</v>
      </c>
      <c r="CM34" s="63">
        <f t="shared" si="58"/>
        <v>1.9727078239801729E-2</v>
      </c>
      <c r="CN34" s="63">
        <f t="shared" si="59"/>
        <v>-4.0243239609195527</v>
      </c>
      <c r="CO34" s="63">
        <f t="shared" si="60"/>
        <v>1.1283138732294729E-11</v>
      </c>
      <c r="CP34" s="63">
        <f t="shared" si="61"/>
        <v>5238.3164538599449</v>
      </c>
      <c r="CQ34" s="63">
        <f t="shared" si="62"/>
        <v>20.408389019954079</v>
      </c>
      <c r="CT34" s="51">
        <f t="shared" si="63"/>
        <v>-255</v>
      </c>
      <c r="CU34" s="51">
        <f t="shared" si="64"/>
        <v>24.15</v>
      </c>
      <c r="CV34" s="51">
        <v>1</v>
      </c>
      <c r="CX34" s="63">
        <f t="shared" si="65"/>
        <v>1.2925831062713179E-2</v>
      </c>
      <c r="CY34" s="63">
        <f t="shared" si="66"/>
        <v>-3.2960869209918604</v>
      </c>
      <c r="CZ34" s="63">
        <f t="shared" si="67"/>
        <v>1.0724754417878829E-14</v>
      </c>
      <c r="DA34" s="63">
        <f t="shared" si="68"/>
        <v>5856.7288129961889</v>
      </c>
      <c r="DB34" s="63">
        <f t="shared" si="69"/>
        <v>20.408389019954079</v>
      </c>
      <c r="DE34" s="51">
        <f t="shared" si="70"/>
        <v>-310</v>
      </c>
      <c r="DF34" s="51">
        <f t="shared" si="71"/>
        <v>26.9</v>
      </c>
      <c r="DG34" s="51">
        <v>1</v>
      </c>
      <c r="DI34" s="63">
        <f t="shared" si="72"/>
        <v>8.6534746119213031E-3</v>
      </c>
      <c r="DJ34" s="63">
        <f t="shared" si="73"/>
        <v>-2.6825771296956038</v>
      </c>
      <c r="DK34" s="63">
        <f t="shared" si="74"/>
        <v>5.8330076879718941E-18</v>
      </c>
      <c r="DL34" s="63">
        <f t="shared" si="75"/>
        <v>6523.6441022607651</v>
      </c>
      <c r="DM34" s="63">
        <f t="shared" si="76"/>
        <v>20.408389019954079</v>
      </c>
    </row>
    <row r="35" spans="1:117">
      <c r="A35" s="74">
        <f t="shared" si="1"/>
        <v>0.68302012837719717</v>
      </c>
      <c r="B35" s="74">
        <f t="shared" si="2"/>
        <v>0.96666666666666667</v>
      </c>
      <c r="C35" s="78">
        <v>1.0750000000000002</v>
      </c>
      <c r="D35" s="76">
        <f t="shared" si="77"/>
        <v>1.145</v>
      </c>
      <c r="E35" s="76">
        <f t="shared" si="3"/>
        <v>1.145</v>
      </c>
      <c r="F35" s="77">
        <f t="shared" si="4"/>
        <v>1.4093518750000003</v>
      </c>
      <c r="G35" s="73">
        <f t="shared" si="5"/>
        <v>55.715236050952051</v>
      </c>
      <c r="H35" s="74">
        <f t="shared" si="78"/>
        <v>5.8000000000000034</v>
      </c>
      <c r="I35" s="79">
        <v>29</v>
      </c>
      <c r="J35" s="51">
        <f t="shared" si="6"/>
        <v>29</v>
      </c>
      <c r="K35" s="51">
        <f t="shared" si="7"/>
        <v>10</v>
      </c>
      <c r="L35" s="51">
        <v>1</v>
      </c>
      <c r="N35" s="63">
        <f t="shared" si="8"/>
        <v>2</v>
      </c>
      <c r="O35" s="63">
        <f t="shared" si="9"/>
        <v>58</v>
      </c>
      <c r="P35" s="63">
        <f t="shared" si="10"/>
        <v>557.15236050952046</v>
      </c>
      <c r="Q35" s="63">
        <f t="shared" si="11"/>
        <v>2785.7618025476022</v>
      </c>
      <c r="R35" s="63">
        <f t="shared" si="12"/>
        <v>21.150856642080537</v>
      </c>
      <c r="S35" s="51">
        <f t="shared" si="80"/>
        <v>9.6060751811986282</v>
      </c>
      <c r="T35" s="72">
        <f t="shared" si="81"/>
        <v>6.8159523193585896</v>
      </c>
      <c r="U35" s="51">
        <f t="shared" si="15"/>
        <v>14</v>
      </c>
      <c r="V35" s="69">
        <f t="shared" si="16"/>
        <v>10.75</v>
      </c>
      <c r="W35" s="51">
        <v>1</v>
      </c>
      <c r="Y35" s="68">
        <f t="shared" si="0"/>
        <v>0.80496056950960293</v>
      </c>
      <c r="Z35" s="68">
        <f t="shared" si="17"/>
        <v>11.26944797313444</v>
      </c>
      <c r="AA35" s="68">
        <f t="shared" si="18"/>
        <v>74.867348443466739</v>
      </c>
      <c r="AB35" s="68">
        <f t="shared" si="19"/>
        <v>2994.693937738673</v>
      </c>
      <c r="AC35" s="63">
        <f t="shared" si="20"/>
        <v>21.150856642080537</v>
      </c>
      <c r="AD35" s="69">
        <f t="shared" si="82"/>
        <v>6.6433909293467748</v>
      </c>
      <c r="AE35" s="72">
        <f t="shared" si="83"/>
        <v>4.7137915287101553</v>
      </c>
      <c r="AF35" s="51">
        <f t="shared" si="21"/>
        <v>-8</v>
      </c>
      <c r="AG35" s="51">
        <f t="shared" si="22"/>
        <v>11.85</v>
      </c>
      <c r="AH35" s="51">
        <v>1</v>
      </c>
      <c r="AJ35" s="63">
        <f t="shared" si="23"/>
        <v>0.31510468486616794</v>
      </c>
      <c r="AK35" s="63">
        <f t="shared" si="24"/>
        <v>-2.5208374789293435</v>
      </c>
      <c r="AL35" s="63">
        <f t="shared" si="25"/>
        <v>3.9090421856646969</v>
      </c>
      <c r="AM35" s="63">
        <f t="shared" si="26"/>
        <v>3301.1277360189088</v>
      </c>
      <c r="AN35" s="63">
        <f t="shared" si="27"/>
        <v>21.150856642080537</v>
      </c>
      <c r="AQ35" s="51">
        <f t="shared" si="28"/>
        <v>-36</v>
      </c>
      <c r="AR35" s="51">
        <f t="shared" si="29"/>
        <v>13.25</v>
      </c>
      <c r="AS35" s="51">
        <v>1</v>
      </c>
      <c r="AU35" s="63">
        <f t="shared" si="30"/>
        <v>0.15888360435400659</v>
      </c>
      <c r="AV35" s="63">
        <f t="shared" si="31"/>
        <v>-5.7198097567442368</v>
      </c>
      <c r="AW35" s="63">
        <f t="shared" si="32"/>
        <v>9.0115585653700134E-2</v>
      </c>
      <c r="AX35" s="63">
        <f t="shared" si="33"/>
        <v>3691.1343883755735</v>
      </c>
      <c r="AY35" s="63">
        <f t="shared" si="34"/>
        <v>21.150856642080537</v>
      </c>
      <c r="BB35" s="51">
        <f t="shared" si="35"/>
        <v>-66</v>
      </c>
      <c r="BC35" s="51">
        <f t="shared" si="36"/>
        <v>14.75</v>
      </c>
      <c r="BD35" s="51">
        <v>1</v>
      </c>
      <c r="BF35" s="63">
        <f t="shared" si="37"/>
        <v>9.08375563334783E-2</v>
      </c>
      <c r="BG35" s="63">
        <f t="shared" si="38"/>
        <v>-5.9952787180095681</v>
      </c>
      <c r="BH35" s="63">
        <f t="shared" si="39"/>
        <v>1.5674585948019743E-3</v>
      </c>
      <c r="BI35" s="63">
        <f t="shared" si="40"/>
        <v>4108.9986587577132</v>
      </c>
      <c r="BJ35" s="63">
        <f t="shared" si="41"/>
        <v>21.150856642080537</v>
      </c>
      <c r="BM35" s="51">
        <f t="shared" si="42"/>
        <v>-113</v>
      </c>
      <c r="BN35" s="51">
        <f t="shared" si="43"/>
        <v>17.100000000000001</v>
      </c>
      <c r="BO35" s="51">
        <v>1</v>
      </c>
      <c r="BQ35" s="63">
        <f t="shared" si="44"/>
        <v>5.0514854979176016E-2</v>
      </c>
      <c r="BR35" s="63">
        <f t="shared" si="45"/>
        <v>-5.7081786126468899</v>
      </c>
      <c r="BS35" s="63">
        <f t="shared" si="46"/>
        <v>2.6897889702577975E-6</v>
      </c>
      <c r="BT35" s="63">
        <f t="shared" si="47"/>
        <v>4763.6526823564009</v>
      </c>
      <c r="BU35" s="63">
        <f t="shared" si="48"/>
        <v>21.150856642080537</v>
      </c>
      <c r="BX35" s="51">
        <f t="shared" si="49"/>
        <v>-158</v>
      </c>
      <c r="BY35" s="51">
        <f t="shared" si="50"/>
        <v>19.350000000000001</v>
      </c>
      <c r="BZ35" s="51">
        <v>1</v>
      </c>
      <c r="CB35" s="63">
        <f t="shared" si="51"/>
        <v>3.0680984116650111E-2</v>
      </c>
      <c r="CC35" s="63">
        <f t="shared" si="52"/>
        <v>-4.8475954904307175</v>
      </c>
      <c r="CD35" s="63">
        <f t="shared" si="53"/>
        <v>5.944743303920897E-9</v>
      </c>
      <c r="CE35" s="63">
        <f t="shared" si="54"/>
        <v>5390.4490879296109</v>
      </c>
      <c r="CF35" s="63">
        <f t="shared" si="55"/>
        <v>21.150856642080537</v>
      </c>
      <c r="CI35" s="51">
        <f t="shared" si="56"/>
        <v>-203</v>
      </c>
      <c r="CJ35" s="51">
        <f t="shared" si="57"/>
        <v>21.6</v>
      </c>
      <c r="CK35" s="51">
        <v>1</v>
      </c>
      <c r="CM35" s="63">
        <f t="shared" si="58"/>
        <v>1.9727078239801729E-2</v>
      </c>
      <c r="CN35" s="63">
        <f t="shared" si="59"/>
        <v>-4.0045968826797509</v>
      </c>
      <c r="CO35" s="63">
        <f t="shared" si="60"/>
        <v>1.296092290099029E-11</v>
      </c>
      <c r="CP35" s="63">
        <f t="shared" si="61"/>
        <v>6017.2454935028218</v>
      </c>
      <c r="CQ35" s="63">
        <f t="shared" si="62"/>
        <v>21.150856642080537</v>
      </c>
      <c r="CT35" s="51">
        <f t="shared" si="63"/>
        <v>-254</v>
      </c>
      <c r="CU35" s="51">
        <f t="shared" si="64"/>
        <v>24.15</v>
      </c>
      <c r="CV35" s="51">
        <v>1</v>
      </c>
      <c r="CX35" s="63">
        <f t="shared" si="65"/>
        <v>1.2925831062713179E-2</v>
      </c>
      <c r="CY35" s="63">
        <f t="shared" si="66"/>
        <v>-3.2831610899291475</v>
      </c>
      <c r="CZ35" s="63">
        <f t="shared" si="67"/>
        <v>1.2319507757564596E-14</v>
      </c>
      <c r="DA35" s="63">
        <f t="shared" si="68"/>
        <v>6727.6147531524603</v>
      </c>
      <c r="DB35" s="63">
        <f t="shared" si="69"/>
        <v>21.150856642080537</v>
      </c>
      <c r="DE35" s="51">
        <f t="shared" si="70"/>
        <v>-309</v>
      </c>
      <c r="DF35" s="51">
        <f t="shared" si="71"/>
        <v>26.9</v>
      </c>
      <c r="DG35" s="51">
        <v>1</v>
      </c>
      <c r="DI35" s="63">
        <f t="shared" si="72"/>
        <v>8.6534746119213031E-3</v>
      </c>
      <c r="DJ35" s="63">
        <f t="shared" si="73"/>
        <v>-2.6739236550836827</v>
      </c>
      <c r="DK35" s="63">
        <f t="shared" si="74"/>
        <v>6.7003663358583722E-18</v>
      </c>
      <c r="DL35" s="63">
        <f t="shared" si="75"/>
        <v>7493.6992488530504</v>
      </c>
      <c r="DM35" s="63">
        <f t="shared" si="76"/>
        <v>21.150856642080537</v>
      </c>
    </row>
    <row r="36" spans="1:117">
      <c r="A36" s="74">
        <f t="shared" si="1"/>
        <v>0.70710678118654691</v>
      </c>
      <c r="B36" s="74">
        <f t="shared" si="2"/>
        <v>1</v>
      </c>
      <c r="C36" s="78">
        <v>1.0750000000000002</v>
      </c>
      <c r="D36" s="76">
        <f t="shared" si="77"/>
        <v>1.1499999999999999</v>
      </c>
      <c r="E36" s="76">
        <f t="shared" si="3"/>
        <v>1.1499999999999999</v>
      </c>
      <c r="F36" s="77">
        <f t="shared" si="4"/>
        <v>1.4216875</v>
      </c>
      <c r="G36" s="73">
        <f t="shared" si="5"/>
        <v>64.000000000000114</v>
      </c>
      <c r="H36" s="74">
        <f t="shared" si="78"/>
        <v>6.0000000000000027</v>
      </c>
      <c r="I36" s="79">
        <v>30</v>
      </c>
      <c r="J36" s="51">
        <f t="shared" si="6"/>
        <v>30</v>
      </c>
      <c r="K36" s="51">
        <f t="shared" si="7"/>
        <v>10</v>
      </c>
      <c r="L36" s="51">
        <v>1</v>
      </c>
      <c r="N36" s="63">
        <f t="shared" si="8"/>
        <v>2</v>
      </c>
      <c r="O36" s="63">
        <f t="shared" si="9"/>
        <v>60</v>
      </c>
      <c r="P36" s="63">
        <f t="shared" si="10"/>
        <v>640.00000000000114</v>
      </c>
      <c r="Q36" s="63">
        <f t="shared" si="11"/>
        <v>3200.0000000000055</v>
      </c>
      <c r="R36" s="63">
        <f t="shared" si="12"/>
        <v>21.920310216782955</v>
      </c>
      <c r="S36" s="51">
        <f t="shared" si="80"/>
        <v>10.666666666666686</v>
      </c>
      <c r="T36" s="72">
        <f t="shared" si="81"/>
        <v>7.5028208848053355</v>
      </c>
      <c r="U36" s="51">
        <f t="shared" si="15"/>
        <v>15</v>
      </c>
      <c r="V36" s="69">
        <f t="shared" si="16"/>
        <v>10.75</v>
      </c>
      <c r="W36" s="51">
        <v>1</v>
      </c>
      <c r="Y36" s="68">
        <f t="shared" si="0"/>
        <v>0.80496056950960293</v>
      </c>
      <c r="Z36" s="68">
        <f t="shared" si="17"/>
        <v>12.074408542644044</v>
      </c>
      <c r="AA36" s="68">
        <f t="shared" si="18"/>
        <v>86.000000000000071</v>
      </c>
      <c r="AB36" s="68">
        <f t="shared" si="19"/>
        <v>3440.0000000000064</v>
      </c>
      <c r="AC36" s="63">
        <f t="shared" si="20"/>
        <v>21.920310216782955</v>
      </c>
      <c r="AD36" s="69">
        <f t="shared" si="82"/>
        <v>7.1225020833333392</v>
      </c>
      <c r="AE36" s="72">
        <f t="shared" si="83"/>
        <v>5.0098928796471371</v>
      </c>
      <c r="AF36" s="51">
        <f t="shared" si="21"/>
        <v>-7</v>
      </c>
      <c r="AG36" s="51">
        <f t="shared" si="22"/>
        <v>11.85</v>
      </c>
      <c r="AH36" s="51">
        <v>1</v>
      </c>
      <c r="AJ36" s="63">
        <f t="shared" si="23"/>
        <v>0.31510468486616794</v>
      </c>
      <c r="AK36" s="63">
        <f t="shared" si="24"/>
        <v>-2.2057327940631755</v>
      </c>
      <c r="AL36" s="63">
        <f t="shared" si="25"/>
        <v>4.4903103282870518</v>
      </c>
      <c r="AM36" s="63">
        <f t="shared" si="26"/>
        <v>3792.0000000000068</v>
      </c>
      <c r="AN36" s="63">
        <f t="shared" si="27"/>
        <v>21.920310216782955</v>
      </c>
      <c r="AQ36" s="51">
        <f t="shared" si="28"/>
        <v>-35</v>
      </c>
      <c r="AR36" s="51">
        <f t="shared" si="29"/>
        <v>13.25</v>
      </c>
      <c r="AS36" s="51">
        <v>1</v>
      </c>
      <c r="AU36" s="63">
        <f t="shared" si="30"/>
        <v>0.15888360435400659</v>
      </c>
      <c r="AV36" s="63">
        <f t="shared" si="31"/>
        <v>-5.5609261523902305</v>
      </c>
      <c r="AW36" s="63">
        <f t="shared" si="32"/>
        <v>0.10351562499999975</v>
      </c>
      <c r="AX36" s="63">
        <f t="shared" si="33"/>
        <v>4240.0000000000073</v>
      </c>
      <c r="AY36" s="63">
        <f t="shared" si="34"/>
        <v>21.920310216782955</v>
      </c>
      <c r="BB36" s="51">
        <f t="shared" si="35"/>
        <v>-65</v>
      </c>
      <c r="BC36" s="51">
        <f t="shared" si="36"/>
        <v>14.75</v>
      </c>
      <c r="BD36" s="51">
        <v>1</v>
      </c>
      <c r="BF36" s="63">
        <f t="shared" si="37"/>
        <v>9.08375563334783E-2</v>
      </c>
      <c r="BG36" s="63">
        <f t="shared" si="38"/>
        <v>-5.9044411616760897</v>
      </c>
      <c r="BH36" s="63">
        <f t="shared" si="39"/>
        <v>1.800537109374992E-3</v>
      </c>
      <c r="BI36" s="63">
        <f t="shared" si="40"/>
        <v>4720.0000000000082</v>
      </c>
      <c r="BJ36" s="63">
        <f t="shared" si="41"/>
        <v>21.920310216782955</v>
      </c>
      <c r="BM36" s="51">
        <f t="shared" si="42"/>
        <v>-112</v>
      </c>
      <c r="BN36" s="51">
        <f t="shared" si="43"/>
        <v>17.100000000000001</v>
      </c>
      <c r="BO36" s="51">
        <v>1</v>
      </c>
      <c r="BQ36" s="63">
        <f t="shared" si="44"/>
        <v>5.0514854979176016E-2</v>
      </c>
      <c r="BR36" s="63">
        <f t="shared" si="45"/>
        <v>-5.6576637576677138</v>
      </c>
      <c r="BS36" s="63">
        <f t="shared" si="46"/>
        <v>3.089756165424301E-6</v>
      </c>
      <c r="BT36" s="63">
        <f t="shared" si="47"/>
        <v>5472.0000000000109</v>
      </c>
      <c r="BU36" s="63">
        <f t="shared" si="48"/>
        <v>21.920310216782955</v>
      </c>
      <c r="BX36" s="51">
        <f t="shared" si="49"/>
        <v>-157</v>
      </c>
      <c r="BY36" s="51">
        <f t="shared" si="50"/>
        <v>19.350000000000001</v>
      </c>
      <c r="BZ36" s="51">
        <v>1</v>
      </c>
      <c r="CB36" s="63">
        <f t="shared" si="51"/>
        <v>3.0680984116650111E-2</v>
      </c>
      <c r="CC36" s="63">
        <f t="shared" si="52"/>
        <v>-4.8169145063140677</v>
      </c>
      <c r="CD36" s="63">
        <f t="shared" si="53"/>
        <v>6.8287168540935715E-9</v>
      </c>
      <c r="CE36" s="63">
        <f t="shared" si="54"/>
        <v>6192.0000000000118</v>
      </c>
      <c r="CF36" s="63">
        <f t="shared" si="55"/>
        <v>21.920310216782955</v>
      </c>
      <c r="CI36" s="51">
        <f t="shared" si="56"/>
        <v>-202</v>
      </c>
      <c r="CJ36" s="51">
        <f t="shared" si="57"/>
        <v>21.6</v>
      </c>
      <c r="CK36" s="51">
        <v>1</v>
      </c>
      <c r="CM36" s="63">
        <f t="shared" si="58"/>
        <v>1.9727078239801729E-2</v>
      </c>
      <c r="CN36" s="63">
        <f t="shared" si="59"/>
        <v>-3.9848698044399491</v>
      </c>
      <c r="CO36" s="63">
        <f t="shared" si="60"/>
        <v>1.4888190815610943E-11</v>
      </c>
      <c r="CP36" s="63">
        <f t="shared" si="61"/>
        <v>6912.0000000000127</v>
      </c>
      <c r="CQ36" s="63">
        <f t="shared" si="62"/>
        <v>21.920310216782955</v>
      </c>
      <c r="CT36" s="51">
        <f t="shared" si="63"/>
        <v>-253</v>
      </c>
      <c r="CU36" s="51">
        <f t="shared" si="64"/>
        <v>24.15</v>
      </c>
      <c r="CV36" s="51">
        <v>1</v>
      </c>
      <c r="CX36" s="63">
        <f t="shared" si="65"/>
        <v>1.2925831062713179E-2</v>
      </c>
      <c r="CY36" s="63">
        <f t="shared" si="66"/>
        <v>-3.2702352588664341</v>
      </c>
      <c r="CZ36" s="63">
        <f t="shared" si="67"/>
        <v>1.4151398295487666E-14</v>
      </c>
      <c r="DA36" s="63">
        <f t="shared" si="68"/>
        <v>7728.0000000000127</v>
      </c>
      <c r="DB36" s="63">
        <f t="shared" si="69"/>
        <v>21.920310216782955</v>
      </c>
      <c r="DE36" s="51">
        <f t="shared" si="70"/>
        <v>-308</v>
      </c>
      <c r="DF36" s="51">
        <f t="shared" si="71"/>
        <v>26.9</v>
      </c>
      <c r="DG36" s="51">
        <v>1</v>
      </c>
      <c r="DI36" s="63">
        <f t="shared" si="72"/>
        <v>8.6534746119213031E-3</v>
      </c>
      <c r="DJ36" s="63">
        <f t="shared" si="73"/>
        <v>-2.6652701804717616</v>
      </c>
      <c r="DK36" s="63">
        <f t="shared" si="74"/>
        <v>7.6966997878780236E-18</v>
      </c>
      <c r="DL36" s="63">
        <f t="shared" si="75"/>
        <v>8608.0000000000146</v>
      </c>
      <c r="DM36" s="63">
        <f t="shared" si="76"/>
        <v>21.920310216782955</v>
      </c>
    </row>
    <row r="37" spans="1:117">
      <c r="A37" s="74">
        <f t="shared" si="1"/>
        <v>0.73204284797281216</v>
      </c>
      <c r="B37" s="74">
        <f t="shared" si="2"/>
        <v>1.0333333333333334</v>
      </c>
      <c r="C37" s="78">
        <v>1.0750000000000002</v>
      </c>
      <c r="D37" s="76">
        <f t="shared" si="77"/>
        <v>1.155</v>
      </c>
      <c r="E37" s="76">
        <f t="shared" si="3"/>
        <v>1.155</v>
      </c>
      <c r="F37" s="77">
        <f t="shared" si="4"/>
        <v>1.4340768750000004</v>
      </c>
      <c r="G37" s="73">
        <f t="shared" si="5"/>
        <v>73.516694719810388</v>
      </c>
      <c r="H37" s="74">
        <f t="shared" si="78"/>
        <v>6.2000000000000037</v>
      </c>
      <c r="I37" s="79">
        <v>31</v>
      </c>
      <c r="J37" s="51">
        <f t="shared" si="6"/>
        <v>31</v>
      </c>
      <c r="K37" s="51">
        <f t="shared" si="7"/>
        <v>10</v>
      </c>
      <c r="L37" s="51">
        <v>1</v>
      </c>
      <c r="N37" s="63">
        <f t="shared" si="8"/>
        <v>2</v>
      </c>
      <c r="O37" s="63">
        <f t="shared" si="9"/>
        <v>62</v>
      </c>
      <c r="P37" s="63">
        <f t="shared" si="10"/>
        <v>735.16694719810391</v>
      </c>
      <c r="Q37" s="63">
        <f t="shared" si="11"/>
        <v>3675.8347359905197</v>
      </c>
      <c r="R37" s="63">
        <f t="shared" si="12"/>
        <v>22.717729715422937</v>
      </c>
      <c r="S37" s="51">
        <f t="shared" si="80"/>
        <v>11.85753140642103</v>
      </c>
      <c r="T37" s="72">
        <f t="shared" si="81"/>
        <v>8.2684070938812315</v>
      </c>
      <c r="U37" s="51">
        <f t="shared" si="15"/>
        <v>16</v>
      </c>
      <c r="V37" s="69">
        <f t="shared" si="16"/>
        <v>10.75</v>
      </c>
      <c r="W37" s="51">
        <v>1</v>
      </c>
      <c r="Y37" s="68">
        <f t="shared" si="0"/>
        <v>0.80496056950960293</v>
      </c>
      <c r="Z37" s="68">
        <f t="shared" si="17"/>
        <v>12.879369112153647</v>
      </c>
      <c r="AA37" s="68">
        <f t="shared" si="18"/>
        <v>98.788058529745115</v>
      </c>
      <c r="AB37" s="68">
        <f t="shared" si="19"/>
        <v>3951.5223411898087</v>
      </c>
      <c r="AC37" s="63">
        <f t="shared" si="20"/>
        <v>22.717729715422937</v>
      </c>
      <c r="AD37" s="69">
        <f t="shared" si="82"/>
        <v>7.6702560249262159</v>
      </c>
      <c r="AE37" s="72">
        <f t="shared" si="83"/>
        <v>5.3485668436890554</v>
      </c>
      <c r="AF37" s="51">
        <f t="shared" si="21"/>
        <v>-6</v>
      </c>
      <c r="AG37" s="51">
        <f t="shared" si="22"/>
        <v>11.85</v>
      </c>
      <c r="AH37" s="51">
        <v>1</v>
      </c>
      <c r="AJ37" s="63">
        <f t="shared" si="23"/>
        <v>0.31510468486616794</v>
      </c>
      <c r="AK37" s="63">
        <f t="shared" si="24"/>
        <v>-1.8906281091970076</v>
      </c>
      <c r="AL37" s="63">
        <f t="shared" si="25"/>
        <v>5.1580120875295341</v>
      </c>
      <c r="AM37" s="63">
        <f t="shared" si="26"/>
        <v>4355.864162148765</v>
      </c>
      <c r="AN37" s="63">
        <f t="shared" si="27"/>
        <v>22.717729715422937</v>
      </c>
      <c r="AQ37" s="51">
        <f t="shared" si="28"/>
        <v>-34</v>
      </c>
      <c r="AR37" s="51">
        <f t="shared" si="29"/>
        <v>13.25</v>
      </c>
      <c r="AS37" s="51">
        <v>1</v>
      </c>
      <c r="AU37" s="63">
        <f t="shared" si="30"/>
        <v>0.15888360435400659</v>
      </c>
      <c r="AV37" s="63">
        <f t="shared" si="31"/>
        <v>-5.4020425480362242</v>
      </c>
      <c r="AW37" s="63">
        <f t="shared" si="32"/>
        <v>0.11890822815398969</v>
      </c>
      <c r="AX37" s="63">
        <f t="shared" si="33"/>
        <v>4870.4810251874378</v>
      </c>
      <c r="AY37" s="63">
        <f t="shared" si="34"/>
        <v>22.717729715422937</v>
      </c>
      <c r="BB37" s="51">
        <f t="shared" si="35"/>
        <v>-64</v>
      </c>
      <c r="BC37" s="51">
        <f t="shared" si="36"/>
        <v>14.75</v>
      </c>
      <c r="BD37" s="51">
        <v>1</v>
      </c>
      <c r="BF37" s="63">
        <f t="shared" si="37"/>
        <v>9.08375563334783E-2</v>
      </c>
      <c r="BG37" s="63">
        <f t="shared" si="38"/>
        <v>-5.8136036053426112</v>
      </c>
      <c r="BH37" s="63">
        <f t="shared" si="39"/>
        <v>2.0682740156501701E-3</v>
      </c>
      <c r="BI37" s="63">
        <f t="shared" si="40"/>
        <v>5421.8562355860158</v>
      </c>
      <c r="BJ37" s="63">
        <f t="shared" si="41"/>
        <v>22.717729715422937</v>
      </c>
      <c r="BM37" s="51">
        <f t="shared" si="42"/>
        <v>-111</v>
      </c>
      <c r="BN37" s="51">
        <f t="shared" si="43"/>
        <v>17.100000000000001</v>
      </c>
      <c r="BO37" s="51">
        <v>1</v>
      </c>
      <c r="BQ37" s="63">
        <f t="shared" si="44"/>
        <v>5.0514854979176016E-2</v>
      </c>
      <c r="BR37" s="63">
        <f t="shared" si="45"/>
        <v>-5.6071489026885377</v>
      </c>
      <c r="BS37" s="63">
        <f t="shared" si="46"/>
        <v>3.5491978245648422E-6</v>
      </c>
      <c r="BT37" s="63">
        <f t="shared" si="47"/>
        <v>6285.6773985437885</v>
      </c>
      <c r="BU37" s="63">
        <f t="shared" si="48"/>
        <v>22.717729715422937</v>
      </c>
      <c r="BX37" s="51">
        <f t="shared" si="49"/>
        <v>-156</v>
      </c>
      <c r="BY37" s="51">
        <f t="shared" si="50"/>
        <v>19.350000000000001</v>
      </c>
      <c r="BZ37" s="51">
        <v>1</v>
      </c>
      <c r="CB37" s="63">
        <f t="shared" si="51"/>
        <v>3.0680984116650111E-2</v>
      </c>
      <c r="CC37" s="63">
        <f t="shared" si="52"/>
        <v>-4.786233522197417</v>
      </c>
      <c r="CD37" s="63">
        <f t="shared" si="53"/>
        <v>7.8441358170378155E-9</v>
      </c>
      <c r="CE37" s="63">
        <f t="shared" si="54"/>
        <v>7112.7402141416551</v>
      </c>
      <c r="CF37" s="63">
        <f t="shared" si="55"/>
        <v>22.717729715422937</v>
      </c>
      <c r="CI37" s="51">
        <f t="shared" si="56"/>
        <v>-201</v>
      </c>
      <c r="CJ37" s="51">
        <f t="shared" si="57"/>
        <v>21.6</v>
      </c>
      <c r="CK37" s="51">
        <v>1</v>
      </c>
      <c r="CM37" s="63">
        <f t="shared" si="58"/>
        <v>1.9727078239801729E-2</v>
      </c>
      <c r="CN37" s="63">
        <f t="shared" si="59"/>
        <v>-3.9651427262001477</v>
      </c>
      <c r="CO37" s="63">
        <f t="shared" si="60"/>
        <v>1.7102040298774254E-11</v>
      </c>
      <c r="CP37" s="63">
        <f t="shared" si="61"/>
        <v>7939.8030297395226</v>
      </c>
      <c r="CQ37" s="63">
        <f t="shared" si="62"/>
        <v>22.717729715422937</v>
      </c>
      <c r="CT37" s="51">
        <f t="shared" si="63"/>
        <v>-252</v>
      </c>
      <c r="CU37" s="51">
        <f t="shared" si="64"/>
        <v>24.15</v>
      </c>
      <c r="CV37" s="51">
        <v>1</v>
      </c>
      <c r="CX37" s="63">
        <f t="shared" si="65"/>
        <v>1.2925831062713179E-2</v>
      </c>
      <c r="CY37" s="63">
        <f t="shared" si="66"/>
        <v>-3.2573094278037211</v>
      </c>
      <c r="CZ37" s="63">
        <f t="shared" si="67"/>
        <v>1.6255687942934526E-14</v>
      </c>
      <c r="DA37" s="63">
        <f t="shared" si="68"/>
        <v>8877.1408874171029</v>
      </c>
      <c r="DB37" s="63">
        <f t="shared" si="69"/>
        <v>22.717729715422937</v>
      </c>
      <c r="DE37" s="51">
        <f t="shared" si="70"/>
        <v>-307</v>
      </c>
      <c r="DF37" s="51">
        <f t="shared" si="71"/>
        <v>26.9</v>
      </c>
      <c r="DG37" s="51">
        <v>1</v>
      </c>
      <c r="DI37" s="63">
        <f t="shared" si="72"/>
        <v>8.6534746119213031E-3</v>
      </c>
      <c r="DJ37" s="63">
        <f t="shared" si="73"/>
        <v>-2.65661670585984</v>
      </c>
      <c r="DK37" s="63">
        <f t="shared" si="74"/>
        <v>8.8411863852415153E-18</v>
      </c>
      <c r="DL37" s="63">
        <f t="shared" si="75"/>
        <v>9887.9954398144964</v>
      </c>
      <c r="DM37" s="63">
        <f t="shared" si="76"/>
        <v>22.717729715422937</v>
      </c>
    </row>
    <row r="38" spans="1:117">
      <c r="A38" s="74">
        <f t="shared" si="1"/>
        <v>0.75785828325519855</v>
      </c>
      <c r="B38" s="74">
        <f t="shared" si="2"/>
        <v>1.0666666666666667</v>
      </c>
      <c r="C38" s="78">
        <v>1.0750000000000002</v>
      </c>
      <c r="D38" s="76">
        <f t="shared" si="77"/>
        <v>1.1599999999999999</v>
      </c>
      <c r="E38" s="76">
        <f t="shared" si="3"/>
        <v>1.1599999999999999</v>
      </c>
      <c r="F38" s="77">
        <f t="shared" si="4"/>
        <v>1.44652</v>
      </c>
      <c r="G38" s="73">
        <f t="shared" si="5"/>
        <v>84.448506289465413</v>
      </c>
      <c r="H38" s="74">
        <f t="shared" si="78"/>
        <v>6.4000000000000039</v>
      </c>
      <c r="I38" s="79">
        <v>32</v>
      </c>
      <c r="J38" s="51">
        <f t="shared" si="6"/>
        <v>32</v>
      </c>
      <c r="K38" s="51">
        <f t="shared" si="7"/>
        <v>10</v>
      </c>
      <c r="L38" s="51">
        <v>1</v>
      </c>
      <c r="N38" s="63">
        <f t="shared" si="8"/>
        <v>2</v>
      </c>
      <c r="O38" s="63">
        <f t="shared" si="9"/>
        <v>64</v>
      </c>
      <c r="P38" s="63">
        <f t="shared" si="10"/>
        <v>844.48506289465411</v>
      </c>
      <c r="Q38" s="63">
        <f t="shared" si="11"/>
        <v>4222.4253144732702</v>
      </c>
      <c r="R38" s="63">
        <f t="shared" si="12"/>
        <v>23.544130666461502</v>
      </c>
      <c r="S38" s="51">
        <f t="shared" si="80"/>
        <v>13.19507910772897</v>
      </c>
      <c r="T38" s="72">
        <f t="shared" si="81"/>
        <v>9.1219472304074394</v>
      </c>
      <c r="U38" s="51">
        <f t="shared" si="15"/>
        <v>17</v>
      </c>
      <c r="V38" s="69">
        <f t="shared" si="16"/>
        <v>10.75</v>
      </c>
      <c r="W38" s="51">
        <v>1</v>
      </c>
      <c r="Y38" s="68">
        <f t="shared" si="0"/>
        <v>0.80496056950960293</v>
      </c>
      <c r="Z38" s="68">
        <f t="shared" si="17"/>
        <v>13.68432968166325</v>
      </c>
      <c r="AA38" s="68">
        <f t="shared" si="18"/>
        <v>113.47768032646904</v>
      </c>
      <c r="AB38" s="68">
        <f t="shared" si="19"/>
        <v>4539.1072130587663</v>
      </c>
      <c r="AC38" s="63">
        <f t="shared" si="20"/>
        <v>23.544130666461502</v>
      </c>
      <c r="AD38" s="69">
        <f t="shared" si="82"/>
        <v>8.2925275089306751</v>
      </c>
      <c r="AE38" s="72">
        <f t="shared" si="83"/>
        <v>5.7327430722912061</v>
      </c>
      <c r="AF38" s="51">
        <f t="shared" si="21"/>
        <v>-5</v>
      </c>
      <c r="AG38" s="51">
        <f t="shared" si="22"/>
        <v>11.85</v>
      </c>
      <c r="AH38" s="51">
        <v>1</v>
      </c>
      <c r="AJ38" s="63">
        <f t="shared" si="23"/>
        <v>0.31510468486616794</v>
      </c>
      <c r="AK38" s="63">
        <f t="shared" si="24"/>
        <v>-1.5755234243308398</v>
      </c>
      <c r="AL38" s="63">
        <f t="shared" si="25"/>
        <v>5.9249999999999989</v>
      </c>
      <c r="AM38" s="63">
        <f t="shared" si="26"/>
        <v>5003.5739976508257</v>
      </c>
      <c r="AN38" s="63">
        <f t="shared" si="27"/>
        <v>23.544130666461502</v>
      </c>
      <c r="AQ38" s="51">
        <f t="shared" si="28"/>
        <v>-33</v>
      </c>
      <c r="AR38" s="51">
        <f t="shared" si="29"/>
        <v>13.25</v>
      </c>
      <c r="AS38" s="51">
        <v>1</v>
      </c>
      <c r="AU38" s="63">
        <f t="shared" si="30"/>
        <v>0.15888360435400659</v>
      </c>
      <c r="AV38" s="63">
        <f t="shared" si="31"/>
        <v>-5.243158943682217</v>
      </c>
      <c r="AW38" s="63">
        <f t="shared" si="32"/>
        <v>0.13658968607610009</v>
      </c>
      <c r="AX38" s="63">
        <f t="shared" si="33"/>
        <v>5594.7135416770834</v>
      </c>
      <c r="AY38" s="63">
        <f t="shared" si="34"/>
        <v>23.544130666461502</v>
      </c>
      <c r="BB38" s="51">
        <f t="shared" si="35"/>
        <v>-63</v>
      </c>
      <c r="BC38" s="51">
        <f t="shared" si="36"/>
        <v>14.75</v>
      </c>
      <c r="BD38" s="51">
        <v>1</v>
      </c>
      <c r="BF38" s="63">
        <f t="shared" si="37"/>
        <v>9.08375563334783E-2</v>
      </c>
      <c r="BG38" s="63">
        <f t="shared" si="38"/>
        <v>-5.7227660490091328</v>
      </c>
      <c r="BH38" s="63">
        <f t="shared" si="39"/>
        <v>2.3758229594604626E-3</v>
      </c>
      <c r="BI38" s="63">
        <f t="shared" si="40"/>
        <v>6228.0773388480748</v>
      </c>
      <c r="BJ38" s="63">
        <f t="shared" si="41"/>
        <v>23.544130666461502</v>
      </c>
      <c r="BM38" s="51">
        <f t="shared" si="42"/>
        <v>-110</v>
      </c>
      <c r="BN38" s="51">
        <f t="shared" si="43"/>
        <v>17.100000000000001</v>
      </c>
      <c r="BO38" s="51">
        <v>1</v>
      </c>
      <c r="BQ38" s="63">
        <f t="shared" si="44"/>
        <v>5.0514854979176016E-2</v>
      </c>
      <c r="BR38" s="63">
        <f t="shared" si="45"/>
        <v>-5.5566340477093616</v>
      </c>
      <c r="BS38" s="63">
        <f t="shared" si="46"/>
        <v>4.0769577026366894E-6</v>
      </c>
      <c r="BT38" s="63">
        <f t="shared" si="47"/>
        <v>7220.3472877492932</v>
      </c>
      <c r="BU38" s="63">
        <f t="shared" si="48"/>
        <v>23.544130666461502</v>
      </c>
      <c r="BX38" s="51">
        <f t="shared" si="49"/>
        <v>-155</v>
      </c>
      <c r="BY38" s="51">
        <f t="shared" si="50"/>
        <v>19.350000000000001</v>
      </c>
      <c r="BZ38" s="51">
        <v>1</v>
      </c>
      <c r="CB38" s="63">
        <f t="shared" si="51"/>
        <v>3.0680984116650111E-2</v>
      </c>
      <c r="CC38" s="63">
        <f t="shared" si="52"/>
        <v>-4.7555525380807673</v>
      </c>
      <c r="CD38" s="63">
        <f t="shared" si="53"/>
        <v>9.0105459094046627E-9</v>
      </c>
      <c r="CE38" s="63">
        <f t="shared" si="54"/>
        <v>8170.3929835057797</v>
      </c>
      <c r="CF38" s="63">
        <f t="shared" si="55"/>
        <v>23.544130666461502</v>
      </c>
      <c r="CI38" s="51">
        <f t="shared" si="56"/>
        <v>-200</v>
      </c>
      <c r="CJ38" s="51">
        <f t="shared" si="57"/>
        <v>21.6</v>
      </c>
      <c r="CK38" s="51">
        <v>1</v>
      </c>
      <c r="CM38" s="63">
        <f t="shared" si="58"/>
        <v>1.9727078239801729E-2</v>
      </c>
      <c r="CN38" s="63">
        <f t="shared" si="59"/>
        <v>-3.9454156479603459</v>
      </c>
      <c r="CO38" s="63">
        <f t="shared" si="60"/>
        <v>1.964508555829499E-11</v>
      </c>
      <c r="CP38" s="63">
        <f t="shared" si="61"/>
        <v>9120.4386792622645</v>
      </c>
      <c r="CQ38" s="63">
        <f t="shared" si="62"/>
        <v>23.544130666461502</v>
      </c>
      <c r="CT38" s="51">
        <f t="shared" si="63"/>
        <v>-251</v>
      </c>
      <c r="CU38" s="51">
        <f t="shared" si="64"/>
        <v>24.15</v>
      </c>
      <c r="CV38" s="51">
        <v>1</v>
      </c>
      <c r="CX38" s="63">
        <f t="shared" si="65"/>
        <v>1.2925831062713179E-2</v>
      </c>
      <c r="CY38" s="63">
        <f t="shared" si="66"/>
        <v>-3.2443835967410077</v>
      </c>
      <c r="CZ38" s="63">
        <f t="shared" si="67"/>
        <v>1.8672881999394028E-14</v>
      </c>
      <c r="DA38" s="63">
        <f t="shared" si="68"/>
        <v>10197.157134452948</v>
      </c>
      <c r="DB38" s="63">
        <f t="shared" si="69"/>
        <v>23.544130666461502</v>
      </c>
      <c r="DE38" s="51">
        <f t="shared" si="70"/>
        <v>-306</v>
      </c>
      <c r="DF38" s="51">
        <f t="shared" si="71"/>
        <v>26.9</v>
      </c>
      <c r="DG38" s="51">
        <v>1</v>
      </c>
      <c r="DI38" s="63">
        <f t="shared" si="72"/>
        <v>8.6534746119213031E-3</v>
      </c>
      <c r="DJ38" s="63">
        <f t="shared" si="73"/>
        <v>-2.6479632312479189</v>
      </c>
      <c r="DK38" s="63">
        <f t="shared" si="74"/>
        <v>1.0155856256949111E-17</v>
      </c>
      <c r="DL38" s="63">
        <f t="shared" si="75"/>
        <v>11358.324095933096</v>
      </c>
      <c r="DM38" s="63">
        <f t="shared" si="76"/>
        <v>23.544130666461502</v>
      </c>
    </row>
    <row r="39" spans="1:117">
      <c r="A39" s="74">
        <f t="shared" si="1"/>
        <v>0.78458409789675032</v>
      </c>
      <c r="B39" s="74">
        <f t="shared" si="2"/>
        <v>1.1000000000000001</v>
      </c>
      <c r="C39" s="78">
        <v>1.0750000000000002</v>
      </c>
      <c r="D39" s="76">
        <f t="shared" si="77"/>
        <v>1.165</v>
      </c>
      <c r="E39" s="76">
        <f t="shared" si="3"/>
        <v>1.165</v>
      </c>
      <c r="F39" s="77">
        <f t="shared" si="4"/>
        <v>1.4590168750000003</v>
      </c>
      <c r="G39" s="73">
        <f t="shared" si="5"/>
        <v>97.005860256665699</v>
      </c>
      <c r="H39" s="74">
        <f t="shared" si="78"/>
        <v>6.6000000000000032</v>
      </c>
      <c r="I39" s="79">
        <v>33</v>
      </c>
      <c r="J39" s="51">
        <f t="shared" si="6"/>
        <v>33</v>
      </c>
      <c r="K39" s="51">
        <f t="shared" si="7"/>
        <v>10</v>
      </c>
      <c r="L39" s="51">
        <v>1</v>
      </c>
      <c r="N39" s="63">
        <f t="shared" si="8"/>
        <v>2</v>
      </c>
      <c r="O39" s="63">
        <f t="shared" si="9"/>
        <v>66</v>
      </c>
      <c r="P39" s="63">
        <f t="shared" si="10"/>
        <v>970.05860256665699</v>
      </c>
      <c r="Q39" s="63">
        <f t="shared" si="11"/>
        <v>4850.2930128332846</v>
      </c>
      <c r="R39" s="63">
        <f t="shared" si="12"/>
        <v>24.400565444588935</v>
      </c>
      <c r="S39" s="51">
        <f t="shared" si="80"/>
        <v>14.697857614646319</v>
      </c>
      <c r="T39" s="72">
        <f t="shared" si="81"/>
        <v>10.073809197475057</v>
      </c>
      <c r="U39" s="51">
        <f t="shared" si="15"/>
        <v>18</v>
      </c>
      <c r="V39" s="69">
        <f t="shared" si="16"/>
        <v>10.75</v>
      </c>
      <c r="W39" s="51">
        <v>1</v>
      </c>
      <c r="Y39" s="68">
        <f t="shared" si="0"/>
        <v>0.80496056950960293</v>
      </c>
      <c r="Z39" s="68">
        <f t="shared" si="17"/>
        <v>14.489290251172854</v>
      </c>
      <c r="AA39" s="68">
        <f t="shared" si="18"/>
        <v>130.35162471989437</v>
      </c>
      <c r="AB39" s="68">
        <f t="shared" si="19"/>
        <v>5214.0649887957816</v>
      </c>
      <c r="AC39" s="63">
        <f t="shared" si="20"/>
        <v>24.400565444588935</v>
      </c>
      <c r="AD39" s="69">
        <f t="shared" si="82"/>
        <v>8.996412002260973</v>
      </c>
      <c r="AE39" s="72">
        <f t="shared" si="83"/>
        <v>6.1660781012289325</v>
      </c>
      <c r="AF39" s="51">
        <f t="shared" si="21"/>
        <v>-4</v>
      </c>
      <c r="AG39" s="51">
        <f t="shared" si="22"/>
        <v>11.85</v>
      </c>
      <c r="AH39" s="51">
        <v>1</v>
      </c>
      <c r="AJ39" s="63">
        <f t="shared" si="23"/>
        <v>0.31510468486616794</v>
      </c>
      <c r="AK39" s="63">
        <f t="shared" si="24"/>
        <v>-1.2604187394646718</v>
      </c>
      <c r="AL39" s="63">
        <f t="shared" si="25"/>
        <v>6.8060377533574306</v>
      </c>
      <c r="AM39" s="63">
        <f t="shared" si="26"/>
        <v>5747.5972202074427</v>
      </c>
      <c r="AN39" s="63">
        <f t="shared" si="27"/>
        <v>24.400565444588935</v>
      </c>
      <c r="AQ39" s="51">
        <f t="shared" si="28"/>
        <v>-32</v>
      </c>
      <c r="AR39" s="51">
        <f t="shared" si="29"/>
        <v>13.25</v>
      </c>
      <c r="AS39" s="51">
        <v>1</v>
      </c>
      <c r="AU39" s="63">
        <f t="shared" si="30"/>
        <v>0.15888360435400659</v>
      </c>
      <c r="AV39" s="63">
        <f t="shared" si="31"/>
        <v>-5.0842753393282107</v>
      </c>
      <c r="AW39" s="63">
        <f t="shared" si="32"/>
        <v>0.15690034770517761</v>
      </c>
      <c r="AX39" s="63">
        <f t="shared" si="33"/>
        <v>6426.6382420041018</v>
      </c>
      <c r="AY39" s="63">
        <f t="shared" si="34"/>
        <v>24.400565444588935</v>
      </c>
      <c r="BB39" s="51">
        <f t="shared" si="35"/>
        <v>-62</v>
      </c>
      <c r="BC39" s="51">
        <f t="shared" si="36"/>
        <v>14.75</v>
      </c>
      <c r="BD39" s="51">
        <v>1</v>
      </c>
      <c r="BF39" s="63">
        <f t="shared" si="37"/>
        <v>9.08375563334783E-2</v>
      </c>
      <c r="BG39" s="63">
        <f t="shared" si="38"/>
        <v>-5.6319284926756543</v>
      </c>
      <c r="BH39" s="63">
        <f t="shared" si="39"/>
        <v>2.7291039252964212E-3</v>
      </c>
      <c r="BI39" s="63">
        <f t="shared" si="40"/>
        <v>7154.1821939290958</v>
      </c>
      <c r="BJ39" s="63">
        <f t="shared" si="41"/>
        <v>24.400565444588935</v>
      </c>
      <c r="BM39" s="51">
        <f t="shared" si="42"/>
        <v>-109</v>
      </c>
      <c r="BN39" s="51">
        <f t="shared" si="43"/>
        <v>17.100000000000001</v>
      </c>
      <c r="BO39" s="51">
        <v>1</v>
      </c>
      <c r="BQ39" s="63">
        <f t="shared" si="44"/>
        <v>5.0514854979176016E-2</v>
      </c>
      <c r="BR39" s="63">
        <f t="shared" si="45"/>
        <v>-5.5061191927301856</v>
      </c>
      <c r="BS39" s="63">
        <f t="shared" si="46"/>
        <v>4.6831946064112561E-6</v>
      </c>
      <c r="BT39" s="63">
        <f t="shared" si="47"/>
        <v>8294.001051944917</v>
      </c>
      <c r="BU39" s="63">
        <f t="shared" si="48"/>
        <v>24.400565444588935</v>
      </c>
      <c r="BX39" s="51">
        <f t="shared" si="49"/>
        <v>-154</v>
      </c>
      <c r="BY39" s="51">
        <f t="shared" si="50"/>
        <v>19.350000000000001</v>
      </c>
      <c r="BZ39" s="51">
        <v>1</v>
      </c>
      <c r="CB39" s="63">
        <f t="shared" si="51"/>
        <v>3.0680984116650111E-2</v>
      </c>
      <c r="CC39" s="63">
        <f t="shared" si="52"/>
        <v>-4.7248715539641175</v>
      </c>
      <c r="CD39" s="63">
        <f t="shared" si="53"/>
        <v>1.03503992637584E-8</v>
      </c>
      <c r="CE39" s="63">
        <f t="shared" si="54"/>
        <v>9385.316979832407</v>
      </c>
      <c r="CF39" s="63">
        <f t="shared" si="55"/>
        <v>24.400565444588935</v>
      </c>
      <c r="CI39" s="51">
        <f t="shared" si="56"/>
        <v>-199</v>
      </c>
      <c r="CJ39" s="51">
        <f t="shared" si="57"/>
        <v>21.6</v>
      </c>
      <c r="CK39" s="51">
        <v>1</v>
      </c>
      <c r="CM39" s="63">
        <f t="shared" si="58"/>
        <v>1.9727078239801729E-2</v>
      </c>
      <c r="CN39" s="63">
        <f t="shared" si="59"/>
        <v>-3.9256885697205441</v>
      </c>
      <c r="CO39" s="63">
        <f t="shared" si="60"/>
        <v>2.2566277464589463E-11</v>
      </c>
      <c r="CP39" s="63">
        <f t="shared" si="61"/>
        <v>10476.632907719895</v>
      </c>
      <c r="CQ39" s="63">
        <f t="shared" si="62"/>
        <v>24.400565444588935</v>
      </c>
      <c r="CT39" s="51">
        <f t="shared" si="63"/>
        <v>-250</v>
      </c>
      <c r="CU39" s="51">
        <f t="shared" si="64"/>
        <v>24.15</v>
      </c>
      <c r="CV39" s="51">
        <v>1</v>
      </c>
      <c r="CX39" s="63">
        <f t="shared" si="65"/>
        <v>1.2925831062713179E-2</v>
      </c>
      <c r="CY39" s="63">
        <f t="shared" si="66"/>
        <v>-3.2314577656782948</v>
      </c>
      <c r="CZ39" s="63">
        <f t="shared" si="67"/>
        <v>2.1449508835757667E-14</v>
      </c>
      <c r="DA39" s="63">
        <f t="shared" si="68"/>
        <v>11713.457625992382</v>
      </c>
      <c r="DB39" s="63">
        <f t="shared" si="69"/>
        <v>24.400565444588935</v>
      </c>
      <c r="DE39" s="51">
        <f t="shared" si="70"/>
        <v>-305</v>
      </c>
      <c r="DF39" s="51">
        <f t="shared" si="71"/>
        <v>26.9</v>
      </c>
      <c r="DG39" s="51">
        <v>1</v>
      </c>
      <c r="DI39" s="63">
        <f t="shared" si="72"/>
        <v>8.6534746119213031E-3</v>
      </c>
      <c r="DJ39" s="63">
        <f t="shared" si="73"/>
        <v>-2.6393097566359973</v>
      </c>
      <c r="DK39" s="63">
        <f t="shared" si="74"/>
        <v>1.1666015375943788E-17</v>
      </c>
      <c r="DL39" s="63">
        <f t="shared" si="75"/>
        <v>13047.288204521536</v>
      </c>
      <c r="DM39" s="63">
        <f t="shared" si="76"/>
        <v>24.400565444588935</v>
      </c>
    </row>
    <row r="40" spans="1:117">
      <c r="A40" s="74">
        <f t="shared" si="1"/>
        <v>0.81225239635623525</v>
      </c>
      <c r="B40" s="74">
        <f t="shared" si="2"/>
        <v>1.1333333333333333</v>
      </c>
      <c r="C40" s="78">
        <v>1.0750000000000002</v>
      </c>
      <c r="D40" s="76">
        <f t="shared" si="77"/>
        <v>1.17</v>
      </c>
      <c r="E40" s="76">
        <f t="shared" si="3"/>
        <v>1.17</v>
      </c>
      <c r="F40" s="77">
        <f t="shared" si="4"/>
        <v>1.4715675000000001</v>
      </c>
      <c r="G40" s="73">
        <f t="shared" si="5"/>
        <v>111.43047210190414</v>
      </c>
      <c r="H40" s="74">
        <f t="shared" si="78"/>
        <v>6.8000000000000034</v>
      </c>
      <c r="I40" s="79">
        <v>34</v>
      </c>
      <c r="J40" s="51">
        <f t="shared" si="6"/>
        <v>34</v>
      </c>
      <c r="K40" s="51">
        <f t="shared" si="7"/>
        <v>10</v>
      </c>
      <c r="L40" s="51">
        <v>1</v>
      </c>
      <c r="N40" s="63">
        <f t="shared" si="8"/>
        <v>2</v>
      </c>
      <c r="O40" s="63">
        <f t="shared" si="9"/>
        <v>68</v>
      </c>
      <c r="P40" s="63">
        <f t="shared" si="10"/>
        <v>1114.3047210190414</v>
      </c>
      <c r="Q40" s="63">
        <f t="shared" si="11"/>
        <v>5571.5236050952071</v>
      </c>
      <c r="R40" s="63">
        <f t="shared" si="12"/>
        <v>25.288124606557457</v>
      </c>
      <c r="S40" s="51">
        <f t="shared" si="80"/>
        <v>16.386834132632963</v>
      </c>
      <c r="T40" s="72">
        <f t="shared" si="81"/>
        <v>11.135631992846378</v>
      </c>
      <c r="U40" s="51">
        <f t="shared" si="15"/>
        <v>19</v>
      </c>
      <c r="V40" s="69">
        <f t="shared" si="16"/>
        <v>10.75</v>
      </c>
      <c r="W40" s="51">
        <v>1</v>
      </c>
      <c r="Y40" s="68">
        <f t="shared" si="0"/>
        <v>0.80496056950960293</v>
      </c>
      <c r="Z40" s="68">
        <f t="shared" si="17"/>
        <v>15.294250820682455</v>
      </c>
      <c r="AA40" s="68">
        <f t="shared" si="18"/>
        <v>149.73469688693353</v>
      </c>
      <c r="AB40" s="68">
        <f t="shared" si="19"/>
        <v>5989.3878754773486</v>
      </c>
      <c r="AC40" s="63">
        <f t="shared" si="20"/>
        <v>25.288124606557457</v>
      </c>
      <c r="AD40" s="69">
        <f t="shared" si="82"/>
        <v>9.790260316932093</v>
      </c>
      <c r="AE40" s="72">
        <f t="shared" si="83"/>
        <v>6.6529468182275648</v>
      </c>
      <c r="AF40" s="51">
        <f t="shared" si="21"/>
        <v>-3</v>
      </c>
      <c r="AG40" s="51">
        <f t="shared" si="22"/>
        <v>11.85</v>
      </c>
      <c r="AH40" s="51">
        <v>1</v>
      </c>
      <c r="AJ40" s="63">
        <f t="shared" si="23"/>
        <v>0.31510468486616794</v>
      </c>
      <c r="AK40" s="63">
        <f t="shared" si="24"/>
        <v>-0.94531405459850382</v>
      </c>
      <c r="AL40" s="63">
        <f t="shared" si="25"/>
        <v>7.8180843713293964</v>
      </c>
      <c r="AM40" s="63">
        <f t="shared" si="26"/>
        <v>6602.2554720378212</v>
      </c>
      <c r="AN40" s="63">
        <f t="shared" si="27"/>
        <v>25.288124606557457</v>
      </c>
      <c r="AQ40" s="51">
        <f t="shared" si="28"/>
        <v>-31</v>
      </c>
      <c r="AR40" s="51">
        <f t="shared" si="29"/>
        <v>13.25</v>
      </c>
      <c r="AS40" s="51">
        <v>1</v>
      </c>
      <c r="AU40" s="63">
        <f t="shared" si="30"/>
        <v>0.15888360435400659</v>
      </c>
      <c r="AV40" s="63">
        <f t="shared" si="31"/>
        <v>-4.9253917349742045</v>
      </c>
      <c r="AW40" s="63">
        <f t="shared" si="32"/>
        <v>0.18023117130740032</v>
      </c>
      <c r="AX40" s="63">
        <f t="shared" si="33"/>
        <v>7382.2687767511488</v>
      </c>
      <c r="AY40" s="63">
        <f t="shared" si="34"/>
        <v>25.288124606557457</v>
      </c>
      <c r="BB40" s="51">
        <f t="shared" si="35"/>
        <v>-61</v>
      </c>
      <c r="BC40" s="51">
        <f t="shared" si="36"/>
        <v>14.75</v>
      </c>
      <c r="BD40" s="51">
        <v>1</v>
      </c>
      <c r="BF40" s="63">
        <f t="shared" si="37"/>
        <v>9.08375563334783E-2</v>
      </c>
      <c r="BG40" s="63">
        <f t="shared" si="38"/>
        <v>-5.5410909363421768</v>
      </c>
      <c r="BH40" s="63">
        <f t="shared" si="39"/>
        <v>3.1349171896039502E-3</v>
      </c>
      <c r="BI40" s="63">
        <f t="shared" si="40"/>
        <v>8217.99731751543</v>
      </c>
      <c r="BJ40" s="63">
        <f t="shared" si="41"/>
        <v>25.288124606557457</v>
      </c>
      <c r="BM40" s="51">
        <f t="shared" si="42"/>
        <v>-108</v>
      </c>
      <c r="BN40" s="51">
        <f t="shared" si="43"/>
        <v>17.100000000000001</v>
      </c>
      <c r="BO40" s="51">
        <v>1</v>
      </c>
      <c r="BQ40" s="63">
        <f t="shared" si="44"/>
        <v>5.0514854979176016E-2</v>
      </c>
      <c r="BR40" s="63">
        <f t="shared" si="45"/>
        <v>-5.4556043377510095</v>
      </c>
      <c r="BS40" s="63">
        <f t="shared" si="46"/>
        <v>5.3795779405155967E-6</v>
      </c>
      <c r="BT40" s="63">
        <f t="shared" si="47"/>
        <v>9527.3053647128054</v>
      </c>
      <c r="BU40" s="63">
        <f t="shared" si="48"/>
        <v>25.288124606557457</v>
      </c>
      <c r="BX40" s="51">
        <f t="shared" si="49"/>
        <v>-153</v>
      </c>
      <c r="BY40" s="51">
        <f t="shared" si="50"/>
        <v>19.350000000000001</v>
      </c>
      <c r="BZ40" s="51">
        <v>1</v>
      </c>
      <c r="CB40" s="63">
        <f t="shared" si="51"/>
        <v>3.0680984116650111E-2</v>
      </c>
      <c r="CC40" s="63">
        <f t="shared" si="52"/>
        <v>-4.6941905698474669</v>
      </c>
      <c r="CD40" s="63">
        <f t="shared" si="53"/>
        <v>1.1889486607841794E-8</v>
      </c>
      <c r="CE40" s="63">
        <f t="shared" si="54"/>
        <v>10780.898175859227</v>
      </c>
      <c r="CF40" s="63">
        <f t="shared" si="55"/>
        <v>25.288124606557457</v>
      </c>
      <c r="CI40" s="51">
        <f t="shared" si="56"/>
        <v>-198</v>
      </c>
      <c r="CJ40" s="51">
        <f t="shared" si="57"/>
        <v>21.6</v>
      </c>
      <c r="CK40" s="51">
        <v>1</v>
      </c>
      <c r="CM40" s="63">
        <f t="shared" si="58"/>
        <v>1.9727078239801729E-2</v>
      </c>
      <c r="CN40" s="63">
        <f t="shared" si="59"/>
        <v>-3.9059614914807423</v>
      </c>
      <c r="CO40" s="63">
        <f t="shared" si="60"/>
        <v>2.5921845801980579E-11</v>
      </c>
      <c r="CP40" s="63">
        <f t="shared" si="61"/>
        <v>12034.490987005647</v>
      </c>
      <c r="CQ40" s="63">
        <f t="shared" si="62"/>
        <v>25.288124606557457</v>
      </c>
      <c r="CT40" s="51">
        <f t="shared" si="63"/>
        <v>-249</v>
      </c>
      <c r="CU40" s="51">
        <f t="shared" si="64"/>
        <v>24.15</v>
      </c>
      <c r="CV40" s="51">
        <v>1</v>
      </c>
      <c r="CX40" s="63">
        <f t="shared" si="65"/>
        <v>1.2925831062713179E-2</v>
      </c>
      <c r="CY40" s="63">
        <f t="shared" si="66"/>
        <v>-3.2185319346155814</v>
      </c>
      <c r="CZ40" s="63">
        <f t="shared" si="67"/>
        <v>2.4639015515129191E-14</v>
      </c>
      <c r="DA40" s="63">
        <f t="shared" si="68"/>
        <v>13455.229506304924</v>
      </c>
      <c r="DB40" s="63">
        <f t="shared" si="69"/>
        <v>25.288124606557457</v>
      </c>
      <c r="DE40" s="51">
        <f t="shared" si="70"/>
        <v>-304</v>
      </c>
      <c r="DF40" s="51">
        <f t="shared" si="71"/>
        <v>26.9</v>
      </c>
      <c r="DG40" s="51">
        <v>1</v>
      </c>
      <c r="DI40" s="63">
        <f t="shared" si="72"/>
        <v>8.6534746119213031E-3</v>
      </c>
      <c r="DJ40" s="63">
        <f t="shared" si="73"/>
        <v>-2.6306562820240762</v>
      </c>
      <c r="DK40" s="63">
        <f t="shared" si="74"/>
        <v>1.3400732671716751E-17</v>
      </c>
      <c r="DL40" s="63">
        <f t="shared" si="75"/>
        <v>14987.398497706106</v>
      </c>
      <c r="DM40" s="63">
        <f t="shared" si="76"/>
        <v>25.288124606557457</v>
      </c>
    </row>
    <row r="41" spans="1:117">
      <c r="A41" s="74">
        <f t="shared" si="1"/>
        <v>0.84089641525371428</v>
      </c>
      <c r="B41" s="74">
        <f t="shared" si="2"/>
        <v>1.1666666666666667</v>
      </c>
      <c r="C41" s="78">
        <v>1.0750000000000002</v>
      </c>
      <c r="D41" s="76">
        <f t="shared" si="77"/>
        <v>1.175</v>
      </c>
      <c r="E41" s="76">
        <f t="shared" si="3"/>
        <v>1.175</v>
      </c>
      <c r="F41" s="77">
        <f t="shared" si="4"/>
        <v>1.4841718750000004</v>
      </c>
      <c r="G41" s="73">
        <f t="shared" si="5"/>
        <v>128.00000000000031</v>
      </c>
      <c r="H41" s="74">
        <f t="shared" si="78"/>
        <v>7.0000000000000036</v>
      </c>
      <c r="I41" s="79">
        <v>35</v>
      </c>
      <c r="J41" s="51">
        <f t="shared" si="6"/>
        <v>35</v>
      </c>
      <c r="K41" s="51">
        <f t="shared" si="7"/>
        <v>10</v>
      </c>
      <c r="L41" s="51">
        <v>1</v>
      </c>
      <c r="N41" s="63">
        <f t="shared" si="8"/>
        <v>2</v>
      </c>
      <c r="O41" s="63">
        <f t="shared" si="9"/>
        <v>70</v>
      </c>
      <c r="P41" s="63">
        <f t="shared" si="10"/>
        <v>1280.0000000000032</v>
      </c>
      <c r="Q41" s="63">
        <f t="shared" si="11"/>
        <v>6400.0000000000164</v>
      </c>
      <c r="R41" s="63">
        <f t="shared" si="12"/>
        <v>26.207938275407429</v>
      </c>
      <c r="S41" s="51">
        <f t="shared" si="80"/>
        <v>18.285714285714331</v>
      </c>
      <c r="T41" s="72">
        <f t="shared" si="81"/>
        <v>12.320482953306419</v>
      </c>
      <c r="U41" s="51">
        <f t="shared" si="15"/>
        <v>20</v>
      </c>
      <c r="V41" s="69">
        <f t="shared" si="16"/>
        <v>10.75</v>
      </c>
      <c r="W41" s="51">
        <v>2</v>
      </c>
      <c r="Y41" s="68">
        <f t="shared" si="0"/>
        <v>1.6099211390192059</v>
      </c>
      <c r="Z41" s="68">
        <f t="shared" si="17"/>
        <v>32.198422780384121</v>
      </c>
      <c r="AA41" s="68">
        <f t="shared" si="18"/>
        <v>172.00000000000023</v>
      </c>
      <c r="AB41" s="68">
        <f t="shared" si="19"/>
        <v>6880.0000000000173</v>
      </c>
      <c r="AC41" s="63">
        <f t="shared" si="20"/>
        <v>26.207938275407429</v>
      </c>
      <c r="AD41" s="69">
        <f t="shared" si="82"/>
        <v>5.3418765625000066</v>
      </c>
      <c r="AE41" s="72">
        <f t="shared" si="83"/>
        <v>3.5992304210049832</v>
      </c>
      <c r="AF41" s="51">
        <f t="shared" si="21"/>
        <v>-2</v>
      </c>
      <c r="AG41" s="51">
        <f t="shared" si="22"/>
        <v>11.85</v>
      </c>
      <c r="AH41" s="51">
        <v>1</v>
      </c>
      <c r="AJ41" s="63">
        <f t="shared" si="23"/>
        <v>0.31510468486616794</v>
      </c>
      <c r="AK41" s="63">
        <f t="shared" si="24"/>
        <v>-0.63020936973233588</v>
      </c>
      <c r="AL41" s="63">
        <f t="shared" si="25"/>
        <v>8.9806206565741071</v>
      </c>
      <c r="AM41" s="63">
        <f t="shared" si="26"/>
        <v>7584.0000000000182</v>
      </c>
      <c r="AN41" s="63">
        <f t="shared" si="27"/>
        <v>26.207938275407429</v>
      </c>
      <c r="AQ41" s="51">
        <f t="shared" si="28"/>
        <v>-30</v>
      </c>
      <c r="AR41" s="51">
        <f t="shared" si="29"/>
        <v>13.25</v>
      </c>
      <c r="AS41" s="51">
        <v>1</v>
      </c>
      <c r="AU41" s="63">
        <f t="shared" si="30"/>
        <v>0.15888360435400659</v>
      </c>
      <c r="AV41" s="63">
        <f t="shared" si="31"/>
        <v>-4.7665081306201973</v>
      </c>
      <c r="AW41" s="63">
        <f t="shared" si="32"/>
        <v>0.20703124999999964</v>
      </c>
      <c r="AX41" s="63">
        <f t="shared" si="33"/>
        <v>8480.00000000002</v>
      </c>
      <c r="AY41" s="63">
        <f t="shared" si="34"/>
        <v>26.207938275407429</v>
      </c>
      <c r="BB41" s="51">
        <f t="shared" si="35"/>
        <v>-60</v>
      </c>
      <c r="BC41" s="51">
        <f t="shared" si="36"/>
        <v>14.75</v>
      </c>
      <c r="BD41" s="51">
        <v>1</v>
      </c>
      <c r="BF41" s="63">
        <f t="shared" si="37"/>
        <v>9.08375563334783E-2</v>
      </c>
      <c r="BG41" s="63">
        <f t="shared" si="38"/>
        <v>-5.4502533800086983</v>
      </c>
      <c r="BH41" s="63">
        <f t="shared" si="39"/>
        <v>3.6010742187499857E-3</v>
      </c>
      <c r="BI41" s="63">
        <f t="shared" si="40"/>
        <v>9440.0000000000218</v>
      </c>
      <c r="BJ41" s="63">
        <f t="shared" si="41"/>
        <v>26.207938275407429</v>
      </c>
      <c r="BM41" s="51">
        <f t="shared" si="42"/>
        <v>-107</v>
      </c>
      <c r="BN41" s="51">
        <f t="shared" si="43"/>
        <v>17.100000000000001</v>
      </c>
      <c r="BO41" s="51">
        <v>1</v>
      </c>
      <c r="BQ41" s="63">
        <f t="shared" si="44"/>
        <v>5.0514854979176016E-2</v>
      </c>
      <c r="BR41" s="63">
        <f t="shared" si="45"/>
        <v>-5.4050894827718334</v>
      </c>
      <c r="BS41" s="63">
        <f t="shared" si="46"/>
        <v>6.1795123308486037E-6</v>
      </c>
      <c r="BT41" s="63">
        <f t="shared" si="47"/>
        <v>10944.000000000029</v>
      </c>
      <c r="BU41" s="63">
        <f t="shared" si="48"/>
        <v>26.207938275407429</v>
      </c>
      <c r="BX41" s="51">
        <f t="shared" si="49"/>
        <v>-152</v>
      </c>
      <c r="BY41" s="51">
        <f t="shared" si="50"/>
        <v>19.350000000000001</v>
      </c>
      <c r="BZ41" s="51">
        <v>1</v>
      </c>
      <c r="CB41" s="63">
        <f t="shared" si="51"/>
        <v>3.0680984116650111E-2</v>
      </c>
      <c r="CC41" s="63">
        <f t="shared" si="52"/>
        <v>-4.6635095857308171</v>
      </c>
      <c r="CD41" s="63">
        <f t="shared" si="53"/>
        <v>1.3657433708187151E-8</v>
      </c>
      <c r="CE41" s="63">
        <f t="shared" si="54"/>
        <v>12384.000000000031</v>
      </c>
      <c r="CF41" s="63">
        <f t="shared" si="55"/>
        <v>26.207938275407429</v>
      </c>
      <c r="CI41" s="51">
        <f t="shared" si="56"/>
        <v>-197</v>
      </c>
      <c r="CJ41" s="51">
        <f t="shared" si="57"/>
        <v>21.6</v>
      </c>
      <c r="CK41" s="51">
        <v>1</v>
      </c>
      <c r="CM41" s="63">
        <f t="shared" si="58"/>
        <v>1.9727078239801729E-2</v>
      </c>
      <c r="CN41" s="63">
        <f t="shared" si="59"/>
        <v>-3.8862344132409405</v>
      </c>
      <c r="CO41" s="63">
        <f t="shared" si="60"/>
        <v>2.9776381631221898E-11</v>
      </c>
      <c r="CP41" s="63">
        <f t="shared" si="61"/>
        <v>13824.000000000035</v>
      </c>
      <c r="CQ41" s="63">
        <f t="shared" si="62"/>
        <v>26.207938275407429</v>
      </c>
      <c r="CT41" s="51">
        <f t="shared" si="63"/>
        <v>-248</v>
      </c>
      <c r="CU41" s="51">
        <f t="shared" si="64"/>
        <v>24.15</v>
      </c>
      <c r="CV41" s="51">
        <v>1</v>
      </c>
      <c r="CX41" s="63">
        <f t="shared" si="65"/>
        <v>1.2925831062713179E-2</v>
      </c>
      <c r="CY41" s="63">
        <f t="shared" si="66"/>
        <v>-3.2056061035528685</v>
      </c>
      <c r="CZ41" s="63">
        <f t="shared" si="67"/>
        <v>2.8302796590975332E-14</v>
      </c>
      <c r="DA41" s="63">
        <f t="shared" si="68"/>
        <v>15456.000000000038</v>
      </c>
      <c r="DB41" s="63">
        <f t="shared" si="69"/>
        <v>26.207938275407429</v>
      </c>
      <c r="DE41" s="51">
        <f t="shared" si="70"/>
        <v>-303</v>
      </c>
      <c r="DF41" s="51">
        <f t="shared" si="71"/>
        <v>26.9</v>
      </c>
      <c r="DG41" s="51">
        <v>1</v>
      </c>
      <c r="DI41" s="63">
        <f t="shared" si="72"/>
        <v>8.6534746119213031E-3</v>
      </c>
      <c r="DJ41" s="63">
        <f t="shared" si="73"/>
        <v>-2.6220028074121546</v>
      </c>
      <c r="DK41" s="63">
        <f t="shared" si="74"/>
        <v>1.5393399575756053E-17</v>
      </c>
      <c r="DL41" s="63">
        <f t="shared" si="75"/>
        <v>17216.00000000004</v>
      </c>
      <c r="DM41" s="63">
        <f t="shared" si="76"/>
        <v>26.207938275407429</v>
      </c>
    </row>
    <row r="42" spans="1:117">
      <c r="A42" s="74">
        <f t="shared" si="1"/>
        <v>0.8705505632961239</v>
      </c>
      <c r="B42" s="74">
        <f t="shared" si="2"/>
        <v>1.2</v>
      </c>
      <c r="C42" s="78">
        <v>1.0750000000000002</v>
      </c>
      <c r="D42" s="76">
        <f t="shared" si="77"/>
        <v>1.18</v>
      </c>
      <c r="E42" s="76">
        <f t="shared" si="3"/>
        <v>1.18</v>
      </c>
      <c r="F42" s="77">
        <f t="shared" si="4"/>
        <v>1.4968300000000001</v>
      </c>
      <c r="G42" s="73">
        <f t="shared" si="5"/>
        <v>147.03338943962083</v>
      </c>
      <c r="H42" s="74">
        <f t="shared" si="78"/>
        <v>7.2000000000000037</v>
      </c>
      <c r="I42" s="79">
        <v>36</v>
      </c>
      <c r="J42" s="51">
        <f t="shared" si="6"/>
        <v>36</v>
      </c>
      <c r="K42" s="51">
        <f t="shared" si="7"/>
        <v>10</v>
      </c>
      <c r="L42" s="51">
        <v>1</v>
      </c>
      <c r="N42" s="63">
        <f t="shared" si="8"/>
        <v>2</v>
      </c>
      <c r="O42" s="63">
        <f t="shared" si="9"/>
        <v>72</v>
      </c>
      <c r="P42" s="63">
        <f t="shared" si="10"/>
        <v>1470.3338943962083</v>
      </c>
      <c r="Q42" s="63">
        <f t="shared" si="11"/>
        <v>7351.6694719810412</v>
      </c>
      <c r="R42" s="63">
        <f t="shared" si="12"/>
        <v>27.161177574839066</v>
      </c>
      <c r="S42" s="51">
        <f t="shared" si="80"/>
        <v>20.421304088836226</v>
      </c>
      <c r="T42" s="72">
        <f t="shared" si="81"/>
        <v>13.643035006537968</v>
      </c>
      <c r="U42" s="51">
        <f t="shared" si="15"/>
        <v>21</v>
      </c>
      <c r="V42" s="69">
        <f t="shared" si="16"/>
        <v>10.75</v>
      </c>
      <c r="W42" s="51">
        <v>1</v>
      </c>
      <c r="Y42" s="68">
        <f t="shared" si="0"/>
        <v>1.6099211390192059</v>
      </c>
      <c r="Z42" s="68">
        <f t="shared" si="17"/>
        <v>33.80834391940332</v>
      </c>
      <c r="AA42" s="68">
        <f t="shared" si="18"/>
        <v>197.57611705949026</v>
      </c>
      <c r="AB42" s="68">
        <f t="shared" si="19"/>
        <v>7903.0446823796192</v>
      </c>
      <c r="AC42" s="63">
        <f t="shared" si="20"/>
        <v>27.161177574839066</v>
      </c>
      <c r="AD42" s="69">
        <f t="shared" si="82"/>
        <v>5.8440045904199751</v>
      </c>
      <c r="AE42" s="72">
        <f t="shared" si="83"/>
        <v>3.9042540505067205</v>
      </c>
      <c r="AF42" s="51">
        <f t="shared" si="21"/>
        <v>-1</v>
      </c>
      <c r="AG42" s="51">
        <f t="shared" si="22"/>
        <v>11.85</v>
      </c>
      <c r="AH42" s="69">
        <v>1</v>
      </c>
      <c r="AJ42" s="63">
        <f t="shared" si="23"/>
        <v>0.31510468486616794</v>
      </c>
      <c r="AK42" s="63">
        <f t="shared" si="24"/>
        <v>-0.31510468486616794</v>
      </c>
      <c r="AL42" s="63">
        <f t="shared" si="25"/>
        <v>10.31602417505907</v>
      </c>
      <c r="AM42" s="63">
        <f t="shared" si="26"/>
        <v>8711.7283242975336</v>
      </c>
      <c r="AN42" s="63">
        <f t="shared" si="27"/>
        <v>27.161177574839066</v>
      </c>
      <c r="AQ42" s="51">
        <f t="shared" si="28"/>
        <v>-29</v>
      </c>
      <c r="AR42" s="51">
        <f t="shared" si="29"/>
        <v>13.25</v>
      </c>
      <c r="AS42" s="51">
        <v>1</v>
      </c>
      <c r="AU42" s="63">
        <f t="shared" si="30"/>
        <v>0.15888360435400659</v>
      </c>
      <c r="AV42" s="63">
        <f t="shared" si="31"/>
        <v>-4.607624526266191</v>
      </c>
      <c r="AW42" s="63">
        <f t="shared" si="32"/>
        <v>0.23781645630797946</v>
      </c>
      <c r="AX42" s="63">
        <f t="shared" si="33"/>
        <v>9740.9620503748811</v>
      </c>
      <c r="AY42" s="63">
        <f t="shared" si="34"/>
        <v>27.161177574839066</v>
      </c>
      <c r="BB42" s="51">
        <f t="shared" si="35"/>
        <v>-59</v>
      </c>
      <c r="BC42" s="51">
        <f t="shared" si="36"/>
        <v>14.75</v>
      </c>
      <c r="BD42" s="51">
        <v>1</v>
      </c>
      <c r="BF42" s="63">
        <f t="shared" si="37"/>
        <v>9.08375563334783E-2</v>
      </c>
      <c r="BG42" s="63">
        <f t="shared" si="38"/>
        <v>-5.3594158236752198</v>
      </c>
      <c r="BH42" s="63">
        <f t="shared" si="39"/>
        <v>4.136548031300342E-3</v>
      </c>
      <c r="BI42" s="63">
        <f t="shared" si="40"/>
        <v>10843.712471172037</v>
      </c>
      <c r="BJ42" s="63">
        <f t="shared" si="41"/>
        <v>27.161177574839066</v>
      </c>
      <c r="BM42" s="51">
        <f t="shared" si="42"/>
        <v>-106</v>
      </c>
      <c r="BN42" s="51">
        <f t="shared" si="43"/>
        <v>17.100000000000001</v>
      </c>
      <c r="BO42" s="51">
        <v>1</v>
      </c>
      <c r="BQ42" s="63">
        <f t="shared" si="44"/>
        <v>5.0514854979176016E-2</v>
      </c>
      <c r="BR42" s="63">
        <f t="shared" si="45"/>
        <v>-5.3545746277926574</v>
      </c>
      <c r="BS42" s="63">
        <f t="shared" si="46"/>
        <v>7.0983956491296861E-6</v>
      </c>
      <c r="BT42" s="63">
        <f t="shared" si="47"/>
        <v>12571.354797087584</v>
      </c>
      <c r="BU42" s="63">
        <f t="shared" si="48"/>
        <v>27.161177574839066</v>
      </c>
      <c r="BX42" s="51">
        <f t="shared" si="49"/>
        <v>-151</v>
      </c>
      <c r="BY42" s="51">
        <f t="shared" si="50"/>
        <v>19.350000000000001</v>
      </c>
      <c r="BZ42" s="51">
        <v>1</v>
      </c>
      <c r="CB42" s="63">
        <f t="shared" si="51"/>
        <v>3.0680984116650111E-2</v>
      </c>
      <c r="CC42" s="63">
        <f t="shared" si="52"/>
        <v>-4.6328286016141664</v>
      </c>
      <c r="CD42" s="63">
        <f t="shared" si="53"/>
        <v>1.5688271634075634E-8</v>
      </c>
      <c r="CE42" s="63">
        <f t="shared" si="54"/>
        <v>14225.480428283317</v>
      </c>
      <c r="CF42" s="63">
        <f t="shared" si="55"/>
        <v>27.161177574839066</v>
      </c>
      <c r="CI42" s="51">
        <f t="shared" si="56"/>
        <v>-196</v>
      </c>
      <c r="CJ42" s="51">
        <f t="shared" si="57"/>
        <v>21.6</v>
      </c>
      <c r="CK42" s="51">
        <v>1</v>
      </c>
      <c r="CM42" s="63">
        <f t="shared" si="58"/>
        <v>1.9727078239801729E-2</v>
      </c>
      <c r="CN42" s="63">
        <f t="shared" si="59"/>
        <v>-3.8665073350011387</v>
      </c>
      <c r="CO42" s="63">
        <f t="shared" si="60"/>
        <v>3.4204080597548513E-11</v>
      </c>
      <c r="CP42" s="63">
        <f t="shared" si="61"/>
        <v>15879.606059479051</v>
      </c>
      <c r="CQ42" s="63">
        <f t="shared" si="62"/>
        <v>27.161177574839066</v>
      </c>
      <c r="CT42" s="51">
        <f t="shared" si="63"/>
        <v>-247</v>
      </c>
      <c r="CU42" s="51">
        <f t="shared" si="64"/>
        <v>24.15</v>
      </c>
      <c r="CV42" s="51">
        <v>1</v>
      </c>
      <c r="CX42" s="63">
        <f t="shared" si="65"/>
        <v>1.2925831062713179E-2</v>
      </c>
      <c r="CY42" s="63">
        <f t="shared" si="66"/>
        <v>-3.1926802724901551</v>
      </c>
      <c r="CZ42" s="63">
        <f t="shared" si="67"/>
        <v>3.2511375885869053E-14</v>
      </c>
      <c r="DA42" s="63">
        <f t="shared" si="68"/>
        <v>17754.281774834213</v>
      </c>
      <c r="DB42" s="63">
        <f t="shared" si="69"/>
        <v>27.161177574839066</v>
      </c>
      <c r="DE42" s="51">
        <f t="shared" si="70"/>
        <v>-302</v>
      </c>
      <c r="DF42" s="51">
        <f t="shared" si="71"/>
        <v>26.9</v>
      </c>
      <c r="DG42" s="51">
        <v>1</v>
      </c>
      <c r="DI42" s="63">
        <f t="shared" si="72"/>
        <v>8.6534746119213031E-3</v>
      </c>
      <c r="DJ42" s="63">
        <f t="shared" si="73"/>
        <v>-2.6133493328002335</v>
      </c>
      <c r="DK42" s="63">
        <f t="shared" si="74"/>
        <v>1.7682372770483037E-17</v>
      </c>
      <c r="DL42" s="63">
        <f t="shared" si="75"/>
        <v>19775.990879629</v>
      </c>
      <c r="DM42" s="63">
        <f t="shared" si="76"/>
        <v>27.161177574839066</v>
      </c>
    </row>
    <row r="43" spans="1:117">
      <c r="A43" s="74">
        <f t="shared" si="1"/>
        <v>0.90125046261082997</v>
      </c>
      <c r="B43" s="74">
        <f t="shared" si="2"/>
        <v>1.2333333333333334</v>
      </c>
      <c r="C43" s="78">
        <v>2.2599999999999998</v>
      </c>
      <c r="D43" s="76">
        <f t="shared" si="77"/>
        <v>1.1850000000000001</v>
      </c>
      <c r="E43" s="76">
        <f t="shared" si="3"/>
        <v>1.1850000000000001</v>
      </c>
      <c r="F43" s="77">
        <f t="shared" si="4"/>
        <v>3.1735484999999999</v>
      </c>
      <c r="G43" s="73">
        <f t="shared" si="5"/>
        <v>168.89701257893086</v>
      </c>
      <c r="H43" s="74">
        <f t="shared" si="78"/>
        <v>7.4000000000000039</v>
      </c>
      <c r="I43" s="79">
        <v>37</v>
      </c>
      <c r="J43" s="51">
        <f t="shared" si="6"/>
        <v>37</v>
      </c>
      <c r="K43" s="51">
        <f t="shared" si="7"/>
        <v>10</v>
      </c>
      <c r="L43" s="51">
        <v>1</v>
      </c>
      <c r="N43" s="63">
        <f t="shared" si="8"/>
        <v>2</v>
      </c>
      <c r="O43" s="63">
        <f t="shared" si="9"/>
        <v>74</v>
      </c>
      <c r="P43" s="63">
        <f t="shared" si="10"/>
        <v>1688.9701257893084</v>
      </c>
      <c r="Q43" s="63">
        <f t="shared" si="11"/>
        <v>8444.8506289465422</v>
      </c>
      <c r="R43" s="63">
        <f t="shared" si="12"/>
        <v>28.149056115544923</v>
      </c>
      <c r="S43" s="51">
        <f t="shared" si="80"/>
        <v>22.823920618774437</v>
      </c>
      <c r="T43" s="72">
        <f t="shared" si="81"/>
        <v>7.1919243139893521</v>
      </c>
      <c r="U43" s="51">
        <f t="shared" si="15"/>
        <v>22</v>
      </c>
      <c r="V43" s="69">
        <f t="shared" si="16"/>
        <v>10.75</v>
      </c>
      <c r="W43" s="51">
        <v>1</v>
      </c>
      <c r="Y43" s="68">
        <f t="shared" si="0"/>
        <v>1.6099211390192059</v>
      </c>
      <c r="Z43" s="68">
        <f t="shared" si="17"/>
        <v>35.418265058422527</v>
      </c>
      <c r="AA43" s="68">
        <f t="shared" si="18"/>
        <v>226.95536065293811</v>
      </c>
      <c r="AB43" s="68">
        <f t="shared" si="19"/>
        <v>9078.2144261175345</v>
      </c>
      <c r="AC43" s="63">
        <f t="shared" si="20"/>
        <v>28.149056115544923</v>
      </c>
      <c r="AD43" s="69">
        <f t="shared" si="82"/>
        <v>6.4078621659918857</v>
      </c>
      <c r="AE43" s="72">
        <f t="shared" si="83"/>
        <v>2.0191473884807136</v>
      </c>
      <c r="AF43" s="51">
        <f t="shared" si="21"/>
        <v>0</v>
      </c>
      <c r="AG43" s="51">
        <f t="shared" si="22"/>
        <v>11.85</v>
      </c>
      <c r="AH43" s="51">
        <v>1</v>
      </c>
      <c r="AJ43" s="63">
        <f t="shared" si="23"/>
        <v>0.31510468486616794</v>
      </c>
      <c r="AK43" s="63">
        <f t="shared" si="24"/>
        <v>0</v>
      </c>
      <c r="AL43" s="63">
        <f t="shared" si="25"/>
        <v>11.85</v>
      </c>
      <c r="AM43" s="63">
        <f t="shared" si="26"/>
        <v>10007.147995301653</v>
      </c>
      <c r="AN43" s="63">
        <f t="shared" si="27"/>
        <v>28.149056115544923</v>
      </c>
      <c r="AQ43" s="51">
        <f t="shared" si="28"/>
        <v>-28</v>
      </c>
      <c r="AR43" s="51">
        <f t="shared" si="29"/>
        <v>13.25</v>
      </c>
      <c r="AS43" s="51">
        <v>1</v>
      </c>
      <c r="AU43" s="63">
        <f t="shared" si="30"/>
        <v>0.15888360435400659</v>
      </c>
      <c r="AV43" s="63">
        <f t="shared" si="31"/>
        <v>-4.4487409219121847</v>
      </c>
      <c r="AW43" s="63">
        <f t="shared" si="32"/>
        <v>0.27317937215220023</v>
      </c>
      <c r="AX43" s="63">
        <f t="shared" si="33"/>
        <v>11189.427083354169</v>
      </c>
      <c r="AY43" s="63">
        <f t="shared" si="34"/>
        <v>28.149056115544923</v>
      </c>
      <c r="BB43" s="51">
        <f t="shared" si="35"/>
        <v>-58</v>
      </c>
      <c r="BC43" s="51">
        <f t="shared" si="36"/>
        <v>14.75</v>
      </c>
      <c r="BD43" s="51">
        <v>1</v>
      </c>
      <c r="BF43" s="63">
        <f t="shared" si="37"/>
        <v>9.08375563334783E-2</v>
      </c>
      <c r="BG43" s="63">
        <f t="shared" si="38"/>
        <v>-5.2685782673417414</v>
      </c>
      <c r="BH43" s="63">
        <f t="shared" si="39"/>
        <v>4.7516459189209269E-3</v>
      </c>
      <c r="BI43" s="63">
        <f t="shared" si="40"/>
        <v>12456.15467769615</v>
      </c>
      <c r="BJ43" s="63">
        <f t="shared" si="41"/>
        <v>28.149056115544923</v>
      </c>
      <c r="BM43" s="51">
        <f t="shared" si="42"/>
        <v>-105</v>
      </c>
      <c r="BN43" s="51">
        <f t="shared" si="43"/>
        <v>17.100000000000001</v>
      </c>
      <c r="BO43" s="51">
        <v>1</v>
      </c>
      <c r="BQ43" s="63">
        <f t="shared" si="44"/>
        <v>5.0514854979176016E-2</v>
      </c>
      <c r="BR43" s="63">
        <f t="shared" si="45"/>
        <v>-5.3040597728134813</v>
      </c>
      <c r="BS43" s="63">
        <f t="shared" si="46"/>
        <v>8.1539154052733806E-6</v>
      </c>
      <c r="BT43" s="63">
        <f t="shared" si="47"/>
        <v>14440.69457549859</v>
      </c>
      <c r="BU43" s="63">
        <f t="shared" si="48"/>
        <v>28.149056115544923</v>
      </c>
      <c r="BX43" s="51">
        <f t="shared" si="49"/>
        <v>-150</v>
      </c>
      <c r="BY43" s="51">
        <f t="shared" si="50"/>
        <v>19.350000000000001</v>
      </c>
      <c r="BZ43" s="51">
        <v>1</v>
      </c>
      <c r="CB43" s="63">
        <f t="shared" si="51"/>
        <v>3.0680984116650111E-2</v>
      </c>
      <c r="CC43" s="63">
        <f t="shared" si="52"/>
        <v>-4.6021476174975167</v>
      </c>
      <c r="CD43" s="63">
        <f t="shared" si="53"/>
        <v>1.8021091818809332E-8</v>
      </c>
      <c r="CE43" s="63">
        <f t="shared" si="54"/>
        <v>16340.785967011561</v>
      </c>
      <c r="CF43" s="63">
        <f t="shared" si="55"/>
        <v>28.149056115544923</v>
      </c>
      <c r="CI43" s="51">
        <f t="shared" si="56"/>
        <v>-195</v>
      </c>
      <c r="CJ43" s="51">
        <f t="shared" si="57"/>
        <v>21.6</v>
      </c>
      <c r="CK43" s="51">
        <v>1</v>
      </c>
      <c r="CM43" s="63">
        <f t="shared" si="58"/>
        <v>1.9727078239801729E-2</v>
      </c>
      <c r="CN43" s="63">
        <f t="shared" si="59"/>
        <v>-3.8467802567613374</v>
      </c>
      <c r="CO43" s="63">
        <f t="shared" si="60"/>
        <v>3.9290171116589985E-11</v>
      </c>
      <c r="CP43" s="63">
        <f t="shared" si="61"/>
        <v>18240.877358524533</v>
      </c>
      <c r="CQ43" s="63">
        <f t="shared" si="62"/>
        <v>28.149056115544923</v>
      </c>
      <c r="CT43" s="51">
        <f t="shared" si="63"/>
        <v>-246</v>
      </c>
      <c r="CU43" s="51">
        <f t="shared" si="64"/>
        <v>24.15</v>
      </c>
      <c r="CV43" s="51">
        <v>1</v>
      </c>
      <c r="CX43" s="63">
        <f t="shared" si="65"/>
        <v>1.2925831062713179E-2</v>
      </c>
      <c r="CY43" s="63">
        <f t="shared" si="66"/>
        <v>-3.1797544414274421</v>
      </c>
      <c r="CZ43" s="63">
        <f t="shared" si="67"/>
        <v>3.7345763998788069E-14</v>
      </c>
      <c r="DA43" s="63">
        <f t="shared" si="68"/>
        <v>20394.314268905902</v>
      </c>
      <c r="DB43" s="63">
        <f t="shared" si="69"/>
        <v>28.149056115544923</v>
      </c>
      <c r="DE43" s="51">
        <f t="shared" si="70"/>
        <v>-301</v>
      </c>
      <c r="DF43" s="51">
        <f t="shared" si="71"/>
        <v>26.9</v>
      </c>
      <c r="DG43" s="51">
        <v>1</v>
      </c>
      <c r="DI43" s="63">
        <f t="shared" si="72"/>
        <v>8.6534746119213031E-3</v>
      </c>
      <c r="DJ43" s="63">
        <f t="shared" si="73"/>
        <v>-2.6046958581883124</v>
      </c>
      <c r="DK43" s="63">
        <f t="shared" si="74"/>
        <v>2.0311712513898229E-17</v>
      </c>
      <c r="DL43" s="63">
        <f t="shared" si="75"/>
        <v>22716.648191866196</v>
      </c>
      <c r="DM43" s="63">
        <f t="shared" si="76"/>
        <v>28.149056115544923</v>
      </c>
    </row>
    <row r="44" spans="1:117">
      <c r="A44" s="74">
        <f t="shared" si="1"/>
        <v>0.9330329915368073</v>
      </c>
      <c r="B44" s="74">
        <f t="shared" si="2"/>
        <v>1.2666666666666666</v>
      </c>
      <c r="C44" s="78">
        <v>2.2599999999999998</v>
      </c>
      <c r="D44" s="76">
        <f t="shared" si="77"/>
        <v>1.19</v>
      </c>
      <c r="E44" s="76">
        <f t="shared" si="3"/>
        <v>1.19</v>
      </c>
      <c r="F44" s="77">
        <f t="shared" si="4"/>
        <v>3.2003859999999995</v>
      </c>
      <c r="G44" s="73">
        <f t="shared" si="5"/>
        <v>194.01172051333143</v>
      </c>
      <c r="H44" s="74">
        <f t="shared" si="78"/>
        <v>7.6000000000000041</v>
      </c>
      <c r="I44" s="79">
        <v>38</v>
      </c>
      <c r="J44" s="51">
        <f t="shared" si="6"/>
        <v>38</v>
      </c>
      <c r="K44" s="51">
        <f t="shared" si="7"/>
        <v>10</v>
      </c>
      <c r="L44" s="51">
        <v>1</v>
      </c>
      <c r="N44" s="63">
        <f t="shared" si="8"/>
        <v>2</v>
      </c>
      <c r="O44" s="63">
        <f t="shared" si="9"/>
        <v>76</v>
      </c>
      <c r="P44" s="63">
        <f t="shared" si="10"/>
        <v>1940.1172051333142</v>
      </c>
      <c r="Q44" s="63">
        <f t="shared" si="11"/>
        <v>9700.586025666571</v>
      </c>
      <c r="R44" s="63">
        <f t="shared" si="12"/>
        <v>29.172831535384173</v>
      </c>
      <c r="S44" s="51">
        <f t="shared" si="80"/>
        <v>25.52785796228045</v>
      </c>
      <c r="T44" s="72">
        <f t="shared" si="81"/>
        <v>7.9764934486903938</v>
      </c>
      <c r="U44" s="51">
        <f t="shared" si="15"/>
        <v>23</v>
      </c>
      <c r="V44" s="69">
        <f t="shared" si="16"/>
        <v>10.75</v>
      </c>
      <c r="W44" s="51">
        <v>1</v>
      </c>
      <c r="Y44" s="68">
        <f t="shared" si="0"/>
        <v>1.6099211390192059</v>
      </c>
      <c r="Z44" s="68">
        <f t="shared" si="17"/>
        <v>37.028186197441734</v>
      </c>
      <c r="AA44" s="68">
        <f t="shared" si="18"/>
        <v>260.70324943978886</v>
      </c>
      <c r="AB44" s="68">
        <f t="shared" si="19"/>
        <v>10428.129977591563</v>
      </c>
      <c r="AC44" s="63">
        <f t="shared" si="20"/>
        <v>29.172831535384173</v>
      </c>
      <c r="AD44" s="69">
        <f t="shared" si="82"/>
        <v>7.0406702626390265</v>
      </c>
      <c r="AE44" s="72">
        <f t="shared" si="83"/>
        <v>2.1999440888189823</v>
      </c>
      <c r="AF44" s="51">
        <f t="shared" si="21"/>
        <v>1</v>
      </c>
      <c r="AG44" s="51">
        <f t="shared" si="22"/>
        <v>11.85</v>
      </c>
      <c r="AH44" s="51">
        <v>1</v>
      </c>
      <c r="AJ44" s="63">
        <f t="shared" si="23"/>
        <v>0.31510468486616794</v>
      </c>
      <c r="AK44" s="63">
        <f t="shared" si="24"/>
        <v>0.31510468486616794</v>
      </c>
      <c r="AL44" s="63">
        <f t="shared" si="25"/>
        <v>13.612075506714865</v>
      </c>
      <c r="AM44" s="63">
        <f t="shared" si="26"/>
        <v>11495.194440414887</v>
      </c>
      <c r="AN44" s="63">
        <f t="shared" si="27"/>
        <v>29.172831535384173</v>
      </c>
      <c r="AO44" s="51">
        <f t="shared" ref="AO44:AO69" si="84">AL44/AK44</f>
        <v>43.198581806221704</v>
      </c>
      <c r="AP44" s="72">
        <f t="shared" ref="AP44:AP69" si="85">AO44/$F44</f>
        <v>13.497928626803676</v>
      </c>
      <c r="AQ44" s="51">
        <f t="shared" si="28"/>
        <v>-27</v>
      </c>
      <c r="AR44" s="51">
        <f t="shared" si="29"/>
        <v>13.25</v>
      </c>
      <c r="AS44" s="51">
        <v>1</v>
      </c>
      <c r="AU44" s="63">
        <f t="shared" si="30"/>
        <v>0.15888360435400659</v>
      </c>
      <c r="AV44" s="63">
        <f t="shared" si="31"/>
        <v>-4.2898573175581776</v>
      </c>
      <c r="AW44" s="63">
        <f t="shared" si="32"/>
        <v>0.31380069541035532</v>
      </c>
      <c r="AX44" s="63">
        <f t="shared" si="33"/>
        <v>12853.276484008205</v>
      </c>
      <c r="AY44" s="63">
        <f t="shared" si="34"/>
        <v>29.172831535384173</v>
      </c>
      <c r="BB44" s="51">
        <f t="shared" si="35"/>
        <v>-57</v>
      </c>
      <c r="BC44" s="51">
        <f t="shared" si="36"/>
        <v>14.75</v>
      </c>
      <c r="BD44" s="51">
        <v>1</v>
      </c>
      <c r="BF44" s="63">
        <f t="shared" si="37"/>
        <v>9.08375563334783E-2</v>
      </c>
      <c r="BG44" s="63">
        <f t="shared" si="38"/>
        <v>-5.1777407110082629</v>
      </c>
      <c r="BH44" s="63">
        <f t="shared" si="39"/>
        <v>5.4582078505928423E-3</v>
      </c>
      <c r="BI44" s="63">
        <f t="shared" si="40"/>
        <v>14308.364387858192</v>
      </c>
      <c r="BJ44" s="63">
        <f t="shared" si="41"/>
        <v>29.172831535384173</v>
      </c>
      <c r="BM44" s="51">
        <f t="shared" si="42"/>
        <v>-104</v>
      </c>
      <c r="BN44" s="51">
        <f t="shared" si="43"/>
        <v>17.100000000000001</v>
      </c>
      <c r="BO44" s="51">
        <v>1</v>
      </c>
      <c r="BQ44" s="63">
        <f t="shared" si="44"/>
        <v>5.0514854979176016E-2</v>
      </c>
      <c r="BR44" s="63">
        <f t="shared" si="45"/>
        <v>-5.2535449178343061</v>
      </c>
      <c r="BS44" s="63">
        <f t="shared" si="46"/>
        <v>9.3663892128225139E-6</v>
      </c>
      <c r="BT44" s="63">
        <f t="shared" si="47"/>
        <v>16588.002103889841</v>
      </c>
      <c r="BU44" s="63">
        <f t="shared" si="48"/>
        <v>29.172831535384173</v>
      </c>
      <c r="BX44" s="51">
        <f t="shared" si="49"/>
        <v>-149</v>
      </c>
      <c r="BY44" s="51">
        <f t="shared" si="50"/>
        <v>19.350000000000001</v>
      </c>
      <c r="BZ44" s="51">
        <v>1</v>
      </c>
      <c r="CB44" s="63">
        <f t="shared" si="51"/>
        <v>3.0680984116650111E-2</v>
      </c>
      <c r="CC44" s="63">
        <f t="shared" si="52"/>
        <v>-4.5714666333808669</v>
      </c>
      <c r="CD44" s="63">
        <f t="shared" si="53"/>
        <v>2.0700798527516806E-8</v>
      </c>
      <c r="CE44" s="63">
        <f t="shared" si="54"/>
        <v>18770.633959664818</v>
      </c>
      <c r="CF44" s="63">
        <f t="shared" si="55"/>
        <v>29.172831535384173</v>
      </c>
      <c r="CI44" s="51">
        <f t="shared" si="56"/>
        <v>-194</v>
      </c>
      <c r="CJ44" s="51">
        <f t="shared" si="57"/>
        <v>21.6</v>
      </c>
      <c r="CK44" s="51">
        <v>1</v>
      </c>
      <c r="CM44" s="63">
        <f t="shared" si="58"/>
        <v>1.9727078239801729E-2</v>
      </c>
      <c r="CN44" s="63">
        <f t="shared" si="59"/>
        <v>-3.8270531785215356</v>
      </c>
      <c r="CO44" s="63">
        <f t="shared" si="60"/>
        <v>4.513255492917894E-11</v>
      </c>
      <c r="CP44" s="63">
        <f t="shared" si="61"/>
        <v>20953.265815439794</v>
      </c>
      <c r="CQ44" s="63">
        <f t="shared" si="62"/>
        <v>29.172831535384173</v>
      </c>
      <c r="CT44" s="51">
        <f t="shared" si="63"/>
        <v>-245</v>
      </c>
      <c r="CU44" s="51">
        <f t="shared" si="64"/>
        <v>24.15</v>
      </c>
      <c r="CV44" s="51">
        <v>1</v>
      </c>
      <c r="CX44" s="63">
        <f t="shared" si="65"/>
        <v>1.2925831062713179E-2</v>
      </c>
      <c r="CY44" s="63">
        <f t="shared" si="66"/>
        <v>-3.1668286103647287</v>
      </c>
      <c r="CZ44" s="63">
        <f t="shared" si="67"/>
        <v>4.2899017671515352E-14</v>
      </c>
      <c r="DA44" s="63">
        <f t="shared" si="68"/>
        <v>23426.91525198477</v>
      </c>
      <c r="DB44" s="63">
        <f t="shared" si="69"/>
        <v>29.172831535384173</v>
      </c>
      <c r="DE44" s="51">
        <f t="shared" si="70"/>
        <v>-300</v>
      </c>
      <c r="DF44" s="51">
        <f t="shared" si="71"/>
        <v>26.9</v>
      </c>
      <c r="DG44" s="51">
        <v>1</v>
      </c>
      <c r="DI44" s="63">
        <f t="shared" si="72"/>
        <v>8.6534746119213031E-3</v>
      </c>
      <c r="DJ44" s="63">
        <f t="shared" si="73"/>
        <v>-2.5960423835763908</v>
      </c>
      <c r="DK44" s="63">
        <f t="shared" si="74"/>
        <v>2.3332030751887589E-17</v>
      </c>
      <c r="DL44" s="63">
        <f t="shared" si="75"/>
        <v>26094.576409043075</v>
      </c>
      <c r="DM44" s="63">
        <f t="shared" si="76"/>
        <v>29.172831535384173</v>
      </c>
    </row>
    <row r="45" spans="1:117">
      <c r="A45" s="74">
        <f t="shared" si="1"/>
        <v>0.96593632892484549</v>
      </c>
      <c r="B45" s="74">
        <f t="shared" si="2"/>
        <v>1.3</v>
      </c>
      <c r="C45" s="78">
        <v>2.2599999999999998</v>
      </c>
      <c r="D45" s="76">
        <f t="shared" si="77"/>
        <v>1.1950000000000001</v>
      </c>
      <c r="E45" s="76">
        <f t="shared" si="3"/>
        <v>1.1950000000000001</v>
      </c>
      <c r="F45" s="77">
        <f t="shared" si="4"/>
        <v>3.2273364999999998</v>
      </c>
      <c r="G45" s="73">
        <f t="shared" si="5"/>
        <v>222.86094420380837</v>
      </c>
      <c r="H45" s="74">
        <f t="shared" si="78"/>
        <v>7.8000000000000034</v>
      </c>
      <c r="I45" s="79">
        <v>39</v>
      </c>
      <c r="J45" s="51">
        <f t="shared" si="6"/>
        <v>39</v>
      </c>
      <c r="K45" s="51">
        <f t="shared" si="7"/>
        <v>10</v>
      </c>
      <c r="L45" s="51">
        <v>1</v>
      </c>
      <c r="N45" s="63">
        <f t="shared" si="8"/>
        <v>2</v>
      </c>
      <c r="O45" s="63">
        <f t="shared" si="9"/>
        <v>78</v>
      </c>
      <c r="P45" s="63">
        <f t="shared" si="10"/>
        <v>2228.6094420380837</v>
      </c>
      <c r="Q45" s="63">
        <f t="shared" si="11"/>
        <v>11143.047210190418</v>
      </c>
      <c r="R45" s="63">
        <f t="shared" si="12"/>
        <v>30.233807095347665</v>
      </c>
      <c r="S45" s="51">
        <f t="shared" si="80"/>
        <v>28.571915923565175</v>
      </c>
      <c r="T45" s="72">
        <f t="shared" si="81"/>
        <v>8.8530947806543185</v>
      </c>
      <c r="U45" s="51">
        <f t="shared" si="15"/>
        <v>24</v>
      </c>
      <c r="V45" s="69">
        <f t="shared" si="16"/>
        <v>10.75</v>
      </c>
      <c r="W45" s="51">
        <v>1</v>
      </c>
      <c r="Y45" s="68">
        <f t="shared" si="0"/>
        <v>1.6099211390192059</v>
      </c>
      <c r="Z45" s="68">
        <f t="shared" si="17"/>
        <v>38.638107336460941</v>
      </c>
      <c r="AA45" s="68">
        <f t="shared" si="18"/>
        <v>299.46939377386718</v>
      </c>
      <c r="AB45" s="68">
        <f t="shared" si="19"/>
        <v>11978.775750954701</v>
      </c>
      <c r="AC45" s="63">
        <f t="shared" si="20"/>
        <v>30.233807095347665</v>
      </c>
      <c r="AD45" s="69">
        <f t="shared" si="82"/>
        <v>7.7506227509045758</v>
      </c>
      <c r="AE45" s="72">
        <f t="shared" si="83"/>
        <v>2.401553959714017</v>
      </c>
      <c r="AF45" s="51">
        <f t="shared" si="21"/>
        <v>2</v>
      </c>
      <c r="AG45" s="51">
        <f t="shared" si="22"/>
        <v>11.85</v>
      </c>
      <c r="AH45" s="51">
        <v>1</v>
      </c>
      <c r="AJ45" s="63">
        <f t="shared" si="23"/>
        <v>0.31510468486616794</v>
      </c>
      <c r="AK45" s="63">
        <f t="shared" si="24"/>
        <v>0.63020936973233588</v>
      </c>
      <c r="AL45" s="63">
        <f t="shared" si="25"/>
        <v>15.636168742658798</v>
      </c>
      <c r="AM45" s="63">
        <f t="shared" si="26"/>
        <v>13204.510944075646</v>
      </c>
      <c r="AN45" s="63">
        <f t="shared" si="27"/>
        <v>30.233807095347665</v>
      </c>
      <c r="AO45" s="51">
        <f t="shared" si="84"/>
        <v>24.811069929505859</v>
      </c>
      <c r="AP45" s="72">
        <f t="shared" si="85"/>
        <v>7.6877852462877234</v>
      </c>
      <c r="AQ45" s="51">
        <f t="shared" si="28"/>
        <v>-26</v>
      </c>
      <c r="AR45" s="51">
        <f t="shared" si="29"/>
        <v>13.25</v>
      </c>
      <c r="AS45" s="51">
        <v>1</v>
      </c>
      <c r="AU45" s="63">
        <f t="shared" si="30"/>
        <v>0.15888360435400659</v>
      </c>
      <c r="AV45" s="63">
        <f t="shared" si="31"/>
        <v>-4.1309737132041713</v>
      </c>
      <c r="AW45" s="63">
        <f t="shared" si="32"/>
        <v>0.36046234261480081</v>
      </c>
      <c r="AX45" s="63">
        <f t="shared" si="33"/>
        <v>14764.537553502305</v>
      </c>
      <c r="AY45" s="63">
        <f t="shared" si="34"/>
        <v>30.233807095347665</v>
      </c>
      <c r="BB45" s="51">
        <f t="shared" si="35"/>
        <v>-56</v>
      </c>
      <c r="BC45" s="51">
        <f t="shared" si="36"/>
        <v>14.75</v>
      </c>
      <c r="BD45" s="51">
        <v>1</v>
      </c>
      <c r="BF45" s="63">
        <f t="shared" si="37"/>
        <v>9.08375563334783E-2</v>
      </c>
      <c r="BG45" s="63">
        <f t="shared" si="38"/>
        <v>-5.0869031546747845</v>
      </c>
      <c r="BH45" s="63">
        <f t="shared" si="39"/>
        <v>6.2698343792079022E-3</v>
      </c>
      <c r="BI45" s="63">
        <f t="shared" si="40"/>
        <v>16435.994635030867</v>
      </c>
      <c r="BJ45" s="63">
        <f t="shared" si="41"/>
        <v>30.233807095347665</v>
      </c>
      <c r="BM45" s="51">
        <f t="shared" si="42"/>
        <v>-103</v>
      </c>
      <c r="BN45" s="51">
        <f t="shared" si="43"/>
        <v>17.100000000000001</v>
      </c>
      <c r="BO45" s="51">
        <v>1</v>
      </c>
      <c r="BQ45" s="63">
        <f t="shared" si="44"/>
        <v>5.0514854979176016E-2</v>
      </c>
      <c r="BR45" s="63">
        <f t="shared" si="45"/>
        <v>-5.20303006285513</v>
      </c>
      <c r="BS45" s="63">
        <f t="shared" si="46"/>
        <v>1.0759155881031197E-5</v>
      </c>
      <c r="BT45" s="63">
        <f t="shared" si="47"/>
        <v>19054.610729425618</v>
      </c>
      <c r="BU45" s="63">
        <f t="shared" si="48"/>
        <v>30.233807095347665</v>
      </c>
      <c r="BX45" s="51">
        <f t="shared" si="49"/>
        <v>-148</v>
      </c>
      <c r="BY45" s="51">
        <f t="shared" si="50"/>
        <v>19.350000000000001</v>
      </c>
      <c r="BZ45" s="51">
        <v>1</v>
      </c>
      <c r="CB45" s="63">
        <f t="shared" si="51"/>
        <v>3.0680984116650111E-2</v>
      </c>
      <c r="CC45" s="63">
        <f t="shared" si="52"/>
        <v>-4.5407856492642162</v>
      </c>
      <c r="CD45" s="63">
        <f t="shared" si="53"/>
        <v>2.3778973215683598E-8</v>
      </c>
      <c r="CE45" s="63">
        <f t="shared" si="54"/>
        <v>21561.796351718462</v>
      </c>
      <c r="CF45" s="63">
        <f t="shared" si="55"/>
        <v>30.233807095347665</v>
      </c>
      <c r="CI45" s="51">
        <f t="shared" si="56"/>
        <v>-193</v>
      </c>
      <c r="CJ45" s="51">
        <f t="shared" si="57"/>
        <v>21.6</v>
      </c>
      <c r="CK45" s="51">
        <v>1</v>
      </c>
      <c r="CM45" s="63">
        <f t="shared" si="58"/>
        <v>1.9727078239801729E-2</v>
      </c>
      <c r="CN45" s="63">
        <f t="shared" si="59"/>
        <v>-3.8073261002817338</v>
      </c>
      <c r="CO45" s="63">
        <f t="shared" si="60"/>
        <v>5.1843691603961171E-11</v>
      </c>
      <c r="CP45" s="63">
        <f t="shared" si="61"/>
        <v>24068.981974011309</v>
      </c>
      <c r="CQ45" s="63">
        <f t="shared" si="62"/>
        <v>30.233807095347665</v>
      </c>
      <c r="CT45" s="51">
        <f t="shared" si="63"/>
        <v>-244</v>
      </c>
      <c r="CU45" s="51">
        <f t="shared" si="64"/>
        <v>24.15</v>
      </c>
      <c r="CV45" s="51">
        <v>1</v>
      </c>
      <c r="CX45" s="63">
        <f t="shared" si="65"/>
        <v>1.2925831062713179E-2</v>
      </c>
      <c r="CY45" s="63">
        <f t="shared" si="66"/>
        <v>-3.1539027793020158</v>
      </c>
      <c r="CZ45" s="63">
        <f t="shared" si="67"/>
        <v>4.9278031030258414E-14</v>
      </c>
      <c r="DA45" s="63">
        <f t="shared" si="68"/>
        <v>26910.459012609859</v>
      </c>
      <c r="DB45" s="63">
        <f t="shared" si="69"/>
        <v>30.233807095347665</v>
      </c>
      <c r="DE45" s="51">
        <f t="shared" si="70"/>
        <v>-299</v>
      </c>
      <c r="DF45" s="51">
        <f t="shared" si="71"/>
        <v>26.9</v>
      </c>
      <c r="DG45" s="51">
        <v>1</v>
      </c>
      <c r="DI45" s="63">
        <f t="shared" si="72"/>
        <v>8.6534746119213031E-3</v>
      </c>
      <c r="DJ45" s="63">
        <f t="shared" si="73"/>
        <v>-2.5873889089644697</v>
      </c>
      <c r="DK45" s="63">
        <f t="shared" si="74"/>
        <v>2.6801465343433504E-17</v>
      </c>
      <c r="DL45" s="63">
        <f t="shared" si="75"/>
        <v>29974.796995412224</v>
      </c>
      <c r="DM45" s="63">
        <f t="shared" si="76"/>
        <v>30.233807095347665</v>
      </c>
    </row>
    <row r="46" spans="1:117">
      <c r="A46" s="74">
        <f t="shared" si="1"/>
        <v>1</v>
      </c>
      <c r="B46" s="74">
        <f t="shared" si="2"/>
        <v>1.3333333333333333</v>
      </c>
      <c r="C46" s="78">
        <v>2.2599999999999998</v>
      </c>
      <c r="D46" s="76">
        <f t="shared" si="77"/>
        <v>1.2</v>
      </c>
      <c r="E46" s="76">
        <f t="shared" si="3"/>
        <v>1.2</v>
      </c>
      <c r="F46" s="77">
        <f t="shared" si="4"/>
        <v>3.2543999999999995</v>
      </c>
      <c r="G46" s="73">
        <f t="shared" si="5"/>
        <v>256.00000000000068</v>
      </c>
      <c r="H46" s="74">
        <f t="shared" si="78"/>
        <v>8.0000000000000036</v>
      </c>
      <c r="I46" s="79">
        <v>40</v>
      </c>
      <c r="J46" s="51">
        <f t="shared" si="6"/>
        <v>40</v>
      </c>
      <c r="K46" s="51">
        <f t="shared" si="7"/>
        <v>10</v>
      </c>
      <c r="L46" s="51">
        <v>4</v>
      </c>
      <c r="N46" s="63">
        <f t="shared" si="8"/>
        <v>8</v>
      </c>
      <c r="O46" s="63">
        <f t="shared" si="9"/>
        <v>320</v>
      </c>
      <c r="P46" s="63">
        <f t="shared" si="10"/>
        <v>2560.0000000000068</v>
      </c>
      <c r="Q46" s="63">
        <f t="shared" si="11"/>
        <v>12800.000000000035</v>
      </c>
      <c r="R46" s="63">
        <f t="shared" si="12"/>
        <v>31.333333333333332</v>
      </c>
      <c r="S46" s="51">
        <f t="shared" si="80"/>
        <v>8.0000000000000213</v>
      </c>
      <c r="T46" s="72">
        <f t="shared" si="81"/>
        <v>2.4582104228121997</v>
      </c>
      <c r="U46" s="51">
        <f t="shared" si="15"/>
        <v>25</v>
      </c>
      <c r="V46" s="69">
        <f t="shared" si="16"/>
        <v>10.75</v>
      </c>
      <c r="W46" s="51">
        <v>1</v>
      </c>
      <c r="Y46" s="68">
        <f t="shared" si="0"/>
        <v>1.6099211390192059</v>
      </c>
      <c r="Z46" s="68">
        <f t="shared" si="17"/>
        <v>40.248028475480147</v>
      </c>
      <c r="AA46" s="68">
        <f t="shared" si="18"/>
        <v>344.00000000000063</v>
      </c>
      <c r="AB46" s="68">
        <f t="shared" si="19"/>
        <v>13760.000000000036</v>
      </c>
      <c r="AC46" s="63">
        <f t="shared" si="20"/>
        <v>31.333333333333332</v>
      </c>
      <c r="AD46" s="69">
        <f t="shared" si="82"/>
        <v>8.5470025000000156</v>
      </c>
      <c r="AE46" s="72">
        <f t="shared" si="83"/>
        <v>2.6262913286627385</v>
      </c>
      <c r="AF46" s="51">
        <f t="shared" si="21"/>
        <v>3</v>
      </c>
      <c r="AG46" s="51">
        <f t="shared" si="22"/>
        <v>11.85</v>
      </c>
      <c r="AH46" s="51">
        <v>1</v>
      </c>
      <c r="AJ46" s="63">
        <f t="shared" si="23"/>
        <v>0.31510468486616794</v>
      </c>
      <c r="AK46" s="63">
        <f t="shared" si="24"/>
        <v>0.94531405459850382</v>
      </c>
      <c r="AL46" s="63">
        <f t="shared" si="25"/>
        <v>17.961241313148221</v>
      </c>
      <c r="AM46" s="63">
        <f t="shared" si="26"/>
        <v>15168.00000000004</v>
      </c>
      <c r="AN46" s="63">
        <f t="shared" si="27"/>
        <v>31.333333333333332</v>
      </c>
      <c r="AO46" s="51">
        <f t="shared" si="84"/>
        <v>19.000290142493188</v>
      </c>
      <c r="AP46" s="72">
        <f t="shared" si="85"/>
        <v>5.8383389080915657</v>
      </c>
      <c r="AQ46" s="51">
        <f t="shared" si="28"/>
        <v>-25</v>
      </c>
      <c r="AR46" s="51">
        <f t="shared" si="29"/>
        <v>13.25</v>
      </c>
      <c r="AS46" s="51">
        <v>1</v>
      </c>
      <c r="AU46" s="63">
        <f t="shared" si="30"/>
        <v>0.15888360435400659</v>
      </c>
      <c r="AV46" s="63">
        <f t="shared" si="31"/>
        <v>-3.9720901088501646</v>
      </c>
      <c r="AW46" s="63">
        <f t="shared" si="32"/>
        <v>0.41406249999999928</v>
      </c>
      <c r="AX46" s="63">
        <f t="shared" si="33"/>
        <v>16960.000000000044</v>
      </c>
      <c r="AY46" s="63">
        <f t="shared" si="34"/>
        <v>31.333333333333332</v>
      </c>
      <c r="BB46" s="51">
        <f t="shared" si="35"/>
        <v>-55</v>
      </c>
      <c r="BC46" s="51">
        <f t="shared" si="36"/>
        <v>14.75</v>
      </c>
      <c r="BD46" s="51">
        <v>1</v>
      </c>
      <c r="BF46" s="63">
        <f t="shared" si="37"/>
        <v>9.08375563334783E-2</v>
      </c>
      <c r="BG46" s="63">
        <f t="shared" si="38"/>
        <v>-4.9960655983413069</v>
      </c>
      <c r="BH46" s="63">
        <f t="shared" si="39"/>
        <v>7.2021484374999731E-3</v>
      </c>
      <c r="BI46" s="63">
        <f t="shared" si="40"/>
        <v>18880.000000000051</v>
      </c>
      <c r="BJ46" s="63">
        <f t="shared" si="41"/>
        <v>31.333333333333332</v>
      </c>
      <c r="BM46" s="51">
        <f t="shared" si="42"/>
        <v>-102</v>
      </c>
      <c r="BN46" s="51">
        <f t="shared" si="43"/>
        <v>17.100000000000001</v>
      </c>
      <c r="BO46" s="51">
        <v>1</v>
      </c>
      <c r="BQ46" s="63">
        <f t="shared" si="44"/>
        <v>5.0514854979176016E-2</v>
      </c>
      <c r="BR46" s="63">
        <f t="shared" si="45"/>
        <v>-5.152515207875954</v>
      </c>
      <c r="BS46" s="63">
        <f t="shared" si="46"/>
        <v>1.2359024661697214E-5</v>
      </c>
      <c r="BT46" s="63">
        <f t="shared" si="47"/>
        <v>21888.000000000062</v>
      </c>
      <c r="BU46" s="63">
        <f t="shared" si="48"/>
        <v>31.333333333333332</v>
      </c>
      <c r="BX46" s="51">
        <f t="shared" si="49"/>
        <v>-147</v>
      </c>
      <c r="BY46" s="51">
        <f t="shared" si="50"/>
        <v>19.350000000000001</v>
      </c>
      <c r="BZ46" s="51">
        <v>1</v>
      </c>
      <c r="CB46" s="63">
        <f t="shared" si="51"/>
        <v>3.0680984116650111E-2</v>
      </c>
      <c r="CC46" s="63">
        <f t="shared" si="52"/>
        <v>-4.5101046651475665</v>
      </c>
      <c r="CD46" s="63">
        <f t="shared" si="53"/>
        <v>2.7314867416374306E-8</v>
      </c>
      <c r="CE46" s="63">
        <f t="shared" si="54"/>
        <v>24768.000000000069</v>
      </c>
      <c r="CF46" s="63">
        <f t="shared" si="55"/>
        <v>31.333333333333332</v>
      </c>
      <c r="CI46" s="51">
        <f t="shared" si="56"/>
        <v>-192</v>
      </c>
      <c r="CJ46" s="51">
        <f t="shared" si="57"/>
        <v>21.6</v>
      </c>
      <c r="CK46" s="51">
        <v>1</v>
      </c>
      <c r="CM46" s="63">
        <f t="shared" si="58"/>
        <v>1.9727078239801729E-2</v>
      </c>
      <c r="CN46" s="63">
        <f t="shared" si="59"/>
        <v>-3.787599022041932</v>
      </c>
      <c r="CO46" s="63">
        <f t="shared" si="60"/>
        <v>5.9552763262443796E-11</v>
      </c>
      <c r="CP46" s="63">
        <f t="shared" si="61"/>
        <v>27648.000000000073</v>
      </c>
      <c r="CQ46" s="63">
        <f t="shared" si="62"/>
        <v>31.333333333333332</v>
      </c>
      <c r="CT46" s="51">
        <f t="shared" si="63"/>
        <v>-243</v>
      </c>
      <c r="CU46" s="51">
        <f t="shared" si="64"/>
        <v>24.15</v>
      </c>
      <c r="CV46" s="51">
        <v>1</v>
      </c>
      <c r="CX46" s="63">
        <f t="shared" si="65"/>
        <v>1.2925831062713179E-2</v>
      </c>
      <c r="CY46" s="63">
        <f t="shared" si="66"/>
        <v>-3.1409769482393024</v>
      </c>
      <c r="CZ46" s="63">
        <f t="shared" si="67"/>
        <v>5.6605593181950682E-14</v>
      </c>
      <c r="DA46" s="63">
        <f t="shared" si="68"/>
        <v>30912.00000000008</v>
      </c>
      <c r="DB46" s="63">
        <f t="shared" si="69"/>
        <v>31.333333333333332</v>
      </c>
      <c r="DE46" s="51">
        <f t="shared" si="70"/>
        <v>-298</v>
      </c>
      <c r="DF46" s="51">
        <f t="shared" si="71"/>
        <v>26.9</v>
      </c>
      <c r="DG46" s="51">
        <v>1</v>
      </c>
      <c r="DI46" s="63">
        <f t="shared" si="72"/>
        <v>8.6534746119213031E-3</v>
      </c>
      <c r="DJ46" s="63">
        <f t="shared" si="73"/>
        <v>-2.5787354343525482</v>
      </c>
      <c r="DK46" s="63">
        <f t="shared" si="74"/>
        <v>3.0786799151512113E-17</v>
      </c>
      <c r="DL46" s="63">
        <f t="shared" si="75"/>
        <v>34432.000000000087</v>
      </c>
      <c r="DM46" s="63">
        <f t="shared" si="76"/>
        <v>31.333333333333332</v>
      </c>
    </row>
    <row r="47" spans="1:117">
      <c r="A47" s="74">
        <f t="shared" si="1"/>
        <v>1.0352649238413776</v>
      </c>
      <c r="B47" s="74">
        <f t="shared" si="2"/>
        <v>1.3666666666666667</v>
      </c>
      <c r="C47" s="78">
        <v>2.2599999999999998</v>
      </c>
      <c r="D47" s="76">
        <f t="shared" si="77"/>
        <v>1.2050000000000001</v>
      </c>
      <c r="E47" s="76">
        <f t="shared" si="3"/>
        <v>1.2050000000000001</v>
      </c>
      <c r="F47" s="77">
        <f t="shared" si="4"/>
        <v>3.2815765000000003</v>
      </c>
      <c r="G47" s="73">
        <f t="shared" si="5"/>
        <v>294.06677887924178</v>
      </c>
      <c r="H47" s="74">
        <f t="shared" si="78"/>
        <v>8.2000000000000046</v>
      </c>
      <c r="I47" s="79">
        <v>41</v>
      </c>
      <c r="J47" s="51">
        <f t="shared" si="6"/>
        <v>41</v>
      </c>
      <c r="K47" s="51">
        <f t="shared" si="7"/>
        <v>10</v>
      </c>
      <c r="L47" s="51">
        <v>1</v>
      </c>
      <c r="N47" s="63">
        <f t="shared" si="8"/>
        <v>8</v>
      </c>
      <c r="O47" s="63">
        <f t="shared" si="9"/>
        <v>328</v>
      </c>
      <c r="P47" s="63">
        <f t="shared" si="10"/>
        <v>2940.6677887924179</v>
      </c>
      <c r="Q47" s="63">
        <f t="shared" si="11"/>
        <v>14703.33894396209</v>
      </c>
      <c r="R47" s="63">
        <f t="shared" si="12"/>
        <v>32.472809777824544</v>
      </c>
      <c r="S47" s="51">
        <f t="shared" si="80"/>
        <v>8.9654505755866403</v>
      </c>
      <c r="T47" s="72">
        <f t="shared" si="81"/>
        <v>2.7320559418884915</v>
      </c>
      <c r="U47" s="51">
        <f t="shared" si="15"/>
        <v>26</v>
      </c>
      <c r="V47" s="69">
        <f t="shared" si="16"/>
        <v>10.75</v>
      </c>
      <c r="W47" s="51">
        <v>1</v>
      </c>
      <c r="Y47" s="68">
        <f t="shared" si="0"/>
        <v>1.6099211390192059</v>
      </c>
      <c r="Z47" s="68">
        <f t="shared" si="17"/>
        <v>41.857949614499354</v>
      </c>
      <c r="AA47" s="68">
        <f t="shared" si="18"/>
        <v>395.15223411898069</v>
      </c>
      <c r="AB47" s="68">
        <f t="shared" si="19"/>
        <v>15806.089364759246</v>
      </c>
      <c r="AC47" s="63">
        <f t="shared" si="20"/>
        <v>32.472809777824544</v>
      </c>
      <c r="AD47" s="69">
        <f t="shared" si="82"/>
        <v>9.4403151076015011</v>
      </c>
      <c r="AE47" s="72">
        <f t="shared" si="83"/>
        <v>2.8767621622112118</v>
      </c>
      <c r="AF47" s="51">
        <f t="shared" si="21"/>
        <v>4</v>
      </c>
      <c r="AG47" s="51">
        <f t="shared" si="22"/>
        <v>11.85</v>
      </c>
      <c r="AH47" s="51">
        <v>1</v>
      </c>
      <c r="AJ47" s="63">
        <f t="shared" si="23"/>
        <v>0.31510468486616794</v>
      </c>
      <c r="AK47" s="63">
        <f t="shared" si="24"/>
        <v>1.2604187394646718</v>
      </c>
      <c r="AL47" s="63">
        <f t="shared" si="25"/>
        <v>20.632048350118147</v>
      </c>
      <c r="AM47" s="63">
        <f t="shared" si="26"/>
        <v>17423.456648595075</v>
      </c>
      <c r="AN47" s="63">
        <f t="shared" si="27"/>
        <v>32.472809777824544</v>
      </c>
      <c r="AO47" s="51">
        <f t="shared" si="84"/>
        <v>16.36920152336123</v>
      </c>
      <c r="AP47" s="72">
        <f t="shared" si="85"/>
        <v>4.9882126847755126</v>
      </c>
      <c r="AQ47" s="51">
        <f t="shared" si="28"/>
        <v>-24</v>
      </c>
      <c r="AR47" s="51">
        <f t="shared" si="29"/>
        <v>13.25</v>
      </c>
      <c r="AS47" s="51">
        <v>1</v>
      </c>
      <c r="AU47" s="63">
        <f t="shared" si="30"/>
        <v>0.15888360435400659</v>
      </c>
      <c r="AV47" s="63">
        <f t="shared" si="31"/>
        <v>-3.8132065044961578</v>
      </c>
      <c r="AW47" s="63">
        <f t="shared" si="32"/>
        <v>0.47563291261595914</v>
      </c>
      <c r="AX47" s="63">
        <f t="shared" si="33"/>
        <v>19481.924100749769</v>
      </c>
      <c r="AY47" s="63">
        <f t="shared" si="34"/>
        <v>32.472809777824544</v>
      </c>
      <c r="BB47" s="51">
        <f t="shared" si="35"/>
        <v>-54</v>
      </c>
      <c r="BC47" s="51">
        <f t="shared" si="36"/>
        <v>14.75</v>
      </c>
      <c r="BD47" s="51">
        <v>1</v>
      </c>
      <c r="BF47" s="63">
        <f t="shared" si="37"/>
        <v>9.08375563334783E-2</v>
      </c>
      <c r="BG47" s="63">
        <f t="shared" si="38"/>
        <v>-4.9052280420078285</v>
      </c>
      <c r="BH47" s="63">
        <f t="shared" si="39"/>
        <v>8.2730960626006874E-3</v>
      </c>
      <c r="BI47" s="63">
        <f t="shared" si="40"/>
        <v>21687.424942344082</v>
      </c>
      <c r="BJ47" s="63">
        <f t="shared" si="41"/>
        <v>32.472809777824544</v>
      </c>
      <c r="BM47" s="51">
        <f t="shared" si="42"/>
        <v>-101</v>
      </c>
      <c r="BN47" s="51">
        <f t="shared" si="43"/>
        <v>17.100000000000001</v>
      </c>
      <c r="BO47" s="51">
        <v>1</v>
      </c>
      <c r="BQ47" s="63">
        <f t="shared" si="44"/>
        <v>5.0514854979176016E-2</v>
      </c>
      <c r="BR47" s="63">
        <f t="shared" si="45"/>
        <v>-5.1020003528967779</v>
      </c>
      <c r="BS47" s="63">
        <f t="shared" si="46"/>
        <v>1.4196791298259377E-5</v>
      </c>
      <c r="BT47" s="63">
        <f t="shared" si="47"/>
        <v>25142.709594175176</v>
      </c>
      <c r="BU47" s="63">
        <f t="shared" si="48"/>
        <v>32.472809777824544</v>
      </c>
      <c r="BX47" s="51">
        <f t="shared" si="49"/>
        <v>-146</v>
      </c>
      <c r="BY47" s="51">
        <f t="shared" si="50"/>
        <v>19.350000000000001</v>
      </c>
      <c r="BZ47" s="51">
        <v>1</v>
      </c>
      <c r="CB47" s="63">
        <f t="shared" si="51"/>
        <v>3.0680984116650111E-2</v>
      </c>
      <c r="CC47" s="63">
        <f t="shared" si="52"/>
        <v>-4.4794236810309158</v>
      </c>
      <c r="CD47" s="63">
        <f t="shared" si="53"/>
        <v>3.1376543268151282E-8</v>
      </c>
      <c r="CE47" s="63">
        <f t="shared" si="54"/>
        <v>28450.960856566642</v>
      </c>
      <c r="CF47" s="63">
        <f t="shared" si="55"/>
        <v>32.472809777824544</v>
      </c>
      <c r="CI47" s="51">
        <f t="shared" si="56"/>
        <v>-191</v>
      </c>
      <c r="CJ47" s="51">
        <f t="shared" si="57"/>
        <v>21.6</v>
      </c>
      <c r="CK47" s="51">
        <v>1</v>
      </c>
      <c r="CM47" s="63">
        <f t="shared" si="58"/>
        <v>1.9727078239801729E-2</v>
      </c>
      <c r="CN47" s="63">
        <f t="shared" si="59"/>
        <v>-3.7678719438021302</v>
      </c>
      <c r="CO47" s="63">
        <f t="shared" si="60"/>
        <v>6.8408161195097053E-11</v>
      </c>
      <c r="CP47" s="63">
        <f t="shared" si="61"/>
        <v>31759.212118958116</v>
      </c>
      <c r="CQ47" s="63">
        <f t="shared" si="62"/>
        <v>32.472809777824544</v>
      </c>
      <c r="CT47" s="51">
        <f t="shared" si="63"/>
        <v>-242</v>
      </c>
      <c r="CU47" s="51">
        <f t="shared" si="64"/>
        <v>24.15</v>
      </c>
      <c r="CV47" s="51">
        <v>1</v>
      </c>
      <c r="CX47" s="63">
        <f t="shared" si="65"/>
        <v>1.2925831062713179E-2</v>
      </c>
      <c r="CY47" s="63">
        <f t="shared" si="66"/>
        <v>-3.1280511171765895</v>
      </c>
      <c r="CZ47" s="63">
        <f t="shared" si="67"/>
        <v>6.5022751771738131E-14</v>
      </c>
      <c r="DA47" s="63">
        <f t="shared" si="68"/>
        <v>35508.563549668441</v>
      </c>
      <c r="DB47" s="63">
        <f t="shared" si="69"/>
        <v>32.472809777824544</v>
      </c>
      <c r="DE47" s="51">
        <f t="shared" si="70"/>
        <v>-297</v>
      </c>
      <c r="DF47" s="51">
        <f t="shared" si="71"/>
        <v>26.9</v>
      </c>
      <c r="DG47" s="51">
        <v>1</v>
      </c>
      <c r="DI47" s="63">
        <f t="shared" si="72"/>
        <v>8.6534746119213031E-3</v>
      </c>
      <c r="DJ47" s="63">
        <f t="shared" si="73"/>
        <v>-2.570081959740627</v>
      </c>
      <c r="DK47" s="63">
        <f t="shared" si="74"/>
        <v>3.536474554096608E-17</v>
      </c>
      <c r="DL47" s="63">
        <f t="shared" si="75"/>
        <v>39551.981759258022</v>
      </c>
      <c r="DM47" s="63">
        <f t="shared" si="76"/>
        <v>32.472809777824544</v>
      </c>
    </row>
    <row r="48" spans="1:117">
      <c r="A48" s="74">
        <f t="shared" si="1"/>
        <v>1.0717734625362934</v>
      </c>
      <c r="B48" s="74">
        <f t="shared" si="2"/>
        <v>1.4</v>
      </c>
      <c r="C48" s="78">
        <v>2.2599999999999998</v>
      </c>
      <c r="D48" s="76">
        <f t="shared" si="77"/>
        <v>1.21</v>
      </c>
      <c r="E48" s="76">
        <f t="shared" si="3"/>
        <v>1.21</v>
      </c>
      <c r="F48" s="77">
        <f t="shared" si="4"/>
        <v>3.3088659999999992</v>
      </c>
      <c r="G48" s="73">
        <f t="shared" si="5"/>
        <v>337.79402515786188</v>
      </c>
      <c r="H48" s="74">
        <f t="shared" si="78"/>
        <v>8.4000000000000039</v>
      </c>
      <c r="I48" s="79">
        <v>42</v>
      </c>
      <c r="J48" s="51">
        <f t="shared" si="6"/>
        <v>42</v>
      </c>
      <c r="K48" s="51">
        <f t="shared" si="7"/>
        <v>10</v>
      </c>
      <c r="L48" s="51">
        <v>1</v>
      </c>
      <c r="N48" s="63">
        <f t="shared" si="8"/>
        <v>8</v>
      </c>
      <c r="O48" s="63">
        <f t="shared" si="9"/>
        <v>336</v>
      </c>
      <c r="P48" s="63">
        <f t="shared" si="10"/>
        <v>3377.9402515786187</v>
      </c>
      <c r="Q48" s="63">
        <f t="shared" si="11"/>
        <v>16889.701257893095</v>
      </c>
      <c r="R48" s="63">
        <f t="shared" si="12"/>
        <v>33.653686723639609</v>
      </c>
      <c r="S48" s="51">
        <f t="shared" si="80"/>
        <v>10.053393605888747</v>
      </c>
      <c r="T48" s="72">
        <f t="shared" si="81"/>
        <v>3.0383199579217623</v>
      </c>
      <c r="U48" s="51">
        <f t="shared" si="15"/>
        <v>27</v>
      </c>
      <c r="V48" s="69">
        <f t="shared" si="16"/>
        <v>10.75</v>
      </c>
      <c r="W48" s="51">
        <v>1</v>
      </c>
      <c r="Y48" s="68">
        <f t="shared" si="0"/>
        <v>1.6099211390192059</v>
      </c>
      <c r="Z48" s="68">
        <f t="shared" si="17"/>
        <v>43.467870753518561</v>
      </c>
      <c r="AA48" s="68">
        <f t="shared" si="18"/>
        <v>453.91072130587639</v>
      </c>
      <c r="AB48" s="68">
        <f t="shared" si="19"/>
        <v>18156.428852235076</v>
      </c>
      <c r="AC48" s="63">
        <f t="shared" si="20"/>
        <v>33.653686723639609</v>
      </c>
      <c r="AD48" s="69">
        <f t="shared" si="82"/>
        <v>10.442442048283077</v>
      </c>
      <c r="AE48" s="72">
        <f t="shared" si="83"/>
        <v>3.1558975335607666</v>
      </c>
      <c r="AF48" s="51">
        <f t="shared" si="21"/>
        <v>5</v>
      </c>
      <c r="AG48" s="51">
        <f t="shared" si="22"/>
        <v>11.85</v>
      </c>
      <c r="AH48" s="51">
        <v>1</v>
      </c>
      <c r="AJ48" s="63">
        <f t="shared" si="23"/>
        <v>0.31510468486616794</v>
      </c>
      <c r="AK48" s="63">
        <f t="shared" si="24"/>
        <v>1.5755234243308398</v>
      </c>
      <c r="AL48" s="63">
        <f t="shared" si="25"/>
        <v>23.700000000000003</v>
      </c>
      <c r="AM48" s="63">
        <f t="shared" si="26"/>
        <v>20014.295990603317</v>
      </c>
      <c r="AN48" s="63">
        <f t="shared" si="27"/>
        <v>33.653686723639609</v>
      </c>
      <c r="AO48" s="51">
        <f t="shared" si="84"/>
        <v>15.042619890000001</v>
      </c>
      <c r="AP48" s="72">
        <f t="shared" si="85"/>
        <v>4.5461556587664793</v>
      </c>
      <c r="AQ48" s="51">
        <f t="shared" si="28"/>
        <v>-23</v>
      </c>
      <c r="AR48" s="51">
        <f t="shared" si="29"/>
        <v>13.25</v>
      </c>
      <c r="AS48" s="51">
        <v>1</v>
      </c>
      <c r="AU48" s="63">
        <f t="shared" si="30"/>
        <v>0.15888360435400659</v>
      </c>
      <c r="AV48" s="63">
        <f t="shared" si="31"/>
        <v>-3.6543229001421516</v>
      </c>
      <c r="AW48" s="63">
        <f t="shared" si="32"/>
        <v>0.54635874430440068</v>
      </c>
      <c r="AX48" s="63">
        <f t="shared" si="33"/>
        <v>22378.854166708352</v>
      </c>
      <c r="AY48" s="63">
        <f t="shared" si="34"/>
        <v>33.653686723639609</v>
      </c>
      <c r="BB48" s="51">
        <f t="shared" si="35"/>
        <v>-53</v>
      </c>
      <c r="BC48" s="51">
        <f t="shared" si="36"/>
        <v>14.75</v>
      </c>
      <c r="BD48" s="51">
        <v>1</v>
      </c>
      <c r="BF48" s="63">
        <f t="shared" si="37"/>
        <v>9.08375563334783E-2</v>
      </c>
      <c r="BG48" s="63">
        <f t="shared" si="38"/>
        <v>-4.81439048567435</v>
      </c>
      <c r="BH48" s="63">
        <f t="shared" si="39"/>
        <v>9.5032918378418572E-3</v>
      </c>
      <c r="BI48" s="63">
        <f t="shared" si="40"/>
        <v>24912.309355392314</v>
      </c>
      <c r="BJ48" s="63">
        <f t="shared" si="41"/>
        <v>33.653686723639609</v>
      </c>
      <c r="BM48" s="51">
        <f t="shared" si="42"/>
        <v>-100</v>
      </c>
      <c r="BN48" s="51">
        <f t="shared" si="43"/>
        <v>17.100000000000001</v>
      </c>
      <c r="BO48" s="51">
        <v>1</v>
      </c>
      <c r="BQ48" s="63">
        <f t="shared" si="44"/>
        <v>5.0514854979176016E-2</v>
      </c>
      <c r="BR48" s="63">
        <f t="shared" si="45"/>
        <v>-5.0514854979176018</v>
      </c>
      <c r="BS48" s="63">
        <f t="shared" si="46"/>
        <v>1.6307830810546768E-5</v>
      </c>
      <c r="BT48" s="63">
        <f t="shared" si="47"/>
        <v>28881.389150997195</v>
      </c>
      <c r="BU48" s="63">
        <f t="shared" si="48"/>
        <v>33.653686723639609</v>
      </c>
      <c r="BX48" s="51">
        <f t="shared" si="49"/>
        <v>-145</v>
      </c>
      <c r="BY48" s="51">
        <f t="shared" si="50"/>
        <v>19.350000000000001</v>
      </c>
      <c r="BZ48" s="51">
        <v>1</v>
      </c>
      <c r="CB48" s="63">
        <f t="shared" si="51"/>
        <v>3.0680984116650111E-2</v>
      </c>
      <c r="CC48" s="63">
        <f t="shared" si="52"/>
        <v>-4.448742696914266</v>
      </c>
      <c r="CD48" s="63">
        <f t="shared" si="53"/>
        <v>3.604218363761867E-8</v>
      </c>
      <c r="CE48" s="63">
        <f t="shared" si="54"/>
        <v>32681.571934023141</v>
      </c>
      <c r="CF48" s="63">
        <f t="shared" si="55"/>
        <v>33.653686723639609</v>
      </c>
      <c r="CI48" s="51">
        <f t="shared" si="56"/>
        <v>-190</v>
      </c>
      <c r="CJ48" s="51">
        <f t="shared" si="57"/>
        <v>21.6</v>
      </c>
      <c r="CK48" s="51">
        <v>1</v>
      </c>
      <c r="CM48" s="63">
        <f t="shared" si="58"/>
        <v>1.9727078239801729E-2</v>
      </c>
      <c r="CN48" s="63">
        <f t="shared" si="59"/>
        <v>-3.7481448655623284</v>
      </c>
      <c r="CO48" s="63">
        <f t="shared" si="60"/>
        <v>7.858034223318001E-11</v>
      </c>
      <c r="CP48" s="63">
        <f t="shared" si="61"/>
        <v>36481.754717049087</v>
      </c>
      <c r="CQ48" s="63">
        <f t="shared" si="62"/>
        <v>33.653686723639609</v>
      </c>
      <c r="CT48" s="51">
        <f t="shared" si="63"/>
        <v>-241</v>
      </c>
      <c r="CU48" s="51">
        <f t="shared" si="64"/>
        <v>24.15</v>
      </c>
      <c r="CV48" s="51">
        <v>1</v>
      </c>
      <c r="CX48" s="63">
        <f t="shared" si="65"/>
        <v>1.2925831062713179E-2</v>
      </c>
      <c r="CY48" s="63">
        <f t="shared" si="66"/>
        <v>-3.1151252861138761</v>
      </c>
      <c r="CZ48" s="63">
        <f t="shared" si="67"/>
        <v>7.469152799757615E-14</v>
      </c>
      <c r="DA48" s="63">
        <f t="shared" si="68"/>
        <v>40788.628537811819</v>
      </c>
      <c r="DB48" s="63">
        <f t="shared" si="69"/>
        <v>33.653686723639609</v>
      </c>
      <c r="DE48" s="51">
        <f t="shared" si="70"/>
        <v>-296</v>
      </c>
      <c r="DF48" s="51">
        <f t="shared" si="71"/>
        <v>26.9</v>
      </c>
      <c r="DG48" s="51">
        <v>1</v>
      </c>
      <c r="DI48" s="63">
        <f t="shared" si="72"/>
        <v>8.6534746119213031E-3</v>
      </c>
      <c r="DJ48" s="63">
        <f t="shared" si="73"/>
        <v>-2.5614284851287059</v>
      </c>
      <c r="DK48" s="63">
        <f t="shared" si="74"/>
        <v>4.062342502779647E-17</v>
      </c>
      <c r="DL48" s="63">
        <f t="shared" si="75"/>
        <v>45433.296383732421</v>
      </c>
      <c r="DM48" s="63">
        <f t="shared" si="76"/>
        <v>33.653686723639609</v>
      </c>
    </row>
    <row r="49" spans="1:117">
      <c r="A49" s="74">
        <f t="shared" si="1"/>
        <v>1.1095694720678453</v>
      </c>
      <c r="B49" s="74">
        <f t="shared" si="2"/>
        <v>1.4333333333333333</v>
      </c>
      <c r="C49" s="78">
        <v>2.2599999999999998</v>
      </c>
      <c r="D49" s="76">
        <f t="shared" si="77"/>
        <v>1.2150000000000001</v>
      </c>
      <c r="E49" s="76">
        <f t="shared" si="3"/>
        <v>1.2150000000000001</v>
      </c>
      <c r="F49" s="77">
        <f t="shared" si="4"/>
        <v>3.3362685000000001</v>
      </c>
      <c r="G49" s="73">
        <f t="shared" si="5"/>
        <v>388.02344102666302</v>
      </c>
      <c r="H49" s="74">
        <f t="shared" si="78"/>
        <v>8.6000000000000032</v>
      </c>
      <c r="I49" s="79">
        <v>43</v>
      </c>
      <c r="J49" s="51">
        <f t="shared" si="6"/>
        <v>43</v>
      </c>
      <c r="K49" s="51">
        <f t="shared" si="7"/>
        <v>10</v>
      </c>
      <c r="L49" s="51">
        <v>1</v>
      </c>
      <c r="N49" s="63">
        <f t="shared" si="8"/>
        <v>8</v>
      </c>
      <c r="O49" s="63">
        <f t="shared" si="9"/>
        <v>344</v>
      </c>
      <c r="P49" s="63">
        <f t="shared" si="10"/>
        <v>3880.2344102666302</v>
      </c>
      <c r="Q49" s="63">
        <f t="shared" si="11"/>
        <v>19401.172051333153</v>
      </c>
      <c r="R49" s="63">
        <f t="shared" si="12"/>
        <v>34.87746707199927</v>
      </c>
      <c r="S49" s="51">
        <f t="shared" si="80"/>
        <v>11.279751192635553</v>
      </c>
      <c r="T49" s="72">
        <f t="shared" si="81"/>
        <v>3.3809482637969794</v>
      </c>
      <c r="U49" s="51">
        <f t="shared" si="15"/>
        <v>28</v>
      </c>
      <c r="V49" s="69">
        <f t="shared" si="16"/>
        <v>10.75</v>
      </c>
      <c r="W49" s="51">
        <v>1</v>
      </c>
      <c r="Y49" s="68">
        <f t="shared" si="0"/>
        <v>1.6099211390192059</v>
      </c>
      <c r="Z49" s="68">
        <f t="shared" si="17"/>
        <v>45.077791892537761</v>
      </c>
      <c r="AA49" s="68">
        <f t="shared" si="18"/>
        <v>521.40649887957795</v>
      </c>
      <c r="AB49" s="68">
        <f t="shared" si="19"/>
        <v>20856.259955183137</v>
      </c>
      <c r="AC49" s="63">
        <f t="shared" si="20"/>
        <v>34.87746707199927</v>
      </c>
      <c r="AD49" s="69">
        <f t="shared" si="82"/>
        <v>11.566815431478407</v>
      </c>
      <c r="AE49" s="72">
        <f t="shared" si="83"/>
        <v>3.4669917698405888</v>
      </c>
      <c r="AF49" s="51">
        <f t="shared" si="21"/>
        <v>6</v>
      </c>
      <c r="AG49" s="51">
        <f t="shared" si="22"/>
        <v>11.85</v>
      </c>
      <c r="AH49" s="51">
        <v>1</v>
      </c>
      <c r="AJ49" s="63">
        <f t="shared" si="23"/>
        <v>0.31510468486616794</v>
      </c>
      <c r="AK49" s="63">
        <f t="shared" si="24"/>
        <v>1.8906281091970076</v>
      </c>
      <c r="AL49" s="63">
        <f t="shared" si="25"/>
        <v>27.224151013429736</v>
      </c>
      <c r="AM49" s="63">
        <f t="shared" si="26"/>
        <v>22990.388880829782</v>
      </c>
      <c r="AN49" s="63">
        <f t="shared" si="27"/>
        <v>34.87746707199927</v>
      </c>
      <c r="AO49" s="51">
        <f t="shared" si="84"/>
        <v>14.39952726874057</v>
      </c>
      <c r="AP49" s="72">
        <f t="shared" si="85"/>
        <v>4.3160576760355376</v>
      </c>
      <c r="AQ49" s="51">
        <f t="shared" si="28"/>
        <v>-22</v>
      </c>
      <c r="AR49" s="51">
        <f t="shared" si="29"/>
        <v>13.25</v>
      </c>
      <c r="AS49" s="51">
        <v>1</v>
      </c>
      <c r="AU49" s="63">
        <f t="shared" si="30"/>
        <v>0.15888360435400659</v>
      </c>
      <c r="AV49" s="63">
        <f t="shared" si="31"/>
        <v>-3.4954392957881448</v>
      </c>
      <c r="AW49" s="63">
        <f t="shared" si="32"/>
        <v>0.62760139082071098</v>
      </c>
      <c r="AX49" s="63">
        <f t="shared" si="33"/>
        <v>25706.552968016425</v>
      </c>
      <c r="AY49" s="63">
        <f t="shared" si="34"/>
        <v>34.87746707199927</v>
      </c>
      <c r="BB49" s="51">
        <f t="shared" si="35"/>
        <v>-52</v>
      </c>
      <c r="BC49" s="51">
        <f t="shared" si="36"/>
        <v>14.75</v>
      </c>
      <c r="BD49" s="51">
        <v>1</v>
      </c>
      <c r="BF49" s="63">
        <f t="shared" si="37"/>
        <v>9.08375563334783E-2</v>
      </c>
      <c r="BG49" s="63">
        <f t="shared" si="38"/>
        <v>-4.7235529293408716</v>
      </c>
      <c r="BH49" s="63">
        <f t="shared" si="39"/>
        <v>1.0916415701185692E-2</v>
      </c>
      <c r="BI49" s="63">
        <f t="shared" si="40"/>
        <v>28616.728775716398</v>
      </c>
      <c r="BJ49" s="63">
        <f t="shared" si="41"/>
        <v>34.87746707199927</v>
      </c>
      <c r="BM49" s="51">
        <f t="shared" si="42"/>
        <v>-99</v>
      </c>
      <c r="BN49" s="51">
        <f t="shared" si="43"/>
        <v>17.100000000000001</v>
      </c>
      <c r="BO49" s="51">
        <v>1</v>
      </c>
      <c r="BQ49" s="63">
        <f t="shared" si="44"/>
        <v>5.0514854979176016E-2</v>
      </c>
      <c r="BR49" s="63">
        <f t="shared" si="45"/>
        <v>-5.0009706429384257</v>
      </c>
      <c r="BS49" s="63">
        <f t="shared" si="46"/>
        <v>1.8732778425645035E-5</v>
      </c>
      <c r="BT49" s="63">
        <f t="shared" si="47"/>
        <v>33176.00420777969</v>
      </c>
      <c r="BU49" s="63">
        <f t="shared" si="48"/>
        <v>34.87746707199927</v>
      </c>
      <c r="BX49" s="51">
        <f t="shared" si="49"/>
        <v>-144</v>
      </c>
      <c r="BY49" s="51">
        <f t="shared" si="50"/>
        <v>19.350000000000001</v>
      </c>
      <c r="BZ49" s="51">
        <v>1</v>
      </c>
      <c r="CB49" s="63">
        <f t="shared" si="51"/>
        <v>3.0680984116650111E-2</v>
      </c>
      <c r="CC49" s="63">
        <f t="shared" si="52"/>
        <v>-4.4180617127976163</v>
      </c>
      <c r="CD49" s="63">
        <f t="shared" si="53"/>
        <v>4.1401597055033626E-8</v>
      </c>
      <c r="CE49" s="63">
        <f t="shared" si="54"/>
        <v>37541.26791932965</v>
      </c>
      <c r="CF49" s="63">
        <f t="shared" si="55"/>
        <v>34.87746707199927</v>
      </c>
      <c r="CI49" s="51">
        <f t="shared" si="56"/>
        <v>-189</v>
      </c>
      <c r="CJ49" s="51">
        <f t="shared" si="57"/>
        <v>21.6</v>
      </c>
      <c r="CK49" s="51">
        <v>1</v>
      </c>
      <c r="CM49" s="63">
        <f t="shared" si="58"/>
        <v>1.9727078239801729E-2</v>
      </c>
      <c r="CN49" s="63">
        <f t="shared" si="59"/>
        <v>-3.7284177873225266</v>
      </c>
      <c r="CO49" s="63">
        <f t="shared" si="60"/>
        <v>9.0265109858357931E-11</v>
      </c>
      <c r="CP49" s="63">
        <f t="shared" si="61"/>
        <v>41906.53163087961</v>
      </c>
      <c r="CQ49" s="63">
        <f t="shared" si="62"/>
        <v>34.87746707199927</v>
      </c>
      <c r="CT49" s="51">
        <f t="shared" si="63"/>
        <v>-240</v>
      </c>
      <c r="CU49" s="51">
        <f t="shared" si="64"/>
        <v>24.15</v>
      </c>
      <c r="CV49" s="51">
        <v>1</v>
      </c>
      <c r="CX49" s="63">
        <f t="shared" si="65"/>
        <v>1.2925831062713179E-2</v>
      </c>
      <c r="CY49" s="63">
        <f t="shared" si="66"/>
        <v>-3.1021994550511631</v>
      </c>
      <c r="CZ49" s="63">
        <f t="shared" si="67"/>
        <v>8.5798035343030704E-14</v>
      </c>
      <c r="DA49" s="63">
        <f t="shared" si="68"/>
        <v>46853.830503969555</v>
      </c>
      <c r="DB49" s="63">
        <f t="shared" si="69"/>
        <v>34.87746707199927</v>
      </c>
      <c r="DE49" s="51">
        <f t="shared" si="70"/>
        <v>-295</v>
      </c>
      <c r="DF49" s="51">
        <f t="shared" si="71"/>
        <v>26.9</v>
      </c>
      <c r="DG49" s="51">
        <v>1</v>
      </c>
      <c r="DI49" s="63">
        <f t="shared" si="72"/>
        <v>8.6534746119213031E-3</v>
      </c>
      <c r="DJ49" s="63">
        <f t="shared" si="73"/>
        <v>-2.5527750105167843</v>
      </c>
      <c r="DK49" s="63">
        <f t="shared" si="74"/>
        <v>4.6664061503775184E-17</v>
      </c>
      <c r="DL49" s="63">
        <f t="shared" si="75"/>
        <v>52189.152818086179</v>
      </c>
      <c r="DM49" s="63">
        <f t="shared" si="76"/>
        <v>34.87746707199927</v>
      </c>
    </row>
    <row r="50" spans="1:117">
      <c r="A50" s="74">
        <f t="shared" si="1"/>
        <v>1.1486983549970353</v>
      </c>
      <c r="B50" s="74">
        <f t="shared" si="2"/>
        <v>1.4666666666666666</v>
      </c>
      <c r="C50" s="78">
        <v>2.2599999999999998</v>
      </c>
      <c r="D50" s="76">
        <f t="shared" si="77"/>
        <v>1.22</v>
      </c>
      <c r="E50" s="76">
        <f t="shared" si="3"/>
        <v>1.22</v>
      </c>
      <c r="F50" s="77">
        <f t="shared" si="4"/>
        <v>3.3637839999999994</v>
      </c>
      <c r="G50" s="73">
        <f t="shared" si="5"/>
        <v>445.72188840761686</v>
      </c>
      <c r="H50" s="74">
        <f t="shared" si="78"/>
        <v>8.8000000000000043</v>
      </c>
      <c r="I50" s="79">
        <v>44</v>
      </c>
      <c r="J50" s="51">
        <f t="shared" si="6"/>
        <v>44</v>
      </c>
      <c r="K50" s="51">
        <f t="shared" si="7"/>
        <v>10</v>
      </c>
      <c r="L50" s="51">
        <v>1</v>
      </c>
      <c r="N50" s="63">
        <f t="shared" si="8"/>
        <v>8</v>
      </c>
      <c r="O50" s="63">
        <f t="shared" si="9"/>
        <v>352</v>
      </c>
      <c r="P50" s="63">
        <f t="shared" si="10"/>
        <v>4457.2188840761683</v>
      </c>
      <c r="Q50" s="63">
        <f t="shared" si="11"/>
        <v>22286.094420380839</v>
      </c>
      <c r="R50" s="63">
        <f t="shared" si="12"/>
        <v>36.145708237240044</v>
      </c>
      <c r="S50" s="51">
        <f t="shared" si="80"/>
        <v>12.66255364794366</v>
      </c>
      <c r="T50" s="72">
        <f t="shared" si="81"/>
        <v>3.7643777507544072</v>
      </c>
      <c r="U50" s="51">
        <f t="shared" si="15"/>
        <v>29</v>
      </c>
      <c r="V50" s="69">
        <f t="shared" si="16"/>
        <v>10.75</v>
      </c>
      <c r="W50" s="51">
        <v>1</v>
      </c>
      <c r="Y50" s="68">
        <f t="shared" si="0"/>
        <v>1.6099211390192059</v>
      </c>
      <c r="Z50" s="68">
        <f t="shared" si="17"/>
        <v>46.687713031556967</v>
      </c>
      <c r="AA50" s="68">
        <f t="shared" si="18"/>
        <v>598.93878754773459</v>
      </c>
      <c r="AB50" s="68">
        <f t="shared" si="19"/>
        <v>23957.551501909405</v>
      </c>
      <c r="AC50" s="63">
        <f t="shared" si="20"/>
        <v>36.145708237240044</v>
      </c>
      <c r="AD50" s="69">
        <f t="shared" si="82"/>
        <v>12.828616967014476</v>
      </c>
      <c r="AE50" s="72">
        <f t="shared" si="83"/>
        <v>3.8137457598390614</v>
      </c>
      <c r="AF50" s="51">
        <f t="shared" si="21"/>
        <v>7</v>
      </c>
      <c r="AG50" s="51">
        <f t="shared" si="22"/>
        <v>11.85</v>
      </c>
      <c r="AH50" s="51">
        <v>1</v>
      </c>
      <c r="AJ50" s="63">
        <f t="shared" si="23"/>
        <v>0.31510468486616794</v>
      </c>
      <c r="AK50" s="63">
        <f t="shared" si="24"/>
        <v>2.2057327940631755</v>
      </c>
      <c r="AL50" s="63">
        <f t="shared" si="25"/>
        <v>31.272337485317607</v>
      </c>
      <c r="AM50" s="63">
        <f t="shared" si="26"/>
        <v>26409.021888151296</v>
      </c>
      <c r="AN50" s="63">
        <f t="shared" si="27"/>
        <v>36.145708237240044</v>
      </c>
      <c r="AO50" s="51">
        <f t="shared" si="84"/>
        <v>14.177754245431924</v>
      </c>
      <c r="AP50" s="72">
        <f t="shared" si="85"/>
        <v>4.2148230223557537</v>
      </c>
      <c r="AQ50" s="51">
        <f t="shared" si="28"/>
        <v>-21</v>
      </c>
      <c r="AR50" s="51">
        <f t="shared" si="29"/>
        <v>13.25</v>
      </c>
      <c r="AS50" s="51">
        <v>1</v>
      </c>
      <c r="AU50" s="63">
        <f t="shared" si="30"/>
        <v>0.15888360435400659</v>
      </c>
      <c r="AV50" s="63">
        <f t="shared" si="31"/>
        <v>-3.3365556914341381</v>
      </c>
      <c r="AW50" s="63">
        <f t="shared" si="32"/>
        <v>0.72092468522960185</v>
      </c>
      <c r="AX50" s="63">
        <f t="shared" si="33"/>
        <v>29529.075107004617</v>
      </c>
      <c r="AY50" s="63">
        <f t="shared" si="34"/>
        <v>36.145708237240044</v>
      </c>
      <c r="BB50" s="51">
        <f t="shared" si="35"/>
        <v>-51</v>
      </c>
      <c r="BC50" s="51">
        <f t="shared" si="36"/>
        <v>14.75</v>
      </c>
      <c r="BD50" s="51">
        <v>1</v>
      </c>
      <c r="BF50" s="63">
        <f t="shared" si="37"/>
        <v>9.08375563334783E-2</v>
      </c>
      <c r="BG50" s="63">
        <f t="shared" si="38"/>
        <v>-4.6327153730073931</v>
      </c>
      <c r="BH50" s="63">
        <f t="shared" si="39"/>
        <v>1.253966875841581E-2</v>
      </c>
      <c r="BI50" s="63">
        <f t="shared" si="40"/>
        <v>32871.989270061742</v>
      </c>
      <c r="BJ50" s="63">
        <f t="shared" si="41"/>
        <v>36.145708237240044</v>
      </c>
      <c r="BM50" s="51">
        <f t="shared" si="42"/>
        <v>-98</v>
      </c>
      <c r="BN50" s="51">
        <f t="shared" si="43"/>
        <v>17.100000000000001</v>
      </c>
      <c r="BO50" s="51">
        <v>1</v>
      </c>
      <c r="BQ50" s="63">
        <f t="shared" si="44"/>
        <v>5.0514854979176016E-2</v>
      </c>
      <c r="BR50" s="63">
        <f t="shared" si="45"/>
        <v>-4.9504557879592497</v>
      </c>
      <c r="BS50" s="63">
        <f t="shared" si="46"/>
        <v>2.15183117620624E-5</v>
      </c>
      <c r="BT50" s="63">
        <f t="shared" si="47"/>
        <v>38109.221458851243</v>
      </c>
      <c r="BU50" s="63">
        <f t="shared" si="48"/>
        <v>36.145708237240044</v>
      </c>
      <c r="BX50" s="51">
        <f t="shared" si="49"/>
        <v>-143</v>
      </c>
      <c r="BY50" s="51">
        <f t="shared" si="50"/>
        <v>19.350000000000001</v>
      </c>
      <c r="BZ50" s="51">
        <v>1</v>
      </c>
      <c r="CB50" s="63">
        <f t="shared" si="51"/>
        <v>3.0680984116650111E-2</v>
      </c>
      <c r="CC50" s="63">
        <f t="shared" si="52"/>
        <v>-4.3873807286809656</v>
      </c>
      <c r="CD50" s="63">
        <f t="shared" si="53"/>
        <v>4.7557946431367216E-8</v>
      </c>
      <c r="CE50" s="63">
        <f t="shared" si="54"/>
        <v>43123.592703436938</v>
      </c>
      <c r="CF50" s="63">
        <f t="shared" si="55"/>
        <v>36.145708237240044</v>
      </c>
      <c r="CI50" s="51">
        <f t="shared" si="56"/>
        <v>-188</v>
      </c>
      <c r="CJ50" s="51">
        <f t="shared" si="57"/>
        <v>21.6</v>
      </c>
      <c r="CK50" s="51">
        <v>1</v>
      </c>
      <c r="CM50" s="63">
        <f t="shared" si="58"/>
        <v>1.9727078239801729E-2</v>
      </c>
      <c r="CN50" s="63">
        <f t="shared" si="59"/>
        <v>-3.7086907090827252</v>
      </c>
      <c r="CO50" s="63">
        <f t="shared" si="60"/>
        <v>1.0368738320792239E-10</v>
      </c>
      <c r="CP50" s="63">
        <f t="shared" si="61"/>
        <v>48137.963948022625</v>
      </c>
      <c r="CQ50" s="63">
        <f t="shared" si="62"/>
        <v>36.145708237240044</v>
      </c>
      <c r="CT50" s="51">
        <f t="shared" si="63"/>
        <v>-239</v>
      </c>
      <c r="CU50" s="51">
        <f t="shared" si="64"/>
        <v>24.15</v>
      </c>
      <c r="CV50" s="51">
        <v>1</v>
      </c>
      <c r="CX50" s="63">
        <f t="shared" si="65"/>
        <v>1.2925831062713179E-2</v>
      </c>
      <c r="CY50" s="63">
        <f t="shared" si="66"/>
        <v>-3.0892736239884497</v>
      </c>
      <c r="CZ50" s="63">
        <f t="shared" si="67"/>
        <v>9.8556062060516878E-14</v>
      </c>
      <c r="DA50" s="63">
        <f t="shared" si="68"/>
        <v>53820.918025219733</v>
      </c>
      <c r="DB50" s="63">
        <f t="shared" si="69"/>
        <v>36.145708237240044</v>
      </c>
      <c r="DE50" s="51">
        <f t="shared" si="70"/>
        <v>-294</v>
      </c>
      <c r="DF50" s="51">
        <f t="shared" si="71"/>
        <v>26.9</v>
      </c>
      <c r="DG50" s="51">
        <v>1</v>
      </c>
      <c r="DI50" s="63">
        <f t="shared" si="72"/>
        <v>8.6534746119213031E-3</v>
      </c>
      <c r="DJ50" s="63">
        <f t="shared" si="73"/>
        <v>-2.5441215359048632</v>
      </c>
      <c r="DK50" s="63">
        <f t="shared" si="74"/>
        <v>5.360293068686704E-17</v>
      </c>
      <c r="DL50" s="63">
        <f t="shared" si="75"/>
        <v>59949.593990824462</v>
      </c>
      <c r="DM50" s="63">
        <f t="shared" si="76"/>
        <v>36.145708237240044</v>
      </c>
    </row>
    <row r="51" spans="1:117">
      <c r="A51" s="74">
        <f t="shared" si="1"/>
        <v>1.1892071150027215</v>
      </c>
      <c r="B51" s="74">
        <f t="shared" si="2"/>
        <v>1.5</v>
      </c>
      <c r="C51" s="78">
        <v>2.2599999999999998</v>
      </c>
      <c r="D51" s="76">
        <f t="shared" si="77"/>
        <v>1.2250000000000001</v>
      </c>
      <c r="E51" s="76">
        <f t="shared" si="3"/>
        <v>1.2250000000000001</v>
      </c>
      <c r="F51" s="77">
        <f t="shared" si="4"/>
        <v>3.3914125000000004</v>
      </c>
      <c r="G51" s="73">
        <f t="shared" si="5"/>
        <v>512.00000000000148</v>
      </c>
      <c r="H51" s="74">
        <f t="shared" si="78"/>
        <v>9.0000000000000036</v>
      </c>
      <c r="I51" s="79">
        <v>45</v>
      </c>
      <c r="J51" s="51">
        <f t="shared" si="6"/>
        <v>45</v>
      </c>
      <c r="K51" s="51">
        <f t="shared" si="7"/>
        <v>10</v>
      </c>
      <c r="L51" s="51">
        <v>1</v>
      </c>
      <c r="N51" s="63">
        <f t="shared" si="8"/>
        <v>8</v>
      </c>
      <c r="O51" s="63">
        <f t="shared" si="9"/>
        <v>360</v>
      </c>
      <c r="P51" s="63">
        <f t="shared" si="10"/>
        <v>5120.0000000000146</v>
      </c>
      <c r="Q51" s="63">
        <f t="shared" si="11"/>
        <v>25600.000000000073</v>
      </c>
      <c r="R51" s="63">
        <f t="shared" si="12"/>
        <v>37.460024122585729</v>
      </c>
      <c r="S51" s="51">
        <f t="shared" si="80"/>
        <v>14.222222222222262</v>
      </c>
      <c r="T51" s="72">
        <f t="shared" si="81"/>
        <v>4.1935984555763302</v>
      </c>
      <c r="U51" s="51">
        <f t="shared" si="15"/>
        <v>30</v>
      </c>
      <c r="V51" s="69">
        <f t="shared" si="16"/>
        <v>10.75</v>
      </c>
      <c r="W51" s="51">
        <v>1</v>
      </c>
      <c r="Y51" s="68">
        <f t="shared" si="0"/>
        <v>1.6099211390192059</v>
      </c>
      <c r="Z51" s="68">
        <f t="shared" si="17"/>
        <v>48.297634170576174</v>
      </c>
      <c r="AA51" s="68">
        <f t="shared" si="18"/>
        <v>688.00000000000125</v>
      </c>
      <c r="AB51" s="68">
        <f t="shared" si="19"/>
        <v>27520.000000000076</v>
      </c>
      <c r="AC51" s="63">
        <f t="shared" si="20"/>
        <v>37.460024122585729</v>
      </c>
      <c r="AD51" s="69">
        <f t="shared" si="82"/>
        <v>14.245004166666693</v>
      </c>
      <c r="AE51" s="72">
        <f t="shared" si="83"/>
        <v>4.2003159941961323</v>
      </c>
      <c r="AF51" s="51">
        <f t="shared" si="21"/>
        <v>8</v>
      </c>
      <c r="AG51" s="51">
        <f t="shared" si="22"/>
        <v>11.85</v>
      </c>
      <c r="AH51" s="51">
        <v>1</v>
      </c>
      <c r="AJ51" s="63">
        <f t="shared" si="23"/>
        <v>0.31510468486616794</v>
      </c>
      <c r="AK51" s="63">
        <f t="shared" si="24"/>
        <v>2.5208374789293435</v>
      </c>
      <c r="AL51" s="63">
        <f t="shared" si="25"/>
        <v>35.92248262629645</v>
      </c>
      <c r="AM51" s="63">
        <f t="shared" si="26"/>
        <v>30336.000000000087</v>
      </c>
      <c r="AN51" s="63">
        <f t="shared" si="27"/>
        <v>37.460024122585729</v>
      </c>
      <c r="AO51" s="51">
        <f t="shared" si="84"/>
        <v>14.250217606869896</v>
      </c>
      <c r="AP51" s="72">
        <f t="shared" si="85"/>
        <v>4.2018532416419099</v>
      </c>
      <c r="AQ51" s="51">
        <f t="shared" si="28"/>
        <v>-20</v>
      </c>
      <c r="AR51" s="51">
        <f t="shared" si="29"/>
        <v>13.25</v>
      </c>
      <c r="AS51" s="51">
        <v>1</v>
      </c>
      <c r="AU51" s="63">
        <f t="shared" si="30"/>
        <v>0.15888360435400659</v>
      </c>
      <c r="AV51" s="63">
        <f t="shared" si="31"/>
        <v>-3.1776720870801318</v>
      </c>
      <c r="AW51" s="63">
        <f t="shared" si="32"/>
        <v>0.82812499999999889</v>
      </c>
      <c r="AX51" s="63">
        <f t="shared" si="33"/>
        <v>33920.000000000102</v>
      </c>
      <c r="AY51" s="63">
        <f t="shared" si="34"/>
        <v>37.460024122585729</v>
      </c>
      <c r="BB51" s="51">
        <f t="shared" si="35"/>
        <v>-50</v>
      </c>
      <c r="BC51" s="51">
        <f t="shared" si="36"/>
        <v>14.75</v>
      </c>
      <c r="BD51" s="51">
        <v>1</v>
      </c>
      <c r="BF51" s="63">
        <f t="shared" si="37"/>
        <v>9.08375563334783E-2</v>
      </c>
      <c r="BG51" s="63">
        <f t="shared" si="38"/>
        <v>-4.5418778166739147</v>
      </c>
      <c r="BH51" s="63">
        <f t="shared" si="39"/>
        <v>1.4404296874999951E-2</v>
      </c>
      <c r="BI51" s="63">
        <f t="shared" si="40"/>
        <v>37760.000000000109</v>
      </c>
      <c r="BJ51" s="63">
        <f t="shared" si="41"/>
        <v>37.460024122585729</v>
      </c>
      <c r="BM51" s="51">
        <f t="shared" si="42"/>
        <v>-97</v>
      </c>
      <c r="BN51" s="51">
        <f t="shared" si="43"/>
        <v>17.100000000000001</v>
      </c>
      <c r="BO51" s="51">
        <v>1</v>
      </c>
      <c r="BQ51" s="63">
        <f t="shared" si="44"/>
        <v>5.0514854979176016E-2</v>
      </c>
      <c r="BR51" s="63">
        <f t="shared" si="45"/>
        <v>-4.8999409329800736</v>
      </c>
      <c r="BS51" s="63">
        <f t="shared" si="46"/>
        <v>2.4718049323394428E-5</v>
      </c>
      <c r="BT51" s="63">
        <f t="shared" si="47"/>
        <v>43776.000000000131</v>
      </c>
      <c r="BU51" s="63">
        <f t="shared" si="48"/>
        <v>37.460024122585729</v>
      </c>
      <c r="BX51" s="51">
        <f t="shared" si="49"/>
        <v>-142</v>
      </c>
      <c r="BY51" s="51">
        <f t="shared" si="50"/>
        <v>19.350000000000001</v>
      </c>
      <c r="BZ51" s="51">
        <v>1</v>
      </c>
      <c r="CB51" s="63">
        <f t="shared" si="51"/>
        <v>3.0680984116650111E-2</v>
      </c>
      <c r="CC51" s="63">
        <f t="shared" si="52"/>
        <v>-4.3566997445643159</v>
      </c>
      <c r="CD51" s="63">
        <f t="shared" si="53"/>
        <v>5.4629734832748638E-8</v>
      </c>
      <c r="CE51" s="63">
        <f t="shared" si="54"/>
        <v>49536.000000000146</v>
      </c>
      <c r="CF51" s="63">
        <f t="shared" si="55"/>
        <v>37.460024122585729</v>
      </c>
      <c r="CI51" s="51">
        <f t="shared" si="56"/>
        <v>-187</v>
      </c>
      <c r="CJ51" s="51">
        <f t="shared" si="57"/>
        <v>21.6</v>
      </c>
      <c r="CK51" s="51">
        <v>1</v>
      </c>
      <c r="CM51" s="63">
        <f t="shared" si="58"/>
        <v>1.9727078239801729E-2</v>
      </c>
      <c r="CN51" s="63">
        <f t="shared" si="59"/>
        <v>-3.6889636308429234</v>
      </c>
      <c r="CO51" s="63">
        <f t="shared" si="60"/>
        <v>1.1910552652488767E-10</v>
      </c>
      <c r="CP51" s="63">
        <f t="shared" si="61"/>
        <v>55296.000000000167</v>
      </c>
      <c r="CQ51" s="63">
        <f t="shared" si="62"/>
        <v>37.460024122585729</v>
      </c>
      <c r="CT51" s="51">
        <f t="shared" si="63"/>
        <v>-238</v>
      </c>
      <c r="CU51" s="51">
        <f t="shared" si="64"/>
        <v>24.15</v>
      </c>
      <c r="CV51" s="51">
        <v>1</v>
      </c>
      <c r="CX51" s="63">
        <f t="shared" si="65"/>
        <v>1.2925831062713179E-2</v>
      </c>
      <c r="CY51" s="63">
        <f t="shared" si="66"/>
        <v>-3.0763477929257368</v>
      </c>
      <c r="CZ51" s="63">
        <f t="shared" si="67"/>
        <v>1.1321118636390143E-13</v>
      </c>
      <c r="DA51" s="63">
        <f t="shared" si="68"/>
        <v>61824.000000000175</v>
      </c>
      <c r="DB51" s="63">
        <f t="shared" si="69"/>
        <v>37.460024122585729</v>
      </c>
      <c r="DE51" s="51">
        <f t="shared" si="70"/>
        <v>-293</v>
      </c>
      <c r="DF51" s="51">
        <f t="shared" si="71"/>
        <v>26.9</v>
      </c>
      <c r="DG51" s="51">
        <v>1</v>
      </c>
      <c r="DI51" s="63">
        <f t="shared" si="72"/>
        <v>8.6534746119213031E-3</v>
      </c>
      <c r="DJ51" s="63">
        <f t="shared" si="73"/>
        <v>-2.5354680612929417</v>
      </c>
      <c r="DK51" s="63">
        <f t="shared" si="74"/>
        <v>6.1573598303024263E-17</v>
      </c>
      <c r="DL51" s="63">
        <f t="shared" si="75"/>
        <v>68864.000000000204</v>
      </c>
      <c r="DM51" s="63">
        <f t="shared" si="76"/>
        <v>37.460024122585729</v>
      </c>
    </row>
    <row r="52" spans="1:117">
      <c r="A52" s="74">
        <f t="shared" si="1"/>
        <v>1.2311444133449168</v>
      </c>
      <c r="B52" s="74">
        <f t="shared" si="2"/>
        <v>1.5333333333333334</v>
      </c>
      <c r="C52" s="78">
        <v>2.2599999999999998</v>
      </c>
      <c r="D52" s="76">
        <f t="shared" si="77"/>
        <v>1.23</v>
      </c>
      <c r="E52" s="76">
        <f t="shared" si="3"/>
        <v>1.23</v>
      </c>
      <c r="F52" s="77">
        <f t="shared" si="4"/>
        <v>3.4191539999999998</v>
      </c>
      <c r="G52" s="73">
        <f t="shared" si="5"/>
        <v>588.13355775848368</v>
      </c>
      <c r="H52" s="74">
        <f t="shared" si="78"/>
        <v>9.2000000000000046</v>
      </c>
      <c r="I52" s="79">
        <v>46</v>
      </c>
      <c r="J52" s="51">
        <f t="shared" si="6"/>
        <v>46</v>
      </c>
      <c r="K52" s="51">
        <f t="shared" si="7"/>
        <v>10</v>
      </c>
      <c r="L52" s="51">
        <v>1</v>
      </c>
      <c r="N52" s="63">
        <f t="shared" si="8"/>
        <v>8</v>
      </c>
      <c r="O52" s="63">
        <f t="shared" si="9"/>
        <v>368</v>
      </c>
      <c r="P52" s="63">
        <f t="shared" si="10"/>
        <v>5881.3355775848368</v>
      </c>
      <c r="Q52" s="63">
        <f t="shared" si="11"/>
        <v>29406.677887924183</v>
      </c>
      <c r="R52" s="63">
        <f t="shared" si="12"/>
        <v>38.822087167476376</v>
      </c>
      <c r="S52" s="51">
        <f t="shared" si="80"/>
        <v>15.981890156480535</v>
      </c>
      <c r="T52" s="72">
        <f t="shared" si="81"/>
        <v>4.6742235525163638</v>
      </c>
      <c r="U52" s="51">
        <f t="shared" si="15"/>
        <v>31</v>
      </c>
      <c r="V52" s="69">
        <f t="shared" si="16"/>
        <v>10.75</v>
      </c>
      <c r="W52" s="51">
        <v>1</v>
      </c>
      <c r="Y52" s="68">
        <f t="shared" si="0"/>
        <v>1.6099211390192059</v>
      </c>
      <c r="Z52" s="68">
        <f t="shared" si="17"/>
        <v>49.907555309595381</v>
      </c>
      <c r="AA52" s="68">
        <f t="shared" si="18"/>
        <v>790.30446823796171</v>
      </c>
      <c r="AB52" s="68">
        <f t="shared" si="19"/>
        <v>31612.178729518495</v>
      </c>
      <c r="AC52" s="63">
        <f t="shared" si="20"/>
        <v>38.822087167476376</v>
      </c>
      <c r="AD52" s="69">
        <f t="shared" si="82"/>
        <v>15.835367277267043</v>
      </c>
      <c r="AE52" s="72">
        <f t="shared" si="83"/>
        <v>4.6313700047634718</v>
      </c>
      <c r="AF52" s="51">
        <f t="shared" si="21"/>
        <v>9</v>
      </c>
      <c r="AG52" s="51">
        <f t="shared" si="22"/>
        <v>11.85</v>
      </c>
      <c r="AH52" s="51">
        <v>1</v>
      </c>
      <c r="AJ52" s="63">
        <f t="shared" si="23"/>
        <v>0.31510468486616794</v>
      </c>
      <c r="AK52" s="63">
        <f t="shared" si="24"/>
        <v>2.8359421637955116</v>
      </c>
      <c r="AL52" s="63">
        <f t="shared" si="25"/>
        <v>41.264096700236308</v>
      </c>
      <c r="AM52" s="63">
        <f t="shared" si="26"/>
        <v>34846.913297190156</v>
      </c>
      <c r="AN52" s="63">
        <f t="shared" si="27"/>
        <v>38.822087167476376</v>
      </c>
      <c r="AO52" s="51">
        <f t="shared" si="84"/>
        <v>14.550401354098875</v>
      </c>
      <c r="AP52" s="72">
        <f t="shared" si="85"/>
        <v>4.2555560100828673</v>
      </c>
      <c r="AQ52" s="51">
        <f t="shared" si="28"/>
        <v>-19</v>
      </c>
      <c r="AR52" s="51">
        <f t="shared" si="29"/>
        <v>13.25</v>
      </c>
      <c r="AS52" s="51">
        <v>1</v>
      </c>
      <c r="AU52" s="63">
        <f t="shared" si="30"/>
        <v>0.15888360435400659</v>
      </c>
      <c r="AV52" s="63">
        <f t="shared" si="31"/>
        <v>-3.0187884827261251</v>
      </c>
      <c r="AW52" s="63">
        <f t="shared" si="32"/>
        <v>0.95126582523191838</v>
      </c>
      <c r="AX52" s="63">
        <f t="shared" si="33"/>
        <v>38963.848201499546</v>
      </c>
      <c r="AY52" s="63">
        <f t="shared" si="34"/>
        <v>38.822087167476376</v>
      </c>
      <c r="BB52" s="51">
        <f t="shared" si="35"/>
        <v>-49</v>
      </c>
      <c r="BC52" s="51">
        <f t="shared" si="36"/>
        <v>14.75</v>
      </c>
      <c r="BD52" s="51">
        <v>1</v>
      </c>
      <c r="BF52" s="63">
        <f t="shared" si="37"/>
        <v>9.08375563334783E-2</v>
      </c>
      <c r="BG52" s="63">
        <f t="shared" si="38"/>
        <v>-4.4510402603404371</v>
      </c>
      <c r="BH52" s="63">
        <f t="shared" si="39"/>
        <v>1.6546192125201378E-2</v>
      </c>
      <c r="BI52" s="63">
        <f t="shared" si="40"/>
        <v>43374.84988468817</v>
      </c>
      <c r="BJ52" s="63">
        <f t="shared" si="41"/>
        <v>38.822087167476376</v>
      </c>
      <c r="BM52" s="51">
        <f t="shared" si="42"/>
        <v>-96</v>
      </c>
      <c r="BN52" s="51">
        <f t="shared" si="43"/>
        <v>17.100000000000001</v>
      </c>
      <c r="BO52" s="51">
        <v>1</v>
      </c>
      <c r="BQ52" s="63">
        <f t="shared" si="44"/>
        <v>5.0514854979176016E-2</v>
      </c>
      <c r="BR52" s="63">
        <f t="shared" si="45"/>
        <v>-4.8494260780008975</v>
      </c>
      <c r="BS52" s="63">
        <f t="shared" si="46"/>
        <v>2.8393582596518758E-5</v>
      </c>
      <c r="BT52" s="63">
        <f t="shared" si="47"/>
        <v>50285.419188350359</v>
      </c>
      <c r="BU52" s="63">
        <f t="shared" si="48"/>
        <v>38.822087167476376</v>
      </c>
      <c r="BX52" s="51">
        <f t="shared" si="49"/>
        <v>-141</v>
      </c>
      <c r="BY52" s="51">
        <f t="shared" si="50"/>
        <v>19.350000000000001</v>
      </c>
      <c r="BZ52" s="51">
        <v>1</v>
      </c>
      <c r="CB52" s="63">
        <f t="shared" si="51"/>
        <v>3.0680984116650111E-2</v>
      </c>
      <c r="CC52" s="63">
        <f t="shared" si="52"/>
        <v>-4.3260187604476661</v>
      </c>
      <c r="CD52" s="63">
        <f t="shared" si="53"/>
        <v>6.275308653630259E-8</v>
      </c>
      <c r="CE52" s="63">
        <f t="shared" si="54"/>
        <v>56901.921713133299</v>
      </c>
      <c r="CF52" s="63">
        <f t="shared" si="55"/>
        <v>38.822087167476376</v>
      </c>
      <c r="CI52" s="51">
        <f t="shared" si="56"/>
        <v>-186</v>
      </c>
      <c r="CJ52" s="51">
        <f t="shared" si="57"/>
        <v>21.6</v>
      </c>
      <c r="CK52" s="51">
        <v>1</v>
      </c>
      <c r="CM52" s="63">
        <f t="shared" si="58"/>
        <v>1.9727078239801729E-2</v>
      </c>
      <c r="CN52" s="63">
        <f t="shared" si="59"/>
        <v>-3.6692365526031216</v>
      </c>
      <c r="CO52" s="63">
        <f t="shared" si="60"/>
        <v>1.3681632239019421E-10</v>
      </c>
      <c r="CP52" s="63">
        <f t="shared" si="61"/>
        <v>63518.424237916246</v>
      </c>
      <c r="CQ52" s="63">
        <f t="shared" si="62"/>
        <v>38.822087167476376</v>
      </c>
      <c r="CT52" s="51">
        <f t="shared" si="63"/>
        <v>-237</v>
      </c>
      <c r="CU52" s="51">
        <f t="shared" si="64"/>
        <v>24.15</v>
      </c>
      <c r="CV52" s="51">
        <v>1</v>
      </c>
      <c r="CX52" s="63">
        <f t="shared" si="65"/>
        <v>1.2925831062713179E-2</v>
      </c>
      <c r="CY52" s="63">
        <f t="shared" si="66"/>
        <v>-3.0634219618630234</v>
      </c>
      <c r="CZ52" s="63">
        <f t="shared" si="67"/>
        <v>1.3004550354347634E-13</v>
      </c>
      <c r="DA52" s="63">
        <f t="shared" si="68"/>
        <v>71017.127099336911</v>
      </c>
      <c r="DB52" s="63">
        <f t="shared" si="69"/>
        <v>38.822087167476376</v>
      </c>
      <c r="DE52" s="51">
        <f t="shared" si="70"/>
        <v>-292</v>
      </c>
      <c r="DF52" s="51">
        <f t="shared" si="71"/>
        <v>26.9</v>
      </c>
      <c r="DG52" s="51">
        <v>1</v>
      </c>
      <c r="DI52" s="63">
        <f t="shared" si="72"/>
        <v>8.6534746119213031E-3</v>
      </c>
      <c r="DJ52" s="63">
        <f t="shared" si="73"/>
        <v>-2.5268145866810205</v>
      </c>
      <c r="DK52" s="63">
        <f t="shared" si="74"/>
        <v>7.0729491081932184E-17</v>
      </c>
      <c r="DL52" s="63">
        <f t="shared" si="75"/>
        <v>79103.963518516044</v>
      </c>
      <c r="DM52" s="63">
        <f t="shared" si="76"/>
        <v>38.822087167476376</v>
      </c>
    </row>
    <row r="53" spans="1:117">
      <c r="A53" s="74">
        <f t="shared" si="1"/>
        <v>1.2745606273192629</v>
      </c>
      <c r="B53" s="74">
        <f t="shared" si="2"/>
        <v>1.5666666666666667</v>
      </c>
      <c r="C53" s="78">
        <v>2.2599999999999998</v>
      </c>
      <c r="D53" s="76">
        <f t="shared" si="77"/>
        <v>1.2350000000000001</v>
      </c>
      <c r="E53" s="76">
        <f t="shared" si="3"/>
        <v>1.2350000000000001</v>
      </c>
      <c r="F53" s="77">
        <f t="shared" si="4"/>
        <v>3.4470085000000004</v>
      </c>
      <c r="G53" s="73">
        <f t="shared" si="5"/>
        <v>675.58805031572388</v>
      </c>
      <c r="H53" s="74">
        <f t="shared" si="78"/>
        <v>9.4000000000000039</v>
      </c>
      <c r="I53" s="79">
        <v>47</v>
      </c>
      <c r="J53" s="51">
        <f t="shared" si="6"/>
        <v>47</v>
      </c>
      <c r="K53" s="51">
        <f t="shared" si="7"/>
        <v>10</v>
      </c>
      <c r="L53" s="51">
        <v>1</v>
      </c>
      <c r="N53" s="63">
        <f t="shared" si="8"/>
        <v>8</v>
      </c>
      <c r="O53" s="63">
        <f t="shared" si="9"/>
        <v>376</v>
      </c>
      <c r="P53" s="63">
        <f t="shared" si="10"/>
        <v>6755.8805031572392</v>
      </c>
      <c r="Q53" s="63">
        <f t="shared" si="11"/>
        <v>33779.402515786198</v>
      </c>
      <c r="R53" s="63">
        <f t="shared" si="12"/>
        <v>40.233630469044734</v>
      </c>
      <c r="S53" s="51">
        <f t="shared" si="80"/>
        <v>17.967767295630956</v>
      </c>
      <c r="T53" s="72">
        <f t="shared" si="81"/>
        <v>5.2125683170293762</v>
      </c>
      <c r="U53" s="51">
        <f t="shared" si="15"/>
        <v>32</v>
      </c>
      <c r="V53" s="69">
        <f t="shared" si="16"/>
        <v>10.75</v>
      </c>
      <c r="W53" s="51">
        <v>1</v>
      </c>
      <c r="Y53" s="68">
        <f t="shared" si="0"/>
        <v>1.6099211390192059</v>
      </c>
      <c r="Z53" s="68">
        <f t="shared" si="17"/>
        <v>51.517476448614588</v>
      </c>
      <c r="AA53" s="68">
        <f t="shared" si="18"/>
        <v>907.82144261175324</v>
      </c>
      <c r="AB53" s="68">
        <f t="shared" si="19"/>
        <v>36312.85770447016</v>
      </c>
      <c r="AC53" s="63">
        <f t="shared" si="20"/>
        <v>40.233630469044734</v>
      </c>
      <c r="AD53" s="69">
        <f t="shared" si="82"/>
        <v>17.621620956477702</v>
      </c>
      <c r="AE53" s="72">
        <f t="shared" si="83"/>
        <v>5.1121489710506083</v>
      </c>
      <c r="AF53" s="51">
        <f t="shared" si="21"/>
        <v>10</v>
      </c>
      <c r="AG53" s="51">
        <f t="shared" si="22"/>
        <v>11.85</v>
      </c>
      <c r="AH53" s="51">
        <v>1</v>
      </c>
      <c r="AJ53" s="63">
        <f t="shared" si="23"/>
        <v>0.31510468486616794</v>
      </c>
      <c r="AK53" s="63">
        <f t="shared" si="24"/>
        <v>3.1510468486616796</v>
      </c>
      <c r="AL53" s="63">
        <f t="shared" si="25"/>
        <v>47.400000000000027</v>
      </c>
      <c r="AM53" s="63">
        <f t="shared" si="26"/>
        <v>40028.591981206635</v>
      </c>
      <c r="AN53" s="63">
        <f t="shared" si="27"/>
        <v>40.233630469044734</v>
      </c>
      <c r="AO53" s="51">
        <f t="shared" si="84"/>
        <v>15.042619890000008</v>
      </c>
      <c r="AP53" s="72">
        <f t="shared" si="85"/>
        <v>4.363963677490208</v>
      </c>
      <c r="AQ53" s="51">
        <f t="shared" si="28"/>
        <v>-18</v>
      </c>
      <c r="AR53" s="51">
        <f t="shared" si="29"/>
        <v>13.25</v>
      </c>
      <c r="AS53" s="51">
        <v>1</v>
      </c>
      <c r="AU53" s="63">
        <f t="shared" si="30"/>
        <v>0.15888360435400659</v>
      </c>
      <c r="AV53" s="63">
        <f t="shared" si="31"/>
        <v>-2.8599048783721184</v>
      </c>
      <c r="AW53" s="63">
        <f t="shared" si="32"/>
        <v>1.0927174886088018</v>
      </c>
      <c r="AX53" s="63">
        <f t="shared" si="33"/>
        <v>44757.708333416704</v>
      </c>
      <c r="AY53" s="63">
        <f t="shared" si="34"/>
        <v>40.233630469044734</v>
      </c>
      <c r="BB53" s="51">
        <f t="shared" si="35"/>
        <v>-48</v>
      </c>
      <c r="BC53" s="51">
        <f t="shared" si="36"/>
        <v>14.75</v>
      </c>
      <c r="BD53" s="51">
        <v>1</v>
      </c>
      <c r="BF53" s="63">
        <f t="shared" si="37"/>
        <v>9.08375563334783E-2</v>
      </c>
      <c r="BG53" s="63">
        <f t="shared" si="38"/>
        <v>-4.3602027040069586</v>
      </c>
      <c r="BH53" s="63">
        <f t="shared" si="39"/>
        <v>1.9006583675683718E-2</v>
      </c>
      <c r="BI53" s="63">
        <f t="shared" si="40"/>
        <v>49824.618710784634</v>
      </c>
      <c r="BJ53" s="63">
        <f t="shared" si="41"/>
        <v>40.233630469044734</v>
      </c>
      <c r="BM53" s="51">
        <f t="shared" si="42"/>
        <v>-95</v>
      </c>
      <c r="BN53" s="51">
        <f t="shared" si="43"/>
        <v>17.100000000000001</v>
      </c>
      <c r="BO53" s="51">
        <v>1</v>
      </c>
      <c r="BQ53" s="63">
        <f t="shared" si="44"/>
        <v>5.0514854979176016E-2</v>
      </c>
      <c r="BR53" s="63">
        <f t="shared" si="45"/>
        <v>-4.7989112230217215</v>
      </c>
      <c r="BS53" s="63">
        <f t="shared" si="46"/>
        <v>3.2615661621093543E-5</v>
      </c>
      <c r="BT53" s="63">
        <f t="shared" si="47"/>
        <v>57762.778301994396</v>
      </c>
      <c r="BU53" s="63">
        <f t="shared" si="48"/>
        <v>40.233630469044734</v>
      </c>
      <c r="BX53" s="51">
        <f t="shared" si="49"/>
        <v>-140</v>
      </c>
      <c r="BY53" s="51">
        <f t="shared" si="50"/>
        <v>19.350000000000001</v>
      </c>
      <c r="BZ53" s="51">
        <v>1</v>
      </c>
      <c r="CB53" s="63">
        <f t="shared" si="51"/>
        <v>3.0680984116650111E-2</v>
      </c>
      <c r="CC53" s="63">
        <f t="shared" si="52"/>
        <v>-4.2953377763310154</v>
      </c>
      <c r="CD53" s="63">
        <f t="shared" si="53"/>
        <v>7.2084367275237367E-8</v>
      </c>
      <c r="CE53" s="63">
        <f t="shared" si="54"/>
        <v>65363.143868046289</v>
      </c>
      <c r="CF53" s="63">
        <f t="shared" si="55"/>
        <v>40.233630469044734</v>
      </c>
      <c r="CI53" s="51">
        <f t="shared" si="56"/>
        <v>-185</v>
      </c>
      <c r="CJ53" s="51">
        <f t="shared" si="57"/>
        <v>21.6</v>
      </c>
      <c r="CK53" s="51">
        <v>1</v>
      </c>
      <c r="CM53" s="63">
        <f t="shared" si="58"/>
        <v>1.9727078239801729E-2</v>
      </c>
      <c r="CN53" s="63">
        <f t="shared" si="59"/>
        <v>-3.6495094743633198</v>
      </c>
      <c r="CO53" s="63">
        <f t="shared" si="60"/>
        <v>1.5716068446636002E-10</v>
      </c>
      <c r="CP53" s="63">
        <f t="shared" si="61"/>
        <v>72963.509434098189</v>
      </c>
      <c r="CQ53" s="63">
        <f t="shared" si="62"/>
        <v>40.233630469044734</v>
      </c>
      <c r="CT53" s="51">
        <f t="shared" si="63"/>
        <v>-236</v>
      </c>
      <c r="CU53" s="51">
        <f t="shared" si="64"/>
        <v>24.15</v>
      </c>
      <c r="CV53" s="51">
        <v>1</v>
      </c>
      <c r="CX53" s="63">
        <f t="shared" si="65"/>
        <v>1.2925831062713179E-2</v>
      </c>
      <c r="CY53" s="63">
        <f t="shared" si="66"/>
        <v>-3.05049613080031</v>
      </c>
      <c r="CZ53" s="63">
        <f t="shared" si="67"/>
        <v>1.4938305599515233E-13</v>
      </c>
      <c r="DA53" s="63">
        <f t="shared" si="68"/>
        <v>81577.257075623653</v>
      </c>
      <c r="DB53" s="63">
        <f t="shared" si="69"/>
        <v>40.233630469044734</v>
      </c>
      <c r="DE53" s="51">
        <f t="shared" si="70"/>
        <v>-291</v>
      </c>
      <c r="DF53" s="51">
        <f t="shared" si="71"/>
        <v>26.9</v>
      </c>
      <c r="DG53" s="51">
        <v>1</v>
      </c>
      <c r="DI53" s="63">
        <f t="shared" si="72"/>
        <v>8.6534746119213031E-3</v>
      </c>
      <c r="DJ53" s="63">
        <f t="shared" si="73"/>
        <v>-2.518161112069099</v>
      </c>
      <c r="DK53" s="63">
        <f t="shared" si="74"/>
        <v>8.1246850055592952E-17</v>
      </c>
      <c r="DL53" s="63">
        <f t="shared" si="75"/>
        <v>90866.59276746487</v>
      </c>
      <c r="DM53" s="63">
        <f t="shared" si="76"/>
        <v>40.233630469044734</v>
      </c>
    </row>
    <row r="54" spans="1:117">
      <c r="A54" s="74">
        <f t="shared" si="1"/>
        <v>1.3195079107728951</v>
      </c>
      <c r="B54" s="74">
        <f t="shared" si="2"/>
        <v>1.6</v>
      </c>
      <c r="C54" s="78">
        <v>2.2599999999999998</v>
      </c>
      <c r="D54" s="76">
        <f t="shared" si="77"/>
        <v>1.24</v>
      </c>
      <c r="E54" s="76">
        <f t="shared" si="3"/>
        <v>1.24</v>
      </c>
      <c r="F54" s="77">
        <f t="shared" si="4"/>
        <v>3.4749759999999994</v>
      </c>
      <c r="G54" s="73">
        <f t="shared" si="5"/>
        <v>776.04688205332627</v>
      </c>
      <c r="H54" s="74">
        <f t="shared" si="78"/>
        <v>9.600000000000005</v>
      </c>
      <c r="I54" s="79">
        <v>48</v>
      </c>
      <c r="J54" s="51">
        <f t="shared" si="6"/>
        <v>48</v>
      </c>
      <c r="K54" s="51">
        <f t="shared" si="7"/>
        <v>10</v>
      </c>
      <c r="L54" s="51">
        <v>1</v>
      </c>
      <c r="N54" s="63">
        <f t="shared" si="8"/>
        <v>8</v>
      </c>
      <c r="O54" s="63">
        <f t="shared" si="9"/>
        <v>384</v>
      </c>
      <c r="P54" s="63">
        <f t="shared" si="10"/>
        <v>7760.4688205332623</v>
      </c>
      <c r="Q54" s="63">
        <f t="shared" si="11"/>
        <v>38802.344102666313</v>
      </c>
      <c r="R54" s="63">
        <f t="shared" si="12"/>
        <v>41.696449980423488</v>
      </c>
      <c r="S54" s="51">
        <f t="shared" si="80"/>
        <v>20.209554220138703</v>
      </c>
      <c r="T54" s="72">
        <f t="shared" si="81"/>
        <v>5.8157392224115236</v>
      </c>
      <c r="U54" s="51">
        <f t="shared" si="15"/>
        <v>33</v>
      </c>
      <c r="V54" s="69">
        <f t="shared" si="16"/>
        <v>10.75</v>
      </c>
      <c r="W54" s="51">
        <v>1</v>
      </c>
      <c r="Y54" s="68">
        <f t="shared" si="0"/>
        <v>1.6099211390192059</v>
      </c>
      <c r="Z54" s="68">
        <f t="shared" si="17"/>
        <v>53.127397587633794</v>
      </c>
      <c r="AA54" s="68">
        <f t="shared" si="18"/>
        <v>1042.8129977591564</v>
      </c>
      <c r="AB54" s="68">
        <f t="shared" si="19"/>
        <v>41712.519910366289</v>
      </c>
      <c r="AC54" s="63">
        <f t="shared" si="20"/>
        <v>41.696449980423488</v>
      </c>
      <c r="AD54" s="69">
        <f t="shared" si="82"/>
        <v>19.628535277660333</v>
      </c>
      <c r="AE54" s="72">
        <f t="shared" si="83"/>
        <v>5.6485383719658318</v>
      </c>
      <c r="AF54" s="51">
        <f t="shared" si="21"/>
        <v>11</v>
      </c>
      <c r="AG54" s="51">
        <f t="shared" si="22"/>
        <v>11.85</v>
      </c>
      <c r="AH54" s="51">
        <v>1</v>
      </c>
      <c r="AJ54" s="63">
        <f t="shared" si="23"/>
        <v>0.31510468486616794</v>
      </c>
      <c r="AK54" s="63">
        <f t="shared" si="24"/>
        <v>3.4661515335278472</v>
      </c>
      <c r="AL54" s="63">
        <f t="shared" si="25"/>
        <v>54.448302026859494</v>
      </c>
      <c r="AM54" s="63">
        <f t="shared" si="26"/>
        <v>45980.777761659585</v>
      </c>
      <c r="AN54" s="63">
        <f t="shared" si="27"/>
        <v>41.696449980423488</v>
      </c>
      <c r="AO54" s="51">
        <f t="shared" si="84"/>
        <v>15.708575202262447</v>
      </c>
      <c r="AP54" s="72">
        <f t="shared" si="85"/>
        <v>4.5204845162275795</v>
      </c>
      <c r="AQ54" s="51">
        <f t="shared" si="28"/>
        <v>-17</v>
      </c>
      <c r="AR54" s="51">
        <f t="shared" si="29"/>
        <v>13.25</v>
      </c>
      <c r="AS54" s="51">
        <v>1</v>
      </c>
      <c r="AU54" s="63">
        <f t="shared" si="30"/>
        <v>0.15888360435400659</v>
      </c>
      <c r="AV54" s="63">
        <f t="shared" si="31"/>
        <v>-2.7010212740181121</v>
      </c>
      <c r="AW54" s="63">
        <f t="shared" si="32"/>
        <v>1.255202781641422</v>
      </c>
      <c r="AX54" s="63">
        <f t="shared" si="33"/>
        <v>51413.105936032865</v>
      </c>
      <c r="AY54" s="63">
        <f t="shared" si="34"/>
        <v>41.696449980423488</v>
      </c>
      <c r="BB54" s="51">
        <f t="shared" si="35"/>
        <v>-47</v>
      </c>
      <c r="BC54" s="51">
        <f t="shared" si="36"/>
        <v>14.75</v>
      </c>
      <c r="BD54" s="51">
        <v>1</v>
      </c>
      <c r="BF54" s="63">
        <f t="shared" si="37"/>
        <v>9.08375563334783E-2</v>
      </c>
      <c r="BG54" s="63">
        <f t="shared" si="38"/>
        <v>-4.2693651476734802</v>
      </c>
      <c r="BH54" s="63">
        <f t="shared" si="39"/>
        <v>2.183283140237139E-2</v>
      </c>
      <c r="BI54" s="63">
        <f t="shared" si="40"/>
        <v>57233.45755143281</v>
      </c>
      <c r="BJ54" s="63">
        <f t="shared" si="41"/>
        <v>41.696449980423488</v>
      </c>
      <c r="BM54" s="51">
        <f t="shared" si="42"/>
        <v>-94</v>
      </c>
      <c r="BN54" s="51">
        <f t="shared" si="43"/>
        <v>17.100000000000001</v>
      </c>
      <c r="BO54" s="51">
        <v>1</v>
      </c>
      <c r="BQ54" s="63">
        <f t="shared" si="44"/>
        <v>5.0514854979176016E-2</v>
      </c>
      <c r="BR54" s="63">
        <f t="shared" si="45"/>
        <v>-4.7483963680425454</v>
      </c>
      <c r="BS54" s="63">
        <f t="shared" si="46"/>
        <v>3.7465556851290096E-5</v>
      </c>
      <c r="BT54" s="63">
        <f t="shared" si="47"/>
        <v>66352.008415559409</v>
      </c>
      <c r="BU54" s="63">
        <f t="shared" si="48"/>
        <v>41.696449980423488</v>
      </c>
      <c r="BX54" s="51">
        <f t="shared" si="49"/>
        <v>-139</v>
      </c>
      <c r="BY54" s="51">
        <f t="shared" si="50"/>
        <v>19.350000000000001</v>
      </c>
      <c r="BZ54" s="51">
        <v>1</v>
      </c>
      <c r="CB54" s="63">
        <f t="shared" si="51"/>
        <v>3.0680984116650111E-2</v>
      </c>
      <c r="CC54" s="63">
        <f t="shared" si="52"/>
        <v>-4.2646567922143657</v>
      </c>
      <c r="CD54" s="63">
        <f t="shared" si="53"/>
        <v>8.2803194110067279E-8</v>
      </c>
      <c r="CE54" s="63">
        <f t="shared" si="54"/>
        <v>75082.535838659329</v>
      </c>
      <c r="CF54" s="63">
        <f t="shared" si="55"/>
        <v>41.696449980423488</v>
      </c>
      <c r="CI54" s="51">
        <f t="shared" si="56"/>
        <v>-184</v>
      </c>
      <c r="CJ54" s="51">
        <f t="shared" si="57"/>
        <v>21.6</v>
      </c>
      <c r="CK54" s="51">
        <v>1</v>
      </c>
      <c r="CM54" s="63">
        <f t="shared" si="58"/>
        <v>1.9727078239801729E-2</v>
      </c>
      <c r="CN54" s="63">
        <f t="shared" si="59"/>
        <v>-3.6297823961235181</v>
      </c>
      <c r="CO54" s="63">
        <f t="shared" si="60"/>
        <v>1.8053021971671589E-10</v>
      </c>
      <c r="CP54" s="63">
        <f t="shared" si="61"/>
        <v>83813.063261759235</v>
      </c>
      <c r="CQ54" s="63">
        <f t="shared" si="62"/>
        <v>41.696449980423488</v>
      </c>
      <c r="CT54" s="51">
        <f t="shared" si="63"/>
        <v>-235</v>
      </c>
      <c r="CU54" s="51">
        <f t="shared" si="64"/>
        <v>24.15</v>
      </c>
      <c r="CV54" s="51">
        <v>1</v>
      </c>
      <c r="CX54" s="63">
        <f t="shared" si="65"/>
        <v>1.2925831062713179E-2</v>
      </c>
      <c r="CY54" s="63">
        <f t="shared" si="66"/>
        <v>-3.0375702997375971</v>
      </c>
      <c r="CZ54" s="63">
        <f t="shared" si="67"/>
        <v>1.7159607068606148E-13</v>
      </c>
      <c r="DA54" s="63">
        <f t="shared" si="68"/>
        <v>93707.661007939154</v>
      </c>
      <c r="DB54" s="63">
        <f t="shared" si="69"/>
        <v>41.696449980423488</v>
      </c>
      <c r="DE54" s="51">
        <f t="shared" si="70"/>
        <v>-290</v>
      </c>
      <c r="DF54" s="51">
        <f t="shared" si="71"/>
        <v>26.9</v>
      </c>
      <c r="DG54" s="51">
        <v>1</v>
      </c>
      <c r="DI54" s="63">
        <f t="shared" si="72"/>
        <v>8.6534746119213031E-3</v>
      </c>
      <c r="DJ54" s="63">
        <f t="shared" si="73"/>
        <v>-2.5095076374571779</v>
      </c>
      <c r="DK54" s="63">
        <f t="shared" si="74"/>
        <v>9.3328123007550417E-17</v>
      </c>
      <c r="DL54" s="63">
        <f t="shared" si="75"/>
        <v>104378.30563617237</v>
      </c>
      <c r="DM54" s="63">
        <f t="shared" si="76"/>
        <v>41.696449980423488</v>
      </c>
    </row>
    <row r="55" spans="1:117">
      <c r="A55" s="74">
        <f t="shared" si="1"/>
        <v>1.3660402567543966</v>
      </c>
      <c r="B55" s="74">
        <f t="shared" si="2"/>
        <v>1.6333333333333333</v>
      </c>
      <c r="C55" s="78">
        <v>2.2599999999999998</v>
      </c>
      <c r="D55" s="76">
        <f t="shared" si="77"/>
        <v>1.2450000000000001</v>
      </c>
      <c r="E55" s="76">
        <f t="shared" si="3"/>
        <v>1.2450000000000001</v>
      </c>
      <c r="F55" s="77">
        <f t="shared" si="4"/>
        <v>3.5030565</v>
      </c>
      <c r="G55" s="73">
        <f t="shared" si="5"/>
        <v>891.44377681523406</v>
      </c>
      <c r="H55" s="74">
        <f t="shared" si="78"/>
        <v>9.800000000000006</v>
      </c>
      <c r="I55" s="79">
        <v>49</v>
      </c>
      <c r="J55" s="51">
        <f t="shared" si="6"/>
        <v>49</v>
      </c>
      <c r="K55" s="51">
        <f t="shared" si="7"/>
        <v>10</v>
      </c>
      <c r="L55" s="51">
        <v>1</v>
      </c>
      <c r="N55" s="63">
        <f t="shared" si="8"/>
        <v>8</v>
      </c>
      <c r="O55" s="63">
        <f t="shared" si="9"/>
        <v>392</v>
      </c>
      <c r="P55" s="63">
        <f t="shared" si="10"/>
        <v>8914.4377681523401</v>
      </c>
      <c r="Q55" s="63">
        <f t="shared" si="11"/>
        <v>44572.188840761701</v>
      </c>
      <c r="R55" s="63">
        <f t="shared" si="12"/>
        <v>43.212406788664076</v>
      </c>
      <c r="S55" s="51">
        <f t="shared" si="80"/>
        <v>22.740912673858009</v>
      </c>
      <c r="T55" s="72">
        <f t="shared" si="81"/>
        <v>6.4917344821181189</v>
      </c>
      <c r="U55" s="51">
        <f t="shared" si="15"/>
        <v>34</v>
      </c>
      <c r="V55" s="69">
        <f t="shared" si="16"/>
        <v>10.75</v>
      </c>
      <c r="W55" s="51">
        <v>1</v>
      </c>
      <c r="Y55" s="68">
        <f t="shared" si="0"/>
        <v>1.6099211390192059</v>
      </c>
      <c r="Z55" s="68">
        <f t="shared" si="17"/>
        <v>54.737318726653001</v>
      </c>
      <c r="AA55" s="68">
        <f t="shared" si="18"/>
        <v>1197.8775750954696</v>
      </c>
      <c r="AB55" s="68">
        <f t="shared" si="19"/>
        <v>47915.103003818833</v>
      </c>
      <c r="AC55" s="63">
        <f t="shared" si="20"/>
        <v>43.212406788664076</v>
      </c>
      <c r="AD55" s="69">
        <f t="shared" si="82"/>
        <v>21.884111296671762</v>
      </c>
      <c r="AE55" s="72">
        <f t="shared" si="83"/>
        <v>6.2471476827940862</v>
      </c>
      <c r="AF55" s="51">
        <f t="shared" si="21"/>
        <v>12</v>
      </c>
      <c r="AG55" s="51">
        <f t="shared" si="22"/>
        <v>11.85</v>
      </c>
      <c r="AH55" s="51">
        <v>1</v>
      </c>
      <c r="AJ55" s="63">
        <f t="shared" si="23"/>
        <v>0.31510468486616794</v>
      </c>
      <c r="AK55" s="63">
        <f t="shared" si="24"/>
        <v>3.7812562183940153</v>
      </c>
      <c r="AL55" s="63">
        <f t="shared" si="25"/>
        <v>62.544674970635235</v>
      </c>
      <c r="AM55" s="63">
        <f t="shared" si="26"/>
        <v>52818.04377630262</v>
      </c>
      <c r="AN55" s="63">
        <f t="shared" si="27"/>
        <v>43.212406788664076</v>
      </c>
      <c r="AO55" s="51">
        <f t="shared" si="84"/>
        <v>16.540713286337251</v>
      </c>
      <c r="AP55" s="72">
        <f t="shared" si="85"/>
        <v>4.7217946060354015</v>
      </c>
      <c r="AQ55" s="51">
        <f t="shared" si="28"/>
        <v>-16</v>
      </c>
      <c r="AR55" s="51">
        <f t="shared" si="29"/>
        <v>13.25</v>
      </c>
      <c r="AS55" s="51">
        <v>1</v>
      </c>
      <c r="AU55" s="63">
        <f t="shared" si="30"/>
        <v>0.15888360435400659</v>
      </c>
      <c r="AV55" s="63">
        <f t="shared" si="31"/>
        <v>-2.5421376696641054</v>
      </c>
      <c r="AW55" s="63">
        <f t="shared" si="32"/>
        <v>1.4418493704592041</v>
      </c>
      <c r="AX55" s="63">
        <f t="shared" si="33"/>
        <v>59058.150214009256</v>
      </c>
      <c r="AY55" s="63">
        <f t="shared" si="34"/>
        <v>43.212406788664076</v>
      </c>
      <c r="BB55" s="51">
        <f t="shared" si="35"/>
        <v>-46</v>
      </c>
      <c r="BC55" s="51">
        <f t="shared" si="36"/>
        <v>14.75</v>
      </c>
      <c r="BD55" s="51">
        <v>1</v>
      </c>
      <c r="BF55" s="63">
        <f t="shared" si="37"/>
        <v>9.08375563334783E-2</v>
      </c>
      <c r="BG55" s="63">
        <f t="shared" si="38"/>
        <v>-4.1785275913400017</v>
      </c>
      <c r="BH55" s="63">
        <f t="shared" si="39"/>
        <v>2.5079337516831626E-2</v>
      </c>
      <c r="BI55" s="63">
        <f t="shared" si="40"/>
        <v>65743.978540123513</v>
      </c>
      <c r="BJ55" s="63">
        <f t="shared" si="41"/>
        <v>43.212406788664076</v>
      </c>
      <c r="BM55" s="51">
        <f t="shared" si="42"/>
        <v>-93</v>
      </c>
      <c r="BN55" s="51">
        <f t="shared" si="43"/>
        <v>17.100000000000001</v>
      </c>
      <c r="BO55" s="51">
        <v>1</v>
      </c>
      <c r="BQ55" s="63">
        <f t="shared" si="44"/>
        <v>5.0514854979176016E-2</v>
      </c>
      <c r="BR55" s="63">
        <f t="shared" si="45"/>
        <v>-4.6978815130633693</v>
      </c>
      <c r="BS55" s="63">
        <f t="shared" si="46"/>
        <v>4.3036623524124814E-5</v>
      </c>
      <c r="BT55" s="63">
        <f t="shared" si="47"/>
        <v>76218.442917702516</v>
      </c>
      <c r="BU55" s="63">
        <f t="shared" si="48"/>
        <v>43.212406788664076</v>
      </c>
      <c r="BX55" s="51">
        <f t="shared" si="49"/>
        <v>-138</v>
      </c>
      <c r="BY55" s="51">
        <f t="shared" si="50"/>
        <v>19.350000000000001</v>
      </c>
      <c r="BZ55" s="51">
        <v>1</v>
      </c>
      <c r="CB55" s="63">
        <f t="shared" si="51"/>
        <v>3.0680984116650111E-2</v>
      </c>
      <c r="CC55" s="63">
        <f t="shared" si="52"/>
        <v>-4.233975808097715</v>
      </c>
      <c r="CD55" s="63">
        <f t="shared" si="53"/>
        <v>9.5115892862734458E-8</v>
      </c>
      <c r="CE55" s="63">
        <f t="shared" si="54"/>
        <v>86247.185406873905</v>
      </c>
      <c r="CF55" s="63">
        <f t="shared" si="55"/>
        <v>43.212406788664076</v>
      </c>
      <c r="CI55" s="51">
        <f t="shared" si="56"/>
        <v>-183</v>
      </c>
      <c r="CJ55" s="51">
        <f t="shared" si="57"/>
        <v>21.6</v>
      </c>
      <c r="CK55" s="51">
        <v>1</v>
      </c>
      <c r="CM55" s="63">
        <f t="shared" si="58"/>
        <v>1.9727078239801729E-2</v>
      </c>
      <c r="CN55" s="63">
        <f t="shared" si="59"/>
        <v>-3.6100553178837163</v>
      </c>
      <c r="CO55" s="63">
        <f t="shared" si="60"/>
        <v>2.0737476641584484E-10</v>
      </c>
      <c r="CP55" s="63">
        <f t="shared" si="61"/>
        <v>96275.927896045294</v>
      </c>
      <c r="CQ55" s="63">
        <f t="shared" si="62"/>
        <v>43.212406788664076</v>
      </c>
      <c r="CT55" s="51">
        <f t="shared" si="63"/>
        <v>-234</v>
      </c>
      <c r="CU55" s="51">
        <f t="shared" si="64"/>
        <v>24.15</v>
      </c>
      <c r="CV55" s="51">
        <v>1</v>
      </c>
      <c r="CX55" s="63">
        <f t="shared" si="65"/>
        <v>1.2925831062713179E-2</v>
      </c>
      <c r="CY55" s="63">
        <f t="shared" si="66"/>
        <v>-3.0246444686748837</v>
      </c>
      <c r="CZ55" s="63">
        <f t="shared" si="67"/>
        <v>1.9711212412103381E-13</v>
      </c>
      <c r="DA55" s="63">
        <f t="shared" si="68"/>
        <v>107641.83605043951</v>
      </c>
      <c r="DB55" s="63">
        <f t="shared" si="69"/>
        <v>43.212406788664076</v>
      </c>
      <c r="DE55" s="51">
        <f t="shared" si="70"/>
        <v>-289</v>
      </c>
      <c r="DF55" s="51">
        <f t="shared" si="71"/>
        <v>26.9</v>
      </c>
      <c r="DG55" s="51">
        <v>1</v>
      </c>
      <c r="DI55" s="63">
        <f t="shared" si="72"/>
        <v>8.6534746119213031E-3</v>
      </c>
      <c r="DJ55" s="63">
        <f t="shared" si="73"/>
        <v>-2.5008541628452567</v>
      </c>
      <c r="DK55" s="63">
        <f t="shared" si="74"/>
        <v>1.0720586137373408E-16</v>
      </c>
      <c r="DL55" s="63">
        <f t="shared" si="75"/>
        <v>119899.18798164898</v>
      </c>
      <c r="DM55" s="63">
        <f t="shared" si="76"/>
        <v>43.212406788664076</v>
      </c>
    </row>
    <row r="56" spans="1:117">
      <c r="A56" s="74">
        <f t="shared" si="1"/>
        <v>1.4142135623730963</v>
      </c>
      <c r="B56" s="74">
        <f t="shared" si="2"/>
        <v>1.6666666666666667</v>
      </c>
      <c r="C56" s="78">
        <v>2.2599999999999998</v>
      </c>
      <c r="D56" s="76">
        <f t="shared" si="77"/>
        <v>1.25</v>
      </c>
      <c r="E56" s="76">
        <f t="shared" si="3"/>
        <v>1.25</v>
      </c>
      <c r="F56" s="77">
        <f t="shared" si="4"/>
        <v>3.5312499999999996</v>
      </c>
      <c r="G56" s="73">
        <f t="shared" si="5"/>
        <v>1024.0000000000034</v>
      </c>
      <c r="H56" s="74">
        <f t="shared" si="78"/>
        <v>10.000000000000005</v>
      </c>
      <c r="I56" s="79">
        <v>50</v>
      </c>
      <c r="J56" s="51">
        <f t="shared" si="6"/>
        <v>50</v>
      </c>
      <c r="K56" s="51">
        <f t="shared" si="7"/>
        <v>10</v>
      </c>
      <c r="L56" s="51">
        <f>POWER(($D56+0.05)/$D56,2)*POWER(1.05,2)</f>
        <v>1.1924640000000002</v>
      </c>
      <c r="N56" s="63">
        <f t="shared" si="8"/>
        <v>9.5397120000000015</v>
      </c>
      <c r="O56" s="63">
        <f t="shared" si="9"/>
        <v>476.98560000000009</v>
      </c>
      <c r="P56" s="63">
        <f t="shared" si="10"/>
        <v>10240.000000000035</v>
      </c>
      <c r="Q56" s="63">
        <f t="shared" si="11"/>
        <v>51200.000000000175</v>
      </c>
      <c r="R56" s="63">
        <f t="shared" si="12"/>
        <v>44.783429475148047</v>
      </c>
      <c r="S56" s="51">
        <f t="shared" si="80"/>
        <v>21.468153336285273</v>
      </c>
      <c r="T56" s="72">
        <f t="shared" si="81"/>
        <v>6.0794770509834404</v>
      </c>
      <c r="U56" s="51">
        <f t="shared" si="15"/>
        <v>35</v>
      </c>
      <c r="V56" s="69">
        <f t="shared" si="16"/>
        <v>10.75</v>
      </c>
      <c r="W56" s="51">
        <v>1</v>
      </c>
      <c r="Y56" s="68">
        <f t="shared" si="0"/>
        <v>1.6099211390192059</v>
      </c>
      <c r="Z56" s="68">
        <f t="shared" si="17"/>
        <v>56.347239865672208</v>
      </c>
      <c r="AA56" s="68">
        <f t="shared" si="18"/>
        <v>1376.0000000000034</v>
      </c>
      <c r="AB56" s="68">
        <f t="shared" si="19"/>
        <v>55040.000000000182</v>
      </c>
      <c r="AC56" s="63">
        <f t="shared" si="20"/>
        <v>44.783429475148047</v>
      </c>
      <c r="AD56" s="69">
        <f t="shared" si="82"/>
        <v>24.420007142857202</v>
      </c>
      <c r="AE56" s="72">
        <f t="shared" si="83"/>
        <v>6.9154002528445178</v>
      </c>
      <c r="AF56" s="51">
        <f t="shared" si="21"/>
        <v>13</v>
      </c>
      <c r="AG56" s="51">
        <f t="shared" si="22"/>
        <v>11.85</v>
      </c>
      <c r="AH56" s="51">
        <v>1</v>
      </c>
      <c r="AJ56" s="63">
        <f t="shared" si="23"/>
        <v>0.31510468486616794</v>
      </c>
      <c r="AK56" s="63">
        <f t="shared" si="24"/>
        <v>4.0963609032601829</v>
      </c>
      <c r="AL56" s="63">
        <f t="shared" si="25"/>
        <v>71.844965252592928</v>
      </c>
      <c r="AM56" s="63">
        <f t="shared" si="26"/>
        <v>60672.000000000196</v>
      </c>
      <c r="AN56" s="63">
        <f t="shared" si="27"/>
        <v>44.783429475148047</v>
      </c>
      <c r="AO56" s="51">
        <f t="shared" si="84"/>
        <v>17.538729362301417</v>
      </c>
      <c r="AP56" s="72">
        <f t="shared" si="85"/>
        <v>4.9667198194127913</v>
      </c>
      <c r="AQ56" s="51">
        <f t="shared" si="28"/>
        <v>-15</v>
      </c>
      <c r="AR56" s="51">
        <f t="shared" si="29"/>
        <v>13.25</v>
      </c>
      <c r="AS56" s="51">
        <v>1</v>
      </c>
      <c r="AU56" s="63">
        <f t="shared" si="30"/>
        <v>0.15888360435400659</v>
      </c>
      <c r="AV56" s="63">
        <f t="shared" si="31"/>
        <v>-2.3832540653100986</v>
      </c>
      <c r="AW56" s="63">
        <f t="shared" si="32"/>
        <v>1.6562499999999984</v>
      </c>
      <c r="AX56" s="63">
        <f t="shared" si="33"/>
        <v>67840.000000000233</v>
      </c>
      <c r="AY56" s="63">
        <f t="shared" si="34"/>
        <v>44.783429475148047</v>
      </c>
      <c r="BB56" s="51">
        <f t="shared" si="35"/>
        <v>-45</v>
      </c>
      <c r="BC56" s="51">
        <f t="shared" si="36"/>
        <v>14.75</v>
      </c>
      <c r="BD56" s="51">
        <v>1</v>
      </c>
      <c r="BF56" s="63">
        <f t="shared" si="37"/>
        <v>9.08375563334783E-2</v>
      </c>
      <c r="BG56" s="63">
        <f t="shared" si="38"/>
        <v>-4.0876900350065233</v>
      </c>
      <c r="BH56" s="63">
        <f t="shared" si="39"/>
        <v>2.8808593749999917E-2</v>
      </c>
      <c r="BI56" s="63">
        <f t="shared" si="40"/>
        <v>75520.000000000262</v>
      </c>
      <c r="BJ56" s="63">
        <f t="shared" si="41"/>
        <v>44.783429475148047</v>
      </c>
      <c r="BM56" s="51">
        <f t="shared" si="42"/>
        <v>-92</v>
      </c>
      <c r="BN56" s="51">
        <f t="shared" si="43"/>
        <v>17.100000000000001</v>
      </c>
      <c r="BO56" s="51">
        <v>1</v>
      </c>
      <c r="BQ56" s="63">
        <f t="shared" si="44"/>
        <v>5.0514854979176016E-2</v>
      </c>
      <c r="BR56" s="63">
        <f t="shared" si="45"/>
        <v>-4.6473666580841932</v>
      </c>
      <c r="BS56" s="63">
        <f t="shared" si="46"/>
        <v>4.9436098646788877E-5</v>
      </c>
      <c r="BT56" s="63">
        <f t="shared" si="47"/>
        <v>87552.000000000291</v>
      </c>
      <c r="BU56" s="63">
        <f t="shared" si="48"/>
        <v>44.783429475148047</v>
      </c>
      <c r="BX56" s="51">
        <f t="shared" si="49"/>
        <v>-137</v>
      </c>
      <c r="BY56" s="51">
        <f t="shared" si="50"/>
        <v>19.350000000000001</v>
      </c>
      <c r="BZ56" s="51">
        <v>1</v>
      </c>
      <c r="CB56" s="63">
        <f t="shared" si="51"/>
        <v>3.0680984116650111E-2</v>
      </c>
      <c r="CC56" s="63">
        <f t="shared" si="52"/>
        <v>-4.2032948239810652</v>
      </c>
      <c r="CD56" s="63">
        <f t="shared" si="53"/>
        <v>1.092594696654973E-7</v>
      </c>
      <c r="CE56" s="63">
        <f t="shared" si="54"/>
        <v>99072.000000000335</v>
      </c>
      <c r="CF56" s="63">
        <f t="shared" si="55"/>
        <v>44.783429475148047</v>
      </c>
      <c r="CI56" s="51">
        <f t="shared" si="56"/>
        <v>-182</v>
      </c>
      <c r="CJ56" s="51">
        <f t="shared" si="57"/>
        <v>21.6</v>
      </c>
      <c r="CK56" s="51">
        <v>1</v>
      </c>
      <c r="CM56" s="63">
        <f t="shared" si="58"/>
        <v>1.9727078239801729E-2</v>
      </c>
      <c r="CN56" s="63">
        <f t="shared" si="59"/>
        <v>-3.5903282396439149</v>
      </c>
      <c r="CO56" s="63">
        <f t="shared" si="60"/>
        <v>2.3821105304977539E-10</v>
      </c>
      <c r="CP56" s="63">
        <f t="shared" si="61"/>
        <v>110592.00000000038</v>
      </c>
      <c r="CQ56" s="63">
        <f t="shared" si="62"/>
        <v>44.783429475148047</v>
      </c>
      <c r="CT56" s="51">
        <f t="shared" si="63"/>
        <v>-233</v>
      </c>
      <c r="CU56" s="51">
        <f t="shared" si="64"/>
        <v>24.15</v>
      </c>
      <c r="CV56" s="51">
        <v>1</v>
      </c>
      <c r="CX56" s="63">
        <f t="shared" si="65"/>
        <v>1.2925831062713179E-2</v>
      </c>
      <c r="CY56" s="63">
        <f t="shared" si="66"/>
        <v>-3.0117186376121707</v>
      </c>
      <c r="CZ56" s="63">
        <f t="shared" si="67"/>
        <v>2.2642237272780288E-13</v>
      </c>
      <c r="DA56" s="63">
        <f t="shared" si="68"/>
        <v>123648.00000000041</v>
      </c>
      <c r="DB56" s="63">
        <f t="shared" si="69"/>
        <v>44.783429475148047</v>
      </c>
      <c r="DE56" s="51">
        <f t="shared" si="70"/>
        <v>-288</v>
      </c>
      <c r="DF56" s="51">
        <f t="shared" si="71"/>
        <v>26.9</v>
      </c>
      <c r="DG56" s="51">
        <v>1</v>
      </c>
      <c r="DI56" s="63">
        <f t="shared" si="72"/>
        <v>8.6534746119213031E-3</v>
      </c>
      <c r="DJ56" s="63">
        <f t="shared" si="73"/>
        <v>-2.4922006882333352</v>
      </c>
      <c r="DK56" s="63">
        <f t="shared" si="74"/>
        <v>1.2314719660604855E-16</v>
      </c>
      <c r="DL56" s="63">
        <f t="shared" si="75"/>
        <v>137728.00000000044</v>
      </c>
      <c r="DM56" s="63">
        <f t="shared" si="76"/>
        <v>44.783429475148047</v>
      </c>
    </row>
    <row r="57" spans="1:117">
      <c r="A57" s="74">
        <f t="shared" si="1"/>
        <v>1.4640856959456268</v>
      </c>
      <c r="B57" s="74">
        <f t="shared" si="2"/>
        <v>1.7</v>
      </c>
      <c r="C57" s="78">
        <v>2.2599999999999998</v>
      </c>
      <c r="D57" s="76">
        <f t="shared" si="77"/>
        <v>1.2549999999999999</v>
      </c>
      <c r="E57" s="76">
        <f t="shared" si="3"/>
        <v>1.2549999999999999</v>
      </c>
      <c r="F57" s="77">
        <f t="shared" si="4"/>
        <v>3.5595564999999993</v>
      </c>
      <c r="G57" s="73">
        <f t="shared" si="5"/>
        <v>1176.2671155169678</v>
      </c>
      <c r="H57" s="74">
        <f t="shared" si="78"/>
        <v>10.200000000000005</v>
      </c>
      <c r="I57" s="79">
        <v>51</v>
      </c>
      <c r="J57" s="51">
        <f t="shared" si="6"/>
        <v>51</v>
      </c>
      <c r="K57" s="51">
        <f t="shared" si="7"/>
        <v>10</v>
      </c>
      <c r="L57" s="51">
        <v>1</v>
      </c>
      <c r="N57" s="63">
        <f t="shared" si="8"/>
        <v>9.5397120000000015</v>
      </c>
      <c r="O57" s="63">
        <f t="shared" si="9"/>
        <v>486.5253120000001</v>
      </c>
      <c r="P57" s="63">
        <f t="shared" si="10"/>
        <v>11762.671155169679</v>
      </c>
      <c r="Q57" s="63">
        <f t="shared" si="11"/>
        <v>58813.355775848395</v>
      </c>
      <c r="R57" s="63">
        <f t="shared" si="12"/>
        <v>46.411516561476368</v>
      </c>
      <c r="S57" s="51">
        <f t="shared" si="80"/>
        <v>24.176894531583336</v>
      </c>
      <c r="T57" s="72">
        <f t="shared" si="81"/>
        <v>6.7921086606107641</v>
      </c>
      <c r="U57" s="51">
        <f t="shared" si="15"/>
        <v>36</v>
      </c>
      <c r="V57" s="69">
        <f t="shared" si="16"/>
        <v>10.75</v>
      </c>
      <c r="W57" s="51">
        <v>1</v>
      </c>
      <c r="Y57" s="68">
        <f t="shared" si="0"/>
        <v>1.6099211390192059</v>
      </c>
      <c r="Z57" s="68">
        <f t="shared" si="17"/>
        <v>57.957161004691415</v>
      </c>
      <c r="AA57" s="68">
        <f t="shared" si="18"/>
        <v>1580.6089364759239</v>
      </c>
      <c r="AB57" s="68">
        <f t="shared" si="19"/>
        <v>63224.357459037019</v>
      </c>
      <c r="AC57" s="63">
        <f t="shared" si="20"/>
        <v>46.411516561476368</v>
      </c>
      <c r="AD57" s="69">
        <f t="shared" si="82"/>
        <v>27.272021421959913</v>
      </c>
      <c r="AE57" s="72">
        <f t="shared" si="83"/>
        <v>7.6616346508223474</v>
      </c>
      <c r="AF57" s="51">
        <f t="shared" si="21"/>
        <v>14</v>
      </c>
      <c r="AG57" s="51">
        <f t="shared" si="22"/>
        <v>11.85</v>
      </c>
      <c r="AH57" s="51">
        <v>1</v>
      </c>
      <c r="AJ57" s="63">
        <f t="shared" si="23"/>
        <v>0.31510468486616794</v>
      </c>
      <c r="AK57" s="63">
        <f t="shared" si="24"/>
        <v>4.4114655881263509</v>
      </c>
      <c r="AL57" s="63">
        <f t="shared" si="25"/>
        <v>82.528193400472631</v>
      </c>
      <c r="AM57" s="63">
        <f t="shared" si="26"/>
        <v>69693.826594380342</v>
      </c>
      <c r="AN57" s="63">
        <f t="shared" si="27"/>
        <v>46.411516561476368</v>
      </c>
      <c r="AO57" s="51">
        <f t="shared" si="84"/>
        <v>18.707658883841418</v>
      </c>
      <c r="AP57" s="72">
        <f t="shared" si="85"/>
        <v>5.2556150980723082</v>
      </c>
      <c r="AQ57" s="51">
        <f t="shared" si="28"/>
        <v>-14</v>
      </c>
      <c r="AR57" s="51">
        <f t="shared" si="29"/>
        <v>13.25</v>
      </c>
      <c r="AS57" s="51">
        <v>1</v>
      </c>
      <c r="AU57" s="63">
        <f t="shared" si="30"/>
        <v>0.15888360435400659</v>
      </c>
      <c r="AV57" s="63">
        <f t="shared" si="31"/>
        <v>-2.2243704609560924</v>
      </c>
      <c r="AW57" s="63">
        <f t="shared" si="32"/>
        <v>1.9025316504638379</v>
      </c>
      <c r="AX57" s="63">
        <f t="shared" si="33"/>
        <v>77927.696402999121</v>
      </c>
      <c r="AY57" s="63">
        <f t="shared" si="34"/>
        <v>46.411516561476368</v>
      </c>
      <c r="BB57" s="51">
        <f t="shared" si="35"/>
        <v>-44</v>
      </c>
      <c r="BC57" s="51">
        <f t="shared" si="36"/>
        <v>14.75</v>
      </c>
      <c r="BD57" s="51">
        <v>1</v>
      </c>
      <c r="BF57" s="63">
        <f t="shared" si="37"/>
        <v>9.08375563334783E-2</v>
      </c>
      <c r="BG57" s="63">
        <f t="shared" si="38"/>
        <v>-3.9968524786730453</v>
      </c>
      <c r="BH57" s="63">
        <f t="shared" si="39"/>
        <v>3.309238425040277E-2</v>
      </c>
      <c r="BI57" s="63">
        <f t="shared" si="40"/>
        <v>86749.699769376384</v>
      </c>
      <c r="BJ57" s="63">
        <f t="shared" si="41"/>
        <v>46.411516561476368</v>
      </c>
      <c r="BM57" s="51">
        <f t="shared" si="42"/>
        <v>-91</v>
      </c>
      <c r="BN57" s="51">
        <f t="shared" si="43"/>
        <v>17.100000000000001</v>
      </c>
      <c r="BO57" s="51">
        <v>1</v>
      </c>
      <c r="BQ57" s="63">
        <f t="shared" si="44"/>
        <v>5.0514854979176016E-2</v>
      </c>
      <c r="BR57" s="63">
        <f t="shared" si="45"/>
        <v>-4.5968518031050172</v>
      </c>
      <c r="BS57" s="63">
        <f t="shared" si="46"/>
        <v>5.6787165193037557E-5</v>
      </c>
      <c r="BT57" s="63">
        <f t="shared" si="47"/>
        <v>100570.83837670076</v>
      </c>
      <c r="BU57" s="63">
        <f t="shared" si="48"/>
        <v>46.411516561476368</v>
      </c>
      <c r="BX57" s="51">
        <f t="shared" si="49"/>
        <v>-136</v>
      </c>
      <c r="BY57" s="51">
        <f t="shared" si="50"/>
        <v>19.350000000000001</v>
      </c>
      <c r="BZ57" s="51">
        <v>1</v>
      </c>
      <c r="CB57" s="63">
        <f t="shared" si="51"/>
        <v>3.0680984116650111E-2</v>
      </c>
      <c r="CC57" s="63">
        <f t="shared" si="52"/>
        <v>-4.1726138398644155</v>
      </c>
      <c r="CD57" s="63">
        <f t="shared" si="53"/>
        <v>1.2550617307260521E-7</v>
      </c>
      <c r="CE57" s="63">
        <f t="shared" si="54"/>
        <v>113803.84342626666</v>
      </c>
      <c r="CF57" s="63">
        <f t="shared" si="55"/>
        <v>46.411516561476368</v>
      </c>
      <c r="CI57" s="51">
        <f t="shared" si="56"/>
        <v>-181</v>
      </c>
      <c r="CJ57" s="51">
        <f t="shared" si="57"/>
        <v>21.6</v>
      </c>
      <c r="CK57" s="51">
        <v>1</v>
      </c>
      <c r="CM57" s="63">
        <f t="shared" si="58"/>
        <v>1.9727078239801729E-2</v>
      </c>
      <c r="CN57" s="63">
        <f t="shared" si="59"/>
        <v>-3.5706011614041131</v>
      </c>
      <c r="CO57" s="63">
        <f t="shared" si="60"/>
        <v>2.7363264478038847E-10</v>
      </c>
      <c r="CP57" s="63">
        <f t="shared" si="61"/>
        <v>127036.84847583254</v>
      </c>
      <c r="CQ57" s="63">
        <f t="shared" si="62"/>
        <v>46.411516561476368</v>
      </c>
      <c r="CT57" s="51">
        <f t="shared" si="63"/>
        <v>-232</v>
      </c>
      <c r="CU57" s="51">
        <f t="shared" si="64"/>
        <v>24.15</v>
      </c>
      <c r="CV57" s="51">
        <v>1</v>
      </c>
      <c r="CX57" s="63">
        <f t="shared" si="65"/>
        <v>1.2925831062713179E-2</v>
      </c>
      <c r="CY57" s="63">
        <f t="shared" si="66"/>
        <v>-2.9987928065494573</v>
      </c>
      <c r="CZ57" s="63">
        <f t="shared" si="67"/>
        <v>2.6009100708695272E-13</v>
      </c>
      <c r="DA57" s="63">
        <f t="shared" si="68"/>
        <v>142034.25419867385</v>
      </c>
      <c r="DB57" s="63">
        <f t="shared" si="69"/>
        <v>46.411516561476368</v>
      </c>
      <c r="DE57" s="51">
        <f t="shared" si="70"/>
        <v>-287</v>
      </c>
      <c r="DF57" s="51">
        <f t="shared" si="71"/>
        <v>26.9</v>
      </c>
      <c r="DG57" s="51">
        <v>1</v>
      </c>
      <c r="DI57" s="63">
        <f t="shared" si="72"/>
        <v>8.6534746119213031E-3</v>
      </c>
      <c r="DJ57" s="63">
        <f t="shared" si="73"/>
        <v>-2.4835472136214141</v>
      </c>
      <c r="DK57" s="63">
        <f t="shared" si="74"/>
        <v>1.4145898216386444E-16</v>
      </c>
      <c r="DL57" s="63">
        <f t="shared" si="75"/>
        <v>158207.92703703218</v>
      </c>
      <c r="DM57" s="63">
        <f t="shared" si="76"/>
        <v>46.411516561476368</v>
      </c>
    </row>
    <row r="58" spans="1:117">
      <c r="A58" s="74">
        <f t="shared" si="1"/>
        <v>1.5157165665103995</v>
      </c>
      <c r="B58" s="74">
        <f t="shared" si="2"/>
        <v>1.7333333333333334</v>
      </c>
      <c r="C58" s="78">
        <v>2.2599999999999998</v>
      </c>
      <c r="D58" s="76">
        <f t="shared" si="77"/>
        <v>1.26</v>
      </c>
      <c r="E58" s="76">
        <f t="shared" si="3"/>
        <v>1.26</v>
      </c>
      <c r="F58" s="77">
        <f t="shared" si="4"/>
        <v>3.5879759999999998</v>
      </c>
      <c r="G58" s="73">
        <f t="shared" si="5"/>
        <v>1351.1761006314484</v>
      </c>
      <c r="H58" s="74">
        <f t="shared" si="78"/>
        <v>10.400000000000006</v>
      </c>
      <c r="I58" s="79">
        <v>52</v>
      </c>
      <c r="J58" s="51">
        <f t="shared" si="6"/>
        <v>52</v>
      </c>
      <c r="K58" s="51">
        <f t="shared" si="7"/>
        <v>10</v>
      </c>
      <c r="L58" s="51">
        <v>1</v>
      </c>
      <c r="N58" s="63">
        <f t="shared" si="8"/>
        <v>9.5397120000000015</v>
      </c>
      <c r="O58" s="63">
        <f t="shared" si="9"/>
        <v>496.06502400000011</v>
      </c>
      <c r="P58" s="63">
        <f t="shared" si="10"/>
        <v>13511.761006314484</v>
      </c>
      <c r="Q58" s="63">
        <f t="shared" si="11"/>
        <v>67558.805031572425</v>
      </c>
      <c r="R58" s="63">
        <f t="shared" si="12"/>
        <v>48.098739043930017</v>
      </c>
      <c r="S58" s="51">
        <f t="shared" si="80"/>
        <v>27.237882843186462</v>
      </c>
      <c r="T58" s="72">
        <f t="shared" si="81"/>
        <v>7.5914339569680687</v>
      </c>
      <c r="U58" s="51">
        <f t="shared" si="15"/>
        <v>37</v>
      </c>
      <c r="V58" s="69">
        <f t="shared" si="16"/>
        <v>10.75</v>
      </c>
      <c r="W58" s="51">
        <v>1</v>
      </c>
      <c r="Y58" s="68">
        <f t="shared" si="0"/>
        <v>1.6099211390192059</v>
      </c>
      <c r="Z58" s="68">
        <f t="shared" si="17"/>
        <v>59.567082143710614</v>
      </c>
      <c r="AA58" s="68">
        <f t="shared" si="18"/>
        <v>1815.6428852235067</v>
      </c>
      <c r="AB58" s="68">
        <f t="shared" si="19"/>
        <v>72625.715408940348</v>
      </c>
      <c r="AC58" s="63">
        <f t="shared" si="20"/>
        <v>48.098739043930017</v>
      </c>
      <c r="AD58" s="69">
        <f t="shared" si="82"/>
        <v>30.480641654447922</v>
      </c>
      <c r="AE58" s="72">
        <f t="shared" si="83"/>
        <v>8.4952189352570713</v>
      </c>
      <c r="AF58" s="51">
        <f t="shared" si="21"/>
        <v>15</v>
      </c>
      <c r="AG58" s="51">
        <f t="shared" si="22"/>
        <v>11.85</v>
      </c>
      <c r="AH58" s="51">
        <v>1</v>
      </c>
      <c r="AJ58" s="63">
        <f t="shared" si="23"/>
        <v>0.31510468486616794</v>
      </c>
      <c r="AK58" s="63">
        <f t="shared" si="24"/>
        <v>4.726570272992519</v>
      </c>
      <c r="AL58" s="63">
        <f t="shared" si="25"/>
        <v>94.800000000000082</v>
      </c>
      <c r="AM58" s="63">
        <f t="shared" si="26"/>
        <v>80057.183962413314</v>
      </c>
      <c r="AN58" s="63">
        <f t="shared" si="27"/>
        <v>48.098739043930017</v>
      </c>
      <c r="AO58" s="51">
        <f t="shared" si="84"/>
        <v>20.056826520000019</v>
      </c>
      <c r="AP58" s="72">
        <f t="shared" si="85"/>
        <v>5.5900113378684866</v>
      </c>
      <c r="AQ58" s="51">
        <f t="shared" si="28"/>
        <v>-13</v>
      </c>
      <c r="AR58" s="51">
        <f t="shared" si="29"/>
        <v>13.25</v>
      </c>
      <c r="AS58" s="51">
        <v>1</v>
      </c>
      <c r="AU58" s="63">
        <f t="shared" si="30"/>
        <v>0.15888360435400659</v>
      </c>
      <c r="AV58" s="63">
        <f t="shared" si="31"/>
        <v>-2.0654868566020856</v>
      </c>
      <c r="AW58" s="63">
        <f t="shared" si="32"/>
        <v>2.185434977217604</v>
      </c>
      <c r="AX58" s="63">
        <f t="shared" si="33"/>
        <v>89515.416666833466</v>
      </c>
      <c r="AY58" s="63">
        <f t="shared" si="34"/>
        <v>48.098739043930017</v>
      </c>
      <c r="BB58" s="51">
        <f t="shared" si="35"/>
        <v>-43</v>
      </c>
      <c r="BC58" s="51">
        <f t="shared" si="36"/>
        <v>14.75</v>
      </c>
      <c r="BD58" s="51">
        <v>1</v>
      </c>
      <c r="BF58" s="63">
        <f t="shared" si="37"/>
        <v>9.08375563334783E-2</v>
      </c>
      <c r="BG58" s="63">
        <f t="shared" si="38"/>
        <v>-3.9060149223395668</v>
      </c>
      <c r="BH58" s="63">
        <f t="shared" si="39"/>
        <v>3.801316735136745E-2</v>
      </c>
      <c r="BI58" s="63">
        <f t="shared" si="40"/>
        <v>99649.237421569327</v>
      </c>
      <c r="BJ58" s="63">
        <f t="shared" si="41"/>
        <v>48.098739043930017</v>
      </c>
      <c r="BM58" s="51">
        <f t="shared" si="42"/>
        <v>-90</v>
      </c>
      <c r="BN58" s="51">
        <f t="shared" si="43"/>
        <v>17.100000000000001</v>
      </c>
      <c r="BO58" s="51">
        <v>1</v>
      </c>
      <c r="BQ58" s="63">
        <f t="shared" si="44"/>
        <v>5.0514854979176016E-2</v>
      </c>
      <c r="BR58" s="63">
        <f t="shared" si="45"/>
        <v>-4.5463369481258411</v>
      </c>
      <c r="BS58" s="63">
        <f t="shared" si="46"/>
        <v>6.5231323242187112E-5</v>
      </c>
      <c r="BT58" s="63">
        <f t="shared" si="47"/>
        <v>115525.55660398884</v>
      </c>
      <c r="BU58" s="63">
        <f t="shared" si="48"/>
        <v>48.098739043930017</v>
      </c>
      <c r="BX58" s="51">
        <f t="shared" si="49"/>
        <v>-135</v>
      </c>
      <c r="BY58" s="51">
        <f t="shared" si="50"/>
        <v>19.350000000000001</v>
      </c>
      <c r="BZ58" s="51">
        <v>1</v>
      </c>
      <c r="CB58" s="63">
        <f t="shared" si="51"/>
        <v>3.0680984116650111E-2</v>
      </c>
      <c r="CC58" s="63">
        <f t="shared" si="52"/>
        <v>-4.1419328557477648</v>
      </c>
      <c r="CD58" s="63">
        <f t="shared" si="53"/>
        <v>1.4416873455047476E-7</v>
      </c>
      <c r="CE58" s="63">
        <f t="shared" si="54"/>
        <v>130726.28773609265</v>
      </c>
      <c r="CF58" s="63">
        <f t="shared" si="55"/>
        <v>48.098739043930017</v>
      </c>
      <c r="CI58" s="51">
        <f t="shared" si="56"/>
        <v>-180</v>
      </c>
      <c r="CJ58" s="51">
        <f t="shared" si="57"/>
        <v>21.6</v>
      </c>
      <c r="CK58" s="51">
        <v>1</v>
      </c>
      <c r="CM58" s="63">
        <f t="shared" si="58"/>
        <v>1.9727078239801729E-2</v>
      </c>
      <c r="CN58" s="63">
        <f t="shared" si="59"/>
        <v>-3.5508740831643113</v>
      </c>
      <c r="CO58" s="63">
        <f t="shared" si="60"/>
        <v>3.1432136893272025E-10</v>
      </c>
      <c r="CP58" s="63">
        <f t="shared" si="61"/>
        <v>145927.01886819644</v>
      </c>
      <c r="CQ58" s="63">
        <f t="shared" si="62"/>
        <v>48.098739043930017</v>
      </c>
      <c r="CT58" s="51">
        <f t="shared" si="63"/>
        <v>-231</v>
      </c>
      <c r="CU58" s="51">
        <f t="shared" si="64"/>
        <v>24.15</v>
      </c>
      <c r="CV58" s="51">
        <v>1</v>
      </c>
      <c r="CX58" s="63">
        <f t="shared" si="65"/>
        <v>1.2925831062713179E-2</v>
      </c>
      <c r="CY58" s="63">
        <f t="shared" si="66"/>
        <v>-2.9858669754867444</v>
      </c>
      <c r="CZ58" s="63">
        <f t="shared" si="67"/>
        <v>2.9876611199030475E-13</v>
      </c>
      <c r="DA58" s="63">
        <f t="shared" si="68"/>
        <v>163154.51415124739</v>
      </c>
      <c r="DB58" s="63">
        <f t="shared" si="69"/>
        <v>48.098739043930017</v>
      </c>
      <c r="DE58" s="51">
        <f t="shared" si="70"/>
        <v>-286</v>
      </c>
      <c r="DF58" s="51">
        <f t="shared" si="71"/>
        <v>26.9</v>
      </c>
      <c r="DG58" s="51">
        <v>1</v>
      </c>
      <c r="DI58" s="63">
        <f t="shared" si="72"/>
        <v>8.6534746119213031E-3</v>
      </c>
      <c r="DJ58" s="63">
        <f t="shared" si="73"/>
        <v>-2.4748937390094925</v>
      </c>
      <c r="DK58" s="63">
        <f t="shared" si="74"/>
        <v>1.6249370011118603E-16</v>
      </c>
      <c r="DL58" s="63">
        <f t="shared" si="75"/>
        <v>181733.1855349298</v>
      </c>
      <c r="DM58" s="63">
        <f t="shared" si="76"/>
        <v>48.098739043930017</v>
      </c>
    </row>
    <row r="59" spans="1:117">
      <c r="A59" s="74">
        <f t="shared" si="1"/>
        <v>1.5691681957935031</v>
      </c>
      <c r="B59" s="74">
        <f t="shared" si="2"/>
        <v>1.7666666666666666</v>
      </c>
      <c r="C59" s="78">
        <v>2.2599999999999998</v>
      </c>
      <c r="D59" s="76">
        <f t="shared" si="77"/>
        <v>1.2650000000000001</v>
      </c>
      <c r="E59" s="76">
        <f t="shared" si="3"/>
        <v>1.2650000000000001</v>
      </c>
      <c r="F59" s="77">
        <f t="shared" si="4"/>
        <v>3.6165085000000006</v>
      </c>
      <c r="G59" s="73">
        <f t="shared" si="5"/>
        <v>1552.093764106653</v>
      </c>
      <c r="H59" s="74">
        <f t="shared" si="78"/>
        <v>10.600000000000005</v>
      </c>
      <c r="I59" s="79">
        <v>53</v>
      </c>
      <c r="J59" s="51">
        <f t="shared" si="6"/>
        <v>53</v>
      </c>
      <c r="K59" s="51">
        <f t="shared" si="7"/>
        <v>10</v>
      </c>
      <c r="L59" s="51">
        <v>1</v>
      </c>
      <c r="N59" s="63">
        <f t="shared" si="8"/>
        <v>9.5397120000000015</v>
      </c>
      <c r="O59" s="63">
        <f t="shared" si="9"/>
        <v>505.60473600000006</v>
      </c>
      <c r="P59" s="63">
        <f t="shared" si="10"/>
        <v>15520.93764106653</v>
      </c>
      <c r="Q59" s="63">
        <f t="shared" si="11"/>
        <v>77604.688205332655</v>
      </c>
      <c r="R59" s="63">
        <f t="shared" si="12"/>
        <v>49.847243019706944</v>
      </c>
      <c r="S59" s="51">
        <f t="shared" si="80"/>
        <v>30.697769494521761</v>
      </c>
      <c r="T59" s="72">
        <f t="shared" si="81"/>
        <v>8.4882337465878361</v>
      </c>
      <c r="U59" s="51">
        <f t="shared" si="15"/>
        <v>38</v>
      </c>
      <c r="V59" s="69">
        <f t="shared" si="16"/>
        <v>10.75</v>
      </c>
      <c r="W59" s="51">
        <v>1</v>
      </c>
      <c r="Y59" s="68">
        <f t="shared" si="0"/>
        <v>1.6099211390192059</v>
      </c>
      <c r="Z59" s="68">
        <f t="shared" si="17"/>
        <v>61.177003282729821</v>
      </c>
      <c r="AA59" s="68">
        <f t="shared" si="18"/>
        <v>2085.6259955183127</v>
      </c>
      <c r="AB59" s="68">
        <f t="shared" si="19"/>
        <v>83425.039820732607</v>
      </c>
      <c r="AC59" s="63">
        <f t="shared" si="20"/>
        <v>49.847243019706944</v>
      </c>
      <c r="AD59" s="69">
        <f t="shared" si="82"/>
        <v>34.091666534883736</v>
      </c>
      <c r="AE59" s="72">
        <f t="shared" si="83"/>
        <v>9.4266794989929465</v>
      </c>
      <c r="AF59" s="51">
        <f t="shared" si="21"/>
        <v>16</v>
      </c>
      <c r="AG59" s="51">
        <f t="shared" si="22"/>
        <v>11.85</v>
      </c>
      <c r="AH59" s="51">
        <v>1</v>
      </c>
      <c r="AJ59" s="63">
        <f t="shared" si="23"/>
        <v>0.31510468486616794</v>
      </c>
      <c r="AK59" s="63">
        <f t="shared" si="24"/>
        <v>5.041674957858687</v>
      </c>
      <c r="AL59" s="63">
        <f t="shared" si="25"/>
        <v>108.89660405371903</v>
      </c>
      <c r="AM59" s="63">
        <f t="shared" si="26"/>
        <v>91961.555523319184</v>
      </c>
      <c r="AN59" s="63">
        <f t="shared" si="27"/>
        <v>49.847243019706944</v>
      </c>
      <c r="AO59" s="51">
        <f t="shared" si="84"/>
        <v>21.599290903110873</v>
      </c>
      <c r="AP59" s="72">
        <f t="shared" si="85"/>
        <v>5.9724153567206795</v>
      </c>
      <c r="AQ59" s="51">
        <f t="shared" si="28"/>
        <v>-12</v>
      </c>
      <c r="AR59" s="51">
        <f t="shared" si="29"/>
        <v>13.25</v>
      </c>
      <c r="AS59" s="51">
        <v>1</v>
      </c>
      <c r="AU59" s="63">
        <f t="shared" si="30"/>
        <v>0.15888360435400659</v>
      </c>
      <c r="AV59" s="63">
        <f t="shared" si="31"/>
        <v>-1.9066032522480789</v>
      </c>
      <c r="AW59" s="63">
        <f t="shared" si="32"/>
        <v>2.5104055632828448</v>
      </c>
      <c r="AX59" s="63">
        <f t="shared" si="33"/>
        <v>102826.21187206576</v>
      </c>
      <c r="AY59" s="63">
        <f t="shared" si="34"/>
        <v>49.847243019706944</v>
      </c>
      <c r="BB59" s="51">
        <f t="shared" si="35"/>
        <v>-42</v>
      </c>
      <c r="BC59" s="51">
        <f t="shared" si="36"/>
        <v>14.75</v>
      </c>
      <c r="BD59" s="51">
        <v>1</v>
      </c>
      <c r="BF59" s="63">
        <f t="shared" si="37"/>
        <v>9.08375563334783E-2</v>
      </c>
      <c r="BG59" s="63">
        <f t="shared" si="38"/>
        <v>-3.8151773660060888</v>
      </c>
      <c r="BH59" s="63">
        <f t="shared" si="39"/>
        <v>4.3665662804742787E-2</v>
      </c>
      <c r="BI59" s="63">
        <f t="shared" si="40"/>
        <v>114466.91510286566</v>
      </c>
      <c r="BJ59" s="63">
        <f t="shared" si="41"/>
        <v>49.847243019706944</v>
      </c>
      <c r="BM59" s="51">
        <f t="shared" si="42"/>
        <v>-89</v>
      </c>
      <c r="BN59" s="51">
        <f t="shared" si="43"/>
        <v>17.100000000000001</v>
      </c>
      <c r="BO59" s="51">
        <v>1</v>
      </c>
      <c r="BQ59" s="63">
        <f t="shared" si="44"/>
        <v>5.0514854979176016E-2</v>
      </c>
      <c r="BR59" s="63">
        <f t="shared" si="45"/>
        <v>-4.495822093146665</v>
      </c>
      <c r="BS59" s="63">
        <f t="shared" si="46"/>
        <v>7.4931113702580193E-5</v>
      </c>
      <c r="BT59" s="63">
        <f t="shared" si="47"/>
        <v>132704.01683111885</v>
      </c>
      <c r="BU59" s="63">
        <f t="shared" si="48"/>
        <v>49.847243019706944</v>
      </c>
      <c r="BX59" s="51">
        <f t="shared" si="49"/>
        <v>-134</v>
      </c>
      <c r="BY59" s="51">
        <f t="shared" si="50"/>
        <v>19.350000000000001</v>
      </c>
      <c r="BZ59" s="51">
        <v>1</v>
      </c>
      <c r="CB59" s="63">
        <f t="shared" si="51"/>
        <v>3.0680984116650111E-2</v>
      </c>
      <c r="CC59" s="63">
        <f t="shared" si="52"/>
        <v>-4.1112518716311151</v>
      </c>
      <c r="CD59" s="63">
        <f t="shared" si="53"/>
        <v>1.6560638822013458E-7</v>
      </c>
      <c r="CE59" s="63">
        <f t="shared" si="54"/>
        <v>150165.07167731869</v>
      </c>
      <c r="CF59" s="63">
        <f t="shared" si="55"/>
        <v>49.847243019706944</v>
      </c>
      <c r="CI59" s="51">
        <f t="shared" si="56"/>
        <v>-179</v>
      </c>
      <c r="CJ59" s="51">
        <f t="shared" si="57"/>
        <v>21.6</v>
      </c>
      <c r="CK59" s="51">
        <v>1</v>
      </c>
      <c r="CM59" s="63">
        <f t="shared" si="58"/>
        <v>1.9727078239801729E-2</v>
      </c>
      <c r="CN59" s="63">
        <f t="shared" si="59"/>
        <v>-3.5311470049245095</v>
      </c>
      <c r="CO59" s="63">
        <f t="shared" si="60"/>
        <v>3.6106043943343193E-10</v>
      </c>
      <c r="CP59" s="63">
        <f t="shared" si="61"/>
        <v>167626.12652351853</v>
      </c>
      <c r="CQ59" s="63">
        <f t="shared" si="62"/>
        <v>49.847243019706944</v>
      </c>
      <c r="CT59" s="51">
        <f t="shared" si="63"/>
        <v>-230</v>
      </c>
      <c r="CU59" s="51">
        <f t="shared" si="64"/>
        <v>24.15</v>
      </c>
      <c r="CV59" s="51">
        <v>1</v>
      </c>
      <c r="CX59" s="63">
        <f t="shared" si="65"/>
        <v>1.2925831062713179E-2</v>
      </c>
      <c r="CY59" s="63">
        <f t="shared" si="66"/>
        <v>-2.972941144424031</v>
      </c>
      <c r="CZ59" s="63">
        <f t="shared" si="67"/>
        <v>3.4319214137212312E-13</v>
      </c>
      <c r="DA59" s="63">
        <f t="shared" si="68"/>
        <v>187415.32201587834</v>
      </c>
      <c r="DB59" s="63">
        <f t="shared" si="69"/>
        <v>49.847243019706944</v>
      </c>
      <c r="DE59" s="51">
        <f t="shared" si="70"/>
        <v>-285</v>
      </c>
      <c r="DF59" s="51">
        <f t="shared" si="71"/>
        <v>26.9</v>
      </c>
      <c r="DG59" s="51">
        <v>1</v>
      </c>
      <c r="DI59" s="63">
        <f t="shared" si="72"/>
        <v>8.6534746119213031E-3</v>
      </c>
      <c r="DJ59" s="63">
        <f t="shared" si="73"/>
        <v>-2.4662402643975714</v>
      </c>
      <c r="DK59" s="63">
        <f t="shared" si="74"/>
        <v>1.8665624601510086E-16</v>
      </c>
      <c r="DL59" s="63">
        <f t="shared" si="75"/>
        <v>208756.61127234483</v>
      </c>
      <c r="DM59" s="63">
        <f t="shared" si="76"/>
        <v>49.847243019706944</v>
      </c>
    </row>
    <row r="60" spans="1:117">
      <c r="A60" s="74">
        <f t="shared" si="1"/>
        <v>1.6245047927124727</v>
      </c>
      <c r="B60" s="74">
        <f t="shared" si="2"/>
        <v>1.8</v>
      </c>
      <c r="C60" s="78">
        <v>2.2599999999999998</v>
      </c>
      <c r="D60" s="76">
        <f t="shared" si="77"/>
        <v>1.27</v>
      </c>
      <c r="E60" s="76">
        <f t="shared" si="3"/>
        <v>1.27</v>
      </c>
      <c r="F60" s="77">
        <f t="shared" si="4"/>
        <v>3.6451539999999998</v>
      </c>
      <c r="G60" s="73">
        <f t="shared" si="5"/>
        <v>1782.8875536304683</v>
      </c>
      <c r="H60" s="74">
        <f t="shared" si="78"/>
        <v>10.800000000000006</v>
      </c>
      <c r="I60" s="79">
        <v>54</v>
      </c>
      <c r="J60" s="51">
        <f t="shared" si="6"/>
        <v>54</v>
      </c>
      <c r="K60" s="51">
        <f t="shared" si="7"/>
        <v>10</v>
      </c>
      <c r="L60" s="51">
        <v>1</v>
      </c>
      <c r="N60" s="63">
        <f t="shared" si="8"/>
        <v>9.5397120000000015</v>
      </c>
      <c r="O60" s="63">
        <f t="shared" si="9"/>
        <v>515.14444800000012</v>
      </c>
      <c r="P60" s="63">
        <f t="shared" si="10"/>
        <v>17828.875536304684</v>
      </c>
      <c r="Q60" s="63">
        <f t="shared" si="11"/>
        <v>89144.377681523416</v>
      </c>
      <c r="R60" s="63">
        <f t="shared" si="12"/>
        <v>51.659252408256634</v>
      </c>
      <c r="S60" s="51">
        <f t="shared" si="80"/>
        <v>34.609468481167987</v>
      </c>
      <c r="T60" s="72">
        <f t="shared" si="81"/>
        <v>9.4946519354650007</v>
      </c>
      <c r="U60" s="51">
        <f t="shared" si="15"/>
        <v>39</v>
      </c>
      <c r="V60" s="69">
        <f t="shared" si="16"/>
        <v>10.75</v>
      </c>
      <c r="W60" s="51">
        <v>1</v>
      </c>
      <c r="Y60" s="68">
        <f t="shared" si="0"/>
        <v>1.6099211390192059</v>
      </c>
      <c r="Z60" s="68">
        <f t="shared" si="17"/>
        <v>62.786924421749028</v>
      </c>
      <c r="AA60" s="68">
        <f t="shared" si="18"/>
        <v>2395.7551501909402</v>
      </c>
      <c r="AB60" s="68">
        <f t="shared" si="19"/>
        <v>95830.20600763768</v>
      </c>
      <c r="AC60" s="63">
        <f t="shared" si="20"/>
        <v>51.659252408256634</v>
      </c>
      <c r="AD60" s="69">
        <f t="shared" si="82"/>
        <v>38.156912004453339</v>
      </c>
      <c r="AE60" s="72">
        <f t="shared" si="83"/>
        <v>10.467846352843623</v>
      </c>
      <c r="AF60" s="51">
        <f t="shared" si="21"/>
        <v>17</v>
      </c>
      <c r="AG60" s="51">
        <f t="shared" si="22"/>
        <v>11.85</v>
      </c>
      <c r="AH60" s="51">
        <v>1</v>
      </c>
      <c r="AJ60" s="63">
        <f t="shared" si="23"/>
        <v>0.31510468486616794</v>
      </c>
      <c r="AK60" s="63">
        <f t="shared" si="24"/>
        <v>5.3567796427248551</v>
      </c>
      <c r="AL60" s="63">
        <f t="shared" si="25"/>
        <v>125.08934994127051</v>
      </c>
      <c r="AM60" s="63">
        <f t="shared" si="26"/>
        <v>105636.08755260524</v>
      </c>
      <c r="AN60" s="63">
        <f t="shared" si="27"/>
        <v>51.659252408256634</v>
      </c>
      <c r="AO60" s="51">
        <f t="shared" si="84"/>
        <v>23.351595227770243</v>
      </c>
      <c r="AP60" s="72">
        <f t="shared" si="85"/>
        <v>6.4062026536520111</v>
      </c>
      <c r="AQ60" s="51">
        <f t="shared" si="28"/>
        <v>-11</v>
      </c>
      <c r="AR60" s="51">
        <f t="shared" si="29"/>
        <v>13.25</v>
      </c>
      <c r="AS60" s="51">
        <v>1</v>
      </c>
      <c r="AU60" s="63">
        <f t="shared" si="30"/>
        <v>0.15888360435400659</v>
      </c>
      <c r="AV60" s="63">
        <f t="shared" si="31"/>
        <v>-1.7477196478940724</v>
      </c>
      <c r="AW60" s="63">
        <f t="shared" si="32"/>
        <v>2.8836987409184092</v>
      </c>
      <c r="AX60" s="63">
        <f t="shared" si="33"/>
        <v>118116.30042801853</v>
      </c>
      <c r="AY60" s="63">
        <f t="shared" si="34"/>
        <v>51.659252408256634</v>
      </c>
      <c r="BB60" s="51">
        <f t="shared" si="35"/>
        <v>-41</v>
      </c>
      <c r="BC60" s="51">
        <f t="shared" si="36"/>
        <v>14.75</v>
      </c>
      <c r="BD60" s="51">
        <v>1</v>
      </c>
      <c r="BF60" s="63">
        <f t="shared" si="37"/>
        <v>9.08375563334783E-2</v>
      </c>
      <c r="BG60" s="63">
        <f t="shared" si="38"/>
        <v>-3.7243398096726104</v>
      </c>
      <c r="BH60" s="63">
        <f t="shared" si="39"/>
        <v>5.0158675033663259E-2</v>
      </c>
      <c r="BI60" s="63">
        <f t="shared" si="40"/>
        <v>131487.95708024703</v>
      </c>
      <c r="BJ60" s="63">
        <f t="shared" si="41"/>
        <v>51.659252408256634</v>
      </c>
      <c r="BM60" s="51">
        <f t="shared" si="42"/>
        <v>-88</v>
      </c>
      <c r="BN60" s="51">
        <f t="shared" si="43"/>
        <v>17.100000000000001</v>
      </c>
      <c r="BO60" s="51">
        <v>1</v>
      </c>
      <c r="BQ60" s="63">
        <f t="shared" si="44"/>
        <v>5.0514854979176016E-2</v>
      </c>
      <c r="BR60" s="63">
        <f t="shared" si="45"/>
        <v>-4.445307238167489</v>
      </c>
      <c r="BS60" s="63">
        <f t="shared" si="46"/>
        <v>8.6073247048249683E-5</v>
      </c>
      <c r="BT60" s="63">
        <f t="shared" si="47"/>
        <v>152436.88583540506</v>
      </c>
      <c r="BU60" s="63">
        <f t="shared" si="48"/>
        <v>51.659252408256634</v>
      </c>
      <c r="BX60" s="51">
        <f t="shared" si="49"/>
        <v>-133</v>
      </c>
      <c r="BY60" s="51">
        <f t="shared" si="50"/>
        <v>19.350000000000001</v>
      </c>
      <c r="BZ60" s="51">
        <v>1</v>
      </c>
      <c r="CB60" s="63">
        <f t="shared" si="51"/>
        <v>3.0680984116650111E-2</v>
      </c>
      <c r="CC60" s="63">
        <f t="shared" si="52"/>
        <v>-4.0805708875144644</v>
      </c>
      <c r="CD60" s="63">
        <f t="shared" si="53"/>
        <v>1.90231785725469E-7</v>
      </c>
      <c r="CE60" s="63">
        <f t="shared" si="54"/>
        <v>172494.37081374781</v>
      </c>
      <c r="CF60" s="63">
        <f t="shared" si="55"/>
        <v>51.659252408256634</v>
      </c>
      <c r="CI60" s="51">
        <f t="shared" si="56"/>
        <v>-178</v>
      </c>
      <c r="CJ60" s="51">
        <f t="shared" si="57"/>
        <v>21.6</v>
      </c>
      <c r="CK60" s="51">
        <v>1</v>
      </c>
      <c r="CM60" s="63">
        <f t="shared" si="58"/>
        <v>1.9727078239801729E-2</v>
      </c>
      <c r="CN60" s="63">
        <f t="shared" si="59"/>
        <v>-3.5114199266847077</v>
      </c>
      <c r="CO60" s="63">
        <f t="shared" si="60"/>
        <v>4.1474953283168978E-10</v>
      </c>
      <c r="CP60" s="63">
        <f t="shared" si="61"/>
        <v>192551.85579209062</v>
      </c>
      <c r="CQ60" s="63">
        <f t="shared" si="62"/>
        <v>51.659252408256634</v>
      </c>
      <c r="CT60" s="51">
        <f t="shared" si="63"/>
        <v>-229</v>
      </c>
      <c r="CU60" s="51">
        <f t="shared" si="64"/>
        <v>24.15</v>
      </c>
      <c r="CV60" s="51">
        <v>1</v>
      </c>
      <c r="CX60" s="63">
        <f t="shared" si="65"/>
        <v>1.2925831062713179E-2</v>
      </c>
      <c r="CY60" s="63">
        <f t="shared" si="66"/>
        <v>-2.9600153133613181</v>
      </c>
      <c r="CZ60" s="63">
        <f t="shared" si="67"/>
        <v>3.9422424824206777E-13</v>
      </c>
      <c r="DA60" s="63">
        <f t="shared" si="68"/>
        <v>215283.67210087905</v>
      </c>
      <c r="DB60" s="63">
        <f t="shared" si="69"/>
        <v>51.659252408256634</v>
      </c>
      <c r="DE60" s="51">
        <f t="shared" si="70"/>
        <v>-284</v>
      </c>
      <c r="DF60" s="51">
        <f t="shared" si="71"/>
        <v>26.9</v>
      </c>
      <c r="DG60" s="51">
        <v>1</v>
      </c>
      <c r="DI60" s="63">
        <f t="shared" si="72"/>
        <v>8.6534746119213031E-3</v>
      </c>
      <c r="DJ60" s="63">
        <f t="shared" si="73"/>
        <v>-2.4575867897856503</v>
      </c>
      <c r="DK60" s="63">
        <f t="shared" si="74"/>
        <v>2.1441172274746826E-16</v>
      </c>
      <c r="DL60" s="63">
        <f t="shared" si="75"/>
        <v>239798.37596329799</v>
      </c>
      <c r="DM60" s="63">
        <f t="shared" si="76"/>
        <v>51.659252408256634</v>
      </c>
    </row>
    <row r="61" spans="1:117">
      <c r="A61" s="74">
        <f t="shared" si="1"/>
        <v>1.6817928305074312</v>
      </c>
      <c r="B61" s="74">
        <f t="shared" si="2"/>
        <v>1.8333333333333333</v>
      </c>
      <c r="C61" s="78">
        <v>2.2599999999999998</v>
      </c>
      <c r="D61" s="76">
        <f t="shared" si="77"/>
        <v>1.2749999999999999</v>
      </c>
      <c r="E61" s="76">
        <f t="shared" si="3"/>
        <v>1.2749999999999999</v>
      </c>
      <c r="F61" s="77">
        <f t="shared" si="4"/>
        <v>3.6739124999999992</v>
      </c>
      <c r="G61" s="73">
        <f t="shared" si="5"/>
        <v>2048.0000000000077</v>
      </c>
      <c r="H61" s="74">
        <f t="shared" si="78"/>
        <v>11.000000000000005</v>
      </c>
      <c r="I61" s="79">
        <v>55</v>
      </c>
      <c r="J61" s="51">
        <f t="shared" si="6"/>
        <v>55</v>
      </c>
      <c r="K61" s="51">
        <f t="shared" si="7"/>
        <v>10</v>
      </c>
      <c r="L61" s="51">
        <v>1</v>
      </c>
      <c r="N61" s="63">
        <f t="shared" si="8"/>
        <v>9.5397120000000015</v>
      </c>
      <c r="O61" s="63">
        <f t="shared" si="9"/>
        <v>524.68416000000013</v>
      </c>
      <c r="P61" s="63">
        <f t="shared" si="10"/>
        <v>20480.000000000076</v>
      </c>
      <c r="Q61" s="63">
        <f t="shared" si="11"/>
        <v>102400.00000000038</v>
      </c>
      <c r="R61" s="63">
        <f t="shared" si="12"/>
        <v>53.537071771153222</v>
      </c>
      <c r="S61" s="51">
        <f t="shared" si="80"/>
        <v>39.033006065973233</v>
      </c>
      <c r="T61" s="72">
        <f t="shared" si="81"/>
        <v>10.624370086651012</v>
      </c>
      <c r="U61" s="51">
        <f t="shared" si="15"/>
        <v>40</v>
      </c>
      <c r="V61" s="69">
        <f t="shared" si="16"/>
        <v>10.75</v>
      </c>
      <c r="W61" s="51">
        <v>3</v>
      </c>
      <c r="Y61" s="68">
        <f t="shared" si="0"/>
        <v>4.8297634170576176</v>
      </c>
      <c r="Z61" s="68">
        <f t="shared" si="17"/>
        <v>193.1905366823047</v>
      </c>
      <c r="AA61" s="68">
        <f t="shared" si="18"/>
        <v>2752.0000000000073</v>
      </c>
      <c r="AB61" s="68">
        <f t="shared" si="19"/>
        <v>110080.00000000042</v>
      </c>
      <c r="AC61" s="63">
        <f t="shared" si="20"/>
        <v>53.537071771153222</v>
      </c>
      <c r="AD61" s="69">
        <f t="shared" si="82"/>
        <v>14.245004166666705</v>
      </c>
      <c r="AE61" s="72">
        <f t="shared" si="83"/>
        <v>3.8773389857996641</v>
      </c>
      <c r="AF61" s="51">
        <f t="shared" si="21"/>
        <v>18</v>
      </c>
      <c r="AG61" s="51">
        <f t="shared" si="22"/>
        <v>11.85</v>
      </c>
      <c r="AH61" s="51">
        <v>1</v>
      </c>
      <c r="AJ61" s="63">
        <f t="shared" si="23"/>
        <v>0.31510468486616794</v>
      </c>
      <c r="AK61" s="63">
        <f t="shared" si="24"/>
        <v>5.6718843275910231</v>
      </c>
      <c r="AL61" s="63">
        <f t="shared" si="25"/>
        <v>143.68993050518588</v>
      </c>
      <c r="AM61" s="63">
        <f t="shared" si="26"/>
        <v>121344.00000000045</v>
      </c>
      <c r="AN61" s="63">
        <f t="shared" si="27"/>
        <v>53.537071771153222</v>
      </c>
      <c r="AO61" s="51">
        <f t="shared" si="84"/>
        <v>25.333720189990938</v>
      </c>
      <c r="AP61" s="72">
        <f t="shared" si="85"/>
        <v>6.8955698291646694</v>
      </c>
      <c r="AQ61" s="51">
        <f t="shared" si="28"/>
        <v>-10</v>
      </c>
      <c r="AR61" s="51">
        <f t="shared" si="29"/>
        <v>13.25</v>
      </c>
      <c r="AS61" s="51">
        <v>1</v>
      </c>
      <c r="AU61" s="63">
        <f t="shared" si="30"/>
        <v>0.15888360435400659</v>
      </c>
      <c r="AV61" s="63">
        <f t="shared" si="31"/>
        <v>-1.5888360435400659</v>
      </c>
      <c r="AW61" s="63">
        <f t="shared" si="32"/>
        <v>3.3124999999999978</v>
      </c>
      <c r="AX61" s="63">
        <f t="shared" si="33"/>
        <v>135680.00000000052</v>
      </c>
      <c r="AY61" s="63">
        <f t="shared" si="34"/>
        <v>53.537071771153222</v>
      </c>
      <c r="BB61" s="51">
        <f t="shared" si="35"/>
        <v>-40</v>
      </c>
      <c r="BC61" s="51">
        <f t="shared" si="36"/>
        <v>14.75</v>
      </c>
      <c r="BD61" s="51">
        <v>1</v>
      </c>
      <c r="BF61" s="63">
        <f t="shared" si="37"/>
        <v>9.08375563334783E-2</v>
      </c>
      <c r="BG61" s="63">
        <f t="shared" si="38"/>
        <v>-3.6335022533391319</v>
      </c>
      <c r="BH61" s="63">
        <f t="shared" si="39"/>
        <v>5.7617187499999847E-2</v>
      </c>
      <c r="BI61" s="63">
        <f t="shared" si="40"/>
        <v>151040.00000000055</v>
      </c>
      <c r="BJ61" s="63">
        <f t="shared" si="41"/>
        <v>53.537071771153222</v>
      </c>
      <c r="BM61" s="51">
        <f t="shared" si="42"/>
        <v>-87</v>
      </c>
      <c r="BN61" s="51">
        <f t="shared" si="43"/>
        <v>17.100000000000001</v>
      </c>
      <c r="BO61" s="51">
        <v>1</v>
      </c>
      <c r="BQ61" s="63">
        <f t="shared" si="44"/>
        <v>5.0514854979176016E-2</v>
      </c>
      <c r="BR61" s="63">
        <f t="shared" si="45"/>
        <v>-4.3947923831883138</v>
      </c>
      <c r="BS61" s="63">
        <f t="shared" si="46"/>
        <v>9.8872197293577808E-5</v>
      </c>
      <c r="BT61" s="63">
        <f t="shared" si="47"/>
        <v>175104.00000000067</v>
      </c>
      <c r="BU61" s="63">
        <f t="shared" si="48"/>
        <v>53.537071771153222</v>
      </c>
      <c r="BX61" s="51">
        <f t="shared" si="49"/>
        <v>-132</v>
      </c>
      <c r="BY61" s="51">
        <f t="shared" si="50"/>
        <v>19.350000000000001</v>
      </c>
      <c r="BZ61" s="51">
        <v>1</v>
      </c>
      <c r="CB61" s="63">
        <f t="shared" si="51"/>
        <v>3.0680984116650111E-2</v>
      </c>
      <c r="CC61" s="63">
        <f t="shared" si="52"/>
        <v>-4.0498899033978146</v>
      </c>
      <c r="CD61" s="63">
        <f t="shared" si="53"/>
        <v>2.1851893933099468E-7</v>
      </c>
      <c r="CE61" s="63">
        <f t="shared" si="54"/>
        <v>198144.00000000079</v>
      </c>
      <c r="CF61" s="63">
        <f t="shared" si="55"/>
        <v>53.537071771153222</v>
      </c>
      <c r="CI61" s="51">
        <f t="shared" si="56"/>
        <v>-177</v>
      </c>
      <c r="CJ61" s="51">
        <f t="shared" si="57"/>
        <v>21.6</v>
      </c>
      <c r="CK61" s="51">
        <v>1</v>
      </c>
      <c r="CM61" s="63">
        <f t="shared" si="58"/>
        <v>1.9727078239801729E-2</v>
      </c>
      <c r="CN61" s="63">
        <f t="shared" si="59"/>
        <v>-3.4916928484449059</v>
      </c>
      <c r="CO61" s="63">
        <f t="shared" si="60"/>
        <v>4.7642210609955088E-10</v>
      </c>
      <c r="CP61" s="63">
        <f t="shared" si="61"/>
        <v>221184.00000000084</v>
      </c>
      <c r="CQ61" s="63">
        <f t="shared" si="62"/>
        <v>53.537071771153222</v>
      </c>
      <c r="CT61" s="51">
        <f t="shared" si="63"/>
        <v>-228</v>
      </c>
      <c r="CU61" s="51">
        <f t="shared" si="64"/>
        <v>24.15</v>
      </c>
      <c r="CV61" s="51">
        <v>1</v>
      </c>
      <c r="CX61" s="63">
        <f t="shared" si="65"/>
        <v>1.2925831062713179E-2</v>
      </c>
      <c r="CY61" s="63">
        <f t="shared" si="66"/>
        <v>-2.9470894822986047</v>
      </c>
      <c r="CZ61" s="63">
        <f t="shared" si="67"/>
        <v>4.5284474545560601E-13</v>
      </c>
      <c r="DA61" s="63">
        <f t="shared" si="68"/>
        <v>247296.00000000093</v>
      </c>
      <c r="DB61" s="63">
        <f t="shared" si="69"/>
        <v>53.537071771153222</v>
      </c>
      <c r="DE61" s="51">
        <f t="shared" si="70"/>
        <v>-283</v>
      </c>
      <c r="DF61" s="51">
        <f t="shared" si="71"/>
        <v>26.9</v>
      </c>
      <c r="DG61" s="51">
        <v>1</v>
      </c>
      <c r="DI61" s="63">
        <f t="shared" si="72"/>
        <v>8.6534746119213031E-3</v>
      </c>
      <c r="DJ61" s="63">
        <f t="shared" si="73"/>
        <v>-2.4489333151737287</v>
      </c>
      <c r="DK61" s="63">
        <f t="shared" si="74"/>
        <v>2.462943932120972E-16</v>
      </c>
      <c r="DL61" s="63">
        <f t="shared" si="75"/>
        <v>275456.00000000105</v>
      </c>
      <c r="DM61" s="63">
        <f t="shared" si="76"/>
        <v>53.537071771153222</v>
      </c>
    </row>
    <row r="62" spans="1:117">
      <c r="A62" s="74">
        <f t="shared" si="1"/>
        <v>1.7411011265922505</v>
      </c>
      <c r="B62" s="74">
        <f t="shared" si="2"/>
        <v>1.8666666666666667</v>
      </c>
      <c r="C62" s="78">
        <v>2.2599999999999998</v>
      </c>
      <c r="D62" s="76">
        <f t="shared" si="77"/>
        <v>1.28</v>
      </c>
      <c r="E62" s="76">
        <f t="shared" si="3"/>
        <v>1.28</v>
      </c>
      <c r="F62" s="77">
        <f t="shared" si="4"/>
        <v>3.7027839999999999</v>
      </c>
      <c r="G62" s="73">
        <f t="shared" si="5"/>
        <v>2352.5342310339365</v>
      </c>
      <c r="H62" s="74">
        <f t="shared" si="78"/>
        <v>11.200000000000006</v>
      </c>
      <c r="I62" s="79">
        <v>56</v>
      </c>
      <c r="J62" s="51">
        <f t="shared" si="6"/>
        <v>56</v>
      </c>
      <c r="K62" s="51">
        <f t="shared" si="7"/>
        <v>10</v>
      </c>
      <c r="L62" s="51">
        <v>1</v>
      </c>
      <c r="N62" s="63">
        <f t="shared" si="8"/>
        <v>9.5397120000000015</v>
      </c>
      <c r="O62" s="63">
        <f t="shared" si="9"/>
        <v>534.22387200000003</v>
      </c>
      <c r="P62" s="63">
        <f t="shared" si="10"/>
        <v>23525.342310339365</v>
      </c>
      <c r="Q62" s="63">
        <f t="shared" si="11"/>
        <v>117626.71155169682</v>
      </c>
      <c r="R62" s="63">
        <f t="shared" si="12"/>
        <v>55.483089234073049</v>
      </c>
      <c r="S62" s="51">
        <f t="shared" si="80"/>
        <v>44.036486468241094</v>
      </c>
      <c r="T62" s="72">
        <f t="shared" si="81"/>
        <v>11.892804567655336</v>
      </c>
      <c r="U62" s="51">
        <f t="shared" si="15"/>
        <v>41</v>
      </c>
      <c r="V62" s="69">
        <f t="shared" si="16"/>
        <v>10.75</v>
      </c>
      <c r="W62" s="51">
        <v>1</v>
      </c>
      <c r="Y62" s="68">
        <f t="shared" si="0"/>
        <v>4.8297634170576176</v>
      </c>
      <c r="Z62" s="68">
        <f t="shared" si="17"/>
        <v>198.02030009936232</v>
      </c>
      <c r="AA62" s="68">
        <f t="shared" si="18"/>
        <v>3161.2178729518491</v>
      </c>
      <c r="AB62" s="68">
        <f t="shared" si="19"/>
        <v>126448.7149180741</v>
      </c>
      <c r="AC62" s="63">
        <f t="shared" si="20"/>
        <v>55.483089234073049</v>
      </c>
      <c r="AD62" s="69">
        <f t="shared" si="82"/>
        <v>15.964110100659468</v>
      </c>
      <c r="AE62" s="72">
        <f t="shared" si="83"/>
        <v>4.3113803291413886</v>
      </c>
      <c r="AF62" s="51">
        <f t="shared" si="21"/>
        <v>19</v>
      </c>
      <c r="AG62" s="51">
        <f t="shared" si="22"/>
        <v>11.85</v>
      </c>
      <c r="AH62" s="51">
        <v>1</v>
      </c>
      <c r="AJ62" s="63">
        <f t="shared" si="23"/>
        <v>0.31510468486616794</v>
      </c>
      <c r="AK62" s="63">
        <f t="shared" si="24"/>
        <v>5.9869890124571912</v>
      </c>
      <c r="AL62" s="63">
        <f t="shared" si="25"/>
        <v>165.05638680094535</v>
      </c>
      <c r="AM62" s="63">
        <f t="shared" si="26"/>
        <v>139387.65318876074</v>
      </c>
      <c r="AN62" s="63">
        <f t="shared" si="27"/>
        <v>55.483089234073049</v>
      </c>
      <c r="AO62" s="51">
        <f t="shared" si="84"/>
        <v>27.569181513029466</v>
      </c>
      <c r="AP62" s="72">
        <f t="shared" si="85"/>
        <v>7.4455278820016151</v>
      </c>
      <c r="AQ62" s="51">
        <f t="shared" si="28"/>
        <v>-9</v>
      </c>
      <c r="AR62" s="51">
        <f t="shared" si="29"/>
        <v>13.25</v>
      </c>
      <c r="AS62" s="51">
        <v>1</v>
      </c>
      <c r="AU62" s="63">
        <f t="shared" si="30"/>
        <v>0.15888360435400659</v>
      </c>
      <c r="AV62" s="63">
        <f t="shared" si="31"/>
        <v>-1.4299524391860592</v>
      </c>
      <c r="AW62" s="63">
        <f t="shared" si="32"/>
        <v>3.8050633009276758</v>
      </c>
      <c r="AX62" s="63">
        <f t="shared" si="33"/>
        <v>155855.3928059983</v>
      </c>
      <c r="AY62" s="63">
        <f t="shared" si="34"/>
        <v>55.483089234073049</v>
      </c>
      <c r="BB62" s="51">
        <f t="shared" si="35"/>
        <v>-39</v>
      </c>
      <c r="BC62" s="51">
        <f t="shared" si="36"/>
        <v>14.75</v>
      </c>
      <c r="BD62" s="51">
        <v>1</v>
      </c>
      <c r="BF62" s="63">
        <f t="shared" si="37"/>
        <v>9.08375563334783E-2</v>
      </c>
      <c r="BG62" s="63">
        <f t="shared" si="38"/>
        <v>-3.5426646970056539</v>
      </c>
      <c r="BH62" s="63">
        <f t="shared" si="39"/>
        <v>6.6184768500805555E-2</v>
      </c>
      <c r="BI62" s="63">
        <f t="shared" si="40"/>
        <v>173499.3995387528</v>
      </c>
      <c r="BJ62" s="63">
        <f t="shared" si="41"/>
        <v>55.483089234073049</v>
      </c>
      <c r="BM62" s="51">
        <f t="shared" si="42"/>
        <v>-86</v>
      </c>
      <c r="BN62" s="51">
        <f t="shared" si="43"/>
        <v>17.100000000000001</v>
      </c>
      <c r="BO62" s="51">
        <v>1</v>
      </c>
      <c r="BQ62" s="63">
        <f t="shared" si="44"/>
        <v>5.0514854979176016E-2</v>
      </c>
      <c r="BR62" s="63">
        <f t="shared" si="45"/>
        <v>-4.3442775282091377</v>
      </c>
      <c r="BS62" s="63">
        <f t="shared" si="46"/>
        <v>1.1357433038607514E-4</v>
      </c>
      <c r="BT62" s="63">
        <f t="shared" si="47"/>
        <v>201141.67675340158</v>
      </c>
      <c r="BU62" s="63">
        <f t="shared" si="48"/>
        <v>55.483089234073049</v>
      </c>
      <c r="BX62" s="51">
        <f t="shared" si="49"/>
        <v>-131</v>
      </c>
      <c r="BY62" s="51">
        <f t="shared" si="50"/>
        <v>19.350000000000001</v>
      </c>
      <c r="BZ62" s="51">
        <v>1</v>
      </c>
      <c r="CB62" s="63">
        <f t="shared" si="51"/>
        <v>3.0680984116650111E-2</v>
      </c>
      <c r="CC62" s="63">
        <f t="shared" si="52"/>
        <v>-4.0192089192811649</v>
      </c>
      <c r="CD62" s="63">
        <f t="shared" si="53"/>
        <v>2.5101234614521047E-7</v>
      </c>
      <c r="CE62" s="63">
        <f t="shared" si="54"/>
        <v>227607.68685253337</v>
      </c>
      <c r="CF62" s="63">
        <f t="shared" si="55"/>
        <v>55.483089234073049</v>
      </c>
      <c r="CI62" s="51">
        <f t="shared" si="56"/>
        <v>-176</v>
      </c>
      <c r="CJ62" s="51">
        <f t="shared" si="57"/>
        <v>21.6</v>
      </c>
      <c r="CK62" s="51">
        <v>1</v>
      </c>
      <c r="CM62" s="63">
        <f t="shared" si="58"/>
        <v>1.9727078239801729E-2</v>
      </c>
      <c r="CN62" s="63">
        <f t="shared" si="59"/>
        <v>-3.4719657702051041</v>
      </c>
      <c r="CO62" s="63">
        <f t="shared" si="60"/>
        <v>5.4726528956077715E-10</v>
      </c>
      <c r="CP62" s="63">
        <f t="shared" si="61"/>
        <v>254073.69695166516</v>
      </c>
      <c r="CQ62" s="63">
        <f t="shared" si="62"/>
        <v>55.483089234073049</v>
      </c>
      <c r="CT62" s="51">
        <f t="shared" si="63"/>
        <v>-227</v>
      </c>
      <c r="CU62" s="51">
        <f t="shared" si="64"/>
        <v>24.15</v>
      </c>
      <c r="CV62" s="51">
        <v>1</v>
      </c>
      <c r="CX62" s="63">
        <f t="shared" si="65"/>
        <v>1.2925831062713179E-2</v>
      </c>
      <c r="CY62" s="63">
        <f t="shared" si="66"/>
        <v>-2.9341636512358917</v>
      </c>
      <c r="CZ62" s="63">
        <f t="shared" si="67"/>
        <v>5.2018201417390555E-13</v>
      </c>
      <c r="DA62" s="63">
        <f t="shared" si="68"/>
        <v>284068.50839734782</v>
      </c>
      <c r="DB62" s="63">
        <f t="shared" si="69"/>
        <v>55.483089234073049</v>
      </c>
      <c r="DE62" s="51">
        <f t="shared" si="70"/>
        <v>-282</v>
      </c>
      <c r="DF62" s="51">
        <f t="shared" si="71"/>
        <v>26.9</v>
      </c>
      <c r="DG62" s="51">
        <v>1</v>
      </c>
      <c r="DI62" s="63">
        <f t="shared" si="72"/>
        <v>8.6534746119213031E-3</v>
      </c>
      <c r="DJ62" s="63">
        <f t="shared" si="73"/>
        <v>-2.4402798405618076</v>
      </c>
      <c r="DK62" s="63">
        <f t="shared" si="74"/>
        <v>2.8291796432772898E-16</v>
      </c>
      <c r="DL62" s="63">
        <f t="shared" si="75"/>
        <v>316415.85407406447</v>
      </c>
      <c r="DM62" s="63">
        <f t="shared" si="76"/>
        <v>55.483089234073049</v>
      </c>
    </row>
    <row r="63" spans="1:117">
      <c r="A63" s="74">
        <f t="shared" si="1"/>
        <v>1.8025009252216628</v>
      </c>
      <c r="B63" s="74">
        <f t="shared" si="2"/>
        <v>1.9</v>
      </c>
      <c r="C63" s="78">
        <v>2.2599999999999998</v>
      </c>
      <c r="D63" s="76">
        <f t="shared" si="77"/>
        <v>1.2850000000000001</v>
      </c>
      <c r="E63" s="76">
        <f t="shared" si="3"/>
        <v>1.2850000000000001</v>
      </c>
      <c r="F63" s="77">
        <f t="shared" si="4"/>
        <v>3.7317685000000007</v>
      </c>
      <c r="G63" s="73">
        <f t="shared" si="5"/>
        <v>2702.3522012628982</v>
      </c>
      <c r="H63" s="74">
        <f t="shared" si="78"/>
        <v>11.400000000000006</v>
      </c>
      <c r="I63" s="79">
        <v>57</v>
      </c>
      <c r="J63" s="51">
        <f t="shared" si="6"/>
        <v>57</v>
      </c>
      <c r="K63" s="51">
        <f t="shared" si="7"/>
        <v>10</v>
      </c>
      <c r="L63" s="51">
        <v>1</v>
      </c>
      <c r="N63" s="63">
        <f t="shared" si="8"/>
        <v>9.5397120000000015</v>
      </c>
      <c r="O63" s="63">
        <f t="shared" si="9"/>
        <v>543.76358400000004</v>
      </c>
      <c r="P63" s="63">
        <f t="shared" si="10"/>
        <v>27023.522012628982</v>
      </c>
      <c r="Q63" s="63">
        <f t="shared" si="11"/>
        <v>135117.61006314491</v>
      </c>
      <c r="R63" s="63">
        <f t="shared" si="12"/>
        <v>57.499779514571038</v>
      </c>
      <c r="S63" s="51">
        <f t="shared" si="80"/>
        <v>49.697189748971823</v>
      </c>
      <c r="T63" s="72">
        <f t="shared" si="81"/>
        <v>13.317329236519312</v>
      </c>
      <c r="U63" s="51">
        <f t="shared" si="15"/>
        <v>42</v>
      </c>
      <c r="V63" s="69">
        <f t="shared" si="16"/>
        <v>10.75</v>
      </c>
      <c r="W63" s="51">
        <v>1</v>
      </c>
      <c r="Y63" s="68">
        <f t="shared" si="0"/>
        <v>4.8297634170576176</v>
      </c>
      <c r="Z63" s="68">
        <f t="shared" si="17"/>
        <v>202.85006351641994</v>
      </c>
      <c r="AA63" s="68">
        <f t="shared" si="18"/>
        <v>3631.2857704470152</v>
      </c>
      <c r="AB63" s="68">
        <f t="shared" si="19"/>
        <v>145251.43081788078</v>
      </c>
      <c r="AC63" s="63">
        <f t="shared" si="20"/>
        <v>57.499779514571038</v>
      </c>
      <c r="AD63" s="69">
        <f t="shared" si="82"/>
        <v>17.901329225628153</v>
      </c>
      <c r="AE63" s="72">
        <f t="shared" si="83"/>
        <v>4.7970095748512129</v>
      </c>
      <c r="AF63" s="51">
        <f t="shared" si="21"/>
        <v>20</v>
      </c>
      <c r="AG63" s="51">
        <f t="shared" si="22"/>
        <v>11.85</v>
      </c>
      <c r="AH63" s="51">
        <v>2</v>
      </c>
      <c r="AJ63" s="63">
        <f t="shared" si="23"/>
        <v>0.63020936973233588</v>
      </c>
      <c r="AK63" s="63">
        <f t="shared" si="24"/>
        <v>12.604187394646718</v>
      </c>
      <c r="AL63" s="63">
        <f t="shared" si="25"/>
        <v>189.60000000000025</v>
      </c>
      <c r="AM63" s="63">
        <f t="shared" si="26"/>
        <v>160114.36792482671</v>
      </c>
      <c r="AN63" s="63">
        <f t="shared" si="27"/>
        <v>57.499779514571038</v>
      </c>
      <c r="AO63" s="51">
        <f t="shared" si="84"/>
        <v>15.042619890000019</v>
      </c>
      <c r="AP63" s="72">
        <f t="shared" si="85"/>
        <v>4.0309627700646535</v>
      </c>
      <c r="AQ63" s="51">
        <f t="shared" si="28"/>
        <v>-8</v>
      </c>
      <c r="AR63" s="51">
        <f t="shared" si="29"/>
        <v>13.25</v>
      </c>
      <c r="AS63" s="51">
        <v>1</v>
      </c>
      <c r="AU63" s="63">
        <f t="shared" si="30"/>
        <v>0.15888360435400659</v>
      </c>
      <c r="AV63" s="63">
        <f t="shared" si="31"/>
        <v>-1.2710688348320527</v>
      </c>
      <c r="AW63" s="63">
        <f t="shared" si="32"/>
        <v>4.3708699544352099</v>
      </c>
      <c r="AX63" s="63">
        <f t="shared" si="33"/>
        <v>179030.83333366699</v>
      </c>
      <c r="AY63" s="63">
        <f t="shared" si="34"/>
        <v>57.499779514571038</v>
      </c>
      <c r="BB63" s="51">
        <f t="shared" si="35"/>
        <v>-38</v>
      </c>
      <c r="BC63" s="51">
        <f t="shared" si="36"/>
        <v>14.75</v>
      </c>
      <c r="BD63" s="51">
        <v>1</v>
      </c>
      <c r="BF63" s="63">
        <f t="shared" si="37"/>
        <v>9.08375563334783E-2</v>
      </c>
      <c r="BG63" s="63">
        <f t="shared" si="38"/>
        <v>-3.4518271406721754</v>
      </c>
      <c r="BH63" s="63">
        <f t="shared" si="39"/>
        <v>7.6026334702734941E-2</v>
      </c>
      <c r="BI63" s="63">
        <f t="shared" si="40"/>
        <v>199298.47484313877</v>
      </c>
      <c r="BJ63" s="63">
        <f t="shared" si="41"/>
        <v>57.499779514571038</v>
      </c>
      <c r="BM63" s="51">
        <f t="shared" si="42"/>
        <v>-85</v>
      </c>
      <c r="BN63" s="51">
        <f t="shared" si="43"/>
        <v>17.100000000000001</v>
      </c>
      <c r="BO63" s="51">
        <v>1</v>
      </c>
      <c r="BQ63" s="63">
        <f t="shared" si="44"/>
        <v>5.0514854979176016E-2</v>
      </c>
      <c r="BR63" s="63">
        <f t="shared" si="45"/>
        <v>-4.2937626732299616</v>
      </c>
      <c r="BS63" s="63">
        <f t="shared" si="46"/>
        <v>1.3046264648437428E-4</v>
      </c>
      <c r="BT63" s="63">
        <f t="shared" si="47"/>
        <v>231051.11320797785</v>
      </c>
      <c r="BU63" s="63">
        <f t="shared" si="48"/>
        <v>57.499779514571038</v>
      </c>
      <c r="BX63" s="51">
        <f t="shared" si="49"/>
        <v>-130</v>
      </c>
      <c r="BY63" s="51">
        <f t="shared" si="50"/>
        <v>19.350000000000001</v>
      </c>
      <c r="BZ63" s="51">
        <v>1</v>
      </c>
      <c r="CB63" s="63">
        <f t="shared" si="51"/>
        <v>3.0680984116650111E-2</v>
      </c>
      <c r="CC63" s="63">
        <f t="shared" si="52"/>
        <v>-3.9885279351645146</v>
      </c>
      <c r="CD63" s="63">
        <f t="shared" si="53"/>
        <v>2.8833746910094968E-7</v>
      </c>
      <c r="CE63" s="63">
        <f t="shared" si="54"/>
        <v>261452.57547218542</v>
      </c>
      <c r="CF63" s="63">
        <f t="shared" si="55"/>
        <v>57.499779514571038</v>
      </c>
      <c r="CI63" s="51">
        <f t="shared" si="56"/>
        <v>-175</v>
      </c>
      <c r="CJ63" s="51">
        <f t="shared" si="57"/>
        <v>21.6</v>
      </c>
      <c r="CK63" s="51">
        <v>1</v>
      </c>
      <c r="CM63" s="63">
        <f t="shared" si="58"/>
        <v>1.9727078239801729E-2</v>
      </c>
      <c r="CN63" s="63">
        <f t="shared" si="59"/>
        <v>-3.4522386919653028</v>
      </c>
      <c r="CO63" s="63">
        <f t="shared" si="60"/>
        <v>6.286427378654408E-10</v>
      </c>
      <c r="CP63" s="63">
        <f t="shared" si="61"/>
        <v>291854.03773639305</v>
      </c>
      <c r="CQ63" s="63">
        <f t="shared" si="62"/>
        <v>57.499779514571038</v>
      </c>
      <c r="CT63" s="51">
        <f t="shared" si="63"/>
        <v>-226</v>
      </c>
      <c r="CU63" s="51">
        <f t="shared" si="64"/>
        <v>24.15</v>
      </c>
      <c r="CV63" s="51">
        <v>1</v>
      </c>
      <c r="CX63" s="63">
        <f t="shared" si="65"/>
        <v>1.2925831062713179E-2</v>
      </c>
      <c r="CY63" s="63">
        <f t="shared" si="66"/>
        <v>-2.9212378201731783</v>
      </c>
      <c r="CZ63" s="63">
        <f t="shared" si="67"/>
        <v>5.9753222398060981E-13</v>
      </c>
      <c r="DA63" s="63">
        <f t="shared" si="68"/>
        <v>326309.02830249496</v>
      </c>
      <c r="DB63" s="63">
        <f t="shared" si="69"/>
        <v>57.499779514571038</v>
      </c>
      <c r="DE63" s="51">
        <f t="shared" si="70"/>
        <v>-281</v>
      </c>
      <c r="DF63" s="51">
        <f t="shared" si="71"/>
        <v>26.9</v>
      </c>
      <c r="DG63" s="51">
        <v>1</v>
      </c>
      <c r="DI63" s="63">
        <f t="shared" si="72"/>
        <v>8.6534746119213031E-3</v>
      </c>
      <c r="DJ63" s="63">
        <f t="shared" si="73"/>
        <v>-2.431626365949886</v>
      </c>
      <c r="DK63" s="63">
        <f t="shared" si="74"/>
        <v>3.2498740022237206E-16</v>
      </c>
      <c r="DL63" s="63">
        <f t="shared" si="75"/>
        <v>363466.37106985983</v>
      </c>
      <c r="DM63" s="63">
        <f t="shared" si="76"/>
        <v>57.499779514571038</v>
      </c>
    </row>
    <row r="64" spans="1:117">
      <c r="A64" s="74">
        <f t="shared" si="1"/>
        <v>1.8660659830736175</v>
      </c>
      <c r="B64" s="74">
        <f t="shared" si="2"/>
        <v>1.9333333333333333</v>
      </c>
      <c r="C64" s="78">
        <v>2.2599999999999998</v>
      </c>
      <c r="D64" s="76">
        <f t="shared" si="77"/>
        <v>1.29</v>
      </c>
      <c r="E64" s="76">
        <f t="shared" si="3"/>
        <v>1.29</v>
      </c>
      <c r="F64" s="77">
        <f t="shared" si="4"/>
        <v>3.760866</v>
      </c>
      <c r="G64" s="73">
        <f t="shared" si="5"/>
        <v>3104.1875282133069</v>
      </c>
      <c r="H64" s="74">
        <f t="shared" si="78"/>
        <v>11.600000000000007</v>
      </c>
      <c r="I64" s="79">
        <v>58</v>
      </c>
      <c r="J64" s="51">
        <f t="shared" si="6"/>
        <v>58</v>
      </c>
      <c r="K64" s="51">
        <f t="shared" si="7"/>
        <v>10</v>
      </c>
      <c r="L64" s="51">
        <v>1</v>
      </c>
      <c r="N64" s="63">
        <f t="shared" si="8"/>
        <v>9.5397120000000015</v>
      </c>
      <c r="O64" s="63">
        <f t="shared" si="9"/>
        <v>553.30329600000005</v>
      </c>
      <c r="P64" s="63">
        <f t="shared" si="10"/>
        <v>31041.875282133071</v>
      </c>
      <c r="Q64" s="63">
        <f t="shared" si="11"/>
        <v>155209.37641066534</v>
      </c>
      <c r="R64" s="63">
        <f t="shared" si="12"/>
        <v>59.589707059484184</v>
      </c>
      <c r="S64" s="51">
        <f t="shared" si="80"/>
        <v>56.102820110677719</v>
      </c>
      <c r="T64" s="72">
        <f t="shared" si="81"/>
        <v>14.917527003269385</v>
      </c>
      <c r="U64" s="51">
        <f t="shared" si="15"/>
        <v>43</v>
      </c>
      <c r="V64" s="69">
        <f t="shared" si="16"/>
        <v>10.75</v>
      </c>
      <c r="W64" s="51">
        <v>1</v>
      </c>
      <c r="Y64" s="68">
        <f t="shared" si="0"/>
        <v>4.8297634170576176</v>
      </c>
      <c r="Z64" s="68">
        <f t="shared" si="17"/>
        <v>207.67982693347756</v>
      </c>
      <c r="AA64" s="68">
        <f t="shared" si="18"/>
        <v>4171.2519910366273</v>
      </c>
      <c r="AB64" s="68">
        <f t="shared" si="19"/>
        <v>166850.07964146524</v>
      </c>
      <c r="AC64" s="63">
        <f t="shared" si="20"/>
        <v>59.589707059484184</v>
      </c>
      <c r="AD64" s="69">
        <f t="shared" si="82"/>
        <v>20.085012842257093</v>
      </c>
      <c r="AE64" s="72">
        <f t="shared" si="83"/>
        <v>5.340528708615806</v>
      </c>
      <c r="AF64" s="51">
        <f t="shared" si="21"/>
        <v>21</v>
      </c>
      <c r="AG64" s="51">
        <f t="shared" si="22"/>
        <v>11.85</v>
      </c>
      <c r="AH64" s="51">
        <v>1</v>
      </c>
      <c r="AJ64" s="63">
        <f t="shared" si="23"/>
        <v>0.63020936973233588</v>
      </c>
      <c r="AK64" s="63">
        <f t="shared" si="24"/>
        <v>13.234396764379053</v>
      </c>
      <c r="AL64" s="63">
        <f t="shared" si="25"/>
        <v>217.79320810743809</v>
      </c>
      <c r="AM64" s="63">
        <f t="shared" si="26"/>
        <v>183923.11104663846</v>
      </c>
      <c r="AN64" s="63">
        <f t="shared" si="27"/>
        <v>59.589707059484184</v>
      </c>
      <c r="AO64" s="51">
        <f t="shared" si="84"/>
        <v>16.456602592846384</v>
      </c>
      <c r="AP64" s="72">
        <f t="shared" si="85"/>
        <v>4.3757481901366289</v>
      </c>
      <c r="AQ64" s="51">
        <f t="shared" si="28"/>
        <v>-7</v>
      </c>
      <c r="AR64" s="51">
        <f t="shared" si="29"/>
        <v>13.25</v>
      </c>
      <c r="AS64" s="51">
        <v>1</v>
      </c>
      <c r="AU64" s="63">
        <f t="shared" si="30"/>
        <v>0.15888360435400659</v>
      </c>
      <c r="AV64" s="63">
        <f t="shared" si="31"/>
        <v>-1.1121852304780462</v>
      </c>
      <c r="AW64" s="63">
        <f t="shared" si="32"/>
        <v>5.0208111265656914</v>
      </c>
      <c r="AX64" s="63">
        <f t="shared" si="33"/>
        <v>205652.42374413158</v>
      </c>
      <c r="AY64" s="63">
        <f t="shared" si="34"/>
        <v>59.589707059484184</v>
      </c>
      <c r="BB64" s="51">
        <f t="shared" si="35"/>
        <v>-37</v>
      </c>
      <c r="BC64" s="51">
        <f t="shared" si="36"/>
        <v>14.75</v>
      </c>
      <c r="BD64" s="51">
        <v>1</v>
      </c>
      <c r="BF64" s="63">
        <f t="shared" si="37"/>
        <v>9.08375563334783E-2</v>
      </c>
      <c r="BG64" s="63">
        <f t="shared" si="38"/>
        <v>-3.360989584338697</v>
      </c>
      <c r="BH64" s="63">
        <f t="shared" si="39"/>
        <v>8.733132560948563E-2</v>
      </c>
      <c r="BI64" s="63">
        <f t="shared" si="40"/>
        <v>228933.83020573138</v>
      </c>
      <c r="BJ64" s="63">
        <f t="shared" si="41"/>
        <v>59.589707059484184</v>
      </c>
      <c r="BM64" s="51">
        <f t="shared" si="42"/>
        <v>-84</v>
      </c>
      <c r="BN64" s="51">
        <f t="shared" si="43"/>
        <v>17.100000000000001</v>
      </c>
      <c r="BO64" s="51">
        <v>1</v>
      </c>
      <c r="BQ64" s="63">
        <f t="shared" si="44"/>
        <v>5.0514854979176016E-2</v>
      </c>
      <c r="BR64" s="63">
        <f t="shared" si="45"/>
        <v>-4.2432478182507856</v>
      </c>
      <c r="BS64" s="63">
        <f t="shared" si="46"/>
        <v>1.4986222740516047E-4</v>
      </c>
      <c r="BT64" s="63">
        <f t="shared" si="47"/>
        <v>265408.03366223775</v>
      </c>
      <c r="BU64" s="63">
        <f t="shared" si="48"/>
        <v>59.589707059484184</v>
      </c>
      <c r="BX64" s="51">
        <f t="shared" si="49"/>
        <v>-129</v>
      </c>
      <c r="BY64" s="51">
        <f t="shared" si="50"/>
        <v>19.350000000000001</v>
      </c>
      <c r="BZ64" s="51">
        <v>1</v>
      </c>
      <c r="CB64" s="63">
        <f t="shared" si="51"/>
        <v>3.0680984116650111E-2</v>
      </c>
      <c r="CC64" s="63">
        <f t="shared" si="52"/>
        <v>-3.9578469510478644</v>
      </c>
      <c r="CD64" s="63">
        <f t="shared" si="53"/>
        <v>3.3121277644026933E-7</v>
      </c>
      <c r="CE64" s="63">
        <f t="shared" si="54"/>
        <v>300330.14335463749</v>
      </c>
      <c r="CF64" s="63">
        <f t="shared" si="55"/>
        <v>59.589707059484184</v>
      </c>
      <c r="CI64" s="51">
        <f t="shared" si="56"/>
        <v>-174</v>
      </c>
      <c r="CJ64" s="51">
        <f t="shared" si="57"/>
        <v>21.6</v>
      </c>
      <c r="CK64" s="51">
        <v>1</v>
      </c>
      <c r="CM64" s="63">
        <f t="shared" si="58"/>
        <v>1.9727078239801729E-2</v>
      </c>
      <c r="CN64" s="63">
        <f t="shared" si="59"/>
        <v>-3.432511613725501</v>
      </c>
      <c r="CO64" s="63">
        <f t="shared" si="60"/>
        <v>7.2212087886686418E-10</v>
      </c>
      <c r="CP64" s="63">
        <f t="shared" si="61"/>
        <v>335252.25304703717</v>
      </c>
      <c r="CQ64" s="63">
        <f t="shared" si="62"/>
        <v>59.589707059484184</v>
      </c>
      <c r="CT64" s="51">
        <f t="shared" si="63"/>
        <v>-225</v>
      </c>
      <c r="CU64" s="51">
        <f t="shared" si="64"/>
        <v>24.15</v>
      </c>
      <c r="CV64" s="51">
        <v>1</v>
      </c>
      <c r="CX64" s="63">
        <f t="shared" si="65"/>
        <v>1.2925831062713179E-2</v>
      </c>
      <c r="CY64" s="63">
        <f t="shared" si="66"/>
        <v>-2.9083119891104654</v>
      </c>
      <c r="CZ64" s="63">
        <f t="shared" si="67"/>
        <v>6.8638428274424624E-13</v>
      </c>
      <c r="DA64" s="63">
        <f t="shared" si="68"/>
        <v>374830.64403175679</v>
      </c>
      <c r="DB64" s="63">
        <f t="shared" si="69"/>
        <v>59.589707059484184</v>
      </c>
      <c r="DE64" s="51">
        <f t="shared" si="70"/>
        <v>-280</v>
      </c>
      <c r="DF64" s="51">
        <f t="shared" si="71"/>
        <v>26.9</v>
      </c>
      <c r="DG64" s="51">
        <v>1</v>
      </c>
      <c r="DI64" s="63">
        <f t="shared" si="72"/>
        <v>8.6534746119213031E-3</v>
      </c>
      <c r="DJ64" s="63">
        <f t="shared" si="73"/>
        <v>-2.4229728913379649</v>
      </c>
      <c r="DK64" s="63">
        <f t="shared" si="74"/>
        <v>3.7331249203020192E-16</v>
      </c>
      <c r="DL64" s="63">
        <f t="shared" si="75"/>
        <v>417513.22254468978</v>
      </c>
      <c r="DM64" s="63">
        <f t="shared" si="76"/>
        <v>59.589707059484184</v>
      </c>
    </row>
    <row r="65" spans="1:117">
      <c r="A65" s="74">
        <f t="shared" si="1"/>
        <v>1.9318726578496941</v>
      </c>
      <c r="B65" s="74">
        <f t="shared" si="2"/>
        <v>1.9666666666666666</v>
      </c>
      <c r="C65" s="78">
        <v>2.2599999999999998</v>
      </c>
      <c r="D65" s="76">
        <f t="shared" si="77"/>
        <v>1.2949999999999999</v>
      </c>
      <c r="E65" s="76">
        <f t="shared" si="3"/>
        <v>1.2949999999999999</v>
      </c>
      <c r="F65" s="77">
        <f t="shared" si="4"/>
        <v>3.7900764999999992</v>
      </c>
      <c r="G65" s="73">
        <f t="shared" si="5"/>
        <v>3565.7751072609381</v>
      </c>
      <c r="H65" s="74">
        <f t="shared" si="78"/>
        <v>11.800000000000008</v>
      </c>
      <c r="I65" s="79">
        <v>59</v>
      </c>
      <c r="J65" s="51">
        <f t="shared" si="6"/>
        <v>59</v>
      </c>
      <c r="K65" s="51">
        <f t="shared" si="7"/>
        <v>10</v>
      </c>
      <c r="L65" s="51">
        <v>1</v>
      </c>
      <c r="N65" s="63">
        <f t="shared" si="8"/>
        <v>9.5397120000000015</v>
      </c>
      <c r="O65" s="63">
        <f t="shared" si="9"/>
        <v>562.84300800000005</v>
      </c>
      <c r="P65" s="63">
        <f t="shared" si="10"/>
        <v>35657.751072609382</v>
      </c>
      <c r="Q65" s="63">
        <f t="shared" si="11"/>
        <v>178288.75536304692</v>
      </c>
      <c r="R65" s="63">
        <f t="shared" si="12"/>
        <v>61.755529295928554</v>
      </c>
      <c r="S65" s="51">
        <f t="shared" si="80"/>
        <v>63.35292535535838</v>
      </c>
      <c r="T65" s="72">
        <f t="shared" si="81"/>
        <v>16.715474042636973</v>
      </c>
      <c r="U65" s="51">
        <f t="shared" si="15"/>
        <v>44</v>
      </c>
      <c r="V65" s="69">
        <f t="shared" si="16"/>
        <v>10.75</v>
      </c>
      <c r="W65" s="51">
        <v>1</v>
      </c>
      <c r="Y65" s="68">
        <f t="shared" si="0"/>
        <v>4.8297634170576176</v>
      </c>
      <c r="Z65" s="68">
        <f t="shared" si="17"/>
        <v>212.50959035053518</v>
      </c>
      <c r="AA65" s="68">
        <f t="shared" si="18"/>
        <v>4791.5103003818813</v>
      </c>
      <c r="AB65" s="68">
        <f t="shared" si="19"/>
        <v>191660.41201527545</v>
      </c>
      <c r="AC65" s="63">
        <f t="shared" si="20"/>
        <v>61.755529295928554</v>
      </c>
      <c r="AD65" s="69">
        <f t="shared" si="82"/>
        <v>22.547266184449704</v>
      </c>
      <c r="AE65" s="72">
        <f t="shared" si="83"/>
        <v>5.9490266712161901</v>
      </c>
      <c r="AF65" s="51">
        <f t="shared" si="21"/>
        <v>22</v>
      </c>
      <c r="AG65" s="51">
        <f t="shared" si="22"/>
        <v>11.85</v>
      </c>
      <c r="AH65" s="51">
        <v>1</v>
      </c>
      <c r="AJ65" s="63">
        <f t="shared" si="23"/>
        <v>0.63020936973233588</v>
      </c>
      <c r="AK65" s="63">
        <f t="shared" si="24"/>
        <v>13.864606134111389</v>
      </c>
      <c r="AL65" s="63">
        <f t="shared" si="25"/>
        <v>250.17869988254108</v>
      </c>
      <c r="AM65" s="63">
        <f t="shared" si="26"/>
        <v>211272.1751052106</v>
      </c>
      <c r="AN65" s="63">
        <f t="shared" si="27"/>
        <v>61.755529295928554</v>
      </c>
      <c r="AO65" s="51">
        <f t="shared" si="84"/>
        <v>18.044414494186103</v>
      </c>
      <c r="AP65" s="72">
        <f t="shared" si="85"/>
        <v>4.7609631346982333</v>
      </c>
      <c r="AQ65" s="51">
        <f t="shared" si="28"/>
        <v>-6</v>
      </c>
      <c r="AR65" s="51">
        <f t="shared" si="29"/>
        <v>13.25</v>
      </c>
      <c r="AS65" s="51">
        <v>1</v>
      </c>
      <c r="AU65" s="63">
        <f t="shared" si="30"/>
        <v>0.15888360435400659</v>
      </c>
      <c r="AV65" s="63">
        <f t="shared" si="31"/>
        <v>-0.95330162612403946</v>
      </c>
      <c r="AW65" s="63">
        <f t="shared" si="32"/>
        <v>5.767397481836821</v>
      </c>
      <c r="AX65" s="63">
        <f t="shared" si="33"/>
        <v>236232.60085603714</v>
      </c>
      <c r="AY65" s="63">
        <f t="shared" si="34"/>
        <v>61.755529295928554</v>
      </c>
      <c r="BB65" s="51">
        <f t="shared" si="35"/>
        <v>-36</v>
      </c>
      <c r="BC65" s="51">
        <f t="shared" si="36"/>
        <v>14.75</v>
      </c>
      <c r="BD65" s="51">
        <v>1</v>
      </c>
      <c r="BF65" s="63">
        <f t="shared" si="37"/>
        <v>9.08375563334783E-2</v>
      </c>
      <c r="BG65" s="63">
        <f t="shared" si="38"/>
        <v>-3.270152028005219</v>
      </c>
      <c r="BH65" s="63">
        <f t="shared" si="39"/>
        <v>0.10031735006732656</v>
      </c>
      <c r="BI65" s="63">
        <f t="shared" si="40"/>
        <v>262975.91416049417</v>
      </c>
      <c r="BJ65" s="63">
        <f t="shared" si="41"/>
        <v>61.755529295928554</v>
      </c>
      <c r="BM65" s="51">
        <f t="shared" si="42"/>
        <v>-83</v>
      </c>
      <c r="BN65" s="51">
        <f t="shared" si="43"/>
        <v>17.100000000000001</v>
      </c>
      <c r="BO65" s="51">
        <v>1</v>
      </c>
      <c r="BQ65" s="63">
        <f t="shared" si="44"/>
        <v>5.0514854979176016E-2</v>
      </c>
      <c r="BR65" s="63">
        <f t="shared" si="45"/>
        <v>-4.1927329632716095</v>
      </c>
      <c r="BS65" s="63">
        <f t="shared" si="46"/>
        <v>1.7214649409649942E-4</v>
      </c>
      <c r="BT65" s="63">
        <f t="shared" si="47"/>
        <v>304873.77167081024</v>
      </c>
      <c r="BU65" s="63">
        <f t="shared" si="48"/>
        <v>61.755529295928554</v>
      </c>
      <c r="BX65" s="51">
        <f t="shared" si="49"/>
        <v>-128</v>
      </c>
      <c r="BY65" s="51">
        <f t="shared" si="50"/>
        <v>19.350000000000001</v>
      </c>
      <c r="BZ65" s="51">
        <v>1</v>
      </c>
      <c r="CB65" s="63">
        <f t="shared" si="51"/>
        <v>3.0680984116650111E-2</v>
      </c>
      <c r="CC65" s="63">
        <f t="shared" si="52"/>
        <v>-3.9271659669312142</v>
      </c>
      <c r="CD65" s="63">
        <f t="shared" si="53"/>
        <v>3.8046357145093804E-7</v>
      </c>
      <c r="CE65" s="63">
        <f t="shared" si="54"/>
        <v>344988.74162749574</v>
      </c>
      <c r="CF65" s="63">
        <f t="shared" si="55"/>
        <v>61.755529295928554</v>
      </c>
      <c r="CI65" s="51">
        <f t="shared" si="56"/>
        <v>-173</v>
      </c>
      <c r="CJ65" s="51">
        <f t="shared" si="57"/>
        <v>21.6</v>
      </c>
      <c r="CK65" s="51">
        <v>1</v>
      </c>
      <c r="CM65" s="63">
        <f t="shared" si="58"/>
        <v>1.9727078239801729E-2</v>
      </c>
      <c r="CN65" s="63">
        <f t="shared" si="59"/>
        <v>-3.4127845354856992</v>
      </c>
      <c r="CO65" s="63">
        <f t="shared" si="60"/>
        <v>8.2949906566338009E-10</v>
      </c>
      <c r="CP65" s="63">
        <f t="shared" si="61"/>
        <v>385103.71158418135</v>
      </c>
      <c r="CQ65" s="63">
        <f t="shared" si="62"/>
        <v>61.755529295928554</v>
      </c>
      <c r="CT65" s="51">
        <f t="shared" si="63"/>
        <v>-224</v>
      </c>
      <c r="CU65" s="51">
        <f t="shared" si="64"/>
        <v>24.15</v>
      </c>
      <c r="CV65" s="51">
        <v>1</v>
      </c>
      <c r="CX65" s="63">
        <f t="shared" si="65"/>
        <v>1.2925831062713179E-2</v>
      </c>
      <c r="CY65" s="63">
        <f t="shared" si="66"/>
        <v>-2.895386158047752</v>
      </c>
      <c r="CZ65" s="63">
        <f t="shared" si="67"/>
        <v>7.8844849648413563E-13</v>
      </c>
      <c r="DA65" s="63">
        <f t="shared" si="68"/>
        <v>430567.34420175827</v>
      </c>
      <c r="DB65" s="63">
        <f t="shared" si="69"/>
        <v>61.755529295928554</v>
      </c>
      <c r="DE65" s="51">
        <f t="shared" si="70"/>
        <v>-279</v>
      </c>
      <c r="DF65" s="51">
        <f t="shared" si="71"/>
        <v>26.9</v>
      </c>
      <c r="DG65" s="51">
        <v>1</v>
      </c>
      <c r="DI65" s="63">
        <f t="shared" si="72"/>
        <v>8.6534746119213031E-3</v>
      </c>
      <c r="DJ65" s="63">
        <f t="shared" si="73"/>
        <v>-2.4143194167260438</v>
      </c>
      <c r="DK65" s="63">
        <f t="shared" si="74"/>
        <v>4.2882344549493666E-16</v>
      </c>
      <c r="DL65" s="63">
        <f t="shared" si="75"/>
        <v>479596.7519265961</v>
      </c>
      <c r="DM65" s="63">
        <f t="shared" si="76"/>
        <v>61.755529295928554</v>
      </c>
    </row>
    <row r="66" spans="1:117">
      <c r="A66" s="74">
        <f t="shared" si="1"/>
        <v>2.0000000000000031</v>
      </c>
      <c r="B66" s="74">
        <f t="shared" si="2"/>
        <v>2</v>
      </c>
      <c r="C66" s="78">
        <v>2.2599999999999998</v>
      </c>
      <c r="D66" s="76">
        <f t="shared" si="77"/>
        <v>1.3</v>
      </c>
      <c r="E66" s="76">
        <f t="shared" si="3"/>
        <v>1.3</v>
      </c>
      <c r="F66" s="77">
        <f t="shared" si="4"/>
        <v>3.8193999999999999</v>
      </c>
      <c r="G66" s="73">
        <f t="shared" si="5"/>
        <v>4096.0000000000164</v>
      </c>
      <c r="H66" s="74">
        <f t="shared" si="78"/>
        <v>12.000000000000007</v>
      </c>
      <c r="I66" s="79">
        <v>60</v>
      </c>
      <c r="J66" s="51">
        <f t="shared" si="6"/>
        <v>60</v>
      </c>
      <c r="K66" s="51">
        <f t="shared" si="7"/>
        <v>10</v>
      </c>
      <c r="L66" s="51">
        <v>6</v>
      </c>
      <c r="N66" s="63">
        <f t="shared" si="8"/>
        <v>57.238272000000009</v>
      </c>
      <c r="O66" s="63">
        <f t="shared" si="9"/>
        <v>3434.2963200000004</v>
      </c>
      <c r="P66" s="63">
        <f t="shared" si="10"/>
        <v>40960.00000000016</v>
      </c>
      <c r="Q66" s="63">
        <f t="shared" si="11"/>
        <v>204800.00000000081</v>
      </c>
      <c r="R66" s="63">
        <f t="shared" si="12"/>
        <v>64.000000000000099</v>
      </c>
      <c r="S66" s="51">
        <f t="shared" si="80"/>
        <v>11.926751853491826</v>
      </c>
      <c r="T66" s="72">
        <f t="shared" si="81"/>
        <v>3.1226768218808783</v>
      </c>
      <c r="U66" s="51">
        <f t="shared" si="15"/>
        <v>45</v>
      </c>
      <c r="V66" s="69">
        <f t="shared" si="16"/>
        <v>10.75</v>
      </c>
      <c r="W66" s="51">
        <v>1</v>
      </c>
      <c r="Y66" s="68">
        <f t="shared" si="0"/>
        <v>4.8297634170576176</v>
      </c>
      <c r="Z66" s="68">
        <f t="shared" si="17"/>
        <v>217.3393537675928</v>
      </c>
      <c r="AA66" s="68">
        <f t="shared" si="18"/>
        <v>5504.0000000000155</v>
      </c>
      <c r="AB66" s="68">
        <f t="shared" si="19"/>
        <v>220160.00000000087</v>
      </c>
      <c r="AC66" s="63">
        <f t="shared" si="20"/>
        <v>64.000000000000099</v>
      </c>
      <c r="AD66" s="69">
        <f t="shared" si="82"/>
        <v>25.324451851851922</v>
      </c>
      <c r="AE66" s="72">
        <f t="shared" si="83"/>
        <v>6.6304790940597798</v>
      </c>
      <c r="AF66" s="51">
        <f t="shared" si="21"/>
        <v>23</v>
      </c>
      <c r="AG66" s="51">
        <f t="shared" si="22"/>
        <v>11.85</v>
      </c>
      <c r="AH66" s="51">
        <v>1</v>
      </c>
      <c r="AJ66" s="63">
        <f t="shared" si="23"/>
        <v>0.63020936973233588</v>
      </c>
      <c r="AK66" s="63">
        <f t="shared" si="24"/>
        <v>14.494815503843725</v>
      </c>
      <c r="AL66" s="63">
        <f t="shared" si="25"/>
        <v>287.37986101037194</v>
      </c>
      <c r="AM66" s="63">
        <f t="shared" si="26"/>
        <v>242688.00000000099</v>
      </c>
      <c r="AN66" s="63">
        <f t="shared" si="27"/>
        <v>64.000000000000099</v>
      </c>
      <c r="AO66" s="51">
        <f t="shared" si="84"/>
        <v>19.826389713905964</v>
      </c>
      <c r="AP66" s="72">
        <f t="shared" si="85"/>
        <v>5.190969710924743</v>
      </c>
      <c r="AQ66" s="51">
        <f t="shared" si="28"/>
        <v>-5</v>
      </c>
      <c r="AR66" s="51">
        <f t="shared" si="29"/>
        <v>13.25</v>
      </c>
      <c r="AS66" s="51">
        <v>1</v>
      </c>
      <c r="AU66" s="63">
        <f t="shared" si="30"/>
        <v>0.15888360435400659</v>
      </c>
      <c r="AV66" s="63">
        <f t="shared" si="31"/>
        <v>-0.79441802177003296</v>
      </c>
      <c r="AW66" s="63">
        <f t="shared" si="32"/>
        <v>6.6249999999999982</v>
      </c>
      <c r="AX66" s="63">
        <f t="shared" si="33"/>
        <v>271360.00000000111</v>
      </c>
      <c r="AY66" s="63">
        <f t="shared" si="34"/>
        <v>64.000000000000099</v>
      </c>
      <c r="BB66" s="51">
        <f t="shared" si="35"/>
        <v>-35</v>
      </c>
      <c r="BC66" s="51">
        <f t="shared" si="36"/>
        <v>14.75</v>
      </c>
      <c r="BD66" s="51">
        <v>1</v>
      </c>
      <c r="BF66" s="63">
        <f t="shared" si="37"/>
        <v>9.08375563334783E-2</v>
      </c>
      <c r="BG66" s="63">
        <f t="shared" si="38"/>
        <v>-3.1793144716717405</v>
      </c>
      <c r="BH66" s="63">
        <f t="shared" si="39"/>
        <v>0.11523437499999972</v>
      </c>
      <c r="BI66" s="63">
        <f t="shared" si="40"/>
        <v>302080.00000000122</v>
      </c>
      <c r="BJ66" s="63">
        <f t="shared" si="41"/>
        <v>64.000000000000099</v>
      </c>
      <c r="BM66" s="51">
        <f t="shared" si="42"/>
        <v>-82</v>
      </c>
      <c r="BN66" s="51">
        <f t="shared" si="43"/>
        <v>17.100000000000001</v>
      </c>
      <c r="BO66" s="51">
        <v>1</v>
      </c>
      <c r="BQ66" s="63">
        <f t="shared" si="44"/>
        <v>5.0514854979176016E-2</v>
      </c>
      <c r="BR66" s="63">
        <f t="shared" si="45"/>
        <v>-4.1422181082924334</v>
      </c>
      <c r="BS66" s="63">
        <f t="shared" si="46"/>
        <v>1.9774439458715567E-4</v>
      </c>
      <c r="BT66" s="63">
        <f t="shared" si="47"/>
        <v>350208.0000000014</v>
      </c>
      <c r="BU66" s="63">
        <f t="shared" si="48"/>
        <v>64.000000000000099</v>
      </c>
      <c r="BX66" s="51">
        <f t="shared" si="49"/>
        <v>-127</v>
      </c>
      <c r="BY66" s="51">
        <f t="shared" si="50"/>
        <v>19.350000000000001</v>
      </c>
      <c r="BZ66" s="51">
        <v>1</v>
      </c>
      <c r="CB66" s="63">
        <f t="shared" si="51"/>
        <v>3.0680984116650111E-2</v>
      </c>
      <c r="CC66" s="63">
        <f t="shared" si="52"/>
        <v>-3.896484982814564</v>
      </c>
      <c r="CD66" s="63">
        <f t="shared" si="53"/>
        <v>4.3703787866198947E-7</v>
      </c>
      <c r="CE66" s="63">
        <f t="shared" si="54"/>
        <v>396288.00000000163</v>
      </c>
      <c r="CF66" s="63">
        <f t="shared" si="55"/>
        <v>64.000000000000099</v>
      </c>
      <c r="CI66" s="51">
        <f t="shared" si="56"/>
        <v>-172</v>
      </c>
      <c r="CJ66" s="51">
        <f t="shared" si="57"/>
        <v>21.6</v>
      </c>
      <c r="CK66" s="51">
        <v>1</v>
      </c>
      <c r="CM66" s="63">
        <f t="shared" si="58"/>
        <v>1.9727078239801729E-2</v>
      </c>
      <c r="CN66" s="63">
        <f t="shared" si="59"/>
        <v>-3.3930574572458974</v>
      </c>
      <c r="CO66" s="63">
        <f t="shared" si="60"/>
        <v>9.5284421219910198E-10</v>
      </c>
      <c r="CP66" s="63">
        <f t="shared" si="61"/>
        <v>442368.00000000175</v>
      </c>
      <c r="CQ66" s="63">
        <f t="shared" si="62"/>
        <v>64.000000000000099</v>
      </c>
      <c r="CT66" s="51">
        <f t="shared" si="63"/>
        <v>-223</v>
      </c>
      <c r="CU66" s="51">
        <f t="shared" si="64"/>
        <v>24.15</v>
      </c>
      <c r="CV66" s="51">
        <v>1</v>
      </c>
      <c r="CX66" s="63">
        <f t="shared" si="65"/>
        <v>1.2925831062713179E-2</v>
      </c>
      <c r="CY66" s="63">
        <f t="shared" si="66"/>
        <v>-2.8824603269850391</v>
      </c>
      <c r="CZ66" s="63">
        <f t="shared" si="67"/>
        <v>9.0568949091121213E-13</v>
      </c>
      <c r="DA66" s="63">
        <f t="shared" si="68"/>
        <v>494592.00000000192</v>
      </c>
      <c r="DB66" s="63">
        <f t="shared" si="69"/>
        <v>64.000000000000099</v>
      </c>
      <c r="DE66" s="51">
        <f t="shared" si="70"/>
        <v>-278</v>
      </c>
      <c r="DF66" s="51">
        <f t="shared" si="71"/>
        <v>26.9</v>
      </c>
      <c r="DG66" s="51">
        <v>1</v>
      </c>
      <c r="DI66" s="63">
        <f t="shared" si="72"/>
        <v>8.6534746119213031E-3</v>
      </c>
      <c r="DJ66" s="63">
        <f t="shared" si="73"/>
        <v>-2.4056659421141222</v>
      </c>
      <c r="DK66" s="63">
        <f t="shared" si="74"/>
        <v>4.9258878642419459E-16</v>
      </c>
      <c r="DL66" s="63">
        <f t="shared" si="75"/>
        <v>550912.0000000021</v>
      </c>
      <c r="DM66" s="63">
        <f t="shared" si="76"/>
        <v>64.000000000000099</v>
      </c>
    </row>
    <row r="67" spans="1:117">
      <c r="A67" s="74">
        <f t="shared" si="1"/>
        <v>2.0705298476827583</v>
      </c>
      <c r="B67" s="74">
        <f t="shared" si="2"/>
        <v>2.0333333333333332</v>
      </c>
      <c r="C67" s="78">
        <v>2.2599999999999998</v>
      </c>
      <c r="D67" s="76">
        <f t="shared" si="77"/>
        <v>1.3049999999999999</v>
      </c>
      <c r="E67" s="76">
        <f t="shared" si="3"/>
        <v>1.3049999999999999</v>
      </c>
      <c r="F67" s="77">
        <f t="shared" si="4"/>
        <v>3.8488364999999991</v>
      </c>
      <c r="G67" s="73">
        <f t="shared" si="5"/>
        <v>4705.068462067874</v>
      </c>
      <c r="H67" s="74">
        <f t="shared" si="78"/>
        <v>12.200000000000006</v>
      </c>
      <c r="I67" s="79">
        <v>61</v>
      </c>
      <c r="J67" s="51">
        <f t="shared" si="6"/>
        <v>61</v>
      </c>
      <c r="K67" s="51">
        <f t="shared" si="7"/>
        <v>10</v>
      </c>
      <c r="L67" s="51">
        <v>1</v>
      </c>
      <c r="N67" s="63">
        <f t="shared" si="8"/>
        <v>57.238272000000009</v>
      </c>
      <c r="O67" s="63">
        <f t="shared" si="9"/>
        <v>3491.5345920000004</v>
      </c>
      <c r="P67" s="63">
        <f t="shared" si="10"/>
        <v>47050.684620678738</v>
      </c>
      <c r="Q67" s="63">
        <f t="shared" si="11"/>
        <v>235253.4231033937</v>
      </c>
      <c r="R67" s="63">
        <f t="shared" si="12"/>
        <v>66.325972787437692</v>
      </c>
      <c r="S67" s="51">
        <f t="shared" si="80"/>
        <v>13.475646132357932</v>
      </c>
      <c r="T67" s="72">
        <f t="shared" si="81"/>
        <v>3.501225924343093</v>
      </c>
      <c r="U67" s="51">
        <f t="shared" si="15"/>
        <v>46</v>
      </c>
      <c r="V67" s="69">
        <f t="shared" si="16"/>
        <v>10.75</v>
      </c>
      <c r="W67" s="51">
        <v>1</v>
      </c>
      <c r="Y67" s="68">
        <f t="shared" si="0"/>
        <v>4.8297634170576176</v>
      </c>
      <c r="Z67" s="68">
        <f t="shared" si="17"/>
        <v>222.16911718465042</v>
      </c>
      <c r="AA67" s="68">
        <f t="shared" si="18"/>
        <v>6322.4357459036992</v>
      </c>
      <c r="AB67" s="68">
        <f t="shared" si="19"/>
        <v>252897.42983614822</v>
      </c>
      <c r="AC67" s="63">
        <f t="shared" si="20"/>
        <v>66.325972787437692</v>
      </c>
      <c r="AD67" s="69">
        <f t="shared" si="82"/>
        <v>28.457761483784271</v>
      </c>
      <c r="AE67" s="72">
        <f t="shared" si="83"/>
        <v>7.3938608417853757</v>
      </c>
      <c r="AF67" s="51">
        <f t="shared" si="21"/>
        <v>24</v>
      </c>
      <c r="AG67" s="51">
        <f t="shared" si="22"/>
        <v>11.85</v>
      </c>
      <c r="AH67" s="51">
        <v>1</v>
      </c>
      <c r="AJ67" s="63">
        <f t="shared" si="23"/>
        <v>0.63020936973233588</v>
      </c>
      <c r="AK67" s="63">
        <f t="shared" si="24"/>
        <v>15.125024873576061</v>
      </c>
      <c r="AL67" s="63">
        <f t="shared" si="25"/>
        <v>330.11277360189075</v>
      </c>
      <c r="AM67" s="63">
        <f t="shared" si="26"/>
        <v>278775.30637752154</v>
      </c>
      <c r="AN67" s="63">
        <f t="shared" si="27"/>
        <v>66.325972787437692</v>
      </c>
      <c r="AO67" s="51">
        <f t="shared" si="84"/>
        <v>21.825602031148335</v>
      </c>
      <c r="AP67" s="72">
        <f t="shared" si="85"/>
        <v>5.670701270669289</v>
      </c>
      <c r="AQ67" s="51">
        <f t="shared" si="28"/>
        <v>-4</v>
      </c>
      <c r="AR67" s="51">
        <f t="shared" si="29"/>
        <v>13.25</v>
      </c>
      <c r="AS67" s="51">
        <v>1</v>
      </c>
      <c r="AU67" s="63">
        <f t="shared" si="30"/>
        <v>0.15888360435400659</v>
      </c>
      <c r="AV67" s="63">
        <f t="shared" si="31"/>
        <v>-0.63553441741602634</v>
      </c>
      <c r="AW67" s="63">
        <f t="shared" si="32"/>
        <v>7.6101266018553542</v>
      </c>
      <c r="AX67" s="63">
        <f t="shared" si="33"/>
        <v>311710.78561199666</v>
      </c>
      <c r="AY67" s="63">
        <f t="shared" si="34"/>
        <v>66.325972787437692</v>
      </c>
      <c r="BB67" s="51">
        <f t="shared" si="35"/>
        <v>-34</v>
      </c>
      <c r="BC67" s="51">
        <f t="shared" si="36"/>
        <v>14.75</v>
      </c>
      <c r="BD67" s="51">
        <v>1</v>
      </c>
      <c r="BF67" s="63">
        <f t="shared" si="37"/>
        <v>9.08375563334783E-2</v>
      </c>
      <c r="BG67" s="63">
        <f t="shared" si="38"/>
        <v>-3.0884769153382621</v>
      </c>
      <c r="BH67" s="63">
        <f t="shared" si="39"/>
        <v>0.13236953700161116</v>
      </c>
      <c r="BI67" s="63">
        <f t="shared" si="40"/>
        <v>346998.79907750571</v>
      </c>
      <c r="BJ67" s="63">
        <f t="shared" si="41"/>
        <v>66.325972787437692</v>
      </c>
      <c r="BM67" s="51">
        <f t="shared" si="42"/>
        <v>-81</v>
      </c>
      <c r="BN67" s="51">
        <f t="shared" si="43"/>
        <v>17.100000000000001</v>
      </c>
      <c r="BO67" s="51">
        <v>1</v>
      </c>
      <c r="BQ67" s="63">
        <f t="shared" si="44"/>
        <v>5.0514854979176016E-2</v>
      </c>
      <c r="BR67" s="63">
        <f t="shared" si="45"/>
        <v>-4.0917032533132573</v>
      </c>
      <c r="BS67" s="63">
        <f t="shared" si="46"/>
        <v>2.2714866077215031E-4</v>
      </c>
      <c r="BT67" s="63">
        <f t="shared" si="47"/>
        <v>402283.35350680328</v>
      </c>
      <c r="BU67" s="63">
        <f t="shared" si="48"/>
        <v>66.325972787437692</v>
      </c>
      <c r="BX67" s="51">
        <f t="shared" si="49"/>
        <v>-126</v>
      </c>
      <c r="BY67" s="51">
        <f t="shared" si="50"/>
        <v>19.350000000000001</v>
      </c>
      <c r="BZ67" s="51">
        <v>1</v>
      </c>
      <c r="CB67" s="63">
        <f t="shared" si="51"/>
        <v>3.0680984116650111E-2</v>
      </c>
      <c r="CC67" s="63">
        <f t="shared" si="52"/>
        <v>-3.8658039986979138</v>
      </c>
      <c r="CD67" s="63">
        <f t="shared" si="53"/>
        <v>5.0202469229042115E-7</v>
      </c>
      <c r="CE67" s="63">
        <f t="shared" si="54"/>
        <v>455215.3737050668</v>
      </c>
      <c r="CF67" s="63">
        <f t="shared" si="55"/>
        <v>66.325972787437692</v>
      </c>
      <c r="CI67" s="51">
        <f t="shared" si="56"/>
        <v>-171</v>
      </c>
      <c r="CJ67" s="51">
        <f t="shared" si="57"/>
        <v>21.6</v>
      </c>
      <c r="CK67" s="51">
        <v>1</v>
      </c>
      <c r="CM67" s="63">
        <f t="shared" si="58"/>
        <v>1.9727078239801729E-2</v>
      </c>
      <c r="CN67" s="63">
        <f t="shared" si="59"/>
        <v>-3.3733303790060956</v>
      </c>
      <c r="CO67" s="63">
        <f t="shared" si="60"/>
        <v>1.0945305791215545E-9</v>
      </c>
      <c r="CP67" s="63">
        <f t="shared" si="61"/>
        <v>508147.39390333043</v>
      </c>
      <c r="CQ67" s="63">
        <f t="shared" si="62"/>
        <v>66.325972787437692</v>
      </c>
      <c r="CT67" s="51">
        <f t="shared" si="63"/>
        <v>-222</v>
      </c>
      <c r="CU67" s="51">
        <f t="shared" si="64"/>
        <v>24.15</v>
      </c>
      <c r="CV67" s="51">
        <v>1</v>
      </c>
      <c r="CX67" s="63">
        <f t="shared" si="65"/>
        <v>1.2925831062713179E-2</v>
      </c>
      <c r="CY67" s="63">
        <f t="shared" si="66"/>
        <v>-2.8695344959223257</v>
      </c>
      <c r="CZ67" s="63">
        <f t="shared" si="67"/>
        <v>1.0403640283478117E-12</v>
      </c>
      <c r="DA67" s="63">
        <f t="shared" si="68"/>
        <v>568137.01679469575</v>
      </c>
      <c r="DB67" s="63">
        <f t="shared" si="69"/>
        <v>66.325972787437692</v>
      </c>
      <c r="DE67" s="51">
        <f t="shared" si="70"/>
        <v>-277</v>
      </c>
      <c r="DF67" s="51">
        <f t="shared" si="71"/>
        <v>26.9</v>
      </c>
      <c r="DG67" s="51">
        <v>1</v>
      </c>
      <c r="DI67" s="63">
        <f t="shared" si="72"/>
        <v>8.6534746119213031E-3</v>
      </c>
      <c r="DJ67" s="63">
        <f t="shared" si="73"/>
        <v>-2.3970124675022011</v>
      </c>
      <c r="DK67" s="63">
        <f t="shared" si="74"/>
        <v>5.6583592865545826E-16</v>
      </c>
      <c r="DL67" s="63">
        <f t="shared" si="75"/>
        <v>632831.70814812905</v>
      </c>
      <c r="DM67" s="63">
        <f t="shared" si="76"/>
        <v>66.325972787437692</v>
      </c>
    </row>
    <row r="68" spans="1:117">
      <c r="A68" s="74">
        <f t="shared" si="1"/>
        <v>2.1435469250725898</v>
      </c>
      <c r="B68" s="74">
        <f t="shared" si="2"/>
        <v>2.0666666666666669</v>
      </c>
      <c r="C68" s="78">
        <v>2.2599999999999998</v>
      </c>
      <c r="D68" s="76">
        <f t="shared" si="77"/>
        <v>1.31</v>
      </c>
      <c r="E68" s="76">
        <f t="shared" si="3"/>
        <v>1.31</v>
      </c>
      <c r="F68" s="77">
        <f t="shared" si="4"/>
        <v>3.8783859999999999</v>
      </c>
      <c r="G68" s="73">
        <f t="shared" si="5"/>
        <v>5404.7044025257965</v>
      </c>
      <c r="H68" s="74">
        <f t="shared" si="78"/>
        <v>12.400000000000007</v>
      </c>
      <c r="I68" s="79">
        <v>62</v>
      </c>
      <c r="J68" s="51">
        <f t="shared" si="6"/>
        <v>62</v>
      </c>
      <c r="K68" s="51">
        <f t="shared" si="7"/>
        <v>10</v>
      </c>
      <c r="L68" s="51">
        <v>1</v>
      </c>
      <c r="N68" s="63">
        <f t="shared" si="8"/>
        <v>57.238272000000009</v>
      </c>
      <c r="O68" s="63">
        <f t="shared" si="9"/>
        <v>3548.7728640000005</v>
      </c>
      <c r="P68" s="63">
        <f t="shared" si="10"/>
        <v>54047.044025257965</v>
      </c>
      <c r="Q68" s="63">
        <f t="shared" si="11"/>
        <v>270235.22012628982</v>
      </c>
      <c r="R68" s="63">
        <f t="shared" si="12"/>
        <v>68.73640473066105</v>
      </c>
      <c r="S68" s="51">
        <f t="shared" si="80"/>
        <v>15.229783955330074</v>
      </c>
      <c r="T68" s="72">
        <f t="shared" si="81"/>
        <v>3.9268355329588323</v>
      </c>
      <c r="U68" s="51">
        <f t="shared" si="15"/>
        <v>47</v>
      </c>
      <c r="V68" s="69">
        <f t="shared" si="16"/>
        <v>10.75</v>
      </c>
      <c r="W68" s="51">
        <v>1</v>
      </c>
      <c r="Y68" s="68">
        <f t="shared" si="0"/>
        <v>4.8297634170576176</v>
      </c>
      <c r="Z68" s="68">
        <f t="shared" si="17"/>
        <v>226.99888060170804</v>
      </c>
      <c r="AA68" s="68">
        <f t="shared" si="18"/>
        <v>7262.5715408940314</v>
      </c>
      <c r="AB68" s="68">
        <f t="shared" si="19"/>
        <v>290502.86163576157</v>
      </c>
      <c r="AC68" s="63">
        <f t="shared" si="20"/>
        <v>68.73640473066105</v>
      </c>
      <c r="AD68" s="69">
        <f t="shared" si="82"/>
        <v>31.993864998994997</v>
      </c>
      <c r="AE68" s="72">
        <f t="shared" si="83"/>
        <v>8.2492730220754193</v>
      </c>
      <c r="AF68" s="51">
        <f t="shared" si="21"/>
        <v>25</v>
      </c>
      <c r="AG68" s="51">
        <f t="shared" si="22"/>
        <v>11.85</v>
      </c>
      <c r="AH68" s="51">
        <v>1</v>
      </c>
      <c r="AJ68" s="63">
        <f t="shared" si="23"/>
        <v>0.63020936973233588</v>
      </c>
      <c r="AK68" s="63">
        <f t="shared" si="24"/>
        <v>15.755234243308397</v>
      </c>
      <c r="AL68" s="63">
        <f t="shared" si="25"/>
        <v>379.20000000000067</v>
      </c>
      <c r="AM68" s="63">
        <f t="shared" si="26"/>
        <v>320228.73584965343</v>
      </c>
      <c r="AN68" s="63">
        <f t="shared" si="27"/>
        <v>68.73640473066105</v>
      </c>
      <c r="AO68" s="51">
        <f t="shared" si="84"/>
        <v>24.068191824000042</v>
      </c>
      <c r="AP68" s="72">
        <f t="shared" si="85"/>
        <v>6.2057236757764809</v>
      </c>
      <c r="AQ68" s="51">
        <f t="shared" si="28"/>
        <v>-3</v>
      </c>
      <c r="AR68" s="51">
        <f t="shared" si="29"/>
        <v>13.25</v>
      </c>
      <c r="AS68" s="51">
        <v>1</v>
      </c>
      <c r="AU68" s="63">
        <f t="shared" si="30"/>
        <v>0.15888360435400659</v>
      </c>
      <c r="AV68" s="63">
        <f t="shared" si="31"/>
        <v>-0.47665081306201973</v>
      </c>
      <c r="AW68" s="63">
        <f t="shared" si="32"/>
        <v>8.7417399088704233</v>
      </c>
      <c r="AX68" s="63">
        <f t="shared" si="33"/>
        <v>358061.66666733398</v>
      </c>
      <c r="AY68" s="63">
        <f t="shared" si="34"/>
        <v>68.73640473066105</v>
      </c>
      <c r="BB68" s="51">
        <f t="shared" si="35"/>
        <v>-33</v>
      </c>
      <c r="BC68" s="51">
        <f t="shared" si="36"/>
        <v>14.75</v>
      </c>
      <c r="BD68" s="51">
        <v>1</v>
      </c>
      <c r="BF68" s="63">
        <f t="shared" si="37"/>
        <v>9.08375563334783E-2</v>
      </c>
      <c r="BG68" s="63">
        <f t="shared" si="38"/>
        <v>-2.9976393590047841</v>
      </c>
      <c r="BH68" s="63">
        <f t="shared" si="39"/>
        <v>0.15205266940546991</v>
      </c>
      <c r="BI68" s="63">
        <f t="shared" si="40"/>
        <v>398596.94968627754</v>
      </c>
      <c r="BJ68" s="63">
        <f t="shared" si="41"/>
        <v>68.73640473066105</v>
      </c>
      <c r="BM68" s="51">
        <f t="shared" si="42"/>
        <v>-80</v>
      </c>
      <c r="BN68" s="51">
        <f t="shared" si="43"/>
        <v>17.100000000000001</v>
      </c>
      <c r="BO68" s="51">
        <v>1</v>
      </c>
      <c r="BQ68" s="63">
        <f t="shared" si="44"/>
        <v>5.0514854979176016E-2</v>
      </c>
      <c r="BR68" s="63">
        <f t="shared" si="45"/>
        <v>-4.0411883983340813</v>
      </c>
      <c r="BS68" s="63">
        <f t="shared" si="46"/>
        <v>2.6092529296874861E-4</v>
      </c>
      <c r="BT68" s="63">
        <f t="shared" si="47"/>
        <v>462102.22641595569</v>
      </c>
      <c r="BU68" s="63">
        <f t="shared" si="48"/>
        <v>68.73640473066105</v>
      </c>
      <c r="BX68" s="51">
        <f t="shared" si="49"/>
        <v>-125</v>
      </c>
      <c r="BY68" s="51">
        <f t="shared" si="50"/>
        <v>19.350000000000001</v>
      </c>
      <c r="BZ68" s="51">
        <v>1</v>
      </c>
      <c r="CB68" s="63">
        <f t="shared" si="51"/>
        <v>3.0680984116650111E-2</v>
      </c>
      <c r="CC68" s="63">
        <f t="shared" si="52"/>
        <v>-3.835123014581264</v>
      </c>
      <c r="CD68" s="63">
        <f t="shared" si="53"/>
        <v>5.7667493820189957E-7</v>
      </c>
      <c r="CE68" s="63">
        <f t="shared" si="54"/>
        <v>522905.15094437083</v>
      </c>
      <c r="CF68" s="63">
        <f t="shared" si="55"/>
        <v>68.73640473066105</v>
      </c>
      <c r="CI68" s="51">
        <f t="shared" si="56"/>
        <v>-170</v>
      </c>
      <c r="CJ68" s="51">
        <f t="shared" si="57"/>
        <v>21.6</v>
      </c>
      <c r="CK68" s="51">
        <v>1</v>
      </c>
      <c r="CM68" s="63">
        <f t="shared" si="58"/>
        <v>1.9727078239801729E-2</v>
      </c>
      <c r="CN68" s="63">
        <f t="shared" si="59"/>
        <v>-3.3536033007662938</v>
      </c>
      <c r="CO68" s="63">
        <f t="shared" si="60"/>
        <v>1.2572854757308818E-9</v>
      </c>
      <c r="CP68" s="63">
        <f t="shared" si="61"/>
        <v>583708.07547278609</v>
      </c>
      <c r="CQ68" s="63">
        <f t="shared" si="62"/>
        <v>68.73640473066105</v>
      </c>
      <c r="CT68" s="51">
        <f t="shared" si="63"/>
        <v>-221</v>
      </c>
      <c r="CU68" s="51">
        <f t="shared" si="64"/>
        <v>24.15</v>
      </c>
      <c r="CV68" s="51">
        <v>1</v>
      </c>
      <c r="CX68" s="63">
        <f t="shared" si="65"/>
        <v>1.2925831062713179E-2</v>
      </c>
      <c r="CY68" s="63">
        <f t="shared" si="66"/>
        <v>-2.8566086648596127</v>
      </c>
      <c r="CZ68" s="63">
        <f t="shared" si="67"/>
        <v>1.19506444796122E-12</v>
      </c>
      <c r="DA68" s="63">
        <f t="shared" si="68"/>
        <v>652618.05660498992</v>
      </c>
      <c r="DB68" s="63">
        <f t="shared" si="69"/>
        <v>68.73640473066105</v>
      </c>
      <c r="DE68" s="51">
        <f t="shared" si="70"/>
        <v>-276</v>
      </c>
      <c r="DF68" s="51">
        <f t="shared" si="71"/>
        <v>26.9</v>
      </c>
      <c r="DG68" s="51">
        <v>1</v>
      </c>
      <c r="DI68" s="63">
        <f t="shared" si="72"/>
        <v>8.6534746119213031E-3</v>
      </c>
      <c r="DJ68" s="63">
        <f t="shared" si="73"/>
        <v>-2.3883589928902795</v>
      </c>
      <c r="DK68" s="63">
        <f t="shared" si="74"/>
        <v>6.4997480044474441E-16</v>
      </c>
      <c r="DL68" s="63">
        <f t="shared" si="75"/>
        <v>726932.74213971966</v>
      </c>
      <c r="DM68" s="63">
        <f t="shared" si="76"/>
        <v>68.73640473066105</v>
      </c>
    </row>
    <row r="69" spans="1:117">
      <c r="A69" s="74">
        <f t="shared" si="1"/>
        <v>2.2191389441356941</v>
      </c>
      <c r="B69" s="74">
        <f t="shared" si="2"/>
        <v>2.1</v>
      </c>
      <c r="C69" s="78">
        <v>2.2599999999999998</v>
      </c>
      <c r="D69" s="76">
        <f t="shared" si="77"/>
        <v>1.3149999999999999</v>
      </c>
      <c r="E69" s="76">
        <f t="shared" si="3"/>
        <v>1.3149999999999999</v>
      </c>
      <c r="F69" s="77">
        <f t="shared" si="4"/>
        <v>3.9080484999999996</v>
      </c>
      <c r="G69" s="73">
        <f t="shared" si="5"/>
        <v>6208.3750564266165</v>
      </c>
      <c r="H69" s="74">
        <f t="shared" si="78"/>
        <v>12.600000000000007</v>
      </c>
      <c r="I69" s="79">
        <v>63</v>
      </c>
      <c r="J69" s="51">
        <f t="shared" si="6"/>
        <v>63</v>
      </c>
      <c r="K69" s="51">
        <f t="shared" si="7"/>
        <v>10</v>
      </c>
      <c r="L69" s="51">
        <v>1</v>
      </c>
      <c r="N69" s="63">
        <f t="shared" si="8"/>
        <v>57.238272000000009</v>
      </c>
      <c r="O69" s="63">
        <f t="shared" si="9"/>
        <v>3606.0111360000005</v>
      </c>
      <c r="P69" s="63">
        <f t="shared" si="10"/>
        <v>62083.750564266164</v>
      </c>
      <c r="Q69" s="63">
        <f t="shared" si="11"/>
        <v>310418.7528213308</v>
      </c>
      <c r="R69" s="63">
        <f t="shared" si="12"/>
        <v>71.234360106755787</v>
      </c>
      <c r="S69" s="51">
        <f t="shared" si="80"/>
        <v>17.216738446663008</v>
      </c>
      <c r="T69" s="72">
        <f t="shared" si="81"/>
        <v>4.4054566995939304</v>
      </c>
      <c r="U69" s="51">
        <f t="shared" si="15"/>
        <v>48</v>
      </c>
      <c r="V69" s="69">
        <f t="shared" si="16"/>
        <v>10.75</v>
      </c>
      <c r="W69" s="51">
        <v>1</v>
      </c>
      <c r="Y69" s="68">
        <f t="shared" si="0"/>
        <v>4.8297634170576176</v>
      </c>
      <c r="Z69" s="68">
        <f t="shared" si="17"/>
        <v>231.82864401876566</v>
      </c>
      <c r="AA69" s="68">
        <f t="shared" si="18"/>
        <v>8342.5039820732582</v>
      </c>
      <c r="AB69" s="68">
        <f t="shared" si="19"/>
        <v>333700.1592829306</v>
      </c>
      <c r="AC69" s="63">
        <f t="shared" si="20"/>
        <v>71.234360106755787</v>
      </c>
      <c r="AD69" s="69">
        <f t="shared" si="82"/>
        <v>35.98564800904397</v>
      </c>
      <c r="AE69" s="72">
        <f t="shared" si="83"/>
        <v>9.2080863400349244</v>
      </c>
      <c r="AF69" s="51">
        <f t="shared" si="21"/>
        <v>26</v>
      </c>
      <c r="AG69" s="51">
        <f t="shared" si="22"/>
        <v>11.85</v>
      </c>
      <c r="AH69" s="51">
        <v>1</v>
      </c>
      <c r="AJ69" s="63">
        <f t="shared" si="23"/>
        <v>0.63020936973233588</v>
      </c>
      <c r="AK69" s="63">
        <f t="shared" si="24"/>
        <v>16.385443613040731</v>
      </c>
      <c r="AL69" s="63">
        <f t="shared" si="25"/>
        <v>435.58641621487635</v>
      </c>
      <c r="AM69" s="63">
        <f t="shared" si="26"/>
        <v>367846.22209327703</v>
      </c>
      <c r="AN69" s="63">
        <f t="shared" si="27"/>
        <v>71.234360106755787</v>
      </c>
      <c r="AO69" s="51">
        <f t="shared" si="84"/>
        <v>26.583742649982629</v>
      </c>
      <c r="AP69" s="72">
        <f t="shared" si="85"/>
        <v>6.8023062277713882</v>
      </c>
      <c r="AQ69" s="51">
        <f t="shared" si="28"/>
        <v>-2</v>
      </c>
      <c r="AR69" s="51">
        <f t="shared" si="29"/>
        <v>13.25</v>
      </c>
      <c r="AS69" s="51">
        <v>1</v>
      </c>
      <c r="AU69" s="63">
        <f t="shared" si="30"/>
        <v>0.15888360435400659</v>
      </c>
      <c r="AV69" s="63">
        <f t="shared" si="31"/>
        <v>-0.31776720870801317</v>
      </c>
      <c r="AW69" s="63">
        <f t="shared" si="32"/>
        <v>10.041622253131386</v>
      </c>
      <c r="AX69" s="63">
        <f t="shared" si="33"/>
        <v>411304.84748826333</v>
      </c>
      <c r="AY69" s="63">
        <f t="shared" si="34"/>
        <v>71.234360106755787</v>
      </c>
      <c r="BB69" s="51">
        <f t="shared" si="35"/>
        <v>-32</v>
      </c>
      <c r="BC69" s="51">
        <f t="shared" si="36"/>
        <v>14.75</v>
      </c>
      <c r="BD69" s="51">
        <v>1</v>
      </c>
      <c r="BF69" s="63">
        <f t="shared" si="37"/>
        <v>9.08375563334783E-2</v>
      </c>
      <c r="BG69" s="63">
        <f t="shared" si="38"/>
        <v>-2.9068018026713056</v>
      </c>
      <c r="BH69" s="63">
        <f t="shared" si="39"/>
        <v>0.17466265121897129</v>
      </c>
      <c r="BI69" s="63">
        <f t="shared" si="40"/>
        <v>457867.660411463</v>
      </c>
      <c r="BJ69" s="63">
        <f t="shared" si="41"/>
        <v>71.234360106755787</v>
      </c>
      <c r="BM69" s="51">
        <f t="shared" si="42"/>
        <v>-79</v>
      </c>
      <c r="BN69" s="51">
        <f t="shared" si="43"/>
        <v>17.100000000000001</v>
      </c>
      <c r="BO69" s="51">
        <v>1</v>
      </c>
      <c r="BQ69" s="63">
        <f t="shared" si="44"/>
        <v>5.0514854979176016E-2</v>
      </c>
      <c r="BR69" s="63">
        <f t="shared" si="45"/>
        <v>-3.9906735433549052</v>
      </c>
      <c r="BS69" s="63">
        <f t="shared" si="46"/>
        <v>2.9972445481032104E-4</v>
      </c>
      <c r="BT69" s="63">
        <f t="shared" si="47"/>
        <v>530816.06732447573</v>
      </c>
      <c r="BU69" s="63">
        <f t="shared" si="48"/>
        <v>71.234360106755787</v>
      </c>
      <c r="BX69" s="51">
        <f t="shared" si="49"/>
        <v>-124</v>
      </c>
      <c r="BY69" s="51">
        <f t="shared" si="50"/>
        <v>19.350000000000001</v>
      </c>
      <c r="BZ69" s="51">
        <v>1</v>
      </c>
      <c r="CB69" s="63">
        <f t="shared" si="51"/>
        <v>3.0680984116650111E-2</v>
      </c>
      <c r="CC69" s="63">
        <f t="shared" si="52"/>
        <v>-3.8044420304646138</v>
      </c>
      <c r="CD69" s="63">
        <f t="shared" si="53"/>
        <v>6.6242555288053887E-7</v>
      </c>
      <c r="CE69" s="63">
        <f t="shared" si="54"/>
        <v>600660.28670927521</v>
      </c>
      <c r="CF69" s="63">
        <f t="shared" si="55"/>
        <v>71.234360106755787</v>
      </c>
      <c r="CI69" s="51">
        <f t="shared" si="56"/>
        <v>-169</v>
      </c>
      <c r="CJ69" s="51">
        <f t="shared" si="57"/>
        <v>21.6</v>
      </c>
      <c r="CK69" s="51">
        <v>1</v>
      </c>
      <c r="CM69" s="63">
        <f t="shared" si="58"/>
        <v>1.9727078239801729E-2</v>
      </c>
      <c r="CN69" s="63">
        <f t="shared" si="59"/>
        <v>-3.3338762225264924</v>
      </c>
      <c r="CO69" s="63">
        <f t="shared" si="60"/>
        <v>1.4442417577337286E-9</v>
      </c>
      <c r="CP69" s="63">
        <f t="shared" si="61"/>
        <v>670504.50609407458</v>
      </c>
      <c r="CQ69" s="63">
        <f t="shared" si="62"/>
        <v>71.234360106755787</v>
      </c>
      <c r="CT69" s="51">
        <f t="shared" si="63"/>
        <v>-220</v>
      </c>
      <c r="CU69" s="51">
        <f t="shared" si="64"/>
        <v>24.15</v>
      </c>
      <c r="CV69" s="51">
        <v>1</v>
      </c>
      <c r="CX69" s="63">
        <f t="shared" si="65"/>
        <v>1.2925831062713179E-2</v>
      </c>
      <c r="CY69" s="63">
        <f t="shared" si="66"/>
        <v>-2.8436828337968993</v>
      </c>
      <c r="CZ69" s="63">
        <f t="shared" si="67"/>
        <v>1.3727685654884933E-12</v>
      </c>
      <c r="DA69" s="63">
        <f t="shared" si="68"/>
        <v>749661.28806351393</v>
      </c>
      <c r="DB69" s="63">
        <f t="shared" si="69"/>
        <v>71.234360106755787</v>
      </c>
      <c r="DE69" s="51">
        <f t="shared" si="70"/>
        <v>-275</v>
      </c>
      <c r="DF69" s="51">
        <f t="shared" si="71"/>
        <v>26.9</v>
      </c>
      <c r="DG69" s="51">
        <v>1</v>
      </c>
      <c r="DI69" s="63">
        <f t="shared" si="72"/>
        <v>8.6534746119213031E-3</v>
      </c>
      <c r="DJ69" s="63">
        <f t="shared" si="73"/>
        <v>-2.3797055182783584</v>
      </c>
      <c r="DK69" s="63">
        <f t="shared" si="74"/>
        <v>7.4662498406040393E-16</v>
      </c>
      <c r="DL69" s="63">
        <f t="shared" si="75"/>
        <v>835026.44508937979</v>
      </c>
      <c r="DM69" s="63">
        <f t="shared" si="76"/>
        <v>71.234360106755787</v>
      </c>
    </row>
    <row r="70" spans="1:117">
      <c r="A70" s="74">
        <f t="shared" si="1"/>
        <v>2.2973967099940742</v>
      </c>
      <c r="B70" s="74">
        <f t="shared" si="2"/>
        <v>2.1333333333333333</v>
      </c>
      <c r="C70" s="78">
        <v>2.2599999999999998</v>
      </c>
      <c r="D70" s="76">
        <f t="shared" si="77"/>
        <v>1.32</v>
      </c>
      <c r="E70" s="76">
        <f t="shared" si="3"/>
        <v>1.32</v>
      </c>
      <c r="F70" s="77">
        <f t="shared" si="4"/>
        <v>3.9378240000000004</v>
      </c>
      <c r="G70" s="73">
        <f t="shared" si="5"/>
        <v>7131.5502145218798</v>
      </c>
      <c r="H70" s="74">
        <f t="shared" si="78"/>
        <v>12.800000000000008</v>
      </c>
      <c r="I70" s="79">
        <v>64</v>
      </c>
      <c r="J70" s="51">
        <f t="shared" si="6"/>
        <v>64</v>
      </c>
      <c r="K70" s="51">
        <f t="shared" si="7"/>
        <v>10</v>
      </c>
      <c r="L70" s="51">
        <v>1</v>
      </c>
      <c r="N70" s="63">
        <f t="shared" si="8"/>
        <v>57.238272000000009</v>
      </c>
      <c r="O70" s="63">
        <f t="shared" si="9"/>
        <v>3663.2494080000006</v>
      </c>
      <c r="P70" s="63">
        <f t="shared" si="10"/>
        <v>71315.502145218794</v>
      </c>
      <c r="Q70" s="63">
        <f t="shared" si="11"/>
        <v>356577.51072609395</v>
      </c>
      <c r="R70" s="63">
        <f t="shared" si="12"/>
        <v>73.823014281142918</v>
      </c>
      <c r="S70" s="51">
        <f t="shared" si="80"/>
        <v>19.467826020657007</v>
      </c>
      <c r="T70" s="72">
        <f t="shared" si="81"/>
        <v>4.943802978664614</v>
      </c>
      <c r="U70" s="51">
        <f t="shared" si="15"/>
        <v>49</v>
      </c>
      <c r="V70" s="69">
        <f t="shared" si="16"/>
        <v>10.75</v>
      </c>
      <c r="W70" s="51">
        <v>1</v>
      </c>
      <c r="Y70" s="68">
        <f t="shared" ref="Y70:Y133" si="86">Y69*W70</f>
        <v>4.8297634170576176</v>
      </c>
      <c r="Z70" s="68">
        <f t="shared" si="17"/>
        <v>236.65840743582325</v>
      </c>
      <c r="AA70" s="68">
        <f t="shared" si="18"/>
        <v>9583.0206007637662</v>
      </c>
      <c r="AB70" s="68">
        <f t="shared" si="19"/>
        <v>383320.82403055101</v>
      </c>
      <c r="AC70" s="63">
        <f t="shared" si="20"/>
        <v>73.823014281142918</v>
      </c>
      <c r="AD70" s="69">
        <f t="shared" si="82"/>
        <v>40.493049474113775</v>
      </c>
      <c r="AE70" s="72">
        <f t="shared" si="83"/>
        <v>10.283102920321927</v>
      </c>
      <c r="AF70" s="51">
        <f t="shared" si="21"/>
        <v>27</v>
      </c>
      <c r="AG70" s="51">
        <f t="shared" si="22"/>
        <v>11.85</v>
      </c>
      <c r="AH70" s="51">
        <v>1</v>
      </c>
      <c r="AJ70" s="63">
        <f t="shared" si="23"/>
        <v>0.63020936973233588</v>
      </c>
      <c r="AK70" s="63">
        <f t="shared" si="24"/>
        <v>17.015652982773069</v>
      </c>
      <c r="AL70" s="63">
        <f t="shared" si="25"/>
        <v>500.35739976508233</v>
      </c>
      <c r="AM70" s="63">
        <f t="shared" si="26"/>
        <v>422544.35021042137</v>
      </c>
      <c r="AN70" s="63">
        <f t="shared" si="27"/>
        <v>73.823014281142918</v>
      </c>
      <c r="AO70" s="51">
        <f t="shared" ref="AO70:AO133" si="87">AL70/AK70</f>
        <v>29.405712509044026</v>
      </c>
      <c r="AP70" s="72">
        <f t="shared" ref="AP70:AP133" si="88">AO70/$F70</f>
        <v>7.4675029937965798</v>
      </c>
      <c r="AQ70" s="51">
        <f t="shared" si="28"/>
        <v>-1</v>
      </c>
      <c r="AR70" s="51">
        <f t="shared" si="29"/>
        <v>13.25</v>
      </c>
      <c r="AS70" s="51">
        <v>1</v>
      </c>
      <c r="AU70" s="63">
        <f t="shared" si="30"/>
        <v>0.15888360435400659</v>
      </c>
      <c r="AV70" s="63">
        <f t="shared" si="31"/>
        <v>-0.15888360435400659</v>
      </c>
      <c r="AW70" s="63">
        <f t="shared" si="32"/>
        <v>11.534794963673644</v>
      </c>
      <c r="AX70" s="63">
        <f t="shared" si="33"/>
        <v>472465.20171207457</v>
      </c>
      <c r="AY70" s="63">
        <f t="shared" si="34"/>
        <v>73.823014281142918</v>
      </c>
      <c r="BB70" s="51">
        <f t="shared" si="35"/>
        <v>-31</v>
      </c>
      <c r="BC70" s="51">
        <f t="shared" si="36"/>
        <v>14.75</v>
      </c>
      <c r="BD70" s="51">
        <v>1</v>
      </c>
      <c r="BF70" s="63">
        <f t="shared" si="37"/>
        <v>9.08375563334783E-2</v>
      </c>
      <c r="BG70" s="63">
        <f t="shared" si="38"/>
        <v>-2.8159642463378272</v>
      </c>
      <c r="BH70" s="63">
        <f t="shared" si="39"/>
        <v>0.2006347001346532</v>
      </c>
      <c r="BI70" s="63">
        <f t="shared" si="40"/>
        <v>525951.82832098869</v>
      </c>
      <c r="BJ70" s="63">
        <f t="shared" si="41"/>
        <v>73.823014281142918</v>
      </c>
      <c r="BM70" s="51">
        <f t="shared" si="42"/>
        <v>-78</v>
      </c>
      <c r="BN70" s="51">
        <f t="shared" si="43"/>
        <v>17.100000000000001</v>
      </c>
      <c r="BO70" s="51">
        <v>1</v>
      </c>
      <c r="BQ70" s="63">
        <f t="shared" si="44"/>
        <v>5.0514854979176016E-2</v>
      </c>
      <c r="BR70" s="63">
        <f t="shared" si="45"/>
        <v>-3.9401586883757291</v>
      </c>
      <c r="BS70" s="63">
        <f t="shared" si="46"/>
        <v>3.4429298819299895E-4</v>
      </c>
      <c r="BT70" s="63">
        <f t="shared" si="47"/>
        <v>609747.54334162083</v>
      </c>
      <c r="BU70" s="63">
        <f t="shared" si="48"/>
        <v>73.823014281142918</v>
      </c>
      <c r="BX70" s="51">
        <f t="shared" si="49"/>
        <v>-123</v>
      </c>
      <c r="BY70" s="51">
        <f t="shared" si="50"/>
        <v>19.350000000000001</v>
      </c>
      <c r="BZ70" s="51">
        <v>1</v>
      </c>
      <c r="CB70" s="63">
        <f t="shared" si="51"/>
        <v>3.0680984116650111E-2</v>
      </c>
      <c r="CC70" s="63">
        <f t="shared" si="52"/>
        <v>-3.7737610463479636</v>
      </c>
      <c r="CD70" s="63">
        <f t="shared" si="53"/>
        <v>7.6092714290187651E-7</v>
      </c>
      <c r="CE70" s="63">
        <f t="shared" si="54"/>
        <v>689977.48325499194</v>
      </c>
      <c r="CF70" s="63">
        <f t="shared" si="55"/>
        <v>73.823014281142918</v>
      </c>
      <c r="CI70" s="51">
        <f t="shared" si="56"/>
        <v>-168</v>
      </c>
      <c r="CJ70" s="51">
        <f t="shared" si="57"/>
        <v>21.6</v>
      </c>
      <c r="CK70" s="51">
        <v>1</v>
      </c>
      <c r="CM70" s="63">
        <f t="shared" si="58"/>
        <v>1.9727078239801729E-2</v>
      </c>
      <c r="CN70" s="63">
        <f t="shared" si="59"/>
        <v>-3.3141491442866906</v>
      </c>
      <c r="CO70" s="63">
        <f t="shared" si="60"/>
        <v>1.6589981313267606E-9</v>
      </c>
      <c r="CP70" s="63">
        <f t="shared" si="61"/>
        <v>770207.42316836305</v>
      </c>
      <c r="CQ70" s="63">
        <f t="shared" si="62"/>
        <v>73.823014281142918</v>
      </c>
      <c r="CT70" s="51">
        <f t="shared" si="63"/>
        <v>-219</v>
      </c>
      <c r="CU70" s="51">
        <f t="shared" si="64"/>
        <v>24.15</v>
      </c>
      <c r="CV70" s="51">
        <v>1</v>
      </c>
      <c r="CX70" s="63">
        <f t="shared" si="65"/>
        <v>1.2925831062713179E-2</v>
      </c>
      <c r="CY70" s="63">
        <f t="shared" si="66"/>
        <v>-2.830757002734186</v>
      </c>
      <c r="CZ70" s="63">
        <f t="shared" si="67"/>
        <v>1.5768969929682719E-12</v>
      </c>
      <c r="DA70" s="63">
        <f t="shared" si="68"/>
        <v>861134.68840351689</v>
      </c>
      <c r="DB70" s="63">
        <f t="shared" si="69"/>
        <v>73.823014281142918</v>
      </c>
      <c r="DE70" s="51">
        <f t="shared" si="70"/>
        <v>-274</v>
      </c>
      <c r="DF70" s="51">
        <f t="shared" si="71"/>
        <v>26.9</v>
      </c>
      <c r="DG70" s="51">
        <v>1</v>
      </c>
      <c r="DI70" s="63">
        <f t="shared" si="72"/>
        <v>8.6534746119213031E-3</v>
      </c>
      <c r="DJ70" s="63">
        <f t="shared" si="73"/>
        <v>-2.3710520436664368</v>
      </c>
      <c r="DK70" s="63">
        <f t="shared" si="74"/>
        <v>8.5764689098987362E-16</v>
      </c>
      <c r="DL70" s="63">
        <f t="shared" si="75"/>
        <v>959193.50385319279</v>
      </c>
      <c r="DM70" s="63">
        <f t="shared" si="76"/>
        <v>73.823014281142918</v>
      </c>
    </row>
    <row r="71" spans="1:117">
      <c r="A71" s="74">
        <f t="shared" ref="A71:A134" si="89">POWER(POWER(2,0.05),I71-40)</f>
        <v>2.3784142300054469</v>
      </c>
      <c r="B71" s="74">
        <f t="shared" ref="B71:B134" si="90">I71/30</f>
        <v>2.1666666666666665</v>
      </c>
      <c r="C71" s="78">
        <v>3.585</v>
      </c>
      <c r="D71" s="76">
        <f t="shared" si="77"/>
        <v>1.325</v>
      </c>
      <c r="E71" s="76">
        <f t="shared" ref="E71:E134" si="91">(100%+I71*0.5%)</f>
        <v>1.325</v>
      </c>
      <c r="F71" s="77">
        <f t="shared" ref="F71:F134" si="92">C71*D71*E71*1</f>
        <v>6.2939156249999995</v>
      </c>
      <c r="G71" s="73">
        <f t="shared" ref="G71:G134" si="93">POWER($H$1,I71)</f>
        <v>8192.0000000000364</v>
      </c>
      <c r="H71" s="74">
        <f t="shared" si="78"/>
        <v>13.000000000000007</v>
      </c>
      <c r="I71" s="79">
        <v>65</v>
      </c>
      <c r="J71" s="51">
        <f t="shared" ref="J71:J134" si="94">$I71-K$3</f>
        <v>65</v>
      </c>
      <c r="K71" s="51">
        <f t="shared" ref="K71:K134" si="95">L$3</f>
        <v>10</v>
      </c>
      <c r="L71" s="51">
        <v>1</v>
      </c>
      <c r="N71" s="63">
        <f t="shared" ref="N71:N134" si="96">N70*L71</f>
        <v>57.238272000000009</v>
      </c>
      <c r="O71" s="63">
        <f t="shared" ref="O71:O134" si="97">J71*N71</f>
        <v>3720.4876800000006</v>
      </c>
      <c r="P71" s="63">
        <f t="shared" ref="P71:P134" si="98">K71*POWER($H$1,J71)</f>
        <v>81920.000000000364</v>
      </c>
      <c r="Q71" s="63">
        <f t="shared" ref="Q71:Q134" si="99">$G71*K71*5</f>
        <v>409600.0000000018</v>
      </c>
      <c r="R71" s="63">
        <f t="shared" ref="R71:R134" si="100">$A71*(30+$B71)</f>
        <v>76.505657731841865</v>
      </c>
      <c r="S71" s="51">
        <f t="shared" si="80"/>
        <v>22.018618806446458</v>
      </c>
      <c r="T71" s="72">
        <f t="shared" si="81"/>
        <v>3.498397518865128</v>
      </c>
      <c r="U71" s="51">
        <f t="shared" ref="U71:U134" si="101">$I71-V$3</f>
        <v>50</v>
      </c>
      <c r="V71" s="69">
        <f t="shared" ref="V71:V134" si="102">W$3</f>
        <v>10.75</v>
      </c>
      <c r="W71" s="51">
        <f>POWER(($D71+0.05)/$D71,2)*POWER(1.05,2)</f>
        <v>1.1872775008899965</v>
      </c>
      <c r="Y71" s="68">
        <f t="shared" si="86"/>
        <v>5.7342694396940983</v>
      </c>
      <c r="Z71" s="68">
        <f t="shared" ref="Z71:Z134" si="103">U71*Y71</f>
        <v>286.71347198470494</v>
      </c>
      <c r="AA71" s="68">
        <f t="shared" ref="AA71:AA134" si="104">V71*POWER($H$1,U71)</f>
        <v>11008.000000000036</v>
      </c>
      <c r="AB71" s="68">
        <f t="shared" ref="AB71:AB134" si="105">$G71*V71*5</f>
        <v>440320.00000000198</v>
      </c>
      <c r="AC71" s="63">
        <f t="shared" ref="AC71:AC134" si="106">$A71*(30+$B71)</f>
        <v>76.505657731841865</v>
      </c>
      <c r="AD71" s="69">
        <f t="shared" ref="AD71:AD134" si="107">AA71/Z71</f>
        <v>38.393731287894525</v>
      </c>
      <c r="AE71" s="72">
        <f t="shared" ref="AE71:AE134" si="108">AD71/$F71</f>
        <v>6.1001344116198775</v>
      </c>
      <c r="AF71" s="51">
        <f t="shared" ref="AF71:AF134" si="109">$I71-AG$3</f>
        <v>28</v>
      </c>
      <c r="AG71" s="51">
        <f t="shared" ref="AG71:AG134" si="110">AH$3</f>
        <v>11.85</v>
      </c>
      <c r="AH71" s="51">
        <v>1</v>
      </c>
      <c r="AJ71" s="63">
        <f t="shared" ref="AJ71:AJ134" si="111">AJ70*AH71</f>
        <v>0.63020936973233588</v>
      </c>
      <c r="AK71" s="63">
        <f t="shared" ref="AK71:AK134" si="112">AF71*AJ71</f>
        <v>17.645862352505404</v>
      </c>
      <c r="AL71" s="63">
        <f t="shared" ref="AL71:AL134" si="113">AG71*POWER($H$1,AF71)</f>
        <v>574.75972202074399</v>
      </c>
      <c r="AM71" s="63">
        <f t="shared" ref="AM71:AM134" si="114">$G71*AG71*5</f>
        <v>485376.00000000215</v>
      </c>
      <c r="AN71" s="63">
        <f t="shared" ref="AN71:AN134" si="115">$A71*(30+$B71)</f>
        <v>76.505657731841865</v>
      </c>
      <c r="AO71" s="51">
        <f t="shared" si="87"/>
        <v>32.57192595855981</v>
      </c>
      <c r="AP71" s="72">
        <f t="shared" si="88"/>
        <v>5.1751449970478136</v>
      </c>
      <c r="AQ71" s="51">
        <f t="shared" ref="AQ71:AQ134" si="116">$I71-AR$3</f>
        <v>0</v>
      </c>
      <c r="AR71" s="51">
        <f t="shared" ref="AR71:AR134" si="117">AS$3</f>
        <v>13.25</v>
      </c>
      <c r="AS71" s="69">
        <v>1</v>
      </c>
      <c r="AU71" s="63">
        <f t="shared" ref="AU71:AU134" si="118">AU70*AS71</f>
        <v>0.15888360435400659</v>
      </c>
      <c r="AV71" s="63">
        <f t="shared" ref="AV71:AV134" si="119">AQ71*AU71</f>
        <v>0</v>
      </c>
      <c r="AW71" s="63">
        <f t="shared" ref="AW71:AW134" si="120">AR71*POWER($H$1,AQ71)</f>
        <v>13.25</v>
      </c>
      <c r="AX71" s="63">
        <f t="shared" ref="AX71:AX134" si="121">$G71*AR71*5</f>
        <v>542720.00000000244</v>
      </c>
      <c r="AY71" s="63">
        <f t="shared" ref="AY71:AY134" si="122">$A71*(30+$B71)</f>
        <v>76.505657731841865</v>
      </c>
      <c r="BB71" s="51">
        <f t="shared" ref="BB71:BB134" si="123">$I71-BC$3</f>
        <v>-30</v>
      </c>
      <c r="BC71" s="51">
        <f t="shared" ref="BC71:BC134" si="124">BD$3</f>
        <v>14.75</v>
      </c>
      <c r="BD71" s="51">
        <v>1</v>
      </c>
      <c r="BF71" s="63">
        <f t="shared" ref="BF71:BF134" si="125">BF70*BD71</f>
        <v>9.08375563334783E-2</v>
      </c>
      <c r="BG71" s="63">
        <f t="shared" ref="BG71:BG134" si="126">BB71*BF71</f>
        <v>-2.7251266900043492</v>
      </c>
      <c r="BH71" s="63">
        <f t="shared" ref="BH71:BH134" si="127">BC71*POWER($H$1,BB71)</f>
        <v>0.23046874999999958</v>
      </c>
      <c r="BI71" s="63">
        <f t="shared" ref="BI71:BI134" si="128">$G71*BC71*5</f>
        <v>604160.00000000268</v>
      </c>
      <c r="BJ71" s="63">
        <f t="shared" ref="BJ71:BJ134" si="129">$A71*(30+$B71)</f>
        <v>76.505657731841865</v>
      </c>
      <c r="BM71" s="51">
        <f t="shared" ref="BM71:BM134" si="130">$I71-BN$3</f>
        <v>-77</v>
      </c>
      <c r="BN71" s="51">
        <f t="shared" ref="BN71:BN134" si="131">BO$3</f>
        <v>17.100000000000001</v>
      </c>
      <c r="BO71" s="51">
        <v>1</v>
      </c>
      <c r="BQ71" s="63">
        <f t="shared" ref="BQ71:BQ134" si="132">BQ70*BO71</f>
        <v>5.0514854979176016E-2</v>
      </c>
      <c r="BR71" s="63">
        <f t="shared" ref="BR71:BR134" si="133">BM71*BQ71</f>
        <v>-3.8896438333965531</v>
      </c>
      <c r="BS71" s="63">
        <f t="shared" ref="BS71:BS134" si="134">BN71*POWER($H$1,BM71)</f>
        <v>3.9548878917431145E-4</v>
      </c>
      <c r="BT71" s="63">
        <f t="shared" ref="BT71:BT134" si="135">$G71*BN71*5</f>
        <v>700416.00000000314</v>
      </c>
      <c r="BU71" s="63">
        <f t="shared" ref="BU71:BU134" si="136">$A71*(30+$B71)</f>
        <v>76.505657731841865</v>
      </c>
      <c r="BX71" s="51">
        <f t="shared" ref="BX71:BX134" si="137">$I71-BY$3</f>
        <v>-122</v>
      </c>
      <c r="BY71" s="51">
        <f t="shared" ref="BY71:BY134" si="138">BZ$3</f>
        <v>19.350000000000001</v>
      </c>
      <c r="BZ71" s="51">
        <v>1</v>
      </c>
      <c r="CB71" s="63">
        <f t="shared" ref="CB71:CB134" si="139">CB70*BZ71</f>
        <v>3.0680984116650111E-2</v>
      </c>
      <c r="CC71" s="63">
        <f t="shared" ref="CC71:CC134" si="140">BX71*CB71</f>
        <v>-3.7430800622313134</v>
      </c>
      <c r="CD71" s="63">
        <f t="shared" ref="CD71:CD134" si="141">BY71*POWER($H$1,BX71)</f>
        <v>8.7407575732397948E-7</v>
      </c>
      <c r="CE71" s="63">
        <f t="shared" ref="CE71:CE134" si="142">$G71*BY71*5</f>
        <v>792576.00000000349</v>
      </c>
      <c r="CF71" s="63">
        <f t="shared" ref="CF71:CF134" si="143">$A71*(30+$B71)</f>
        <v>76.505657731841865</v>
      </c>
      <c r="CI71" s="51">
        <f t="shared" ref="CI71:CI134" si="144">$I71-CJ$3</f>
        <v>-167</v>
      </c>
      <c r="CJ71" s="51">
        <f t="shared" ref="CJ71:CJ134" si="145">CK$3</f>
        <v>21.6</v>
      </c>
      <c r="CK71" s="51">
        <v>1</v>
      </c>
      <c r="CM71" s="63">
        <f t="shared" ref="CM71:CM134" si="146">CM70*CK71</f>
        <v>1.9727078239801729E-2</v>
      </c>
      <c r="CN71" s="63">
        <f t="shared" ref="CN71:CN134" si="147">CI71*CM71</f>
        <v>-3.2944220660468888</v>
      </c>
      <c r="CO71" s="63">
        <f t="shared" ref="CO71:CO134" si="148">CJ71*POWER($H$1,CI71)</f>
        <v>1.9056884243982048E-9</v>
      </c>
      <c r="CP71" s="63">
        <f t="shared" ref="CP71:CP134" si="149">$G71*CJ71*5</f>
        <v>884736.00000000396</v>
      </c>
      <c r="CQ71" s="63">
        <f t="shared" ref="CQ71:CQ134" si="150">$A71*(30+$B71)</f>
        <v>76.505657731841865</v>
      </c>
      <c r="CT71" s="51">
        <f t="shared" ref="CT71:CT134" si="151">$I71-CU$3</f>
        <v>-218</v>
      </c>
      <c r="CU71" s="51">
        <f t="shared" ref="CU71:CU134" si="152">CV$3</f>
        <v>24.15</v>
      </c>
      <c r="CV71" s="51">
        <v>1</v>
      </c>
      <c r="CX71" s="63">
        <f t="shared" ref="CX71:CX134" si="153">CX70*CV71</f>
        <v>1.2925831062713179E-2</v>
      </c>
      <c r="CY71" s="63">
        <f t="shared" ref="CY71:CY134" si="154">CT71*CX71</f>
        <v>-2.817831171671473</v>
      </c>
      <c r="CZ71" s="63">
        <f t="shared" ref="CZ71:CZ134" si="155">CU71*POWER($H$1,CT71)</f>
        <v>1.8113789818224253E-12</v>
      </c>
      <c r="DA71" s="63">
        <f t="shared" ref="DA71:DA134" si="156">$G71*CU71*5</f>
        <v>989184.00000000431</v>
      </c>
      <c r="DB71" s="63">
        <f t="shared" ref="DB71:DB134" si="157">$A71*(30+$B71)</f>
        <v>76.505657731841865</v>
      </c>
      <c r="DE71" s="51">
        <f t="shared" ref="DE71:DE134" si="158">$I71-DF$3</f>
        <v>-273</v>
      </c>
      <c r="DF71" s="51">
        <f t="shared" ref="DF71:DF134" si="159">DG$3</f>
        <v>26.9</v>
      </c>
      <c r="DG71" s="51">
        <v>1</v>
      </c>
      <c r="DI71" s="63">
        <f t="shared" ref="DI71:DI134" si="160">DI70*DG71</f>
        <v>8.6534746119213031E-3</v>
      </c>
      <c r="DJ71" s="63">
        <f t="shared" ref="DJ71:DJ134" si="161">DE71*DI71</f>
        <v>-2.3623985690545157</v>
      </c>
      <c r="DK71" s="63">
        <f t="shared" ref="DK71:DK134" si="162">DF71*POWER($H$1,DE71)</f>
        <v>9.8517757284838938E-16</v>
      </c>
      <c r="DL71" s="63">
        <f t="shared" ref="DL71:DL134" si="163">$G71*DF71*5</f>
        <v>1101824.0000000049</v>
      </c>
      <c r="DM71" s="63">
        <f t="shared" ref="DM71:DM134" si="164">$A71*(30+$B71)</f>
        <v>76.505657731841865</v>
      </c>
    </row>
    <row r="72" spans="1:117">
      <c r="A72" s="74">
        <f t="shared" si="89"/>
        <v>2.462288826689838</v>
      </c>
      <c r="B72" s="74">
        <f t="shared" si="90"/>
        <v>2.2000000000000002</v>
      </c>
      <c r="C72" s="78">
        <v>3.585</v>
      </c>
      <c r="D72" s="76">
        <f t="shared" ref="D72:D135" si="165">(100%+I72*0.5%)</f>
        <v>1.33</v>
      </c>
      <c r="E72" s="76">
        <f t="shared" si="91"/>
        <v>1.33</v>
      </c>
      <c r="F72" s="77">
        <f t="shared" si="92"/>
        <v>6.3415065000000013</v>
      </c>
      <c r="G72" s="73">
        <f t="shared" si="93"/>
        <v>9410.1369241357534</v>
      </c>
      <c r="H72" s="74">
        <f t="shared" ref="H72:H135" si="166">LOG(G72,2)</f>
        <v>13.200000000000006</v>
      </c>
      <c r="I72" s="79">
        <v>66</v>
      </c>
      <c r="J72" s="51">
        <f t="shared" si="94"/>
        <v>66</v>
      </c>
      <c r="K72" s="51">
        <f t="shared" si="95"/>
        <v>10</v>
      </c>
      <c r="L72" s="51">
        <v>1</v>
      </c>
      <c r="N72" s="63">
        <f t="shared" si="96"/>
        <v>57.238272000000009</v>
      </c>
      <c r="O72" s="63">
        <f t="shared" si="97"/>
        <v>3777.7259520000007</v>
      </c>
      <c r="P72" s="63">
        <f t="shared" si="98"/>
        <v>94101.369241357534</v>
      </c>
      <c r="Q72" s="63">
        <f t="shared" si="99"/>
        <v>470506.84620678768</v>
      </c>
      <c r="R72" s="63">
        <f t="shared" si="100"/>
        <v>79.285700219412789</v>
      </c>
      <c r="S72" s="51">
        <f t="shared" si="80"/>
        <v>24.9095276992071</v>
      </c>
      <c r="T72" s="72">
        <f t="shared" si="81"/>
        <v>3.9280142185783609</v>
      </c>
      <c r="U72" s="51">
        <f t="shared" si="101"/>
        <v>51</v>
      </c>
      <c r="V72" s="69">
        <f t="shared" si="102"/>
        <v>10.75</v>
      </c>
      <c r="W72" s="51">
        <v>1</v>
      </c>
      <c r="Y72" s="68">
        <f t="shared" si="86"/>
        <v>5.7342694396940983</v>
      </c>
      <c r="Z72" s="68">
        <f t="shared" si="103"/>
        <v>292.447741424399</v>
      </c>
      <c r="AA72" s="68">
        <f t="shared" si="104"/>
        <v>12644.871491807404</v>
      </c>
      <c r="AB72" s="68">
        <f t="shared" si="105"/>
        <v>505794.85967229673</v>
      </c>
      <c r="AC72" s="63">
        <f t="shared" si="106"/>
        <v>79.285700219412789</v>
      </c>
      <c r="AD72" s="69">
        <f t="shared" si="107"/>
        <v>43.23805487510063</v>
      </c>
      <c r="AE72" s="72">
        <f t="shared" si="108"/>
        <v>6.8182623285335469</v>
      </c>
      <c r="AF72" s="51">
        <f t="shared" si="109"/>
        <v>29</v>
      </c>
      <c r="AG72" s="51">
        <f t="shared" si="110"/>
        <v>11.85</v>
      </c>
      <c r="AH72" s="51">
        <v>1</v>
      </c>
      <c r="AJ72" s="63">
        <f t="shared" si="111"/>
        <v>0.63020936973233588</v>
      </c>
      <c r="AK72" s="63">
        <f t="shared" si="112"/>
        <v>18.276071722237742</v>
      </c>
      <c r="AL72" s="63">
        <f t="shared" si="113"/>
        <v>660.22554720378173</v>
      </c>
      <c r="AM72" s="63">
        <f t="shared" si="114"/>
        <v>557550.61275504343</v>
      </c>
      <c r="AN72" s="63">
        <f t="shared" si="115"/>
        <v>79.285700219412789</v>
      </c>
      <c r="AO72" s="51">
        <f t="shared" si="87"/>
        <v>36.125134396383459</v>
      </c>
      <c r="AP72" s="72">
        <f t="shared" si="88"/>
        <v>5.6966171045292553</v>
      </c>
      <c r="AQ72" s="51">
        <f t="shared" si="116"/>
        <v>1</v>
      </c>
      <c r="AR72" s="51">
        <f t="shared" si="117"/>
        <v>13.25</v>
      </c>
      <c r="AS72" s="51">
        <v>1</v>
      </c>
      <c r="AU72" s="63">
        <f t="shared" si="118"/>
        <v>0.15888360435400659</v>
      </c>
      <c r="AV72" s="63">
        <f t="shared" si="119"/>
        <v>0.15888360435400659</v>
      </c>
      <c r="AW72" s="63">
        <f t="shared" si="120"/>
        <v>15.220253203710715</v>
      </c>
      <c r="AX72" s="63">
        <f t="shared" si="121"/>
        <v>623421.57122399367</v>
      </c>
      <c r="AY72" s="63">
        <f t="shared" si="122"/>
        <v>79.285700219412789</v>
      </c>
      <c r="AZ72" s="51">
        <f t="shared" ref="AZ72:AZ105" si="167">AW72/AV72</f>
        <v>95.794989455291173</v>
      </c>
      <c r="BA72" s="72">
        <f t="shared" ref="BA72:BA105" si="168">AZ72/$F72</f>
        <v>15.106030318709152</v>
      </c>
      <c r="BB72" s="51">
        <f t="shared" si="123"/>
        <v>-29</v>
      </c>
      <c r="BC72" s="51">
        <f t="shared" si="124"/>
        <v>14.75</v>
      </c>
      <c r="BD72" s="51">
        <v>1</v>
      </c>
      <c r="BF72" s="63">
        <f t="shared" si="125"/>
        <v>9.08375563334783E-2</v>
      </c>
      <c r="BG72" s="63">
        <f t="shared" si="126"/>
        <v>-2.6342891336708707</v>
      </c>
      <c r="BH72" s="63">
        <f t="shared" si="127"/>
        <v>0.26473907400322244</v>
      </c>
      <c r="BI72" s="63">
        <f t="shared" si="128"/>
        <v>693997.59815501177</v>
      </c>
      <c r="BJ72" s="63">
        <f t="shared" si="129"/>
        <v>79.285700219412789</v>
      </c>
      <c r="BM72" s="51">
        <f t="shared" si="130"/>
        <v>-76</v>
      </c>
      <c r="BN72" s="51">
        <f t="shared" si="131"/>
        <v>17.100000000000001</v>
      </c>
      <c r="BO72" s="51">
        <v>1</v>
      </c>
      <c r="BQ72" s="63">
        <f t="shared" si="132"/>
        <v>5.0514854979176016E-2</v>
      </c>
      <c r="BR72" s="63">
        <f t="shared" si="133"/>
        <v>-3.839128978417377</v>
      </c>
      <c r="BS72" s="63">
        <f t="shared" si="134"/>
        <v>4.5429732154430078E-4</v>
      </c>
      <c r="BT72" s="63">
        <f t="shared" si="135"/>
        <v>804566.70701360691</v>
      </c>
      <c r="BU72" s="63">
        <f t="shared" si="136"/>
        <v>79.285700219412789</v>
      </c>
      <c r="BX72" s="51">
        <f t="shared" si="137"/>
        <v>-121</v>
      </c>
      <c r="BY72" s="51">
        <f t="shared" si="138"/>
        <v>19.350000000000001</v>
      </c>
      <c r="BZ72" s="51">
        <v>1</v>
      </c>
      <c r="CB72" s="63">
        <f t="shared" si="139"/>
        <v>3.0680984116650111E-2</v>
      </c>
      <c r="CC72" s="63">
        <f t="shared" si="140"/>
        <v>-3.7123990781146636</v>
      </c>
      <c r="CD72" s="63">
        <f t="shared" si="141"/>
        <v>1.0040493845808423E-6</v>
      </c>
      <c r="CE72" s="63">
        <f t="shared" si="142"/>
        <v>910430.74741013418</v>
      </c>
      <c r="CF72" s="63">
        <f t="shared" si="143"/>
        <v>79.285700219412789</v>
      </c>
      <c r="CI72" s="51">
        <f t="shared" si="144"/>
        <v>-166</v>
      </c>
      <c r="CJ72" s="51">
        <f t="shared" si="145"/>
        <v>21.6</v>
      </c>
      <c r="CK72" s="51">
        <v>1</v>
      </c>
      <c r="CM72" s="63">
        <f t="shared" si="146"/>
        <v>1.9727078239801729E-2</v>
      </c>
      <c r="CN72" s="63">
        <f t="shared" si="147"/>
        <v>-3.274694987807087</v>
      </c>
      <c r="CO72" s="63">
        <f t="shared" si="148"/>
        <v>2.1890611582431098E-9</v>
      </c>
      <c r="CP72" s="63">
        <f t="shared" si="149"/>
        <v>1016294.7878066615</v>
      </c>
      <c r="CQ72" s="63">
        <f t="shared" si="150"/>
        <v>79.285700219412789</v>
      </c>
      <c r="CT72" s="51">
        <f t="shared" si="151"/>
        <v>-217</v>
      </c>
      <c r="CU72" s="51">
        <f t="shared" si="152"/>
        <v>24.15</v>
      </c>
      <c r="CV72" s="51">
        <v>1</v>
      </c>
      <c r="CX72" s="63">
        <f t="shared" si="153"/>
        <v>1.2925831062713179E-2</v>
      </c>
      <c r="CY72" s="63">
        <f t="shared" si="154"/>
        <v>-2.8049053406087596</v>
      </c>
      <c r="CZ72" s="63">
        <f t="shared" si="155"/>
        <v>2.0807280566956234E-12</v>
      </c>
      <c r="DA72" s="63">
        <f t="shared" si="156"/>
        <v>1136274.0335893922</v>
      </c>
      <c r="DB72" s="63">
        <f t="shared" si="157"/>
        <v>79.285700219412789</v>
      </c>
      <c r="DE72" s="51">
        <f t="shared" si="158"/>
        <v>-272</v>
      </c>
      <c r="DF72" s="51">
        <f t="shared" si="159"/>
        <v>26.9</v>
      </c>
      <c r="DG72" s="51">
        <v>1</v>
      </c>
      <c r="DI72" s="63">
        <f t="shared" si="160"/>
        <v>8.6534746119213031E-3</v>
      </c>
      <c r="DJ72" s="63">
        <f t="shared" si="161"/>
        <v>-2.3537450944425946</v>
      </c>
      <c r="DK72" s="63">
        <f t="shared" si="162"/>
        <v>1.1316718573109165E-15</v>
      </c>
      <c r="DL72" s="63">
        <f t="shared" si="163"/>
        <v>1265663.4162962588</v>
      </c>
      <c r="DM72" s="63">
        <f t="shared" si="164"/>
        <v>79.285700219412789</v>
      </c>
    </row>
    <row r="73" spans="1:117">
      <c r="A73" s="74">
        <f t="shared" si="89"/>
        <v>2.5491212546385298</v>
      </c>
      <c r="B73" s="74">
        <f t="shared" si="90"/>
        <v>2.2333333333333334</v>
      </c>
      <c r="C73" s="78">
        <v>3.585</v>
      </c>
      <c r="D73" s="76">
        <f t="shared" si="165"/>
        <v>1.335</v>
      </c>
      <c r="E73" s="76">
        <f t="shared" si="91"/>
        <v>1.335</v>
      </c>
      <c r="F73" s="77">
        <f t="shared" si="92"/>
        <v>6.389276624999999</v>
      </c>
      <c r="G73" s="73">
        <f t="shared" si="93"/>
        <v>10809.408805051598</v>
      </c>
      <c r="H73" s="74">
        <f t="shared" si="166"/>
        <v>13.400000000000007</v>
      </c>
      <c r="I73" s="79">
        <v>67</v>
      </c>
      <c r="J73" s="51">
        <f t="shared" si="94"/>
        <v>67</v>
      </c>
      <c r="K73" s="51">
        <f t="shared" si="95"/>
        <v>10</v>
      </c>
      <c r="L73" s="51">
        <v>1</v>
      </c>
      <c r="N73" s="63">
        <f t="shared" si="96"/>
        <v>57.238272000000009</v>
      </c>
      <c r="O73" s="63">
        <f t="shared" si="97"/>
        <v>3834.9642240000007</v>
      </c>
      <c r="P73" s="63">
        <f t="shared" si="98"/>
        <v>108094.08805051599</v>
      </c>
      <c r="Q73" s="63">
        <f t="shared" si="99"/>
        <v>540470.44025257998</v>
      </c>
      <c r="R73" s="63">
        <f t="shared" si="100"/>
        <v>82.166675107848619</v>
      </c>
      <c r="S73" s="51">
        <f t="shared" si="80"/>
        <v>28.186465827775077</v>
      </c>
      <c r="T73" s="72">
        <f t="shared" si="81"/>
        <v>4.411526919571287</v>
      </c>
      <c r="U73" s="51">
        <f t="shared" si="101"/>
        <v>52</v>
      </c>
      <c r="V73" s="69">
        <f t="shared" si="102"/>
        <v>10.75</v>
      </c>
      <c r="W73" s="51">
        <v>1</v>
      </c>
      <c r="Y73" s="68">
        <f t="shared" si="86"/>
        <v>5.7342694396940983</v>
      </c>
      <c r="Z73" s="68">
        <f t="shared" si="103"/>
        <v>298.18201086409312</v>
      </c>
      <c r="AA73" s="68">
        <f t="shared" si="104"/>
        <v>14525.14308178807</v>
      </c>
      <c r="AB73" s="68">
        <f t="shared" si="105"/>
        <v>581005.72327152337</v>
      </c>
      <c r="AC73" s="63">
        <f t="shared" si="106"/>
        <v>82.166675107848619</v>
      </c>
      <c r="AD73" s="69">
        <f t="shared" si="107"/>
        <v>48.712338613909246</v>
      </c>
      <c r="AE73" s="72">
        <f t="shared" si="108"/>
        <v>7.6240772583405327</v>
      </c>
      <c r="AF73" s="51">
        <f t="shared" si="109"/>
        <v>30</v>
      </c>
      <c r="AG73" s="51">
        <f t="shared" si="110"/>
        <v>11.85</v>
      </c>
      <c r="AH73" s="51">
        <v>1</v>
      </c>
      <c r="AJ73" s="63">
        <f t="shared" si="111"/>
        <v>0.63020936973233588</v>
      </c>
      <c r="AK73" s="63">
        <f t="shared" si="112"/>
        <v>18.906281091970076</v>
      </c>
      <c r="AL73" s="63">
        <f t="shared" si="113"/>
        <v>758.40000000000134</v>
      </c>
      <c r="AM73" s="63">
        <f t="shared" si="114"/>
        <v>640457.47169930721</v>
      </c>
      <c r="AN73" s="63">
        <f t="shared" si="115"/>
        <v>82.166675107848619</v>
      </c>
      <c r="AO73" s="51">
        <f t="shared" si="87"/>
        <v>40.113653040000074</v>
      </c>
      <c r="AP73" s="72">
        <f t="shared" si="88"/>
        <v>6.2782777134806054</v>
      </c>
      <c r="AQ73" s="51">
        <f t="shared" si="116"/>
        <v>2</v>
      </c>
      <c r="AR73" s="51">
        <f t="shared" si="117"/>
        <v>13.25</v>
      </c>
      <c r="AS73" s="51">
        <v>1</v>
      </c>
      <c r="AU73" s="63">
        <f t="shared" si="118"/>
        <v>0.15888360435400659</v>
      </c>
      <c r="AV73" s="63">
        <f t="shared" si="119"/>
        <v>0.31776720870801317</v>
      </c>
      <c r="AW73" s="63">
        <f t="shared" si="120"/>
        <v>17.48347981774085</v>
      </c>
      <c r="AX73" s="63">
        <f t="shared" si="121"/>
        <v>716123.33333466842</v>
      </c>
      <c r="AY73" s="63">
        <f t="shared" si="122"/>
        <v>82.166675107848619</v>
      </c>
      <c r="AZ73" s="51">
        <f t="shared" si="167"/>
        <v>55.019773402125637</v>
      </c>
      <c r="BA73" s="72">
        <f t="shared" si="168"/>
        <v>8.6112680090957312</v>
      </c>
      <c r="BB73" s="51">
        <f t="shared" si="123"/>
        <v>-28</v>
      </c>
      <c r="BC73" s="51">
        <f t="shared" si="124"/>
        <v>14.75</v>
      </c>
      <c r="BD73" s="51">
        <v>1</v>
      </c>
      <c r="BF73" s="63">
        <f t="shared" si="125"/>
        <v>9.08375563334783E-2</v>
      </c>
      <c r="BG73" s="63">
        <f t="shared" si="126"/>
        <v>-2.5434515773373922</v>
      </c>
      <c r="BH73" s="63">
        <f t="shared" si="127"/>
        <v>0.30410533881093987</v>
      </c>
      <c r="BI73" s="63">
        <f t="shared" si="128"/>
        <v>797193.89937255532</v>
      </c>
      <c r="BJ73" s="63">
        <f t="shared" si="129"/>
        <v>82.166675107848619</v>
      </c>
      <c r="BM73" s="51">
        <f t="shared" si="130"/>
        <v>-75</v>
      </c>
      <c r="BN73" s="51">
        <f t="shared" si="131"/>
        <v>17.100000000000001</v>
      </c>
      <c r="BO73" s="51">
        <v>1</v>
      </c>
      <c r="BQ73" s="63">
        <f t="shared" si="132"/>
        <v>5.0514854979176016E-2</v>
      </c>
      <c r="BR73" s="63">
        <f t="shared" si="133"/>
        <v>-3.7886141234382014</v>
      </c>
      <c r="BS73" s="63">
        <f t="shared" si="134"/>
        <v>5.2185058593749744E-4</v>
      </c>
      <c r="BT73" s="63">
        <f t="shared" si="135"/>
        <v>924204.45283191174</v>
      </c>
      <c r="BU73" s="63">
        <f t="shared" si="136"/>
        <v>82.166675107848619</v>
      </c>
      <c r="BX73" s="51">
        <f t="shared" si="137"/>
        <v>-120</v>
      </c>
      <c r="BY73" s="51">
        <f t="shared" si="138"/>
        <v>19.350000000000001</v>
      </c>
      <c r="BZ73" s="51">
        <v>1</v>
      </c>
      <c r="CB73" s="63">
        <f t="shared" si="139"/>
        <v>3.0680984116650111E-2</v>
      </c>
      <c r="CC73" s="63">
        <f t="shared" si="140"/>
        <v>-3.6817180939980134</v>
      </c>
      <c r="CD73" s="63">
        <f t="shared" si="141"/>
        <v>1.1533498764037994E-6</v>
      </c>
      <c r="CE73" s="63">
        <f t="shared" si="142"/>
        <v>1045810.3018887423</v>
      </c>
      <c r="CF73" s="63">
        <f t="shared" si="143"/>
        <v>82.166675107848619</v>
      </c>
      <c r="CI73" s="51">
        <f t="shared" si="144"/>
        <v>-165</v>
      </c>
      <c r="CJ73" s="51">
        <f t="shared" si="145"/>
        <v>21.6</v>
      </c>
      <c r="CK73" s="51">
        <v>1</v>
      </c>
      <c r="CM73" s="63">
        <f t="shared" si="146"/>
        <v>1.9727078239801729E-2</v>
      </c>
      <c r="CN73" s="63">
        <f t="shared" si="147"/>
        <v>-3.2549679095672852</v>
      </c>
      <c r="CO73" s="63">
        <f t="shared" si="148"/>
        <v>2.5145709514617649E-9</v>
      </c>
      <c r="CP73" s="63">
        <f t="shared" si="149"/>
        <v>1167416.1509455726</v>
      </c>
      <c r="CQ73" s="63">
        <f t="shared" si="150"/>
        <v>82.166675107848619</v>
      </c>
      <c r="CT73" s="51">
        <f t="shared" si="151"/>
        <v>-216</v>
      </c>
      <c r="CU73" s="51">
        <f t="shared" si="152"/>
        <v>24.15</v>
      </c>
      <c r="CV73" s="51">
        <v>1</v>
      </c>
      <c r="CX73" s="63">
        <f t="shared" si="153"/>
        <v>1.2925831062713179E-2</v>
      </c>
      <c r="CY73" s="63">
        <f t="shared" si="154"/>
        <v>-2.7919795095460467</v>
      </c>
      <c r="CZ73" s="63">
        <f t="shared" si="155"/>
        <v>2.3901288959224408E-12</v>
      </c>
      <c r="DA73" s="63">
        <f t="shared" si="156"/>
        <v>1305236.1132099803</v>
      </c>
      <c r="DB73" s="63">
        <f t="shared" si="157"/>
        <v>82.166675107848619</v>
      </c>
      <c r="DE73" s="51">
        <f t="shared" si="158"/>
        <v>-271</v>
      </c>
      <c r="DF73" s="51">
        <f t="shared" si="159"/>
        <v>26.9</v>
      </c>
      <c r="DG73" s="51">
        <v>1</v>
      </c>
      <c r="DI73" s="63">
        <f t="shared" si="160"/>
        <v>8.6534746119213031E-3</v>
      </c>
      <c r="DJ73" s="63">
        <f t="shared" si="161"/>
        <v>-2.345091619830673</v>
      </c>
      <c r="DK73" s="63">
        <f t="shared" si="162"/>
        <v>1.2999496008894894E-15</v>
      </c>
      <c r="DL73" s="63">
        <f t="shared" si="163"/>
        <v>1453865.4842794398</v>
      </c>
      <c r="DM73" s="63">
        <f t="shared" si="164"/>
        <v>82.166675107848619</v>
      </c>
    </row>
    <row r="74" spans="1:117">
      <c r="A74" s="74">
        <f t="shared" si="89"/>
        <v>2.6390158215457942</v>
      </c>
      <c r="B74" s="74">
        <f t="shared" si="90"/>
        <v>2.2666666666666666</v>
      </c>
      <c r="C74" s="78">
        <v>3.585</v>
      </c>
      <c r="D74" s="76">
        <f t="shared" si="165"/>
        <v>1.34</v>
      </c>
      <c r="E74" s="76">
        <f t="shared" si="91"/>
        <v>1.34</v>
      </c>
      <c r="F74" s="77">
        <f t="shared" si="92"/>
        <v>6.4372260000000008</v>
      </c>
      <c r="G74" s="73">
        <f t="shared" si="93"/>
        <v>12416.750112853239</v>
      </c>
      <c r="H74" s="74">
        <f t="shared" si="166"/>
        <v>13.600000000000007</v>
      </c>
      <c r="I74" s="79">
        <v>68</v>
      </c>
      <c r="J74" s="51">
        <f t="shared" si="94"/>
        <v>68</v>
      </c>
      <c r="K74" s="51">
        <f t="shared" si="95"/>
        <v>10</v>
      </c>
      <c r="L74" s="51">
        <v>1</v>
      </c>
      <c r="N74" s="63">
        <f t="shared" si="96"/>
        <v>57.238272000000009</v>
      </c>
      <c r="O74" s="63">
        <f t="shared" si="97"/>
        <v>3892.2024960000008</v>
      </c>
      <c r="P74" s="63">
        <f t="shared" si="98"/>
        <v>124167.50112853239</v>
      </c>
      <c r="Q74" s="63">
        <f t="shared" si="99"/>
        <v>620837.50564266194</v>
      </c>
      <c r="R74" s="63">
        <f t="shared" si="100"/>
        <v>85.15224384187762</v>
      </c>
      <c r="S74" s="51">
        <f t="shared" si="80"/>
        <v>31.901603592346177</v>
      </c>
      <c r="T74" s="72">
        <f t="shared" si="81"/>
        <v>4.9557998417868463</v>
      </c>
      <c r="U74" s="51">
        <f t="shared" si="101"/>
        <v>53</v>
      </c>
      <c r="V74" s="69">
        <f t="shared" si="102"/>
        <v>10.75</v>
      </c>
      <c r="W74" s="51">
        <v>1</v>
      </c>
      <c r="Y74" s="68">
        <f t="shared" si="86"/>
        <v>5.7342694396940983</v>
      </c>
      <c r="Z74" s="68">
        <f t="shared" si="103"/>
        <v>303.91628030378723</v>
      </c>
      <c r="AA74" s="68">
        <f t="shared" si="104"/>
        <v>16685.00796414652</v>
      </c>
      <c r="AB74" s="68">
        <f t="shared" si="105"/>
        <v>667400.31856586155</v>
      </c>
      <c r="AC74" s="63">
        <f t="shared" si="106"/>
        <v>85.15224384187762</v>
      </c>
      <c r="AD74" s="69">
        <f t="shared" si="107"/>
        <v>54.900013738877682</v>
      </c>
      <c r="AE74" s="72">
        <f t="shared" si="108"/>
        <v>8.5285204743281771</v>
      </c>
      <c r="AF74" s="51">
        <f t="shared" si="109"/>
        <v>31</v>
      </c>
      <c r="AG74" s="51">
        <f t="shared" si="110"/>
        <v>11.85</v>
      </c>
      <c r="AH74" s="51">
        <v>1</v>
      </c>
      <c r="AJ74" s="63">
        <f t="shared" si="111"/>
        <v>0.63020936973233588</v>
      </c>
      <c r="AK74" s="63">
        <f t="shared" si="112"/>
        <v>19.536490461702414</v>
      </c>
      <c r="AL74" s="63">
        <f t="shared" si="113"/>
        <v>871.17283242975304</v>
      </c>
      <c r="AM74" s="63">
        <f t="shared" si="114"/>
        <v>735692.44418655429</v>
      </c>
      <c r="AN74" s="63">
        <f t="shared" si="115"/>
        <v>85.15224384187762</v>
      </c>
      <c r="AO74" s="51">
        <f t="shared" si="87"/>
        <v>44.592084445132159</v>
      </c>
      <c r="AP74" s="72">
        <f t="shared" si="88"/>
        <v>6.9272205830791327</v>
      </c>
      <c r="AQ74" s="51">
        <f t="shared" si="116"/>
        <v>3</v>
      </c>
      <c r="AR74" s="51">
        <f t="shared" si="117"/>
        <v>13.25</v>
      </c>
      <c r="AS74" s="51">
        <v>1</v>
      </c>
      <c r="AU74" s="63">
        <f t="shared" si="118"/>
        <v>0.15888360435400659</v>
      </c>
      <c r="AV74" s="63">
        <f t="shared" si="119"/>
        <v>0.47665081306201973</v>
      </c>
      <c r="AW74" s="63">
        <f t="shared" si="120"/>
        <v>20.08324450626278</v>
      </c>
      <c r="AX74" s="63">
        <f t="shared" si="121"/>
        <v>822609.69497652713</v>
      </c>
      <c r="AY74" s="63">
        <f t="shared" si="122"/>
        <v>85.15224384187762</v>
      </c>
      <c r="AZ74" s="51">
        <f t="shared" si="167"/>
        <v>42.134082132887571</v>
      </c>
      <c r="BA74" s="72">
        <f t="shared" si="168"/>
        <v>6.5453787288014382</v>
      </c>
      <c r="BB74" s="51">
        <f t="shared" si="123"/>
        <v>-27</v>
      </c>
      <c r="BC74" s="51">
        <f t="shared" si="124"/>
        <v>14.75</v>
      </c>
      <c r="BD74" s="51">
        <v>1</v>
      </c>
      <c r="BF74" s="63">
        <f t="shared" si="125"/>
        <v>9.08375563334783E-2</v>
      </c>
      <c r="BG74" s="63">
        <f t="shared" si="126"/>
        <v>-2.4526140210039142</v>
      </c>
      <c r="BH74" s="63">
        <f t="shared" si="127"/>
        <v>0.34932530243794274</v>
      </c>
      <c r="BI74" s="63">
        <f t="shared" si="128"/>
        <v>915735.32082292624</v>
      </c>
      <c r="BJ74" s="63">
        <f t="shared" si="129"/>
        <v>85.15224384187762</v>
      </c>
      <c r="BM74" s="51">
        <f t="shared" si="130"/>
        <v>-74</v>
      </c>
      <c r="BN74" s="51">
        <f t="shared" si="131"/>
        <v>17.100000000000001</v>
      </c>
      <c r="BO74" s="51">
        <v>1</v>
      </c>
      <c r="BQ74" s="63">
        <f t="shared" si="132"/>
        <v>5.0514854979176016E-2</v>
      </c>
      <c r="BR74" s="63">
        <f t="shared" si="133"/>
        <v>-3.7380992684590253</v>
      </c>
      <c r="BS74" s="63">
        <f t="shared" si="134"/>
        <v>5.9944890962064219E-4</v>
      </c>
      <c r="BT74" s="63">
        <f t="shared" si="135"/>
        <v>1061632.1346489522</v>
      </c>
      <c r="BU74" s="63">
        <f t="shared" si="136"/>
        <v>85.15224384187762</v>
      </c>
      <c r="BX74" s="51">
        <f t="shared" si="137"/>
        <v>-119</v>
      </c>
      <c r="BY74" s="51">
        <f t="shared" si="138"/>
        <v>19.350000000000001</v>
      </c>
      <c r="BZ74" s="51">
        <v>1</v>
      </c>
      <c r="CB74" s="63">
        <f t="shared" si="139"/>
        <v>3.0680984116650111E-2</v>
      </c>
      <c r="CC74" s="63">
        <f t="shared" si="140"/>
        <v>-3.6510371098813632</v>
      </c>
      <c r="CD74" s="63">
        <f t="shared" si="141"/>
        <v>1.3248511057610777E-6</v>
      </c>
      <c r="CE74" s="63">
        <f t="shared" si="142"/>
        <v>1201320.5734185509</v>
      </c>
      <c r="CF74" s="63">
        <f t="shared" si="143"/>
        <v>85.15224384187762</v>
      </c>
      <c r="CI74" s="51">
        <f t="shared" si="144"/>
        <v>-164</v>
      </c>
      <c r="CJ74" s="51">
        <f t="shared" si="145"/>
        <v>21.6</v>
      </c>
      <c r="CK74" s="51">
        <v>1</v>
      </c>
      <c r="CM74" s="63">
        <f t="shared" si="146"/>
        <v>1.9727078239801729E-2</v>
      </c>
      <c r="CN74" s="63">
        <f t="shared" si="147"/>
        <v>-3.2352408313274834</v>
      </c>
      <c r="CO74" s="63">
        <f t="shared" si="148"/>
        <v>2.8884835154674584E-9</v>
      </c>
      <c r="CP74" s="63">
        <f t="shared" si="149"/>
        <v>1341009.0121881498</v>
      </c>
      <c r="CQ74" s="63">
        <f t="shared" si="150"/>
        <v>85.15224384187762</v>
      </c>
      <c r="CT74" s="51">
        <f t="shared" si="151"/>
        <v>-215</v>
      </c>
      <c r="CU74" s="51">
        <f t="shared" si="152"/>
        <v>24.15</v>
      </c>
      <c r="CV74" s="51">
        <v>1</v>
      </c>
      <c r="CX74" s="63">
        <f t="shared" si="153"/>
        <v>1.2925831062713179E-2</v>
      </c>
      <c r="CY74" s="63">
        <f t="shared" si="154"/>
        <v>-2.7790536784833333</v>
      </c>
      <c r="CZ74" s="63">
        <f t="shared" si="155"/>
        <v>2.7455371309769874E-12</v>
      </c>
      <c r="DA74" s="63">
        <f t="shared" si="156"/>
        <v>1499322.5761270286</v>
      </c>
      <c r="DB74" s="63">
        <f t="shared" si="157"/>
        <v>85.15224384187762</v>
      </c>
      <c r="DE74" s="51">
        <f t="shared" si="158"/>
        <v>-270</v>
      </c>
      <c r="DF74" s="51">
        <f t="shared" si="159"/>
        <v>26.9</v>
      </c>
      <c r="DG74" s="51">
        <v>1</v>
      </c>
      <c r="DI74" s="63">
        <f t="shared" si="160"/>
        <v>8.6534746119213031E-3</v>
      </c>
      <c r="DJ74" s="63">
        <f t="shared" si="161"/>
        <v>-2.3364381452187519</v>
      </c>
      <c r="DK74" s="63">
        <f t="shared" si="162"/>
        <v>1.493249968120809E-15</v>
      </c>
      <c r="DL74" s="63">
        <f t="shared" si="163"/>
        <v>1670052.8901787605</v>
      </c>
      <c r="DM74" s="63">
        <f t="shared" si="164"/>
        <v>85.15224384187762</v>
      </c>
    </row>
    <row r="75" spans="1:117">
      <c r="A75" s="74">
        <f t="shared" si="89"/>
        <v>2.7320805135087971</v>
      </c>
      <c r="B75" s="74">
        <f t="shared" si="90"/>
        <v>2.2999999999999998</v>
      </c>
      <c r="C75" s="78">
        <v>3.585</v>
      </c>
      <c r="D75" s="76">
        <f t="shared" si="165"/>
        <v>1.345</v>
      </c>
      <c r="E75" s="76">
        <f t="shared" si="91"/>
        <v>1.345</v>
      </c>
      <c r="F75" s="77">
        <f t="shared" si="92"/>
        <v>6.4853546249999994</v>
      </c>
      <c r="G75" s="73">
        <f t="shared" si="93"/>
        <v>14263.100429043763</v>
      </c>
      <c r="H75" s="74">
        <f t="shared" si="166"/>
        <v>13.800000000000008</v>
      </c>
      <c r="I75" s="79">
        <v>69</v>
      </c>
      <c r="J75" s="51">
        <f t="shared" si="94"/>
        <v>69</v>
      </c>
      <c r="K75" s="51">
        <f t="shared" si="95"/>
        <v>10</v>
      </c>
      <c r="L75" s="51">
        <v>1</v>
      </c>
      <c r="N75" s="63">
        <f t="shared" si="96"/>
        <v>57.238272000000009</v>
      </c>
      <c r="O75" s="63">
        <f t="shared" si="97"/>
        <v>3949.4407680000008</v>
      </c>
      <c r="P75" s="63">
        <f t="shared" si="98"/>
        <v>142631.00429043762</v>
      </c>
      <c r="Q75" s="63">
        <f t="shared" si="99"/>
        <v>713155.02145218803</v>
      </c>
      <c r="R75" s="63">
        <f t="shared" si="100"/>
        <v>88.24620058633414</v>
      </c>
      <c r="S75" s="51">
        <f t="shared" si="80"/>
        <v>36.114227980349241</v>
      </c>
      <c r="T75" s="72">
        <f t="shared" si="81"/>
        <v>5.5685818383985817</v>
      </c>
      <c r="U75" s="51">
        <f t="shared" si="101"/>
        <v>54</v>
      </c>
      <c r="V75" s="69">
        <f t="shared" si="102"/>
        <v>10.75</v>
      </c>
      <c r="W75" s="51">
        <v>1</v>
      </c>
      <c r="Y75" s="68">
        <f t="shared" si="86"/>
        <v>5.7342694396940983</v>
      </c>
      <c r="Z75" s="68">
        <f t="shared" si="103"/>
        <v>309.65054974348129</v>
      </c>
      <c r="AA75" s="68">
        <f t="shared" si="104"/>
        <v>19166.041201527536</v>
      </c>
      <c r="AB75" s="68">
        <f t="shared" si="105"/>
        <v>766641.64806110226</v>
      </c>
      <c r="AC75" s="63">
        <f t="shared" si="106"/>
        <v>88.24620058633414</v>
      </c>
      <c r="AD75" s="69">
        <f t="shared" si="107"/>
        <v>61.895711851327064</v>
      </c>
      <c r="AE75" s="72">
        <f t="shared" si="108"/>
        <v>9.5439209465476331</v>
      </c>
      <c r="AF75" s="51">
        <f t="shared" si="109"/>
        <v>32</v>
      </c>
      <c r="AG75" s="51">
        <f t="shared" si="110"/>
        <v>11.85</v>
      </c>
      <c r="AH75" s="51">
        <v>1</v>
      </c>
      <c r="AJ75" s="63">
        <f t="shared" si="111"/>
        <v>0.63020936973233588</v>
      </c>
      <c r="AK75" s="63">
        <f t="shared" si="112"/>
        <v>20.166699831434748</v>
      </c>
      <c r="AL75" s="63">
        <f t="shared" si="113"/>
        <v>1000.7147995301651</v>
      </c>
      <c r="AM75" s="63">
        <f t="shared" si="114"/>
        <v>845088.70042084297</v>
      </c>
      <c r="AN75" s="63">
        <f t="shared" si="115"/>
        <v>88.24620058633414</v>
      </c>
      <c r="AO75" s="51">
        <f t="shared" si="87"/>
        <v>49.622139859011817</v>
      </c>
      <c r="AP75" s="72">
        <f t="shared" si="88"/>
        <v>7.6514150309878888</v>
      </c>
      <c r="AQ75" s="51">
        <f t="shared" si="116"/>
        <v>4</v>
      </c>
      <c r="AR75" s="51">
        <f t="shared" si="117"/>
        <v>13.25</v>
      </c>
      <c r="AS75" s="51">
        <v>1</v>
      </c>
      <c r="AU75" s="63">
        <f t="shared" si="118"/>
        <v>0.15888360435400659</v>
      </c>
      <c r="AV75" s="63">
        <f t="shared" si="119"/>
        <v>0.63553441741602634</v>
      </c>
      <c r="AW75" s="63">
        <f t="shared" si="120"/>
        <v>23.069589927347295</v>
      </c>
      <c r="AX75" s="63">
        <f t="shared" si="121"/>
        <v>944930.40342414926</v>
      </c>
      <c r="AY75" s="63">
        <f t="shared" si="122"/>
        <v>88.24620058633414</v>
      </c>
      <c r="AZ75" s="51">
        <f t="shared" si="167"/>
        <v>36.299513126518434</v>
      </c>
      <c r="BA75" s="72">
        <f t="shared" si="168"/>
        <v>5.5971516170587874</v>
      </c>
      <c r="BB75" s="51">
        <f t="shared" si="123"/>
        <v>-26</v>
      </c>
      <c r="BC75" s="51">
        <f t="shared" si="124"/>
        <v>14.75</v>
      </c>
      <c r="BD75" s="51">
        <v>1</v>
      </c>
      <c r="BF75" s="63">
        <f t="shared" si="125"/>
        <v>9.08375563334783E-2</v>
      </c>
      <c r="BG75" s="63">
        <f t="shared" si="126"/>
        <v>-2.3617764646704358</v>
      </c>
      <c r="BH75" s="63">
        <f t="shared" si="127"/>
        <v>0.40126940026930658</v>
      </c>
      <c r="BI75" s="63">
        <f t="shared" si="128"/>
        <v>1051903.6566419776</v>
      </c>
      <c r="BJ75" s="63">
        <f t="shared" si="129"/>
        <v>88.24620058633414</v>
      </c>
      <c r="BM75" s="51">
        <f t="shared" si="130"/>
        <v>-73</v>
      </c>
      <c r="BN75" s="51">
        <f t="shared" si="131"/>
        <v>17.100000000000001</v>
      </c>
      <c r="BO75" s="51">
        <v>1</v>
      </c>
      <c r="BQ75" s="63">
        <f t="shared" si="132"/>
        <v>5.0514854979176016E-2</v>
      </c>
      <c r="BR75" s="63">
        <f t="shared" si="133"/>
        <v>-3.6875844134798492</v>
      </c>
      <c r="BS75" s="63">
        <f t="shared" si="134"/>
        <v>6.8858597638599801E-4</v>
      </c>
      <c r="BT75" s="63">
        <f t="shared" si="135"/>
        <v>1219495.0866832419</v>
      </c>
      <c r="BU75" s="63">
        <f t="shared" si="136"/>
        <v>88.24620058633414</v>
      </c>
      <c r="BX75" s="51">
        <f t="shared" si="137"/>
        <v>-118</v>
      </c>
      <c r="BY75" s="51">
        <f t="shared" si="138"/>
        <v>19.350000000000001</v>
      </c>
      <c r="BZ75" s="51">
        <v>1</v>
      </c>
      <c r="CB75" s="63">
        <f t="shared" si="139"/>
        <v>3.0680984116650111E-2</v>
      </c>
      <c r="CC75" s="63">
        <f t="shared" si="140"/>
        <v>-3.620356125764713</v>
      </c>
      <c r="CD75" s="63">
        <f t="shared" si="141"/>
        <v>1.5218542858037537E-6</v>
      </c>
      <c r="CE75" s="63">
        <f t="shared" si="142"/>
        <v>1379954.9665099843</v>
      </c>
      <c r="CF75" s="63">
        <f t="shared" si="143"/>
        <v>88.24620058633414</v>
      </c>
      <c r="CI75" s="51">
        <f t="shared" si="144"/>
        <v>-163</v>
      </c>
      <c r="CJ75" s="51">
        <f t="shared" si="145"/>
        <v>21.6</v>
      </c>
      <c r="CK75" s="51">
        <v>1</v>
      </c>
      <c r="CM75" s="63">
        <f t="shared" si="146"/>
        <v>1.9727078239801729E-2</v>
      </c>
      <c r="CN75" s="63">
        <f t="shared" si="147"/>
        <v>-3.2155137530876821</v>
      </c>
      <c r="CO75" s="63">
        <f t="shared" si="148"/>
        <v>3.3179962626535212E-9</v>
      </c>
      <c r="CP75" s="63">
        <f t="shared" si="149"/>
        <v>1540414.8463367266</v>
      </c>
      <c r="CQ75" s="63">
        <f t="shared" si="150"/>
        <v>88.24620058633414</v>
      </c>
      <c r="CT75" s="51">
        <f t="shared" si="151"/>
        <v>-214</v>
      </c>
      <c r="CU75" s="51">
        <f t="shared" si="152"/>
        <v>24.15</v>
      </c>
      <c r="CV75" s="51">
        <v>1</v>
      </c>
      <c r="CX75" s="63">
        <f t="shared" si="153"/>
        <v>1.2925831062713179E-2</v>
      </c>
      <c r="CY75" s="63">
        <f t="shared" si="154"/>
        <v>-2.7661278474206203</v>
      </c>
      <c r="CZ75" s="63">
        <f t="shared" si="155"/>
        <v>3.1537939859365449E-12</v>
      </c>
      <c r="DA75" s="63">
        <f t="shared" si="156"/>
        <v>1722269.3768070345</v>
      </c>
      <c r="DB75" s="63">
        <f t="shared" si="157"/>
        <v>88.24620058633414</v>
      </c>
      <c r="DE75" s="51">
        <f t="shared" si="158"/>
        <v>-269</v>
      </c>
      <c r="DF75" s="51">
        <f t="shared" si="159"/>
        <v>26.9</v>
      </c>
      <c r="DG75" s="51">
        <v>1</v>
      </c>
      <c r="DI75" s="63">
        <f t="shared" si="160"/>
        <v>8.6534746119213031E-3</v>
      </c>
      <c r="DJ75" s="63">
        <f t="shared" si="161"/>
        <v>-2.3277846706068304</v>
      </c>
      <c r="DK75" s="63">
        <f t="shared" si="162"/>
        <v>1.715293781979748E-15</v>
      </c>
      <c r="DL75" s="63">
        <f t="shared" si="163"/>
        <v>1918387.007706386</v>
      </c>
      <c r="DM75" s="63">
        <f t="shared" si="164"/>
        <v>88.24620058633414</v>
      </c>
    </row>
    <row r="76" spans="1:117">
      <c r="A76" s="74">
        <f t="shared" si="89"/>
        <v>2.8284271247461965</v>
      </c>
      <c r="B76" s="74">
        <f t="shared" si="90"/>
        <v>2.3333333333333335</v>
      </c>
      <c r="C76" s="78">
        <v>3.585</v>
      </c>
      <c r="D76" s="76">
        <f t="shared" si="165"/>
        <v>1.35</v>
      </c>
      <c r="E76" s="76">
        <f t="shared" si="91"/>
        <v>1.35</v>
      </c>
      <c r="F76" s="77">
        <f t="shared" si="92"/>
        <v>6.533662500000001</v>
      </c>
      <c r="G76" s="73">
        <f t="shared" si="93"/>
        <v>16384.000000000076</v>
      </c>
      <c r="H76" s="74">
        <f t="shared" si="166"/>
        <v>14.000000000000007</v>
      </c>
      <c r="I76" s="79">
        <v>70</v>
      </c>
      <c r="J76" s="51">
        <f t="shared" si="94"/>
        <v>70</v>
      </c>
      <c r="K76" s="51">
        <f t="shared" si="95"/>
        <v>10</v>
      </c>
      <c r="L76" s="51">
        <v>1</v>
      </c>
      <c r="N76" s="63">
        <f t="shared" si="96"/>
        <v>57.238272000000009</v>
      </c>
      <c r="O76" s="63">
        <f t="shared" si="97"/>
        <v>4006.6790400000004</v>
      </c>
      <c r="P76" s="63">
        <f t="shared" si="98"/>
        <v>163840.00000000076</v>
      </c>
      <c r="Q76" s="63">
        <f t="shared" si="99"/>
        <v>819200.00000000373</v>
      </c>
      <c r="R76" s="63">
        <f t="shared" si="100"/>
        <v>91.452477033460355</v>
      </c>
      <c r="S76" s="51">
        <f t="shared" si="80"/>
        <v>40.891720640543433</v>
      </c>
      <c r="T76" s="72">
        <f t="shared" si="81"/>
        <v>6.2586215067802211</v>
      </c>
      <c r="U76" s="51">
        <f t="shared" si="101"/>
        <v>55</v>
      </c>
      <c r="V76" s="69">
        <f t="shared" si="102"/>
        <v>10.75</v>
      </c>
      <c r="W76" s="51">
        <v>1</v>
      </c>
      <c r="Y76" s="68">
        <f t="shared" si="86"/>
        <v>5.7342694396940983</v>
      </c>
      <c r="Z76" s="68">
        <f t="shared" si="103"/>
        <v>315.38481918317541</v>
      </c>
      <c r="AA76" s="68">
        <f t="shared" si="104"/>
        <v>22016.000000000084</v>
      </c>
      <c r="AB76" s="68">
        <f t="shared" si="105"/>
        <v>880640.00000000407</v>
      </c>
      <c r="AC76" s="63">
        <f t="shared" si="106"/>
        <v>91.452477033460355</v>
      </c>
      <c r="AD76" s="69">
        <f t="shared" si="107"/>
        <v>69.806784159808274</v>
      </c>
      <c r="AE76" s="72">
        <f t="shared" si="108"/>
        <v>10.684173564185212</v>
      </c>
      <c r="AF76" s="51">
        <f t="shared" si="109"/>
        <v>33</v>
      </c>
      <c r="AG76" s="51">
        <f t="shared" si="110"/>
        <v>11.85</v>
      </c>
      <c r="AH76" s="51">
        <v>1</v>
      </c>
      <c r="AJ76" s="63">
        <f t="shared" si="111"/>
        <v>0.63020936973233588</v>
      </c>
      <c r="AK76" s="63">
        <f t="shared" si="112"/>
        <v>20.796909201167082</v>
      </c>
      <c r="AL76" s="63">
        <f t="shared" si="113"/>
        <v>1149.5194440414884</v>
      </c>
      <c r="AM76" s="63">
        <f t="shared" si="114"/>
        <v>970752.00000000442</v>
      </c>
      <c r="AN76" s="63">
        <f t="shared" si="115"/>
        <v>91.452477033460355</v>
      </c>
      <c r="AO76" s="51">
        <f t="shared" si="87"/>
        <v>55.273571323616665</v>
      </c>
      <c r="AP76" s="72">
        <f t="shared" si="88"/>
        <v>8.4598142808289616</v>
      </c>
      <c r="AQ76" s="51">
        <f t="shared" si="116"/>
        <v>5</v>
      </c>
      <c r="AR76" s="51">
        <f t="shared" si="117"/>
        <v>13.25</v>
      </c>
      <c r="AS76" s="51">
        <v>1</v>
      </c>
      <c r="AU76" s="63">
        <f t="shared" si="118"/>
        <v>0.15888360435400659</v>
      </c>
      <c r="AV76" s="63">
        <f t="shared" si="119"/>
        <v>0.79441802177003296</v>
      </c>
      <c r="AW76" s="63">
        <f t="shared" si="120"/>
        <v>26.500000000000007</v>
      </c>
      <c r="AX76" s="63">
        <f t="shared" si="121"/>
        <v>1085440.0000000051</v>
      </c>
      <c r="AY76" s="63">
        <f t="shared" si="122"/>
        <v>91.452477033460355</v>
      </c>
      <c r="AZ76" s="51">
        <f t="shared" si="167"/>
        <v>33.357752812500003</v>
      </c>
      <c r="BA76" s="72">
        <f t="shared" si="168"/>
        <v>5.1055212620027435</v>
      </c>
      <c r="BB76" s="51">
        <f t="shared" si="123"/>
        <v>-25</v>
      </c>
      <c r="BC76" s="51">
        <f t="shared" si="124"/>
        <v>14.75</v>
      </c>
      <c r="BD76" s="51">
        <v>1</v>
      </c>
      <c r="BF76" s="63">
        <f t="shared" si="125"/>
        <v>9.08375563334783E-2</v>
      </c>
      <c r="BG76" s="63">
        <f t="shared" si="126"/>
        <v>-2.2709389083369573</v>
      </c>
      <c r="BH76" s="63">
        <f t="shared" si="127"/>
        <v>0.46093749999999917</v>
      </c>
      <c r="BI76" s="63">
        <f t="shared" si="128"/>
        <v>1208320.0000000056</v>
      </c>
      <c r="BJ76" s="63">
        <f t="shared" si="129"/>
        <v>91.452477033460355</v>
      </c>
      <c r="BM76" s="51">
        <f t="shared" si="130"/>
        <v>-72</v>
      </c>
      <c r="BN76" s="51">
        <f t="shared" si="131"/>
        <v>17.100000000000001</v>
      </c>
      <c r="BO76" s="51">
        <v>1</v>
      </c>
      <c r="BQ76" s="63">
        <f t="shared" si="132"/>
        <v>5.0514854979176016E-2</v>
      </c>
      <c r="BR76" s="63">
        <f t="shared" si="133"/>
        <v>-3.6370695585006731</v>
      </c>
      <c r="BS76" s="63">
        <f t="shared" si="134"/>
        <v>7.9097757834862312E-4</v>
      </c>
      <c r="BT76" s="63">
        <f t="shared" si="135"/>
        <v>1400832.0000000065</v>
      </c>
      <c r="BU76" s="63">
        <f t="shared" si="136"/>
        <v>91.452477033460355</v>
      </c>
      <c r="BX76" s="51">
        <f t="shared" si="137"/>
        <v>-117</v>
      </c>
      <c r="BY76" s="51">
        <f t="shared" si="138"/>
        <v>19.350000000000001</v>
      </c>
      <c r="BZ76" s="51">
        <v>1</v>
      </c>
      <c r="CB76" s="63">
        <f t="shared" si="139"/>
        <v>3.0680984116650111E-2</v>
      </c>
      <c r="CC76" s="63">
        <f t="shared" si="140"/>
        <v>-3.5896751416480628</v>
      </c>
      <c r="CD76" s="63">
        <f t="shared" si="141"/>
        <v>1.7481515146479594E-6</v>
      </c>
      <c r="CE76" s="63">
        <f t="shared" si="142"/>
        <v>1585152.0000000075</v>
      </c>
      <c r="CF76" s="63">
        <f t="shared" si="143"/>
        <v>91.452477033460355</v>
      </c>
      <c r="CI76" s="51">
        <f t="shared" si="144"/>
        <v>-162</v>
      </c>
      <c r="CJ76" s="51">
        <f t="shared" si="145"/>
        <v>21.6</v>
      </c>
      <c r="CK76" s="51">
        <v>1</v>
      </c>
      <c r="CM76" s="63">
        <f t="shared" si="146"/>
        <v>1.9727078239801729E-2</v>
      </c>
      <c r="CN76" s="63">
        <f t="shared" si="147"/>
        <v>-3.1957866748478803</v>
      </c>
      <c r="CO76" s="63">
        <f t="shared" si="148"/>
        <v>3.8113768487964112E-9</v>
      </c>
      <c r="CP76" s="63">
        <f t="shared" si="149"/>
        <v>1769472.0000000084</v>
      </c>
      <c r="CQ76" s="63">
        <f t="shared" si="150"/>
        <v>91.452477033460355</v>
      </c>
      <c r="CT76" s="51">
        <f t="shared" si="151"/>
        <v>-213</v>
      </c>
      <c r="CU76" s="51">
        <f t="shared" si="152"/>
        <v>24.15</v>
      </c>
      <c r="CV76" s="51">
        <v>1</v>
      </c>
      <c r="CX76" s="63">
        <f t="shared" si="153"/>
        <v>1.2925831062713179E-2</v>
      </c>
      <c r="CY76" s="63">
        <f t="shared" si="154"/>
        <v>-2.753202016357907</v>
      </c>
      <c r="CZ76" s="63">
        <f t="shared" si="155"/>
        <v>3.6227579636448517E-12</v>
      </c>
      <c r="DA76" s="63">
        <f t="shared" si="156"/>
        <v>1978368.0000000093</v>
      </c>
      <c r="DB76" s="63">
        <f t="shared" si="157"/>
        <v>91.452477033460355</v>
      </c>
      <c r="DE76" s="51">
        <f t="shared" si="158"/>
        <v>-268</v>
      </c>
      <c r="DF76" s="51">
        <f t="shared" si="159"/>
        <v>26.9</v>
      </c>
      <c r="DG76" s="51">
        <v>1</v>
      </c>
      <c r="DI76" s="63">
        <f t="shared" si="160"/>
        <v>8.6534746119213031E-3</v>
      </c>
      <c r="DJ76" s="63">
        <f t="shared" si="161"/>
        <v>-2.3191311959949092</v>
      </c>
      <c r="DK76" s="63">
        <f t="shared" si="162"/>
        <v>1.9703551456967792E-15</v>
      </c>
      <c r="DL76" s="63">
        <f t="shared" si="163"/>
        <v>2203648.0000000102</v>
      </c>
      <c r="DM76" s="63">
        <f t="shared" si="164"/>
        <v>91.452477033460355</v>
      </c>
    </row>
    <row r="77" spans="1:117">
      <c r="A77" s="74">
        <f t="shared" si="89"/>
        <v>2.9281713918912584</v>
      </c>
      <c r="B77" s="74">
        <f t="shared" si="90"/>
        <v>2.3666666666666667</v>
      </c>
      <c r="C77" s="78">
        <v>3.585</v>
      </c>
      <c r="D77" s="76">
        <f t="shared" si="165"/>
        <v>1.355</v>
      </c>
      <c r="E77" s="76">
        <f t="shared" si="91"/>
        <v>1.355</v>
      </c>
      <c r="F77" s="77">
        <f t="shared" si="92"/>
        <v>6.5821496249999996</v>
      </c>
      <c r="G77" s="73">
        <f t="shared" si="93"/>
        <v>18820.27384827151</v>
      </c>
      <c r="H77" s="74">
        <f t="shared" si="166"/>
        <v>14.200000000000008</v>
      </c>
      <c r="I77" s="79">
        <v>71</v>
      </c>
      <c r="J77" s="51">
        <f t="shared" si="94"/>
        <v>71</v>
      </c>
      <c r="K77" s="51">
        <f t="shared" si="95"/>
        <v>10</v>
      </c>
      <c r="L77" s="51">
        <v>1</v>
      </c>
      <c r="N77" s="63">
        <f t="shared" si="96"/>
        <v>57.238272000000009</v>
      </c>
      <c r="O77" s="63">
        <f t="shared" si="97"/>
        <v>4063.9173120000005</v>
      </c>
      <c r="P77" s="63">
        <f t="shared" si="98"/>
        <v>188202.7384827151</v>
      </c>
      <c r="Q77" s="63">
        <f t="shared" si="99"/>
        <v>941013.69241357548</v>
      </c>
      <c r="R77" s="63">
        <f t="shared" si="100"/>
        <v>94.775147384213739</v>
      </c>
      <c r="S77" s="51">
        <f t="shared" si="80"/>
        <v>46.310671215427298</v>
      </c>
      <c r="T77" s="72">
        <f t="shared" si="81"/>
        <v>7.0357973996112708</v>
      </c>
      <c r="U77" s="51">
        <f t="shared" si="101"/>
        <v>56</v>
      </c>
      <c r="V77" s="69">
        <f t="shared" si="102"/>
        <v>10.75</v>
      </c>
      <c r="W77" s="51">
        <v>1</v>
      </c>
      <c r="Y77" s="68">
        <f t="shared" si="86"/>
        <v>5.7342694396940983</v>
      </c>
      <c r="Z77" s="68">
        <f t="shared" si="103"/>
        <v>321.11908862286953</v>
      </c>
      <c r="AA77" s="68">
        <f t="shared" si="104"/>
        <v>25289.742983614819</v>
      </c>
      <c r="AB77" s="68">
        <f t="shared" si="105"/>
        <v>1011589.7193445936</v>
      </c>
      <c r="AC77" s="63">
        <f t="shared" si="106"/>
        <v>94.775147384213739</v>
      </c>
      <c r="AD77" s="69">
        <f t="shared" si="107"/>
        <v>78.755028522504745</v>
      </c>
      <c r="AE77" s="72">
        <f t="shared" si="108"/>
        <v>11.964940484394527</v>
      </c>
      <c r="AF77" s="51">
        <f t="shared" si="109"/>
        <v>34</v>
      </c>
      <c r="AG77" s="51">
        <f t="shared" si="110"/>
        <v>11.85</v>
      </c>
      <c r="AH77" s="51">
        <v>1</v>
      </c>
      <c r="AJ77" s="63">
        <f t="shared" si="111"/>
        <v>0.63020936973233588</v>
      </c>
      <c r="AK77" s="63">
        <f t="shared" si="112"/>
        <v>21.42711857089942</v>
      </c>
      <c r="AL77" s="63">
        <f t="shared" si="113"/>
        <v>1320.4510944075641</v>
      </c>
      <c r="AM77" s="63">
        <f t="shared" si="114"/>
        <v>1115101.2255100869</v>
      </c>
      <c r="AN77" s="63">
        <f t="shared" si="115"/>
        <v>94.775147384213739</v>
      </c>
      <c r="AO77" s="51">
        <f t="shared" si="87"/>
        <v>61.625229264418877</v>
      </c>
      <c r="AP77" s="72">
        <f t="shared" si="88"/>
        <v>9.3624777276950581</v>
      </c>
      <c r="AQ77" s="51">
        <f t="shared" si="116"/>
        <v>6</v>
      </c>
      <c r="AR77" s="51">
        <f t="shared" si="117"/>
        <v>13.25</v>
      </c>
      <c r="AS77" s="51">
        <v>1</v>
      </c>
      <c r="AU77" s="63">
        <f t="shared" si="118"/>
        <v>0.15888360435400659</v>
      </c>
      <c r="AV77" s="63">
        <f t="shared" si="119"/>
        <v>0.95330162612403946</v>
      </c>
      <c r="AW77" s="63">
        <f t="shared" si="120"/>
        <v>30.440506407421434</v>
      </c>
      <c r="AX77" s="63">
        <f t="shared" si="121"/>
        <v>1246843.1424479876</v>
      </c>
      <c r="AY77" s="63">
        <f t="shared" si="122"/>
        <v>94.775147384213739</v>
      </c>
      <c r="AZ77" s="51">
        <f t="shared" si="167"/>
        <v>31.931663151763729</v>
      </c>
      <c r="BA77" s="72">
        <f t="shared" si="168"/>
        <v>4.8512514863658591</v>
      </c>
      <c r="BB77" s="51">
        <f t="shared" si="123"/>
        <v>-24</v>
      </c>
      <c r="BC77" s="51">
        <f t="shared" si="124"/>
        <v>14.75</v>
      </c>
      <c r="BD77" s="51">
        <v>1</v>
      </c>
      <c r="BF77" s="63">
        <f t="shared" si="125"/>
        <v>9.08375563334783E-2</v>
      </c>
      <c r="BG77" s="63">
        <f t="shared" si="126"/>
        <v>-2.1801013520034793</v>
      </c>
      <c r="BH77" s="63">
        <f t="shared" si="127"/>
        <v>0.52947814800644499</v>
      </c>
      <c r="BI77" s="63">
        <f t="shared" si="128"/>
        <v>1387995.1963100238</v>
      </c>
      <c r="BJ77" s="63">
        <f t="shared" si="129"/>
        <v>94.775147384213739</v>
      </c>
      <c r="BM77" s="51">
        <f t="shared" si="130"/>
        <v>-71</v>
      </c>
      <c r="BN77" s="51">
        <f t="shared" si="131"/>
        <v>17.100000000000001</v>
      </c>
      <c r="BO77" s="51">
        <v>1</v>
      </c>
      <c r="BQ77" s="63">
        <f t="shared" si="132"/>
        <v>5.0514854979176016E-2</v>
      </c>
      <c r="BR77" s="63">
        <f t="shared" si="133"/>
        <v>-3.5865547035214971</v>
      </c>
      <c r="BS77" s="63">
        <f t="shared" si="134"/>
        <v>9.0859464308860188E-4</v>
      </c>
      <c r="BT77" s="63">
        <f t="shared" si="135"/>
        <v>1609133.4140272141</v>
      </c>
      <c r="BU77" s="63">
        <f t="shared" si="136"/>
        <v>94.775147384213739</v>
      </c>
      <c r="BX77" s="51">
        <f t="shared" si="137"/>
        <v>-116</v>
      </c>
      <c r="BY77" s="51">
        <f t="shared" si="138"/>
        <v>19.350000000000001</v>
      </c>
      <c r="BZ77" s="51">
        <v>1</v>
      </c>
      <c r="CB77" s="63">
        <f t="shared" si="139"/>
        <v>3.0680984116650111E-2</v>
      </c>
      <c r="CC77" s="63">
        <f t="shared" si="140"/>
        <v>-3.558994157531413</v>
      </c>
      <c r="CD77" s="63">
        <f t="shared" si="141"/>
        <v>2.0080987691616859E-6</v>
      </c>
      <c r="CE77" s="63">
        <f t="shared" si="142"/>
        <v>1820861.4948202688</v>
      </c>
      <c r="CF77" s="63">
        <f t="shared" si="143"/>
        <v>94.775147384213739</v>
      </c>
      <c r="CI77" s="51">
        <f t="shared" si="144"/>
        <v>-161</v>
      </c>
      <c r="CJ77" s="51">
        <f t="shared" si="145"/>
        <v>21.6</v>
      </c>
      <c r="CK77" s="51">
        <v>1</v>
      </c>
      <c r="CM77" s="63">
        <f t="shared" si="146"/>
        <v>1.9727078239801729E-2</v>
      </c>
      <c r="CN77" s="63">
        <f t="shared" si="147"/>
        <v>-3.1760595966080785</v>
      </c>
      <c r="CO77" s="63">
        <f t="shared" si="148"/>
        <v>4.3781223164862205E-9</v>
      </c>
      <c r="CP77" s="63">
        <f t="shared" si="149"/>
        <v>2032589.5756133231</v>
      </c>
      <c r="CQ77" s="63">
        <f t="shared" si="150"/>
        <v>94.775147384213739</v>
      </c>
      <c r="CT77" s="51">
        <f t="shared" si="151"/>
        <v>-212</v>
      </c>
      <c r="CU77" s="51">
        <f t="shared" si="152"/>
        <v>24.15</v>
      </c>
      <c r="CV77" s="51">
        <v>1</v>
      </c>
      <c r="CX77" s="63">
        <f t="shared" si="153"/>
        <v>1.2925831062713179E-2</v>
      </c>
      <c r="CY77" s="63">
        <f t="shared" si="154"/>
        <v>-2.740276185295194</v>
      </c>
      <c r="CZ77" s="63">
        <f t="shared" si="155"/>
        <v>4.1614561133912492E-12</v>
      </c>
      <c r="DA77" s="63">
        <f t="shared" si="156"/>
        <v>2272548.0671787849</v>
      </c>
      <c r="DB77" s="63">
        <f t="shared" si="157"/>
        <v>94.775147384213739</v>
      </c>
      <c r="DE77" s="51">
        <f t="shared" si="158"/>
        <v>-267</v>
      </c>
      <c r="DF77" s="51">
        <f t="shared" si="159"/>
        <v>26.9</v>
      </c>
      <c r="DG77" s="51">
        <v>1</v>
      </c>
      <c r="DI77" s="63">
        <f t="shared" si="160"/>
        <v>8.6534746119213031E-3</v>
      </c>
      <c r="DJ77" s="63">
        <f t="shared" si="161"/>
        <v>-2.3104777213829881</v>
      </c>
      <c r="DK77" s="63">
        <f t="shared" si="162"/>
        <v>2.2633437146218338E-15</v>
      </c>
      <c r="DL77" s="63">
        <f t="shared" si="163"/>
        <v>2531326.8325925181</v>
      </c>
      <c r="DM77" s="63">
        <f t="shared" si="164"/>
        <v>94.775147384213739</v>
      </c>
    </row>
    <row r="78" spans="1:117">
      <c r="A78" s="74">
        <f t="shared" si="89"/>
        <v>3.031433133020804</v>
      </c>
      <c r="B78" s="74">
        <f t="shared" si="90"/>
        <v>2.4</v>
      </c>
      <c r="C78" s="78">
        <v>3.585</v>
      </c>
      <c r="D78" s="76">
        <f t="shared" si="165"/>
        <v>1.3599999999999999</v>
      </c>
      <c r="E78" s="76">
        <f t="shared" si="91"/>
        <v>1.3599999999999999</v>
      </c>
      <c r="F78" s="77">
        <f t="shared" si="92"/>
        <v>6.6308159999999985</v>
      </c>
      <c r="G78" s="73">
        <f t="shared" si="93"/>
        <v>21618.817610103204</v>
      </c>
      <c r="H78" s="74">
        <f t="shared" si="166"/>
        <v>14.400000000000007</v>
      </c>
      <c r="I78" s="79">
        <v>72</v>
      </c>
      <c r="J78" s="51">
        <f t="shared" si="94"/>
        <v>72</v>
      </c>
      <c r="K78" s="51">
        <f t="shared" si="95"/>
        <v>10</v>
      </c>
      <c r="L78" s="51">
        <v>1</v>
      </c>
      <c r="N78" s="63">
        <f t="shared" si="96"/>
        <v>57.238272000000009</v>
      </c>
      <c r="O78" s="63">
        <f t="shared" si="97"/>
        <v>4121.155584000001</v>
      </c>
      <c r="P78" s="63">
        <f t="shared" si="98"/>
        <v>216188.17610103203</v>
      </c>
      <c r="Q78" s="63">
        <f t="shared" si="99"/>
        <v>1080940.8805051602</v>
      </c>
      <c r="R78" s="63">
        <f t="shared" si="100"/>
        <v>98.218433509874046</v>
      </c>
      <c r="S78" s="51">
        <f t="shared" si="80"/>
        <v>52.458144735025847</v>
      </c>
      <c r="T78" s="72">
        <f t="shared" si="81"/>
        <v>7.9112653306962306</v>
      </c>
      <c r="U78" s="51">
        <f t="shared" si="101"/>
        <v>57</v>
      </c>
      <c r="V78" s="69">
        <f t="shared" si="102"/>
        <v>10.75</v>
      </c>
      <c r="W78" s="51">
        <v>1</v>
      </c>
      <c r="Y78" s="68">
        <f t="shared" si="86"/>
        <v>5.7342694396940983</v>
      </c>
      <c r="Z78" s="68">
        <f t="shared" si="103"/>
        <v>326.85335806256359</v>
      </c>
      <c r="AA78" s="68">
        <f t="shared" si="104"/>
        <v>29050.286163576155</v>
      </c>
      <c r="AB78" s="68">
        <f t="shared" si="105"/>
        <v>1162011.4465430472</v>
      </c>
      <c r="AC78" s="63">
        <f t="shared" si="106"/>
        <v>98.218433509874046</v>
      </c>
      <c r="AD78" s="69">
        <f t="shared" si="107"/>
        <v>88.878652909588851</v>
      </c>
      <c r="AE78" s="72">
        <f t="shared" si="108"/>
        <v>13.403878634181504</v>
      </c>
      <c r="AF78" s="51">
        <f t="shared" si="109"/>
        <v>35</v>
      </c>
      <c r="AG78" s="51">
        <f t="shared" si="110"/>
        <v>11.85</v>
      </c>
      <c r="AH78" s="51">
        <v>1</v>
      </c>
      <c r="AJ78" s="63">
        <f t="shared" si="111"/>
        <v>0.63020936973233588</v>
      </c>
      <c r="AK78" s="63">
        <f t="shared" si="112"/>
        <v>22.057327940631755</v>
      </c>
      <c r="AL78" s="63">
        <f t="shared" si="113"/>
        <v>1516.8000000000036</v>
      </c>
      <c r="AM78" s="63">
        <f t="shared" si="114"/>
        <v>1280914.9433986149</v>
      </c>
      <c r="AN78" s="63">
        <f t="shared" si="115"/>
        <v>98.218433509874046</v>
      </c>
      <c r="AO78" s="51">
        <f t="shared" si="87"/>
        <v>68.766262354285885</v>
      </c>
      <c r="AP78" s="72">
        <f t="shared" si="88"/>
        <v>10.37070887720092</v>
      </c>
      <c r="AQ78" s="51">
        <f t="shared" si="116"/>
        <v>7</v>
      </c>
      <c r="AR78" s="51">
        <f t="shared" si="117"/>
        <v>13.25</v>
      </c>
      <c r="AS78" s="51">
        <v>1</v>
      </c>
      <c r="AU78" s="63">
        <f t="shared" si="118"/>
        <v>0.15888360435400659</v>
      </c>
      <c r="AV78" s="63">
        <f t="shared" si="119"/>
        <v>1.1121852304780462</v>
      </c>
      <c r="AW78" s="63">
        <f t="shared" si="120"/>
        <v>34.966959635481714</v>
      </c>
      <c r="AX78" s="63">
        <f t="shared" si="121"/>
        <v>1432246.6666693371</v>
      </c>
      <c r="AY78" s="63">
        <f t="shared" si="122"/>
        <v>98.218433509874046</v>
      </c>
      <c r="AZ78" s="51">
        <f t="shared" si="167"/>
        <v>31.439870515500377</v>
      </c>
      <c r="BA78" s="72">
        <f t="shared" si="168"/>
        <v>4.7414783513070464</v>
      </c>
      <c r="BB78" s="51">
        <f t="shared" si="123"/>
        <v>-23</v>
      </c>
      <c r="BC78" s="51">
        <f t="shared" si="124"/>
        <v>14.75</v>
      </c>
      <c r="BD78" s="51">
        <v>1</v>
      </c>
      <c r="BF78" s="63">
        <f t="shared" si="125"/>
        <v>9.08375563334783E-2</v>
      </c>
      <c r="BG78" s="63">
        <f t="shared" si="126"/>
        <v>-2.0892637956700009</v>
      </c>
      <c r="BH78" s="63">
        <f t="shared" si="127"/>
        <v>0.60821067762187997</v>
      </c>
      <c r="BI78" s="63">
        <f t="shared" si="128"/>
        <v>1594387.7987451111</v>
      </c>
      <c r="BJ78" s="63">
        <f t="shared" si="129"/>
        <v>98.218433509874046</v>
      </c>
      <c r="BM78" s="51">
        <f t="shared" si="130"/>
        <v>-70</v>
      </c>
      <c r="BN78" s="51">
        <f t="shared" si="131"/>
        <v>17.100000000000001</v>
      </c>
      <c r="BO78" s="51">
        <v>1</v>
      </c>
      <c r="BQ78" s="63">
        <f t="shared" si="132"/>
        <v>5.0514854979176016E-2</v>
      </c>
      <c r="BR78" s="63">
        <f t="shared" si="133"/>
        <v>-3.536039848542321</v>
      </c>
      <c r="BS78" s="63">
        <f t="shared" si="134"/>
        <v>1.0437011718749953E-3</v>
      </c>
      <c r="BT78" s="63">
        <f t="shared" si="135"/>
        <v>1848408.9056638242</v>
      </c>
      <c r="BU78" s="63">
        <f t="shared" si="136"/>
        <v>98.218433509874046</v>
      </c>
      <c r="BX78" s="51">
        <f t="shared" si="137"/>
        <v>-115</v>
      </c>
      <c r="BY78" s="51">
        <f t="shared" si="138"/>
        <v>19.350000000000001</v>
      </c>
      <c r="BZ78" s="51">
        <v>1</v>
      </c>
      <c r="CB78" s="63">
        <f t="shared" si="139"/>
        <v>3.0680984116650111E-2</v>
      </c>
      <c r="CC78" s="63">
        <f t="shared" si="140"/>
        <v>-3.5283131734147628</v>
      </c>
      <c r="CD78" s="63">
        <f t="shared" si="141"/>
        <v>2.3066997528075996E-6</v>
      </c>
      <c r="CE78" s="63">
        <f t="shared" si="142"/>
        <v>2091620.603777485</v>
      </c>
      <c r="CF78" s="63">
        <f t="shared" si="143"/>
        <v>98.218433509874046</v>
      </c>
      <c r="CI78" s="51">
        <f t="shared" si="144"/>
        <v>-160</v>
      </c>
      <c r="CJ78" s="51">
        <f t="shared" si="145"/>
        <v>21.6</v>
      </c>
      <c r="CK78" s="51">
        <v>1</v>
      </c>
      <c r="CM78" s="63">
        <f t="shared" si="146"/>
        <v>1.9727078239801729E-2</v>
      </c>
      <c r="CN78" s="63">
        <f t="shared" si="147"/>
        <v>-3.1563325183682767</v>
      </c>
      <c r="CO78" s="63">
        <f t="shared" si="148"/>
        <v>5.0291419029235305E-9</v>
      </c>
      <c r="CP78" s="63">
        <f t="shared" si="149"/>
        <v>2334832.3018911462</v>
      </c>
      <c r="CQ78" s="63">
        <f t="shared" si="150"/>
        <v>98.218433509874046</v>
      </c>
      <c r="CT78" s="51">
        <f t="shared" si="151"/>
        <v>-211</v>
      </c>
      <c r="CU78" s="51">
        <f t="shared" si="152"/>
        <v>24.15</v>
      </c>
      <c r="CV78" s="51">
        <v>1</v>
      </c>
      <c r="CX78" s="63">
        <f t="shared" si="153"/>
        <v>1.2925831062713179E-2</v>
      </c>
      <c r="CY78" s="63">
        <f t="shared" si="154"/>
        <v>-2.7273503542324806</v>
      </c>
      <c r="CZ78" s="63">
        <f t="shared" si="155"/>
        <v>4.7802577918448833E-12</v>
      </c>
      <c r="DA78" s="63">
        <f t="shared" si="156"/>
        <v>2610472.2264199615</v>
      </c>
      <c r="DB78" s="63">
        <f t="shared" si="157"/>
        <v>98.218433509874046</v>
      </c>
      <c r="DE78" s="51">
        <f t="shared" si="158"/>
        <v>-266</v>
      </c>
      <c r="DF78" s="51">
        <f t="shared" si="159"/>
        <v>26.9</v>
      </c>
      <c r="DG78" s="51">
        <v>1</v>
      </c>
      <c r="DI78" s="63">
        <f t="shared" si="160"/>
        <v>8.6534746119213031E-3</v>
      </c>
      <c r="DJ78" s="63">
        <f t="shared" si="161"/>
        <v>-2.3018242467710666</v>
      </c>
      <c r="DK78" s="63">
        <f t="shared" si="162"/>
        <v>2.5998992017789796E-15</v>
      </c>
      <c r="DL78" s="63">
        <f t="shared" si="163"/>
        <v>2907730.968558881</v>
      </c>
      <c r="DM78" s="63">
        <f t="shared" si="164"/>
        <v>98.218433509874046</v>
      </c>
    </row>
    <row r="79" spans="1:117">
      <c r="A79" s="74">
        <f t="shared" si="89"/>
        <v>3.1383363915870111</v>
      </c>
      <c r="B79" s="74">
        <f t="shared" si="90"/>
        <v>2.4333333333333331</v>
      </c>
      <c r="C79" s="78">
        <v>3.585</v>
      </c>
      <c r="D79" s="76">
        <f t="shared" si="165"/>
        <v>1.365</v>
      </c>
      <c r="E79" s="76">
        <f t="shared" si="91"/>
        <v>1.365</v>
      </c>
      <c r="F79" s="77">
        <f t="shared" si="92"/>
        <v>6.6796616250000005</v>
      </c>
      <c r="G79" s="73">
        <f t="shared" si="93"/>
        <v>24833.500225706484</v>
      </c>
      <c r="H79" s="74">
        <f t="shared" si="166"/>
        <v>14.600000000000007</v>
      </c>
      <c r="I79" s="79">
        <v>73</v>
      </c>
      <c r="J79" s="51">
        <f t="shared" si="94"/>
        <v>73</v>
      </c>
      <c r="K79" s="51">
        <f t="shared" si="95"/>
        <v>10</v>
      </c>
      <c r="L79" s="51">
        <v>1</v>
      </c>
      <c r="N79" s="63">
        <f t="shared" si="96"/>
        <v>57.238272000000009</v>
      </c>
      <c r="O79" s="63">
        <f t="shared" si="97"/>
        <v>4178.3938560000006</v>
      </c>
      <c r="P79" s="63">
        <f t="shared" si="98"/>
        <v>248335.00225706486</v>
      </c>
      <c r="Q79" s="63">
        <f t="shared" si="99"/>
        <v>1241675.0112853243</v>
      </c>
      <c r="R79" s="63">
        <f t="shared" si="100"/>
        <v>101.78671030047205</v>
      </c>
      <c r="S79" s="51">
        <f t="shared" si="80"/>
        <v>59.433124500809342</v>
      </c>
      <c r="T79" s="72">
        <f t="shared" si="81"/>
        <v>8.897625035131826</v>
      </c>
      <c r="U79" s="51">
        <f t="shared" si="101"/>
        <v>58</v>
      </c>
      <c r="V79" s="69">
        <f t="shared" si="102"/>
        <v>10.75</v>
      </c>
      <c r="W79" s="51">
        <v>1</v>
      </c>
      <c r="Y79" s="68">
        <f t="shared" si="86"/>
        <v>5.7342694396940983</v>
      </c>
      <c r="Z79" s="68">
        <f t="shared" si="103"/>
        <v>332.5876275022577</v>
      </c>
      <c r="AA79" s="68">
        <f t="shared" si="104"/>
        <v>33370.015928293047</v>
      </c>
      <c r="AB79" s="68">
        <f t="shared" si="105"/>
        <v>1334800.6371317236</v>
      </c>
      <c r="AC79" s="63">
        <f t="shared" si="106"/>
        <v>101.78671030047205</v>
      </c>
      <c r="AD79" s="69">
        <f t="shared" si="107"/>
        <v>100.33450786760407</v>
      </c>
      <c r="AE79" s="72">
        <f t="shared" si="108"/>
        <v>15.020896790951452</v>
      </c>
      <c r="AF79" s="51">
        <f t="shared" si="109"/>
        <v>36</v>
      </c>
      <c r="AG79" s="51">
        <f t="shared" si="110"/>
        <v>11.85</v>
      </c>
      <c r="AH79" s="51">
        <v>1</v>
      </c>
      <c r="AJ79" s="63">
        <f t="shared" si="111"/>
        <v>0.63020936973233588</v>
      </c>
      <c r="AK79" s="63">
        <f t="shared" si="112"/>
        <v>22.687537310364092</v>
      </c>
      <c r="AL79" s="63">
        <f t="shared" si="113"/>
        <v>1742.3456648595068</v>
      </c>
      <c r="AM79" s="63">
        <f t="shared" si="114"/>
        <v>1471384.8883731093</v>
      </c>
      <c r="AN79" s="63">
        <f t="shared" si="115"/>
        <v>101.78671030047205</v>
      </c>
      <c r="AO79" s="51">
        <f t="shared" si="87"/>
        <v>76.797478766616535</v>
      </c>
      <c r="AP79" s="72">
        <f t="shared" si="88"/>
        <v>11.497210948408862</v>
      </c>
      <c r="AQ79" s="51">
        <f t="shared" si="116"/>
        <v>8</v>
      </c>
      <c r="AR79" s="51">
        <f t="shared" si="117"/>
        <v>13.25</v>
      </c>
      <c r="AS79" s="51">
        <v>1</v>
      </c>
      <c r="AU79" s="63">
        <f t="shared" si="118"/>
        <v>0.15888360435400659</v>
      </c>
      <c r="AV79" s="63">
        <f t="shared" si="119"/>
        <v>1.2710688348320527</v>
      </c>
      <c r="AW79" s="63">
        <f t="shared" si="120"/>
        <v>40.166489012525574</v>
      </c>
      <c r="AX79" s="63">
        <f t="shared" si="121"/>
        <v>1645219.3899530545</v>
      </c>
      <c r="AY79" s="63">
        <f t="shared" si="122"/>
        <v>101.78671030047205</v>
      </c>
      <c r="AZ79" s="51">
        <f t="shared" si="167"/>
        <v>31.600561599665689</v>
      </c>
      <c r="BA79" s="72">
        <f t="shared" si="168"/>
        <v>4.7308626355254466</v>
      </c>
      <c r="BB79" s="51">
        <f t="shared" si="123"/>
        <v>-22</v>
      </c>
      <c r="BC79" s="51">
        <f t="shared" si="124"/>
        <v>14.75</v>
      </c>
      <c r="BD79" s="51">
        <v>1</v>
      </c>
      <c r="BF79" s="63">
        <f t="shared" si="125"/>
        <v>9.08375563334783E-2</v>
      </c>
      <c r="BG79" s="63">
        <f t="shared" si="126"/>
        <v>-1.9984262393365226</v>
      </c>
      <c r="BH79" s="63">
        <f t="shared" si="127"/>
        <v>0.69865060487588571</v>
      </c>
      <c r="BI79" s="63">
        <f t="shared" si="128"/>
        <v>1831470.6416458532</v>
      </c>
      <c r="BJ79" s="63">
        <f t="shared" si="129"/>
        <v>101.78671030047205</v>
      </c>
      <c r="BM79" s="51">
        <f t="shared" si="130"/>
        <v>-69</v>
      </c>
      <c r="BN79" s="51">
        <f t="shared" si="131"/>
        <v>17.100000000000001</v>
      </c>
      <c r="BO79" s="51">
        <v>1</v>
      </c>
      <c r="BQ79" s="63">
        <f t="shared" si="132"/>
        <v>5.0514854979176016E-2</v>
      </c>
      <c r="BR79" s="63">
        <f t="shared" si="133"/>
        <v>-3.4855249935631449</v>
      </c>
      <c r="BS79" s="63">
        <f t="shared" si="134"/>
        <v>1.1988978192412848E-3</v>
      </c>
      <c r="BT79" s="63">
        <f t="shared" si="135"/>
        <v>2123264.2692979048</v>
      </c>
      <c r="BU79" s="63">
        <f t="shared" si="136"/>
        <v>101.78671030047205</v>
      </c>
      <c r="BX79" s="51">
        <f t="shared" si="137"/>
        <v>-114</v>
      </c>
      <c r="BY79" s="51">
        <f t="shared" si="138"/>
        <v>19.350000000000001</v>
      </c>
      <c r="BZ79" s="51">
        <v>1</v>
      </c>
      <c r="CB79" s="63">
        <f t="shared" si="139"/>
        <v>3.0680984116650111E-2</v>
      </c>
      <c r="CC79" s="63">
        <f t="shared" si="140"/>
        <v>-3.4976321892981126</v>
      </c>
      <c r="CD79" s="63">
        <f t="shared" si="141"/>
        <v>2.6497022115221572E-6</v>
      </c>
      <c r="CE79" s="63">
        <f t="shared" si="142"/>
        <v>2402641.1468371022</v>
      </c>
      <c r="CF79" s="63">
        <f t="shared" si="143"/>
        <v>101.78671030047205</v>
      </c>
      <c r="CI79" s="51">
        <f t="shared" si="144"/>
        <v>-159</v>
      </c>
      <c r="CJ79" s="51">
        <f t="shared" si="145"/>
        <v>21.6</v>
      </c>
      <c r="CK79" s="51">
        <v>1</v>
      </c>
      <c r="CM79" s="63">
        <f t="shared" si="146"/>
        <v>1.9727078239801729E-2</v>
      </c>
      <c r="CN79" s="63">
        <f t="shared" si="147"/>
        <v>-3.1366054401284749</v>
      </c>
      <c r="CO79" s="63">
        <f t="shared" si="148"/>
        <v>5.7769670309349184E-9</v>
      </c>
      <c r="CP79" s="63">
        <f t="shared" si="149"/>
        <v>2682018.0243763006</v>
      </c>
      <c r="CQ79" s="63">
        <f t="shared" si="150"/>
        <v>101.78671030047205</v>
      </c>
      <c r="CT79" s="51">
        <f t="shared" si="151"/>
        <v>-210</v>
      </c>
      <c r="CU79" s="51">
        <f t="shared" si="152"/>
        <v>24.15</v>
      </c>
      <c r="CV79" s="51">
        <v>1</v>
      </c>
      <c r="CX79" s="63">
        <f t="shared" si="153"/>
        <v>1.2925831062713179E-2</v>
      </c>
      <c r="CY79" s="63">
        <f t="shared" si="154"/>
        <v>-2.7144245231697677</v>
      </c>
      <c r="CZ79" s="63">
        <f t="shared" si="155"/>
        <v>5.4910742619539772E-12</v>
      </c>
      <c r="DA79" s="63">
        <f t="shared" si="156"/>
        <v>2998645.152254058</v>
      </c>
      <c r="DB79" s="63">
        <f t="shared" si="157"/>
        <v>101.78671030047205</v>
      </c>
      <c r="DE79" s="51">
        <f t="shared" si="158"/>
        <v>-265</v>
      </c>
      <c r="DF79" s="51">
        <f t="shared" si="159"/>
        <v>26.9</v>
      </c>
      <c r="DG79" s="51">
        <v>1</v>
      </c>
      <c r="DI79" s="63">
        <f t="shared" si="160"/>
        <v>8.6534746119213031E-3</v>
      </c>
      <c r="DJ79" s="63">
        <f t="shared" si="161"/>
        <v>-2.2931707721591454</v>
      </c>
      <c r="DK79" s="63">
        <f t="shared" si="162"/>
        <v>2.9864999362416181E-15</v>
      </c>
      <c r="DL79" s="63">
        <f t="shared" si="163"/>
        <v>3340105.780357522</v>
      </c>
      <c r="DM79" s="63">
        <f t="shared" si="164"/>
        <v>101.78671030047205</v>
      </c>
    </row>
    <row r="80" spans="1:117">
      <c r="A80" s="74">
        <f t="shared" si="89"/>
        <v>3.2490095854249512</v>
      </c>
      <c r="B80" s="74">
        <f t="shared" si="90"/>
        <v>2.4666666666666668</v>
      </c>
      <c r="C80" s="78">
        <v>3.585</v>
      </c>
      <c r="D80" s="76">
        <f t="shared" si="165"/>
        <v>1.37</v>
      </c>
      <c r="E80" s="76">
        <f t="shared" si="91"/>
        <v>1.37</v>
      </c>
      <c r="F80" s="77">
        <f t="shared" si="92"/>
        <v>6.7286865000000011</v>
      </c>
      <c r="G80" s="73">
        <f t="shared" si="93"/>
        <v>28526.200858087537</v>
      </c>
      <c r="H80" s="74">
        <f t="shared" si="166"/>
        <v>14.800000000000008</v>
      </c>
      <c r="I80" s="79">
        <v>74</v>
      </c>
      <c r="J80" s="51">
        <f t="shared" si="94"/>
        <v>74</v>
      </c>
      <c r="K80" s="51">
        <f t="shared" si="95"/>
        <v>10</v>
      </c>
      <c r="L80" s="51">
        <v>1</v>
      </c>
      <c r="N80" s="63">
        <f t="shared" si="96"/>
        <v>57.238272000000009</v>
      </c>
      <c r="O80" s="63">
        <f t="shared" si="97"/>
        <v>4235.6321280000011</v>
      </c>
      <c r="P80" s="63">
        <f t="shared" si="98"/>
        <v>285262.00858087535</v>
      </c>
      <c r="Q80" s="63">
        <f t="shared" si="99"/>
        <v>1426310.0429043768</v>
      </c>
      <c r="R80" s="63">
        <f t="shared" si="100"/>
        <v>105.48451120679675</v>
      </c>
      <c r="S80" s="51">
        <f t="shared" si="80"/>
        <v>67.348154882272922</v>
      </c>
      <c r="T80" s="72">
        <f t="shared" si="81"/>
        <v>10.009108743923932</v>
      </c>
      <c r="U80" s="51">
        <f t="shared" si="101"/>
        <v>59</v>
      </c>
      <c r="V80" s="69">
        <f t="shared" si="102"/>
        <v>10.75</v>
      </c>
      <c r="W80" s="51">
        <v>1</v>
      </c>
      <c r="Y80" s="68">
        <f t="shared" si="86"/>
        <v>5.7342694396940983</v>
      </c>
      <c r="Z80" s="68">
        <f t="shared" si="103"/>
        <v>338.32189694195182</v>
      </c>
      <c r="AA80" s="68">
        <f t="shared" si="104"/>
        <v>38332.082403055087</v>
      </c>
      <c r="AB80" s="68">
        <f t="shared" si="105"/>
        <v>1533283.2961222052</v>
      </c>
      <c r="AC80" s="63">
        <f t="shared" si="106"/>
        <v>105.48451120679675</v>
      </c>
      <c r="AD80" s="69">
        <f t="shared" si="107"/>
        <v>113.30062508378516</v>
      </c>
      <c r="AE80" s="72">
        <f t="shared" si="108"/>
        <v>16.838446119281251</v>
      </c>
      <c r="AF80" s="51">
        <f t="shared" si="109"/>
        <v>37</v>
      </c>
      <c r="AG80" s="51">
        <f t="shared" si="110"/>
        <v>11.85</v>
      </c>
      <c r="AH80" s="51">
        <v>1</v>
      </c>
      <c r="AJ80" s="63">
        <f t="shared" si="111"/>
        <v>0.63020936973233588</v>
      </c>
      <c r="AK80" s="63">
        <f t="shared" si="112"/>
        <v>23.317746680096427</v>
      </c>
      <c r="AL80" s="63">
        <f t="shared" si="113"/>
        <v>2001.4295990603305</v>
      </c>
      <c r="AM80" s="63">
        <f t="shared" si="114"/>
        <v>1690177.4008416864</v>
      </c>
      <c r="AN80" s="63">
        <f t="shared" si="115"/>
        <v>105.48451120679675</v>
      </c>
      <c r="AO80" s="51">
        <f t="shared" si="87"/>
        <v>85.832890566939369</v>
      </c>
      <c r="AP80" s="72">
        <f t="shared" si="88"/>
        <v>12.756262394887822</v>
      </c>
      <c r="AQ80" s="51">
        <f t="shared" si="116"/>
        <v>9</v>
      </c>
      <c r="AR80" s="51">
        <f t="shared" si="117"/>
        <v>13.25</v>
      </c>
      <c r="AS80" s="51">
        <v>1</v>
      </c>
      <c r="AU80" s="63">
        <f t="shared" si="118"/>
        <v>0.15888360435400659</v>
      </c>
      <c r="AV80" s="63">
        <f t="shared" si="119"/>
        <v>1.4299524391860592</v>
      </c>
      <c r="AW80" s="63">
        <f t="shared" si="120"/>
        <v>46.139179854694611</v>
      </c>
      <c r="AX80" s="63">
        <f t="shared" si="121"/>
        <v>1889860.8068482995</v>
      </c>
      <c r="AY80" s="63">
        <f t="shared" si="122"/>
        <v>105.48451120679675</v>
      </c>
      <c r="AZ80" s="51">
        <f t="shared" si="167"/>
        <v>32.266233890238624</v>
      </c>
      <c r="BA80" s="72">
        <f t="shared" si="168"/>
        <v>4.7953243014425802</v>
      </c>
      <c r="BB80" s="51">
        <f t="shared" si="123"/>
        <v>-21</v>
      </c>
      <c r="BC80" s="51">
        <f t="shared" si="124"/>
        <v>14.75</v>
      </c>
      <c r="BD80" s="51">
        <v>1</v>
      </c>
      <c r="BF80" s="63">
        <f t="shared" si="125"/>
        <v>9.08375563334783E-2</v>
      </c>
      <c r="BG80" s="63">
        <f t="shared" si="126"/>
        <v>-1.9075886830030444</v>
      </c>
      <c r="BH80" s="63">
        <f t="shared" si="127"/>
        <v>0.80253880053861337</v>
      </c>
      <c r="BI80" s="63">
        <f t="shared" si="128"/>
        <v>2103807.3132839557</v>
      </c>
      <c r="BJ80" s="63">
        <f t="shared" si="129"/>
        <v>105.48451120679675</v>
      </c>
      <c r="BM80" s="51">
        <f t="shared" si="130"/>
        <v>-68</v>
      </c>
      <c r="BN80" s="51">
        <f t="shared" si="131"/>
        <v>17.100000000000001</v>
      </c>
      <c r="BO80" s="51">
        <v>1</v>
      </c>
      <c r="BQ80" s="63">
        <f t="shared" si="132"/>
        <v>5.0514854979176016E-2</v>
      </c>
      <c r="BR80" s="63">
        <f t="shared" si="133"/>
        <v>-3.4350101385839693</v>
      </c>
      <c r="BS80" s="63">
        <f t="shared" si="134"/>
        <v>1.3771719527719964E-3</v>
      </c>
      <c r="BT80" s="63">
        <f t="shared" si="135"/>
        <v>2438990.1733664847</v>
      </c>
      <c r="BU80" s="63">
        <f t="shared" si="136"/>
        <v>105.48451120679675</v>
      </c>
      <c r="BX80" s="51">
        <f t="shared" si="137"/>
        <v>-113</v>
      </c>
      <c r="BY80" s="51">
        <f t="shared" si="138"/>
        <v>19.350000000000001</v>
      </c>
      <c r="BZ80" s="51">
        <v>1</v>
      </c>
      <c r="CB80" s="63">
        <f t="shared" si="139"/>
        <v>3.0680984116650111E-2</v>
      </c>
      <c r="CC80" s="63">
        <f t="shared" si="140"/>
        <v>-3.4669512051814624</v>
      </c>
      <c r="CD80" s="63">
        <f t="shared" si="141"/>
        <v>3.0437085716075077E-6</v>
      </c>
      <c r="CE80" s="63">
        <f t="shared" si="142"/>
        <v>2759909.9330199696</v>
      </c>
      <c r="CF80" s="63">
        <f t="shared" si="143"/>
        <v>105.48451120679675</v>
      </c>
      <c r="CI80" s="51">
        <f t="shared" si="144"/>
        <v>-158</v>
      </c>
      <c r="CJ80" s="51">
        <f t="shared" si="145"/>
        <v>21.6</v>
      </c>
      <c r="CK80" s="51">
        <v>1</v>
      </c>
      <c r="CM80" s="63">
        <f t="shared" si="146"/>
        <v>1.9727078239801729E-2</v>
      </c>
      <c r="CN80" s="63">
        <f t="shared" si="147"/>
        <v>-3.1168783618886731</v>
      </c>
      <c r="CO80" s="63">
        <f t="shared" si="148"/>
        <v>6.6359925253070481E-9</v>
      </c>
      <c r="CP80" s="63">
        <f t="shared" si="149"/>
        <v>3080829.6926734545</v>
      </c>
      <c r="CQ80" s="63">
        <f t="shared" si="150"/>
        <v>105.48451120679675</v>
      </c>
      <c r="CT80" s="51">
        <f t="shared" si="151"/>
        <v>-209</v>
      </c>
      <c r="CU80" s="51">
        <f t="shared" si="152"/>
        <v>24.15</v>
      </c>
      <c r="CV80" s="51">
        <v>1</v>
      </c>
      <c r="CX80" s="63">
        <f t="shared" si="153"/>
        <v>1.2925831062713179E-2</v>
      </c>
      <c r="CY80" s="63">
        <f t="shared" si="154"/>
        <v>-2.7014986921070543</v>
      </c>
      <c r="CZ80" s="63">
        <f t="shared" si="155"/>
        <v>6.3075879718730915E-12</v>
      </c>
      <c r="DA80" s="63">
        <f t="shared" si="156"/>
        <v>3444538.7536140699</v>
      </c>
      <c r="DB80" s="63">
        <f t="shared" si="157"/>
        <v>105.48451120679675</v>
      </c>
      <c r="DE80" s="51">
        <f t="shared" si="158"/>
        <v>-264</v>
      </c>
      <c r="DF80" s="51">
        <f t="shared" si="159"/>
        <v>26.9</v>
      </c>
      <c r="DG80" s="51">
        <v>1</v>
      </c>
      <c r="DI80" s="63">
        <f t="shared" si="160"/>
        <v>8.6534746119213031E-3</v>
      </c>
      <c r="DJ80" s="63">
        <f t="shared" si="161"/>
        <v>-2.2845172975472239</v>
      </c>
      <c r="DK80" s="63">
        <f t="shared" si="162"/>
        <v>3.4305875639594972E-15</v>
      </c>
      <c r="DL80" s="63">
        <f t="shared" si="163"/>
        <v>3836774.0154127735</v>
      </c>
      <c r="DM80" s="63">
        <f t="shared" si="164"/>
        <v>105.48451120679675</v>
      </c>
    </row>
    <row r="81" spans="1:117">
      <c r="A81" s="74">
        <f t="shared" si="89"/>
        <v>3.3635856610148678</v>
      </c>
      <c r="B81" s="74">
        <f t="shared" si="90"/>
        <v>2.5</v>
      </c>
      <c r="C81" s="78">
        <v>3.585</v>
      </c>
      <c r="D81" s="76">
        <f t="shared" si="165"/>
        <v>1.375</v>
      </c>
      <c r="E81" s="76">
        <f t="shared" si="91"/>
        <v>1.375</v>
      </c>
      <c r="F81" s="77">
        <f t="shared" si="92"/>
        <v>6.7778906250000004</v>
      </c>
      <c r="G81" s="73">
        <f t="shared" si="93"/>
        <v>32768.00000000016</v>
      </c>
      <c r="H81" s="74">
        <f t="shared" si="166"/>
        <v>15.000000000000007</v>
      </c>
      <c r="I81" s="79">
        <v>75</v>
      </c>
      <c r="J81" s="51">
        <f t="shared" si="94"/>
        <v>75</v>
      </c>
      <c r="K81" s="51">
        <f t="shared" si="95"/>
        <v>10</v>
      </c>
      <c r="L81" s="51">
        <v>1</v>
      </c>
      <c r="N81" s="63">
        <f t="shared" si="96"/>
        <v>57.238272000000009</v>
      </c>
      <c r="O81" s="63">
        <f t="shared" si="97"/>
        <v>4292.8704000000007</v>
      </c>
      <c r="P81" s="63">
        <f t="shared" si="98"/>
        <v>327680.00000000163</v>
      </c>
      <c r="Q81" s="63">
        <f t="shared" si="99"/>
        <v>1638400.0000000081</v>
      </c>
      <c r="R81" s="63">
        <f t="shared" si="100"/>
        <v>109.3165339829832</v>
      </c>
      <c r="S81" s="51">
        <f t="shared" si="80"/>
        <v>76.331211862347757</v>
      </c>
      <c r="T81" s="72">
        <f t="shared" si="81"/>
        <v>11.261794573787144</v>
      </c>
      <c r="U81" s="51">
        <f t="shared" si="101"/>
        <v>60</v>
      </c>
      <c r="V81" s="69">
        <f t="shared" si="102"/>
        <v>10.75</v>
      </c>
      <c r="W81" s="51">
        <v>6</v>
      </c>
      <c r="Y81" s="68">
        <f t="shared" si="86"/>
        <v>34.405616638164588</v>
      </c>
      <c r="Z81" s="68">
        <f t="shared" si="103"/>
        <v>2064.3369982898753</v>
      </c>
      <c r="AA81" s="68">
        <f t="shared" si="104"/>
        <v>44032.000000000175</v>
      </c>
      <c r="AB81" s="68">
        <f t="shared" si="105"/>
        <v>1761280.0000000088</v>
      </c>
      <c r="AC81" s="63">
        <f t="shared" si="106"/>
        <v>109.3165339829832</v>
      </c>
      <c r="AD81" s="69">
        <f t="shared" si="107"/>
        <v>21.329850715496974</v>
      </c>
      <c r="AE81" s="72">
        <f t="shared" si="108"/>
        <v>3.1469747589054631</v>
      </c>
      <c r="AF81" s="51">
        <f t="shared" si="109"/>
        <v>38</v>
      </c>
      <c r="AG81" s="51">
        <f t="shared" si="110"/>
        <v>11.85</v>
      </c>
      <c r="AH81" s="51">
        <v>1</v>
      </c>
      <c r="AJ81" s="63">
        <f t="shared" si="111"/>
        <v>0.63020936973233588</v>
      </c>
      <c r="AK81" s="63">
        <f t="shared" si="112"/>
        <v>23.947956049828765</v>
      </c>
      <c r="AL81" s="63">
        <f t="shared" si="113"/>
        <v>2299.0388880829773</v>
      </c>
      <c r="AM81" s="63">
        <f t="shared" si="114"/>
        <v>1941504.0000000095</v>
      </c>
      <c r="AN81" s="63">
        <f t="shared" si="115"/>
        <v>109.3165339829832</v>
      </c>
      <c r="AO81" s="51">
        <f t="shared" si="87"/>
        <v>96.001465983123694</v>
      </c>
      <c r="AP81" s="72">
        <f t="shared" si="88"/>
        <v>14.163914895443401</v>
      </c>
      <c r="AQ81" s="51">
        <f t="shared" si="116"/>
        <v>10</v>
      </c>
      <c r="AR81" s="51">
        <f t="shared" si="117"/>
        <v>13.25</v>
      </c>
      <c r="AS81" s="51">
        <v>1</v>
      </c>
      <c r="AU81" s="63">
        <f t="shared" si="118"/>
        <v>0.15888360435400659</v>
      </c>
      <c r="AV81" s="63">
        <f t="shared" si="119"/>
        <v>1.5888360435400659</v>
      </c>
      <c r="AW81" s="63">
        <f t="shared" si="120"/>
        <v>53.000000000000036</v>
      </c>
      <c r="AX81" s="63">
        <f t="shared" si="121"/>
        <v>2170880.0000000102</v>
      </c>
      <c r="AY81" s="63">
        <f t="shared" si="122"/>
        <v>109.3165339829832</v>
      </c>
      <c r="AZ81" s="51">
        <f t="shared" si="167"/>
        <v>33.357752812500017</v>
      </c>
      <c r="BA81" s="72">
        <f t="shared" si="168"/>
        <v>4.9215537190082665</v>
      </c>
      <c r="BB81" s="51">
        <f t="shared" si="123"/>
        <v>-20</v>
      </c>
      <c r="BC81" s="51">
        <f t="shared" si="124"/>
        <v>14.75</v>
      </c>
      <c r="BD81" s="51">
        <v>1</v>
      </c>
      <c r="BF81" s="63">
        <f t="shared" si="125"/>
        <v>9.08375563334783E-2</v>
      </c>
      <c r="BG81" s="63">
        <f t="shared" si="126"/>
        <v>-1.816751126669566</v>
      </c>
      <c r="BH81" s="63">
        <f t="shared" si="127"/>
        <v>0.92187499999999878</v>
      </c>
      <c r="BI81" s="63">
        <f t="shared" si="128"/>
        <v>2416640.0000000121</v>
      </c>
      <c r="BJ81" s="63">
        <f t="shared" si="129"/>
        <v>109.3165339829832</v>
      </c>
      <c r="BM81" s="51">
        <f t="shared" si="130"/>
        <v>-67</v>
      </c>
      <c r="BN81" s="51">
        <f t="shared" si="131"/>
        <v>17.100000000000001</v>
      </c>
      <c r="BO81" s="51">
        <v>1</v>
      </c>
      <c r="BQ81" s="63">
        <f t="shared" si="132"/>
        <v>5.0514854979176016E-2</v>
      </c>
      <c r="BR81" s="63">
        <f t="shared" si="133"/>
        <v>-3.3844952836047932</v>
      </c>
      <c r="BS81" s="63">
        <f t="shared" si="134"/>
        <v>1.5819551566972469E-3</v>
      </c>
      <c r="BT81" s="63">
        <f t="shared" si="135"/>
        <v>2801664.000000014</v>
      </c>
      <c r="BU81" s="63">
        <f t="shared" si="136"/>
        <v>109.3165339829832</v>
      </c>
      <c r="BX81" s="51">
        <f t="shared" si="137"/>
        <v>-112</v>
      </c>
      <c r="BY81" s="51">
        <f t="shared" si="138"/>
        <v>19.350000000000001</v>
      </c>
      <c r="BZ81" s="51">
        <v>1</v>
      </c>
      <c r="CB81" s="63">
        <f t="shared" si="139"/>
        <v>3.0680984116650111E-2</v>
      </c>
      <c r="CC81" s="63">
        <f t="shared" si="140"/>
        <v>-3.4362702210648126</v>
      </c>
      <c r="CD81" s="63">
        <f t="shared" si="141"/>
        <v>3.4963030292959196E-6</v>
      </c>
      <c r="CE81" s="63">
        <f t="shared" si="142"/>
        <v>3170304.0000000158</v>
      </c>
      <c r="CF81" s="63">
        <f t="shared" si="143"/>
        <v>109.3165339829832</v>
      </c>
      <c r="CI81" s="51">
        <f t="shared" si="144"/>
        <v>-157</v>
      </c>
      <c r="CJ81" s="51">
        <f t="shared" si="145"/>
        <v>21.6</v>
      </c>
      <c r="CK81" s="51">
        <v>1</v>
      </c>
      <c r="CM81" s="63">
        <f t="shared" si="146"/>
        <v>1.9727078239801729E-2</v>
      </c>
      <c r="CN81" s="63">
        <f t="shared" si="147"/>
        <v>-3.0971512836488713</v>
      </c>
      <c r="CO81" s="63">
        <f t="shared" si="148"/>
        <v>7.6227536975928241E-9</v>
      </c>
      <c r="CP81" s="63">
        <f t="shared" si="149"/>
        <v>3538944.0000000177</v>
      </c>
      <c r="CQ81" s="63">
        <f t="shared" si="150"/>
        <v>109.3165339829832</v>
      </c>
      <c r="CT81" s="51">
        <f t="shared" si="151"/>
        <v>-208</v>
      </c>
      <c r="CU81" s="51">
        <f t="shared" si="152"/>
        <v>24.15</v>
      </c>
      <c r="CV81" s="51">
        <v>1</v>
      </c>
      <c r="CX81" s="63">
        <f t="shared" si="153"/>
        <v>1.2925831062713179E-2</v>
      </c>
      <c r="CY81" s="63">
        <f t="shared" si="154"/>
        <v>-2.6885728610443413</v>
      </c>
      <c r="CZ81" s="63">
        <f t="shared" si="155"/>
        <v>7.2455159272897059E-12</v>
      </c>
      <c r="DA81" s="63">
        <f t="shared" si="156"/>
        <v>3956736.0000000191</v>
      </c>
      <c r="DB81" s="63">
        <f t="shared" si="157"/>
        <v>109.3165339829832</v>
      </c>
      <c r="DE81" s="51">
        <f t="shared" si="158"/>
        <v>-263</v>
      </c>
      <c r="DF81" s="51">
        <f t="shared" si="159"/>
        <v>26.9</v>
      </c>
      <c r="DG81" s="51">
        <v>1</v>
      </c>
      <c r="DI81" s="63">
        <f t="shared" si="160"/>
        <v>8.6534746119213031E-3</v>
      </c>
      <c r="DJ81" s="63">
        <f t="shared" si="161"/>
        <v>-2.2758638229353028</v>
      </c>
      <c r="DK81" s="63">
        <f t="shared" si="162"/>
        <v>3.9407102913935599E-15</v>
      </c>
      <c r="DL81" s="63">
        <f t="shared" si="163"/>
        <v>4407296.0000000214</v>
      </c>
      <c r="DM81" s="63">
        <f t="shared" si="164"/>
        <v>109.3165339829832</v>
      </c>
    </row>
    <row r="82" spans="1:117">
      <c r="A82" s="74">
        <f t="shared" si="89"/>
        <v>3.4822022531845063</v>
      </c>
      <c r="B82" s="74">
        <f t="shared" si="90"/>
        <v>2.5333333333333332</v>
      </c>
      <c r="C82" s="78">
        <v>3.585</v>
      </c>
      <c r="D82" s="76">
        <f t="shared" si="165"/>
        <v>1.38</v>
      </c>
      <c r="E82" s="76">
        <f t="shared" si="91"/>
        <v>1.38</v>
      </c>
      <c r="F82" s="77">
        <f t="shared" si="92"/>
        <v>6.8272739999999983</v>
      </c>
      <c r="G82" s="73">
        <f t="shared" si="93"/>
        <v>37640.547696543035</v>
      </c>
      <c r="H82" s="74">
        <f t="shared" si="166"/>
        <v>15.200000000000008</v>
      </c>
      <c r="I82" s="79">
        <v>76</v>
      </c>
      <c r="J82" s="51">
        <f t="shared" si="94"/>
        <v>76</v>
      </c>
      <c r="K82" s="51">
        <f t="shared" si="95"/>
        <v>10</v>
      </c>
      <c r="L82" s="51">
        <v>1</v>
      </c>
      <c r="N82" s="63">
        <f t="shared" si="96"/>
        <v>57.238272000000009</v>
      </c>
      <c r="O82" s="63">
        <f t="shared" si="97"/>
        <v>4350.1086720000003</v>
      </c>
      <c r="P82" s="63">
        <f t="shared" si="98"/>
        <v>376405.47696543037</v>
      </c>
      <c r="Q82" s="63">
        <f t="shared" si="99"/>
        <v>1882027.3848271519</v>
      </c>
      <c r="R82" s="63">
        <f t="shared" si="100"/>
        <v>113.28764663693593</v>
      </c>
      <c r="S82" s="51">
        <f t="shared" si="80"/>
        <v>86.52783306040368</v>
      </c>
      <c r="T82" s="72">
        <f t="shared" si="81"/>
        <v>12.673848019048847</v>
      </c>
      <c r="U82" s="51">
        <f t="shared" si="101"/>
        <v>61</v>
      </c>
      <c r="V82" s="69">
        <f t="shared" si="102"/>
        <v>10.75</v>
      </c>
      <c r="W82" s="51">
        <v>1</v>
      </c>
      <c r="Y82" s="68">
        <f t="shared" si="86"/>
        <v>34.405616638164588</v>
      </c>
      <c r="Z82" s="68">
        <f t="shared" si="103"/>
        <v>2098.74261492804</v>
      </c>
      <c r="AA82" s="68">
        <f t="shared" si="104"/>
        <v>50579.485967229644</v>
      </c>
      <c r="AB82" s="68">
        <f t="shared" si="105"/>
        <v>2023179.4386891881</v>
      </c>
      <c r="AC82" s="63">
        <f t="shared" si="106"/>
        <v>113.28764663693593</v>
      </c>
      <c r="AD82" s="69">
        <f t="shared" si="107"/>
        <v>24.099899438580692</v>
      </c>
      <c r="AE82" s="72">
        <f t="shared" si="108"/>
        <v>3.5299446658477014</v>
      </c>
      <c r="AF82" s="51">
        <f t="shared" si="109"/>
        <v>39</v>
      </c>
      <c r="AG82" s="51">
        <f t="shared" si="110"/>
        <v>11.85</v>
      </c>
      <c r="AH82" s="51">
        <v>1</v>
      </c>
      <c r="AJ82" s="63">
        <f t="shared" si="111"/>
        <v>0.63020936973233588</v>
      </c>
      <c r="AK82" s="63">
        <f t="shared" si="112"/>
        <v>24.578165419561099</v>
      </c>
      <c r="AL82" s="63">
        <f t="shared" si="113"/>
        <v>2640.9021888151292</v>
      </c>
      <c r="AM82" s="63">
        <f t="shared" si="114"/>
        <v>2230202.4510201747</v>
      </c>
      <c r="AN82" s="63">
        <f t="shared" si="115"/>
        <v>113.28764663693593</v>
      </c>
      <c r="AO82" s="51">
        <f t="shared" si="87"/>
        <v>107.44911769180732</v>
      </c>
      <c r="AP82" s="72">
        <f t="shared" si="88"/>
        <v>15.738216701396098</v>
      </c>
      <c r="AQ82" s="51">
        <f t="shared" si="116"/>
        <v>11</v>
      </c>
      <c r="AR82" s="51">
        <f t="shared" si="117"/>
        <v>13.25</v>
      </c>
      <c r="AS82" s="51">
        <v>1</v>
      </c>
      <c r="AU82" s="63">
        <f t="shared" si="118"/>
        <v>0.15888360435400659</v>
      </c>
      <c r="AV82" s="63">
        <f t="shared" si="119"/>
        <v>1.7477196478940724</v>
      </c>
      <c r="AW82" s="63">
        <f t="shared" si="120"/>
        <v>60.881012814842897</v>
      </c>
      <c r="AX82" s="63">
        <f t="shared" si="121"/>
        <v>2493686.2848959761</v>
      </c>
      <c r="AY82" s="63">
        <f t="shared" si="122"/>
        <v>113.28764663693593</v>
      </c>
      <c r="AZ82" s="51">
        <f t="shared" si="167"/>
        <v>34.834541620105902</v>
      </c>
      <c r="BA82" s="72">
        <f t="shared" si="168"/>
        <v>5.1022621356790294</v>
      </c>
      <c r="BB82" s="51">
        <f t="shared" si="123"/>
        <v>-19</v>
      </c>
      <c r="BC82" s="51">
        <f t="shared" si="124"/>
        <v>14.75</v>
      </c>
      <c r="BD82" s="51">
        <v>1</v>
      </c>
      <c r="BF82" s="63">
        <f t="shared" si="125"/>
        <v>9.08375563334783E-2</v>
      </c>
      <c r="BG82" s="63">
        <f t="shared" si="126"/>
        <v>-1.7259135703360877</v>
      </c>
      <c r="BH82" s="63">
        <f t="shared" si="127"/>
        <v>1.0589562960128902</v>
      </c>
      <c r="BI82" s="63">
        <f t="shared" si="128"/>
        <v>2775990.392620049</v>
      </c>
      <c r="BJ82" s="63">
        <f t="shared" si="129"/>
        <v>113.28764663693593</v>
      </c>
      <c r="BM82" s="51">
        <f t="shared" si="130"/>
        <v>-66</v>
      </c>
      <c r="BN82" s="51">
        <f t="shared" si="131"/>
        <v>17.100000000000001</v>
      </c>
      <c r="BO82" s="51">
        <v>1</v>
      </c>
      <c r="BQ82" s="63">
        <f t="shared" si="132"/>
        <v>5.0514854979176016E-2</v>
      </c>
      <c r="BR82" s="63">
        <f t="shared" si="133"/>
        <v>-3.3339804286256172</v>
      </c>
      <c r="BS82" s="63">
        <f t="shared" si="134"/>
        <v>1.8171892861772042E-3</v>
      </c>
      <c r="BT82" s="63">
        <f t="shared" si="135"/>
        <v>3218266.8280544295</v>
      </c>
      <c r="BU82" s="63">
        <f t="shared" si="136"/>
        <v>113.28764663693593</v>
      </c>
      <c r="BX82" s="51">
        <f t="shared" si="137"/>
        <v>-111</v>
      </c>
      <c r="BY82" s="51">
        <f t="shared" si="138"/>
        <v>19.350000000000001</v>
      </c>
      <c r="BZ82" s="51">
        <v>1</v>
      </c>
      <c r="CB82" s="63">
        <f t="shared" si="139"/>
        <v>3.0680984116650111E-2</v>
      </c>
      <c r="CC82" s="63">
        <f t="shared" si="140"/>
        <v>-3.4055892369481624</v>
      </c>
      <c r="CD82" s="63">
        <f t="shared" si="141"/>
        <v>4.0161975383233742E-6</v>
      </c>
      <c r="CE82" s="63">
        <f t="shared" si="142"/>
        <v>3641722.989640539</v>
      </c>
      <c r="CF82" s="63">
        <f t="shared" si="143"/>
        <v>113.28764663693593</v>
      </c>
      <c r="CI82" s="51">
        <f t="shared" si="144"/>
        <v>-156</v>
      </c>
      <c r="CJ82" s="51">
        <f t="shared" si="145"/>
        <v>21.6</v>
      </c>
      <c r="CK82" s="51">
        <v>1</v>
      </c>
      <c r="CM82" s="63">
        <f t="shared" si="146"/>
        <v>1.9727078239801729E-2</v>
      </c>
      <c r="CN82" s="63">
        <f t="shared" si="147"/>
        <v>-3.0774242054090699</v>
      </c>
      <c r="CO82" s="63">
        <f t="shared" si="148"/>
        <v>8.7562446329724443E-9</v>
      </c>
      <c r="CP82" s="63">
        <f t="shared" si="149"/>
        <v>4065179.1512266481</v>
      </c>
      <c r="CQ82" s="63">
        <f t="shared" si="150"/>
        <v>113.28764663693593</v>
      </c>
      <c r="CT82" s="51">
        <f t="shared" si="151"/>
        <v>-207</v>
      </c>
      <c r="CU82" s="51">
        <f t="shared" si="152"/>
        <v>24.15</v>
      </c>
      <c r="CV82" s="51">
        <v>1</v>
      </c>
      <c r="CX82" s="63">
        <f t="shared" si="153"/>
        <v>1.2925831062713179E-2</v>
      </c>
      <c r="CY82" s="63">
        <f t="shared" si="154"/>
        <v>-2.675647029981628</v>
      </c>
      <c r="CZ82" s="63">
        <f t="shared" si="155"/>
        <v>8.3229122267825033E-12</v>
      </c>
      <c r="DA82" s="63">
        <f t="shared" si="156"/>
        <v>4545096.1343575716</v>
      </c>
      <c r="DB82" s="63">
        <f t="shared" si="157"/>
        <v>113.28764663693593</v>
      </c>
      <c r="DE82" s="51">
        <f t="shared" si="158"/>
        <v>-262</v>
      </c>
      <c r="DF82" s="51">
        <f t="shared" si="159"/>
        <v>26.9</v>
      </c>
      <c r="DG82" s="51">
        <v>1</v>
      </c>
      <c r="DI82" s="63">
        <f t="shared" si="160"/>
        <v>8.6534746119213031E-3</v>
      </c>
      <c r="DJ82" s="63">
        <f t="shared" si="161"/>
        <v>-2.2672103483233812</v>
      </c>
      <c r="DK82" s="63">
        <f t="shared" si="162"/>
        <v>4.52668742924367E-15</v>
      </c>
      <c r="DL82" s="63">
        <f t="shared" si="163"/>
        <v>5062653.665185038</v>
      </c>
      <c r="DM82" s="63">
        <f t="shared" si="164"/>
        <v>113.28764663693593</v>
      </c>
    </row>
    <row r="83" spans="1:117">
      <c r="A83" s="74">
        <f t="shared" si="89"/>
        <v>3.6050018504433314</v>
      </c>
      <c r="B83" s="74">
        <f t="shared" si="90"/>
        <v>2.5666666666666669</v>
      </c>
      <c r="C83" s="78">
        <v>3.585</v>
      </c>
      <c r="D83" s="76">
        <f t="shared" si="165"/>
        <v>1.385</v>
      </c>
      <c r="E83" s="76">
        <f t="shared" si="91"/>
        <v>1.385</v>
      </c>
      <c r="F83" s="77">
        <f t="shared" si="92"/>
        <v>6.8768366250000001</v>
      </c>
      <c r="G83" s="73">
        <f t="shared" si="93"/>
        <v>43237.635220206423</v>
      </c>
      <c r="H83" s="74">
        <f t="shared" si="166"/>
        <v>15.400000000000007</v>
      </c>
      <c r="I83" s="79">
        <v>77</v>
      </c>
      <c r="J83" s="51">
        <f t="shared" si="94"/>
        <v>77</v>
      </c>
      <c r="K83" s="51">
        <f t="shared" si="95"/>
        <v>10</v>
      </c>
      <c r="L83" s="51">
        <v>1</v>
      </c>
      <c r="N83" s="63">
        <f t="shared" si="96"/>
        <v>57.238272000000009</v>
      </c>
      <c r="O83" s="63">
        <f t="shared" si="97"/>
        <v>4407.3469440000008</v>
      </c>
      <c r="P83" s="63">
        <f t="shared" si="98"/>
        <v>432376.35220206424</v>
      </c>
      <c r="Q83" s="63">
        <f t="shared" si="99"/>
        <v>2161881.7610103213</v>
      </c>
      <c r="R83" s="63">
        <f t="shared" si="100"/>
        <v>117.40289359610451</v>
      </c>
      <c r="S83" s="51">
        <f t="shared" si="80"/>
        <v>98.103543400567872</v>
      </c>
      <c r="T83" s="72">
        <f t="shared" si="81"/>
        <v>14.265795270447896</v>
      </c>
      <c r="U83" s="51">
        <f t="shared" si="101"/>
        <v>62</v>
      </c>
      <c r="V83" s="69">
        <f t="shared" si="102"/>
        <v>10.75</v>
      </c>
      <c r="W83" s="51">
        <v>1</v>
      </c>
      <c r="Y83" s="68">
        <f t="shared" si="86"/>
        <v>34.405616638164588</v>
      </c>
      <c r="Z83" s="68">
        <f t="shared" si="103"/>
        <v>2133.1482315662042</v>
      </c>
      <c r="AA83" s="68">
        <f t="shared" si="104"/>
        <v>58100.572327152309</v>
      </c>
      <c r="AB83" s="68">
        <f t="shared" si="105"/>
        <v>2324022.8930860953</v>
      </c>
      <c r="AC83" s="63">
        <f t="shared" si="106"/>
        <v>117.40289359610451</v>
      </c>
      <c r="AD83" s="69">
        <f t="shared" si="107"/>
        <v>27.237006536809492</v>
      </c>
      <c r="AE83" s="72">
        <f t="shared" si="108"/>
        <v>3.9606883254710872</v>
      </c>
      <c r="AF83" s="51">
        <f t="shared" si="109"/>
        <v>40</v>
      </c>
      <c r="AG83" s="51">
        <f t="shared" si="110"/>
        <v>11.85</v>
      </c>
      <c r="AH83" s="51">
        <v>4</v>
      </c>
      <c r="AJ83" s="63">
        <f t="shared" si="111"/>
        <v>2.5208374789293435</v>
      </c>
      <c r="AK83" s="63">
        <f t="shared" si="112"/>
        <v>100.83349915717375</v>
      </c>
      <c r="AL83" s="63">
        <f t="shared" si="113"/>
        <v>3033.6000000000081</v>
      </c>
      <c r="AM83" s="63">
        <f t="shared" si="114"/>
        <v>2561829.8867972307</v>
      </c>
      <c r="AN83" s="63">
        <f t="shared" si="115"/>
        <v>117.40289359610451</v>
      </c>
      <c r="AO83" s="51">
        <f t="shared" si="87"/>
        <v>30.08523978000008</v>
      </c>
      <c r="AP83" s="72">
        <f t="shared" si="88"/>
        <v>4.3748661514843068</v>
      </c>
      <c r="AQ83" s="51">
        <f t="shared" si="116"/>
        <v>12</v>
      </c>
      <c r="AR83" s="51">
        <f t="shared" si="117"/>
        <v>13.25</v>
      </c>
      <c r="AS83" s="51">
        <v>1</v>
      </c>
      <c r="AU83" s="63">
        <f t="shared" si="118"/>
        <v>0.15888360435400659</v>
      </c>
      <c r="AV83" s="63">
        <f t="shared" si="119"/>
        <v>1.9066032522480789</v>
      </c>
      <c r="AW83" s="63">
        <f t="shared" si="120"/>
        <v>69.933919270963457</v>
      </c>
      <c r="AX83" s="63">
        <f t="shared" si="121"/>
        <v>2864493.3333386756</v>
      </c>
      <c r="AY83" s="63">
        <f t="shared" si="122"/>
        <v>117.40289359610451</v>
      </c>
      <c r="AZ83" s="51">
        <f t="shared" si="167"/>
        <v>36.67984893475046</v>
      </c>
      <c r="BA83" s="72">
        <f t="shared" si="168"/>
        <v>5.3338258468152073</v>
      </c>
      <c r="BB83" s="51">
        <f t="shared" si="123"/>
        <v>-18</v>
      </c>
      <c r="BC83" s="51">
        <f t="shared" si="124"/>
        <v>14.75</v>
      </c>
      <c r="BD83" s="51">
        <v>1</v>
      </c>
      <c r="BF83" s="63">
        <f t="shared" si="125"/>
        <v>9.08375563334783E-2</v>
      </c>
      <c r="BG83" s="63">
        <f t="shared" si="126"/>
        <v>-1.6350760140026095</v>
      </c>
      <c r="BH83" s="63">
        <f t="shared" si="127"/>
        <v>1.2164213552437606</v>
      </c>
      <c r="BI83" s="63">
        <f t="shared" si="128"/>
        <v>3188775.5974902236</v>
      </c>
      <c r="BJ83" s="63">
        <f t="shared" si="129"/>
        <v>117.40289359610451</v>
      </c>
      <c r="BM83" s="51">
        <f t="shared" si="130"/>
        <v>-65</v>
      </c>
      <c r="BN83" s="51">
        <f t="shared" si="131"/>
        <v>17.100000000000001</v>
      </c>
      <c r="BO83" s="51">
        <v>1</v>
      </c>
      <c r="BQ83" s="63">
        <f t="shared" si="132"/>
        <v>5.0514854979176016E-2</v>
      </c>
      <c r="BR83" s="63">
        <f t="shared" si="133"/>
        <v>-3.2834655736464411</v>
      </c>
      <c r="BS83" s="63">
        <f t="shared" si="134"/>
        <v>2.0874023437499911E-3</v>
      </c>
      <c r="BT83" s="63">
        <f t="shared" si="135"/>
        <v>3696817.8113276493</v>
      </c>
      <c r="BU83" s="63">
        <f t="shared" si="136"/>
        <v>117.40289359610451</v>
      </c>
      <c r="BX83" s="51">
        <f t="shared" si="137"/>
        <v>-110</v>
      </c>
      <c r="BY83" s="51">
        <f t="shared" si="138"/>
        <v>19.350000000000001</v>
      </c>
      <c r="BZ83" s="51">
        <v>1</v>
      </c>
      <c r="CB83" s="63">
        <f t="shared" si="139"/>
        <v>3.0680984116650111E-2</v>
      </c>
      <c r="CC83" s="63">
        <f t="shared" si="140"/>
        <v>-3.3749082528315122</v>
      </c>
      <c r="CD83" s="63">
        <f t="shared" si="141"/>
        <v>4.6133995056152008E-6</v>
      </c>
      <c r="CE83" s="63">
        <f t="shared" si="142"/>
        <v>4183241.2075549718</v>
      </c>
      <c r="CF83" s="63">
        <f t="shared" si="143"/>
        <v>117.40289359610451</v>
      </c>
      <c r="CI83" s="51">
        <f t="shared" si="144"/>
        <v>-155</v>
      </c>
      <c r="CJ83" s="51">
        <f t="shared" si="145"/>
        <v>21.6</v>
      </c>
      <c r="CK83" s="51">
        <v>1</v>
      </c>
      <c r="CM83" s="63">
        <f t="shared" si="146"/>
        <v>1.9727078239801729E-2</v>
      </c>
      <c r="CN83" s="63">
        <f t="shared" si="147"/>
        <v>-3.0576971271692681</v>
      </c>
      <c r="CO83" s="63">
        <f t="shared" si="148"/>
        <v>1.0058283805847066E-8</v>
      </c>
      <c r="CP83" s="63">
        <f t="shared" si="149"/>
        <v>4669664.6037822943</v>
      </c>
      <c r="CQ83" s="63">
        <f t="shared" si="150"/>
        <v>117.40289359610451</v>
      </c>
      <c r="CT83" s="51">
        <f t="shared" si="151"/>
        <v>-206</v>
      </c>
      <c r="CU83" s="51">
        <f t="shared" si="152"/>
        <v>24.15</v>
      </c>
      <c r="CV83" s="51">
        <v>1</v>
      </c>
      <c r="CX83" s="63">
        <f t="shared" si="153"/>
        <v>1.2925831062713179E-2</v>
      </c>
      <c r="CY83" s="63">
        <f t="shared" si="154"/>
        <v>-2.662721198918915</v>
      </c>
      <c r="CZ83" s="63">
        <f t="shared" si="155"/>
        <v>9.5605155836897715E-12</v>
      </c>
      <c r="DA83" s="63">
        <f t="shared" si="156"/>
        <v>5220944.452839925</v>
      </c>
      <c r="DB83" s="63">
        <f t="shared" si="157"/>
        <v>117.40289359610451</v>
      </c>
      <c r="DE83" s="51">
        <f t="shared" si="158"/>
        <v>-261</v>
      </c>
      <c r="DF83" s="51">
        <f t="shared" si="159"/>
        <v>26.9</v>
      </c>
      <c r="DG83" s="51">
        <v>1</v>
      </c>
      <c r="DI83" s="63">
        <f t="shared" si="160"/>
        <v>8.6534746119213031E-3</v>
      </c>
      <c r="DJ83" s="63">
        <f t="shared" si="161"/>
        <v>-2.2585568737114601</v>
      </c>
      <c r="DK83" s="63">
        <f t="shared" si="162"/>
        <v>5.1997984035579616E-15</v>
      </c>
      <c r="DL83" s="63">
        <f t="shared" si="163"/>
        <v>5815461.9371177638</v>
      </c>
      <c r="DM83" s="63">
        <f t="shared" si="164"/>
        <v>117.40289359610451</v>
      </c>
    </row>
    <row r="84" spans="1:117">
      <c r="A84" s="74">
        <f t="shared" si="89"/>
        <v>3.7321319661472407</v>
      </c>
      <c r="B84" s="74">
        <f t="shared" si="90"/>
        <v>2.6</v>
      </c>
      <c r="C84" s="78">
        <v>3.585</v>
      </c>
      <c r="D84" s="76">
        <f t="shared" si="165"/>
        <v>1.3900000000000001</v>
      </c>
      <c r="E84" s="76">
        <f t="shared" si="91"/>
        <v>1.3900000000000001</v>
      </c>
      <c r="F84" s="77">
        <f t="shared" si="92"/>
        <v>6.9265785000000006</v>
      </c>
      <c r="G84" s="73">
        <f t="shared" si="93"/>
        <v>49667.000451412976</v>
      </c>
      <c r="H84" s="74">
        <f t="shared" si="166"/>
        <v>15.600000000000007</v>
      </c>
      <c r="I84" s="79">
        <v>78</v>
      </c>
      <c r="J84" s="51">
        <f t="shared" si="94"/>
        <v>78</v>
      </c>
      <c r="K84" s="51">
        <f t="shared" si="95"/>
        <v>10</v>
      </c>
      <c r="L84" s="51">
        <v>1</v>
      </c>
      <c r="N84" s="63">
        <f t="shared" si="96"/>
        <v>57.238272000000009</v>
      </c>
      <c r="O84" s="63">
        <f t="shared" si="97"/>
        <v>4464.5852160000004</v>
      </c>
      <c r="P84" s="63">
        <f t="shared" si="98"/>
        <v>496670.00451412977</v>
      </c>
      <c r="Q84" s="63">
        <f t="shared" si="99"/>
        <v>2483350.0225706487</v>
      </c>
      <c r="R84" s="63">
        <f t="shared" si="100"/>
        <v>121.66750209640006</v>
      </c>
      <c r="S84" s="51">
        <f t="shared" ref="S84:S147" si="169">P84/O84</f>
        <v>111.24661765536109</v>
      </c>
      <c r="T84" s="72">
        <f t="shared" ref="T84:T147" si="170">S84/$F84</f>
        <v>16.060832582112667</v>
      </c>
      <c r="U84" s="51">
        <f t="shared" si="101"/>
        <v>63</v>
      </c>
      <c r="V84" s="69">
        <f t="shared" si="102"/>
        <v>10.75</v>
      </c>
      <c r="W84" s="51">
        <v>1</v>
      </c>
      <c r="Y84" s="68">
        <f t="shared" si="86"/>
        <v>34.405616638164588</v>
      </c>
      <c r="Z84" s="68">
        <f t="shared" si="103"/>
        <v>2167.5538482043689</v>
      </c>
      <c r="AA84" s="68">
        <f t="shared" si="104"/>
        <v>66740.031856586123</v>
      </c>
      <c r="AB84" s="68">
        <f t="shared" si="105"/>
        <v>2669601.2742634472</v>
      </c>
      <c r="AC84" s="63">
        <f t="shared" si="106"/>
        <v>121.66750209640006</v>
      </c>
      <c r="AD84" s="69">
        <f t="shared" si="107"/>
        <v>30.790483895878513</v>
      </c>
      <c r="AE84" s="72">
        <f t="shared" si="108"/>
        <v>4.4452659990612267</v>
      </c>
      <c r="AF84" s="51">
        <f t="shared" si="109"/>
        <v>41</v>
      </c>
      <c r="AG84" s="51">
        <f t="shared" si="110"/>
        <v>11.85</v>
      </c>
      <c r="AH84" s="51">
        <v>1</v>
      </c>
      <c r="AJ84" s="63">
        <f t="shared" si="111"/>
        <v>2.5208374789293435</v>
      </c>
      <c r="AK84" s="63">
        <f t="shared" si="112"/>
        <v>103.35433663610308</v>
      </c>
      <c r="AL84" s="63">
        <f t="shared" si="113"/>
        <v>3484.6913297190149</v>
      </c>
      <c r="AM84" s="63">
        <f t="shared" si="114"/>
        <v>2942769.7767462186</v>
      </c>
      <c r="AN84" s="63">
        <f t="shared" si="115"/>
        <v>121.66750209640006</v>
      </c>
      <c r="AO84" s="51">
        <f t="shared" si="87"/>
        <v>33.715966287782884</v>
      </c>
      <c r="AP84" s="72">
        <f t="shared" si="88"/>
        <v>4.8676220572368996</v>
      </c>
      <c r="AQ84" s="51">
        <f t="shared" si="116"/>
        <v>13</v>
      </c>
      <c r="AR84" s="51">
        <f t="shared" si="117"/>
        <v>13.25</v>
      </c>
      <c r="AS84" s="51">
        <v>1</v>
      </c>
      <c r="AU84" s="63">
        <f t="shared" si="118"/>
        <v>0.15888360435400659</v>
      </c>
      <c r="AV84" s="63">
        <f t="shared" si="119"/>
        <v>2.0654868566020856</v>
      </c>
      <c r="AW84" s="63">
        <f t="shared" si="120"/>
        <v>80.332978025051162</v>
      </c>
      <c r="AX84" s="63">
        <f t="shared" si="121"/>
        <v>3290438.7799061094</v>
      </c>
      <c r="AY84" s="63">
        <f t="shared" si="122"/>
        <v>121.66750209640006</v>
      </c>
      <c r="AZ84" s="51">
        <f t="shared" si="167"/>
        <v>38.892998891896241</v>
      </c>
      <c r="BA84" s="72">
        <f t="shared" si="168"/>
        <v>5.6150376252714436</v>
      </c>
      <c r="BB84" s="51">
        <f t="shared" si="123"/>
        <v>-17</v>
      </c>
      <c r="BC84" s="51">
        <f t="shared" si="124"/>
        <v>14.75</v>
      </c>
      <c r="BD84" s="51">
        <v>1</v>
      </c>
      <c r="BF84" s="63">
        <f t="shared" si="125"/>
        <v>9.08375563334783E-2</v>
      </c>
      <c r="BG84" s="63">
        <f t="shared" si="126"/>
        <v>-1.544238457669131</v>
      </c>
      <c r="BH84" s="63">
        <f t="shared" si="127"/>
        <v>1.3973012097517716</v>
      </c>
      <c r="BI84" s="63">
        <f t="shared" si="128"/>
        <v>3662941.2832917068</v>
      </c>
      <c r="BJ84" s="63">
        <f t="shared" si="129"/>
        <v>121.66750209640006</v>
      </c>
      <c r="BM84" s="51">
        <f t="shared" si="130"/>
        <v>-64</v>
      </c>
      <c r="BN84" s="51">
        <f t="shared" si="131"/>
        <v>17.100000000000001</v>
      </c>
      <c r="BO84" s="51">
        <v>1</v>
      </c>
      <c r="BQ84" s="63">
        <f t="shared" si="132"/>
        <v>5.0514854979176016E-2</v>
      </c>
      <c r="BR84" s="63">
        <f t="shared" si="133"/>
        <v>-3.232950718667265</v>
      </c>
      <c r="BS84" s="63">
        <f t="shared" si="134"/>
        <v>2.3977956384825701E-3</v>
      </c>
      <c r="BT84" s="63">
        <f t="shared" si="135"/>
        <v>4246528.5385958096</v>
      </c>
      <c r="BU84" s="63">
        <f t="shared" si="136"/>
        <v>121.66750209640006</v>
      </c>
      <c r="BX84" s="51">
        <f t="shared" si="137"/>
        <v>-109</v>
      </c>
      <c r="BY84" s="51">
        <f t="shared" si="138"/>
        <v>19.350000000000001</v>
      </c>
      <c r="BZ84" s="51">
        <v>1</v>
      </c>
      <c r="CB84" s="63">
        <f t="shared" si="139"/>
        <v>3.0680984116650111E-2</v>
      </c>
      <c r="CC84" s="63">
        <f t="shared" si="140"/>
        <v>-3.344227268714862</v>
      </c>
      <c r="CD84" s="63">
        <f t="shared" si="141"/>
        <v>5.299404423044316E-6</v>
      </c>
      <c r="CE84" s="63">
        <f t="shared" si="142"/>
        <v>4805282.2936742064</v>
      </c>
      <c r="CF84" s="63">
        <f t="shared" si="143"/>
        <v>121.66750209640006</v>
      </c>
      <c r="CI84" s="51">
        <f t="shared" si="144"/>
        <v>-154</v>
      </c>
      <c r="CJ84" s="51">
        <f t="shared" si="145"/>
        <v>21.6</v>
      </c>
      <c r="CK84" s="51">
        <v>1</v>
      </c>
      <c r="CM84" s="63">
        <f t="shared" si="146"/>
        <v>1.9727078239801729E-2</v>
      </c>
      <c r="CN84" s="63">
        <f t="shared" si="147"/>
        <v>-3.0379700489294663</v>
      </c>
      <c r="CO84" s="63">
        <f t="shared" si="148"/>
        <v>1.1553934061869842E-8</v>
      </c>
      <c r="CP84" s="63">
        <f t="shared" si="149"/>
        <v>5364036.0487526013</v>
      </c>
      <c r="CQ84" s="63">
        <f t="shared" si="150"/>
        <v>121.66750209640006</v>
      </c>
      <c r="CT84" s="51">
        <f t="shared" si="151"/>
        <v>-205</v>
      </c>
      <c r="CU84" s="51">
        <f t="shared" si="152"/>
        <v>24.15</v>
      </c>
      <c r="CV84" s="51">
        <v>1</v>
      </c>
      <c r="CX84" s="63">
        <f t="shared" si="153"/>
        <v>1.2925831062713179E-2</v>
      </c>
      <c r="CY84" s="63">
        <f t="shared" si="154"/>
        <v>-2.6497953678562016</v>
      </c>
      <c r="CZ84" s="63">
        <f t="shared" si="155"/>
        <v>1.0982148523907956E-11</v>
      </c>
      <c r="DA84" s="63">
        <f t="shared" si="156"/>
        <v>5997290.3045081161</v>
      </c>
      <c r="DB84" s="63">
        <f t="shared" si="157"/>
        <v>121.66750209640006</v>
      </c>
      <c r="DE84" s="51">
        <f t="shared" si="158"/>
        <v>-260</v>
      </c>
      <c r="DF84" s="51">
        <f t="shared" si="159"/>
        <v>26.9</v>
      </c>
      <c r="DG84" s="51">
        <v>1</v>
      </c>
      <c r="DI84" s="63">
        <f t="shared" si="160"/>
        <v>8.6534746119213031E-3</v>
      </c>
      <c r="DJ84" s="63">
        <f t="shared" si="161"/>
        <v>-2.249903399099539</v>
      </c>
      <c r="DK84" s="63">
        <f t="shared" si="162"/>
        <v>5.9729998724832385E-15</v>
      </c>
      <c r="DL84" s="63">
        <f t="shared" si="163"/>
        <v>6680211.5607150448</v>
      </c>
      <c r="DM84" s="63">
        <f t="shared" si="164"/>
        <v>121.66750209640006</v>
      </c>
    </row>
    <row r="85" spans="1:117">
      <c r="A85" s="74">
        <f t="shared" si="89"/>
        <v>3.8637453156993944</v>
      </c>
      <c r="B85" s="74">
        <f t="shared" si="90"/>
        <v>2.6333333333333333</v>
      </c>
      <c r="C85" s="78">
        <v>3.585</v>
      </c>
      <c r="D85" s="76">
        <f t="shared" si="165"/>
        <v>1.395</v>
      </c>
      <c r="E85" s="76">
        <f t="shared" si="91"/>
        <v>1.395</v>
      </c>
      <c r="F85" s="77">
        <f t="shared" si="92"/>
        <v>6.9764996250000006</v>
      </c>
      <c r="G85" s="73">
        <f t="shared" si="93"/>
        <v>57052.401716175089</v>
      </c>
      <c r="H85" s="74">
        <f t="shared" si="166"/>
        <v>15.800000000000008</v>
      </c>
      <c r="I85" s="79">
        <v>79</v>
      </c>
      <c r="J85" s="51">
        <f t="shared" si="94"/>
        <v>79</v>
      </c>
      <c r="K85" s="51">
        <f t="shared" si="95"/>
        <v>10</v>
      </c>
      <c r="L85" s="51">
        <v>1</v>
      </c>
      <c r="N85" s="63">
        <f t="shared" si="96"/>
        <v>57.238272000000009</v>
      </c>
      <c r="O85" s="63">
        <f t="shared" si="97"/>
        <v>4521.8234880000009</v>
      </c>
      <c r="P85" s="63">
        <f t="shared" si="98"/>
        <v>570524.01716175093</v>
      </c>
      <c r="Q85" s="63">
        <f t="shared" si="99"/>
        <v>2852620.0858087549</v>
      </c>
      <c r="R85" s="63">
        <f t="shared" si="100"/>
        <v>126.08688880232357</v>
      </c>
      <c r="S85" s="51">
        <f t="shared" si="169"/>
        <v>126.17122686805567</v>
      </c>
      <c r="T85" s="72">
        <f t="shared" si="170"/>
        <v>18.085176471009365</v>
      </c>
      <c r="U85" s="51">
        <f t="shared" si="101"/>
        <v>64</v>
      </c>
      <c r="V85" s="69">
        <f t="shared" si="102"/>
        <v>10.75</v>
      </c>
      <c r="W85" s="51">
        <v>1</v>
      </c>
      <c r="Y85" s="68">
        <f t="shared" si="86"/>
        <v>34.405616638164588</v>
      </c>
      <c r="Z85" s="68">
        <f t="shared" si="103"/>
        <v>2201.9594648425336</v>
      </c>
      <c r="AA85" s="68">
        <f t="shared" si="104"/>
        <v>76664.164806110202</v>
      </c>
      <c r="AB85" s="68">
        <f t="shared" si="105"/>
        <v>3066566.5922444109</v>
      </c>
      <c r="AC85" s="63">
        <f t="shared" si="106"/>
        <v>126.08688880232357</v>
      </c>
      <c r="AD85" s="69">
        <f t="shared" si="107"/>
        <v>34.816337916371502</v>
      </c>
      <c r="AE85" s="72">
        <f t="shared" si="108"/>
        <v>4.9905167043381731</v>
      </c>
      <c r="AF85" s="51">
        <f t="shared" si="109"/>
        <v>42</v>
      </c>
      <c r="AG85" s="51">
        <f t="shared" si="110"/>
        <v>11.85</v>
      </c>
      <c r="AH85" s="51">
        <v>1</v>
      </c>
      <c r="AJ85" s="63">
        <f t="shared" si="111"/>
        <v>2.5208374789293435</v>
      </c>
      <c r="AK85" s="63">
        <f t="shared" si="112"/>
        <v>105.87517411503242</v>
      </c>
      <c r="AL85" s="63">
        <f t="shared" si="113"/>
        <v>4002.8591981206632</v>
      </c>
      <c r="AM85" s="63">
        <f t="shared" si="114"/>
        <v>3380354.8016833742</v>
      </c>
      <c r="AN85" s="63">
        <f t="shared" si="115"/>
        <v>126.08688880232357</v>
      </c>
      <c r="AO85" s="51">
        <f t="shared" si="87"/>
        <v>37.80734465448522</v>
      </c>
      <c r="AP85" s="72">
        <f t="shared" si="88"/>
        <v>5.4192426985882935</v>
      </c>
      <c r="AQ85" s="51">
        <f t="shared" si="116"/>
        <v>14</v>
      </c>
      <c r="AR85" s="51">
        <f t="shared" si="117"/>
        <v>13.25</v>
      </c>
      <c r="AS85" s="51">
        <v>1</v>
      </c>
      <c r="AU85" s="63">
        <f t="shared" si="118"/>
        <v>0.15888360435400659</v>
      </c>
      <c r="AV85" s="63">
        <f t="shared" si="119"/>
        <v>2.2243704609560924</v>
      </c>
      <c r="AW85" s="63">
        <f t="shared" si="120"/>
        <v>92.278359709389221</v>
      </c>
      <c r="AX85" s="63">
        <f t="shared" si="121"/>
        <v>3779721.6136965994</v>
      </c>
      <c r="AY85" s="63">
        <f t="shared" si="122"/>
        <v>126.08688880232357</v>
      </c>
      <c r="AZ85" s="51">
        <f t="shared" si="167"/>
        <v>41.485157858878225</v>
      </c>
      <c r="BA85" s="72">
        <f t="shared" si="168"/>
        <v>5.9464144038964557</v>
      </c>
      <c r="BB85" s="51">
        <f t="shared" si="123"/>
        <v>-16</v>
      </c>
      <c r="BC85" s="51">
        <f t="shared" si="124"/>
        <v>14.75</v>
      </c>
      <c r="BD85" s="51">
        <v>1</v>
      </c>
      <c r="BF85" s="63">
        <f t="shared" si="125"/>
        <v>9.08375563334783E-2</v>
      </c>
      <c r="BG85" s="63">
        <f t="shared" si="126"/>
        <v>-1.4534009013356528</v>
      </c>
      <c r="BH85" s="63">
        <f t="shared" si="127"/>
        <v>1.6050776010772272</v>
      </c>
      <c r="BI85" s="63">
        <f t="shared" si="128"/>
        <v>4207614.6265679123</v>
      </c>
      <c r="BJ85" s="63">
        <f t="shared" si="129"/>
        <v>126.08688880232357</v>
      </c>
      <c r="BM85" s="51">
        <f t="shared" si="130"/>
        <v>-63</v>
      </c>
      <c r="BN85" s="51">
        <f t="shared" si="131"/>
        <v>17.100000000000001</v>
      </c>
      <c r="BO85" s="51">
        <v>1</v>
      </c>
      <c r="BQ85" s="63">
        <f t="shared" si="132"/>
        <v>5.0514854979176016E-2</v>
      </c>
      <c r="BR85" s="63">
        <f t="shared" si="133"/>
        <v>-3.182435863688089</v>
      </c>
      <c r="BS85" s="63">
        <f t="shared" si="134"/>
        <v>2.7543439055439938E-3</v>
      </c>
      <c r="BT85" s="63">
        <f t="shared" si="135"/>
        <v>4877980.3467329703</v>
      </c>
      <c r="BU85" s="63">
        <f t="shared" si="136"/>
        <v>126.08688880232357</v>
      </c>
      <c r="BX85" s="51">
        <f t="shared" si="137"/>
        <v>-108</v>
      </c>
      <c r="BY85" s="51">
        <f t="shared" si="138"/>
        <v>19.350000000000001</v>
      </c>
      <c r="BZ85" s="51">
        <v>1</v>
      </c>
      <c r="CB85" s="63">
        <f t="shared" si="139"/>
        <v>3.0680984116650111E-2</v>
      </c>
      <c r="CC85" s="63">
        <f t="shared" si="140"/>
        <v>-3.3135462845982122</v>
      </c>
      <c r="CD85" s="63">
        <f t="shared" si="141"/>
        <v>6.0874171432150172E-6</v>
      </c>
      <c r="CE85" s="63">
        <f t="shared" si="142"/>
        <v>5519819.8660399402</v>
      </c>
      <c r="CF85" s="63">
        <f t="shared" si="143"/>
        <v>126.08688880232357</v>
      </c>
      <c r="CI85" s="51">
        <f t="shared" si="144"/>
        <v>-153</v>
      </c>
      <c r="CJ85" s="51">
        <f t="shared" si="145"/>
        <v>21.6</v>
      </c>
      <c r="CK85" s="51">
        <v>1</v>
      </c>
      <c r="CM85" s="63">
        <f t="shared" si="146"/>
        <v>1.9727078239801729E-2</v>
      </c>
      <c r="CN85" s="63">
        <f t="shared" si="147"/>
        <v>-3.0182429706896645</v>
      </c>
      <c r="CO85" s="63">
        <f t="shared" si="148"/>
        <v>1.3271985050614096E-8</v>
      </c>
      <c r="CP85" s="63">
        <f t="shared" si="149"/>
        <v>6161659.38534691</v>
      </c>
      <c r="CQ85" s="63">
        <f t="shared" si="150"/>
        <v>126.08688880232357</v>
      </c>
      <c r="CT85" s="51">
        <f t="shared" si="151"/>
        <v>-204</v>
      </c>
      <c r="CU85" s="51">
        <f t="shared" si="152"/>
        <v>24.15</v>
      </c>
      <c r="CV85" s="51">
        <v>1</v>
      </c>
      <c r="CX85" s="63">
        <f t="shared" si="153"/>
        <v>1.2925831062713179E-2</v>
      </c>
      <c r="CY85" s="63">
        <f t="shared" si="154"/>
        <v>-2.6368695367934887</v>
      </c>
      <c r="CZ85" s="63">
        <f t="shared" si="155"/>
        <v>1.2615175943746188E-11</v>
      </c>
      <c r="DA85" s="63">
        <f t="shared" si="156"/>
        <v>6889077.5072281417</v>
      </c>
      <c r="DB85" s="63">
        <f t="shared" si="157"/>
        <v>126.08688880232357</v>
      </c>
      <c r="DE85" s="51">
        <f t="shared" si="158"/>
        <v>-259</v>
      </c>
      <c r="DF85" s="51">
        <f t="shared" si="159"/>
        <v>26.9</v>
      </c>
      <c r="DG85" s="51">
        <v>1</v>
      </c>
      <c r="DI85" s="63">
        <f t="shared" si="160"/>
        <v>8.6534746119213031E-3</v>
      </c>
      <c r="DJ85" s="63">
        <f t="shared" si="161"/>
        <v>-2.2412499244876174</v>
      </c>
      <c r="DK85" s="63">
        <f t="shared" si="162"/>
        <v>6.8611751279189961E-15</v>
      </c>
      <c r="DL85" s="63">
        <f t="shared" si="163"/>
        <v>7673548.0308255497</v>
      </c>
      <c r="DM85" s="63">
        <f t="shared" si="164"/>
        <v>126.08688880232357</v>
      </c>
    </row>
    <row r="86" spans="1:117">
      <c r="A86" s="74">
        <f t="shared" si="89"/>
        <v>4.0000000000000124</v>
      </c>
      <c r="B86" s="74">
        <f t="shared" si="90"/>
        <v>2.6666666666666665</v>
      </c>
      <c r="C86" s="78">
        <v>3.585</v>
      </c>
      <c r="D86" s="76">
        <f t="shared" si="165"/>
        <v>1.4</v>
      </c>
      <c r="E86" s="76">
        <f t="shared" si="91"/>
        <v>1.4</v>
      </c>
      <c r="F86" s="77">
        <f t="shared" si="92"/>
        <v>7.0265999999999984</v>
      </c>
      <c r="G86" s="73">
        <f t="shared" si="93"/>
        <v>65536.000000000349</v>
      </c>
      <c r="H86" s="74">
        <f t="shared" si="166"/>
        <v>16.000000000000007</v>
      </c>
      <c r="I86" s="79">
        <v>80</v>
      </c>
      <c r="J86" s="51">
        <f t="shared" si="94"/>
        <v>80</v>
      </c>
      <c r="K86" s="51">
        <f t="shared" si="95"/>
        <v>10</v>
      </c>
      <c r="L86" s="51">
        <v>10</v>
      </c>
      <c r="N86" s="63">
        <f t="shared" si="96"/>
        <v>572.38272000000006</v>
      </c>
      <c r="O86" s="63">
        <f t="shared" si="97"/>
        <v>45790.617600000005</v>
      </c>
      <c r="P86" s="63">
        <f t="shared" si="98"/>
        <v>655360.00000000349</v>
      </c>
      <c r="Q86" s="63">
        <f t="shared" si="99"/>
        <v>3276800.0000000177</v>
      </c>
      <c r="R86" s="63">
        <f t="shared" si="100"/>
        <v>130.66666666666706</v>
      </c>
      <c r="S86" s="51">
        <f t="shared" si="169"/>
        <v>14.312102224190211</v>
      </c>
      <c r="T86" s="72">
        <f t="shared" si="170"/>
        <v>2.0368460171619578</v>
      </c>
      <c r="U86" s="51">
        <f t="shared" si="101"/>
        <v>65</v>
      </c>
      <c r="V86" s="69">
        <f t="shared" si="102"/>
        <v>10.75</v>
      </c>
      <c r="W86" s="51">
        <v>1</v>
      </c>
      <c r="Y86" s="68">
        <f t="shared" si="86"/>
        <v>34.405616638164588</v>
      </c>
      <c r="Z86" s="68">
        <f t="shared" si="103"/>
        <v>2236.3650814806983</v>
      </c>
      <c r="AA86" s="68">
        <f t="shared" si="104"/>
        <v>88064.000000000393</v>
      </c>
      <c r="AB86" s="68">
        <f t="shared" si="105"/>
        <v>3522560.0000000186</v>
      </c>
      <c r="AC86" s="63">
        <f t="shared" si="106"/>
        <v>130.66666666666706</v>
      </c>
      <c r="AD86" s="69">
        <f t="shared" si="107"/>
        <v>39.378185936302124</v>
      </c>
      <c r="AE86" s="72">
        <f t="shared" si="108"/>
        <v>5.6041593283098701</v>
      </c>
      <c r="AF86" s="51">
        <f t="shared" si="109"/>
        <v>43</v>
      </c>
      <c r="AG86" s="51">
        <f t="shared" si="110"/>
        <v>11.85</v>
      </c>
      <c r="AH86" s="51">
        <v>1</v>
      </c>
      <c r="AJ86" s="63">
        <f t="shared" si="111"/>
        <v>2.5208374789293435</v>
      </c>
      <c r="AK86" s="63">
        <f t="shared" si="112"/>
        <v>108.39601159396177</v>
      </c>
      <c r="AL86" s="63">
        <f t="shared" si="113"/>
        <v>4598.0777761659565</v>
      </c>
      <c r="AM86" s="63">
        <f t="shared" si="114"/>
        <v>3883008.000000021</v>
      </c>
      <c r="AN86" s="63">
        <f t="shared" si="115"/>
        <v>130.66666666666706</v>
      </c>
      <c r="AO86" s="51">
        <f t="shared" si="87"/>
        <v>42.419252411147696</v>
      </c>
      <c r="AP86" s="72">
        <f t="shared" si="88"/>
        <v>6.0369527810246355</v>
      </c>
      <c r="AQ86" s="51">
        <f t="shared" si="116"/>
        <v>15</v>
      </c>
      <c r="AR86" s="51">
        <f t="shared" si="117"/>
        <v>13.25</v>
      </c>
      <c r="AS86" s="51">
        <v>1</v>
      </c>
      <c r="AU86" s="63">
        <f t="shared" si="118"/>
        <v>0.15888360435400659</v>
      </c>
      <c r="AV86" s="63">
        <f t="shared" si="119"/>
        <v>2.3832540653100986</v>
      </c>
      <c r="AW86" s="63">
        <f t="shared" si="120"/>
        <v>106.0000000000001</v>
      </c>
      <c r="AX86" s="63">
        <f t="shared" si="121"/>
        <v>4341760.0000000233</v>
      </c>
      <c r="AY86" s="63">
        <f t="shared" si="122"/>
        <v>130.66666666666706</v>
      </c>
      <c r="AZ86" s="51">
        <f t="shared" si="167"/>
        <v>44.477003750000044</v>
      </c>
      <c r="BA86" s="72">
        <f t="shared" si="168"/>
        <v>6.3298044217687153</v>
      </c>
      <c r="BB86" s="51">
        <f t="shared" si="123"/>
        <v>-15</v>
      </c>
      <c r="BC86" s="51">
        <f t="shared" si="124"/>
        <v>14.75</v>
      </c>
      <c r="BD86" s="51">
        <v>1</v>
      </c>
      <c r="BF86" s="63">
        <f t="shared" si="125"/>
        <v>9.08375563334783E-2</v>
      </c>
      <c r="BG86" s="63">
        <f t="shared" si="126"/>
        <v>-1.3625633450021746</v>
      </c>
      <c r="BH86" s="63">
        <f t="shared" si="127"/>
        <v>1.8437499999999984</v>
      </c>
      <c r="BI86" s="63">
        <f t="shared" si="128"/>
        <v>4833280.0000000261</v>
      </c>
      <c r="BJ86" s="63">
        <f t="shared" si="129"/>
        <v>130.66666666666706</v>
      </c>
      <c r="BM86" s="51">
        <f t="shared" si="130"/>
        <v>-62</v>
      </c>
      <c r="BN86" s="51">
        <f t="shared" si="131"/>
        <v>17.100000000000001</v>
      </c>
      <c r="BO86" s="51">
        <v>1</v>
      </c>
      <c r="BQ86" s="63">
        <f t="shared" si="132"/>
        <v>5.0514854979176016E-2</v>
      </c>
      <c r="BR86" s="63">
        <f t="shared" si="133"/>
        <v>-3.1319210087089129</v>
      </c>
      <c r="BS86" s="63">
        <f t="shared" si="134"/>
        <v>3.1639103133944951E-3</v>
      </c>
      <c r="BT86" s="63">
        <f t="shared" si="135"/>
        <v>5603328.0000000307</v>
      </c>
      <c r="BU86" s="63">
        <f t="shared" si="136"/>
        <v>130.66666666666706</v>
      </c>
      <c r="BX86" s="51">
        <f t="shared" si="137"/>
        <v>-107</v>
      </c>
      <c r="BY86" s="51">
        <f t="shared" si="138"/>
        <v>19.350000000000001</v>
      </c>
      <c r="BZ86" s="51">
        <v>1</v>
      </c>
      <c r="CB86" s="63">
        <f t="shared" si="139"/>
        <v>3.0680984116650111E-2</v>
      </c>
      <c r="CC86" s="63">
        <f t="shared" si="140"/>
        <v>-3.282865300481562</v>
      </c>
      <c r="CD86" s="63">
        <f t="shared" si="141"/>
        <v>6.9926060585918409E-6</v>
      </c>
      <c r="CE86" s="63">
        <f t="shared" si="142"/>
        <v>6340608.0000000345</v>
      </c>
      <c r="CF86" s="63">
        <f t="shared" si="143"/>
        <v>130.66666666666706</v>
      </c>
      <c r="CI86" s="51">
        <f t="shared" si="144"/>
        <v>-152</v>
      </c>
      <c r="CJ86" s="51">
        <f t="shared" si="145"/>
        <v>21.6</v>
      </c>
      <c r="CK86" s="51">
        <v>1</v>
      </c>
      <c r="CM86" s="63">
        <f t="shared" si="146"/>
        <v>1.9727078239801729E-2</v>
      </c>
      <c r="CN86" s="63">
        <f t="shared" si="147"/>
        <v>-2.9985158924498627</v>
      </c>
      <c r="CO86" s="63">
        <f t="shared" si="148"/>
        <v>1.5245507395185658E-8</v>
      </c>
      <c r="CP86" s="63">
        <f t="shared" si="149"/>
        <v>7077888.0000000373</v>
      </c>
      <c r="CQ86" s="63">
        <f t="shared" si="150"/>
        <v>130.66666666666706</v>
      </c>
      <c r="CT86" s="51">
        <f t="shared" si="151"/>
        <v>-203</v>
      </c>
      <c r="CU86" s="51">
        <f t="shared" si="152"/>
        <v>24.15</v>
      </c>
      <c r="CV86" s="51">
        <v>1</v>
      </c>
      <c r="CX86" s="63">
        <f t="shared" si="153"/>
        <v>1.2925831062713179E-2</v>
      </c>
      <c r="CY86" s="63">
        <f t="shared" si="154"/>
        <v>-2.6239437057307753</v>
      </c>
      <c r="CZ86" s="63">
        <f t="shared" si="155"/>
        <v>1.4491031854579418E-11</v>
      </c>
      <c r="DA86" s="63">
        <f t="shared" si="156"/>
        <v>7913472.000000041</v>
      </c>
      <c r="DB86" s="63">
        <f t="shared" si="157"/>
        <v>130.66666666666706</v>
      </c>
      <c r="DE86" s="51">
        <f t="shared" si="158"/>
        <v>-258</v>
      </c>
      <c r="DF86" s="51">
        <f t="shared" si="159"/>
        <v>26.9</v>
      </c>
      <c r="DG86" s="51">
        <v>1</v>
      </c>
      <c r="DI86" s="63">
        <f t="shared" si="160"/>
        <v>8.6534746119213031E-3</v>
      </c>
      <c r="DJ86" s="63">
        <f t="shared" si="161"/>
        <v>-2.2325964498756963</v>
      </c>
      <c r="DK86" s="63">
        <f t="shared" si="162"/>
        <v>7.881420582787123E-15</v>
      </c>
      <c r="DL86" s="63">
        <f t="shared" si="163"/>
        <v>8814592.0000000466</v>
      </c>
      <c r="DM86" s="63">
        <f t="shared" si="164"/>
        <v>130.66666666666706</v>
      </c>
    </row>
    <row r="87" spans="1:117">
      <c r="A87" s="74">
        <f t="shared" si="89"/>
        <v>4.1410596953655237</v>
      </c>
      <c r="B87" s="74">
        <f t="shared" si="90"/>
        <v>2.7</v>
      </c>
      <c r="C87" s="78">
        <v>3.585</v>
      </c>
      <c r="D87" s="76">
        <f t="shared" si="165"/>
        <v>1.405</v>
      </c>
      <c r="E87" s="76">
        <f t="shared" si="91"/>
        <v>1.405</v>
      </c>
      <c r="F87" s="77">
        <f t="shared" si="92"/>
        <v>7.0768796250000001</v>
      </c>
      <c r="G87" s="73">
        <f t="shared" si="93"/>
        <v>75281.0953930861</v>
      </c>
      <c r="H87" s="74">
        <f t="shared" si="166"/>
        <v>16.200000000000006</v>
      </c>
      <c r="I87" s="79">
        <v>81</v>
      </c>
      <c r="J87" s="51">
        <f t="shared" si="94"/>
        <v>81</v>
      </c>
      <c r="K87" s="51">
        <f t="shared" si="95"/>
        <v>10</v>
      </c>
      <c r="L87" s="51">
        <v>1</v>
      </c>
      <c r="N87" s="63">
        <f t="shared" si="96"/>
        <v>572.38272000000006</v>
      </c>
      <c r="O87" s="63">
        <f t="shared" si="97"/>
        <v>46363.000320000006</v>
      </c>
      <c r="P87" s="63">
        <f t="shared" si="98"/>
        <v>752810.95393086097</v>
      </c>
      <c r="Q87" s="63">
        <f t="shared" si="99"/>
        <v>3764054.7696543047</v>
      </c>
      <c r="R87" s="63">
        <f t="shared" si="100"/>
        <v>135.41265203845265</v>
      </c>
      <c r="S87" s="51">
        <f t="shared" si="169"/>
        <v>16.237321759483162</v>
      </c>
      <c r="T87" s="72">
        <f t="shared" si="170"/>
        <v>2.2944182492694529</v>
      </c>
      <c r="U87" s="51">
        <f t="shared" si="101"/>
        <v>66</v>
      </c>
      <c r="V87" s="69">
        <f t="shared" si="102"/>
        <v>10.75</v>
      </c>
      <c r="W87" s="51">
        <v>1</v>
      </c>
      <c r="Y87" s="68">
        <f t="shared" si="86"/>
        <v>34.405616638164588</v>
      </c>
      <c r="Z87" s="68">
        <f t="shared" si="103"/>
        <v>2270.770698118863</v>
      </c>
      <c r="AA87" s="68">
        <f t="shared" si="104"/>
        <v>101158.97193445935</v>
      </c>
      <c r="AB87" s="68">
        <f t="shared" si="105"/>
        <v>4046358.8773783781</v>
      </c>
      <c r="AC87" s="63">
        <f t="shared" si="106"/>
        <v>135.41265203845265</v>
      </c>
      <c r="AD87" s="69">
        <f t="shared" si="107"/>
        <v>44.548298962224941</v>
      </c>
      <c r="AE87" s="72">
        <f t="shared" si="108"/>
        <v>6.2949069820054966</v>
      </c>
      <c r="AF87" s="51">
        <f t="shared" si="109"/>
        <v>44</v>
      </c>
      <c r="AG87" s="51">
        <f t="shared" si="110"/>
        <v>11.85</v>
      </c>
      <c r="AH87" s="51">
        <v>1</v>
      </c>
      <c r="AJ87" s="63">
        <f t="shared" si="111"/>
        <v>2.5208374789293435</v>
      </c>
      <c r="AK87" s="63">
        <f t="shared" si="112"/>
        <v>110.91684907289111</v>
      </c>
      <c r="AL87" s="63">
        <f t="shared" si="113"/>
        <v>5281.8043776302593</v>
      </c>
      <c r="AM87" s="63">
        <f t="shared" si="114"/>
        <v>4460404.9020403512</v>
      </c>
      <c r="AN87" s="63">
        <f t="shared" si="115"/>
        <v>135.41265203845265</v>
      </c>
      <c r="AO87" s="51">
        <f t="shared" si="87"/>
        <v>47.619495340687344</v>
      </c>
      <c r="AP87" s="72">
        <f t="shared" si="88"/>
        <v>6.7288830478994255</v>
      </c>
      <c r="AQ87" s="51">
        <f t="shared" si="116"/>
        <v>16</v>
      </c>
      <c r="AR87" s="51">
        <f t="shared" si="117"/>
        <v>13.25</v>
      </c>
      <c r="AS87" s="51">
        <v>1</v>
      </c>
      <c r="AU87" s="63">
        <f t="shared" si="118"/>
        <v>0.15888360435400659</v>
      </c>
      <c r="AV87" s="63">
        <f t="shared" si="119"/>
        <v>2.5421376696641054</v>
      </c>
      <c r="AW87" s="63">
        <f t="shared" si="120"/>
        <v>121.76202562968584</v>
      </c>
      <c r="AX87" s="63">
        <f t="shared" si="121"/>
        <v>4987372.569791954</v>
      </c>
      <c r="AY87" s="63">
        <f t="shared" si="122"/>
        <v>135.41265203845265</v>
      </c>
      <c r="AZ87" s="51">
        <f t="shared" si="167"/>
        <v>47.897494727645629</v>
      </c>
      <c r="BA87" s="72">
        <f t="shared" si="168"/>
        <v>6.7681658111636498</v>
      </c>
      <c r="BB87" s="51">
        <f t="shared" si="123"/>
        <v>-14</v>
      </c>
      <c r="BC87" s="51">
        <f t="shared" si="124"/>
        <v>14.75</v>
      </c>
      <c r="BD87" s="51">
        <v>1</v>
      </c>
      <c r="BF87" s="63">
        <f t="shared" si="125"/>
        <v>9.08375563334783E-2</v>
      </c>
      <c r="BG87" s="63">
        <f t="shared" si="126"/>
        <v>-1.2717257886686961</v>
      </c>
      <c r="BH87" s="63">
        <f t="shared" si="127"/>
        <v>2.1179125920257817</v>
      </c>
      <c r="BI87" s="63">
        <f t="shared" si="128"/>
        <v>5551980.7852401007</v>
      </c>
      <c r="BJ87" s="63">
        <f t="shared" si="129"/>
        <v>135.41265203845265</v>
      </c>
      <c r="BM87" s="51">
        <f t="shared" si="130"/>
        <v>-61</v>
      </c>
      <c r="BN87" s="51">
        <f t="shared" si="131"/>
        <v>17.100000000000001</v>
      </c>
      <c r="BO87" s="51">
        <v>1</v>
      </c>
      <c r="BQ87" s="63">
        <f t="shared" si="132"/>
        <v>5.0514854979176016E-2</v>
      </c>
      <c r="BR87" s="63">
        <f t="shared" si="133"/>
        <v>-3.0814061537297368</v>
      </c>
      <c r="BS87" s="63">
        <f t="shared" si="134"/>
        <v>3.6343785723544106E-3</v>
      </c>
      <c r="BT87" s="63">
        <f t="shared" si="135"/>
        <v>6436533.6561088627</v>
      </c>
      <c r="BU87" s="63">
        <f t="shared" si="136"/>
        <v>135.41265203845265</v>
      </c>
      <c r="BX87" s="51">
        <f t="shared" si="137"/>
        <v>-106</v>
      </c>
      <c r="BY87" s="51">
        <f t="shared" si="138"/>
        <v>19.350000000000001</v>
      </c>
      <c r="BZ87" s="51">
        <v>1</v>
      </c>
      <c r="CB87" s="63">
        <f t="shared" si="139"/>
        <v>3.0680984116650111E-2</v>
      </c>
      <c r="CC87" s="63">
        <f t="shared" si="140"/>
        <v>-3.2521843163649118</v>
      </c>
      <c r="CD87" s="63">
        <f t="shared" si="141"/>
        <v>8.0323950766467502E-6</v>
      </c>
      <c r="CE87" s="63">
        <f t="shared" si="142"/>
        <v>7283445.9792810809</v>
      </c>
      <c r="CF87" s="63">
        <f t="shared" si="143"/>
        <v>135.41265203845265</v>
      </c>
      <c r="CI87" s="51">
        <f t="shared" si="144"/>
        <v>-151</v>
      </c>
      <c r="CJ87" s="51">
        <f t="shared" si="145"/>
        <v>21.6</v>
      </c>
      <c r="CK87" s="51">
        <v>1</v>
      </c>
      <c r="CM87" s="63">
        <f t="shared" si="146"/>
        <v>1.9727078239801729E-2</v>
      </c>
      <c r="CN87" s="63">
        <f t="shared" si="147"/>
        <v>-2.9787888142100609</v>
      </c>
      <c r="CO87" s="63">
        <f t="shared" si="148"/>
        <v>1.7512489265944895E-8</v>
      </c>
      <c r="CP87" s="63">
        <f t="shared" si="149"/>
        <v>8130358.3024532991</v>
      </c>
      <c r="CQ87" s="63">
        <f t="shared" si="150"/>
        <v>135.41265203845265</v>
      </c>
      <c r="CT87" s="51">
        <f t="shared" si="151"/>
        <v>-202</v>
      </c>
      <c r="CU87" s="51">
        <f t="shared" si="152"/>
        <v>24.15</v>
      </c>
      <c r="CV87" s="51">
        <v>1</v>
      </c>
      <c r="CX87" s="63">
        <f t="shared" si="153"/>
        <v>1.2925831062713179E-2</v>
      </c>
      <c r="CY87" s="63">
        <f t="shared" si="154"/>
        <v>-2.6110178746680623</v>
      </c>
      <c r="CZ87" s="63">
        <f t="shared" si="155"/>
        <v>1.6645824453565007E-11</v>
      </c>
      <c r="DA87" s="63">
        <f t="shared" si="156"/>
        <v>9090192.2687151451</v>
      </c>
      <c r="DB87" s="63">
        <f t="shared" si="157"/>
        <v>135.41265203845265</v>
      </c>
      <c r="DE87" s="51">
        <f t="shared" si="158"/>
        <v>-257</v>
      </c>
      <c r="DF87" s="51">
        <f t="shared" si="159"/>
        <v>26.9</v>
      </c>
      <c r="DG87" s="51">
        <v>1</v>
      </c>
      <c r="DI87" s="63">
        <f t="shared" si="160"/>
        <v>8.6534746119213031E-3</v>
      </c>
      <c r="DJ87" s="63">
        <f t="shared" si="161"/>
        <v>-2.2239429752637747</v>
      </c>
      <c r="DK87" s="63">
        <f t="shared" si="162"/>
        <v>9.0533748584873416E-15</v>
      </c>
      <c r="DL87" s="63">
        <f t="shared" si="163"/>
        <v>10125307.33037008</v>
      </c>
      <c r="DM87" s="63">
        <f t="shared" si="164"/>
        <v>135.41265203845265</v>
      </c>
    </row>
    <row r="88" spans="1:117">
      <c r="A88" s="74">
        <f t="shared" si="89"/>
        <v>4.2870938501451876</v>
      </c>
      <c r="B88" s="74">
        <f t="shared" si="90"/>
        <v>2.7333333333333334</v>
      </c>
      <c r="C88" s="78">
        <v>3.585</v>
      </c>
      <c r="D88" s="76">
        <f t="shared" si="165"/>
        <v>1.4100000000000001</v>
      </c>
      <c r="E88" s="76">
        <f t="shared" si="91"/>
        <v>1.4100000000000001</v>
      </c>
      <c r="F88" s="77">
        <f t="shared" si="92"/>
        <v>7.1273385000000005</v>
      </c>
      <c r="G88" s="73">
        <f t="shared" si="93"/>
        <v>86475.270440412874</v>
      </c>
      <c r="H88" s="74">
        <f t="shared" si="166"/>
        <v>16.400000000000009</v>
      </c>
      <c r="I88" s="79">
        <v>82</v>
      </c>
      <c r="J88" s="51">
        <f t="shared" si="94"/>
        <v>82</v>
      </c>
      <c r="K88" s="51">
        <f t="shared" si="95"/>
        <v>10</v>
      </c>
      <c r="L88" s="51">
        <v>1</v>
      </c>
      <c r="N88" s="63">
        <f t="shared" si="96"/>
        <v>572.38272000000006</v>
      </c>
      <c r="O88" s="63">
        <f t="shared" si="97"/>
        <v>46935.383040000008</v>
      </c>
      <c r="P88" s="63">
        <f t="shared" si="98"/>
        <v>864752.70440412872</v>
      </c>
      <c r="Q88" s="63">
        <f t="shared" si="99"/>
        <v>4323763.5220206436</v>
      </c>
      <c r="R88" s="63">
        <f t="shared" si="100"/>
        <v>140.33087202808582</v>
      </c>
      <c r="S88" s="51">
        <f t="shared" si="169"/>
        <v>18.424324004496899</v>
      </c>
      <c r="T88" s="72">
        <f t="shared" si="170"/>
        <v>2.5850216044175394</v>
      </c>
      <c r="U88" s="51">
        <f t="shared" si="101"/>
        <v>67</v>
      </c>
      <c r="V88" s="69">
        <f t="shared" si="102"/>
        <v>10.75</v>
      </c>
      <c r="W88" s="51">
        <v>1</v>
      </c>
      <c r="Y88" s="68">
        <f t="shared" si="86"/>
        <v>34.405616638164588</v>
      </c>
      <c r="Z88" s="68">
        <f t="shared" si="103"/>
        <v>2305.1763147570273</v>
      </c>
      <c r="AA88" s="68">
        <f t="shared" si="104"/>
        <v>116201.14465430468</v>
      </c>
      <c r="AB88" s="68">
        <f t="shared" si="105"/>
        <v>4648045.7861721916</v>
      </c>
      <c r="AC88" s="63">
        <f t="shared" si="106"/>
        <v>140.33087202808582</v>
      </c>
      <c r="AD88" s="69">
        <f t="shared" si="107"/>
        <v>50.408788217378778</v>
      </c>
      <c r="AE88" s="72">
        <f t="shared" si="108"/>
        <v>7.0725963439759143</v>
      </c>
      <c r="AF88" s="51">
        <f t="shared" si="109"/>
        <v>45</v>
      </c>
      <c r="AG88" s="51">
        <f t="shared" si="110"/>
        <v>11.85</v>
      </c>
      <c r="AH88" s="51">
        <v>1</v>
      </c>
      <c r="AJ88" s="63">
        <f t="shared" si="111"/>
        <v>2.5208374789293435</v>
      </c>
      <c r="AK88" s="63">
        <f t="shared" si="112"/>
        <v>113.43768655182046</v>
      </c>
      <c r="AL88" s="63">
        <f t="shared" si="113"/>
        <v>6067.2000000000171</v>
      </c>
      <c r="AM88" s="63">
        <f t="shared" si="114"/>
        <v>5123659.7735944632</v>
      </c>
      <c r="AN88" s="63">
        <f t="shared" si="115"/>
        <v>140.33087202808582</v>
      </c>
      <c r="AO88" s="51">
        <f t="shared" si="87"/>
        <v>53.484870720000153</v>
      </c>
      <c r="AP88" s="72">
        <f t="shared" si="88"/>
        <v>7.5041855694099766</v>
      </c>
      <c r="AQ88" s="51">
        <f t="shared" si="116"/>
        <v>17</v>
      </c>
      <c r="AR88" s="51">
        <f t="shared" si="117"/>
        <v>13.25</v>
      </c>
      <c r="AS88" s="51">
        <v>1</v>
      </c>
      <c r="AU88" s="63">
        <f t="shared" si="118"/>
        <v>0.15888360435400659</v>
      </c>
      <c r="AV88" s="63">
        <f t="shared" si="119"/>
        <v>2.7010212740181121</v>
      </c>
      <c r="AW88" s="63">
        <f t="shared" si="120"/>
        <v>139.86783854192694</v>
      </c>
      <c r="AX88" s="63">
        <f t="shared" si="121"/>
        <v>5728986.666677353</v>
      </c>
      <c r="AY88" s="63">
        <f t="shared" si="122"/>
        <v>140.33087202808582</v>
      </c>
      <c r="AZ88" s="51">
        <f t="shared" si="167"/>
        <v>51.783316143177125</v>
      </c>
      <c r="BA88" s="72">
        <f t="shared" si="168"/>
        <v>7.2654492477349182</v>
      </c>
      <c r="BB88" s="51">
        <f t="shared" si="123"/>
        <v>-13</v>
      </c>
      <c r="BC88" s="51">
        <f t="shared" si="124"/>
        <v>14.75</v>
      </c>
      <c r="BD88" s="51">
        <v>1</v>
      </c>
      <c r="BF88" s="63">
        <f t="shared" si="125"/>
        <v>9.08375563334783E-2</v>
      </c>
      <c r="BG88" s="63">
        <f t="shared" si="126"/>
        <v>-1.1808882323352179</v>
      </c>
      <c r="BH88" s="63">
        <f t="shared" si="127"/>
        <v>2.4328427104875217</v>
      </c>
      <c r="BI88" s="63">
        <f t="shared" si="128"/>
        <v>6377551.19498045</v>
      </c>
      <c r="BJ88" s="63">
        <f t="shared" si="129"/>
        <v>140.33087202808582</v>
      </c>
      <c r="BM88" s="51">
        <f t="shared" si="130"/>
        <v>-60</v>
      </c>
      <c r="BN88" s="51">
        <f t="shared" si="131"/>
        <v>17.100000000000001</v>
      </c>
      <c r="BO88" s="51">
        <v>1</v>
      </c>
      <c r="BQ88" s="63">
        <f t="shared" si="132"/>
        <v>5.0514854979176016E-2</v>
      </c>
      <c r="BR88" s="63">
        <f t="shared" si="133"/>
        <v>-3.0308912987505607</v>
      </c>
      <c r="BS88" s="63">
        <f t="shared" si="134"/>
        <v>4.1748046874999839E-3</v>
      </c>
      <c r="BT88" s="63">
        <f t="shared" si="135"/>
        <v>7393635.6226553014</v>
      </c>
      <c r="BU88" s="63">
        <f t="shared" si="136"/>
        <v>140.33087202808582</v>
      </c>
      <c r="BX88" s="51">
        <f t="shared" si="137"/>
        <v>-105</v>
      </c>
      <c r="BY88" s="51">
        <f t="shared" si="138"/>
        <v>19.350000000000001</v>
      </c>
      <c r="BZ88" s="51">
        <v>1</v>
      </c>
      <c r="CB88" s="63">
        <f t="shared" si="139"/>
        <v>3.0680984116650111E-2</v>
      </c>
      <c r="CC88" s="63">
        <f t="shared" si="140"/>
        <v>-3.2215033322482616</v>
      </c>
      <c r="CD88" s="63">
        <f t="shared" si="141"/>
        <v>9.2267990112304034E-6</v>
      </c>
      <c r="CE88" s="63">
        <f t="shared" si="142"/>
        <v>8366482.4151099464</v>
      </c>
      <c r="CF88" s="63">
        <f t="shared" si="143"/>
        <v>140.33087202808582</v>
      </c>
      <c r="CI88" s="51">
        <f t="shared" si="144"/>
        <v>-150</v>
      </c>
      <c r="CJ88" s="51">
        <f t="shared" si="145"/>
        <v>21.6</v>
      </c>
      <c r="CK88" s="51">
        <v>1</v>
      </c>
      <c r="CM88" s="63">
        <f t="shared" si="146"/>
        <v>1.9727078239801729E-2</v>
      </c>
      <c r="CN88" s="63">
        <f t="shared" si="147"/>
        <v>-2.9590617359702596</v>
      </c>
      <c r="CO88" s="63">
        <f t="shared" si="148"/>
        <v>2.0116567611694135E-8</v>
      </c>
      <c r="CP88" s="63">
        <f t="shared" si="149"/>
        <v>9339329.2075645905</v>
      </c>
      <c r="CQ88" s="63">
        <f t="shared" si="150"/>
        <v>140.33087202808582</v>
      </c>
      <c r="CT88" s="51">
        <f t="shared" si="151"/>
        <v>-201</v>
      </c>
      <c r="CU88" s="51">
        <f t="shared" si="152"/>
        <v>24.15</v>
      </c>
      <c r="CV88" s="51">
        <v>1</v>
      </c>
      <c r="CX88" s="63">
        <f t="shared" si="153"/>
        <v>1.2925831062713179E-2</v>
      </c>
      <c r="CY88" s="63">
        <f t="shared" si="154"/>
        <v>-2.598092043605349</v>
      </c>
      <c r="CZ88" s="63">
        <f t="shared" si="155"/>
        <v>1.9121031167379546E-11</v>
      </c>
      <c r="DA88" s="63">
        <f t="shared" si="156"/>
        <v>10441888.905679854</v>
      </c>
      <c r="DB88" s="63">
        <f t="shared" si="157"/>
        <v>140.33087202808582</v>
      </c>
      <c r="DE88" s="51">
        <f t="shared" si="158"/>
        <v>-256</v>
      </c>
      <c r="DF88" s="51">
        <f t="shared" si="159"/>
        <v>26.9</v>
      </c>
      <c r="DG88" s="51">
        <v>1</v>
      </c>
      <c r="DI88" s="63">
        <f t="shared" si="160"/>
        <v>8.6534746119213031E-3</v>
      </c>
      <c r="DJ88" s="63">
        <f t="shared" si="161"/>
        <v>-2.2152895006518536</v>
      </c>
      <c r="DK88" s="63">
        <f t="shared" si="162"/>
        <v>1.0399596807115925E-14</v>
      </c>
      <c r="DL88" s="63">
        <f t="shared" si="163"/>
        <v>11630923.874235529</v>
      </c>
      <c r="DM88" s="63">
        <f t="shared" si="164"/>
        <v>140.33087202808582</v>
      </c>
    </row>
    <row r="89" spans="1:117">
      <c r="A89" s="74">
        <f t="shared" si="89"/>
        <v>4.4382778882713954</v>
      </c>
      <c r="B89" s="74">
        <f t="shared" si="90"/>
        <v>2.7666666666666666</v>
      </c>
      <c r="C89" s="78">
        <v>3.585</v>
      </c>
      <c r="D89" s="76">
        <f t="shared" si="165"/>
        <v>1.415</v>
      </c>
      <c r="E89" s="76">
        <f t="shared" si="91"/>
        <v>1.415</v>
      </c>
      <c r="F89" s="77">
        <f t="shared" si="92"/>
        <v>7.1779766250000003</v>
      </c>
      <c r="G89" s="73">
        <f t="shared" si="93"/>
        <v>99334.000902825996</v>
      </c>
      <c r="H89" s="74">
        <f t="shared" si="166"/>
        <v>16.600000000000009</v>
      </c>
      <c r="I89" s="79">
        <v>83</v>
      </c>
      <c r="J89" s="51">
        <f t="shared" si="94"/>
        <v>83</v>
      </c>
      <c r="K89" s="51">
        <f t="shared" si="95"/>
        <v>10</v>
      </c>
      <c r="L89" s="51">
        <v>1</v>
      </c>
      <c r="N89" s="63">
        <f t="shared" si="96"/>
        <v>572.38272000000006</v>
      </c>
      <c r="O89" s="63">
        <f t="shared" si="97"/>
        <v>47507.765760000002</v>
      </c>
      <c r="P89" s="63">
        <f t="shared" si="98"/>
        <v>993340.0090282599</v>
      </c>
      <c r="Q89" s="63">
        <f t="shared" si="99"/>
        <v>4966700.0451412993</v>
      </c>
      <c r="R89" s="63">
        <f t="shared" si="100"/>
        <v>145.42757213902604</v>
      </c>
      <c r="S89" s="51">
        <f t="shared" si="169"/>
        <v>20.909002836429323</v>
      </c>
      <c r="T89" s="72">
        <f t="shared" si="170"/>
        <v>2.912938273385548</v>
      </c>
      <c r="U89" s="51">
        <f t="shared" si="101"/>
        <v>68</v>
      </c>
      <c r="V89" s="69">
        <f t="shared" si="102"/>
        <v>10.75</v>
      </c>
      <c r="W89" s="51">
        <v>1</v>
      </c>
      <c r="Y89" s="68">
        <f t="shared" si="86"/>
        <v>34.405616638164588</v>
      </c>
      <c r="Z89" s="68">
        <f t="shared" si="103"/>
        <v>2339.581931395192</v>
      </c>
      <c r="AA89" s="68">
        <f t="shared" si="104"/>
        <v>133480.06371317231</v>
      </c>
      <c r="AB89" s="68">
        <f t="shared" si="105"/>
        <v>5339202.5485268971</v>
      </c>
      <c r="AC89" s="63">
        <f t="shared" si="106"/>
        <v>145.42757213902604</v>
      </c>
      <c r="AD89" s="69">
        <f t="shared" si="107"/>
        <v>57.052955454127854</v>
      </c>
      <c r="AE89" s="72">
        <f t="shared" si="108"/>
        <v>7.9483339713617207</v>
      </c>
      <c r="AF89" s="51">
        <f t="shared" si="109"/>
        <v>46</v>
      </c>
      <c r="AG89" s="51">
        <f t="shared" si="110"/>
        <v>11.85</v>
      </c>
      <c r="AH89" s="51">
        <v>1</v>
      </c>
      <c r="AJ89" s="63">
        <f t="shared" si="111"/>
        <v>2.5208374789293435</v>
      </c>
      <c r="AK89" s="63">
        <f t="shared" si="112"/>
        <v>115.9585240307498</v>
      </c>
      <c r="AL89" s="63">
        <f t="shared" si="113"/>
        <v>6969.3826594380316</v>
      </c>
      <c r="AM89" s="63">
        <f t="shared" si="114"/>
        <v>5885539.5534924408</v>
      </c>
      <c r="AN89" s="63">
        <f t="shared" si="115"/>
        <v>145.42757213902604</v>
      </c>
      <c r="AO89" s="51">
        <f t="shared" si="87"/>
        <v>60.102374686917329</v>
      </c>
      <c r="AP89" s="72">
        <f t="shared" si="88"/>
        <v>8.3731638910035215</v>
      </c>
      <c r="AQ89" s="51">
        <f t="shared" si="116"/>
        <v>18</v>
      </c>
      <c r="AR89" s="51">
        <f t="shared" si="117"/>
        <v>13.25</v>
      </c>
      <c r="AS89" s="51">
        <v>1</v>
      </c>
      <c r="AU89" s="63">
        <f t="shared" si="118"/>
        <v>0.15888360435400659</v>
      </c>
      <c r="AV89" s="63">
        <f t="shared" si="119"/>
        <v>2.8599048783721184</v>
      </c>
      <c r="AW89" s="63">
        <f t="shared" si="120"/>
        <v>160.66595605010238</v>
      </c>
      <c r="AX89" s="63">
        <f t="shared" si="121"/>
        <v>6580877.5598122226</v>
      </c>
      <c r="AY89" s="63">
        <f t="shared" si="122"/>
        <v>145.42757213902604</v>
      </c>
      <c r="AZ89" s="51">
        <f t="shared" si="167"/>
        <v>56.178776177183479</v>
      </c>
      <c r="BA89" s="72">
        <f t="shared" si="168"/>
        <v>7.8265476626825148</v>
      </c>
      <c r="BB89" s="51">
        <f t="shared" si="123"/>
        <v>-12</v>
      </c>
      <c r="BC89" s="51">
        <f t="shared" si="124"/>
        <v>14.75</v>
      </c>
      <c r="BD89" s="51">
        <v>1</v>
      </c>
      <c r="BF89" s="63">
        <f t="shared" si="125"/>
        <v>9.08375563334783E-2</v>
      </c>
      <c r="BG89" s="63">
        <f t="shared" si="126"/>
        <v>-1.0900506760017397</v>
      </c>
      <c r="BH89" s="63">
        <f t="shared" si="127"/>
        <v>2.7946024195035442</v>
      </c>
      <c r="BI89" s="63">
        <f t="shared" si="128"/>
        <v>7325882.5665834174</v>
      </c>
      <c r="BJ89" s="63">
        <f t="shared" si="129"/>
        <v>145.42757213902604</v>
      </c>
      <c r="BM89" s="51">
        <f t="shared" si="130"/>
        <v>-59</v>
      </c>
      <c r="BN89" s="51">
        <f t="shared" si="131"/>
        <v>17.100000000000001</v>
      </c>
      <c r="BO89" s="51">
        <v>1</v>
      </c>
      <c r="BQ89" s="63">
        <f t="shared" si="132"/>
        <v>5.0514854979176016E-2</v>
      </c>
      <c r="BR89" s="63">
        <f t="shared" si="133"/>
        <v>-2.9803764437713851</v>
      </c>
      <c r="BS89" s="63">
        <f t="shared" si="134"/>
        <v>4.7955912769651428E-3</v>
      </c>
      <c r="BT89" s="63">
        <f t="shared" si="135"/>
        <v>8493057.0771916229</v>
      </c>
      <c r="BU89" s="63">
        <f t="shared" si="136"/>
        <v>145.42757213902604</v>
      </c>
      <c r="BX89" s="51">
        <f t="shared" si="137"/>
        <v>-104</v>
      </c>
      <c r="BY89" s="51">
        <f t="shared" si="138"/>
        <v>19.350000000000001</v>
      </c>
      <c r="BZ89" s="51">
        <v>1</v>
      </c>
      <c r="CB89" s="63">
        <f t="shared" si="139"/>
        <v>3.0680984116650111E-2</v>
      </c>
      <c r="CC89" s="63">
        <f t="shared" si="140"/>
        <v>-3.1908223481316114</v>
      </c>
      <c r="CD89" s="63">
        <f t="shared" si="141"/>
        <v>1.0598808846088634E-5</v>
      </c>
      <c r="CE89" s="63">
        <f t="shared" si="142"/>
        <v>9610564.5873484164</v>
      </c>
      <c r="CF89" s="63">
        <f t="shared" si="143"/>
        <v>145.42757213902604</v>
      </c>
      <c r="CI89" s="51">
        <f t="shared" si="144"/>
        <v>-149</v>
      </c>
      <c r="CJ89" s="51">
        <f t="shared" si="145"/>
        <v>21.6</v>
      </c>
      <c r="CK89" s="51">
        <v>1</v>
      </c>
      <c r="CM89" s="63">
        <f t="shared" si="146"/>
        <v>1.9727078239801729E-2</v>
      </c>
      <c r="CN89" s="63">
        <f t="shared" si="147"/>
        <v>-2.9393346577304578</v>
      </c>
      <c r="CO89" s="63">
        <f t="shared" si="148"/>
        <v>2.3107868123739693E-8</v>
      </c>
      <c r="CP89" s="63">
        <f t="shared" si="149"/>
        <v>10728072.097505208</v>
      </c>
      <c r="CQ89" s="63">
        <f t="shared" si="150"/>
        <v>145.42757213902604</v>
      </c>
      <c r="CT89" s="51">
        <f t="shared" si="151"/>
        <v>-200</v>
      </c>
      <c r="CU89" s="51">
        <f t="shared" si="152"/>
        <v>24.15</v>
      </c>
      <c r="CV89" s="51">
        <v>1</v>
      </c>
      <c r="CX89" s="63">
        <f t="shared" si="153"/>
        <v>1.2925831062713179E-2</v>
      </c>
      <c r="CY89" s="63">
        <f t="shared" si="154"/>
        <v>-2.5851662125426356</v>
      </c>
      <c r="CZ89" s="63">
        <f t="shared" si="155"/>
        <v>2.1964297047815922E-11</v>
      </c>
      <c r="DA89" s="63">
        <f t="shared" si="156"/>
        <v>11994580.60901624</v>
      </c>
      <c r="DB89" s="63">
        <f t="shared" si="157"/>
        <v>145.42757213902604</v>
      </c>
      <c r="DE89" s="51">
        <f t="shared" si="158"/>
        <v>-255</v>
      </c>
      <c r="DF89" s="51">
        <f t="shared" si="159"/>
        <v>26.9</v>
      </c>
      <c r="DG89" s="51">
        <v>1</v>
      </c>
      <c r="DI89" s="63">
        <f t="shared" si="160"/>
        <v>8.6534746119213031E-3</v>
      </c>
      <c r="DJ89" s="63">
        <f t="shared" si="161"/>
        <v>-2.2066360260399325</v>
      </c>
      <c r="DK89" s="63">
        <f t="shared" si="162"/>
        <v>1.194599974496648E-14</v>
      </c>
      <c r="DL89" s="63">
        <f t="shared" si="163"/>
        <v>13360423.121430095</v>
      </c>
      <c r="DM89" s="63">
        <f t="shared" si="164"/>
        <v>145.42757213902604</v>
      </c>
    </row>
    <row r="90" spans="1:117">
      <c r="A90" s="74">
        <f t="shared" si="89"/>
        <v>4.5947934199881564</v>
      </c>
      <c r="B90" s="74">
        <f t="shared" si="90"/>
        <v>2.8</v>
      </c>
      <c r="C90" s="78">
        <v>3.585</v>
      </c>
      <c r="D90" s="76">
        <f t="shared" si="165"/>
        <v>1.42</v>
      </c>
      <c r="E90" s="76">
        <f t="shared" si="91"/>
        <v>1.42</v>
      </c>
      <c r="F90" s="77">
        <f t="shared" si="92"/>
        <v>7.2287939999999997</v>
      </c>
      <c r="G90" s="73">
        <f t="shared" si="93"/>
        <v>114104.80343235022</v>
      </c>
      <c r="H90" s="74">
        <f t="shared" si="166"/>
        <v>16.800000000000008</v>
      </c>
      <c r="I90" s="79">
        <v>84</v>
      </c>
      <c r="J90" s="51">
        <f t="shared" si="94"/>
        <v>84</v>
      </c>
      <c r="K90" s="51">
        <f t="shared" si="95"/>
        <v>10</v>
      </c>
      <c r="L90" s="51">
        <v>1</v>
      </c>
      <c r="N90" s="63">
        <f t="shared" si="96"/>
        <v>572.38272000000006</v>
      </c>
      <c r="O90" s="63">
        <f t="shared" si="97"/>
        <v>48080.148480000003</v>
      </c>
      <c r="P90" s="63">
        <f t="shared" si="98"/>
        <v>1141048.0343235023</v>
      </c>
      <c r="Q90" s="63">
        <f t="shared" si="99"/>
        <v>5705240.1716175117</v>
      </c>
      <c r="R90" s="63">
        <f t="shared" si="100"/>
        <v>150.70922417561152</v>
      </c>
      <c r="S90" s="51">
        <f t="shared" si="169"/>
        <v>23.732206958515246</v>
      </c>
      <c r="T90" s="72">
        <f t="shared" si="170"/>
        <v>3.2830105489954819</v>
      </c>
      <c r="U90" s="51">
        <f t="shared" si="101"/>
        <v>69</v>
      </c>
      <c r="V90" s="69">
        <f t="shared" si="102"/>
        <v>10.75</v>
      </c>
      <c r="W90" s="51">
        <v>1</v>
      </c>
      <c r="Y90" s="68">
        <f t="shared" si="86"/>
        <v>34.405616638164588</v>
      </c>
      <c r="Z90" s="68">
        <f t="shared" si="103"/>
        <v>2373.9875480333567</v>
      </c>
      <c r="AA90" s="68">
        <f t="shared" si="104"/>
        <v>153328.32961222046</v>
      </c>
      <c r="AB90" s="68">
        <f t="shared" si="105"/>
        <v>6133133.1844888246</v>
      </c>
      <c r="AC90" s="63">
        <f t="shared" si="106"/>
        <v>150.70922417561152</v>
      </c>
      <c r="AD90" s="69">
        <f t="shared" si="107"/>
        <v>64.586829757906571</v>
      </c>
      <c r="AE90" s="72">
        <f t="shared" si="108"/>
        <v>8.9346618202021766</v>
      </c>
      <c r="AF90" s="51">
        <f t="shared" si="109"/>
        <v>47</v>
      </c>
      <c r="AG90" s="51">
        <f t="shared" si="110"/>
        <v>11.85</v>
      </c>
      <c r="AH90" s="51">
        <v>1</v>
      </c>
      <c r="AJ90" s="63">
        <f t="shared" si="111"/>
        <v>2.5208374789293435</v>
      </c>
      <c r="AK90" s="63">
        <f t="shared" si="112"/>
        <v>118.47936150967915</v>
      </c>
      <c r="AL90" s="63">
        <f t="shared" si="113"/>
        <v>8005.7183962413274</v>
      </c>
      <c r="AM90" s="63">
        <f t="shared" si="114"/>
        <v>6760709.6033667503</v>
      </c>
      <c r="AN90" s="63">
        <f t="shared" si="115"/>
        <v>150.70922417561152</v>
      </c>
      <c r="AO90" s="51">
        <f t="shared" si="87"/>
        <v>67.570573425037423</v>
      </c>
      <c r="AP90" s="72">
        <f t="shared" si="88"/>
        <v>9.3474199742083428</v>
      </c>
      <c r="AQ90" s="51">
        <f t="shared" si="116"/>
        <v>19</v>
      </c>
      <c r="AR90" s="51">
        <f t="shared" si="117"/>
        <v>13.25</v>
      </c>
      <c r="AS90" s="51">
        <v>1</v>
      </c>
      <c r="AU90" s="63">
        <f t="shared" si="118"/>
        <v>0.15888360435400659</v>
      </c>
      <c r="AV90" s="63">
        <f t="shared" si="119"/>
        <v>3.0187884827261251</v>
      </c>
      <c r="AW90" s="63">
        <f t="shared" si="120"/>
        <v>184.55671941877856</v>
      </c>
      <c r="AX90" s="63">
        <f t="shared" si="121"/>
        <v>7559443.2273932025</v>
      </c>
      <c r="AY90" s="63">
        <f t="shared" si="122"/>
        <v>150.70922417561152</v>
      </c>
      <c r="AZ90" s="51">
        <f t="shared" si="167"/>
        <v>61.136022107820587</v>
      </c>
      <c r="BA90" s="72">
        <f t="shared" si="168"/>
        <v>8.4572920611405706</v>
      </c>
      <c r="BB90" s="51">
        <f t="shared" si="123"/>
        <v>-11</v>
      </c>
      <c r="BC90" s="51">
        <f t="shared" si="124"/>
        <v>14.75</v>
      </c>
      <c r="BD90" s="51">
        <v>1</v>
      </c>
      <c r="BF90" s="63">
        <f t="shared" si="125"/>
        <v>9.08375563334783E-2</v>
      </c>
      <c r="BG90" s="63">
        <f t="shared" si="126"/>
        <v>-0.99921311966826132</v>
      </c>
      <c r="BH90" s="63">
        <f t="shared" si="127"/>
        <v>3.2101552021544557</v>
      </c>
      <c r="BI90" s="63">
        <f t="shared" si="128"/>
        <v>8415229.2531358283</v>
      </c>
      <c r="BJ90" s="63">
        <f t="shared" si="129"/>
        <v>150.70922417561152</v>
      </c>
      <c r="BM90" s="51">
        <f t="shared" si="130"/>
        <v>-58</v>
      </c>
      <c r="BN90" s="51">
        <f t="shared" si="131"/>
        <v>17.100000000000001</v>
      </c>
      <c r="BO90" s="51">
        <v>1</v>
      </c>
      <c r="BQ90" s="63">
        <f t="shared" si="132"/>
        <v>5.0514854979176016E-2</v>
      </c>
      <c r="BR90" s="63">
        <f t="shared" si="133"/>
        <v>-2.929861588792209</v>
      </c>
      <c r="BS90" s="63">
        <f t="shared" si="134"/>
        <v>5.5086878110879901E-3</v>
      </c>
      <c r="BT90" s="63">
        <f t="shared" si="135"/>
        <v>9755960.6934659444</v>
      </c>
      <c r="BU90" s="63">
        <f t="shared" si="136"/>
        <v>150.70922417561152</v>
      </c>
      <c r="BX90" s="51">
        <f t="shared" si="137"/>
        <v>-103</v>
      </c>
      <c r="BY90" s="51">
        <f t="shared" si="138"/>
        <v>19.350000000000001</v>
      </c>
      <c r="BZ90" s="51">
        <v>1</v>
      </c>
      <c r="CB90" s="63">
        <f t="shared" si="139"/>
        <v>3.0680984116650111E-2</v>
      </c>
      <c r="CC90" s="63">
        <f t="shared" si="140"/>
        <v>-3.1601413640149616</v>
      </c>
      <c r="CD90" s="63">
        <f t="shared" si="141"/>
        <v>1.2174834286430039E-5</v>
      </c>
      <c r="CE90" s="63">
        <f t="shared" si="142"/>
        <v>11039639.732079886</v>
      </c>
      <c r="CF90" s="63">
        <f t="shared" si="143"/>
        <v>150.70922417561152</v>
      </c>
      <c r="CI90" s="51">
        <f t="shared" si="144"/>
        <v>-148</v>
      </c>
      <c r="CJ90" s="51">
        <f t="shared" si="145"/>
        <v>21.6</v>
      </c>
      <c r="CK90" s="51">
        <v>1</v>
      </c>
      <c r="CM90" s="63">
        <f t="shared" si="146"/>
        <v>1.9727078239801729E-2</v>
      </c>
      <c r="CN90" s="63">
        <f t="shared" si="147"/>
        <v>-2.919607579490656</v>
      </c>
      <c r="CO90" s="63">
        <f t="shared" si="148"/>
        <v>2.6543970101228202E-8</v>
      </c>
      <c r="CP90" s="63">
        <f t="shared" si="149"/>
        <v>12323318.770693824</v>
      </c>
      <c r="CQ90" s="63">
        <f t="shared" si="150"/>
        <v>150.70922417561152</v>
      </c>
      <c r="CT90" s="51">
        <f t="shared" si="151"/>
        <v>-199</v>
      </c>
      <c r="CU90" s="51">
        <f t="shared" si="152"/>
        <v>24.15</v>
      </c>
      <c r="CV90" s="51">
        <v>1</v>
      </c>
      <c r="CX90" s="63">
        <f t="shared" si="153"/>
        <v>1.2925831062713179E-2</v>
      </c>
      <c r="CY90" s="63">
        <f t="shared" si="154"/>
        <v>-2.5722403814799226</v>
      </c>
      <c r="CZ90" s="63">
        <f t="shared" si="155"/>
        <v>2.5230351887492385E-11</v>
      </c>
      <c r="DA90" s="63">
        <f t="shared" si="156"/>
        <v>13778155.014456289</v>
      </c>
      <c r="DB90" s="63">
        <f t="shared" si="157"/>
        <v>150.70922417561152</v>
      </c>
      <c r="DE90" s="51">
        <f t="shared" si="158"/>
        <v>-254</v>
      </c>
      <c r="DF90" s="51">
        <f t="shared" si="159"/>
        <v>26.9</v>
      </c>
      <c r="DG90" s="51">
        <v>1</v>
      </c>
      <c r="DI90" s="63">
        <f t="shared" si="160"/>
        <v>8.6534746119213031E-3</v>
      </c>
      <c r="DJ90" s="63">
        <f t="shared" si="161"/>
        <v>-2.1979825514280109</v>
      </c>
      <c r="DK90" s="63">
        <f t="shared" si="162"/>
        <v>1.3722350255837997E-14</v>
      </c>
      <c r="DL90" s="63">
        <f t="shared" si="163"/>
        <v>15347096.061651103</v>
      </c>
      <c r="DM90" s="63">
        <f t="shared" si="164"/>
        <v>150.70922417561152</v>
      </c>
    </row>
    <row r="91" spans="1:117">
      <c r="A91" s="74">
        <f t="shared" si="89"/>
        <v>4.756828460010901</v>
      </c>
      <c r="B91" s="74">
        <f t="shared" si="90"/>
        <v>2.8333333333333335</v>
      </c>
      <c r="C91" s="78">
        <v>3.585</v>
      </c>
      <c r="D91" s="76">
        <f t="shared" si="165"/>
        <v>1.425</v>
      </c>
      <c r="E91" s="76">
        <f t="shared" si="91"/>
        <v>1.425</v>
      </c>
      <c r="F91" s="77">
        <f t="shared" si="92"/>
        <v>7.2797906250000004</v>
      </c>
      <c r="G91" s="73">
        <f t="shared" si="93"/>
        <v>131072.00000000073</v>
      </c>
      <c r="H91" s="74">
        <f t="shared" si="166"/>
        <v>17.000000000000007</v>
      </c>
      <c r="I91" s="79">
        <v>85</v>
      </c>
      <c r="J91" s="51">
        <f t="shared" si="94"/>
        <v>85</v>
      </c>
      <c r="K91" s="51">
        <f t="shared" si="95"/>
        <v>10</v>
      </c>
      <c r="L91" s="51">
        <v>1</v>
      </c>
      <c r="N91" s="63">
        <f t="shared" si="96"/>
        <v>572.38272000000006</v>
      </c>
      <c r="O91" s="63">
        <f t="shared" si="97"/>
        <v>48652.531200000005</v>
      </c>
      <c r="P91" s="63">
        <f t="shared" si="98"/>
        <v>1310720.0000000072</v>
      </c>
      <c r="Q91" s="63">
        <f t="shared" si="99"/>
        <v>6553600.0000000363</v>
      </c>
      <c r="R91" s="63">
        <f t="shared" si="100"/>
        <v>156.1825344370246</v>
      </c>
      <c r="S91" s="51">
        <f t="shared" si="169"/>
        <v>26.940427716122755</v>
      </c>
      <c r="T91" s="72">
        <f t="shared" si="170"/>
        <v>3.7007146364354062</v>
      </c>
      <c r="U91" s="51">
        <f t="shared" si="101"/>
        <v>70</v>
      </c>
      <c r="V91" s="69">
        <f t="shared" si="102"/>
        <v>10.75</v>
      </c>
      <c r="W91" s="51">
        <v>1</v>
      </c>
      <c r="Y91" s="68">
        <f t="shared" si="86"/>
        <v>34.405616638164588</v>
      </c>
      <c r="Z91" s="68">
        <f t="shared" si="103"/>
        <v>2408.3931646715209</v>
      </c>
      <c r="AA91" s="68">
        <f t="shared" si="104"/>
        <v>176128.00000000081</v>
      </c>
      <c r="AB91" s="68">
        <f t="shared" si="105"/>
        <v>7045120.0000000391</v>
      </c>
      <c r="AC91" s="63">
        <f t="shared" si="106"/>
        <v>156.1825344370246</v>
      </c>
      <c r="AD91" s="69">
        <f t="shared" si="107"/>
        <v>73.130916738846821</v>
      </c>
      <c r="AE91" s="72">
        <f t="shared" si="108"/>
        <v>10.045744514643484</v>
      </c>
      <c r="AF91" s="51">
        <f t="shared" si="109"/>
        <v>48</v>
      </c>
      <c r="AG91" s="51">
        <f t="shared" si="110"/>
        <v>11.85</v>
      </c>
      <c r="AH91" s="51">
        <v>1</v>
      </c>
      <c r="AI91" s="51" t="s">
        <v>81</v>
      </c>
      <c r="AJ91" s="63">
        <f t="shared" si="111"/>
        <v>2.5208374789293435</v>
      </c>
      <c r="AK91" s="63">
        <f t="shared" si="112"/>
        <v>121.00019898860849</v>
      </c>
      <c r="AL91" s="63">
        <f t="shared" si="113"/>
        <v>9196.1555523319166</v>
      </c>
      <c r="AM91" s="63">
        <f t="shared" si="114"/>
        <v>7766016.0000000428</v>
      </c>
      <c r="AN91" s="63">
        <f t="shared" si="115"/>
        <v>156.1825344370246</v>
      </c>
      <c r="AO91" s="51">
        <f t="shared" si="87"/>
        <v>76.001160569972981</v>
      </c>
      <c r="AP91" s="72">
        <f t="shared" si="88"/>
        <v>10.440020116646277</v>
      </c>
      <c r="AQ91" s="51">
        <f t="shared" si="116"/>
        <v>20</v>
      </c>
      <c r="AR91" s="51">
        <f t="shared" si="117"/>
        <v>13.25</v>
      </c>
      <c r="AS91" s="51">
        <v>2</v>
      </c>
      <c r="AU91" s="63">
        <f t="shared" si="118"/>
        <v>0.31776720870801317</v>
      </c>
      <c r="AV91" s="63">
        <f t="shared" si="119"/>
        <v>6.3553441741602636</v>
      </c>
      <c r="AW91" s="63">
        <f t="shared" si="120"/>
        <v>212.00000000000028</v>
      </c>
      <c r="AX91" s="63">
        <f t="shared" si="121"/>
        <v>8683520.0000000484</v>
      </c>
      <c r="AY91" s="63">
        <f t="shared" si="122"/>
        <v>156.1825344370246</v>
      </c>
      <c r="AZ91" s="51">
        <f t="shared" si="167"/>
        <v>33.357752812500038</v>
      </c>
      <c r="BA91" s="72">
        <f t="shared" si="168"/>
        <v>4.5822406894429104</v>
      </c>
      <c r="BB91" s="51">
        <f t="shared" si="123"/>
        <v>-10</v>
      </c>
      <c r="BC91" s="51">
        <f t="shared" si="124"/>
        <v>14.75</v>
      </c>
      <c r="BD91" s="51">
        <v>1</v>
      </c>
      <c r="BF91" s="63">
        <f t="shared" si="125"/>
        <v>9.08375563334783E-2</v>
      </c>
      <c r="BG91" s="63">
        <f t="shared" si="126"/>
        <v>-0.90837556333478298</v>
      </c>
      <c r="BH91" s="63">
        <f t="shared" si="127"/>
        <v>3.6874999999999973</v>
      </c>
      <c r="BI91" s="63">
        <f t="shared" si="128"/>
        <v>9666560.000000054</v>
      </c>
      <c r="BJ91" s="63">
        <f t="shared" si="129"/>
        <v>156.1825344370246</v>
      </c>
      <c r="BM91" s="51">
        <f t="shared" si="130"/>
        <v>-57</v>
      </c>
      <c r="BN91" s="51">
        <f t="shared" si="131"/>
        <v>17.100000000000001</v>
      </c>
      <c r="BO91" s="51">
        <v>1</v>
      </c>
      <c r="BQ91" s="63">
        <f t="shared" si="132"/>
        <v>5.0514854979176016E-2</v>
      </c>
      <c r="BR91" s="63">
        <f t="shared" si="133"/>
        <v>-2.879346733813033</v>
      </c>
      <c r="BS91" s="63">
        <f t="shared" si="134"/>
        <v>6.3278206267889901E-3</v>
      </c>
      <c r="BT91" s="63">
        <f t="shared" si="135"/>
        <v>11206656.000000063</v>
      </c>
      <c r="BU91" s="63">
        <f t="shared" si="136"/>
        <v>156.1825344370246</v>
      </c>
      <c r="BX91" s="51">
        <f t="shared" si="137"/>
        <v>-102</v>
      </c>
      <c r="BY91" s="51">
        <f t="shared" si="138"/>
        <v>19.350000000000001</v>
      </c>
      <c r="BZ91" s="51">
        <v>1</v>
      </c>
      <c r="CB91" s="63">
        <f t="shared" si="139"/>
        <v>3.0680984116650111E-2</v>
      </c>
      <c r="CC91" s="63">
        <f t="shared" si="140"/>
        <v>-3.1294603798983114</v>
      </c>
      <c r="CD91" s="63">
        <f t="shared" si="141"/>
        <v>1.398521211718369E-5</v>
      </c>
      <c r="CE91" s="63">
        <f t="shared" si="142"/>
        <v>12681216.000000071</v>
      </c>
      <c r="CF91" s="63">
        <f t="shared" si="143"/>
        <v>156.1825344370246</v>
      </c>
      <c r="CI91" s="51">
        <f t="shared" si="144"/>
        <v>-147</v>
      </c>
      <c r="CJ91" s="51">
        <f t="shared" si="145"/>
        <v>21.6</v>
      </c>
      <c r="CK91" s="51">
        <v>1</v>
      </c>
      <c r="CM91" s="63">
        <f t="shared" si="146"/>
        <v>1.9727078239801729E-2</v>
      </c>
      <c r="CN91" s="63">
        <f t="shared" si="147"/>
        <v>-2.8998805012508542</v>
      </c>
      <c r="CO91" s="63">
        <f t="shared" si="148"/>
        <v>3.0491014790371316E-8</v>
      </c>
      <c r="CP91" s="63">
        <f t="shared" si="149"/>
        <v>14155776.00000008</v>
      </c>
      <c r="CQ91" s="63">
        <f t="shared" si="150"/>
        <v>156.1825344370246</v>
      </c>
      <c r="CT91" s="51">
        <f t="shared" si="151"/>
        <v>-198</v>
      </c>
      <c r="CU91" s="51">
        <f t="shared" si="152"/>
        <v>24.15</v>
      </c>
      <c r="CV91" s="51">
        <v>1</v>
      </c>
      <c r="CX91" s="63">
        <f t="shared" si="153"/>
        <v>1.2925831062713179E-2</v>
      </c>
      <c r="CY91" s="63">
        <f t="shared" si="154"/>
        <v>-2.5593145504172092</v>
      </c>
      <c r="CZ91" s="63">
        <f t="shared" si="155"/>
        <v>2.8982063709158836E-11</v>
      </c>
      <c r="DA91" s="63">
        <f t="shared" si="156"/>
        <v>15826944.000000088</v>
      </c>
      <c r="DB91" s="63">
        <f t="shared" si="157"/>
        <v>156.1825344370246</v>
      </c>
      <c r="DE91" s="51">
        <f t="shared" si="158"/>
        <v>-253</v>
      </c>
      <c r="DF91" s="51">
        <f t="shared" si="159"/>
        <v>26.9</v>
      </c>
      <c r="DG91" s="51">
        <v>1</v>
      </c>
      <c r="DI91" s="63">
        <f t="shared" si="160"/>
        <v>8.6534746119213031E-3</v>
      </c>
      <c r="DJ91" s="63">
        <f t="shared" si="161"/>
        <v>-2.1893290768160898</v>
      </c>
      <c r="DK91" s="63">
        <f t="shared" si="162"/>
        <v>1.5762841165574252E-14</v>
      </c>
      <c r="DL91" s="63">
        <f t="shared" si="163"/>
        <v>17629184.000000097</v>
      </c>
      <c r="DM91" s="63">
        <f t="shared" si="164"/>
        <v>156.1825344370246</v>
      </c>
    </row>
    <row r="92" spans="1:117">
      <c r="A92" s="74">
        <f t="shared" si="89"/>
        <v>4.924577653379683</v>
      </c>
      <c r="B92" s="74">
        <f t="shared" si="90"/>
        <v>2.8666666666666667</v>
      </c>
      <c r="C92" s="78">
        <v>3.585</v>
      </c>
      <c r="D92" s="76">
        <f t="shared" si="165"/>
        <v>1.43</v>
      </c>
      <c r="E92" s="76">
        <f t="shared" si="91"/>
        <v>1.43</v>
      </c>
      <c r="F92" s="77">
        <f t="shared" si="92"/>
        <v>7.3309664999999997</v>
      </c>
      <c r="G92" s="73">
        <f t="shared" si="93"/>
        <v>150562.19078617223</v>
      </c>
      <c r="H92" s="74">
        <f t="shared" si="166"/>
        <v>17.200000000000006</v>
      </c>
      <c r="I92" s="79">
        <v>86</v>
      </c>
      <c r="J92" s="51">
        <f t="shared" si="94"/>
        <v>86</v>
      </c>
      <c r="K92" s="51">
        <f t="shared" si="95"/>
        <v>10</v>
      </c>
      <c r="L92" s="51">
        <v>1</v>
      </c>
      <c r="N92" s="63">
        <f t="shared" si="96"/>
        <v>572.38272000000006</v>
      </c>
      <c r="O92" s="63">
        <f t="shared" si="97"/>
        <v>49224.913920000006</v>
      </c>
      <c r="P92" s="63">
        <f t="shared" si="98"/>
        <v>1505621.9078617222</v>
      </c>
      <c r="Q92" s="63">
        <f t="shared" si="99"/>
        <v>7528109.5393086113</v>
      </c>
      <c r="R92" s="63">
        <f t="shared" si="100"/>
        <v>161.8544522077456</v>
      </c>
      <c r="S92" s="51">
        <f t="shared" si="169"/>
        <v>30.586582849258988</v>
      </c>
      <c r="T92" s="72">
        <f t="shared" si="170"/>
        <v>4.1722442530952764</v>
      </c>
      <c r="U92" s="51">
        <f t="shared" si="101"/>
        <v>71</v>
      </c>
      <c r="V92" s="69">
        <f t="shared" si="102"/>
        <v>10.75</v>
      </c>
      <c r="W92" s="51">
        <v>1</v>
      </c>
      <c r="Y92" s="68">
        <f t="shared" si="86"/>
        <v>34.405616638164588</v>
      </c>
      <c r="Z92" s="68">
        <f t="shared" si="103"/>
        <v>2442.7987813096856</v>
      </c>
      <c r="AA92" s="68">
        <f t="shared" si="104"/>
        <v>202317.94386891872</v>
      </c>
      <c r="AB92" s="68">
        <f t="shared" si="105"/>
        <v>8092717.7547567571</v>
      </c>
      <c r="AC92" s="63">
        <f t="shared" si="106"/>
        <v>161.8544522077456</v>
      </c>
      <c r="AD92" s="69">
        <f t="shared" si="107"/>
        <v>82.822189619911185</v>
      </c>
      <c r="AE92" s="72">
        <f t="shared" si="108"/>
        <v>11.297581242515729</v>
      </c>
      <c r="AF92" s="51">
        <f t="shared" si="109"/>
        <v>49</v>
      </c>
      <c r="AG92" s="51">
        <f t="shared" si="110"/>
        <v>11.85</v>
      </c>
      <c r="AH92" s="51">
        <v>1</v>
      </c>
      <c r="AJ92" s="63">
        <f t="shared" si="111"/>
        <v>2.5208374789293435</v>
      </c>
      <c r="AK92" s="63">
        <f t="shared" si="112"/>
        <v>123.52103646753783</v>
      </c>
      <c r="AL92" s="63">
        <f t="shared" si="113"/>
        <v>10563.608755260524</v>
      </c>
      <c r="AM92" s="63">
        <f t="shared" si="114"/>
        <v>8920809.8040807042</v>
      </c>
      <c r="AN92" s="63">
        <f t="shared" si="115"/>
        <v>161.8544522077456</v>
      </c>
      <c r="AO92" s="51">
        <f t="shared" si="87"/>
        <v>85.520726326132419</v>
      </c>
      <c r="AP92" s="72">
        <f t="shared" si="88"/>
        <v>11.665682325261264</v>
      </c>
      <c r="AQ92" s="51">
        <f t="shared" si="116"/>
        <v>21</v>
      </c>
      <c r="AR92" s="51">
        <f t="shared" si="117"/>
        <v>13.25</v>
      </c>
      <c r="AS92" s="51">
        <v>1</v>
      </c>
      <c r="AU92" s="63">
        <f t="shared" si="118"/>
        <v>0.31776720870801317</v>
      </c>
      <c r="AV92" s="63">
        <f t="shared" si="119"/>
        <v>6.6731113828682762</v>
      </c>
      <c r="AW92" s="63">
        <f t="shared" si="120"/>
        <v>243.52405125937173</v>
      </c>
      <c r="AX92" s="63">
        <f t="shared" si="121"/>
        <v>9974745.1395839099</v>
      </c>
      <c r="AY92" s="63">
        <f t="shared" si="122"/>
        <v>161.8544522077456</v>
      </c>
      <c r="AZ92" s="51">
        <f t="shared" si="167"/>
        <v>36.493329316301441</v>
      </c>
      <c r="BA92" s="72">
        <f t="shared" si="168"/>
        <v>4.9779697283163742</v>
      </c>
      <c r="BB92" s="51">
        <f t="shared" si="123"/>
        <v>-9</v>
      </c>
      <c r="BC92" s="51">
        <f t="shared" si="124"/>
        <v>14.75</v>
      </c>
      <c r="BD92" s="51">
        <v>1</v>
      </c>
      <c r="BF92" s="63">
        <f t="shared" si="125"/>
        <v>9.08375563334783E-2</v>
      </c>
      <c r="BG92" s="63">
        <f t="shared" si="126"/>
        <v>-0.81753800700130475</v>
      </c>
      <c r="BH92" s="63">
        <f t="shared" si="127"/>
        <v>4.2358251840515635</v>
      </c>
      <c r="BI92" s="63">
        <f t="shared" si="128"/>
        <v>11103961.570480203</v>
      </c>
      <c r="BJ92" s="63">
        <f t="shared" si="129"/>
        <v>161.8544522077456</v>
      </c>
      <c r="BM92" s="51">
        <f t="shared" si="130"/>
        <v>-56</v>
      </c>
      <c r="BN92" s="51">
        <f t="shared" si="131"/>
        <v>17.100000000000001</v>
      </c>
      <c r="BO92" s="51">
        <v>1</v>
      </c>
      <c r="BQ92" s="63">
        <f t="shared" si="132"/>
        <v>5.0514854979176016E-2</v>
      </c>
      <c r="BR92" s="63">
        <f t="shared" si="133"/>
        <v>-2.8288318788338569</v>
      </c>
      <c r="BS92" s="63">
        <f t="shared" si="134"/>
        <v>7.2687571447088229E-3</v>
      </c>
      <c r="BT92" s="63">
        <f t="shared" si="135"/>
        <v>12873067.312217727</v>
      </c>
      <c r="BU92" s="63">
        <f t="shared" si="136"/>
        <v>161.8544522077456</v>
      </c>
      <c r="BX92" s="51">
        <f t="shared" si="137"/>
        <v>-101</v>
      </c>
      <c r="BY92" s="51">
        <f t="shared" si="138"/>
        <v>19.350000000000001</v>
      </c>
      <c r="BZ92" s="51">
        <v>1</v>
      </c>
      <c r="CB92" s="63">
        <f t="shared" si="139"/>
        <v>3.0680984116650111E-2</v>
      </c>
      <c r="CC92" s="63">
        <f t="shared" si="140"/>
        <v>-3.0987793957816612</v>
      </c>
      <c r="CD92" s="63">
        <f t="shared" si="141"/>
        <v>1.6064790153293507E-5</v>
      </c>
      <c r="CE92" s="63">
        <f t="shared" si="142"/>
        <v>14566891.958562164</v>
      </c>
      <c r="CF92" s="63">
        <f t="shared" si="143"/>
        <v>161.8544522077456</v>
      </c>
      <c r="CI92" s="51">
        <f t="shared" si="144"/>
        <v>-146</v>
      </c>
      <c r="CJ92" s="51">
        <f t="shared" si="145"/>
        <v>21.6</v>
      </c>
      <c r="CK92" s="51">
        <v>1</v>
      </c>
      <c r="CM92" s="63">
        <f t="shared" si="146"/>
        <v>1.9727078239801729E-2</v>
      </c>
      <c r="CN92" s="63">
        <f t="shared" si="147"/>
        <v>-2.8801534230110524</v>
      </c>
      <c r="CO92" s="63">
        <f t="shared" si="148"/>
        <v>3.5024978531889804E-8</v>
      </c>
      <c r="CP92" s="63">
        <f t="shared" si="149"/>
        <v>16260716.604906602</v>
      </c>
      <c r="CQ92" s="63">
        <f t="shared" si="150"/>
        <v>161.8544522077456</v>
      </c>
      <c r="CT92" s="51">
        <f t="shared" si="151"/>
        <v>-197</v>
      </c>
      <c r="CU92" s="51">
        <f t="shared" si="152"/>
        <v>24.15</v>
      </c>
      <c r="CV92" s="51">
        <v>1</v>
      </c>
      <c r="CX92" s="63">
        <f t="shared" si="153"/>
        <v>1.2925831062713179E-2</v>
      </c>
      <c r="CY92" s="63">
        <f t="shared" si="154"/>
        <v>-2.5463887193544963</v>
      </c>
      <c r="CZ92" s="63">
        <f t="shared" si="155"/>
        <v>3.3291648907130033E-11</v>
      </c>
      <c r="DA92" s="63">
        <f t="shared" si="156"/>
        <v>18180384.537430298</v>
      </c>
      <c r="DB92" s="63">
        <f t="shared" si="157"/>
        <v>161.8544522077456</v>
      </c>
      <c r="DE92" s="51">
        <f t="shared" si="158"/>
        <v>-252</v>
      </c>
      <c r="DF92" s="51">
        <f t="shared" si="159"/>
        <v>26.9</v>
      </c>
      <c r="DG92" s="51">
        <v>1</v>
      </c>
      <c r="DI92" s="63">
        <f t="shared" si="160"/>
        <v>8.6534746119213031E-3</v>
      </c>
      <c r="DJ92" s="63">
        <f t="shared" si="161"/>
        <v>-2.1806756022041682</v>
      </c>
      <c r="DK92" s="63">
        <f t="shared" si="162"/>
        <v>1.810674971697469E-14</v>
      </c>
      <c r="DL92" s="63">
        <f t="shared" si="163"/>
        <v>20250614.660740163</v>
      </c>
      <c r="DM92" s="63">
        <f t="shared" si="164"/>
        <v>161.8544522077456</v>
      </c>
    </row>
    <row r="93" spans="1:117">
      <c r="A93" s="74">
        <f t="shared" si="89"/>
        <v>5.0982425092770685</v>
      </c>
      <c r="B93" s="74">
        <f t="shared" si="90"/>
        <v>2.9</v>
      </c>
      <c r="C93" s="78">
        <v>3.585</v>
      </c>
      <c r="D93" s="76">
        <f t="shared" si="165"/>
        <v>1.4350000000000001</v>
      </c>
      <c r="E93" s="76">
        <f t="shared" si="91"/>
        <v>1.4350000000000001</v>
      </c>
      <c r="F93" s="77">
        <f t="shared" si="92"/>
        <v>7.3823216250000003</v>
      </c>
      <c r="G93" s="73">
        <f t="shared" si="93"/>
        <v>172950.54088082581</v>
      </c>
      <c r="H93" s="74">
        <f t="shared" si="166"/>
        <v>17.400000000000009</v>
      </c>
      <c r="I93" s="79">
        <v>87</v>
      </c>
      <c r="J93" s="51">
        <f t="shared" si="94"/>
        <v>87</v>
      </c>
      <c r="K93" s="51">
        <f t="shared" si="95"/>
        <v>10</v>
      </c>
      <c r="L93" s="51">
        <v>1</v>
      </c>
      <c r="N93" s="63">
        <f t="shared" si="96"/>
        <v>572.38272000000006</v>
      </c>
      <c r="O93" s="63">
        <f t="shared" si="97"/>
        <v>49797.296640000008</v>
      </c>
      <c r="P93" s="63">
        <f t="shared" si="98"/>
        <v>1729505.4088082581</v>
      </c>
      <c r="Q93" s="63">
        <f t="shared" si="99"/>
        <v>8647527.0440412909</v>
      </c>
      <c r="R93" s="63">
        <f t="shared" si="100"/>
        <v>167.73217855521554</v>
      </c>
      <c r="S93" s="51">
        <f t="shared" si="169"/>
        <v>34.730909617672324</v>
      </c>
      <c r="T93" s="72">
        <f t="shared" si="170"/>
        <v>4.7046053236230172</v>
      </c>
      <c r="U93" s="51">
        <f t="shared" si="101"/>
        <v>72</v>
      </c>
      <c r="V93" s="69">
        <f t="shared" si="102"/>
        <v>10.75</v>
      </c>
      <c r="W93" s="51">
        <v>1</v>
      </c>
      <c r="Y93" s="68">
        <f t="shared" si="86"/>
        <v>34.405616638164588</v>
      </c>
      <c r="Z93" s="68">
        <f t="shared" si="103"/>
        <v>2477.2043979478503</v>
      </c>
      <c r="AA93" s="68">
        <f t="shared" si="104"/>
        <v>232402.28930860944</v>
      </c>
      <c r="AB93" s="68">
        <f t="shared" si="105"/>
        <v>9296091.572344387</v>
      </c>
      <c r="AC93" s="63">
        <f t="shared" si="106"/>
        <v>167.73217855521554</v>
      </c>
      <c r="AD93" s="69">
        <f t="shared" si="107"/>
        <v>93.816355849010534</v>
      </c>
      <c r="AE93" s="72">
        <f t="shared" si="108"/>
        <v>12.708245537732248</v>
      </c>
      <c r="AF93" s="51">
        <f t="shared" si="109"/>
        <v>50</v>
      </c>
      <c r="AG93" s="51">
        <f t="shared" si="110"/>
        <v>11.85</v>
      </c>
      <c r="AH93" s="51">
        <f>POWER(($D93+0.05)/$D93,2)*POWER(1.05,2)</f>
        <v>1.180667757287329</v>
      </c>
      <c r="AJ93" s="63">
        <f t="shared" si="111"/>
        <v>2.9762715327333522</v>
      </c>
      <c r="AK93" s="63">
        <f t="shared" si="112"/>
        <v>148.81357663666762</v>
      </c>
      <c r="AL93" s="63">
        <f t="shared" si="113"/>
        <v>12134.40000000004</v>
      </c>
      <c r="AM93" s="63">
        <f t="shared" si="114"/>
        <v>10247319.54718893</v>
      </c>
      <c r="AN93" s="63">
        <f t="shared" si="115"/>
        <v>167.73217855521554</v>
      </c>
      <c r="AO93" s="51">
        <f t="shared" si="87"/>
        <v>81.54094723243233</v>
      </c>
      <c r="AP93" s="72">
        <f t="shared" si="88"/>
        <v>11.045434129596369</v>
      </c>
      <c r="AQ93" s="51">
        <f t="shared" si="116"/>
        <v>22</v>
      </c>
      <c r="AR93" s="51">
        <f t="shared" si="117"/>
        <v>13.25</v>
      </c>
      <c r="AS93" s="51">
        <v>1</v>
      </c>
      <c r="AU93" s="63">
        <f t="shared" si="118"/>
        <v>0.31776720870801317</v>
      </c>
      <c r="AV93" s="63">
        <f t="shared" si="119"/>
        <v>6.9908785915762897</v>
      </c>
      <c r="AW93" s="63">
        <f t="shared" si="120"/>
        <v>279.73567708385394</v>
      </c>
      <c r="AX93" s="63">
        <f t="shared" si="121"/>
        <v>11457973.333354708</v>
      </c>
      <c r="AY93" s="63">
        <f t="shared" si="122"/>
        <v>167.73217855521554</v>
      </c>
      <c r="AZ93" s="51">
        <f t="shared" si="167"/>
        <v>40.014380656091426</v>
      </c>
      <c r="BA93" s="72">
        <f t="shared" si="168"/>
        <v>5.420297663621696</v>
      </c>
      <c r="BB93" s="51">
        <f t="shared" si="123"/>
        <v>-8</v>
      </c>
      <c r="BC93" s="51">
        <f t="shared" si="124"/>
        <v>14.75</v>
      </c>
      <c r="BD93" s="51">
        <v>1</v>
      </c>
      <c r="BF93" s="63">
        <f t="shared" si="125"/>
        <v>9.08375563334783E-2</v>
      </c>
      <c r="BG93" s="63">
        <f t="shared" si="126"/>
        <v>-0.7267004506678264</v>
      </c>
      <c r="BH93" s="63">
        <f t="shared" si="127"/>
        <v>4.8656854209750451</v>
      </c>
      <c r="BI93" s="63">
        <f t="shared" si="128"/>
        <v>12755102.389960904</v>
      </c>
      <c r="BJ93" s="63">
        <f t="shared" si="129"/>
        <v>167.73217855521554</v>
      </c>
      <c r="BM93" s="51">
        <f t="shared" si="130"/>
        <v>-55</v>
      </c>
      <c r="BN93" s="51">
        <f t="shared" si="131"/>
        <v>17.100000000000001</v>
      </c>
      <c r="BO93" s="51">
        <v>1</v>
      </c>
      <c r="BQ93" s="63">
        <f t="shared" si="132"/>
        <v>5.0514854979176016E-2</v>
      </c>
      <c r="BR93" s="63">
        <f t="shared" si="133"/>
        <v>-2.7783170238546808</v>
      </c>
      <c r="BS93" s="63">
        <f t="shared" si="134"/>
        <v>8.3496093749999695E-3</v>
      </c>
      <c r="BT93" s="63">
        <f t="shared" si="135"/>
        <v>14787271.245310606</v>
      </c>
      <c r="BU93" s="63">
        <f t="shared" si="136"/>
        <v>167.73217855521554</v>
      </c>
      <c r="BX93" s="51">
        <f t="shared" si="137"/>
        <v>-100</v>
      </c>
      <c r="BY93" s="51">
        <f t="shared" si="138"/>
        <v>19.350000000000001</v>
      </c>
      <c r="BZ93" s="51">
        <v>1</v>
      </c>
      <c r="CB93" s="63">
        <f t="shared" si="139"/>
        <v>3.0680984116650111E-2</v>
      </c>
      <c r="CC93" s="63">
        <f t="shared" si="140"/>
        <v>-3.068098411665011</v>
      </c>
      <c r="CD93" s="63">
        <f t="shared" si="141"/>
        <v>1.8453598022460817E-5</v>
      </c>
      <c r="CE93" s="63">
        <f t="shared" si="142"/>
        <v>16732964.830219897</v>
      </c>
      <c r="CF93" s="63">
        <f t="shared" si="143"/>
        <v>167.73217855521554</v>
      </c>
      <c r="CI93" s="51">
        <f t="shared" si="144"/>
        <v>-145</v>
      </c>
      <c r="CJ93" s="51">
        <f t="shared" si="145"/>
        <v>21.6</v>
      </c>
      <c r="CK93" s="51">
        <v>1</v>
      </c>
      <c r="CM93" s="63">
        <f t="shared" si="146"/>
        <v>1.9727078239801729E-2</v>
      </c>
      <c r="CN93" s="63">
        <f t="shared" si="147"/>
        <v>-2.8604263447712506</v>
      </c>
      <c r="CO93" s="63">
        <f t="shared" si="148"/>
        <v>4.0233135223388284E-8</v>
      </c>
      <c r="CP93" s="63">
        <f t="shared" si="149"/>
        <v>18678658.415129188</v>
      </c>
      <c r="CQ93" s="63">
        <f t="shared" si="150"/>
        <v>167.73217855521554</v>
      </c>
      <c r="CT93" s="51">
        <f t="shared" si="151"/>
        <v>-196</v>
      </c>
      <c r="CU93" s="51">
        <f t="shared" si="152"/>
        <v>24.15</v>
      </c>
      <c r="CV93" s="51">
        <v>1</v>
      </c>
      <c r="CX93" s="63">
        <f t="shared" si="153"/>
        <v>1.2925831062713179E-2</v>
      </c>
      <c r="CY93" s="63">
        <f t="shared" si="154"/>
        <v>-2.5334628882917829</v>
      </c>
      <c r="CZ93" s="63">
        <f t="shared" si="155"/>
        <v>3.8242062334759099E-11</v>
      </c>
      <c r="DA93" s="63">
        <f t="shared" si="156"/>
        <v>20883777.811359715</v>
      </c>
      <c r="DB93" s="63">
        <f t="shared" si="157"/>
        <v>167.73217855521554</v>
      </c>
      <c r="DE93" s="51">
        <f t="shared" si="158"/>
        <v>-251</v>
      </c>
      <c r="DF93" s="51">
        <f t="shared" si="159"/>
        <v>26.9</v>
      </c>
      <c r="DG93" s="51">
        <v>1</v>
      </c>
      <c r="DI93" s="63">
        <f t="shared" si="160"/>
        <v>8.6534746119213031E-3</v>
      </c>
      <c r="DJ93" s="63">
        <f t="shared" si="161"/>
        <v>-2.1720221275922471</v>
      </c>
      <c r="DK93" s="63">
        <f t="shared" si="162"/>
        <v>2.0799193614231856E-14</v>
      </c>
      <c r="DL93" s="63">
        <f t="shared" si="163"/>
        <v>23261847.74847107</v>
      </c>
      <c r="DM93" s="63">
        <f t="shared" si="164"/>
        <v>167.73217855521554</v>
      </c>
    </row>
    <row r="94" spans="1:117">
      <c r="A94" s="74">
        <f t="shared" si="89"/>
        <v>5.2780316430915972</v>
      </c>
      <c r="B94" s="74">
        <f t="shared" si="90"/>
        <v>2.9333333333333331</v>
      </c>
      <c r="C94" s="78">
        <v>3.585</v>
      </c>
      <c r="D94" s="76">
        <f t="shared" si="165"/>
        <v>1.44</v>
      </c>
      <c r="E94" s="76">
        <f t="shared" si="91"/>
        <v>1.44</v>
      </c>
      <c r="F94" s="77">
        <f t="shared" si="92"/>
        <v>7.4338559999999996</v>
      </c>
      <c r="G94" s="73">
        <f t="shared" si="93"/>
        <v>198668.00180565205</v>
      </c>
      <c r="H94" s="74">
        <f t="shared" si="166"/>
        <v>17.600000000000009</v>
      </c>
      <c r="I94" s="79">
        <v>88</v>
      </c>
      <c r="J94" s="51">
        <f t="shared" si="94"/>
        <v>88</v>
      </c>
      <c r="K94" s="51">
        <f t="shared" si="95"/>
        <v>10</v>
      </c>
      <c r="L94" s="51">
        <v>1</v>
      </c>
      <c r="N94" s="63">
        <f t="shared" si="96"/>
        <v>572.38272000000006</v>
      </c>
      <c r="O94" s="63">
        <f t="shared" si="97"/>
        <v>50369.679360000009</v>
      </c>
      <c r="P94" s="63">
        <f t="shared" si="98"/>
        <v>1986680.0180565205</v>
      </c>
      <c r="Q94" s="63">
        <f t="shared" si="99"/>
        <v>9933400.0902826022</v>
      </c>
      <c r="R94" s="63">
        <f t="shared" si="100"/>
        <v>173.82317544581659</v>
      </c>
      <c r="S94" s="51">
        <f t="shared" si="169"/>
        <v>39.441982623264416</v>
      </c>
      <c r="T94" s="72">
        <f t="shared" si="170"/>
        <v>5.305723250929856</v>
      </c>
      <c r="U94" s="51">
        <f t="shared" si="101"/>
        <v>73</v>
      </c>
      <c r="V94" s="69">
        <f t="shared" si="102"/>
        <v>10.75</v>
      </c>
      <c r="W94" s="51">
        <v>1</v>
      </c>
      <c r="Y94" s="68">
        <f t="shared" si="86"/>
        <v>34.405616638164588</v>
      </c>
      <c r="Z94" s="68">
        <f t="shared" si="103"/>
        <v>2511.610014586015</v>
      </c>
      <c r="AA94" s="68">
        <f t="shared" si="104"/>
        <v>266960.12742634473</v>
      </c>
      <c r="AB94" s="68">
        <f t="shared" si="105"/>
        <v>10678405.097053798</v>
      </c>
      <c r="AC94" s="63">
        <f t="shared" si="106"/>
        <v>173.82317544581659</v>
      </c>
      <c r="AD94" s="69">
        <f t="shared" si="107"/>
        <v>106.29043755837523</v>
      </c>
      <c r="AE94" s="72">
        <f t="shared" si="108"/>
        <v>14.298156644193167</v>
      </c>
      <c r="AF94" s="51">
        <f t="shared" si="109"/>
        <v>51</v>
      </c>
      <c r="AG94" s="51">
        <f t="shared" si="110"/>
        <v>11.85</v>
      </c>
      <c r="AH94" s="51">
        <v>1</v>
      </c>
      <c r="AJ94" s="63">
        <f t="shared" si="111"/>
        <v>2.9762715327333522</v>
      </c>
      <c r="AK94" s="63">
        <f t="shared" si="112"/>
        <v>151.78984816940095</v>
      </c>
      <c r="AL94" s="63">
        <f t="shared" si="113"/>
        <v>13938.765318876069</v>
      </c>
      <c r="AM94" s="63">
        <f t="shared" si="114"/>
        <v>11771079.106984884</v>
      </c>
      <c r="AN94" s="63">
        <f t="shared" si="115"/>
        <v>173.82317544581659</v>
      </c>
      <c r="AO94" s="51">
        <f t="shared" si="87"/>
        <v>91.82936465764223</v>
      </c>
      <c r="AP94" s="72">
        <f t="shared" si="88"/>
        <v>12.352857609515469</v>
      </c>
      <c r="AQ94" s="51">
        <f t="shared" si="116"/>
        <v>23</v>
      </c>
      <c r="AR94" s="51">
        <f t="shared" si="117"/>
        <v>13.25</v>
      </c>
      <c r="AS94" s="51">
        <v>1</v>
      </c>
      <c r="AU94" s="63">
        <f t="shared" si="118"/>
        <v>0.31776720870801317</v>
      </c>
      <c r="AV94" s="63">
        <f t="shared" si="119"/>
        <v>7.3086458002843031</v>
      </c>
      <c r="AW94" s="63">
        <f t="shared" si="120"/>
        <v>321.33191210020487</v>
      </c>
      <c r="AX94" s="63">
        <f t="shared" si="121"/>
        <v>13161755.119624447</v>
      </c>
      <c r="AY94" s="63">
        <f t="shared" si="122"/>
        <v>173.82317544581659</v>
      </c>
      <c r="AZ94" s="51">
        <f t="shared" si="167"/>
        <v>43.965998747360999</v>
      </c>
      <c r="BA94" s="72">
        <f t="shared" si="168"/>
        <v>5.9142924946839166</v>
      </c>
      <c r="BB94" s="51">
        <f t="shared" si="123"/>
        <v>-7</v>
      </c>
      <c r="BC94" s="51">
        <f t="shared" si="124"/>
        <v>14.75</v>
      </c>
      <c r="BD94" s="51">
        <v>1</v>
      </c>
      <c r="BF94" s="63">
        <f t="shared" si="125"/>
        <v>9.08375563334783E-2</v>
      </c>
      <c r="BG94" s="63">
        <f t="shared" si="126"/>
        <v>-0.63586289433434806</v>
      </c>
      <c r="BH94" s="63">
        <f t="shared" si="127"/>
        <v>5.5892048390070901</v>
      </c>
      <c r="BI94" s="63">
        <f t="shared" si="128"/>
        <v>14651765.133166838</v>
      </c>
      <c r="BJ94" s="63">
        <f t="shared" si="129"/>
        <v>173.82317544581659</v>
      </c>
      <c r="BM94" s="51">
        <f t="shared" si="130"/>
        <v>-54</v>
      </c>
      <c r="BN94" s="51">
        <f t="shared" si="131"/>
        <v>17.100000000000001</v>
      </c>
      <c r="BO94" s="51">
        <v>1</v>
      </c>
      <c r="BQ94" s="63">
        <f t="shared" si="132"/>
        <v>5.0514854979176016E-2</v>
      </c>
      <c r="BR94" s="63">
        <f t="shared" si="133"/>
        <v>-2.7278021688755048</v>
      </c>
      <c r="BS94" s="63">
        <f t="shared" si="134"/>
        <v>9.591182553930289E-3</v>
      </c>
      <c r="BT94" s="63">
        <f t="shared" si="135"/>
        <v>16986114.15438325</v>
      </c>
      <c r="BU94" s="63">
        <f t="shared" si="136"/>
        <v>173.82317544581659</v>
      </c>
      <c r="BX94" s="51">
        <f t="shared" si="137"/>
        <v>-99</v>
      </c>
      <c r="BY94" s="51">
        <f t="shared" si="138"/>
        <v>19.350000000000001</v>
      </c>
      <c r="BZ94" s="51">
        <v>1</v>
      </c>
      <c r="CB94" s="63">
        <f t="shared" si="139"/>
        <v>3.0680984116650111E-2</v>
      </c>
      <c r="CC94" s="63">
        <f t="shared" si="140"/>
        <v>-3.0374174275483612</v>
      </c>
      <c r="CD94" s="63">
        <f t="shared" si="141"/>
        <v>2.1197617692177278E-5</v>
      </c>
      <c r="CE94" s="63">
        <f t="shared" si="142"/>
        <v>19221129.174696837</v>
      </c>
      <c r="CF94" s="63">
        <f t="shared" si="143"/>
        <v>173.82317544581659</v>
      </c>
      <c r="CI94" s="51">
        <f t="shared" si="144"/>
        <v>-144</v>
      </c>
      <c r="CJ94" s="51">
        <f t="shared" si="145"/>
        <v>21.6</v>
      </c>
      <c r="CK94" s="51">
        <v>1</v>
      </c>
      <c r="CM94" s="63">
        <f t="shared" si="146"/>
        <v>1.9727078239801729E-2</v>
      </c>
      <c r="CN94" s="63">
        <f t="shared" si="147"/>
        <v>-2.8406992665314492</v>
      </c>
      <c r="CO94" s="63">
        <f t="shared" si="148"/>
        <v>4.6215736247479393E-8</v>
      </c>
      <c r="CP94" s="63">
        <f t="shared" si="149"/>
        <v>21456144.195010424</v>
      </c>
      <c r="CQ94" s="63">
        <f t="shared" si="150"/>
        <v>173.82317544581659</v>
      </c>
      <c r="CT94" s="51">
        <f t="shared" si="151"/>
        <v>-195</v>
      </c>
      <c r="CU94" s="51">
        <f t="shared" si="152"/>
        <v>24.15</v>
      </c>
      <c r="CV94" s="51">
        <v>1</v>
      </c>
      <c r="CX94" s="63">
        <f t="shared" si="153"/>
        <v>1.2925831062713179E-2</v>
      </c>
      <c r="CY94" s="63">
        <f t="shared" si="154"/>
        <v>-2.52053705722907</v>
      </c>
      <c r="CZ94" s="63">
        <f t="shared" si="155"/>
        <v>4.3928594095631856E-11</v>
      </c>
      <c r="DA94" s="63">
        <f t="shared" si="156"/>
        <v>23989161.218032483</v>
      </c>
      <c r="DB94" s="63">
        <f t="shared" si="157"/>
        <v>173.82317544581659</v>
      </c>
      <c r="DE94" s="51">
        <f t="shared" si="158"/>
        <v>-250</v>
      </c>
      <c r="DF94" s="51">
        <f t="shared" si="159"/>
        <v>26.9</v>
      </c>
      <c r="DG94" s="51">
        <v>1</v>
      </c>
      <c r="DI94" s="63">
        <f t="shared" si="160"/>
        <v>8.6534746119213031E-3</v>
      </c>
      <c r="DJ94" s="63">
        <f t="shared" si="161"/>
        <v>-2.163368652980326</v>
      </c>
      <c r="DK94" s="63">
        <f t="shared" si="162"/>
        <v>2.389199948993297E-14</v>
      </c>
      <c r="DL94" s="63">
        <f t="shared" si="163"/>
        <v>26720846.242860198</v>
      </c>
      <c r="DM94" s="63">
        <f t="shared" si="164"/>
        <v>173.82317544581659</v>
      </c>
    </row>
    <row r="95" spans="1:117">
      <c r="A95" s="74">
        <f t="shared" si="89"/>
        <v>5.4641610270176031</v>
      </c>
      <c r="B95" s="74">
        <f t="shared" si="90"/>
        <v>2.9666666666666668</v>
      </c>
      <c r="C95" s="78">
        <v>3.585</v>
      </c>
      <c r="D95" s="76">
        <f t="shared" si="165"/>
        <v>1.4450000000000001</v>
      </c>
      <c r="E95" s="76">
        <f t="shared" si="91"/>
        <v>1.4450000000000001</v>
      </c>
      <c r="F95" s="77">
        <f t="shared" si="92"/>
        <v>7.4855696250000001</v>
      </c>
      <c r="G95" s="73">
        <f t="shared" si="93"/>
        <v>228209.60686470056</v>
      </c>
      <c r="H95" s="74">
        <f t="shared" si="166"/>
        <v>17.800000000000011</v>
      </c>
      <c r="I95" s="79">
        <v>89</v>
      </c>
      <c r="J95" s="51">
        <f t="shared" si="94"/>
        <v>89</v>
      </c>
      <c r="K95" s="51">
        <f t="shared" si="95"/>
        <v>10</v>
      </c>
      <c r="L95" s="51">
        <v>1</v>
      </c>
      <c r="N95" s="63">
        <f t="shared" si="96"/>
        <v>572.38272000000006</v>
      </c>
      <c r="O95" s="63">
        <f t="shared" si="97"/>
        <v>50942.062080000003</v>
      </c>
      <c r="P95" s="63">
        <f t="shared" si="98"/>
        <v>2282096.0686470056</v>
      </c>
      <c r="Q95" s="63">
        <f t="shared" si="99"/>
        <v>11410480.343235027</v>
      </c>
      <c r="R95" s="63">
        <f t="shared" si="100"/>
        <v>180.13517519068031</v>
      </c>
      <c r="S95" s="51">
        <f t="shared" si="169"/>
        <v>44.797873809332167</v>
      </c>
      <c r="T95" s="72">
        <f t="shared" si="170"/>
        <v>5.9845644424598037</v>
      </c>
      <c r="U95" s="51">
        <f t="shared" si="101"/>
        <v>74</v>
      </c>
      <c r="V95" s="69">
        <f t="shared" si="102"/>
        <v>10.75</v>
      </c>
      <c r="W95" s="51">
        <v>1</v>
      </c>
      <c r="Y95" s="68">
        <f t="shared" si="86"/>
        <v>34.405616638164588</v>
      </c>
      <c r="Z95" s="68">
        <f t="shared" si="103"/>
        <v>2546.0156312241797</v>
      </c>
      <c r="AA95" s="68">
        <f t="shared" si="104"/>
        <v>306656.65922444104</v>
      </c>
      <c r="AB95" s="68">
        <f t="shared" si="105"/>
        <v>12266266.368977655</v>
      </c>
      <c r="AC95" s="63">
        <f t="shared" si="106"/>
        <v>180.13517519068031</v>
      </c>
      <c r="AD95" s="69">
        <f t="shared" si="107"/>
        <v>120.44570954852851</v>
      </c>
      <c r="AE95" s="72">
        <f t="shared" si="108"/>
        <v>16.090386648234336</v>
      </c>
      <c r="AF95" s="51">
        <f t="shared" si="109"/>
        <v>52</v>
      </c>
      <c r="AG95" s="51">
        <f t="shared" si="110"/>
        <v>11.85</v>
      </c>
      <c r="AH95" s="51">
        <v>1</v>
      </c>
      <c r="AJ95" s="63">
        <f t="shared" si="111"/>
        <v>2.9762715327333522</v>
      </c>
      <c r="AK95" s="63">
        <f t="shared" si="112"/>
        <v>154.76611970213432</v>
      </c>
      <c r="AL95" s="63">
        <f t="shared" si="113"/>
        <v>16011.436792482664</v>
      </c>
      <c r="AM95" s="63">
        <f t="shared" si="114"/>
        <v>13521419.206733508</v>
      </c>
      <c r="AN95" s="63">
        <f t="shared" si="115"/>
        <v>180.13517519068031</v>
      </c>
      <c r="AO95" s="51">
        <f t="shared" si="87"/>
        <v>103.45569704337464</v>
      </c>
      <c r="AP95" s="72">
        <f t="shared" si="88"/>
        <v>13.820684627373918</v>
      </c>
      <c r="AQ95" s="51">
        <f t="shared" si="116"/>
        <v>24</v>
      </c>
      <c r="AR95" s="51">
        <f t="shared" si="117"/>
        <v>13.25</v>
      </c>
      <c r="AS95" s="51">
        <v>1</v>
      </c>
      <c r="AU95" s="63">
        <f t="shared" si="118"/>
        <v>0.31776720870801317</v>
      </c>
      <c r="AV95" s="63">
        <f t="shared" si="119"/>
        <v>7.6264130089923157</v>
      </c>
      <c r="AW95" s="63">
        <f t="shared" si="120"/>
        <v>369.11343883755717</v>
      </c>
      <c r="AX95" s="63">
        <f t="shared" si="121"/>
        <v>15118886.454786412</v>
      </c>
      <c r="AY95" s="63">
        <f t="shared" si="122"/>
        <v>180.13517519068031</v>
      </c>
      <c r="AZ95" s="51">
        <f t="shared" si="167"/>
        <v>48.399350835357978</v>
      </c>
      <c r="BA95" s="72">
        <f t="shared" si="168"/>
        <v>6.4656870832803159</v>
      </c>
      <c r="BB95" s="51">
        <f t="shared" si="123"/>
        <v>-6</v>
      </c>
      <c r="BC95" s="51">
        <f t="shared" si="124"/>
        <v>14.75</v>
      </c>
      <c r="BD95" s="51">
        <v>1</v>
      </c>
      <c r="BF95" s="63">
        <f t="shared" si="125"/>
        <v>9.08375563334783E-2</v>
      </c>
      <c r="BG95" s="63">
        <f t="shared" si="126"/>
        <v>-0.54502533800086983</v>
      </c>
      <c r="BH95" s="63">
        <f t="shared" si="127"/>
        <v>6.4203104043089141</v>
      </c>
      <c r="BI95" s="63">
        <f t="shared" si="128"/>
        <v>16830458.506271668</v>
      </c>
      <c r="BJ95" s="63">
        <f t="shared" si="129"/>
        <v>180.13517519068031</v>
      </c>
      <c r="BM95" s="51">
        <f t="shared" si="130"/>
        <v>-53</v>
      </c>
      <c r="BN95" s="51">
        <f t="shared" si="131"/>
        <v>17.100000000000001</v>
      </c>
      <c r="BO95" s="51">
        <v>1</v>
      </c>
      <c r="BQ95" s="63">
        <f t="shared" si="132"/>
        <v>5.0514854979176016E-2</v>
      </c>
      <c r="BR95" s="63">
        <f t="shared" si="133"/>
        <v>-2.6772873138963287</v>
      </c>
      <c r="BS95" s="63">
        <f t="shared" si="134"/>
        <v>1.1017375622175985E-2</v>
      </c>
      <c r="BT95" s="63">
        <f t="shared" si="135"/>
        <v>19511921.3869319</v>
      </c>
      <c r="BU95" s="63">
        <f t="shared" si="136"/>
        <v>180.13517519068031</v>
      </c>
      <c r="BX95" s="51">
        <f t="shared" si="137"/>
        <v>-98</v>
      </c>
      <c r="BY95" s="51">
        <f t="shared" si="138"/>
        <v>19.350000000000001</v>
      </c>
      <c r="BZ95" s="51">
        <v>1</v>
      </c>
      <c r="CB95" s="63">
        <f t="shared" si="139"/>
        <v>3.0680984116650111E-2</v>
      </c>
      <c r="CC95" s="63">
        <f t="shared" si="140"/>
        <v>-3.006736443431711</v>
      </c>
      <c r="CD95" s="63">
        <f t="shared" si="141"/>
        <v>2.4349668572860086E-5</v>
      </c>
      <c r="CE95" s="63">
        <f t="shared" si="142"/>
        <v>22079279.464159779</v>
      </c>
      <c r="CF95" s="63">
        <f t="shared" si="143"/>
        <v>180.13517519068031</v>
      </c>
      <c r="CI95" s="51">
        <f t="shared" si="144"/>
        <v>-143</v>
      </c>
      <c r="CJ95" s="51">
        <f t="shared" si="145"/>
        <v>21.6</v>
      </c>
      <c r="CK95" s="51">
        <v>1</v>
      </c>
      <c r="CM95" s="63">
        <f t="shared" si="146"/>
        <v>1.9727078239801729E-2</v>
      </c>
      <c r="CN95" s="63">
        <f t="shared" si="147"/>
        <v>-2.8209721882916474</v>
      </c>
      <c r="CO95" s="63">
        <f t="shared" si="148"/>
        <v>5.3087940202456431E-8</v>
      </c>
      <c r="CP95" s="63">
        <f t="shared" si="149"/>
        <v>24646637.541387662</v>
      </c>
      <c r="CQ95" s="63">
        <f t="shared" si="150"/>
        <v>180.13517519068031</v>
      </c>
      <c r="CT95" s="51">
        <f t="shared" si="151"/>
        <v>-194</v>
      </c>
      <c r="CU95" s="51">
        <f t="shared" si="152"/>
        <v>24.15</v>
      </c>
      <c r="CV95" s="51">
        <v>1</v>
      </c>
      <c r="CX95" s="63">
        <f t="shared" si="153"/>
        <v>1.2925831062713179E-2</v>
      </c>
      <c r="CY95" s="63">
        <f t="shared" si="154"/>
        <v>-2.5076112261663566</v>
      </c>
      <c r="CZ95" s="63">
        <f t="shared" si="155"/>
        <v>5.0460703774984777E-11</v>
      </c>
      <c r="DA95" s="63">
        <f t="shared" si="156"/>
        <v>27556310.028912593</v>
      </c>
      <c r="DB95" s="63">
        <f t="shared" si="157"/>
        <v>180.13517519068031</v>
      </c>
      <c r="DE95" s="51">
        <f t="shared" si="158"/>
        <v>-249</v>
      </c>
      <c r="DF95" s="51">
        <f t="shared" si="159"/>
        <v>26.9</v>
      </c>
      <c r="DG95" s="51">
        <v>1</v>
      </c>
      <c r="DI95" s="63">
        <f t="shared" si="160"/>
        <v>8.6534746119213031E-3</v>
      </c>
      <c r="DJ95" s="63">
        <f t="shared" si="161"/>
        <v>-2.1547151783684044</v>
      </c>
      <c r="DK95" s="63">
        <f t="shared" si="162"/>
        <v>2.7444700511675994E-14</v>
      </c>
      <c r="DL95" s="63">
        <f t="shared" si="163"/>
        <v>30694192.123302225</v>
      </c>
      <c r="DM95" s="63">
        <f t="shared" si="164"/>
        <v>180.13517519068031</v>
      </c>
    </row>
    <row r="96" spans="1:117">
      <c r="A96" s="74">
        <f t="shared" si="89"/>
        <v>5.6568542494924028</v>
      </c>
      <c r="B96" s="74">
        <f t="shared" si="90"/>
        <v>3</v>
      </c>
      <c r="C96" s="78">
        <v>3.585</v>
      </c>
      <c r="D96" s="76">
        <f t="shared" si="165"/>
        <v>1.45</v>
      </c>
      <c r="E96" s="76">
        <f t="shared" si="91"/>
        <v>1.45</v>
      </c>
      <c r="F96" s="77">
        <f t="shared" si="92"/>
        <v>7.5374624999999993</v>
      </c>
      <c r="G96" s="73">
        <f t="shared" si="93"/>
        <v>262144.00000000157</v>
      </c>
      <c r="H96" s="74">
        <f t="shared" si="166"/>
        <v>18.000000000000007</v>
      </c>
      <c r="I96" s="79">
        <v>90</v>
      </c>
      <c r="J96" s="51">
        <f t="shared" si="94"/>
        <v>90</v>
      </c>
      <c r="K96" s="51">
        <f t="shared" si="95"/>
        <v>10</v>
      </c>
      <c r="L96" s="51">
        <v>1</v>
      </c>
      <c r="N96" s="63">
        <f t="shared" si="96"/>
        <v>572.38272000000006</v>
      </c>
      <c r="O96" s="63">
        <f t="shared" si="97"/>
        <v>51514.444800000005</v>
      </c>
      <c r="P96" s="63">
        <f t="shared" si="98"/>
        <v>2621440.0000000158</v>
      </c>
      <c r="Q96" s="63">
        <f t="shared" si="99"/>
        <v>13107200.000000078</v>
      </c>
      <c r="R96" s="63">
        <f t="shared" si="100"/>
        <v>186.67619023324929</v>
      </c>
      <c r="S96" s="51">
        <f t="shared" si="169"/>
        <v>50.887474574898562</v>
      </c>
      <c r="T96" s="72">
        <f t="shared" si="170"/>
        <v>6.7512739963745849</v>
      </c>
      <c r="U96" s="51">
        <f t="shared" si="101"/>
        <v>75</v>
      </c>
      <c r="V96" s="69">
        <f t="shared" si="102"/>
        <v>10.75</v>
      </c>
      <c r="W96" s="51">
        <v>1</v>
      </c>
      <c r="Y96" s="68">
        <f t="shared" si="86"/>
        <v>34.405616638164588</v>
      </c>
      <c r="Z96" s="68">
        <f t="shared" si="103"/>
        <v>2580.421247862344</v>
      </c>
      <c r="AA96" s="68">
        <f t="shared" si="104"/>
        <v>352256.00000000175</v>
      </c>
      <c r="AB96" s="68">
        <f t="shared" si="105"/>
        <v>14090240.000000084</v>
      </c>
      <c r="AC96" s="63">
        <f t="shared" si="106"/>
        <v>186.67619023324929</v>
      </c>
      <c r="AD96" s="69">
        <f t="shared" si="107"/>
        <v>136.51104457918078</v>
      </c>
      <c r="AE96" s="72">
        <f t="shared" si="108"/>
        <v>18.111008124973196</v>
      </c>
      <c r="AF96" s="51">
        <f t="shared" si="109"/>
        <v>53</v>
      </c>
      <c r="AG96" s="51">
        <f t="shared" si="110"/>
        <v>11.85</v>
      </c>
      <c r="AH96" s="51">
        <v>1</v>
      </c>
      <c r="AJ96" s="63">
        <f t="shared" si="111"/>
        <v>2.9762715327333522</v>
      </c>
      <c r="AK96" s="63">
        <f t="shared" si="112"/>
        <v>157.74239123486765</v>
      </c>
      <c r="AL96" s="63">
        <f t="shared" si="113"/>
        <v>18392.311104663837</v>
      </c>
      <c r="AM96" s="63">
        <f t="shared" si="114"/>
        <v>15532032.000000093</v>
      </c>
      <c r="AN96" s="63">
        <f t="shared" si="115"/>
        <v>186.67619023324929</v>
      </c>
      <c r="AO96" s="51">
        <f t="shared" si="87"/>
        <v>116.59713638598861</v>
      </c>
      <c r="AP96" s="72">
        <f t="shared" si="88"/>
        <v>15.469017110995726</v>
      </c>
      <c r="AQ96" s="51">
        <f t="shared" si="116"/>
        <v>25</v>
      </c>
      <c r="AR96" s="51">
        <f t="shared" si="117"/>
        <v>13.25</v>
      </c>
      <c r="AS96" s="51">
        <v>1</v>
      </c>
      <c r="AU96" s="63">
        <f t="shared" si="118"/>
        <v>0.31776720870801317</v>
      </c>
      <c r="AV96" s="63">
        <f t="shared" si="119"/>
        <v>7.9441802177003291</v>
      </c>
      <c r="AW96" s="63">
        <f t="shared" si="120"/>
        <v>424.00000000000074</v>
      </c>
      <c r="AX96" s="63">
        <f t="shared" si="121"/>
        <v>17367040.000000104</v>
      </c>
      <c r="AY96" s="63">
        <f t="shared" si="122"/>
        <v>186.67619023324929</v>
      </c>
      <c r="AZ96" s="51">
        <f t="shared" si="167"/>
        <v>53.372404500000087</v>
      </c>
      <c r="BA96" s="72">
        <f t="shared" si="168"/>
        <v>7.0809512485136867</v>
      </c>
      <c r="BB96" s="51">
        <f t="shared" si="123"/>
        <v>-5</v>
      </c>
      <c r="BC96" s="51">
        <f t="shared" si="124"/>
        <v>14.75</v>
      </c>
      <c r="BD96" s="51">
        <v>1</v>
      </c>
      <c r="BF96" s="63">
        <f t="shared" si="125"/>
        <v>9.08375563334783E-2</v>
      </c>
      <c r="BG96" s="63">
        <f t="shared" si="126"/>
        <v>-0.45418778166739149</v>
      </c>
      <c r="BH96" s="63">
        <f t="shared" si="127"/>
        <v>7.3749999999999982</v>
      </c>
      <c r="BI96" s="63">
        <f t="shared" si="128"/>
        <v>19333120.000000115</v>
      </c>
      <c r="BJ96" s="63">
        <f t="shared" si="129"/>
        <v>186.67619023324929</v>
      </c>
      <c r="BM96" s="51">
        <f t="shared" si="130"/>
        <v>-52</v>
      </c>
      <c r="BN96" s="51">
        <f t="shared" si="131"/>
        <v>17.100000000000001</v>
      </c>
      <c r="BO96" s="51">
        <v>1</v>
      </c>
      <c r="BQ96" s="63">
        <f t="shared" si="132"/>
        <v>5.0514854979176016E-2</v>
      </c>
      <c r="BR96" s="63">
        <f t="shared" si="133"/>
        <v>-2.6267724589171531</v>
      </c>
      <c r="BS96" s="63">
        <f t="shared" si="134"/>
        <v>1.2655641253577989E-2</v>
      </c>
      <c r="BT96" s="63">
        <f t="shared" si="135"/>
        <v>22413312.000000138</v>
      </c>
      <c r="BU96" s="63">
        <f t="shared" si="136"/>
        <v>186.67619023324929</v>
      </c>
      <c r="BX96" s="51">
        <f t="shared" si="137"/>
        <v>-97</v>
      </c>
      <c r="BY96" s="51">
        <f t="shared" si="138"/>
        <v>19.350000000000001</v>
      </c>
      <c r="BZ96" s="51">
        <v>1</v>
      </c>
      <c r="CB96" s="63">
        <f t="shared" si="139"/>
        <v>3.0680984116650111E-2</v>
      </c>
      <c r="CC96" s="63">
        <f t="shared" si="140"/>
        <v>-2.9760554593150608</v>
      </c>
      <c r="CD96" s="63">
        <f t="shared" si="141"/>
        <v>2.7970424234367381E-5</v>
      </c>
      <c r="CE96" s="63">
        <f t="shared" si="142"/>
        <v>25362432.000000156</v>
      </c>
      <c r="CF96" s="63">
        <f t="shared" si="143"/>
        <v>186.67619023324929</v>
      </c>
      <c r="CI96" s="51">
        <f t="shared" si="144"/>
        <v>-142</v>
      </c>
      <c r="CJ96" s="51">
        <f t="shared" si="145"/>
        <v>21.6</v>
      </c>
      <c r="CK96" s="51">
        <v>1</v>
      </c>
      <c r="CM96" s="63">
        <f t="shared" si="146"/>
        <v>1.9727078239801729E-2</v>
      </c>
      <c r="CN96" s="63">
        <f t="shared" si="147"/>
        <v>-2.8012451100518456</v>
      </c>
      <c r="CO96" s="63">
        <f t="shared" si="148"/>
        <v>6.0982029580742659E-8</v>
      </c>
      <c r="CP96" s="63">
        <f t="shared" si="149"/>
        <v>28311552.000000171</v>
      </c>
      <c r="CQ96" s="63">
        <f t="shared" si="150"/>
        <v>186.67619023324929</v>
      </c>
      <c r="CT96" s="51">
        <f t="shared" si="151"/>
        <v>-193</v>
      </c>
      <c r="CU96" s="51">
        <f t="shared" si="152"/>
        <v>24.15</v>
      </c>
      <c r="CV96" s="51">
        <v>1</v>
      </c>
      <c r="CX96" s="63">
        <f t="shared" si="153"/>
        <v>1.2925831062713179E-2</v>
      </c>
      <c r="CY96" s="63">
        <f t="shared" si="154"/>
        <v>-2.4946853951036436</v>
      </c>
      <c r="CZ96" s="63">
        <f t="shared" si="155"/>
        <v>5.7964127418317692E-11</v>
      </c>
      <c r="DA96" s="63">
        <f t="shared" si="156"/>
        <v>31653888.00000019</v>
      </c>
      <c r="DB96" s="63">
        <f t="shared" si="157"/>
        <v>186.67619023324929</v>
      </c>
      <c r="DE96" s="51">
        <f t="shared" si="158"/>
        <v>-248</v>
      </c>
      <c r="DF96" s="51">
        <f t="shared" si="159"/>
        <v>26.9</v>
      </c>
      <c r="DG96" s="51">
        <v>1</v>
      </c>
      <c r="DI96" s="63">
        <f t="shared" si="160"/>
        <v>8.6534746119213031E-3</v>
      </c>
      <c r="DJ96" s="63">
        <f t="shared" si="161"/>
        <v>-2.1460617037564833</v>
      </c>
      <c r="DK96" s="63">
        <f t="shared" si="162"/>
        <v>3.1525682331148504E-14</v>
      </c>
      <c r="DL96" s="63">
        <f t="shared" si="163"/>
        <v>35258368.000000209</v>
      </c>
      <c r="DM96" s="63">
        <f t="shared" si="164"/>
        <v>186.67619023324929</v>
      </c>
    </row>
    <row r="97" spans="1:117">
      <c r="A97" s="74">
        <f t="shared" si="89"/>
        <v>5.8563427837825257</v>
      </c>
      <c r="B97" s="74">
        <f t="shared" si="90"/>
        <v>3.0333333333333332</v>
      </c>
      <c r="C97" s="78">
        <v>3.585</v>
      </c>
      <c r="D97" s="76">
        <f t="shared" si="165"/>
        <v>1.4550000000000001</v>
      </c>
      <c r="E97" s="76">
        <f t="shared" si="91"/>
        <v>1.4550000000000001</v>
      </c>
      <c r="F97" s="77">
        <f t="shared" si="92"/>
        <v>7.5895346249999998</v>
      </c>
      <c r="G97" s="73">
        <f t="shared" si="93"/>
        <v>301124.38157234452</v>
      </c>
      <c r="H97" s="74">
        <f t="shared" si="166"/>
        <v>18.200000000000006</v>
      </c>
      <c r="I97" s="79">
        <v>91</v>
      </c>
      <c r="J97" s="51">
        <f t="shared" si="94"/>
        <v>91</v>
      </c>
      <c r="K97" s="51">
        <f t="shared" si="95"/>
        <v>10</v>
      </c>
      <c r="L97" s="51">
        <v>1</v>
      </c>
      <c r="N97" s="63">
        <f t="shared" si="96"/>
        <v>572.38272000000006</v>
      </c>
      <c r="O97" s="63">
        <f t="shared" si="97"/>
        <v>52086.827520000006</v>
      </c>
      <c r="P97" s="63">
        <f t="shared" si="98"/>
        <v>3011243.8157234453</v>
      </c>
      <c r="Q97" s="63">
        <f t="shared" si="99"/>
        <v>15056219.078617226</v>
      </c>
      <c r="R97" s="63">
        <f t="shared" si="100"/>
        <v>193.45452329094942</v>
      </c>
      <c r="S97" s="51">
        <f t="shared" si="169"/>
        <v>57.81200274804997</v>
      </c>
      <c r="T97" s="72">
        <f t="shared" si="170"/>
        <v>7.6173317080096954</v>
      </c>
      <c r="U97" s="51">
        <f t="shared" si="101"/>
        <v>76</v>
      </c>
      <c r="V97" s="69">
        <f t="shared" si="102"/>
        <v>10.75</v>
      </c>
      <c r="W97" s="51">
        <v>1</v>
      </c>
      <c r="Y97" s="68">
        <f t="shared" si="86"/>
        <v>34.405616638164588</v>
      </c>
      <c r="Z97" s="68">
        <f t="shared" si="103"/>
        <v>2614.8268645005087</v>
      </c>
      <c r="AA97" s="68">
        <f t="shared" si="104"/>
        <v>404635.88773783762</v>
      </c>
      <c r="AB97" s="68">
        <f t="shared" si="105"/>
        <v>16185435.50951352</v>
      </c>
      <c r="AC97" s="63">
        <f t="shared" si="106"/>
        <v>193.45452329094942</v>
      </c>
      <c r="AD97" s="69">
        <f t="shared" si="107"/>
        <v>154.74672271088673</v>
      </c>
      <c r="AE97" s="72">
        <f t="shared" si="108"/>
        <v>20.389487677037476</v>
      </c>
      <c r="AF97" s="51">
        <f t="shared" si="109"/>
        <v>54</v>
      </c>
      <c r="AG97" s="51">
        <f t="shared" si="110"/>
        <v>11.85</v>
      </c>
      <c r="AH97" s="51">
        <v>1</v>
      </c>
      <c r="AJ97" s="63">
        <f t="shared" si="111"/>
        <v>2.9762715327333522</v>
      </c>
      <c r="AK97" s="63">
        <f t="shared" si="112"/>
        <v>160.71866276760102</v>
      </c>
      <c r="AL97" s="63">
        <f t="shared" si="113"/>
        <v>21127.217510521048</v>
      </c>
      <c r="AM97" s="63">
        <f t="shared" si="114"/>
        <v>17841619.608161412</v>
      </c>
      <c r="AN97" s="63">
        <f t="shared" si="115"/>
        <v>193.45452329094942</v>
      </c>
      <c r="AO97" s="51">
        <f t="shared" si="87"/>
        <v>131.45466212017317</v>
      </c>
      <c r="AP97" s="72">
        <f t="shared" si="88"/>
        <v>17.320516818931196</v>
      </c>
      <c r="AQ97" s="51">
        <f t="shared" si="116"/>
        <v>26</v>
      </c>
      <c r="AR97" s="51">
        <f t="shared" si="117"/>
        <v>13.25</v>
      </c>
      <c r="AS97" s="51">
        <v>1</v>
      </c>
      <c r="AU97" s="63">
        <f t="shared" si="118"/>
        <v>0.31776720870801317</v>
      </c>
      <c r="AV97" s="63">
        <f t="shared" si="119"/>
        <v>8.2619474264083426</v>
      </c>
      <c r="AW97" s="63">
        <f t="shared" si="120"/>
        <v>487.04810251874363</v>
      </c>
      <c r="AX97" s="63">
        <f t="shared" si="121"/>
        <v>19949490.279167823</v>
      </c>
      <c r="AY97" s="63">
        <f t="shared" si="122"/>
        <v>193.45452329094942</v>
      </c>
      <c r="AZ97" s="51">
        <f t="shared" si="167"/>
        <v>58.950762741717732</v>
      </c>
      <c r="BA97" s="72">
        <f t="shared" si="168"/>
        <v>7.7673751625736518</v>
      </c>
      <c r="BB97" s="51">
        <f t="shared" si="123"/>
        <v>-4</v>
      </c>
      <c r="BC97" s="51">
        <f t="shared" si="124"/>
        <v>14.75</v>
      </c>
      <c r="BD97" s="51">
        <v>1</v>
      </c>
      <c r="BF97" s="63">
        <f t="shared" si="125"/>
        <v>9.08375563334783E-2</v>
      </c>
      <c r="BG97" s="63">
        <f t="shared" si="126"/>
        <v>-0.3633502253339132</v>
      </c>
      <c r="BH97" s="63">
        <f t="shared" si="127"/>
        <v>8.4716503681031305</v>
      </c>
      <c r="BI97" s="63">
        <f t="shared" si="128"/>
        <v>22207923.14096041</v>
      </c>
      <c r="BJ97" s="63">
        <f t="shared" si="129"/>
        <v>193.45452329094942</v>
      </c>
      <c r="BM97" s="51">
        <f t="shared" si="130"/>
        <v>-51</v>
      </c>
      <c r="BN97" s="51">
        <f t="shared" si="131"/>
        <v>17.100000000000001</v>
      </c>
      <c r="BO97" s="51">
        <v>1</v>
      </c>
      <c r="BQ97" s="63">
        <f t="shared" si="132"/>
        <v>5.0514854979176016E-2</v>
      </c>
      <c r="BR97" s="63">
        <f t="shared" si="133"/>
        <v>-2.576257603937977</v>
      </c>
      <c r="BS97" s="63">
        <f t="shared" si="134"/>
        <v>1.4537514289417651E-2</v>
      </c>
      <c r="BT97" s="63">
        <f t="shared" si="135"/>
        <v>25746134.624435458</v>
      </c>
      <c r="BU97" s="63">
        <f t="shared" si="136"/>
        <v>193.45452329094942</v>
      </c>
      <c r="BX97" s="51">
        <f t="shared" si="137"/>
        <v>-96</v>
      </c>
      <c r="BY97" s="51">
        <f t="shared" si="138"/>
        <v>19.350000000000001</v>
      </c>
      <c r="BZ97" s="51">
        <v>1</v>
      </c>
      <c r="CB97" s="63">
        <f t="shared" si="139"/>
        <v>3.0680984116650111E-2</v>
      </c>
      <c r="CC97" s="63">
        <f t="shared" si="140"/>
        <v>-2.9453744751984106</v>
      </c>
      <c r="CD97" s="63">
        <f t="shared" si="141"/>
        <v>3.2129580306587014E-5</v>
      </c>
      <c r="CE97" s="63">
        <f t="shared" si="142"/>
        <v>29133783.917124331</v>
      </c>
      <c r="CF97" s="63">
        <f t="shared" si="143"/>
        <v>193.45452329094942</v>
      </c>
      <c r="CI97" s="51">
        <f t="shared" si="144"/>
        <v>-141</v>
      </c>
      <c r="CJ97" s="51">
        <f t="shared" si="145"/>
        <v>21.6</v>
      </c>
      <c r="CK97" s="51">
        <v>1</v>
      </c>
      <c r="CM97" s="63">
        <f t="shared" si="146"/>
        <v>1.9727078239801729E-2</v>
      </c>
      <c r="CN97" s="63">
        <f t="shared" si="147"/>
        <v>-2.7815180318120438</v>
      </c>
      <c r="CO97" s="63">
        <f t="shared" si="148"/>
        <v>7.0049957063779634E-8</v>
      </c>
      <c r="CP97" s="63">
        <f t="shared" si="149"/>
        <v>32521433.209813207</v>
      </c>
      <c r="CQ97" s="63">
        <f t="shared" si="150"/>
        <v>193.45452329094942</v>
      </c>
      <c r="CT97" s="51">
        <f t="shared" si="151"/>
        <v>-192</v>
      </c>
      <c r="CU97" s="51">
        <f t="shared" si="152"/>
        <v>24.15</v>
      </c>
      <c r="CV97" s="51">
        <v>1</v>
      </c>
      <c r="CX97" s="63">
        <f t="shared" si="153"/>
        <v>1.2925831062713179E-2</v>
      </c>
      <c r="CY97" s="63">
        <f t="shared" si="154"/>
        <v>-2.4817595640409302</v>
      </c>
      <c r="CZ97" s="63">
        <f t="shared" si="155"/>
        <v>6.6583297814260078E-11</v>
      </c>
      <c r="DA97" s="63">
        <f t="shared" si="156"/>
        <v>36360769.074860595</v>
      </c>
      <c r="DB97" s="63">
        <f t="shared" si="157"/>
        <v>193.45452329094942</v>
      </c>
      <c r="DE97" s="51">
        <f t="shared" si="158"/>
        <v>-247</v>
      </c>
      <c r="DF97" s="51">
        <f t="shared" si="159"/>
        <v>26.9</v>
      </c>
      <c r="DG97" s="51">
        <v>1</v>
      </c>
      <c r="DI97" s="63">
        <f t="shared" si="160"/>
        <v>8.6534746119213031E-3</v>
      </c>
      <c r="DJ97" s="63">
        <f t="shared" si="161"/>
        <v>-2.1374082291445617</v>
      </c>
      <c r="DK97" s="63">
        <f t="shared" si="162"/>
        <v>3.6213499433949379E-14</v>
      </c>
      <c r="DL97" s="63">
        <f t="shared" si="163"/>
        <v>40501229.321480334</v>
      </c>
      <c r="DM97" s="63">
        <f t="shared" si="164"/>
        <v>193.45452329094942</v>
      </c>
    </row>
    <row r="98" spans="1:117">
      <c r="A98" s="74">
        <f t="shared" si="89"/>
        <v>6.0628662660416177</v>
      </c>
      <c r="B98" s="74">
        <f t="shared" si="90"/>
        <v>3.0666666666666669</v>
      </c>
      <c r="C98" s="78">
        <v>3.585</v>
      </c>
      <c r="D98" s="76">
        <f t="shared" si="165"/>
        <v>1.46</v>
      </c>
      <c r="E98" s="76">
        <f t="shared" si="91"/>
        <v>1.46</v>
      </c>
      <c r="F98" s="77">
        <f t="shared" si="92"/>
        <v>7.6417859999999997</v>
      </c>
      <c r="G98" s="73">
        <f t="shared" si="93"/>
        <v>345901.08176165173</v>
      </c>
      <c r="H98" s="74">
        <f t="shared" si="166"/>
        <v>18.400000000000009</v>
      </c>
      <c r="I98" s="79">
        <v>92</v>
      </c>
      <c r="J98" s="51">
        <f t="shared" si="94"/>
        <v>92</v>
      </c>
      <c r="K98" s="51">
        <f t="shared" si="95"/>
        <v>10</v>
      </c>
      <c r="L98" s="51">
        <v>1</v>
      </c>
      <c r="N98" s="63">
        <f t="shared" si="96"/>
        <v>572.38272000000006</v>
      </c>
      <c r="O98" s="63">
        <f t="shared" si="97"/>
        <v>52659.210240000008</v>
      </c>
      <c r="P98" s="63">
        <f t="shared" si="98"/>
        <v>3459010.8176165172</v>
      </c>
      <c r="Q98" s="63">
        <f t="shared" si="99"/>
        <v>17295054.088082585</v>
      </c>
      <c r="R98" s="63">
        <f t="shared" si="100"/>
        <v>200.47877786377617</v>
      </c>
      <c r="S98" s="51">
        <f t="shared" si="169"/>
        <v>65.686720363858555</v>
      </c>
      <c r="T98" s="72">
        <f t="shared" si="170"/>
        <v>8.5957288471384246</v>
      </c>
      <c r="U98" s="51">
        <f t="shared" si="101"/>
        <v>77</v>
      </c>
      <c r="V98" s="69">
        <f t="shared" si="102"/>
        <v>10.75</v>
      </c>
      <c r="W98" s="51">
        <v>1</v>
      </c>
      <c r="Y98" s="68">
        <f t="shared" si="86"/>
        <v>34.405616638164588</v>
      </c>
      <c r="Z98" s="68">
        <f t="shared" si="103"/>
        <v>2649.2324811386734</v>
      </c>
      <c r="AA98" s="68">
        <f t="shared" si="104"/>
        <v>464804.57861721906</v>
      </c>
      <c r="AB98" s="68">
        <f t="shared" si="105"/>
        <v>18592183.144688781</v>
      </c>
      <c r="AC98" s="63">
        <f t="shared" si="106"/>
        <v>200.47877786377617</v>
      </c>
      <c r="AD98" s="69">
        <f t="shared" si="107"/>
        <v>175.44876937996781</v>
      </c>
      <c r="AE98" s="72">
        <f t="shared" si="108"/>
        <v>22.959131462195856</v>
      </c>
      <c r="AF98" s="51">
        <f t="shared" si="109"/>
        <v>55</v>
      </c>
      <c r="AG98" s="51">
        <f t="shared" si="110"/>
        <v>11.85</v>
      </c>
      <c r="AH98" s="51">
        <v>1</v>
      </c>
      <c r="AJ98" s="63">
        <f t="shared" si="111"/>
        <v>2.9762715327333522</v>
      </c>
      <c r="AK98" s="63">
        <f t="shared" si="112"/>
        <v>163.69493430033438</v>
      </c>
      <c r="AL98" s="63">
        <f t="shared" si="113"/>
        <v>24268.80000000009</v>
      </c>
      <c r="AM98" s="63">
        <f t="shared" si="114"/>
        <v>20494639.094377864</v>
      </c>
      <c r="AN98" s="63">
        <f t="shared" si="115"/>
        <v>200.47877786377617</v>
      </c>
      <c r="AO98" s="51">
        <f t="shared" si="87"/>
        <v>148.25626769533159</v>
      </c>
      <c r="AP98" s="72">
        <f t="shared" si="88"/>
        <v>19.400735337960469</v>
      </c>
      <c r="AQ98" s="51">
        <f t="shared" si="116"/>
        <v>27</v>
      </c>
      <c r="AR98" s="51">
        <f t="shared" si="117"/>
        <v>13.25</v>
      </c>
      <c r="AS98" s="51">
        <v>1</v>
      </c>
      <c r="AU98" s="63">
        <f t="shared" si="118"/>
        <v>0.31776720870801317</v>
      </c>
      <c r="AV98" s="63">
        <f t="shared" si="119"/>
        <v>8.5797146351163551</v>
      </c>
      <c r="AW98" s="63">
        <f t="shared" si="120"/>
        <v>559.47135416770811</v>
      </c>
      <c r="AX98" s="63">
        <f t="shared" si="121"/>
        <v>22915946.666709427</v>
      </c>
      <c r="AY98" s="63">
        <f t="shared" si="122"/>
        <v>200.47877786377617</v>
      </c>
      <c r="AZ98" s="51">
        <f t="shared" si="167"/>
        <v>65.208620328445306</v>
      </c>
      <c r="BA98" s="72">
        <f t="shared" si="168"/>
        <v>8.5331649340148115</v>
      </c>
      <c r="BB98" s="51">
        <f t="shared" si="123"/>
        <v>-3</v>
      </c>
      <c r="BC98" s="51">
        <f t="shared" si="124"/>
        <v>14.75</v>
      </c>
      <c r="BD98" s="51">
        <v>1</v>
      </c>
      <c r="BF98" s="63">
        <f t="shared" si="125"/>
        <v>9.08375563334783E-2</v>
      </c>
      <c r="BG98" s="63">
        <f t="shared" si="126"/>
        <v>-0.27251266900043492</v>
      </c>
      <c r="BH98" s="63">
        <f t="shared" si="127"/>
        <v>9.7313708419500937</v>
      </c>
      <c r="BI98" s="63">
        <f t="shared" si="128"/>
        <v>25510204.779921815</v>
      </c>
      <c r="BJ98" s="63">
        <f t="shared" si="129"/>
        <v>200.47877786377617</v>
      </c>
      <c r="BM98" s="51">
        <f t="shared" si="130"/>
        <v>-50</v>
      </c>
      <c r="BN98" s="51">
        <f t="shared" si="131"/>
        <v>17.100000000000001</v>
      </c>
      <c r="BO98" s="51">
        <v>1</v>
      </c>
      <c r="BQ98" s="63">
        <f t="shared" si="132"/>
        <v>5.0514854979176016E-2</v>
      </c>
      <c r="BR98" s="63">
        <f t="shared" si="133"/>
        <v>-2.5257427489588009</v>
      </c>
      <c r="BS98" s="63">
        <f t="shared" si="134"/>
        <v>1.6699218749999946E-2</v>
      </c>
      <c r="BT98" s="63">
        <f t="shared" si="135"/>
        <v>29574542.490621224</v>
      </c>
      <c r="BU98" s="63">
        <f t="shared" si="136"/>
        <v>200.47877786377617</v>
      </c>
      <c r="BX98" s="51">
        <f t="shared" si="137"/>
        <v>-95</v>
      </c>
      <c r="BY98" s="51">
        <f t="shared" si="138"/>
        <v>19.350000000000001</v>
      </c>
      <c r="BZ98" s="51">
        <v>1</v>
      </c>
      <c r="CB98" s="63">
        <f t="shared" si="139"/>
        <v>3.0680984116650111E-2</v>
      </c>
      <c r="CC98" s="63">
        <f t="shared" si="140"/>
        <v>-2.9146934910817603</v>
      </c>
      <c r="CD98" s="63">
        <f t="shared" si="141"/>
        <v>3.6907196044921641E-5</v>
      </c>
      <c r="CE98" s="63">
        <f t="shared" si="142"/>
        <v>33465929.660439808</v>
      </c>
      <c r="CF98" s="63">
        <f t="shared" si="143"/>
        <v>200.47877786377617</v>
      </c>
      <c r="CI98" s="51">
        <f t="shared" si="144"/>
        <v>-140</v>
      </c>
      <c r="CJ98" s="51">
        <f t="shared" si="145"/>
        <v>21.6</v>
      </c>
      <c r="CK98" s="51">
        <v>1</v>
      </c>
      <c r="CM98" s="63">
        <f t="shared" si="146"/>
        <v>1.9727078239801729E-2</v>
      </c>
      <c r="CN98" s="63">
        <f t="shared" si="147"/>
        <v>-2.761790953572242</v>
      </c>
      <c r="CO98" s="63">
        <f t="shared" si="148"/>
        <v>8.0466270446776595E-8</v>
      </c>
      <c r="CP98" s="63">
        <f t="shared" si="149"/>
        <v>37357316.830258384</v>
      </c>
      <c r="CQ98" s="63">
        <f t="shared" si="150"/>
        <v>200.47877786377617</v>
      </c>
      <c r="CT98" s="51">
        <f t="shared" si="151"/>
        <v>-191</v>
      </c>
      <c r="CU98" s="51">
        <f t="shared" si="152"/>
        <v>24.15</v>
      </c>
      <c r="CV98" s="51">
        <v>1</v>
      </c>
      <c r="CX98" s="63">
        <f t="shared" si="153"/>
        <v>1.2925831062713179E-2</v>
      </c>
      <c r="CY98" s="63">
        <f t="shared" si="154"/>
        <v>-2.4688337329782173</v>
      </c>
      <c r="CZ98" s="63">
        <f t="shared" si="155"/>
        <v>7.6484124669518223E-11</v>
      </c>
      <c r="DA98" s="63">
        <f t="shared" si="156"/>
        <v>41767555.622719444</v>
      </c>
      <c r="DB98" s="63">
        <f t="shared" si="157"/>
        <v>200.47877786377617</v>
      </c>
      <c r="DE98" s="51">
        <f t="shared" si="158"/>
        <v>-246</v>
      </c>
      <c r="DF98" s="51">
        <f t="shared" si="159"/>
        <v>26.9</v>
      </c>
      <c r="DG98" s="51">
        <v>1</v>
      </c>
      <c r="DI98" s="63">
        <f t="shared" si="160"/>
        <v>8.6534746119213031E-3</v>
      </c>
      <c r="DJ98" s="63">
        <f t="shared" si="161"/>
        <v>-2.1287547545326406</v>
      </c>
      <c r="DK98" s="63">
        <f t="shared" si="162"/>
        <v>4.159838722846373E-14</v>
      </c>
      <c r="DL98" s="63">
        <f t="shared" si="163"/>
        <v>46523695.496942163</v>
      </c>
      <c r="DM98" s="63">
        <f t="shared" si="164"/>
        <v>200.47877786377617</v>
      </c>
    </row>
    <row r="99" spans="1:117">
      <c r="A99" s="74">
        <f t="shared" si="89"/>
        <v>6.2766727831740319</v>
      </c>
      <c r="B99" s="74">
        <f t="shared" si="90"/>
        <v>3.1</v>
      </c>
      <c r="C99" s="78">
        <v>3.585</v>
      </c>
      <c r="D99" s="76">
        <f t="shared" si="165"/>
        <v>1.4650000000000001</v>
      </c>
      <c r="E99" s="76">
        <f t="shared" si="91"/>
        <v>1.4650000000000001</v>
      </c>
      <c r="F99" s="77">
        <f t="shared" si="92"/>
        <v>7.694216625000001</v>
      </c>
      <c r="G99" s="73">
        <f t="shared" si="93"/>
        <v>397336.00361130427</v>
      </c>
      <c r="H99" s="74">
        <f t="shared" si="166"/>
        <v>18.600000000000012</v>
      </c>
      <c r="I99" s="79">
        <v>93</v>
      </c>
      <c r="J99" s="51">
        <f t="shared" si="94"/>
        <v>93</v>
      </c>
      <c r="K99" s="51">
        <f t="shared" si="95"/>
        <v>10</v>
      </c>
      <c r="L99" s="51">
        <v>1</v>
      </c>
      <c r="N99" s="63">
        <f t="shared" si="96"/>
        <v>572.38272000000006</v>
      </c>
      <c r="O99" s="63">
        <f t="shared" si="97"/>
        <v>53231.592960000009</v>
      </c>
      <c r="P99" s="63">
        <f t="shared" si="98"/>
        <v>3973360.0361130429</v>
      </c>
      <c r="Q99" s="63">
        <f t="shared" si="99"/>
        <v>19866800.180565216</v>
      </c>
      <c r="R99" s="63">
        <f t="shared" si="100"/>
        <v>207.75786912306046</v>
      </c>
      <c r="S99" s="51">
        <f t="shared" si="169"/>
        <v>74.642891846177847</v>
      </c>
      <c r="T99" s="72">
        <f t="shared" si="170"/>
        <v>9.7011684859051961</v>
      </c>
      <c r="U99" s="51">
        <f t="shared" si="101"/>
        <v>78</v>
      </c>
      <c r="V99" s="69">
        <f t="shared" si="102"/>
        <v>10.75</v>
      </c>
      <c r="W99" s="51">
        <v>1</v>
      </c>
      <c r="Y99" s="68">
        <f t="shared" si="86"/>
        <v>34.405616638164588</v>
      </c>
      <c r="Z99" s="68">
        <f t="shared" si="103"/>
        <v>2683.6380977768376</v>
      </c>
      <c r="AA99" s="68">
        <f t="shared" si="104"/>
        <v>533920.25485268945</v>
      </c>
      <c r="AB99" s="68">
        <f t="shared" si="105"/>
        <v>21356810.194107607</v>
      </c>
      <c r="AC99" s="63">
        <f t="shared" si="106"/>
        <v>207.75786912306046</v>
      </c>
      <c r="AD99" s="69">
        <f t="shared" si="107"/>
        <v>198.95389594259981</v>
      </c>
      <c r="AE99" s="72">
        <f t="shared" si="108"/>
        <v>25.857589620775695</v>
      </c>
      <c r="AF99" s="51">
        <f t="shared" si="109"/>
        <v>56</v>
      </c>
      <c r="AG99" s="51">
        <f t="shared" si="110"/>
        <v>11.85</v>
      </c>
      <c r="AH99" s="51">
        <v>1</v>
      </c>
      <c r="AJ99" s="63">
        <f t="shared" si="111"/>
        <v>2.9762715327333522</v>
      </c>
      <c r="AK99" s="63">
        <f t="shared" si="112"/>
        <v>166.67120583306772</v>
      </c>
      <c r="AL99" s="63">
        <f t="shared" si="113"/>
        <v>27877.530637752148</v>
      </c>
      <c r="AM99" s="63">
        <f t="shared" si="114"/>
        <v>23542158.213969775</v>
      </c>
      <c r="AN99" s="63">
        <f t="shared" si="115"/>
        <v>207.75786912306046</v>
      </c>
      <c r="AO99" s="51">
        <f t="shared" si="87"/>
        <v>167.2606284835627</v>
      </c>
      <c r="AP99" s="72">
        <f t="shared" si="88"/>
        <v>21.738487052743029</v>
      </c>
      <c r="AQ99" s="51">
        <f t="shared" si="116"/>
        <v>28</v>
      </c>
      <c r="AR99" s="51">
        <f t="shared" si="117"/>
        <v>13.25</v>
      </c>
      <c r="AS99" s="51">
        <v>1</v>
      </c>
      <c r="AU99" s="63">
        <f t="shared" si="118"/>
        <v>0.31776720870801317</v>
      </c>
      <c r="AV99" s="63">
        <f t="shared" si="119"/>
        <v>8.8974818438243695</v>
      </c>
      <c r="AW99" s="63">
        <f t="shared" si="120"/>
        <v>642.66382420040998</v>
      </c>
      <c r="AX99" s="63">
        <f t="shared" si="121"/>
        <v>26323510.239248909</v>
      </c>
      <c r="AY99" s="63">
        <f t="shared" si="122"/>
        <v>207.75786912306046</v>
      </c>
      <c r="AZ99" s="51">
        <f t="shared" si="167"/>
        <v>72.229855084950231</v>
      </c>
      <c r="BA99" s="72">
        <f t="shared" si="168"/>
        <v>9.3875515345202825</v>
      </c>
      <c r="BB99" s="51">
        <f t="shared" si="123"/>
        <v>-2</v>
      </c>
      <c r="BC99" s="51">
        <f t="shared" si="124"/>
        <v>14.75</v>
      </c>
      <c r="BD99" s="51">
        <v>1</v>
      </c>
      <c r="BF99" s="63">
        <f t="shared" si="125"/>
        <v>9.08375563334783E-2</v>
      </c>
      <c r="BG99" s="63">
        <f t="shared" si="126"/>
        <v>-0.1816751126669566</v>
      </c>
      <c r="BH99" s="63">
        <f t="shared" si="127"/>
        <v>11.178409678014186</v>
      </c>
      <c r="BI99" s="63">
        <f t="shared" si="128"/>
        <v>29303530.266333688</v>
      </c>
      <c r="BJ99" s="63">
        <f t="shared" si="129"/>
        <v>207.75786912306046</v>
      </c>
      <c r="BM99" s="51">
        <f t="shared" si="130"/>
        <v>-49</v>
      </c>
      <c r="BN99" s="51">
        <f t="shared" si="131"/>
        <v>17.100000000000001</v>
      </c>
      <c r="BO99" s="51">
        <v>1</v>
      </c>
      <c r="BQ99" s="63">
        <f t="shared" si="132"/>
        <v>5.0514854979176016E-2</v>
      </c>
      <c r="BR99" s="63">
        <f t="shared" si="133"/>
        <v>-2.4752278939796248</v>
      </c>
      <c r="BS99" s="63">
        <f t="shared" si="134"/>
        <v>1.9182365107860585E-2</v>
      </c>
      <c r="BT99" s="63">
        <f t="shared" si="135"/>
        <v>33972228.308766514</v>
      </c>
      <c r="BU99" s="63">
        <f t="shared" si="136"/>
        <v>207.75786912306046</v>
      </c>
      <c r="BX99" s="51">
        <f t="shared" si="137"/>
        <v>-94</v>
      </c>
      <c r="BY99" s="51">
        <f t="shared" si="138"/>
        <v>19.350000000000001</v>
      </c>
      <c r="BZ99" s="51">
        <v>1</v>
      </c>
      <c r="CB99" s="63">
        <f t="shared" si="139"/>
        <v>3.0680984116650111E-2</v>
      </c>
      <c r="CC99" s="63">
        <f t="shared" si="140"/>
        <v>-2.8840125069651106</v>
      </c>
      <c r="CD99" s="63">
        <f t="shared" si="141"/>
        <v>4.2395235384354575E-5</v>
      </c>
      <c r="CE99" s="63">
        <f t="shared" si="142"/>
        <v>38442258.349393688</v>
      </c>
      <c r="CF99" s="63">
        <f t="shared" si="143"/>
        <v>207.75786912306046</v>
      </c>
      <c r="CI99" s="51">
        <f t="shared" si="144"/>
        <v>-139</v>
      </c>
      <c r="CJ99" s="51">
        <f t="shared" si="145"/>
        <v>21.6</v>
      </c>
      <c r="CK99" s="51">
        <v>1</v>
      </c>
      <c r="CM99" s="63">
        <f t="shared" si="146"/>
        <v>1.9727078239801729E-2</v>
      </c>
      <c r="CN99" s="63">
        <f t="shared" si="147"/>
        <v>-2.7420638753324402</v>
      </c>
      <c r="CO99" s="63">
        <f t="shared" si="148"/>
        <v>9.2431472494958826E-8</v>
      </c>
      <c r="CP99" s="63">
        <f t="shared" si="149"/>
        <v>42912288.39002087</v>
      </c>
      <c r="CQ99" s="63">
        <f t="shared" si="150"/>
        <v>207.75786912306046</v>
      </c>
      <c r="CT99" s="51">
        <f t="shared" si="151"/>
        <v>-190</v>
      </c>
      <c r="CU99" s="51">
        <f t="shared" si="152"/>
        <v>24.15</v>
      </c>
      <c r="CV99" s="51">
        <v>1</v>
      </c>
      <c r="CX99" s="63">
        <f t="shared" si="153"/>
        <v>1.2925831062713179E-2</v>
      </c>
      <c r="CY99" s="63">
        <f t="shared" si="154"/>
        <v>-2.4559079019155039</v>
      </c>
      <c r="CZ99" s="63">
        <f t="shared" si="155"/>
        <v>8.7857188191263751E-11</v>
      </c>
      <c r="DA99" s="63">
        <f t="shared" si="156"/>
        <v>47978322.436064988</v>
      </c>
      <c r="DB99" s="63">
        <f t="shared" si="157"/>
        <v>207.75786912306046</v>
      </c>
      <c r="DE99" s="51">
        <f t="shared" si="158"/>
        <v>-245</v>
      </c>
      <c r="DF99" s="51">
        <f t="shared" si="159"/>
        <v>26.9</v>
      </c>
      <c r="DG99" s="51">
        <v>1</v>
      </c>
      <c r="DI99" s="63">
        <f t="shared" si="160"/>
        <v>8.6534746119213031E-3</v>
      </c>
      <c r="DJ99" s="63">
        <f t="shared" si="161"/>
        <v>-2.1201012799207191</v>
      </c>
      <c r="DK99" s="63">
        <f t="shared" si="162"/>
        <v>4.7783998979865959E-14</v>
      </c>
      <c r="DL99" s="63">
        <f t="shared" si="163"/>
        <v>53441692.485720426</v>
      </c>
      <c r="DM99" s="63">
        <f t="shared" si="164"/>
        <v>207.75786912306046</v>
      </c>
    </row>
    <row r="100" spans="1:117">
      <c r="A100" s="74">
        <f t="shared" si="89"/>
        <v>6.4980191708499113</v>
      </c>
      <c r="B100" s="74">
        <f t="shared" si="90"/>
        <v>3.1333333333333333</v>
      </c>
      <c r="C100" s="78">
        <v>3.585</v>
      </c>
      <c r="D100" s="76">
        <f t="shared" si="165"/>
        <v>1.47</v>
      </c>
      <c r="E100" s="76">
        <f t="shared" si="91"/>
        <v>1.47</v>
      </c>
      <c r="F100" s="77">
        <f t="shared" si="92"/>
        <v>7.7468264999999992</v>
      </c>
      <c r="G100" s="73">
        <f t="shared" si="93"/>
        <v>456419.21372940112</v>
      </c>
      <c r="H100" s="74">
        <f t="shared" si="166"/>
        <v>18.800000000000011</v>
      </c>
      <c r="I100" s="79">
        <v>94</v>
      </c>
      <c r="J100" s="51">
        <f t="shared" si="94"/>
        <v>94</v>
      </c>
      <c r="K100" s="51">
        <f t="shared" si="95"/>
        <v>10</v>
      </c>
      <c r="L100" s="51">
        <v>1</v>
      </c>
      <c r="N100" s="63">
        <f t="shared" si="96"/>
        <v>572.38272000000006</v>
      </c>
      <c r="O100" s="63">
        <f t="shared" si="97"/>
        <v>53803.975680000003</v>
      </c>
      <c r="P100" s="63">
        <f t="shared" si="98"/>
        <v>4564192.1372940112</v>
      </c>
      <c r="Q100" s="63">
        <f t="shared" si="99"/>
        <v>22820960.686470054</v>
      </c>
      <c r="R100" s="63">
        <f t="shared" si="100"/>
        <v>215.30103519416039</v>
      </c>
      <c r="S100" s="51">
        <f t="shared" si="169"/>
        <v>84.83001636235241</v>
      </c>
      <c r="T100" s="72">
        <f t="shared" si="170"/>
        <v>10.950292531058031</v>
      </c>
      <c r="U100" s="51">
        <f t="shared" si="101"/>
        <v>79</v>
      </c>
      <c r="V100" s="69">
        <f t="shared" si="102"/>
        <v>10.75</v>
      </c>
      <c r="W100" s="51">
        <v>1</v>
      </c>
      <c r="Y100" s="68">
        <f t="shared" si="86"/>
        <v>34.405616638164588</v>
      </c>
      <c r="Z100" s="68">
        <f t="shared" si="103"/>
        <v>2718.0437144150023</v>
      </c>
      <c r="AA100" s="68">
        <f t="shared" si="104"/>
        <v>613313.3184488822</v>
      </c>
      <c r="AB100" s="68">
        <f t="shared" si="105"/>
        <v>24532532.737955309</v>
      </c>
      <c r="AC100" s="63">
        <f t="shared" si="106"/>
        <v>215.30103519416039</v>
      </c>
      <c r="AD100" s="69">
        <f t="shared" si="107"/>
        <v>225.64512674914209</v>
      </c>
      <c r="AE100" s="72">
        <f t="shared" si="108"/>
        <v>29.127427437434168</v>
      </c>
      <c r="AF100" s="51">
        <f t="shared" si="109"/>
        <v>57</v>
      </c>
      <c r="AG100" s="51">
        <f t="shared" si="110"/>
        <v>11.85</v>
      </c>
      <c r="AH100" s="51">
        <v>1</v>
      </c>
      <c r="AJ100" s="63">
        <f t="shared" si="111"/>
        <v>2.9762715327333522</v>
      </c>
      <c r="AK100" s="63">
        <f t="shared" si="112"/>
        <v>169.64747736580108</v>
      </c>
      <c r="AL100" s="63">
        <f t="shared" si="113"/>
        <v>32022.873584965342</v>
      </c>
      <c r="AM100" s="63">
        <f t="shared" si="114"/>
        <v>27042838.413467016</v>
      </c>
      <c r="AN100" s="63">
        <f t="shared" si="115"/>
        <v>215.30103519416039</v>
      </c>
      <c r="AO100" s="51">
        <f t="shared" si="87"/>
        <v>188.76127179843803</v>
      </c>
      <c r="AP100" s="72">
        <f t="shared" si="88"/>
        <v>24.366270730141956</v>
      </c>
      <c r="AQ100" s="51">
        <f t="shared" si="116"/>
        <v>29</v>
      </c>
      <c r="AR100" s="51">
        <f t="shared" si="117"/>
        <v>13.25</v>
      </c>
      <c r="AS100" s="51">
        <v>1</v>
      </c>
      <c r="AU100" s="63">
        <f t="shared" si="118"/>
        <v>0.31776720870801317</v>
      </c>
      <c r="AV100" s="63">
        <f t="shared" si="119"/>
        <v>9.215249052532382</v>
      </c>
      <c r="AW100" s="63">
        <f t="shared" si="120"/>
        <v>738.22687767511468</v>
      </c>
      <c r="AX100" s="63">
        <f t="shared" si="121"/>
        <v>30237772.909572825</v>
      </c>
      <c r="AY100" s="63">
        <f t="shared" si="122"/>
        <v>215.30103519416039</v>
      </c>
      <c r="AZ100" s="51">
        <f t="shared" si="167"/>
        <v>80.109270348178754</v>
      </c>
      <c r="BA100" s="72">
        <f t="shared" si="168"/>
        <v>10.340914482617981</v>
      </c>
      <c r="BB100" s="51">
        <f t="shared" si="123"/>
        <v>-1</v>
      </c>
      <c r="BC100" s="51">
        <f t="shared" si="124"/>
        <v>14.75</v>
      </c>
      <c r="BD100" s="51">
        <v>1</v>
      </c>
      <c r="BF100" s="63">
        <f t="shared" si="125"/>
        <v>9.08375563334783E-2</v>
      </c>
      <c r="BG100" s="63">
        <f t="shared" si="126"/>
        <v>-9.08375563334783E-2</v>
      </c>
      <c r="BH100" s="63">
        <f t="shared" si="127"/>
        <v>12.840620808617832</v>
      </c>
      <c r="BI100" s="63">
        <f t="shared" si="128"/>
        <v>33660917.012543336</v>
      </c>
      <c r="BJ100" s="63">
        <f t="shared" si="129"/>
        <v>215.30103519416039</v>
      </c>
      <c r="BM100" s="51">
        <f t="shared" si="130"/>
        <v>-48</v>
      </c>
      <c r="BN100" s="51">
        <f t="shared" si="131"/>
        <v>17.100000000000001</v>
      </c>
      <c r="BO100" s="51">
        <v>1</v>
      </c>
      <c r="BQ100" s="63">
        <f t="shared" si="132"/>
        <v>5.0514854979176016E-2</v>
      </c>
      <c r="BR100" s="63">
        <f t="shared" si="133"/>
        <v>-2.4247130390004488</v>
      </c>
      <c r="BS100" s="63">
        <f t="shared" si="134"/>
        <v>2.2034751244351974E-2</v>
      </c>
      <c r="BT100" s="63">
        <f t="shared" si="135"/>
        <v>39023842.7738638</v>
      </c>
      <c r="BU100" s="63">
        <f t="shared" si="136"/>
        <v>215.30103519416039</v>
      </c>
      <c r="BX100" s="51">
        <f t="shared" si="137"/>
        <v>-93</v>
      </c>
      <c r="BY100" s="51">
        <f t="shared" si="138"/>
        <v>19.350000000000001</v>
      </c>
      <c r="BZ100" s="51">
        <v>1</v>
      </c>
      <c r="CB100" s="63">
        <f t="shared" si="139"/>
        <v>3.0680984116650111E-2</v>
      </c>
      <c r="CC100" s="63">
        <f t="shared" si="140"/>
        <v>-2.8533315228484604</v>
      </c>
      <c r="CD100" s="63">
        <f t="shared" si="141"/>
        <v>4.8699337145720185E-5</v>
      </c>
      <c r="CE100" s="63">
        <f t="shared" si="142"/>
        <v>44158558.928319559</v>
      </c>
      <c r="CF100" s="63">
        <f t="shared" si="143"/>
        <v>215.30103519416039</v>
      </c>
      <c r="CI100" s="51">
        <f t="shared" si="144"/>
        <v>-138</v>
      </c>
      <c r="CJ100" s="51">
        <f t="shared" si="145"/>
        <v>21.6</v>
      </c>
      <c r="CK100" s="51">
        <v>1</v>
      </c>
      <c r="CM100" s="63">
        <f t="shared" si="146"/>
        <v>1.9727078239801729E-2</v>
      </c>
      <c r="CN100" s="63">
        <f t="shared" si="147"/>
        <v>-2.7223367970926384</v>
      </c>
      <c r="CO100" s="63">
        <f t="shared" si="148"/>
        <v>1.0617588040491288E-7</v>
      </c>
      <c r="CP100" s="63">
        <f t="shared" si="149"/>
        <v>49293275.082775325</v>
      </c>
      <c r="CQ100" s="63">
        <f t="shared" si="150"/>
        <v>215.30103519416039</v>
      </c>
      <c r="CT100" s="51">
        <f t="shared" si="151"/>
        <v>-189</v>
      </c>
      <c r="CU100" s="51">
        <f t="shared" si="152"/>
        <v>24.15</v>
      </c>
      <c r="CV100" s="51">
        <v>1</v>
      </c>
      <c r="CX100" s="63">
        <f t="shared" si="153"/>
        <v>1.2925831062713179E-2</v>
      </c>
      <c r="CY100" s="63">
        <f t="shared" si="154"/>
        <v>-2.442982070852791</v>
      </c>
      <c r="CZ100" s="63">
        <f t="shared" si="155"/>
        <v>1.0092140754996962E-10</v>
      </c>
      <c r="DA100" s="63">
        <f t="shared" si="156"/>
        <v>55112620.057825185</v>
      </c>
      <c r="DB100" s="63">
        <f t="shared" si="157"/>
        <v>215.30103519416039</v>
      </c>
      <c r="DE100" s="51">
        <f t="shared" si="158"/>
        <v>-244</v>
      </c>
      <c r="DF100" s="51">
        <f t="shared" si="159"/>
        <v>26.9</v>
      </c>
      <c r="DG100" s="51">
        <v>1</v>
      </c>
      <c r="DI100" s="63">
        <f t="shared" si="160"/>
        <v>8.6534746119213031E-3</v>
      </c>
      <c r="DJ100" s="63">
        <f t="shared" si="161"/>
        <v>-2.1114478053087979</v>
      </c>
      <c r="DK100" s="63">
        <f t="shared" si="162"/>
        <v>5.4889401023352019E-14</v>
      </c>
      <c r="DL100" s="63">
        <f t="shared" si="163"/>
        <v>61388384.24660445</v>
      </c>
      <c r="DM100" s="63">
        <f t="shared" si="164"/>
        <v>215.30103519416039</v>
      </c>
    </row>
    <row r="101" spans="1:117">
      <c r="A101" s="74">
        <f t="shared" si="89"/>
        <v>6.7271713220297462</v>
      </c>
      <c r="B101" s="74">
        <f t="shared" si="90"/>
        <v>3.1666666666666665</v>
      </c>
      <c r="C101" s="78">
        <v>5.0599999999999996</v>
      </c>
      <c r="D101" s="76">
        <f t="shared" si="165"/>
        <v>1.4750000000000001</v>
      </c>
      <c r="E101" s="76">
        <f t="shared" si="91"/>
        <v>1.4750000000000001</v>
      </c>
      <c r="F101" s="77">
        <f t="shared" si="92"/>
        <v>11.0086625</v>
      </c>
      <c r="G101" s="73">
        <f t="shared" si="93"/>
        <v>524288.00000000338</v>
      </c>
      <c r="H101" s="74">
        <f t="shared" si="166"/>
        <v>19.000000000000011</v>
      </c>
      <c r="I101" s="79">
        <v>95</v>
      </c>
      <c r="J101" s="51">
        <f t="shared" si="94"/>
        <v>95</v>
      </c>
      <c r="K101" s="51">
        <f t="shared" si="95"/>
        <v>10</v>
      </c>
      <c r="L101" s="51">
        <v>1</v>
      </c>
      <c r="N101" s="63">
        <f t="shared" si="96"/>
        <v>572.38272000000006</v>
      </c>
      <c r="O101" s="63">
        <f t="shared" si="97"/>
        <v>54376.358400000005</v>
      </c>
      <c r="P101" s="63">
        <f t="shared" si="98"/>
        <v>5242880.0000000335</v>
      </c>
      <c r="Q101" s="63">
        <f t="shared" si="99"/>
        <v>26214400.000000168</v>
      </c>
      <c r="R101" s="63">
        <f t="shared" si="100"/>
        <v>223.11784884731989</v>
      </c>
      <c r="S101" s="51">
        <f t="shared" si="169"/>
        <v>96.418372878755207</v>
      </c>
      <c r="T101" s="72">
        <f t="shared" si="170"/>
        <v>8.7584093779562426</v>
      </c>
      <c r="U101" s="51">
        <f t="shared" si="101"/>
        <v>80</v>
      </c>
      <c r="V101" s="69">
        <f t="shared" si="102"/>
        <v>10.75</v>
      </c>
      <c r="W101" s="51">
        <v>8</v>
      </c>
      <c r="Y101" s="68">
        <f t="shared" si="86"/>
        <v>275.2449331053167</v>
      </c>
      <c r="Z101" s="68">
        <f t="shared" si="103"/>
        <v>22019.594648425336</v>
      </c>
      <c r="AA101" s="68">
        <f t="shared" si="104"/>
        <v>704512.00000000373</v>
      </c>
      <c r="AB101" s="68">
        <f t="shared" si="105"/>
        <v>28180480.000000183</v>
      </c>
      <c r="AC101" s="63">
        <f t="shared" si="106"/>
        <v>223.11784884731989</v>
      </c>
      <c r="AD101" s="69">
        <f t="shared" si="107"/>
        <v>31.994776073245504</v>
      </c>
      <c r="AE101" s="72">
        <f t="shared" si="108"/>
        <v>2.906327273930462</v>
      </c>
      <c r="AF101" s="51">
        <f t="shared" si="109"/>
        <v>58</v>
      </c>
      <c r="AG101" s="51">
        <f t="shared" si="110"/>
        <v>11.85</v>
      </c>
      <c r="AH101" s="51">
        <v>1</v>
      </c>
      <c r="AJ101" s="63">
        <f t="shared" si="111"/>
        <v>2.9762715327333522</v>
      </c>
      <c r="AK101" s="63">
        <f t="shared" si="112"/>
        <v>172.62374889853442</v>
      </c>
      <c r="AL101" s="63">
        <f t="shared" si="113"/>
        <v>36784.622209327688</v>
      </c>
      <c r="AM101" s="63">
        <f t="shared" si="114"/>
        <v>31064064.000000201</v>
      </c>
      <c r="AN101" s="63">
        <f t="shared" si="115"/>
        <v>223.11784884731989</v>
      </c>
      <c r="AO101" s="51">
        <f t="shared" si="87"/>
        <v>213.09131822266892</v>
      </c>
      <c r="AP101" s="72">
        <f t="shared" si="88"/>
        <v>19.356694623226836</v>
      </c>
      <c r="AQ101" s="51">
        <f t="shared" si="116"/>
        <v>30</v>
      </c>
      <c r="AR101" s="51">
        <f t="shared" si="117"/>
        <v>13.25</v>
      </c>
      <c r="AS101" s="51">
        <v>1</v>
      </c>
      <c r="AU101" s="63">
        <f t="shared" si="118"/>
        <v>0.31776720870801317</v>
      </c>
      <c r="AV101" s="63">
        <f t="shared" si="119"/>
        <v>9.5330162612403946</v>
      </c>
      <c r="AW101" s="63">
        <f t="shared" si="120"/>
        <v>848.00000000000148</v>
      </c>
      <c r="AX101" s="63">
        <f t="shared" si="121"/>
        <v>34734080.000000224</v>
      </c>
      <c r="AY101" s="63">
        <f t="shared" si="122"/>
        <v>223.11784884731989</v>
      </c>
      <c r="AZ101" s="51">
        <f t="shared" si="167"/>
        <v>88.954007500000159</v>
      </c>
      <c r="BA101" s="72">
        <f t="shared" si="168"/>
        <v>8.0803646673699152</v>
      </c>
      <c r="BB101" s="51">
        <f t="shared" si="123"/>
        <v>0</v>
      </c>
      <c r="BC101" s="51">
        <f t="shared" si="124"/>
        <v>14.75</v>
      </c>
      <c r="BD101" s="69">
        <v>1</v>
      </c>
      <c r="BF101" s="63">
        <f t="shared" si="125"/>
        <v>9.08375563334783E-2</v>
      </c>
      <c r="BG101" s="63">
        <f t="shared" si="126"/>
        <v>0</v>
      </c>
      <c r="BH101" s="63">
        <f t="shared" si="127"/>
        <v>14.75</v>
      </c>
      <c r="BI101" s="63">
        <f t="shared" si="128"/>
        <v>38666240.000000246</v>
      </c>
      <c r="BJ101" s="63">
        <f t="shared" si="129"/>
        <v>223.11784884731989</v>
      </c>
      <c r="BM101" s="51">
        <f t="shared" si="130"/>
        <v>-47</v>
      </c>
      <c r="BN101" s="51">
        <f t="shared" si="131"/>
        <v>17.100000000000001</v>
      </c>
      <c r="BO101" s="51">
        <v>1</v>
      </c>
      <c r="BQ101" s="63">
        <f t="shared" si="132"/>
        <v>5.0514854979176016E-2</v>
      </c>
      <c r="BR101" s="63">
        <f t="shared" si="133"/>
        <v>-2.3741981840212727</v>
      </c>
      <c r="BS101" s="63">
        <f t="shared" si="134"/>
        <v>2.5311282507155988E-2</v>
      </c>
      <c r="BT101" s="63">
        <f t="shared" si="135"/>
        <v>44826624.000000291</v>
      </c>
      <c r="BU101" s="63">
        <f t="shared" si="136"/>
        <v>223.11784884731989</v>
      </c>
      <c r="BX101" s="51">
        <f t="shared" si="137"/>
        <v>-92</v>
      </c>
      <c r="BY101" s="51">
        <f t="shared" si="138"/>
        <v>19.350000000000001</v>
      </c>
      <c r="BZ101" s="51">
        <v>1</v>
      </c>
      <c r="CB101" s="63">
        <f t="shared" si="139"/>
        <v>3.0680984116650111E-2</v>
      </c>
      <c r="CC101" s="63">
        <f t="shared" si="140"/>
        <v>-2.8226505387318102</v>
      </c>
      <c r="CD101" s="63">
        <f t="shared" si="141"/>
        <v>5.5940848468734781E-5</v>
      </c>
      <c r="CE101" s="63">
        <f t="shared" si="142"/>
        <v>50724864.000000328</v>
      </c>
      <c r="CF101" s="63">
        <f t="shared" si="143"/>
        <v>223.11784884731989</v>
      </c>
      <c r="CI101" s="51">
        <f t="shared" si="144"/>
        <v>-137</v>
      </c>
      <c r="CJ101" s="51">
        <f t="shared" si="145"/>
        <v>21.6</v>
      </c>
      <c r="CK101" s="51">
        <v>1</v>
      </c>
      <c r="CM101" s="63">
        <f t="shared" si="146"/>
        <v>1.9727078239801729E-2</v>
      </c>
      <c r="CN101" s="63">
        <f t="shared" si="147"/>
        <v>-2.7026097188528371</v>
      </c>
      <c r="CO101" s="63">
        <f t="shared" si="148"/>
        <v>1.2196405916148537E-7</v>
      </c>
      <c r="CP101" s="63">
        <f t="shared" si="149"/>
        <v>56623104.000000365</v>
      </c>
      <c r="CQ101" s="63">
        <f t="shared" si="150"/>
        <v>223.11784884731989</v>
      </c>
      <c r="CT101" s="51">
        <f t="shared" si="151"/>
        <v>-188</v>
      </c>
      <c r="CU101" s="51">
        <f t="shared" si="152"/>
        <v>24.15</v>
      </c>
      <c r="CV101" s="51">
        <v>1</v>
      </c>
      <c r="CX101" s="63">
        <f t="shared" si="153"/>
        <v>1.2925831062713179E-2</v>
      </c>
      <c r="CY101" s="63">
        <f t="shared" si="154"/>
        <v>-2.4300562397900776</v>
      </c>
      <c r="CZ101" s="63">
        <f t="shared" si="155"/>
        <v>1.1592825483663545E-10</v>
      </c>
      <c r="DA101" s="63">
        <f t="shared" si="156"/>
        <v>63307776.000000402</v>
      </c>
      <c r="DB101" s="63">
        <f t="shared" si="157"/>
        <v>223.11784884731989</v>
      </c>
      <c r="DE101" s="51">
        <f t="shared" si="158"/>
        <v>-243</v>
      </c>
      <c r="DF101" s="51">
        <f t="shared" si="159"/>
        <v>26.9</v>
      </c>
      <c r="DG101" s="51">
        <v>1</v>
      </c>
      <c r="DI101" s="63">
        <f t="shared" si="160"/>
        <v>8.6534746119213031E-3</v>
      </c>
      <c r="DJ101" s="63">
        <f t="shared" si="161"/>
        <v>-2.1027943306968768</v>
      </c>
      <c r="DK101" s="63">
        <f t="shared" si="162"/>
        <v>6.3051364662297034E-14</v>
      </c>
      <c r="DL101" s="63">
        <f t="shared" si="163"/>
        <v>70516736.000000447</v>
      </c>
      <c r="DM101" s="63">
        <f t="shared" si="164"/>
        <v>223.11784884731989</v>
      </c>
    </row>
    <row r="102" spans="1:117">
      <c r="A102" s="74">
        <f t="shared" si="89"/>
        <v>6.9644045063690241</v>
      </c>
      <c r="B102" s="74">
        <f t="shared" si="90"/>
        <v>3.2</v>
      </c>
      <c r="C102" s="78">
        <v>5.0599999999999996</v>
      </c>
      <c r="D102" s="76">
        <f t="shared" si="165"/>
        <v>1.48</v>
      </c>
      <c r="E102" s="76">
        <f t="shared" si="91"/>
        <v>1.48</v>
      </c>
      <c r="F102" s="77">
        <f t="shared" si="92"/>
        <v>11.083423999999999</v>
      </c>
      <c r="G102" s="73">
        <f t="shared" si="93"/>
        <v>602248.76314468938</v>
      </c>
      <c r="H102" s="74">
        <f t="shared" si="166"/>
        <v>19.20000000000001</v>
      </c>
      <c r="I102" s="79">
        <v>96</v>
      </c>
      <c r="J102" s="51">
        <f t="shared" si="94"/>
        <v>96</v>
      </c>
      <c r="K102" s="51">
        <f t="shared" si="95"/>
        <v>10</v>
      </c>
      <c r="L102" s="51">
        <v>1</v>
      </c>
      <c r="N102" s="63">
        <f t="shared" si="96"/>
        <v>572.38272000000006</v>
      </c>
      <c r="O102" s="63">
        <f t="shared" si="97"/>
        <v>54948.741120000006</v>
      </c>
      <c r="P102" s="63">
        <f t="shared" si="98"/>
        <v>6022487.6314468943</v>
      </c>
      <c r="Q102" s="63">
        <f t="shared" si="99"/>
        <v>30112438.157234471</v>
      </c>
      <c r="R102" s="63">
        <f t="shared" si="100"/>
        <v>231.21822961145162</v>
      </c>
      <c r="S102" s="51">
        <f t="shared" si="169"/>
        <v>109.60192187651147</v>
      </c>
      <c r="T102" s="72">
        <f t="shared" si="170"/>
        <v>9.8888143119411005</v>
      </c>
      <c r="U102" s="51">
        <f t="shared" si="101"/>
        <v>81</v>
      </c>
      <c r="V102" s="69">
        <f t="shared" si="102"/>
        <v>10.75</v>
      </c>
      <c r="W102" s="51">
        <v>1</v>
      </c>
      <c r="Y102" s="68">
        <f t="shared" si="86"/>
        <v>275.2449331053167</v>
      </c>
      <c r="Z102" s="68">
        <f t="shared" si="103"/>
        <v>22294.839581530654</v>
      </c>
      <c r="AA102" s="68">
        <f t="shared" si="104"/>
        <v>809271.77547567559</v>
      </c>
      <c r="AB102" s="68">
        <f t="shared" si="105"/>
        <v>32370871.019027054</v>
      </c>
      <c r="AC102" s="63">
        <f t="shared" si="106"/>
        <v>231.21822961145162</v>
      </c>
      <c r="AD102" s="69">
        <f t="shared" si="107"/>
        <v>36.298613969220362</v>
      </c>
      <c r="AE102" s="72">
        <f t="shared" si="108"/>
        <v>3.2750361232431753</v>
      </c>
      <c r="AF102" s="51">
        <f t="shared" si="109"/>
        <v>59</v>
      </c>
      <c r="AG102" s="51">
        <f t="shared" si="110"/>
        <v>11.85</v>
      </c>
      <c r="AH102" s="51">
        <v>1</v>
      </c>
      <c r="AJ102" s="63">
        <f t="shared" si="111"/>
        <v>2.9762715327333522</v>
      </c>
      <c r="AK102" s="63">
        <f t="shared" si="112"/>
        <v>175.60002043126778</v>
      </c>
      <c r="AL102" s="63">
        <f t="shared" si="113"/>
        <v>42254.435021042118</v>
      </c>
      <c r="AM102" s="63">
        <f t="shared" si="114"/>
        <v>35683239.216322839</v>
      </c>
      <c r="AN102" s="63">
        <f t="shared" si="115"/>
        <v>231.21822961145162</v>
      </c>
      <c r="AO102" s="51">
        <f t="shared" si="87"/>
        <v>240.62887303353745</v>
      </c>
      <c r="AP102" s="72">
        <f t="shared" si="88"/>
        <v>21.710698159119193</v>
      </c>
      <c r="AQ102" s="51">
        <f t="shared" si="116"/>
        <v>31</v>
      </c>
      <c r="AR102" s="51">
        <f t="shared" si="117"/>
        <v>13.25</v>
      </c>
      <c r="AS102" s="51">
        <v>1</v>
      </c>
      <c r="AU102" s="63">
        <f t="shared" si="118"/>
        <v>0.31776720870801317</v>
      </c>
      <c r="AV102" s="63">
        <f t="shared" si="119"/>
        <v>9.8507834699484089</v>
      </c>
      <c r="AW102" s="63">
        <f t="shared" si="120"/>
        <v>974.09620503748761</v>
      </c>
      <c r="AX102" s="63">
        <f t="shared" si="121"/>
        <v>39898980.558335669</v>
      </c>
      <c r="AY102" s="63">
        <f t="shared" si="122"/>
        <v>231.21822961145162</v>
      </c>
      <c r="AZ102" s="51">
        <f t="shared" si="167"/>
        <v>98.885150405462028</v>
      </c>
      <c r="BA102" s="72">
        <f t="shared" si="168"/>
        <v>8.921895472505792</v>
      </c>
      <c r="BB102" s="51">
        <f t="shared" si="123"/>
        <v>1</v>
      </c>
      <c r="BC102" s="51">
        <f t="shared" si="124"/>
        <v>14.75</v>
      </c>
      <c r="BD102" s="51">
        <v>1</v>
      </c>
      <c r="BF102" s="63">
        <f t="shared" si="125"/>
        <v>9.08375563334783E-2</v>
      </c>
      <c r="BG102" s="63">
        <f t="shared" si="126"/>
        <v>9.08375563334783E-2</v>
      </c>
      <c r="BH102" s="63">
        <f t="shared" si="127"/>
        <v>16.943300736206268</v>
      </c>
      <c r="BI102" s="63">
        <f t="shared" si="128"/>
        <v>44415846.281920835</v>
      </c>
      <c r="BJ102" s="63">
        <f t="shared" si="129"/>
        <v>231.21822961145162</v>
      </c>
      <c r="BK102" s="51">
        <f t="shared" ref="BK102:BK133" si="171">BH102/BG102</f>
        <v>186.52307944089634</v>
      </c>
      <c r="BL102" s="72">
        <f t="shared" ref="BL102:BL133" si="172">BK102/$F102</f>
        <v>16.829012355829423</v>
      </c>
      <c r="BM102" s="51">
        <f t="shared" si="130"/>
        <v>-46</v>
      </c>
      <c r="BN102" s="51">
        <f t="shared" si="131"/>
        <v>17.100000000000001</v>
      </c>
      <c r="BO102" s="51">
        <v>1</v>
      </c>
      <c r="BQ102" s="63">
        <f t="shared" si="132"/>
        <v>5.0514854979176016E-2</v>
      </c>
      <c r="BR102" s="63">
        <f t="shared" si="133"/>
        <v>-2.3236833290420966</v>
      </c>
      <c r="BS102" s="63">
        <f t="shared" si="134"/>
        <v>2.9075028578835312E-2</v>
      </c>
      <c r="BT102" s="63">
        <f t="shared" si="135"/>
        <v>51492269.248870946</v>
      </c>
      <c r="BU102" s="63">
        <f t="shared" si="136"/>
        <v>231.21822961145162</v>
      </c>
      <c r="BX102" s="51">
        <f t="shared" si="137"/>
        <v>-91</v>
      </c>
      <c r="BY102" s="51">
        <f t="shared" si="138"/>
        <v>19.350000000000001</v>
      </c>
      <c r="BZ102" s="51">
        <v>1</v>
      </c>
      <c r="CB102" s="63">
        <f t="shared" si="139"/>
        <v>3.0680984116650111E-2</v>
      </c>
      <c r="CC102" s="63">
        <f t="shared" si="140"/>
        <v>-2.7919695546151599</v>
      </c>
      <c r="CD102" s="63">
        <f t="shared" si="141"/>
        <v>6.4259160613174069E-5</v>
      </c>
      <c r="CE102" s="63">
        <f t="shared" si="142"/>
        <v>58267567.834248699</v>
      </c>
      <c r="CF102" s="63">
        <f t="shared" si="143"/>
        <v>231.21822961145162</v>
      </c>
      <c r="CI102" s="51">
        <f t="shared" si="144"/>
        <v>-136</v>
      </c>
      <c r="CJ102" s="51">
        <f t="shared" si="145"/>
        <v>21.6</v>
      </c>
      <c r="CK102" s="51">
        <v>1</v>
      </c>
      <c r="CM102" s="63">
        <f t="shared" si="146"/>
        <v>1.9727078239801729E-2</v>
      </c>
      <c r="CN102" s="63">
        <f t="shared" si="147"/>
        <v>-2.6828826406130353</v>
      </c>
      <c r="CO102" s="63">
        <f t="shared" si="148"/>
        <v>1.4009991412755929E-7</v>
      </c>
      <c r="CP102" s="63">
        <f t="shared" si="149"/>
        <v>65042866.419626459</v>
      </c>
      <c r="CQ102" s="63">
        <f t="shared" si="150"/>
        <v>231.21822961145162</v>
      </c>
      <c r="CT102" s="51">
        <f t="shared" si="151"/>
        <v>-187</v>
      </c>
      <c r="CU102" s="51">
        <f t="shared" si="152"/>
        <v>24.15</v>
      </c>
      <c r="CV102" s="51">
        <v>1</v>
      </c>
      <c r="CX102" s="63">
        <f t="shared" si="153"/>
        <v>1.2925831062713179E-2</v>
      </c>
      <c r="CY102" s="63">
        <f t="shared" si="154"/>
        <v>-2.4171304087273646</v>
      </c>
      <c r="CZ102" s="63">
        <f t="shared" si="155"/>
        <v>1.3316659562852023E-10</v>
      </c>
      <c r="DA102" s="63">
        <f t="shared" si="156"/>
        <v>72721538.149721235</v>
      </c>
      <c r="DB102" s="63">
        <f t="shared" si="157"/>
        <v>231.21822961145162</v>
      </c>
      <c r="DE102" s="51">
        <f t="shared" si="158"/>
        <v>-242</v>
      </c>
      <c r="DF102" s="51">
        <f t="shared" si="159"/>
        <v>26.9</v>
      </c>
      <c r="DG102" s="51">
        <v>1</v>
      </c>
      <c r="DI102" s="63">
        <f t="shared" si="160"/>
        <v>8.6534746119213031E-3</v>
      </c>
      <c r="DJ102" s="63">
        <f t="shared" si="161"/>
        <v>-2.0941408560849553</v>
      </c>
      <c r="DK102" s="63">
        <f t="shared" si="162"/>
        <v>7.2426998867898796E-14</v>
      </c>
      <c r="DL102" s="63">
        <f t="shared" si="163"/>
        <v>81002458.642960727</v>
      </c>
      <c r="DM102" s="63">
        <f t="shared" si="164"/>
        <v>231.21822961145162</v>
      </c>
    </row>
    <row r="103" spans="1:117">
      <c r="A103" s="74">
        <f t="shared" si="89"/>
        <v>7.2100037008866753</v>
      </c>
      <c r="B103" s="74">
        <f t="shared" si="90"/>
        <v>3.2333333333333334</v>
      </c>
      <c r="C103" s="78">
        <v>5.0599999999999996</v>
      </c>
      <c r="D103" s="76">
        <f t="shared" si="165"/>
        <v>1.4849999999999999</v>
      </c>
      <c r="E103" s="76">
        <f t="shared" si="91"/>
        <v>1.4849999999999999</v>
      </c>
      <c r="F103" s="77">
        <f t="shared" si="92"/>
        <v>11.158438499999997</v>
      </c>
      <c r="G103" s="73">
        <f t="shared" si="93"/>
        <v>691802.16352330381</v>
      </c>
      <c r="H103" s="74">
        <f t="shared" si="166"/>
        <v>19.400000000000009</v>
      </c>
      <c r="I103" s="79">
        <v>97</v>
      </c>
      <c r="J103" s="51">
        <f t="shared" si="94"/>
        <v>97</v>
      </c>
      <c r="K103" s="51">
        <f t="shared" si="95"/>
        <v>10</v>
      </c>
      <c r="L103" s="51">
        <v>1</v>
      </c>
      <c r="N103" s="63">
        <f t="shared" si="96"/>
        <v>572.38272000000006</v>
      </c>
      <c r="O103" s="63">
        <f t="shared" si="97"/>
        <v>55521.123840000007</v>
      </c>
      <c r="P103" s="63">
        <f t="shared" si="98"/>
        <v>6918021.6352330381</v>
      </c>
      <c r="Q103" s="63">
        <f t="shared" si="99"/>
        <v>34590108.176165193</v>
      </c>
      <c r="R103" s="63">
        <f t="shared" si="100"/>
        <v>239.61245632613384</v>
      </c>
      <c r="S103" s="51">
        <f t="shared" si="169"/>
        <v>124.60161388608226</v>
      </c>
      <c r="T103" s="72">
        <f t="shared" si="170"/>
        <v>11.166581586310871</v>
      </c>
      <c r="U103" s="51">
        <f t="shared" si="101"/>
        <v>82</v>
      </c>
      <c r="V103" s="69">
        <f t="shared" si="102"/>
        <v>10.75</v>
      </c>
      <c r="W103" s="51">
        <v>1</v>
      </c>
      <c r="Y103" s="68">
        <f t="shared" si="86"/>
        <v>275.2449331053167</v>
      </c>
      <c r="Z103" s="68">
        <f t="shared" si="103"/>
        <v>22570.084514635972</v>
      </c>
      <c r="AA103" s="68">
        <f t="shared" si="104"/>
        <v>929609.15723443835</v>
      </c>
      <c r="AB103" s="68">
        <f t="shared" si="105"/>
        <v>37184366.289377578</v>
      </c>
      <c r="AC103" s="63">
        <f t="shared" si="106"/>
        <v>239.61245632613384</v>
      </c>
      <c r="AD103" s="69">
        <f t="shared" si="107"/>
        <v>41.187668421516847</v>
      </c>
      <c r="AE103" s="72">
        <f t="shared" si="108"/>
        <v>3.691167758061924</v>
      </c>
      <c r="AF103" s="51">
        <f t="shared" si="109"/>
        <v>60</v>
      </c>
      <c r="AG103" s="51">
        <f t="shared" si="110"/>
        <v>11.85</v>
      </c>
      <c r="AH103" s="51">
        <v>6</v>
      </c>
      <c r="AJ103" s="63">
        <f t="shared" si="111"/>
        <v>17.857629196400111</v>
      </c>
      <c r="AK103" s="63">
        <f t="shared" si="112"/>
        <v>1071.4577517840066</v>
      </c>
      <c r="AL103" s="63">
        <f t="shared" si="113"/>
        <v>48537.600000000195</v>
      </c>
      <c r="AM103" s="63">
        <f t="shared" si="114"/>
        <v>40989278.188755751</v>
      </c>
      <c r="AN103" s="63">
        <f t="shared" si="115"/>
        <v>239.61245632613384</v>
      </c>
      <c r="AO103" s="51">
        <f t="shared" si="87"/>
        <v>45.300526240240231</v>
      </c>
      <c r="AP103" s="72">
        <f t="shared" si="88"/>
        <v>4.0597549773868664</v>
      </c>
      <c r="AQ103" s="51">
        <f t="shared" si="116"/>
        <v>32</v>
      </c>
      <c r="AR103" s="51">
        <f t="shared" si="117"/>
        <v>13.25</v>
      </c>
      <c r="AS103" s="51">
        <v>1</v>
      </c>
      <c r="AU103" s="63">
        <f t="shared" si="118"/>
        <v>0.31776720870801317</v>
      </c>
      <c r="AV103" s="63">
        <f t="shared" si="119"/>
        <v>10.168550678656421</v>
      </c>
      <c r="AW103" s="63">
        <f t="shared" si="120"/>
        <v>1118.9427083354167</v>
      </c>
      <c r="AX103" s="63">
        <f t="shared" si="121"/>
        <v>45831893.333418883</v>
      </c>
      <c r="AY103" s="63">
        <f t="shared" si="122"/>
        <v>239.61245632613384</v>
      </c>
      <c r="AZ103" s="51">
        <f t="shared" si="167"/>
        <v>110.0395468042515</v>
      </c>
      <c r="BA103" s="72">
        <f t="shared" si="168"/>
        <v>9.8615542671361709</v>
      </c>
      <c r="BB103" s="51">
        <f t="shared" si="123"/>
        <v>2</v>
      </c>
      <c r="BC103" s="51">
        <f t="shared" si="124"/>
        <v>14.75</v>
      </c>
      <c r="BD103" s="51">
        <v>1</v>
      </c>
      <c r="BF103" s="63">
        <f t="shared" si="125"/>
        <v>9.08375563334783E-2</v>
      </c>
      <c r="BG103" s="63">
        <f t="shared" si="126"/>
        <v>0.1816751126669566</v>
      </c>
      <c r="BH103" s="63">
        <f t="shared" si="127"/>
        <v>19.462741683900191</v>
      </c>
      <c r="BI103" s="63">
        <f t="shared" si="128"/>
        <v>51020409.559843652</v>
      </c>
      <c r="BJ103" s="63">
        <f t="shared" si="129"/>
        <v>239.61245632613384</v>
      </c>
      <c r="BK103" s="51">
        <f t="shared" si="171"/>
        <v>107.12937726136944</v>
      </c>
      <c r="BL103" s="72">
        <f t="shared" si="172"/>
        <v>9.6007498953701695</v>
      </c>
      <c r="BM103" s="51">
        <f t="shared" si="130"/>
        <v>-45</v>
      </c>
      <c r="BN103" s="51">
        <f t="shared" si="131"/>
        <v>17.100000000000001</v>
      </c>
      <c r="BO103" s="51">
        <v>1</v>
      </c>
      <c r="BQ103" s="63">
        <f t="shared" si="132"/>
        <v>5.0514854979176016E-2</v>
      </c>
      <c r="BR103" s="63">
        <f t="shared" si="133"/>
        <v>-2.2731684740629206</v>
      </c>
      <c r="BS103" s="63">
        <f t="shared" si="134"/>
        <v>3.3398437499999906E-2</v>
      </c>
      <c r="BT103" s="63">
        <f t="shared" si="135"/>
        <v>59149084.981242485</v>
      </c>
      <c r="BU103" s="63">
        <f t="shared" si="136"/>
        <v>239.61245632613384</v>
      </c>
      <c r="BX103" s="51">
        <f t="shared" si="137"/>
        <v>-90</v>
      </c>
      <c r="BY103" s="51">
        <f t="shared" si="138"/>
        <v>19.350000000000001</v>
      </c>
      <c r="BZ103" s="51">
        <v>1</v>
      </c>
      <c r="CB103" s="63">
        <f t="shared" si="139"/>
        <v>3.0680984116650111E-2</v>
      </c>
      <c r="CC103" s="63">
        <f t="shared" si="140"/>
        <v>-2.7612885704985102</v>
      </c>
      <c r="CD103" s="63">
        <f t="shared" si="141"/>
        <v>7.3814392089843308E-5</v>
      </c>
      <c r="CE103" s="63">
        <f t="shared" si="142"/>
        <v>66931859.320879653</v>
      </c>
      <c r="CF103" s="63">
        <f t="shared" si="143"/>
        <v>239.61245632613384</v>
      </c>
      <c r="CI103" s="51">
        <f t="shared" si="144"/>
        <v>-135</v>
      </c>
      <c r="CJ103" s="51">
        <f t="shared" si="145"/>
        <v>21.6</v>
      </c>
      <c r="CK103" s="51">
        <v>1</v>
      </c>
      <c r="CM103" s="63">
        <f t="shared" si="146"/>
        <v>1.9727078239801729E-2</v>
      </c>
      <c r="CN103" s="63">
        <f t="shared" si="147"/>
        <v>-2.6631555623732335</v>
      </c>
      <c r="CO103" s="63">
        <f t="shared" si="148"/>
        <v>1.6093254089355324E-7</v>
      </c>
      <c r="CP103" s="63">
        <f t="shared" si="149"/>
        <v>74714633.660516813</v>
      </c>
      <c r="CQ103" s="63">
        <f t="shared" si="150"/>
        <v>239.61245632613384</v>
      </c>
      <c r="CT103" s="51">
        <f t="shared" si="151"/>
        <v>-186</v>
      </c>
      <c r="CU103" s="51">
        <f t="shared" si="152"/>
        <v>24.15</v>
      </c>
      <c r="CV103" s="51">
        <v>1</v>
      </c>
      <c r="CX103" s="63">
        <f t="shared" si="153"/>
        <v>1.2925831062713179E-2</v>
      </c>
      <c r="CY103" s="63">
        <f t="shared" si="154"/>
        <v>-2.4042045776646512</v>
      </c>
      <c r="CZ103" s="63">
        <f t="shared" si="155"/>
        <v>1.5296824933903655E-10</v>
      </c>
      <c r="DA103" s="63">
        <f t="shared" si="156"/>
        <v>83535111.245438933</v>
      </c>
      <c r="DB103" s="63">
        <f t="shared" si="157"/>
        <v>239.61245632613384</v>
      </c>
      <c r="DE103" s="51">
        <f t="shared" si="158"/>
        <v>-241</v>
      </c>
      <c r="DF103" s="51">
        <f t="shared" si="159"/>
        <v>26.9</v>
      </c>
      <c r="DG103" s="51">
        <v>1</v>
      </c>
      <c r="DI103" s="63">
        <f t="shared" si="160"/>
        <v>8.6534746119213031E-3</v>
      </c>
      <c r="DJ103" s="63">
        <f t="shared" si="161"/>
        <v>-2.0854873814730341</v>
      </c>
      <c r="DK103" s="63">
        <f t="shared" si="162"/>
        <v>8.3196774456927474E-14</v>
      </c>
      <c r="DL103" s="63">
        <f t="shared" si="163"/>
        <v>93047390.993884355</v>
      </c>
      <c r="DM103" s="63">
        <f t="shared" si="164"/>
        <v>239.61245632613384</v>
      </c>
    </row>
    <row r="104" spans="1:117">
      <c r="A104" s="74">
        <f t="shared" si="89"/>
        <v>7.4642639322944948</v>
      </c>
      <c r="B104" s="74">
        <f t="shared" si="90"/>
        <v>3.2666666666666666</v>
      </c>
      <c r="C104" s="78">
        <v>5.0599999999999996</v>
      </c>
      <c r="D104" s="76">
        <f t="shared" si="165"/>
        <v>1.49</v>
      </c>
      <c r="E104" s="76">
        <f t="shared" si="91"/>
        <v>1.49</v>
      </c>
      <c r="F104" s="77">
        <f t="shared" si="92"/>
        <v>11.233706</v>
      </c>
      <c r="G104" s="73">
        <f t="shared" si="93"/>
        <v>794672.00722260878</v>
      </c>
      <c r="H104" s="74">
        <f t="shared" si="166"/>
        <v>19.600000000000012</v>
      </c>
      <c r="I104" s="79">
        <v>98</v>
      </c>
      <c r="J104" s="51">
        <f t="shared" si="94"/>
        <v>98</v>
      </c>
      <c r="K104" s="51">
        <f t="shared" si="95"/>
        <v>10</v>
      </c>
      <c r="L104" s="51">
        <v>1</v>
      </c>
      <c r="N104" s="63">
        <f t="shared" si="96"/>
        <v>572.38272000000006</v>
      </c>
      <c r="O104" s="63">
        <f t="shared" si="97"/>
        <v>56093.506560000009</v>
      </c>
      <c r="P104" s="63">
        <f t="shared" si="98"/>
        <v>7946720.0722260876</v>
      </c>
      <c r="Q104" s="63">
        <f t="shared" si="99"/>
        <v>39733600.361130439</v>
      </c>
      <c r="R104" s="63">
        <f t="shared" si="100"/>
        <v>248.31118014766352</v>
      </c>
      <c r="S104" s="51">
        <f t="shared" si="169"/>
        <v>141.66916207539882</v>
      </c>
      <c r="T104" s="72">
        <f t="shared" si="170"/>
        <v>12.611079734096551</v>
      </c>
      <c r="U104" s="51">
        <f t="shared" si="101"/>
        <v>83</v>
      </c>
      <c r="V104" s="69">
        <f t="shared" si="102"/>
        <v>10.75</v>
      </c>
      <c r="W104" s="51">
        <v>1</v>
      </c>
      <c r="Y104" s="68">
        <f t="shared" si="86"/>
        <v>275.2449331053167</v>
      </c>
      <c r="Z104" s="68">
        <f t="shared" si="103"/>
        <v>22845.329447741286</v>
      </c>
      <c r="AA104" s="68">
        <f t="shared" si="104"/>
        <v>1067840.5097053794</v>
      </c>
      <c r="AB104" s="68">
        <f t="shared" si="105"/>
        <v>42713620.388215221</v>
      </c>
      <c r="AC104" s="63">
        <f t="shared" si="106"/>
        <v>248.31118014766352</v>
      </c>
      <c r="AD104" s="69">
        <f t="shared" si="107"/>
        <v>46.742180372056602</v>
      </c>
      <c r="AE104" s="72">
        <f t="shared" si="108"/>
        <v>4.1608869212045079</v>
      </c>
      <c r="AF104" s="51">
        <f t="shared" si="109"/>
        <v>61</v>
      </c>
      <c r="AG104" s="51">
        <f t="shared" si="110"/>
        <v>11.85</v>
      </c>
      <c r="AH104" s="51">
        <v>1</v>
      </c>
      <c r="AJ104" s="63">
        <f t="shared" si="111"/>
        <v>17.857629196400111</v>
      </c>
      <c r="AK104" s="63">
        <f t="shared" si="112"/>
        <v>1089.3153809804069</v>
      </c>
      <c r="AL104" s="63">
        <f t="shared" si="113"/>
        <v>55755.061275504304</v>
      </c>
      <c r="AM104" s="63">
        <f t="shared" si="114"/>
        <v>47084316.427939571</v>
      </c>
      <c r="AN104" s="63">
        <f t="shared" si="115"/>
        <v>248.31118014766352</v>
      </c>
      <c r="AO104" s="51">
        <f t="shared" si="87"/>
        <v>51.183580300980942</v>
      </c>
      <c r="AP104" s="72">
        <f t="shared" si="88"/>
        <v>4.5562506532555638</v>
      </c>
      <c r="AQ104" s="51">
        <f t="shared" si="116"/>
        <v>33</v>
      </c>
      <c r="AR104" s="51">
        <f t="shared" si="117"/>
        <v>13.25</v>
      </c>
      <c r="AS104" s="51">
        <v>1</v>
      </c>
      <c r="AU104" s="63">
        <f t="shared" si="118"/>
        <v>0.31776720870801317</v>
      </c>
      <c r="AV104" s="63">
        <f t="shared" si="119"/>
        <v>10.486317887364434</v>
      </c>
      <c r="AW104" s="63">
        <f t="shared" si="120"/>
        <v>1285.3276484008204</v>
      </c>
      <c r="AX104" s="63">
        <f t="shared" si="121"/>
        <v>52647020.478497826</v>
      </c>
      <c r="AY104" s="63">
        <f t="shared" si="122"/>
        <v>248.31118014766352</v>
      </c>
      <c r="AZ104" s="51">
        <f t="shared" si="167"/>
        <v>122.57187529567318</v>
      </c>
      <c r="BA104" s="72">
        <f t="shared" si="168"/>
        <v>10.911080928740095</v>
      </c>
      <c r="BB104" s="51">
        <f t="shared" si="123"/>
        <v>3</v>
      </c>
      <c r="BC104" s="51">
        <f t="shared" si="124"/>
        <v>14.75</v>
      </c>
      <c r="BD104" s="51">
        <v>1</v>
      </c>
      <c r="BF104" s="63">
        <f t="shared" si="125"/>
        <v>9.08375563334783E-2</v>
      </c>
      <c r="BG104" s="63">
        <f t="shared" si="126"/>
        <v>0.27251266900043492</v>
      </c>
      <c r="BH104" s="63">
        <f t="shared" si="127"/>
        <v>22.356819356028378</v>
      </c>
      <c r="BI104" s="63">
        <f t="shared" si="128"/>
        <v>58607060.532667398</v>
      </c>
      <c r="BJ104" s="63">
        <f t="shared" si="129"/>
        <v>248.31118014766352</v>
      </c>
      <c r="BK104" s="51">
        <f t="shared" si="171"/>
        <v>82.039559621327911</v>
      </c>
      <c r="BL104" s="72">
        <f t="shared" si="172"/>
        <v>7.3029826151163215</v>
      </c>
      <c r="BM104" s="51">
        <f t="shared" si="130"/>
        <v>-44</v>
      </c>
      <c r="BN104" s="51">
        <f t="shared" si="131"/>
        <v>17.100000000000001</v>
      </c>
      <c r="BO104" s="51">
        <v>1</v>
      </c>
      <c r="BQ104" s="63">
        <f t="shared" si="132"/>
        <v>5.0514854979176016E-2</v>
      </c>
      <c r="BR104" s="63">
        <f t="shared" si="133"/>
        <v>-2.2226536190837445</v>
      </c>
      <c r="BS104" s="63">
        <f t="shared" si="134"/>
        <v>3.8364730215721184E-2</v>
      </c>
      <c r="BT104" s="63">
        <f t="shared" si="135"/>
        <v>67944456.617533058</v>
      </c>
      <c r="BU104" s="63">
        <f t="shared" si="136"/>
        <v>248.31118014766352</v>
      </c>
      <c r="BX104" s="51">
        <f t="shared" si="137"/>
        <v>-89</v>
      </c>
      <c r="BY104" s="51">
        <f t="shared" si="138"/>
        <v>19.350000000000001</v>
      </c>
      <c r="BZ104" s="51">
        <v>1</v>
      </c>
      <c r="CB104" s="63">
        <f t="shared" si="139"/>
        <v>3.0680984116650111E-2</v>
      </c>
      <c r="CC104" s="63">
        <f t="shared" si="140"/>
        <v>-2.73060758638186</v>
      </c>
      <c r="CD104" s="63">
        <f t="shared" si="141"/>
        <v>8.4790470768709151E-5</v>
      </c>
      <c r="CE104" s="63">
        <f t="shared" si="142"/>
        <v>76884516.698787406</v>
      </c>
      <c r="CF104" s="63">
        <f t="shared" si="143"/>
        <v>248.31118014766352</v>
      </c>
      <c r="CI104" s="51">
        <f t="shared" si="144"/>
        <v>-134</v>
      </c>
      <c r="CJ104" s="51">
        <f t="shared" si="145"/>
        <v>21.6</v>
      </c>
      <c r="CK104" s="51">
        <v>1</v>
      </c>
      <c r="CM104" s="63">
        <f t="shared" si="146"/>
        <v>1.9727078239801729E-2</v>
      </c>
      <c r="CN104" s="63">
        <f t="shared" si="147"/>
        <v>-2.6434284841334317</v>
      </c>
      <c r="CO104" s="63">
        <f t="shared" si="148"/>
        <v>1.8486294498991768E-7</v>
      </c>
      <c r="CP104" s="63">
        <f t="shared" si="149"/>
        <v>85824576.780041754</v>
      </c>
      <c r="CQ104" s="63">
        <f t="shared" si="150"/>
        <v>248.31118014766352</v>
      </c>
      <c r="CT104" s="51">
        <f t="shared" si="151"/>
        <v>-185</v>
      </c>
      <c r="CU104" s="51">
        <f t="shared" si="152"/>
        <v>24.15</v>
      </c>
      <c r="CV104" s="51">
        <v>1</v>
      </c>
      <c r="CX104" s="63">
        <f t="shared" si="153"/>
        <v>1.2925831062713179E-2</v>
      </c>
      <c r="CY104" s="63">
        <f t="shared" si="154"/>
        <v>-2.3912787466019383</v>
      </c>
      <c r="CZ104" s="63">
        <f t="shared" si="155"/>
        <v>1.757143763825275E-10</v>
      </c>
      <c r="DA104" s="63">
        <f t="shared" si="156"/>
        <v>95956644.872130007</v>
      </c>
      <c r="DB104" s="63">
        <f t="shared" si="157"/>
        <v>248.31118014766352</v>
      </c>
      <c r="DE104" s="51">
        <f t="shared" si="158"/>
        <v>-240</v>
      </c>
      <c r="DF104" s="51">
        <f t="shared" si="159"/>
        <v>26.9</v>
      </c>
      <c r="DG104" s="51">
        <v>1</v>
      </c>
      <c r="DI104" s="63">
        <f t="shared" si="160"/>
        <v>8.6534746119213031E-3</v>
      </c>
      <c r="DJ104" s="63">
        <f t="shared" si="161"/>
        <v>-2.0768339068611126</v>
      </c>
      <c r="DK104" s="63">
        <f t="shared" si="162"/>
        <v>9.5567997959731917E-14</v>
      </c>
      <c r="DL104" s="63">
        <f t="shared" si="163"/>
        <v>106883384.97144088</v>
      </c>
      <c r="DM104" s="63">
        <f t="shared" si="164"/>
        <v>248.31118014766352</v>
      </c>
    </row>
    <row r="105" spans="1:117">
      <c r="A105" s="74">
        <f t="shared" si="89"/>
        <v>7.7274906313988012</v>
      </c>
      <c r="B105" s="74">
        <f t="shared" si="90"/>
        <v>3.3</v>
      </c>
      <c r="C105" s="78">
        <v>5.0599999999999996</v>
      </c>
      <c r="D105" s="76">
        <f t="shared" si="165"/>
        <v>1.4950000000000001</v>
      </c>
      <c r="E105" s="76">
        <f t="shared" si="91"/>
        <v>1.4950000000000001</v>
      </c>
      <c r="F105" s="77">
        <f t="shared" si="92"/>
        <v>11.309226500000001</v>
      </c>
      <c r="G105" s="73">
        <f t="shared" si="93"/>
        <v>912838.42745880282</v>
      </c>
      <c r="H105" s="74">
        <f t="shared" si="166"/>
        <v>19.800000000000011</v>
      </c>
      <c r="I105" s="79">
        <v>99</v>
      </c>
      <c r="J105" s="51">
        <f t="shared" si="94"/>
        <v>99</v>
      </c>
      <c r="K105" s="51">
        <f t="shared" si="95"/>
        <v>10</v>
      </c>
      <c r="L105" s="51">
        <v>1</v>
      </c>
      <c r="M105" s="51" t="s">
        <v>161</v>
      </c>
      <c r="N105" s="63">
        <f t="shared" si="96"/>
        <v>572.38272000000006</v>
      </c>
      <c r="O105" s="63">
        <f t="shared" si="97"/>
        <v>56665.889280000003</v>
      </c>
      <c r="P105" s="63">
        <f t="shared" si="98"/>
        <v>9128384.274588028</v>
      </c>
      <c r="Q105" s="63">
        <f t="shared" si="99"/>
        <v>45641921.372940138</v>
      </c>
      <c r="R105" s="63">
        <f t="shared" si="100"/>
        <v>257.32543802558007</v>
      </c>
      <c r="S105" s="51">
        <f t="shared" si="169"/>
        <v>161.09134420325518</v>
      </c>
      <c r="T105" s="72">
        <f t="shared" si="170"/>
        <v>14.244240682884472</v>
      </c>
      <c r="U105" s="51">
        <f t="shared" si="101"/>
        <v>84</v>
      </c>
      <c r="V105" s="69">
        <f t="shared" si="102"/>
        <v>10.75</v>
      </c>
      <c r="W105" s="51">
        <v>1</v>
      </c>
      <c r="Y105" s="68">
        <f t="shared" si="86"/>
        <v>275.2449331053167</v>
      </c>
      <c r="Z105" s="68">
        <f t="shared" si="103"/>
        <v>23120.574380846603</v>
      </c>
      <c r="AA105" s="68">
        <f t="shared" si="104"/>
        <v>1226626.6368977649</v>
      </c>
      <c r="AB105" s="68">
        <f t="shared" si="105"/>
        <v>49065065.475910649</v>
      </c>
      <c r="AC105" s="63">
        <f t="shared" si="106"/>
        <v>257.32543802558007</v>
      </c>
      <c r="AD105" s="69">
        <f t="shared" si="107"/>
        <v>53.053467301137594</v>
      </c>
      <c r="AE105" s="72">
        <f t="shared" si="108"/>
        <v>4.6911667478883361</v>
      </c>
      <c r="AF105" s="51">
        <f t="shared" si="109"/>
        <v>62</v>
      </c>
      <c r="AG105" s="51">
        <f t="shared" si="110"/>
        <v>11.85</v>
      </c>
      <c r="AH105" s="51">
        <v>1</v>
      </c>
      <c r="AJ105" s="63">
        <f t="shared" si="111"/>
        <v>17.857629196400111</v>
      </c>
      <c r="AK105" s="63">
        <f t="shared" si="112"/>
        <v>1107.1730101768069</v>
      </c>
      <c r="AL105" s="63">
        <f t="shared" si="113"/>
        <v>64045.747169930684</v>
      </c>
      <c r="AM105" s="63">
        <f t="shared" si="114"/>
        <v>54085676.826934069</v>
      </c>
      <c r="AN105" s="63">
        <f t="shared" si="115"/>
        <v>257.32543802558007</v>
      </c>
      <c r="AO105" s="51">
        <f t="shared" si="87"/>
        <v>57.846196196295537</v>
      </c>
      <c r="AP105" s="72">
        <f t="shared" si="88"/>
        <v>5.1149560225268749</v>
      </c>
      <c r="AQ105" s="51">
        <f t="shared" si="116"/>
        <v>34</v>
      </c>
      <c r="AR105" s="51">
        <f t="shared" si="117"/>
        <v>13.25</v>
      </c>
      <c r="AS105" s="51">
        <v>1</v>
      </c>
      <c r="AU105" s="63">
        <f t="shared" si="118"/>
        <v>0.31776720870801317</v>
      </c>
      <c r="AV105" s="63">
        <f t="shared" si="119"/>
        <v>10.804085096072448</v>
      </c>
      <c r="AW105" s="63">
        <f t="shared" si="120"/>
        <v>1476.4537553502298</v>
      </c>
      <c r="AX105" s="63">
        <f t="shared" si="121"/>
        <v>60475545.819145679</v>
      </c>
      <c r="AY105" s="63">
        <f t="shared" si="122"/>
        <v>257.32543802558007</v>
      </c>
      <c r="AZ105" s="51">
        <f t="shared" si="167"/>
        <v>136.65699059395203</v>
      </c>
      <c r="BA105" s="72">
        <f t="shared" si="168"/>
        <v>12.083672618454676</v>
      </c>
      <c r="BB105" s="51">
        <f t="shared" si="123"/>
        <v>4</v>
      </c>
      <c r="BC105" s="51">
        <f t="shared" si="124"/>
        <v>14.75</v>
      </c>
      <c r="BD105" s="51">
        <v>1</v>
      </c>
      <c r="BF105" s="63">
        <f t="shared" si="125"/>
        <v>9.08375563334783E-2</v>
      </c>
      <c r="BG105" s="63">
        <f t="shared" si="126"/>
        <v>0.3633502253339132</v>
      </c>
      <c r="BH105" s="63">
        <f t="shared" si="127"/>
        <v>25.681241617235667</v>
      </c>
      <c r="BI105" s="63">
        <f t="shared" si="128"/>
        <v>67321834.025086701</v>
      </c>
      <c r="BJ105" s="63">
        <f t="shared" si="129"/>
        <v>257.32543802558007</v>
      </c>
      <c r="BK105" s="51">
        <f t="shared" si="171"/>
        <v>70.6790303862754</v>
      </c>
      <c r="BL105" s="72">
        <f t="shared" si="172"/>
        <v>6.2496785599152505</v>
      </c>
      <c r="BM105" s="51">
        <f t="shared" si="130"/>
        <v>-43</v>
      </c>
      <c r="BN105" s="51">
        <f t="shared" si="131"/>
        <v>17.100000000000001</v>
      </c>
      <c r="BO105" s="51">
        <v>1</v>
      </c>
      <c r="BQ105" s="63">
        <f t="shared" si="132"/>
        <v>5.0514854979176016E-2</v>
      </c>
      <c r="BR105" s="63">
        <f t="shared" si="133"/>
        <v>-2.1721387641045689</v>
      </c>
      <c r="BS105" s="63">
        <f t="shared" si="134"/>
        <v>4.4069502488703963E-2</v>
      </c>
      <c r="BT105" s="63">
        <f t="shared" si="135"/>
        <v>78047685.547727644</v>
      </c>
      <c r="BU105" s="63">
        <f t="shared" si="136"/>
        <v>257.32543802558007</v>
      </c>
      <c r="BX105" s="51">
        <f t="shared" si="137"/>
        <v>-88</v>
      </c>
      <c r="BY105" s="51">
        <f t="shared" si="138"/>
        <v>19.350000000000001</v>
      </c>
      <c r="BZ105" s="51">
        <v>1</v>
      </c>
      <c r="CB105" s="63">
        <f t="shared" si="139"/>
        <v>3.0680984116650111E-2</v>
      </c>
      <c r="CC105" s="63">
        <f t="shared" si="140"/>
        <v>-2.6999266022652098</v>
      </c>
      <c r="CD105" s="63">
        <f t="shared" si="141"/>
        <v>9.7398674291440424E-5</v>
      </c>
      <c r="CE105" s="63">
        <f t="shared" si="142"/>
        <v>88317117.856639177</v>
      </c>
      <c r="CF105" s="63">
        <f t="shared" si="143"/>
        <v>257.32543802558007</v>
      </c>
      <c r="CI105" s="51">
        <f t="shared" si="144"/>
        <v>-133</v>
      </c>
      <c r="CJ105" s="51">
        <f t="shared" si="145"/>
        <v>21.6</v>
      </c>
      <c r="CK105" s="51">
        <v>1</v>
      </c>
      <c r="CM105" s="63">
        <f t="shared" si="146"/>
        <v>1.9727078239801729E-2</v>
      </c>
      <c r="CN105" s="63">
        <f t="shared" si="147"/>
        <v>-2.6237014058936299</v>
      </c>
      <c r="CO105" s="63">
        <f t="shared" si="148"/>
        <v>2.1235176080982586E-7</v>
      </c>
      <c r="CP105" s="63">
        <f t="shared" si="149"/>
        <v>98586550.165550709</v>
      </c>
      <c r="CQ105" s="63">
        <f t="shared" si="150"/>
        <v>257.32543802558007</v>
      </c>
      <c r="CT105" s="51">
        <f t="shared" si="151"/>
        <v>-184</v>
      </c>
      <c r="CU105" s="51">
        <f t="shared" si="152"/>
        <v>24.15</v>
      </c>
      <c r="CV105" s="51">
        <v>1</v>
      </c>
      <c r="CX105" s="63">
        <f t="shared" si="153"/>
        <v>1.2925831062713179E-2</v>
      </c>
      <c r="CY105" s="63">
        <f t="shared" si="154"/>
        <v>-2.3783529155392249</v>
      </c>
      <c r="CZ105" s="63">
        <f t="shared" si="155"/>
        <v>2.0184281509993926E-10</v>
      </c>
      <c r="DA105" s="63">
        <f t="shared" si="156"/>
        <v>110225240.11565043</v>
      </c>
      <c r="DB105" s="63">
        <f t="shared" si="157"/>
        <v>257.32543802558007</v>
      </c>
      <c r="DE105" s="51">
        <f t="shared" si="158"/>
        <v>-239</v>
      </c>
      <c r="DF105" s="51">
        <f t="shared" si="159"/>
        <v>26.9</v>
      </c>
      <c r="DG105" s="51">
        <v>1</v>
      </c>
      <c r="DI105" s="63">
        <f t="shared" si="160"/>
        <v>8.6534746119213031E-3</v>
      </c>
      <c r="DJ105" s="63">
        <f t="shared" si="161"/>
        <v>-2.0681804322491915</v>
      </c>
      <c r="DK105" s="63">
        <f t="shared" si="162"/>
        <v>1.097788020467041E-13</v>
      </c>
      <c r="DL105" s="63">
        <f t="shared" si="163"/>
        <v>122776768.49320897</v>
      </c>
      <c r="DM105" s="63">
        <f t="shared" si="164"/>
        <v>257.32543802558007</v>
      </c>
    </row>
    <row r="106" spans="1:117">
      <c r="A106" s="74">
        <f t="shared" si="89"/>
        <v>8.0000000000000373</v>
      </c>
      <c r="B106" s="74">
        <f t="shared" si="90"/>
        <v>3.3333333333333335</v>
      </c>
      <c r="C106" s="78">
        <v>5.0599999999999996</v>
      </c>
      <c r="D106" s="76">
        <f t="shared" si="165"/>
        <v>1.5</v>
      </c>
      <c r="E106" s="76">
        <f t="shared" si="91"/>
        <v>1.5</v>
      </c>
      <c r="F106" s="77">
        <f t="shared" si="92"/>
        <v>11.385</v>
      </c>
      <c r="G106" s="73">
        <f t="shared" si="93"/>
        <v>1048576.000000007</v>
      </c>
      <c r="H106" s="74">
        <f t="shared" si="166"/>
        <v>20.000000000000011</v>
      </c>
      <c r="I106" s="79">
        <v>100</v>
      </c>
      <c r="J106" s="51">
        <f t="shared" si="94"/>
        <v>100</v>
      </c>
      <c r="K106" s="51">
        <f t="shared" si="95"/>
        <v>10</v>
      </c>
      <c r="L106" s="51">
        <f>POWER(($D106+0.05)/$D106,2)*POWER(1.05,2)</f>
        <v>1.1772250000000002</v>
      </c>
      <c r="N106" s="63">
        <f t="shared" si="96"/>
        <v>673.82324755200023</v>
      </c>
      <c r="O106" s="63">
        <f t="shared" si="97"/>
        <v>67382.324755200025</v>
      </c>
      <c r="P106" s="63">
        <f t="shared" si="98"/>
        <v>10485760.000000071</v>
      </c>
      <c r="Q106" s="63">
        <f t="shared" si="99"/>
        <v>52428800.000000358</v>
      </c>
      <c r="R106" s="63">
        <f t="shared" si="100"/>
        <v>266.66666666666794</v>
      </c>
      <c r="S106" s="51">
        <f t="shared" si="169"/>
        <v>155.61588351388639</v>
      </c>
      <c r="T106" s="72">
        <f t="shared" si="170"/>
        <v>13.668500967403284</v>
      </c>
      <c r="U106" s="51">
        <f t="shared" si="101"/>
        <v>85</v>
      </c>
      <c r="V106" s="69">
        <f t="shared" si="102"/>
        <v>10.75</v>
      </c>
      <c r="W106" s="51">
        <v>1</v>
      </c>
      <c r="Y106" s="68">
        <f t="shared" si="86"/>
        <v>275.2449331053167</v>
      </c>
      <c r="Z106" s="68">
        <f t="shared" si="103"/>
        <v>23395.819313951921</v>
      </c>
      <c r="AA106" s="68">
        <f t="shared" si="104"/>
        <v>1409024.0000000079</v>
      </c>
      <c r="AB106" s="68">
        <f t="shared" si="105"/>
        <v>56360960.000000373</v>
      </c>
      <c r="AC106" s="63">
        <f t="shared" si="106"/>
        <v>266.66666666666794</v>
      </c>
      <c r="AD106" s="69">
        <f t="shared" si="107"/>
        <v>60.22546084375626</v>
      </c>
      <c r="AE106" s="72">
        <f t="shared" si="108"/>
        <v>5.2898955506153937</v>
      </c>
      <c r="AF106" s="51">
        <f t="shared" si="109"/>
        <v>63</v>
      </c>
      <c r="AG106" s="51">
        <f t="shared" si="110"/>
        <v>11.85</v>
      </c>
      <c r="AH106" s="51">
        <v>1</v>
      </c>
      <c r="AJ106" s="63">
        <f t="shared" si="111"/>
        <v>17.857629196400111</v>
      </c>
      <c r="AK106" s="63">
        <f t="shared" si="112"/>
        <v>1125.0306393732071</v>
      </c>
      <c r="AL106" s="63">
        <f t="shared" si="113"/>
        <v>73569.244418655406</v>
      </c>
      <c r="AM106" s="63">
        <f t="shared" si="114"/>
        <v>62128128.00000041</v>
      </c>
      <c r="AN106" s="63">
        <f t="shared" si="115"/>
        <v>266.66666666666794</v>
      </c>
      <c r="AO106" s="51">
        <f t="shared" si="87"/>
        <v>65.393102946639161</v>
      </c>
      <c r="AP106" s="72">
        <f t="shared" si="88"/>
        <v>5.7437947252208312</v>
      </c>
      <c r="AQ106" s="51">
        <f t="shared" si="116"/>
        <v>35</v>
      </c>
      <c r="AR106" s="51">
        <f t="shared" si="117"/>
        <v>13.25</v>
      </c>
      <c r="AS106" s="51">
        <v>1</v>
      </c>
      <c r="AU106" s="63">
        <f t="shared" si="118"/>
        <v>0.31776720870801317</v>
      </c>
      <c r="AV106" s="63">
        <f t="shared" si="119"/>
        <v>11.121852304780461</v>
      </c>
      <c r="AW106" s="63">
        <f t="shared" si="120"/>
        <v>1696.0000000000041</v>
      </c>
      <c r="AX106" s="63">
        <f t="shared" si="121"/>
        <v>69468160.000000462</v>
      </c>
      <c r="AY106" s="63">
        <f t="shared" si="122"/>
        <v>266.66666666666794</v>
      </c>
      <c r="AZ106" s="51">
        <f t="shared" ref="AZ106:AZ169" si="173">AW106/AV106</f>
        <v>152.49258428571466</v>
      </c>
      <c r="BA106" s="72">
        <f t="shared" ref="BA106:BA169" si="174">AZ106/$F106</f>
        <v>13.39416638434033</v>
      </c>
      <c r="BB106" s="51">
        <f t="shared" si="123"/>
        <v>5</v>
      </c>
      <c r="BC106" s="51">
        <f t="shared" si="124"/>
        <v>14.75</v>
      </c>
      <c r="BD106" s="51">
        <v>1</v>
      </c>
      <c r="BF106" s="63">
        <f t="shared" si="125"/>
        <v>9.08375563334783E-2</v>
      </c>
      <c r="BG106" s="63">
        <f t="shared" si="126"/>
        <v>0.45418778166739149</v>
      </c>
      <c r="BH106" s="63">
        <f t="shared" si="127"/>
        <v>29.500000000000007</v>
      </c>
      <c r="BI106" s="63">
        <f t="shared" si="128"/>
        <v>77332480.000000507</v>
      </c>
      <c r="BJ106" s="63">
        <f t="shared" si="129"/>
        <v>266.66666666666794</v>
      </c>
      <c r="BK106" s="51">
        <f t="shared" si="171"/>
        <v>64.951108750000017</v>
      </c>
      <c r="BL106" s="72">
        <f t="shared" si="172"/>
        <v>5.7049722222222234</v>
      </c>
      <c r="BM106" s="51">
        <f t="shared" si="130"/>
        <v>-42</v>
      </c>
      <c r="BN106" s="51">
        <f t="shared" si="131"/>
        <v>17.100000000000001</v>
      </c>
      <c r="BO106" s="51">
        <v>1</v>
      </c>
      <c r="BQ106" s="63">
        <f t="shared" si="132"/>
        <v>5.0514854979176016E-2</v>
      </c>
      <c r="BR106" s="63">
        <f t="shared" si="133"/>
        <v>-2.1216239091253928</v>
      </c>
      <c r="BS106" s="63">
        <f t="shared" si="134"/>
        <v>5.0622565014311983E-2</v>
      </c>
      <c r="BT106" s="63">
        <f t="shared" si="135"/>
        <v>89653248.000000596</v>
      </c>
      <c r="BU106" s="63">
        <f t="shared" si="136"/>
        <v>266.66666666666794</v>
      </c>
      <c r="BX106" s="51">
        <f t="shared" si="137"/>
        <v>-87</v>
      </c>
      <c r="BY106" s="51">
        <f t="shared" si="138"/>
        <v>19.350000000000001</v>
      </c>
      <c r="BZ106" s="51">
        <v>1</v>
      </c>
      <c r="CB106" s="63">
        <f t="shared" si="139"/>
        <v>3.0680984116650111E-2</v>
      </c>
      <c r="CC106" s="63">
        <f t="shared" si="140"/>
        <v>-2.6692456181485595</v>
      </c>
      <c r="CD106" s="63">
        <f t="shared" si="141"/>
        <v>1.1188169693746962E-4</v>
      </c>
      <c r="CE106" s="63">
        <f t="shared" si="142"/>
        <v>101449728.00000069</v>
      </c>
      <c r="CF106" s="63">
        <f t="shared" si="143"/>
        <v>266.66666666666794</v>
      </c>
      <c r="CI106" s="51">
        <f t="shared" si="144"/>
        <v>-132</v>
      </c>
      <c r="CJ106" s="51">
        <f t="shared" si="145"/>
        <v>21.6</v>
      </c>
      <c r="CK106" s="51">
        <v>1</v>
      </c>
      <c r="CM106" s="63">
        <f t="shared" si="146"/>
        <v>1.9727078239801729E-2</v>
      </c>
      <c r="CN106" s="63">
        <f t="shared" si="147"/>
        <v>-2.6039743276538281</v>
      </c>
      <c r="CO106" s="63">
        <f t="shared" si="148"/>
        <v>2.4392811832297079E-7</v>
      </c>
      <c r="CP106" s="63">
        <f t="shared" si="149"/>
        <v>113246208.00000075</v>
      </c>
      <c r="CQ106" s="63">
        <f t="shared" si="150"/>
        <v>266.66666666666794</v>
      </c>
      <c r="CT106" s="51">
        <f t="shared" si="151"/>
        <v>-183</v>
      </c>
      <c r="CU106" s="51">
        <f t="shared" si="152"/>
        <v>24.15</v>
      </c>
      <c r="CV106" s="51">
        <v>1</v>
      </c>
      <c r="CX106" s="63">
        <f t="shared" si="153"/>
        <v>1.2925831062713179E-2</v>
      </c>
      <c r="CY106" s="63">
        <f t="shared" si="154"/>
        <v>-2.365427084476512</v>
      </c>
      <c r="CZ106" s="63">
        <f t="shared" si="155"/>
        <v>2.3185650967327092E-10</v>
      </c>
      <c r="DA106" s="63">
        <f t="shared" si="156"/>
        <v>126615552.00000083</v>
      </c>
      <c r="DB106" s="63">
        <f t="shared" si="157"/>
        <v>266.66666666666794</v>
      </c>
      <c r="DE106" s="51">
        <f t="shared" si="158"/>
        <v>-238</v>
      </c>
      <c r="DF106" s="51">
        <f t="shared" si="159"/>
        <v>26.9</v>
      </c>
      <c r="DG106" s="51">
        <v>1</v>
      </c>
      <c r="DI106" s="63">
        <f t="shared" si="160"/>
        <v>8.6534746119213031E-3</v>
      </c>
      <c r="DJ106" s="63">
        <f t="shared" si="161"/>
        <v>-2.0595269576372703</v>
      </c>
      <c r="DK106" s="63">
        <f t="shared" si="162"/>
        <v>1.2610272932459414E-13</v>
      </c>
      <c r="DL106" s="63">
        <f t="shared" si="163"/>
        <v>141033472.00000092</v>
      </c>
      <c r="DM106" s="63">
        <f t="shared" si="164"/>
        <v>266.66666666666794</v>
      </c>
    </row>
    <row r="107" spans="1:117">
      <c r="A107" s="74">
        <f t="shared" si="89"/>
        <v>8.2821193907310597</v>
      </c>
      <c r="B107" s="74">
        <f t="shared" si="90"/>
        <v>3.3666666666666667</v>
      </c>
      <c r="C107" s="78">
        <v>5.0599999999999996</v>
      </c>
      <c r="D107" s="76">
        <f t="shared" si="165"/>
        <v>1.5049999999999999</v>
      </c>
      <c r="E107" s="76">
        <f t="shared" si="91"/>
        <v>1.5049999999999999</v>
      </c>
      <c r="F107" s="77">
        <f t="shared" si="92"/>
        <v>11.461026499999997</v>
      </c>
      <c r="G107" s="73">
        <f t="shared" si="93"/>
        <v>1204497.526289379</v>
      </c>
      <c r="H107" s="74">
        <f t="shared" si="166"/>
        <v>20.20000000000001</v>
      </c>
      <c r="I107" s="79">
        <v>101</v>
      </c>
      <c r="J107" s="51">
        <f t="shared" si="94"/>
        <v>101</v>
      </c>
      <c r="K107" s="51">
        <f t="shared" si="95"/>
        <v>10</v>
      </c>
      <c r="L107" s="51">
        <v>6</v>
      </c>
      <c r="N107" s="63">
        <f t="shared" si="96"/>
        <v>4042.9394853120011</v>
      </c>
      <c r="O107" s="63">
        <f t="shared" si="97"/>
        <v>408336.88801651209</v>
      </c>
      <c r="P107" s="63">
        <f t="shared" si="98"/>
        <v>12044975.26289379</v>
      </c>
      <c r="Q107" s="63">
        <f t="shared" si="99"/>
        <v>60224876.31446895</v>
      </c>
      <c r="R107" s="63">
        <f t="shared" si="100"/>
        <v>276.34671700405971</v>
      </c>
      <c r="S107" s="51">
        <f t="shared" si="169"/>
        <v>29.497641815810486</v>
      </c>
      <c r="T107" s="72">
        <f t="shared" si="170"/>
        <v>2.5737347187715249</v>
      </c>
      <c r="U107" s="51">
        <f t="shared" si="101"/>
        <v>86</v>
      </c>
      <c r="V107" s="69">
        <f t="shared" si="102"/>
        <v>10.75</v>
      </c>
      <c r="W107" s="51">
        <v>1</v>
      </c>
      <c r="Y107" s="68">
        <f t="shared" si="86"/>
        <v>275.2449331053167</v>
      </c>
      <c r="Z107" s="68">
        <f t="shared" si="103"/>
        <v>23671.064247057235</v>
      </c>
      <c r="AA107" s="68">
        <f t="shared" si="104"/>
        <v>1618543.5509513514</v>
      </c>
      <c r="AB107" s="68">
        <f t="shared" si="105"/>
        <v>64741742.038054124</v>
      </c>
      <c r="AC107" s="63">
        <f t="shared" si="106"/>
        <v>276.34671700405971</v>
      </c>
      <c r="AD107" s="69">
        <f t="shared" si="107"/>
        <v>68.376458872252329</v>
      </c>
      <c r="AE107" s="72">
        <f t="shared" si="108"/>
        <v>5.9659977989102764</v>
      </c>
      <c r="AF107" s="51">
        <f t="shared" si="109"/>
        <v>64</v>
      </c>
      <c r="AG107" s="51">
        <f t="shared" si="110"/>
        <v>11.85</v>
      </c>
      <c r="AH107" s="51">
        <v>1</v>
      </c>
      <c r="AJ107" s="63">
        <f t="shared" si="111"/>
        <v>17.857629196400111</v>
      </c>
      <c r="AK107" s="63">
        <f t="shared" si="112"/>
        <v>1142.8882685696071</v>
      </c>
      <c r="AL107" s="63">
        <f t="shared" si="113"/>
        <v>84508.87004208428</v>
      </c>
      <c r="AM107" s="63">
        <f t="shared" si="114"/>
        <v>71366478.432645708</v>
      </c>
      <c r="AN107" s="63">
        <f t="shared" si="115"/>
        <v>276.34671700405971</v>
      </c>
      <c r="AO107" s="51">
        <f t="shared" si="87"/>
        <v>73.943247442597496</v>
      </c>
      <c r="AP107" s="72">
        <f t="shared" si="88"/>
        <v>6.4517124572216558</v>
      </c>
      <c r="AQ107" s="51">
        <f t="shared" si="116"/>
        <v>36</v>
      </c>
      <c r="AR107" s="51">
        <f t="shared" si="117"/>
        <v>13.25</v>
      </c>
      <c r="AS107" s="51">
        <v>1</v>
      </c>
      <c r="AU107" s="63">
        <f t="shared" si="118"/>
        <v>0.31776720870801317</v>
      </c>
      <c r="AV107" s="63">
        <f t="shared" si="119"/>
        <v>11.439619513488474</v>
      </c>
      <c r="AW107" s="63">
        <f t="shared" si="120"/>
        <v>1948.1924100749761</v>
      </c>
      <c r="AX107" s="63">
        <f t="shared" si="121"/>
        <v>79797961.116671354</v>
      </c>
      <c r="AY107" s="63">
        <f t="shared" si="122"/>
        <v>276.34671700405971</v>
      </c>
      <c r="AZ107" s="51">
        <f t="shared" si="173"/>
        <v>170.3022034760736</v>
      </c>
      <c r="BA107" s="72">
        <f t="shared" si="174"/>
        <v>14.859245240910457</v>
      </c>
      <c r="BB107" s="51">
        <f t="shared" si="123"/>
        <v>6</v>
      </c>
      <c r="BC107" s="51">
        <f t="shared" si="124"/>
        <v>14.75</v>
      </c>
      <c r="BD107" s="51">
        <v>1</v>
      </c>
      <c r="BF107" s="63">
        <f t="shared" si="125"/>
        <v>9.08375563334783E-2</v>
      </c>
      <c r="BG107" s="63">
        <f t="shared" si="126"/>
        <v>0.54502533800086983</v>
      </c>
      <c r="BH107" s="63">
        <f t="shared" si="127"/>
        <v>33.886601472412544</v>
      </c>
      <c r="BI107" s="63">
        <f t="shared" si="128"/>
        <v>88831692.563841701</v>
      </c>
      <c r="BJ107" s="63">
        <f t="shared" si="129"/>
        <v>276.34671700405971</v>
      </c>
      <c r="BK107" s="51">
        <f t="shared" si="171"/>
        <v>62.174359813632115</v>
      </c>
      <c r="BL107" s="72">
        <f t="shared" si="172"/>
        <v>5.4248508904182478</v>
      </c>
      <c r="BM107" s="51">
        <f t="shared" si="130"/>
        <v>-41</v>
      </c>
      <c r="BN107" s="51">
        <f t="shared" si="131"/>
        <v>17.100000000000001</v>
      </c>
      <c r="BO107" s="51">
        <v>1</v>
      </c>
      <c r="BQ107" s="63">
        <f t="shared" si="132"/>
        <v>5.0514854979176016E-2</v>
      </c>
      <c r="BR107" s="63">
        <f t="shared" si="133"/>
        <v>-2.0711090541462167</v>
      </c>
      <c r="BS107" s="63">
        <f t="shared" si="134"/>
        <v>5.8150057157670632E-2</v>
      </c>
      <c r="BT107" s="63">
        <f t="shared" si="135"/>
        <v>102984538.49774191</v>
      </c>
      <c r="BU107" s="63">
        <f t="shared" si="136"/>
        <v>276.34671700405971</v>
      </c>
      <c r="BX107" s="51">
        <f t="shared" si="137"/>
        <v>-86</v>
      </c>
      <c r="BY107" s="51">
        <f t="shared" si="138"/>
        <v>19.350000000000001</v>
      </c>
      <c r="BZ107" s="51">
        <v>1</v>
      </c>
      <c r="CB107" s="63">
        <f t="shared" si="139"/>
        <v>3.0680984116650111E-2</v>
      </c>
      <c r="CC107" s="63">
        <f t="shared" si="140"/>
        <v>-2.6385646340319098</v>
      </c>
      <c r="CD107" s="63">
        <f t="shared" si="141"/>
        <v>1.2851832122634817E-4</v>
      </c>
      <c r="CE107" s="63">
        <f t="shared" si="142"/>
        <v>116535135.66849741</v>
      </c>
      <c r="CF107" s="63">
        <f t="shared" si="143"/>
        <v>276.34671700405971</v>
      </c>
      <c r="CI107" s="51">
        <f t="shared" si="144"/>
        <v>-131</v>
      </c>
      <c r="CJ107" s="51">
        <f t="shared" si="145"/>
        <v>21.6</v>
      </c>
      <c r="CK107" s="51">
        <v>1</v>
      </c>
      <c r="CM107" s="63">
        <f t="shared" si="146"/>
        <v>1.9727078239801729E-2</v>
      </c>
      <c r="CN107" s="63">
        <f t="shared" si="147"/>
        <v>-2.5842472494140267</v>
      </c>
      <c r="CO107" s="63">
        <f t="shared" si="148"/>
        <v>2.8019982825511869E-7</v>
      </c>
      <c r="CP107" s="63">
        <f t="shared" si="149"/>
        <v>130085732.83925295</v>
      </c>
      <c r="CQ107" s="63">
        <f t="shared" si="150"/>
        <v>276.34671700405971</v>
      </c>
      <c r="CT107" s="51">
        <f t="shared" si="151"/>
        <v>-182</v>
      </c>
      <c r="CU107" s="51">
        <f t="shared" si="152"/>
        <v>24.15</v>
      </c>
      <c r="CV107" s="51">
        <v>1</v>
      </c>
      <c r="CX107" s="63">
        <f t="shared" si="153"/>
        <v>1.2925831062713179E-2</v>
      </c>
      <c r="CY107" s="63">
        <f t="shared" si="154"/>
        <v>-2.3525012534137986</v>
      </c>
      <c r="CZ107" s="63">
        <f t="shared" si="155"/>
        <v>2.6633319125704052E-10</v>
      </c>
      <c r="DA107" s="63">
        <f t="shared" si="156"/>
        <v>145443076.2994425</v>
      </c>
      <c r="DB107" s="63">
        <f t="shared" si="157"/>
        <v>276.34671700405971</v>
      </c>
      <c r="DE107" s="51">
        <f t="shared" si="158"/>
        <v>-237</v>
      </c>
      <c r="DF107" s="51">
        <f t="shared" si="159"/>
        <v>26.9</v>
      </c>
      <c r="DG107" s="51">
        <v>1</v>
      </c>
      <c r="DI107" s="63">
        <f t="shared" si="160"/>
        <v>8.6534746119213031E-3</v>
      </c>
      <c r="DJ107" s="63">
        <f t="shared" si="161"/>
        <v>-2.0508734830253488</v>
      </c>
      <c r="DK107" s="63">
        <f t="shared" si="162"/>
        <v>1.4485399773579767E-13</v>
      </c>
      <c r="DL107" s="63">
        <f t="shared" si="163"/>
        <v>162004917.28592145</v>
      </c>
      <c r="DM107" s="63">
        <f t="shared" si="164"/>
        <v>276.34671700405971</v>
      </c>
    </row>
    <row r="108" spans="1:117">
      <c r="A108" s="74">
        <f t="shared" si="89"/>
        <v>8.5741877002903877</v>
      </c>
      <c r="B108" s="74">
        <f t="shared" si="90"/>
        <v>3.4</v>
      </c>
      <c r="C108" s="78">
        <v>5.0599999999999996</v>
      </c>
      <c r="D108" s="76">
        <f t="shared" si="165"/>
        <v>1.51</v>
      </c>
      <c r="E108" s="76">
        <f t="shared" si="91"/>
        <v>1.51</v>
      </c>
      <c r="F108" s="77">
        <f t="shared" si="92"/>
        <v>11.537305999999999</v>
      </c>
      <c r="G108" s="73">
        <f t="shared" si="93"/>
        <v>1383604.3270466076</v>
      </c>
      <c r="H108" s="74">
        <f t="shared" si="166"/>
        <v>20.400000000000009</v>
      </c>
      <c r="I108" s="79">
        <v>102</v>
      </c>
      <c r="J108" s="51">
        <f t="shared" si="94"/>
        <v>102</v>
      </c>
      <c r="K108" s="51">
        <f t="shared" si="95"/>
        <v>10</v>
      </c>
      <c r="L108" s="51">
        <v>1</v>
      </c>
      <c r="N108" s="63">
        <f t="shared" si="96"/>
        <v>4042.9394853120011</v>
      </c>
      <c r="O108" s="63">
        <f t="shared" si="97"/>
        <v>412379.82750182413</v>
      </c>
      <c r="P108" s="63">
        <f t="shared" si="98"/>
        <v>13836043.270466076</v>
      </c>
      <c r="Q108" s="63">
        <f t="shared" si="99"/>
        <v>69180216.352330387</v>
      </c>
      <c r="R108" s="63">
        <f t="shared" si="100"/>
        <v>286.37786918969891</v>
      </c>
      <c r="S108" s="51">
        <f t="shared" si="169"/>
        <v>33.551697604327828</v>
      </c>
      <c r="T108" s="72">
        <f t="shared" si="170"/>
        <v>2.9081050294000894</v>
      </c>
      <c r="U108" s="51">
        <f t="shared" si="101"/>
        <v>87</v>
      </c>
      <c r="V108" s="69">
        <f t="shared" si="102"/>
        <v>10.75</v>
      </c>
      <c r="W108" s="51">
        <v>1</v>
      </c>
      <c r="Y108" s="68">
        <f t="shared" si="86"/>
        <v>275.2449331053167</v>
      </c>
      <c r="Z108" s="68">
        <f t="shared" si="103"/>
        <v>23946.309180162552</v>
      </c>
      <c r="AA108" s="68">
        <f t="shared" si="104"/>
        <v>1859218.3144688774</v>
      </c>
      <c r="AB108" s="68">
        <f t="shared" si="105"/>
        <v>74368732.578755155</v>
      </c>
      <c r="AC108" s="63">
        <f t="shared" si="106"/>
        <v>286.37786918969891</v>
      </c>
      <c r="AD108" s="69">
        <f t="shared" si="107"/>
        <v>77.641122081939841</v>
      </c>
      <c r="AE108" s="72">
        <f t="shared" si="108"/>
        <v>6.7295711912243501</v>
      </c>
      <c r="AF108" s="51">
        <f t="shared" si="109"/>
        <v>65</v>
      </c>
      <c r="AG108" s="51">
        <f t="shared" si="110"/>
        <v>11.85</v>
      </c>
      <c r="AH108" s="51">
        <v>1</v>
      </c>
      <c r="AJ108" s="63">
        <f t="shared" si="111"/>
        <v>17.857629196400111</v>
      </c>
      <c r="AK108" s="63">
        <f t="shared" si="112"/>
        <v>1160.7458977660071</v>
      </c>
      <c r="AL108" s="63">
        <f t="shared" si="113"/>
        <v>97075.200000000434</v>
      </c>
      <c r="AM108" s="63">
        <f t="shared" si="114"/>
        <v>81978556.377511501</v>
      </c>
      <c r="AN108" s="63">
        <f t="shared" si="115"/>
        <v>286.37786918969891</v>
      </c>
      <c r="AO108" s="51">
        <f t="shared" si="87"/>
        <v>83.631740751212774</v>
      </c>
      <c r="AP108" s="72">
        <f t="shared" si="88"/>
        <v>7.2488101426115232</v>
      </c>
      <c r="AQ108" s="51">
        <f t="shared" si="116"/>
        <v>37</v>
      </c>
      <c r="AR108" s="51">
        <f t="shared" si="117"/>
        <v>13.25</v>
      </c>
      <c r="AS108" s="51">
        <v>1</v>
      </c>
      <c r="AU108" s="63">
        <f t="shared" si="118"/>
        <v>0.31776720870801317</v>
      </c>
      <c r="AV108" s="63">
        <f t="shared" si="119"/>
        <v>11.757386722196488</v>
      </c>
      <c r="AW108" s="63">
        <f t="shared" si="120"/>
        <v>2237.8854166708338</v>
      </c>
      <c r="AX108" s="63">
        <f t="shared" si="121"/>
        <v>91663786.666837767</v>
      </c>
      <c r="AY108" s="63">
        <f t="shared" si="122"/>
        <v>286.37786918969891</v>
      </c>
      <c r="AZ108" s="51">
        <f t="shared" si="173"/>
        <v>190.33867555329994</v>
      </c>
      <c r="BA108" s="72">
        <f t="shared" si="174"/>
        <v>16.497670734684505</v>
      </c>
      <c r="BB108" s="51">
        <f t="shared" si="123"/>
        <v>7</v>
      </c>
      <c r="BC108" s="51">
        <f t="shared" si="124"/>
        <v>14.75</v>
      </c>
      <c r="BD108" s="51">
        <v>1</v>
      </c>
      <c r="BF108" s="63">
        <f t="shared" si="125"/>
        <v>9.08375563334783E-2</v>
      </c>
      <c r="BG108" s="63">
        <f t="shared" si="126"/>
        <v>0.63586289433434806</v>
      </c>
      <c r="BH108" s="63">
        <f t="shared" si="127"/>
        <v>38.925483367800396</v>
      </c>
      <c r="BI108" s="63">
        <f t="shared" si="128"/>
        <v>102040819.1196873</v>
      </c>
      <c r="BJ108" s="63">
        <f t="shared" si="129"/>
        <v>286.37786918969891</v>
      </c>
      <c r="BK108" s="51">
        <f t="shared" si="171"/>
        <v>61.216787006496844</v>
      </c>
      <c r="BL108" s="72">
        <f t="shared" si="172"/>
        <v>5.3059862507327837</v>
      </c>
      <c r="BM108" s="51">
        <f t="shared" si="130"/>
        <v>-40</v>
      </c>
      <c r="BN108" s="51">
        <f t="shared" si="131"/>
        <v>17.100000000000001</v>
      </c>
      <c r="BO108" s="51">
        <v>1</v>
      </c>
      <c r="BQ108" s="63">
        <f t="shared" si="132"/>
        <v>5.0514854979176016E-2</v>
      </c>
      <c r="BR108" s="63">
        <f t="shared" si="133"/>
        <v>-2.0205941991670406</v>
      </c>
      <c r="BS108" s="63">
        <f t="shared" si="134"/>
        <v>6.6796874999999825E-2</v>
      </c>
      <c r="BT108" s="63">
        <f t="shared" si="135"/>
        <v>118298169.96248497</v>
      </c>
      <c r="BU108" s="63">
        <f t="shared" si="136"/>
        <v>286.37786918969891</v>
      </c>
      <c r="BX108" s="51">
        <f t="shared" si="137"/>
        <v>-85</v>
      </c>
      <c r="BY108" s="51">
        <f t="shared" si="138"/>
        <v>19.350000000000001</v>
      </c>
      <c r="BZ108" s="51">
        <v>1</v>
      </c>
      <c r="CB108" s="63">
        <f t="shared" si="139"/>
        <v>3.0680984116650111E-2</v>
      </c>
      <c r="CC108" s="63">
        <f t="shared" si="140"/>
        <v>-2.6078836499152596</v>
      </c>
      <c r="CD108" s="63">
        <f t="shared" si="141"/>
        <v>1.476287841796867E-4</v>
      </c>
      <c r="CE108" s="63">
        <f t="shared" si="142"/>
        <v>133863718.64175931</v>
      </c>
      <c r="CF108" s="63">
        <f t="shared" si="143"/>
        <v>286.37786918969891</v>
      </c>
      <c r="CI108" s="51">
        <f t="shared" si="144"/>
        <v>-130</v>
      </c>
      <c r="CJ108" s="51">
        <f t="shared" si="145"/>
        <v>21.6</v>
      </c>
      <c r="CK108" s="51">
        <v>1</v>
      </c>
      <c r="CM108" s="63">
        <f t="shared" si="146"/>
        <v>1.9727078239801729E-2</v>
      </c>
      <c r="CN108" s="63">
        <f t="shared" si="147"/>
        <v>-2.5645201711742249</v>
      </c>
      <c r="CO108" s="63">
        <f t="shared" si="148"/>
        <v>3.2186508178710659E-7</v>
      </c>
      <c r="CP108" s="63">
        <f t="shared" si="149"/>
        <v>149429267.32103363</v>
      </c>
      <c r="CQ108" s="63">
        <f t="shared" si="150"/>
        <v>286.37786918969891</v>
      </c>
      <c r="CT108" s="51">
        <f t="shared" si="151"/>
        <v>-181</v>
      </c>
      <c r="CU108" s="51">
        <f t="shared" si="152"/>
        <v>24.15</v>
      </c>
      <c r="CV108" s="51">
        <v>1</v>
      </c>
      <c r="CX108" s="63">
        <f t="shared" si="153"/>
        <v>1.2925831062713179E-2</v>
      </c>
      <c r="CY108" s="63">
        <f t="shared" si="154"/>
        <v>-2.3395754223510852</v>
      </c>
      <c r="CZ108" s="63">
        <f t="shared" si="155"/>
        <v>3.0593649867807315E-10</v>
      </c>
      <c r="DA108" s="63">
        <f t="shared" si="156"/>
        <v>167070222.49087787</v>
      </c>
      <c r="DB108" s="63">
        <f t="shared" si="157"/>
        <v>286.37786918969891</v>
      </c>
      <c r="DE108" s="51">
        <f t="shared" si="158"/>
        <v>-236</v>
      </c>
      <c r="DF108" s="51">
        <f t="shared" si="159"/>
        <v>26.9</v>
      </c>
      <c r="DG108" s="51">
        <v>1</v>
      </c>
      <c r="DI108" s="63">
        <f t="shared" si="160"/>
        <v>8.6534746119213031E-3</v>
      </c>
      <c r="DJ108" s="63">
        <f t="shared" si="161"/>
        <v>-2.0422200084134277</v>
      </c>
      <c r="DK108" s="63">
        <f t="shared" si="162"/>
        <v>1.6639354891385497E-13</v>
      </c>
      <c r="DL108" s="63">
        <f t="shared" si="163"/>
        <v>186094781.98776871</v>
      </c>
      <c r="DM108" s="63">
        <f t="shared" si="164"/>
        <v>286.37786918969891</v>
      </c>
    </row>
    <row r="109" spans="1:117">
      <c r="A109" s="74">
        <f t="shared" si="89"/>
        <v>8.8765557765428067</v>
      </c>
      <c r="B109" s="74">
        <f t="shared" si="90"/>
        <v>3.4333333333333331</v>
      </c>
      <c r="C109" s="78">
        <v>5.0599999999999996</v>
      </c>
      <c r="D109" s="76">
        <f t="shared" si="165"/>
        <v>1.5150000000000001</v>
      </c>
      <c r="E109" s="76">
        <f t="shared" si="91"/>
        <v>1.5150000000000001</v>
      </c>
      <c r="F109" s="77">
        <f t="shared" si="92"/>
        <v>11.6138385</v>
      </c>
      <c r="G109" s="73">
        <f t="shared" si="93"/>
        <v>1589344.0144452183</v>
      </c>
      <c r="H109" s="74">
        <f t="shared" si="166"/>
        <v>20.600000000000012</v>
      </c>
      <c r="I109" s="79">
        <v>103</v>
      </c>
      <c r="J109" s="51">
        <f t="shared" si="94"/>
        <v>103</v>
      </c>
      <c r="K109" s="51">
        <f t="shared" si="95"/>
        <v>10</v>
      </c>
      <c r="L109" s="51">
        <v>1</v>
      </c>
      <c r="N109" s="63">
        <f t="shared" si="96"/>
        <v>4042.9394853120011</v>
      </c>
      <c r="O109" s="63">
        <f t="shared" si="97"/>
        <v>416422.7669871361</v>
      </c>
      <c r="P109" s="63">
        <f t="shared" si="98"/>
        <v>15893440.144452183</v>
      </c>
      <c r="Q109" s="63">
        <f t="shared" si="99"/>
        <v>79467200.722260907</v>
      </c>
      <c r="R109" s="63">
        <f t="shared" si="100"/>
        <v>296.77284812908113</v>
      </c>
      <c r="S109" s="51">
        <f t="shared" si="169"/>
        <v>38.166597516852754</v>
      </c>
      <c r="T109" s="72">
        <f t="shared" si="170"/>
        <v>3.2863034488427538</v>
      </c>
      <c r="U109" s="51">
        <f t="shared" si="101"/>
        <v>88</v>
      </c>
      <c r="V109" s="69">
        <f t="shared" si="102"/>
        <v>10.75</v>
      </c>
      <c r="W109" s="51">
        <v>1</v>
      </c>
      <c r="Y109" s="68">
        <f t="shared" si="86"/>
        <v>275.2449331053167</v>
      </c>
      <c r="Z109" s="68">
        <f t="shared" si="103"/>
        <v>24221.55411326787</v>
      </c>
      <c r="AA109" s="68">
        <f t="shared" si="104"/>
        <v>2135681.0194107597</v>
      </c>
      <c r="AB109" s="68">
        <f t="shared" si="105"/>
        <v>85427240.776430488</v>
      </c>
      <c r="AC109" s="63">
        <f t="shared" si="106"/>
        <v>296.77284812908113</v>
      </c>
      <c r="AD109" s="69">
        <f t="shared" si="107"/>
        <v>88.172749338197718</v>
      </c>
      <c r="AE109" s="72">
        <f t="shared" si="108"/>
        <v>7.5920419711534404</v>
      </c>
      <c r="AF109" s="51">
        <f t="shared" si="109"/>
        <v>66</v>
      </c>
      <c r="AG109" s="51">
        <f t="shared" si="110"/>
        <v>11.85</v>
      </c>
      <c r="AH109" s="51">
        <v>1</v>
      </c>
      <c r="AJ109" s="63">
        <f t="shared" si="111"/>
        <v>17.857629196400111</v>
      </c>
      <c r="AK109" s="63">
        <f t="shared" si="112"/>
        <v>1178.6035269624074</v>
      </c>
      <c r="AL109" s="63">
        <f t="shared" si="113"/>
        <v>111510.12255100868</v>
      </c>
      <c r="AM109" s="63">
        <f t="shared" si="114"/>
        <v>94168632.855879188</v>
      </c>
      <c r="AN109" s="63">
        <f t="shared" si="115"/>
        <v>296.77284812908113</v>
      </c>
      <c r="AO109" s="51">
        <f t="shared" si="87"/>
        <v>94.612072677570893</v>
      </c>
      <c r="AP109" s="72">
        <f t="shared" si="88"/>
        <v>8.1464946044816191</v>
      </c>
      <c r="AQ109" s="51">
        <f t="shared" si="116"/>
        <v>38</v>
      </c>
      <c r="AR109" s="51">
        <f t="shared" si="117"/>
        <v>13.25</v>
      </c>
      <c r="AS109" s="51">
        <v>1</v>
      </c>
      <c r="AU109" s="63">
        <f t="shared" si="118"/>
        <v>0.31776720870801317</v>
      </c>
      <c r="AV109" s="63">
        <f t="shared" si="119"/>
        <v>12.0751539309045</v>
      </c>
      <c r="AW109" s="63">
        <f t="shared" si="120"/>
        <v>2570.6552968016413</v>
      </c>
      <c r="AX109" s="63">
        <f t="shared" si="121"/>
        <v>105294040.95699571</v>
      </c>
      <c r="AY109" s="63">
        <f t="shared" si="122"/>
        <v>296.77284812908113</v>
      </c>
      <c r="AZ109" s="51">
        <f t="shared" si="173"/>
        <v>212.88799393459027</v>
      </c>
      <c r="BA109" s="72">
        <f t="shared" si="174"/>
        <v>18.330545403622608</v>
      </c>
      <c r="BB109" s="51">
        <f t="shared" si="123"/>
        <v>8</v>
      </c>
      <c r="BC109" s="51">
        <f t="shared" si="124"/>
        <v>14.75</v>
      </c>
      <c r="BD109" s="51">
        <v>1</v>
      </c>
      <c r="BF109" s="63">
        <f t="shared" si="125"/>
        <v>9.08375563334783E-2</v>
      </c>
      <c r="BG109" s="63">
        <f t="shared" si="126"/>
        <v>0.7267004506678264</v>
      </c>
      <c r="BH109" s="63">
        <f t="shared" si="127"/>
        <v>44.713638712056763</v>
      </c>
      <c r="BI109" s="63">
        <f t="shared" si="128"/>
        <v>117214121.06533484</v>
      </c>
      <c r="BJ109" s="63">
        <f t="shared" si="129"/>
        <v>296.77284812908113</v>
      </c>
      <c r="BK109" s="51">
        <f t="shared" si="171"/>
        <v>61.529669715995944</v>
      </c>
      <c r="BL109" s="72">
        <f t="shared" si="172"/>
        <v>5.2979615409664893</v>
      </c>
      <c r="BM109" s="51">
        <f t="shared" si="130"/>
        <v>-39</v>
      </c>
      <c r="BN109" s="51">
        <f t="shared" si="131"/>
        <v>17.100000000000001</v>
      </c>
      <c r="BO109" s="51">
        <v>1</v>
      </c>
      <c r="BQ109" s="63">
        <f t="shared" si="132"/>
        <v>5.0514854979176016E-2</v>
      </c>
      <c r="BR109" s="63">
        <f t="shared" si="133"/>
        <v>-1.9700793441878646</v>
      </c>
      <c r="BS109" s="63">
        <f t="shared" si="134"/>
        <v>7.6729460431442381E-2</v>
      </c>
      <c r="BT109" s="63">
        <f t="shared" si="135"/>
        <v>135888913.23506618</v>
      </c>
      <c r="BU109" s="63">
        <f t="shared" si="136"/>
        <v>296.77284812908113</v>
      </c>
      <c r="BX109" s="51">
        <f t="shared" si="137"/>
        <v>-84</v>
      </c>
      <c r="BY109" s="51">
        <f t="shared" si="138"/>
        <v>19.350000000000001</v>
      </c>
      <c r="BZ109" s="51">
        <v>1</v>
      </c>
      <c r="CB109" s="63">
        <f t="shared" si="139"/>
        <v>3.0680984116650111E-2</v>
      </c>
      <c r="CC109" s="63">
        <f t="shared" si="140"/>
        <v>-2.5772026657986093</v>
      </c>
      <c r="CD109" s="63">
        <f t="shared" si="141"/>
        <v>1.6958094153741841E-4</v>
      </c>
      <c r="CE109" s="63">
        <f t="shared" si="142"/>
        <v>153769033.39757487</v>
      </c>
      <c r="CF109" s="63">
        <f t="shared" si="143"/>
        <v>296.77284812908113</v>
      </c>
      <c r="CI109" s="51">
        <f t="shared" si="144"/>
        <v>-129</v>
      </c>
      <c r="CJ109" s="51">
        <f t="shared" si="145"/>
        <v>21.6</v>
      </c>
      <c r="CK109" s="51">
        <v>1</v>
      </c>
      <c r="CM109" s="63">
        <f t="shared" si="146"/>
        <v>1.9727078239801729E-2</v>
      </c>
      <c r="CN109" s="63">
        <f t="shared" si="147"/>
        <v>-2.5447930929344231</v>
      </c>
      <c r="CO109" s="63">
        <f t="shared" si="148"/>
        <v>3.6972588997983552E-7</v>
      </c>
      <c r="CP109" s="63">
        <f t="shared" si="149"/>
        <v>171649153.56008357</v>
      </c>
      <c r="CQ109" s="63">
        <f t="shared" si="150"/>
        <v>296.77284812908113</v>
      </c>
      <c r="CT109" s="51">
        <f t="shared" si="151"/>
        <v>-180</v>
      </c>
      <c r="CU109" s="51">
        <f t="shared" si="152"/>
        <v>24.15</v>
      </c>
      <c r="CV109" s="51">
        <v>1</v>
      </c>
      <c r="CX109" s="63">
        <f t="shared" si="153"/>
        <v>1.2925831062713179E-2</v>
      </c>
      <c r="CY109" s="63">
        <f t="shared" si="154"/>
        <v>-2.3266495912883722</v>
      </c>
      <c r="CZ109" s="63">
        <f t="shared" si="155"/>
        <v>3.5142875276505521E-10</v>
      </c>
      <c r="DA109" s="63">
        <f t="shared" si="156"/>
        <v>191913289.74426007</v>
      </c>
      <c r="DB109" s="63">
        <f t="shared" si="157"/>
        <v>296.77284812908113</v>
      </c>
      <c r="DE109" s="51">
        <f t="shared" si="158"/>
        <v>-235</v>
      </c>
      <c r="DF109" s="51">
        <f t="shared" si="159"/>
        <v>26.9</v>
      </c>
      <c r="DG109" s="51">
        <v>1</v>
      </c>
      <c r="DI109" s="63">
        <f t="shared" si="160"/>
        <v>8.6534746119213031E-3</v>
      </c>
      <c r="DJ109" s="63">
        <f t="shared" si="161"/>
        <v>-2.0335665338015061</v>
      </c>
      <c r="DK109" s="63">
        <f t="shared" si="162"/>
        <v>1.9113599591946394E-13</v>
      </c>
      <c r="DL109" s="63">
        <f t="shared" si="163"/>
        <v>213766769.94288182</v>
      </c>
      <c r="DM109" s="63">
        <f t="shared" si="164"/>
        <v>296.77284812908113</v>
      </c>
    </row>
    <row r="110" spans="1:117">
      <c r="A110" s="74">
        <f t="shared" si="89"/>
        <v>9.189586839976327</v>
      </c>
      <c r="B110" s="74">
        <f t="shared" si="90"/>
        <v>3.4666666666666668</v>
      </c>
      <c r="C110" s="78">
        <v>5.0599999999999996</v>
      </c>
      <c r="D110" s="76">
        <f t="shared" si="165"/>
        <v>1.52</v>
      </c>
      <c r="E110" s="76">
        <f t="shared" si="91"/>
        <v>1.52</v>
      </c>
      <c r="F110" s="77">
        <f t="shared" si="92"/>
        <v>11.690624</v>
      </c>
      <c r="G110" s="73">
        <f t="shared" si="93"/>
        <v>1825676.8549176061</v>
      </c>
      <c r="H110" s="74">
        <f t="shared" si="166"/>
        <v>20.800000000000011</v>
      </c>
      <c r="I110" s="79">
        <v>104</v>
      </c>
      <c r="J110" s="51">
        <f t="shared" si="94"/>
        <v>104</v>
      </c>
      <c r="K110" s="51">
        <f t="shared" si="95"/>
        <v>10</v>
      </c>
      <c r="L110" s="51">
        <v>1</v>
      </c>
      <c r="N110" s="63">
        <f t="shared" si="96"/>
        <v>4042.9394853120011</v>
      </c>
      <c r="O110" s="63">
        <f t="shared" si="97"/>
        <v>420465.70647244813</v>
      </c>
      <c r="P110" s="63">
        <f t="shared" si="98"/>
        <v>18256768.54917606</v>
      </c>
      <c r="Q110" s="63">
        <f t="shared" si="99"/>
        <v>91283842.745880306</v>
      </c>
      <c r="R110" s="63">
        <f t="shared" si="100"/>
        <v>307.54483957787443</v>
      </c>
      <c r="S110" s="51">
        <f t="shared" si="169"/>
        <v>43.420350977832648</v>
      </c>
      <c r="T110" s="72">
        <f t="shared" si="170"/>
        <v>3.7141174823373544</v>
      </c>
      <c r="U110" s="51">
        <f t="shared" si="101"/>
        <v>89</v>
      </c>
      <c r="V110" s="69">
        <f t="shared" si="102"/>
        <v>10.75</v>
      </c>
      <c r="W110" s="51">
        <v>1</v>
      </c>
      <c r="Y110" s="68">
        <f t="shared" si="86"/>
        <v>275.2449331053167</v>
      </c>
      <c r="Z110" s="68">
        <f t="shared" si="103"/>
        <v>24496.799046373188</v>
      </c>
      <c r="AA110" s="68">
        <f t="shared" si="104"/>
        <v>2453253.2737955311</v>
      </c>
      <c r="AB110" s="68">
        <f t="shared" si="105"/>
        <v>98130130.951821327</v>
      </c>
      <c r="AC110" s="63">
        <f t="shared" si="106"/>
        <v>307.54483957787443</v>
      </c>
      <c r="AD110" s="69">
        <f t="shared" si="107"/>
        <v>100.14587086057439</v>
      </c>
      <c r="AE110" s="72">
        <f t="shared" si="108"/>
        <v>8.5663409293271595</v>
      </c>
      <c r="AF110" s="51">
        <f t="shared" si="109"/>
        <v>67</v>
      </c>
      <c r="AG110" s="51">
        <f t="shared" si="110"/>
        <v>11.85</v>
      </c>
      <c r="AH110" s="51">
        <v>1</v>
      </c>
      <c r="AJ110" s="63">
        <f t="shared" si="111"/>
        <v>17.857629196400111</v>
      </c>
      <c r="AK110" s="63">
        <f t="shared" si="112"/>
        <v>1196.4611561588074</v>
      </c>
      <c r="AL110" s="63">
        <f t="shared" si="113"/>
        <v>128091.49433986144</v>
      </c>
      <c r="AM110" s="63">
        <f t="shared" si="114"/>
        <v>108171353.65386815</v>
      </c>
      <c r="AN110" s="63">
        <f t="shared" si="115"/>
        <v>307.54483957787443</v>
      </c>
      <c r="AO110" s="51">
        <f t="shared" si="87"/>
        <v>107.05863176627837</v>
      </c>
      <c r="AP110" s="72">
        <f t="shared" si="88"/>
        <v>9.1576490498948875</v>
      </c>
      <c r="AQ110" s="51">
        <f t="shared" si="116"/>
        <v>39</v>
      </c>
      <c r="AR110" s="51">
        <f t="shared" si="117"/>
        <v>13.25</v>
      </c>
      <c r="AS110" s="51">
        <v>1</v>
      </c>
      <c r="AU110" s="63">
        <f t="shared" si="118"/>
        <v>0.31776720870801317</v>
      </c>
      <c r="AV110" s="63">
        <f t="shared" si="119"/>
        <v>12.392921139612513</v>
      </c>
      <c r="AW110" s="63">
        <f t="shared" si="120"/>
        <v>2952.907510700461</v>
      </c>
      <c r="AX110" s="63">
        <f t="shared" si="121"/>
        <v>120951091.6382914</v>
      </c>
      <c r="AY110" s="63">
        <f t="shared" si="122"/>
        <v>307.54483957787443</v>
      </c>
      <c r="AZ110" s="51">
        <f t="shared" si="173"/>
        <v>238.27372718945495</v>
      </c>
      <c r="BA110" s="72">
        <f t="shared" si="174"/>
        <v>20.381608987634447</v>
      </c>
      <c r="BB110" s="51">
        <f t="shared" si="123"/>
        <v>9</v>
      </c>
      <c r="BC110" s="51">
        <f t="shared" si="124"/>
        <v>14.75</v>
      </c>
      <c r="BD110" s="51">
        <v>1</v>
      </c>
      <c r="BF110" s="63">
        <f t="shared" si="125"/>
        <v>9.08375563334783E-2</v>
      </c>
      <c r="BG110" s="63">
        <f t="shared" si="126"/>
        <v>0.81753800700130475</v>
      </c>
      <c r="BH110" s="63">
        <f t="shared" si="127"/>
        <v>51.362483234471355</v>
      </c>
      <c r="BI110" s="63">
        <f t="shared" si="128"/>
        <v>134643668.05017346</v>
      </c>
      <c r="BJ110" s="63">
        <f t="shared" si="129"/>
        <v>307.54483957787443</v>
      </c>
      <c r="BK110" s="51">
        <f t="shared" si="171"/>
        <v>62.825804787800386</v>
      </c>
      <c r="BL110" s="72">
        <f t="shared" si="172"/>
        <v>5.3740334808304837</v>
      </c>
      <c r="BM110" s="51">
        <f t="shared" si="130"/>
        <v>-38</v>
      </c>
      <c r="BN110" s="51">
        <f t="shared" si="131"/>
        <v>17.100000000000001</v>
      </c>
      <c r="BO110" s="51">
        <v>1</v>
      </c>
      <c r="BQ110" s="63">
        <f t="shared" si="132"/>
        <v>5.0514854979176016E-2</v>
      </c>
      <c r="BR110" s="63">
        <f t="shared" si="133"/>
        <v>-1.9195644892086885</v>
      </c>
      <c r="BS110" s="63">
        <f t="shared" si="134"/>
        <v>8.8139004977407967E-2</v>
      </c>
      <c r="BT110" s="63">
        <f t="shared" si="135"/>
        <v>156095371.09545532</v>
      </c>
      <c r="BU110" s="63">
        <f t="shared" si="136"/>
        <v>307.54483957787443</v>
      </c>
      <c r="BX110" s="51">
        <f t="shared" si="137"/>
        <v>-83</v>
      </c>
      <c r="BY110" s="51">
        <f t="shared" si="138"/>
        <v>19.350000000000001</v>
      </c>
      <c r="BZ110" s="51">
        <v>1</v>
      </c>
      <c r="CB110" s="63">
        <f t="shared" si="139"/>
        <v>3.0680984116650111E-2</v>
      </c>
      <c r="CC110" s="63">
        <f t="shared" si="140"/>
        <v>-2.5465216816819591</v>
      </c>
      <c r="CD110" s="63">
        <f t="shared" si="141"/>
        <v>1.947973485828809E-4</v>
      </c>
      <c r="CE110" s="63">
        <f t="shared" si="142"/>
        <v>176634235.71327838</v>
      </c>
      <c r="CF110" s="63">
        <f t="shared" si="143"/>
        <v>307.54483957787443</v>
      </c>
      <c r="CI110" s="51">
        <f t="shared" si="144"/>
        <v>-128</v>
      </c>
      <c r="CJ110" s="51">
        <f t="shared" si="145"/>
        <v>21.6</v>
      </c>
      <c r="CK110" s="51">
        <v>1</v>
      </c>
      <c r="CM110" s="63">
        <f t="shared" si="146"/>
        <v>1.9727078239801729E-2</v>
      </c>
      <c r="CN110" s="63">
        <f t="shared" si="147"/>
        <v>-2.5250660146946213</v>
      </c>
      <c r="CO110" s="63">
        <f t="shared" si="148"/>
        <v>4.2470352161965177E-7</v>
      </c>
      <c r="CP110" s="63">
        <f t="shared" si="149"/>
        <v>197173100.33110145</v>
      </c>
      <c r="CQ110" s="63">
        <f t="shared" si="150"/>
        <v>307.54483957787443</v>
      </c>
      <c r="CT110" s="51">
        <f t="shared" si="151"/>
        <v>-179</v>
      </c>
      <c r="CU110" s="51">
        <f t="shared" si="152"/>
        <v>24.15</v>
      </c>
      <c r="CV110" s="51">
        <v>1</v>
      </c>
      <c r="CX110" s="63">
        <f t="shared" si="153"/>
        <v>1.2925831062713179E-2</v>
      </c>
      <c r="CY110" s="63">
        <f t="shared" si="154"/>
        <v>-2.3137237602256588</v>
      </c>
      <c r="CZ110" s="63">
        <f t="shared" si="155"/>
        <v>4.0368563019987868E-10</v>
      </c>
      <c r="DA110" s="63">
        <f t="shared" si="156"/>
        <v>220450480.23130092</v>
      </c>
      <c r="DB110" s="63">
        <f t="shared" si="157"/>
        <v>307.54483957787443</v>
      </c>
      <c r="DE110" s="51">
        <f t="shared" si="158"/>
        <v>-234</v>
      </c>
      <c r="DF110" s="51">
        <f t="shared" si="159"/>
        <v>26.9</v>
      </c>
      <c r="DG110" s="51">
        <v>1</v>
      </c>
      <c r="DI110" s="63">
        <f t="shared" si="160"/>
        <v>8.6534746119213031E-3</v>
      </c>
      <c r="DJ110" s="63">
        <f t="shared" si="161"/>
        <v>-2.024913059189585</v>
      </c>
      <c r="DK110" s="63">
        <f t="shared" si="162"/>
        <v>2.1955760409340825E-13</v>
      </c>
      <c r="DL110" s="63">
        <f t="shared" si="163"/>
        <v>245553536.98641801</v>
      </c>
      <c r="DM110" s="63">
        <f t="shared" si="164"/>
        <v>307.54483957787443</v>
      </c>
    </row>
    <row r="111" spans="1:117">
      <c r="A111" s="74">
        <f t="shared" si="89"/>
        <v>9.513656920021818</v>
      </c>
      <c r="B111" s="74">
        <f t="shared" si="90"/>
        <v>3.5</v>
      </c>
      <c r="C111" s="78">
        <v>5.0599999999999996</v>
      </c>
      <c r="D111" s="76">
        <f t="shared" si="165"/>
        <v>1.5249999999999999</v>
      </c>
      <c r="E111" s="76">
        <f t="shared" si="91"/>
        <v>1.5249999999999999</v>
      </c>
      <c r="F111" s="77">
        <f t="shared" si="92"/>
        <v>11.767662499999998</v>
      </c>
      <c r="G111" s="73">
        <f t="shared" si="93"/>
        <v>2097152.0000000149</v>
      </c>
      <c r="H111" s="74">
        <f t="shared" si="166"/>
        <v>21.000000000000011</v>
      </c>
      <c r="I111" s="79">
        <v>105</v>
      </c>
      <c r="J111" s="51">
        <f t="shared" si="94"/>
        <v>105</v>
      </c>
      <c r="K111" s="51">
        <f t="shared" si="95"/>
        <v>10</v>
      </c>
      <c r="L111" s="51">
        <v>1</v>
      </c>
      <c r="N111" s="63">
        <f t="shared" si="96"/>
        <v>4042.9394853120011</v>
      </c>
      <c r="O111" s="63">
        <f t="shared" si="97"/>
        <v>424508.64595776011</v>
      </c>
      <c r="P111" s="63">
        <f t="shared" si="98"/>
        <v>20971520.000000149</v>
      </c>
      <c r="Q111" s="63">
        <f t="shared" si="99"/>
        <v>104857600.00000075</v>
      </c>
      <c r="R111" s="63">
        <f t="shared" si="100"/>
        <v>318.70750682073088</v>
      </c>
      <c r="S111" s="51">
        <f t="shared" si="169"/>
        <v>49.40186778218618</v>
      </c>
      <c r="T111" s="72">
        <f t="shared" si="170"/>
        <v>4.1981037255433007</v>
      </c>
      <c r="U111" s="51">
        <f t="shared" si="101"/>
        <v>90</v>
      </c>
      <c r="V111" s="69">
        <f t="shared" si="102"/>
        <v>10.75</v>
      </c>
      <c r="W111" s="51">
        <v>1</v>
      </c>
      <c r="Y111" s="68">
        <f t="shared" si="86"/>
        <v>275.2449331053167</v>
      </c>
      <c r="Z111" s="68">
        <f t="shared" si="103"/>
        <v>24772.043979478505</v>
      </c>
      <c r="AA111" s="68">
        <f t="shared" si="104"/>
        <v>2818048.0000000168</v>
      </c>
      <c r="AB111" s="68">
        <f t="shared" si="105"/>
        <v>112721920.0000008</v>
      </c>
      <c r="AC111" s="63">
        <f t="shared" si="106"/>
        <v>318.70750682073088</v>
      </c>
      <c r="AD111" s="69">
        <f t="shared" si="107"/>
        <v>113.75920381598408</v>
      </c>
      <c r="AE111" s="72">
        <f t="shared" si="108"/>
        <v>9.667102860571001</v>
      </c>
      <c r="AF111" s="51">
        <f t="shared" si="109"/>
        <v>68</v>
      </c>
      <c r="AG111" s="51">
        <f t="shared" si="110"/>
        <v>11.85</v>
      </c>
      <c r="AH111" s="51">
        <v>1</v>
      </c>
      <c r="AJ111" s="63">
        <f t="shared" si="111"/>
        <v>17.857629196400111</v>
      </c>
      <c r="AK111" s="63">
        <f t="shared" si="112"/>
        <v>1214.3187853552076</v>
      </c>
      <c r="AL111" s="63">
        <f t="shared" si="113"/>
        <v>147138.48883731087</v>
      </c>
      <c r="AM111" s="63">
        <f t="shared" si="114"/>
        <v>124256256.00000086</v>
      </c>
      <c r="AN111" s="63">
        <f t="shared" si="115"/>
        <v>318.70750682073088</v>
      </c>
      <c r="AO111" s="51">
        <f t="shared" si="87"/>
        <v>121.16957310700791</v>
      </c>
      <c r="AP111" s="72">
        <f t="shared" si="88"/>
        <v>10.296825993013304</v>
      </c>
      <c r="AQ111" s="51">
        <f t="shared" si="116"/>
        <v>40</v>
      </c>
      <c r="AR111" s="51">
        <f t="shared" si="117"/>
        <v>13.25</v>
      </c>
      <c r="AS111" s="51">
        <v>4</v>
      </c>
      <c r="AU111" s="63">
        <f t="shared" si="118"/>
        <v>1.2710688348320527</v>
      </c>
      <c r="AV111" s="63">
        <f t="shared" si="119"/>
        <v>50.842753393282109</v>
      </c>
      <c r="AW111" s="63">
        <f t="shared" si="120"/>
        <v>3392.0000000000091</v>
      </c>
      <c r="AX111" s="63">
        <f t="shared" si="121"/>
        <v>138936320.00000098</v>
      </c>
      <c r="AY111" s="63">
        <f t="shared" si="122"/>
        <v>318.70750682073088</v>
      </c>
      <c r="AZ111" s="51">
        <f t="shared" si="173"/>
        <v>66.715505625000176</v>
      </c>
      <c r="BA111" s="72">
        <f t="shared" si="174"/>
        <v>5.6693931887492681</v>
      </c>
      <c r="BB111" s="51">
        <f t="shared" si="123"/>
        <v>10</v>
      </c>
      <c r="BC111" s="51">
        <f t="shared" si="124"/>
        <v>14.75</v>
      </c>
      <c r="BD111" s="51">
        <v>1</v>
      </c>
      <c r="BF111" s="63">
        <f t="shared" si="125"/>
        <v>9.08375563334783E-2</v>
      </c>
      <c r="BG111" s="63">
        <f t="shared" si="126"/>
        <v>0.90837556333478298</v>
      </c>
      <c r="BH111" s="63">
        <f t="shared" si="127"/>
        <v>59.000000000000043</v>
      </c>
      <c r="BI111" s="63">
        <f t="shared" si="128"/>
        <v>154664960.0000011</v>
      </c>
      <c r="BJ111" s="63">
        <f t="shared" si="129"/>
        <v>318.70750682073088</v>
      </c>
      <c r="BK111" s="51">
        <f t="shared" si="171"/>
        <v>64.951108750000046</v>
      </c>
      <c r="BL111" s="72">
        <f t="shared" si="172"/>
        <v>5.5194571351787198</v>
      </c>
      <c r="BM111" s="51">
        <f t="shared" si="130"/>
        <v>-37</v>
      </c>
      <c r="BN111" s="51">
        <f t="shared" si="131"/>
        <v>17.100000000000001</v>
      </c>
      <c r="BO111" s="51">
        <v>1</v>
      </c>
      <c r="BQ111" s="63">
        <f t="shared" si="132"/>
        <v>5.0514854979176016E-2</v>
      </c>
      <c r="BR111" s="63">
        <f t="shared" si="133"/>
        <v>-1.8690496342295126</v>
      </c>
      <c r="BS111" s="63">
        <f t="shared" si="134"/>
        <v>0.10124513002862402</v>
      </c>
      <c r="BT111" s="63">
        <f t="shared" si="135"/>
        <v>179306496.00000128</v>
      </c>
      <c r="BU111" s="63">
        <f t="shared" si="136"/>
        <v>318.70750682073088</v>
      </c>
      <c r="BX111" s="51">
        <f t="shared" si="137"/>
        <v>-82</v>
      </c>
      <c r="BY111" s="51">
        <f t="shared" si="138"/>
        <v>19.350000000000001</v>
      </c>
      <c r="BZ111" s="51">
        <v>1</v>
      </c>
      <c r="CB111" s="63">
        <f t="shared" si="139"/>
        <v>3.0680984116650111E-2</v>
      </c>
      <c r="CC111" s="63">
        <f t="shared" si="140"/>
        <v>-2.5158406975653089</v>
      </c>
      <c r="CD111" s="63">
        <f t="shared" si="141"/>
        <v>2.2376339387493932E-4</v>
      </c>
      <c r="CE111" s="63">
        <f t="shared" si="142"/>
        <v>202899456.00000146</v>
      </c>
      <c r="CF111" s="63">
        <f t="shared" si="143"/>
        <v>318.70750682073088</v>
      </c>
      <c r="CI111" s="51">
        <f t="shared" si="144"/>
        <v>-127</v>
      </c>
      <c r="CJ111" s="51">
        <f t="shared" si="145"/>
        <v>21.6</v>
      </c>
      <c r="CK111" s="51">
        <v>1</v>
      </c>
      <c r="CM111" s="63">
        <f t="shared" si="146"/>
        <v>1.9727078239801729E-2</v>
      </c>
      <c r="CN111" s="63">
        <f t="shared" si="147"/>
        <v>-2.5053389364548195</v>
      </c>
      <c r="CO111" s="63">
        <f t="shared" si="148"/>
        <v>4.8785623664594169E-7</v>
      </c>
      <c r="CP111" s="63">
        <f t="shared" si="149"/>
        <v>226492416.00000161</v>
      </c>
      <c r="CQ111" s="63">
        <f t="shared" si="150"/>
        <v>318.70750682073088</v>
      </c>
      <c r="CT111" s="51">
        <f t="shared" si="151"/>
        <v>-178</v>
      </c>
      <c r="CU111" s="51">
        <f t="shared" si="152"/>
        <v>24.15</v>
      </c>
      <c r="CV111" s="51">
        <v>1</v>
      </c>
      <c r="CX111" s="63">
        <f t="shared" si="153"/>
        <v>1.2925831062713179E-2</v>
      </c>
      <c r="CY111" s="63">
        <f t="shared" si="154"/>
        <v>-2.3007979291629459</v>
      </c>
      <c r="CZ111" s="63">
        <f t="shared" si="155"/>
        <v>4.63713019346542E-10</v>
      </c>
      <c r="DA111" s="63">
        <f t="shared" si="156"/>
        <v>253231104.00000179</v>
      </c>
      <c r="DB111" s="63">
        <f t="shared" si="157"/>
        <v>318.70750682073088</v>
      </c>
      <c r="DE111" s="51">
        <f t="shared" si="158"/>
        <v>-233</v>
      </c>
      <c r="DF111" s="51">
        <f t="shared" si="159"/>
        <v>26.9</v>
      </c>
      <c r="DG111" s="51">
        <v>1</v>
      </c>
      <c r="DI111" s="63">
        <f t="shared" si="160"/>
        <v>8.6534746119213031E-3</v>
      </c>
      <c r="DJ111" s="63">
        <f t="shared" si="161"/>
        <v>-2.0162595845776634</v>
      </c>
      <c r="DK111" s="63">
        <f t="shared" si="162"/>
        <v>2.5220545864918829E-13</v>
      </c>
      <c r="DL111" s="63">
        <f t="shared" si="163"/>
        <v>282066944.00000203</v>
      </c>
      <c r="DM111" s="63">
        <f t="shared" si="164"/>
        <v>318.70750682073088</v>
      </c>
    </row>
    <row r="112" spans="1:117">
      <c r="A112" s="74">
        <f t="shared" si="89"/>
        <v>9.849155306759382</v>
      </c>
      <c r="B112" s="74">
        <f t="shared" si="90"/>
        <v>3.5333333333333332</v>
      </c>
      <c r="C112" s="78">
        <v>5.0599999999999996</v>
      </c>
      <c r="D112" s="76">
        <f t="shared" si="165"/>
        <v>1.53</v>
      </c>
      <c r="E112" s="76">
        <f t="shared" si="91"/>
        <v>1.53</v>
      </c>
      <c r="F112" s="77">
        <f t="shared" si="92"/>
        <v>11.844954</v>
      </c>
      <c r="G112" s="73">
        <f t="shared" si="93"/>
        <v>2408995.0525787589</v>
      </c>
      <c r="H112" s="74">
        <f t="shared" si="166"/>
        <v>21.20000000000001</v>
      </c>
      <c r="I112" s="79">
        <v>106</v>
      </c>
      <c r="J112" s="51">
        <f t="shared" si="94"/>
        <v>106</v>
      </c>
      <c r="K112" s="51">
        <f t="shared" si="95"/>
        <v>10</v>
      </c>
      <c r="L112" s="51">
        <v>1</v>
      </c>
      <c r="N112" s="63">
        <f t="shared" si="96"/>
        <v>4042.9394853120011</v>
      </c>
      <c r="O112" s="63">
        <f t="shared" si="97"/>
        <v>428551.58544307214</v>
      </c>
      <c r="P112" s="63">
        <f t="shared" si="98"/>
        <v>24089950.525787588</v>
      </c>
      <c r="Q112" s="63">
        <f t="shared" si="99"/>
        <v>120449752.62893794</v>
      </c>
      <c r="R112" s="63">
        <f t="shared" si="100"/>
        <v>330.27500795333128</v>
      </c>
      <c r="S112" s="51">
        <f t="shared" si="169"/>
        <v>56.212487233903012</v>
      </c>
      <c r="T112" s="72">
        <f t="shared" si="170"/>
        <v>4.7456906319689391</v>
      </c>
      <c r="U112" s="51">
        <f t="shared" si="101"/>
        <v>91</v>
      </c>
      <c r="V112" s="69">
        <f t="shared" si="102"/>
        <v>10.75</v>
      </c>
      <c r="W112" s="51">
        <v>1</v>
      </c>
      <c r="Y112" s="68">
        <f t="shared" si="86"/>
        <v>275.2449331053167</v>
      </c>
      <c r="Z112" s="68">
        <f t="shared" si="103"/>
        <v>25047.288912583819</v>
      </c>
      <c r="AA112" s="68">
        <f t="shared" si="104"/>
        <v>3237087.1019027038</v>
      </c>
      <c r="AB112" s="68">
        <f t="shared" si="105"/>
        <v>129483484.07610831</v>
      </c>
      <c r="AC112" s="63">
        <f t="shared" si="106"/>
        <v>330.27500795333128</v>
      </c>
      <c r="AD112" s="69">
        <f t="shared" si="107"/>
        <v>129.23902116513628</v>
      </c>
      <c r="AE112" s="72">
        <f t="shared" si="108"/>
        <v>10.910892618505423</v>
      </c>
      <c r="AF112" s="51">
        <f t="shared" si="109"/>
        <v>69</v>
      </c>
      <c r="AG112" s="51">
        <f t="shared" si="110"/>
        <v>11.85</v>
      </c>
      <c r="AH112" s="51">
        <v>1</v>
      </c>
      <c r="AJ112" s="63">
        <f t="shared" si="111"/>
        <v>17.857629196400111</v>
      </c>
      <c r="AK112" s="63">
        <f t="shared" si="112"/>
        <v>1232.1764145516076</v>
      </c>
      <c r="AL112" s="63">
        <f t="shared" si="113"/>
        <v>169017.74008416859</v>
      </c>
      <c r="AM112" s="63">
        <f t="shared" si="114"/>
        <v>142732956.86529148</v>
      </c>
      <c r="AN112" s="63">
        <f t="shared" si="115"/>
        <v>330.27500795333128</v>
      </c>
      <c r="AO112" s="51">
        <f t="shared" si="87"/>
        <v>137.1700822123548</v>
      </c>
      <c r="AP112" s="72">
        <f t="shared" si="88"/>
        <v>11.580465590018738</v>
      </c>
      <c r="AQ112" s="51">
        <f t="shared" si="116"/>
        <v>41</v>
      </c>
      <c r="AR112" s="51">
        <f t="shared" si="117"/>
        <v>13.25</v>
      </c>
      <c r="AS112" s="51">
        <v>1</v>
      </c>
      <c r="AU112" s="63">
        <f t="shared" si="118"/>
        <v>1.2710688348320527</v>
      </c>
      <c r="AV112" s="63">
        <f t="shared" si="119"/>
        <v>52.113822228114159</v>
      </c>
      <c r="AW112" s="63">
        <f t="shared" si="120"/>
        <v>3896.3848201499536</v>
      </c>
      <c r="AX112" s="63">
        <f t="shared" si="121"/>
        <v>159595922.23334277</v>
      </c>
      <c r="AY112" s="63">
        <f t="shared" si="122"/>
        <v>330.27500795333128</v>
      </c>
      <c r="AZ112" s="51">
        <f t="shared" si="173"/>
        <v>74.766821038276234</v>
      </c>
      <c r="BA112" s="72">
        <f t="shared" si="174"/>
        <v>6.31212422085187</v>
      </c>
      <c r="BB112" s="51">
        <f t="shared" si="123"/>
        <v>11</v>
      </c>
      <c r="BC112" s="51">
        <f t="shared" si="124"/>
        <v>14.75</v>
      </c>
      <c r="BD112" s="51">
        <v>1</v>
      </c>
      <c r="BF112" s="63">
        <f t="shared" si="125"/>
        <v>9.08375563334783E-2</v>
      </c>
      <c r="BG112" s="63">
        <f t="shared" si="126"/>
        <v>0.99921311966826132</v>
      </c>
      <c r="BH112" s="63">
        <f t="shared" si="127"/>
        <v>67.773202944825115</v>
      </c>
      <c r="BI112" s="63">
        <f t="shared" si="128"/>
        <v>177663385.12768346</v>
      </c>
      <c r="BJ112" s="63">
        <f t="shared" si="129"/>
        <v>330.27500795333128</v>
      </c>
      <c r="BK112" s="51">
        <f t="shared" si="171"/>
        <v>67.826574342144156</v>
      </c>
      <c r="BL112" s="72">
        <f t="shared" si="172"/>
        <v>5.7261998942456138</v>
      </c>
      <c r="BM112" s="51">
        <f t="shared" si="130"/>
        <v>-36</v>
      </c>
      <c r="BN112" s="51">
        <f t="shared" si="131"/>
        <v>17.100000000000001</v>
      </c>
      <c r="BO112" s="51">
        <v>1</v>
      </c>
      <c r="BQ112" s="63">
        <f t="shared" si="132"/>
        <v>5.0514854979176016E-2</v>
      </c>
      <c r="BR112" s="63">
        <f t="shared" si="133"/>
        <v>-1.8185347792503366</v>
      </c>
      <c r="BS112" s="63">
        <f t="shared" si="134"/>
        <v>0.1163001143153413</v>
      </c>
      <c r="BT112" s="63">
        <f t="shared" si="135"/>
        <v>205969076.99548391</v>
      </c>
      <c r="BU112" s="63">
        <f t="shared" si="136"/>
        <v>330.27500795333128</v>
      </c>
      <c r="BX112" s="51">
        <f t="shared" si="137"/>
        <v>-81</v>
      </c>
      <c r="BY112" s="51">
        <f t="shared" si="138"/>
        <v>19.350000000000001</v>
      </c>
      <c r="BZ112" s="51">
        <v>1</v>
      </c>
      <c r="CB112" s="63">
        <f t="shared" si="139"/>
        <v>3.0680984116650111E-2</v>
      </c>
      <c r="CC112" s="63">
        <f t="shared" si="140"/>
        <v>-2.4851597134486592</v>
      </c>
      <c r="CD112" s="63">
        <f t="shared" si="141"/>
        <v>2.5703664245269639E-4</v>
      </c>
      <c r="CE112" s="63">
        <f t="shared" si="142"/>
        <v>233070271.33699495</v>
      </c>
      <c r="CF112" s="63">
        <f t="shared" si="143"/>
        <v>330.27500795333128</v>
      </c>
      <c r="CI112" s="51">
        <f t="shared" si="144"/>
        <v>-126</v>
      </c>
      <c r="CJ112" s="51">
        <f t="shared" si="145"/>
        <v>21.6</v>
      </c>
      <c r="CK112" s="51">
        <v>1</v>
      </c>
      <c r="CM112" s="63">
        <f t="shared" si="146"/>
        <v>1.9727078239801729E-2</v>
      </c>
      <c r="CN112" s="63">
        <f t="shared" si="147"/>
        <v>-2.4856118582150177</v>
      </c>
      <c r="CO112" s="63">
        <f t="shared" si="148"/>
        <v>5.603996565102376E-7</v>
      </c>
      <c r="CP112" s="63">
        <f t="shared" si="149"/>
        <v>260171465.67850596</v>
      </c>
      <c r="CQ112" s="63">
        <f t="shared" si="150"/>
        <v>330.27500795333128</v>
      </c>
      <c r="CT112" s="51">
        <f t="shared" si="151"/>
        <v>-177</v>
      </c>
      <c r="CU112" s="51">
        <f t="shared" si="152"/>
        <v>24.15</v>
      </c>
      <c r="CV112" s="51">
        <v>1</v>
      </c>
      <c r="CX112" s="63">
        <f t="shared" si="153"/>
        <v>1.2925831062713179E-2</v>
      </c>
      <c r="CY112" s="63">
        <f t="shared" si="154"/>
        <v>-2.2878720981002325</v>
      </c>
      <c r="CZ112" s="63">
        <f t="shared" si="155"/>
        <v>5.3266638251408114E-10</v>
      </c>
      <c r="DA112" s="63">
        <f t="shared" si="156"/>
        <v>290886152.59888512</v>
      </c>
      <c r="DB112" s="63">
        <f t="shared" si="157"/>
        <v>330.27500795333128</v>
      </c>
      <c r="DE112" s="51">
        <f t="shared" si="158"/>
        <v>-232</v>
      </c>
      <c r="DF112" s="51">
        <f t="shared" si="159"/>
        <v>26.9</v>
      </c>
      <c r="DG112" s="51">
        <v>1</v>
      </c>
      <c r="DI112" s="63">
        <f t="shared" si="160"/>
        <v>8.6534746119213031E-3</v>
      </c>
      <c r="DJ112" s="63">
        <f t="shared" si="161"/>
        <v>-2.0076061099657423</v>
      </c>
      <c r="DK112" s="63">
        <f t="shared" si="162"/>
        <v>2.8970799547159539E-13</v>
      </c>
      <c r="DL112" s="63">
        <f t="shared" si="163"/>
        <v>324009834.57184309</v>
      </c>
      <c r="DM112" s="63">
        <f t="shared" si="164"/>
        <v>330.27500795333128</v>
      </c>
    </row>
    <row r="113" spans="1:117">
      <c r="A113" s="74">
        <f t="shared" si="89"/>
        <v>10.196485018554151</v>
      </c>
      <c r="B113" s="74">
        <f t="shared" si="90"/>
        <v>3.5666666666666669</v>
      </c>
      <c r="C113" s="78">
        <v>5.0599999999999996</v>
      </c>
      <c r="D113" s="76">
        <f t="shared" si="165"/>
        <v>1.5350000000000001</v>
      </c>
      <c r="E113" s="76">
        <f t="shared" si="91"/>
        <v>1.5350000000000001</v>
      </c>
      <c r="F113" s="77">
        <f t="shared" si="92"/>
        <v>11.922498500000001</v>
      </c>
      <c r="G113" s="73">
        <f t="shared" si="93"/>
        <v>2767208.6540932166</v>
      </c>
      <c r="H113" s="74">
        <f t="shared" si="166"/>
        <v>21.400000000000013</v>
      </c>
      <c r="I113" s="79">
        <v>107</v>
      </c>
      <c r="J113" s="51">
        <f t="shared" si="94"/>
        <v>107</v>
      </c>
      <c r="K113" s="51">
        <f t="shared" si="95"/>
        <v>10</v>
      </c>
      <c r="L113" s="51">
        <v>1</v>
      </c>
      <c r="N113" s="63">
        <f t="shared" si="96"/>
        <v>4042.9394853120011</v>
      </c>
      <c r="O113" s="63">
        <f t="shared" si="97"/>
        <v>432594.52492838411</v>
      </c>
      <c r="P113" s="63">
        <f t="shared" si="98"/>
        <v>27672086.540932167</v>
      </c>
      <c r="Q113" s="63">
        <f t="shared" si="99"/>
        <v>138360432.70466083</v>
      </c>
      <c r="R113" s="63">
        <f t="shared" si="100"/>
        <v>342.26201378946769</v>
      </c>
      <c r="S113" s="51">
        <f t="shared" si="169"/>
        <v>63.967722535354028</v>
      </c>
      <c r="T113" s="72">
        <f t="shared" si="170"/>
        <v>5.3652950793287175</v>
      </c>
      <c r="U113" s="51">
        <f t="shared" si="101"/>
        <v>92</v>
      </c>
      <c r="V113" s="69">
        <f t="shared" si="102"/>
        <v>10.75</v>
      </c>
      <c r="W113" s="51">
        <v>1</v>
      </c>
      <c r="Y113" s="68">
        <f t="shared" si="86"/>
        <v>275.2449331053167</v>
      </c>
      <c r="Z113" s="68">
        <f t="shared" si="103"/>
        <v>25322.533845689137</v>
      </c>
      <c r="AA113" s="68">
        <f t="shared" si="104"/>
        <v>3718436.6289377562</v>
      </c>
      <c r="AB113" s="68">
        <f t="shared" si="105"/>
        <v>148737465.1575104</v>
      </c>
      <c r="AC113" s="63">
        <f t="shared" si="106"/>
        <v>342.26201378946769</v>
      </c>
      <c r="AD113" s="69">
        <f t="shared" si="107"/>
        <v>146.84299176366886</v>
      </c>
      <c r="AE113" s="72">
        <f t="shared" si="108"/>
        <v>12.316461332636683</v>
      </c>
      <c r="AF113" s="51">
        <f t="shared" si="109"/>
        <v>70</v>
      </c>
      <c r="AG113" s="51">
        <f t="shared" si="110"/>
        <v>11.85</v>
      </c>
      <c r="AH113" s="51">
        <v>1</v>
      </c>
      <c r="AJ113" s="63">
        <f t="shared" si="111"/>
        <v>17.857629196400111</v>
      </c>
      <c r="AK113" s="63">
        <f t="shared" si="112"/>
        <v>1250.0340437480079</v>
      </c>
      <c r="AL113" s="63">
        <f t="shared" si="113"/>
        <v>194150.4000000009</v>
      </c>
      <c r="AM113" s="63">
        <f t="shared" si="114"/>
        <v>163957112.75502306</v>
      </c>
      <c r="AN113" s="63">
        <f t="shared" si="115"/>
        <v>342.26201378946769</v>
      </c>
      <c r="AO113" s="51">
        <f t="shared" si="87"/>
        <v>155.31608996653802</v>
      </c>
      <c r="AP113" s="72">
        <f t="shared" si="88"/>
        <v>13.027142755902883</v>
      </c>
      <c r="AQ113" s="51">
        <f t="shared" si="116"/>
        <v>42</v>
      </c>
      <c r="AR113" s="51">
        <f t="shared" si="117"/>
        <v>13.25</v>
      </c>
      <c r="AS113" s="51">
        <v>1</v>
      </c>
      <c r="AU113" s="63">
        <f t="shared" si="118"/>
        <v>1.2710688348320527</v>
      </c>
      <c r="AV113" s="63">
        <f t="shared" si="119"/>
        <v>53.38489106294621</v>
      </c>
      <c r="AW113" s="63">
        <f t="shared" si="120"/>
        <v>4475.7708333416704</v>
      </c>
      <c r="AX113" s="63">
        <f t="shared" si="121"/>
        <v>183327573.33367559</v>
      </c>
      <c r="AY113" s="63">
        <f t="shared" si="122"/>
        <v>342.26201378946769</v>
      </c>
      <c r="AZ113" s="51">
        <f t="shared" si="173"/>
        <v>83.83965470800122</v>
      </c>
      <c r="BA113" s="72">
        <f t="shared" si="174"/>
        <v>7.0320541208708232</v>
      </c>
      <c r="BB113" s="51">
        <f t="shared" si="123"/>
        <v>12</v>
      </c>
      <c r="BC113" s="51">
        <f t="shared" si="124"/>
        <v>14.75</v>
      </c>
      <c r="BD113" s="51">
        <v>1</v>
      </c>
      <c r="BF113" s="63">
        <f t="shared" si="125"/>
        <v>9.08375563334783E-2</v>
      </c>
      <c r="BG113" s="63">
        <f t="shared" si="126"/>
        <v>1.0900506760017397</v>
      </c>
      <c r="BH113" s="63">
        <f t="shared" si="127"/>
        <v>77.850966735600821</v>
      </c>
      <c r="BI113" s="63">
        <f t="shared" si="128"/>
        <v>204081638.23937473</v>
      </c>
      <c r="BJ113" s="63">
        <f t="shared" si="129"/>
        <v>342.26201378946769</v>
      </c>
      <c r="BK113" s="51">
        <f t="shared" si="171"/>
        <v>71.419584840913004</v>
      </c>
      <c r="BL113" s="72">
        <f t="shared" si="172"/>
        <v>5.9903203041638458</v>
      </c>
      <c r="BM113" s="51">
        <f t="shared" si="130"/>
        <v>-35</v>
      </c>
      <c r="BN113" s="51">
        <f t="shared" si="131"/>
        <v>17.100000000000001</v>
      </c>
      <c r="BO113" s="51">
        <v>1</v>
      </c>
      <c r="BQ113" s="63">
        <f t="shared" si="132"/>
        <v>5.0514854979176016E-2</v>
      </c>
      <c r="BR113" s="63">
        <f t="shared" si="133"/>
        <v>-1.7680199242711605</v>
      </c>
      <c r="BS113" s="63">
        <f t="shared" si="134"/>
        <v>0.13359374999999968</v>
      </c>
      <c r="BT113" s="63">
        <f t="shared" si="135"/>
        <v>236596339.92497003</v>
      </c>
      <c r="BU113" s="63">
        <f t="shared" si="136"/>
        <v>342.26201378946769</v>
      </c>
      <c r="BX113" s="51">
        <f t="shared" si="137"/>
        <v>-80</v>
      </c>
      <c r="BY113" s="51">
        <f t="shared" si="138"/>
        <v>19.350000000000001</v>
      </c>
      <c r="BZ113" s="51">
        <v>1</v>
      </c>
      <c r="CB113" s="63">
        <f t="shared" si="139"/>
        <v>3.0680984116650111E-2</v>
      </c>
      <c r="CC113" s="63">
        <f t="shared" si="140"/>
        <v>-2.4544787293320089</v>
      </c>
      <c r="CD113" s="63">
        <f t="shared" si="141"/>
        <v>2.9525756835937345E-4</v>
      </c>
      <c r="CE113" s="63">
        <f t="shared" si="142"/>
        <v>267727437.28351873</v>
      </c>
      <c r="CF113" s="63">
        <f t="shared" si="143"/>
        <v>342.26201378946769</v>
      </c>
      <c r="CI113" s="51">
        <f t="shared" si="144"/>
        <v>-125</v>
      </c>
      <c r="CJ113" s="51">
        <f t="shared" si="145"/>
        <v>21.6</v>
      </c>
      <c r="CK113" s="51">
        <v>1</v>
      </c>
      <c r="CM113" s="63">
        <f t="shared" si="146"/>
        <v>1.9727078239801729E-2</v>
      </c>
      <c r="CN113" s="63">
        <f t="shared" si="147"/>
        <v>-2.4658847799752159</v>
      </c>
      <c r="CO113" s="63">
        <f t="shared" si="148"/>
        <v>6.437301635742135E-7</v>
      </c>
      <c r="CP113" s="63">
        <f t="shared" si="149"/>
        <v>298858534.64206743</v>
      </c>
      <c r="CQ113" s="63">
        <f t="shared" si="150"/>
        <v>342.26201378946769</v>
      </c>
      <c r="CT113" s="51">
        <f t="shared" si="151"/>
        <v>-176</v>
      </c>
      <c r="CU113" s="51">
        <f t="shared" si="152"/>
        <v>24.15</v>
      </c>
      <c r="CV113" s="51">
        <v>1</v>
      </c>
      <c r="CX113" s="63">
        <f t="shared" si="153"/>
        <v>1.2925831062713179E-2</v>
      </c>
      <c r="CY113" s="63">
        <f t="shared" si="154"/>
        <v>-2.2749462670375196</v>
      </c>
      <c r="CZ113" s="63">
        <f t="shared" si="155"/>
        <v>6.1187299735614661E-10</v>
      </c>
      <c r="DA113" s="63">
        <f t="shared" si="156"/>
        <v>334140444.98175585</v>
      </c>
      <c r="DB113" s="63">
        <f t="shared" si="157"/>
        <v>342.26201378946769</v>
      </c>
      <c r="DE113" s="51">
        <f t="shared" si="158"/>
        <v>-231</v>
      </c>
      <c r="DF113" s="51">
        <f t="shared" si="159"/>
        <v>26.9</v>
      </c>
      <c r="DG113" s="51">
        <v>1</v>
      </c>
      <c r="DI113" s="63">
        <f t="shared" si="160"/>
        <v>8.6534746119213031E-3</v>
      </c>
      <c r="DJ113" s="63">
        <f t="shared" si="161"/>
        <v>-1.998952635353821</v>
      </c>
      <c r="DK113" s="63">
        <f t="shared" si="162"/>
        <v>3.327870978277101E-13</v>
      </c>
      <c r="DL113" s="63">
        <f t="shared" si="163"/>
        <v>372189563.97553766</v>
      </c>
      <c r="DM113" s="63">
        <f t="shared" si="164"/>
        <v>342.26201378946769</v>
      </c>
    </row>
    <row r="114" spans="1:117">
      <c r="A114" s="74">
        <f t="shared" si="89"/>
        <v>10.55606328618321</v>
      </c>
      <c r="B114" s="74">
        <f t="shared" si="90"/>
        <v>3.6</v>
      </c>
      <c r="C114" s="78">
        <v>5.0599999999999996</v>
      </c>
      <c r="D114" s="76">
        <f t="shared" si="165"/>
        <v>1.54</v>
      </c>
      <c r="E114" s="76">
        <f t="shared" si="91"/>
        <v>1.54</v>
      </c>
      <c r="F114" s="77">
        <f t="shared" si="92"/>
        <v>12.000296000000001</v>
      </c>
      <c r="G114" s="73">
        <f t="shared" si="93"/>
        <v>3178688.0288904374</v>
      </c>
      <c r="H114" s="74">
        <f t="shared" si="166"/>
        <v>21.600000000000012</v>
      </c>
      <c r="I114" s="79">
        <v>108</v>
      </c>
      <c r="J114" s="51">
        <f t="shared" si="94"/>
        <v>108</v>
      </c>
      <c r="K114" s="51">
        <f t="shared" si="95"/>
        <v>10</v>
      </c>
      <c r="L114" s="51">
        <v>1</v>
      </c>
      <c r="N114" s="63">
        <f t="shared" si="96"/>
        <v>4042.9394853120011</v>
      </c>
      <c r="O114" s="63">
        <f t="shared" si="97"/>
        <v>436637.46441369614</v>
      </c>
      <c r="P114" s="63">
        <f t="shared" si="98"/>
        <v>31786880.288904376</v>
      </c>
      <c r="Q114" s="63">
        <f t="shared" si="99"/>
        <v>158934401.44452187</v>
      </c>
      <c r="R114" s="63">
        <f t="shared" si="100"/>
        <v>354.68372641575587</v>
      </c>
      <c r="S114" s="51">
        <f t="shared" si="169"/>
        <v>72.799250819182134</v>
      </c>
      <c r="T114" s="72">
        <f t="shared" si="170"/>
        <v>6.0664545957184828</v>
      </c>
      <c r="U114" s="51">
        <f t="shared" si="101"/>
        <v>93</v>
      </c>
      <c r="V114" s="69">
        <f t="shared" si="102"/>
        <v>10.75</v>
      </c>
      <c r="W114" s="51">
        <v>1</v>
      </c>
      <c r="Y114" s="68">
        <f t="shared" si="86"/>
        <v>275.2449331053167</v>
      </c>
      <c r="Z114" s="68">
        <f t="shared" si="103"/>
        <v>25597.778778794454</v>
      </c>
      <c r="AA114" s="68">
        <f t="shared" si="104"/>
        <v>4271362.0388215212</v>
      </c>
      <c r="AB114" s="68">
        <f t="shared" si="105"/>
        <v>170854481.55286101</v>
      </c>
      <c r="AC114" s="63">
        <f t="shared" si="106"/>
        <v>354.68372641575587</v>
      </c>
      <c r="AD114" s="69">
        <f t="shared" si="107"/>
        <v>166.86455788734199</v>
      </c>
      <c r="AE114" s="72">
        <f t="shared" si="108"/>
        <v>13.905036833036617</v>
      </c>
      <c r="AF114" s="51">
        <f t="shared" si="109"/>
        <v>71</v>
      </c>
      <c r="AG114" s="51">
        <f t="shared" si="110"/>
        <v>11.85</v>
      </c>
      <c r="AH114" s="51">
        <v>1</v>
      </c>
      <c r="AJ114" s="63">
        <f t="shared" si="111"/>
        <v>17.857629196400111</v>
      </c>
      <c r="AK114" s="63">
        <f t="shared" si="112"/>
        <v>1267.8916729444079</v>
      </c>
      <c r="AL114" s="63">
        <f t="shared" si="113"/>
        <v>223020.24510201739</v>
      </c>
      <c r="AM114" s="63">
        <f t="shared" si="114"/>
        <v>188337265.7117584</v>
      </c>
      <c r="AN114" s="63">
        <f t="shared" si="115"/>
        <v>354.68372641575587</v>
      </c>
      <c r="AO114" s="51">
        <f t="shared" si="87"/>
        <v>175.89850131604734</v>
      </c>
      <c r="AP114" s="72">
        <f t="shared" si="88"/>
        <v>14.657846882780836</v>
      </c>
      <c r="AQ114" s="51">
        <f t="shared" si="116"/>
        <v>43</v>
      </c>
      <c r="AR114" s="51">
        <f t="shared" si="117"/>
        <v>13.25</v>
      </c>
      <c r="AS114" s="51">
        <v>1</v>
      </c>
      <c r="AU114" s="63">
        <f t="shared" si="118"/>
        <v>1.2710688348320527</v>
      </c>
      <c r="AV114" s="63">
        <f t="shared" si="119"/>
        <v>54.655959897778267</v>
      </c>
      <c r="AW114" s="63">
        <f t="shared" si="120"/>
        <v>5141.3105936032853</v>
      </c>
      <c r="AX114" s="63">
        <f t="shared" si="121"/>
        <v>210588081.91399151</v>
      </c>
      <c r="AY114" s="63">
        <f t="shared" si="122"/>
        <v>354.68372641575587</v>
      </c>
      <c r="AZ114" s="51">
        <f t="shared" si="173"/>
        <v>94.06678801760971</v>
      </c>
      <c r="BA114" s="72">
        <f t="shared" si="174"/>
        <v>7.8387056467281893</v>
      </c>
      <c r="BB114" s="51">
        <f t="shared" si="123"/>
        <v>13</v>
      </c>
      <c r="BC114" s="51">
        <f t="shared" si="124"/>
        <v>14.75</v>
      </c>
      <c r="BD114" s="51">
        <v>1</v>
      </c>
      <c r="BF114" s="63">
        <f t="shared" si="125"/>
        <v>9.08375563334783E-2</v>
      </c>
      <c r="BG114" s="63">
        <f t="shared" si="126"/>
        <v>1.1808882323352179</v>
      </c>
      <c r="BH114" s="63">
        <f t="shared" si="127"/>
        <v>89.427277424113555</v>
      </c>
      <c r="BI114" s="63">
        <f t="shared" si="128"/>
        <v>234428242.13066977</v>
      </c>
      <c r="BJ114" s="63">
        <f t="shared" si="129"/>
        <v>354.68372641575587</v>
      </c>
      <c r="BK114" s="51">
        <f t="shared" si="171"/>
        <v>75.728824265841183</v>
      </c>
      <c r="BL114" s="72">
        <f t="shared" si="172"/>
        <v>6.3105796945209667</v>
      </c>
      <c r="BM114" s="51">
        <f t="shared" si="130"/>
        <v>-34</v>
      </c>
      <c r="BN114" s="51">
        <f t="shared" si="131"/>
        <v>17.100000000000001</v>
      </c>
      <c r="BO114" s="51">
        <v>1</v>
      </c>
      <c r="BQ114" s="63">
        <f t="shared" si="132"/>
        <v>5.0514854979176016E-2</v>
      </c>
      <c r="BR114" s="63">
        <f t="shared" si="133"/>
        <v>-1.7175050692919847</v>
      </c>
      <c r="BS114" s="63">
        <f t="shared" si="134"/>
        <v>0.15345892086288482</v>
      </c>
      <c r="BT114" s="63">
        <f t="shared" si="135"/>
        <v>271777826.47013241</v>
      </c>
      <c r="BU114" s="63">
        <f t="shared" si="136"/>
        <v>354.68372641575587</v>
      </c>
      <c r="BX114" s="51">
        <f t="shared" si="137"/>
        <v>-79</v>
      </c>
      <c r="BY114" s="51">
        <f t="shared" si="138"/>
        <v>19.350000000000001</v>
      </c>
      <c r="BZ114" s="51">
        <v>1</v>
      </c>
      <c r="CB114" s="63">
        <f t="shared" si="139"/>
        <v>3.0680984116650111E-2</v>
      </c>
      <c r="CC114" s="63">
        <f t="shared" si="140"/>
        <v>-2.4237977452153587</v>
      </c>
      <c r="CD114" s="63">
        <f t="shared" si="141"/>
        <v>3.3916188307483698E-4</v>
      </c>
      <c r="CE114" s="63">
        <f t="shared" si="142"/>
        <v>307538066.79514986</v>
      </c>
      <c r="CF114" s="63">
        <f t="shared" si="143"/>
        <v>354.68372641575587</v>
      </c>
      <c r="CI114" s="51">
        <f t="shared" si="144"/>
        <v>-124</v>
      </c>
      <c r="CJ114" s="51">
        <f t="shared" si="145"/>
        <v>21.6</v>
      </c>
      <c r="CK114" s="51">
        <v>1</v>
      </c>
      <c r="CM114" s="63">
        <f t="shared" si="146"/>
        <v>1.9727078239801729E-2</v>
      </c>
      <c r="CN114" s="63">
        <f t="shared" si="147"/>
        <v>-2.4461577017354146</v>
      </c>
      <c r="CO114" s="63">
        <f t="shared" si="148"/>
        <v>7.3945177995967135E-7</v>
      </c>
      <c r="CP114" s="63">
        <f t="shared" si="149"/>
        <v>343298307.12016726</v>
      </c>
      <c r="CQ114" s="63">
        <f t="shared" si="150"/>
        <v>354.68372641575587</v>
      </c>
      <c r="CT114" s="51">
        <f t="shared" si="151"/>
        <v>-175</v>
      </c>
      <c r="CU114" s="51">
        <f t="shared" si="152"/>
        <v>24.15</v>
      </c>
      <c r="CV114" s="51">
        <v>1</v>
      </c>
      <c r="CX114" s="63">
        <f t="shared" si="153"/>
        <v>1.2925831062713179E-2</v>
      </c>
      <c r="CY114" s="63">
        <f t="shared" si="154"/>
        <v>-2.2620204359748062</v>
      </c>
      <c r="CZ114" s="63">
        <f t="shared" si="155"/>
        <v>7.0285750553011084E-10</v>
      </c>
      <c r="DA114" s="63">
        <f t="shared" si="156"/>
        <v>383826579.48852032</v>
      </c>
      <c r="DB114" s="63">
        <f t="shared" si="157"/>
        <v>354.68372641575587</v>
      </c>
      <c r="DE114" s="51">
        <f t="shared" si="158"/>
        <v>-230</v>
      </c>
      <c r="DF114" s="51">
        <f t="shared" si="159"/>
        <v>26.9</v>
      </c>
      <c r="DG114" s="51">
        <v>1</v>
      </c>
      <c r="DI114" s="63">
        <f t="shared" si="160"/>
        <v>8.6534746119213031E-3</v>
      </c>
      <c r="DJ114" s="63">
        <f t="shared" si="161"/>
        <v>-1.9902991607418996</v>
      </c>
      <c r="DK114" s="63">
        <f t="shared" si="162"/>
        <v>3.8227199183892802E-13</v>
      </c>
      <c r="DL114" s="63">
        <f t="shared" si="163"/>
        <v>427533539.88576382</v>
      </c>
      <c r="DM114" s="63">
        <f t="shared" si="164"/>
        <v>354.68372641575587</v>
      </c>
    </row>
    <row r="115" spans="1:117">
      <c r="A115" s="74">
        <f t="shared" si="89"/>
        <v>10.928322054035224</v>
      </c>
      <c r="B115" s="74">
        <f t="shared" si="90"/>
        <v>3.6333333333333333</v>
      </c>
      <c r="C115" s="78">
        <v>5.0599999999999996</v>
      </c>
      <c r="D115" s="76">
        <f t="shared" si="165"/>
        <v>1.5449999999999999</v>
      </c>
      <c r="E115" s="76">
        <f t="shared" si="91"/>
        <v>1.5449999999999999</v>
      </c>
      <c r="F115" s="77">
        <f t="shared" si="92"/>
        <v>12.078346499999999</v>
      </c>
      <c r="G115" s="73">
        <f t="shared" si="93"/>
        <v>3651353.7098352131</v>
      </c>
      <c r="H115" s="74">
        <f t="shared" si="166"/>
        <v>21.800000000000011</v>
      </c>
      <c r="I115" s="79">
        <v>109</v>
      </c>
      <c r="J115" s="51">
        <f t="shared" si="94"/>
        <v>109</v>
      </c>
      <c r="K115" s="51">
        <f t="shared" si="95"/>
        <v>10</v>
      </c>
      <c r="L115" s="51">
        <v>1</v>
      </c>
      <c r="N115" s="63">
        <f t="shared" si="96"/>
        <v>4042.9394853120011</v>
      </c>
      <c r="O115" s="63">
        <f t="shared" si="97"/>
        <v>440680.40389900812</v>
      </c>
      <c r="P115" s="63">
        <f t="shared" si="98"/>
        <v>36513537.098352134</v>
      </c>
      <c r="Q115" s="63">
        <f t="shared" si="99"/>
        <v>182567685.49176067</v>
      </c>
      <c r="R115" s="63">
        <f t="shared" si="100"/>
        <v>367.5558984173847</v>
      </c>
      <c r="S115" s="51">
        <f t="shared" si="169"/>
        <v>82.857183517332075</v>
      </c>
      <c r="T115" s="72">
        <f t="shared" si="170"/>
        <v>6.8599773584349553</v>
      </c>
      <c r="U115" s="51">
        <f t="shared" si="101"/>
        <v>94</v>
      </c>
      <c r="V115" s="69">
        <f t="shared" si="102"/>
        <v>10.75</v>
      </c>
      <c r="W115" s="51">
        <v>1</v>
      </c>
      <c r="Y115" s="68">
        <f t="shared" si="86"/>
        <v>275.2449331053167</v>
      </c>
      <c r="Z115" s="68">
        <f t="shared" si="103"/>
        <v>25873.023711899768</v>
      </c>
      <c r="AA115" s="68">
        <f t="shared" si="104"/>
        <v>4906506.5475910623</v>
      </c>
      <c r="AB115" s="68">
        <f t="shared" si="105"/>
        <v>196260261.90364271</v>
      </c>
      <c r="AC115" s="63">
        <f t="shared" si="106"/>
        <v>367.5558984173847</v>
      </c>
      <c r="AD115" s="69">
        <f t="shared" si="107"/>
        <v>189.63792567215154</v>
      </c>
      <c r="AE115" s="72">
        <f t="shared" si="108"/>
        <v>15.70065287265534</v>
      </c>
      <c r="AF115" s="51">
        <f t="shared" si="109"/>
        <v>72</v>
      </c>
      <c r="AG115" s="51">
        <f t="shared" si="110"/>
        <v>11.85</v>
      </c>
      <c r="AH115" s="51">
        <v>1</v>
      </c>
      <c r="AJ115" s="63">
        <f t="shared" si="111"/>
        <v>17.857629196400111</v>
      </c>
      <c r="AK115" s="63">
        <f t="shared" si="112"/>
        <v>1285.7493021408081</v>
      </c>
      <c r="AL115" s="63">
        <f t="shared" si="113"/>
        <v>256182.98867972297</v>
      </c>
      <c r="AM115" s="63">
        <f t="shared" si="114"/>
        <v>216342707.3077364</v>
      </c>
      <c r="AN115" s="63">
        <f t="shared" si="115"/>
        <v>367.5558984173847</v>
      </c>
      <c r="AO115" s="51">
        <f t="shared" si="87"/>
        <v>199.24800912057367</v>
      </c>
      <c r="AP115" s="72">
        <f t="shared" si="88"/>
        <v>16.496298489248815</v>
      </c>
      <c r="AQ115" s="51">
        <f t="shared" si="116"/>
        <v>44</v>
      </c>
      <c r="AR115" s="51">
        <f t="shared" si="117"/>
        <v>13.25</v>
      </c>
      <c r="AS115" s="51">
        <v>1</v>
      </c>
      <c r="AU115" s="63">
        <f t="shared" si="118"/>
        <v>1.2710688348320527</v>
      </c>
      <c r="AV115" s="63">
        <f t="shared" si="119"/>
        <v>55.927028732610317</v>
      </c>
      <c r="AW115" s="63">
        <f t="shared" si="120"/>
        <v>5905.8150214009238</v>
      </c>
      <c r="AX115" s="63">
        <f t="shared" si="121"/>
        <v>241902183.2765829</v>
      </c>
      <c r="AY115" s="63">
        <f t="shared" si="122"/>
        <v>367.5558984173847</v>
      </c>
      <c r="AZ115" s="51">
        <f t="shared" si="173"/>
        <v>105.5985836407812</v>
      </c>
      <c r="BA115" s="72">
        <f t="shared" si="174"/>
        <v>8.7428013131417632</v>
      </c>
      <c r="BB115" s="51">
        <f t="shared" si="123"/>
        <v>14</v>
      </c>
      <c r="BC115" s="51">
        <f t="shared" si="124"/>
        <v>14.75</v>
      </c>
      <c r="BD115" s="51">
        <v>1</v>
      </c>
      <c r="BF115" s="63">
        <f t="shared" si="125"/>
        <v>9.08375563334783E-2</v>
      </c>
      <c r="BG115" s="63">
        <f t="shared" si="126"/>
        <v>1.2717257886686961</v>
      </c>
      <c r="BH115" s="63">
        <f t="shared" si="127"/>
        <v>102.72496646894272</v>
      </c>
      <c r="BI115" s="63">
        <f t="shared" si="128"/>
        <v>269287336.10034698</v>
      </c>
      <c r="BJ115" s="63">
        <f t="shared" si="129"/>
        <v>367.5558984173847</v>
      </c>
      <c r="BK115" s="51">
        <f t="shared" si="171"/>
        <v>80.776034727171947</v>
      </c>
      <c r="BL115" s="72">
        <f t="shared" si="172"/>
        <v>6.6876732446094307</v>
      </c>
      <c r="BM115" s="51">
        <f t="shared" si="130"/>
        <v>-33</v>
      </c>
      <c r="BN115" s="51">
        <f t="shared" si="131"/>
        <v>17.100000000000001</v>
      </c>
      <c r="BO115" s="51">
        <v>1</v>
      </c>
      <c r="BQ115" s="63">
        <f t="shared" si="132"/>
        <v>5.0514854979176016E-2</v>
      </c>
      <c r="BR115" s="63">
        <f t="shared" si="133"/>
        <v>-1.6669902143128086</v>
      </c>
      <c r="BS115" s="63">
        <f t="shared" si="134"/>
        <v>0.17627800995481596</v>
      </c>
      <c r="BT115" s="63">
        <f t="shared" si="135"/>
        <v>312190742.19091076</v>
      </c>
      <c r="BU115" s="63">
        <f t="shared" si="136"/>
        <v>367.5558984173847</v>
      </c>
      <c r="BX115" s="51">
        <f t="shared" si="137"/>
        <v>-78</v>
      </c>
      <c r="BY115" s="51">
        <f t="shared" si="138"/>
        <v>19.350000000000001</v>
      </c>
      <c r="BZ115" s="51">
        <v>1</v>
      </c>
      <c r="CB115" s="63">
        <f t="shared" si="139"/>
        <v>3.0680984116650111E-2</v>
      </c>
      <c r="CC115" s="63">
        <f t="shared" si="140"/>
        <v>-2.3931167610987085</v>
      </c>
      <c r="CD115" s="63">
        <f t="shared" si="141"/>
        <v>3.8959469716576197E-4</v>
      </c>
      <c r="CE115" s="63">
        <f t="shared" si="142"/>
        <v>353268471.42655694</v>
      </c>
      <c r="CF115" s="63">
        <f t="shared" si="143"/>
        <v>367.5558984173847</v>
      </c>
      <c r="CI115" s="51">
        <f t="shared" si="144"/>
        <v>-123</v>
      </c>
      <c r="CJ115" s="51">
        <f t="shared" si="145"/>
        <v>21.6</v>
      </c>
      <c r="CK115" s="51">
        <v>1</v>
      </c>
      <c r="CM115" s="63">
        <f t="shared" si="146"/>
        <v>1.9727078239801729E-2</v>
      </c>
      <c r="CN115" s="63">
        <f t="shared" si="147"/>
        <v>-2.4264306234956128</v>
      </c>
      <c r="CO115" s="63">
        <f t="shared" si="148"/>
        <v>8.4940704323930407E-7</v>
      </c>
      <c r="CP115" s="63">
        <f t="shared" si="149"/>
        <v>394346200.66220307</v>
      </c>
      <c r="CQ115" s="63">
        <f t="shared" si="150"/>
        <v>367.5558984173847</v>
      </c>
      <c r="CT115" s="51">
        <f t="shared" si="151"/>
        <v>-174</v>
      </c>
      <c r="CU115" s="51">
        <f t="shared" si="152"/>
        <v>24.15</v>
      </c>
      <c r="CV115" s="51">
        <v>1</v>
      </c>
      <c r="CX115" s="63">
        <f t="shared" si="153"/>
        <v>1.2925831062713179E-2</v>
      </c>
      <c r="CY115" s="63">
        <f t="shared" si="154"/>
        <v>-2.2490946049120932</v>
      </c>
      <c r="CZ115" s="63">
        <f t="shared" si="155"/>
        <v>8.0737126039975768E-10</v>
      </c>
      <c r="DA115" s="63">
        <f t="shared" si="156"/>
        <v>440900960.4626019</v>
      </c>
      <c r="DB115" s="63">
        <f t="shared" si="157"/>
        <v>367.5558984173847</v>
      </c>
      <c r="DE115" s="51">
        <f t="shared" si="158"/>
        <v>-229</v>
      </c>
      <c r="DF115" s="51">
        <f t="shared" si="159"/>
        <v>26.9</v>
      </c>
      <c r="DG115" s="51">
        <v>1</v>
      </c>
      <c r="DI115" s="63">
        <f t="shared" si="160"/>
        <v>8.6534746119213031E-3</v>
      </c>
      <c r="DJ115" s="63">
        <f t="shared" si="161"/>
        <v>-1.9816456861299785</v>
      </c>
      <c r="DK115" s="63">
        <f t="shared" si="162"/>
        <v>4.3911520818681666E-13</v>
      </c>
      <c r="DL115" s="63">
        <f t="shared" si="163"/>
        <v>491107073.97283614</v>
      </c>
      <c r="DM115" s="63">
        <f t="shared" si="164"/>
        <v>367.5558984173847</v>
      </c>
    </row>
    <row r="116" spans="1:117">
      <c r="A116" s="74">
        <f t="shared" si="89"/>
        <v>11.313708498984823</v>
      </c>
      <c r="B116" s="74">
        <f t="shared" si="90"/>
        <v>3.6666666666666665</v>
      </c>
      <c r="C116" s="78">
        <v>5.0599999999999996</v>
      </c>
      <c r="D116" s="76">
        <f t="shared" si="165"/>
        <v>1.55</v>
      </c>
      <c r="E116" s="76">
        <f t="shared" si="91"/>
        <v>1.55</v>
      </c>
      <c r="F116" s="77">
        <f t="shared" si="92"/>
        <v>12.156650000000001</v>
      </c>
      <c r="G116" s="73">
        <f t="shared" si="93"/>
        <v>4194304.0000000307</v>
      </c>
      <c r="H116" s="74">
        <f t="shared" si="166"/>
        <v>22.000000000000011</v>
      </c>
      <c r="I116" s="79">
        <v>110</v>
      </c>
      <c r="J116" s="51">
        <f t="shared" si="94"/>
        <v>110</v>
      </c>
      <c r="K116" s="51">
        <f t="shared" si="95"/>
        <v>10</v>
      </c>
      <c r="L116" s="51">
        <v>1</v>
      </c>
      <c r="N116" s="63">
        <f t="shared" si="96"/>
        <v>4042.9394853120011</v>
      </c>
      <c r="O116" s="63">
        <f t="shared" si="97"/>
        <v>444723.34338432015</v>
      </c>
      <c r="P116" s="63">
        <f t="shared" si="98"/>
        <v>41943040.000000305</v>
      </c>
      <c r="Q116" s="63">
        <f t="shared" si="99"/>
        <v>209715200.00000152</v>
      </c>
      <c r="R116" s="63">
        <f t="shared" si="100"/>
        <v>380.89485279915567</v>
      </c>
      <c r="S116" s="51">
        <f t="shared" si="169"/>
        <v>94.312656675082721</v>
      </c>
      <c r="T116" s="72">
        <f t="shared" si="170"/>
        <v>7.7581123644328587</v>
      </c>
      <c r="U116" s="51">
        <f t="shared" si="101"/>
        <v>95</v>
      </c>
      <c r="V116" s="69">
        <f t="shared" si="102"/>
        <v>10.75</v>
      </c>
      <c r="W116" s="51">
        <v>1</v>
      </c>
      <c r="Y116" s="68">
        <f t="shared" si="86"/>
        <v>275.2449331053167</v>
      </c>
      <c r="Z116" s="68">
        <f t="shared" si="103"/>
        <v>26148.268645005086</v>
      </c>
      <c r="AA116" s="68">
        <f t="shared" si="104"/>
        <v>5636096.0000000363</v>
      </c>
      <c r="AB116" s="68">
        <f t="shared" si="105"/>
        <v>225443840.00000164</v>
      </c>
      <c r="AC116" s="63">
        <f t="shared" si="106"/>
        <v>380.89485279915567</v>
      </c>
      <c r="AD116" s="69">
        <f t="shared" si="107"/>
        <v>215.54375459870681</v>
      </c>
      <c r="AE116" s="72">
        <f t="shared" si="108"/>
        <v>17.730522355970336</v>
      </c>
      <c r="AF116" s="51">
        <f t="shared" si="109"/>
        <v>73</v>
      </c>
      <c r="AG116" s="51">
        <f t="shared" si="110"/>
        <v>11.85</v>
      </c>
      <c r="AH116" s="51">
        <v>1</v>
      </c>
      <c r="AJ116" s="63">
        <f t="shared" si="111"/>
        <v>17.857629196400111</v>
      </c>
      <c r="AK116" s="63">
        <f t="shared" si="112"/>
        <v>1303.6069313372082</v>
      </c>
      <c r="AL116" s="63">
        <f t="shared" si="113"/>
        <v>294276.97767462186</v>
      </c>
      <c r="AM116" s="63">
        <f t="shared" si="114"/>
        <v>248512512.00000182</v>
      </c>
      <c r="AN116" s="63">
        <f t="shared" si="115"/>
        <v>380.89485279915567</v>
      </c>
      <c r="AO116" s="51">
        <f t="shared" si="87"/>
        <v>225.74057455552168</v>
      </c>
      <c r="AP116" s="72">
        <f t="shared" si="88"/>
        <v>18.569307708581036</v>
      </c>
      <c r="AQ116" s="51">
        <f t="shared" si="116"/>
        <v>45</v>
      </c>
      <c r="AR116" s="51">
        <f t="shared" si="117"/>
        <v>13.25</v>
      </c>
      <c r="AS116" s="51">
        <v>1</v>
      </c>
      <c r="AU116" s="63">
        <f t="shared" si="118"/>
        <v>1.2710688348320527</v>
      </c>
      <c r="AV116" s="63">
        <f t="shared" si="119"/>
        <v>57.198097567442368</v>
      </c>
      <c r="AW116" s="63">
        <f t="shared" si="120"/>
        <v>6784.00000000002</v>
      </c>
      <c r="AX116" s="63">
        <f t="shared" si="121"/>
        <v>277872640.00000203</v>
      </c>
      <c r="AY116" s="63">
        <f t="shared" si="122"/>
        <v>380.89485279915567</v>
      </c>
      <c r="AZ116" s="51">
        <f t="shared" si="173"/>
        <v>118.60534333333368</v>
      </c>
      <c r="BA116" s="72">
        <f t="shared" si="174"/>
        <v>9.7564167211636157</v>
      </c>
      <c r="BB116" s="51">
        <f t="shared" si="123"/>
        <v>15</v>
      </c>
      <c r="BC116" s="51">
        <f t="shared" si="124"/>
        <v>14.75</v>
      </c>
      <c r="BD116" s="51">
        <v>1</v>
      </c>
      <c r="BF116" s="63">
        <f t="shared" si="125"/>
        <v>9.08375563334783E-2</v>
      </c>
      <c r="BG116" s="63">
        <f t="shared" si="126"/>
        <v>1.3625633450021746</v>
      </c>
      <c r="BH116" s="63">
        <f t="shared" si="127"/>
        <v>118.0000000000001</v>
      </c>
      <c r="BI116" s="63">
        <f t="shared" si="128"/>
        <v>309329920.00000226</v>
      </c>
      <c r="BJ116" s="63">
        <f t="shared" si="129"/>
        <v>380.89485279915567</v>
      </c>
      <c r="BK116" s="51">
        <f t="shared" si="171"/>
        <v>86.601478333333404</v>
      </c>
      <c r="BL116" s="72">
        <f t="shared" si="172"/>
        <v>7.1237946583420104</v>
      </c>
      <c r="BM116" s="51">
        <f t="shared" si="130"/>
        <v>-32</v>
      </c>
      <c r="BN116" s="51">
        <f t="shared" si="131"/>
        <v>17.100000000000001</v>
      </c>
      <c r="BO116" s="51">
        <v>1</v>
      </c>
      <c r="BQ116" s="63">
        <f t="shared" si="132"/>
        <v>5.0514854979176016E-2</v>
      </c>
      <c r="BR116" s="63">
        <f t="shared" si="133"/>
        <v>-1.6164753593336325</v>
      </c>
      <c r="BS116" s="63">
        <f t="shared" si="134"/>
        <v>0.20249026005724807</v>
      </c>
      <c r="BT116" s="63">
        <f t="shared" si="135"/>
        <v>358612992.00000262</v>
      </c>
      <c r="BU116" s="63">
        <f t="shared" si="136"/>
        <v>380.89485279915567</v>
      </c>
      <c r="BX116" s="51">
        <f t="shared" si="137"/>
        <v>-77</v>
      </c>
      <c r="BY116" s="51">
        <f t="shared" si="138"/>
        <v>19.350000000000001</v>
      </c>
      <c r="BZ116" s="51">
        <v>1</v>
      </c>
      <c r="CB116" s="63">
        <f t="shared" si="139"/>
        <v>3.0680984116650111E-2</v>
      </c>
      <c r="CC116" s="63">
        <f t="shared" si="140"/>
        <v>-2.3624357769820588</v>
      </c>
      <c r="CD116" s="63">
        <f t="shared" si="141"/>
        <v>4.4752678774987874E-4</v>
      </c>
      <c r="CE116" s="63">
        <f t="shared" si="142"/>
        <v>405798912.00000298</v>
      </c>
      <c r="CF116" s="63">
        <f t="shared" si="143"/>
        <v>380.89485279915567</v>
      </c>
      <c r="CI116" s="51">
        <f t="shared" si="144"/>
        <v>-122</v>
      </c>
      <c r="CJ116" s="51">
        <f t="shared" si="145"/>
        <v>21.6</v>
      </c>
      <c r="CK116" s="51">
        <v>1</v>
      </c>
      <c r="CM116" s="63">
        <f t="shared" si="146"/>
        <v>1.9727078239801729E-2</v>
      </c>
      <c r="CN116" s="63">
        <f t="shared" si="147"/>
        <v>-2.406703545255811</v>
      </c>
      <c r="CO116" s="63">
        <f t="shared" si="148"/>
        <v>9.7571247329188402E-7</v>
      </c>
      <c r="CP116" s="63">
        <f t="shared" si="149"/>
        <v>452984832.0000034</v>
      </c>
      <c r="CQ116" s="63">
        <f t="shared" si="150"/>
        <v>380.89485279915567</v>
      </c>
      <c r="CT116" s="51">
        <f t="shared" si="151"/>
        <v>-173</v>
      </c>
      <c r="CU116" s="51">
        <f t="shared" si="152"/>
        <v>24.15</v>
      </c>
      <c r="CV116" s="51">
        <v>1</v>
      </c>
      <c r="CX116" s="63">
        <f t="shared" si="153"/>
        <v>1.2925831062713179E-2</v>
      </c>
      <c r="CY116" s="63">
        <f t="shared" si="154"/>
        <v>-2.2361687738493798</v>
      </c>
      <c r="CZ116" s="63">
        <f t="shared" si="155"/>
        <v>9.2742603869308453E-10</v>
      </c>
      <c r="DA116" s="63">
        <f t="shared" si="156"/>
        <v>506462208.0000037</v>
      </c>
      <c r="DB116" s="63">
        <f t="shared" si="157"/>
        <v>380.89485279915567</v>
      </c>
      <c r="DE116" s="51">
        <f t="shared" si="158"/>
        <v>-228</v>
      </c>
      <c r="DF116" s="51">
        <f t="shared" si="159"/>
        <v>26.9</v>
      </c>
      <c r="DG116" s="51">
        <v>1</v>
      </c>
      <c r="DI116" s="63">
        <f t="shared" si="160"/>
        <v>8.6534746119213031E-3</v>
      </c>
      <c r="DJ116" s="63">
        <f t="shared" si="161"/>
        <v>-1.9729922115180571</v>
      </c>
      <c r="DK116" s="63">
        <f t="shared" si="162"/>
        <v>5.0441091729837688E-13</v>
      </c>
      <c r="DL116" s="63">
        <f t="shared" si="163"/>
        <v>564133888.00000405</v>
      </c>
      <c r="DM116" s="63">
        <f t="shared" si="164"/>
        <v>380.89485279915567</v>
      </c>
    </row>
    <row r="117" spans="1:117">
      <c r="A117" s="74">
        <f t="shared" si="89"/>
        <v>11.712685567565071</v>
      </c>
      <c r="B117" s="74">
        <f t="shared" si="90"/>
        <v>3.7</v>
      </c>
      <c r="C117" s="78">
        <v>5.0599999999999996</v>
      </c>
      <c r="D117" s="76">
        <f t="shared" si="165"/>
        <v>1.5550000000000002</v>
      </c>
      <c r="E117" s="76">
        <f t="shared" si="91"/>
        <v>1.5550000000000002</v>
      </c>
      <c r="F117" s="77">
        <f t="shared" si="92"/>
        <v>12.235206500000002</v>
      </c>
      <c r="G117" s="73">
        <f t="shared" si="93"/>
        <v>4817990.1051575188</v>
      </c>
      <c r="H117" s="74">
        <f t="shared" si="166"/>
        <v>22.20000000000001</v>
      </c>
      <c r="I117" s="79">
        <v>111</v>
      </c>
      <c r="J117" s="51">
        <f t="shared" si="94"/>
        <v>111</v>
      </c>
      <c r="K117" s="51">
        <f t="shared" si="95"/>
        <v>10</v>
      </c>
      <c r="L117" s="51">
        <v>1</v>
      </c>
      <c r="N117" s="63">
        <f t="shared" si="96"/>
        <v>4042.9394853120011</v>
      </c>
      <c r="O117" s="63">
        <f t="shared" si="97"/>
        <v>448766.28286963212</v>
      </c>
      <c r="P117" s="63">
        <f t="shared" si="98"/>
        <v>48179901.051575184</v>
      </c>
      <c r="Q117" s="63">
        <f t="shared" si="99"/>
        <v>240899505.25787592</v>
      </c>
      <c r="R117" s="63">
        <f t="shared" si="100"/>
        <v>394.71750362694291</v>
      </c>
      <c r="S117" s="51">
        <f t="shared" si="169"/>
        <v>107.36078642871568</v>
      </c>
      <c r="T117" s="72">
        <f t="shared" si="170"/>
        <v>8.7747424964765131</v>
      </c>
      <c r="U117" s="51">
        <f t="shared" si="101"/>
        <v>96</v>
      </c>
      <c r="V117" s="69">
        <f t="shared" si="102"/>
        <v>10.75</v>
      </c>
      <c r="W117" s="51">
        <v>1</v>
      </c>
      <c r="Y117" s="68">
        <f t="shared" si="86"/>
        <v>275.2449331053167</v>
      </c>
      <c r="Z117" s="68">
        <f t="shared" si="103"/>
        <v>26423.513578110404</v>
      </c>
      <c r="AA117" s="68">
        <f t="shared" si="104"/>
        <v>6474174.2038054112</v>
      </c>
      <c r="AB117" s="68">
        <f t="shared" si="105"/>
        <v>258966968.15221664</v>
      </c>
      <c r="AC117" s="63">
        <f t="shared" si="106"/>
        <v>394.71750362694291</v>
      </c>
      <c r="AD117" s="69">
        <f t="shared" si="107"/>
        <v>245.01564429223768</v>
      </c>
      <c r="AE117" s="72">
        <f t="shared" si="108"/>
        <v>20.025460485054964</v>
      </c>
      <c r="AF117" s="51">
        <f t="shared" si="109"/>
        <v>74</v>
      </c>
      <c r="AG117" s="51">
        <f t="shared" si="110"/>
        <v>11.85</v>
      </c>
      <c r="AH117" s="51">
        <v>1</v>
      </c>
      <c r="AJ117" s="63">
        <f t="shared" si="111"/>
        <v>17.857629196400111</v>
      </c>
      <c r="AK117" s="63">
        <f t="shared" si="112"/>
        <v>1321.4645605336082</v>
      </c>
      <c r="AL117" s="63">
        <f t="shared" si="113"/>
        <v>338035.48016833729</v>
      </c>
      <c r="AM117" s="63">
        <f t="shared" si="114"/>
        <v>285465913.73058295</v>
      </c>
      <c r="AN117" s="63">
        <f t="shared" si="115"/>
        <v>394.71750362694291</v>
      </c>
      <c r="AO117" s="51">
        <f t="shared" si="87"/>
        <v>255.80366682844553</v>
      </c>
      <c r="AP117" s="72">
        <f t="shared" si="88"/>
        <v>20.907180179463705</v>
      </c>
      <c r="AQ117" s="51">
        <f t="shared" si="116"/>
        <v>46</v>
      </c>
      <c r="AR117" s="51">
        <f t="shared" si="117"/>
        <v>13.25</v>
      </c>
      <c r="AS117" s="51">
        <v>1</v>
      </c>
      <c r="AU117" s="63">
        <f t="shared" si="118"/>
        <v>1.2710688348320527</v>
      </c>
      <c r="AV117" s="63">
        <f t="shared" si="119"/>
        <v>58.469166402274425</v>
      </c>
      <c r="AW117" s="63">
        <f t="shared" si="120"/>
        <v>7792.769640299909</v>
      </c>
      <c r="AX117" s="63">
        <f t="shared" si="121"/>
        <v>319191844.46668559</v>
      </c>
      <c r="AY117" s="63">
        <f t="shared" si="122"/>
        <v>394.71750362694291</v>
      </c>
      <c r="AZ117" s="51">
        <f t="shared" si="173"/>
        <v>133.27998532910115</v>
      </c>
      <c r="BA117" s="72">
        <f t="shared" si="174"/>
        <v>10.893153730515388</v>
      </c>
      <c r="BB117" s="51">
        <f t="shared" si="123"/>
        <v>16</v>
      </c>
      <c r="BC117" s="51">
        <f t="shared" si="124"/>
        <v>14.75</v>
      </c>
      <c r="BD117" s="51">
        <v>1</v>
      </c>
      <c r="BF117" s="63">
        <f t="shared" si="125"/>
        <v>9.08375563334783E-2</v>
      </c>
      <c r="BG117" s="63">
        <f t="shared" si="126"/>
        <v>1.4534009013356528</v>
      </c>
      <c r="BH117" s="63">
        <f t="shared" si="127"/>
        <v>135.54640588965026</v>
      </c>
      <c r="BI117" s="63">
        <f t="shared" si="128"/>
        <v>355326770.25536704</v>
      </c>
      <c r="BJ117" s="63">
        <f t="shared" si="129"/>
        <v>394.71750362694291</v>
      </c>
      <c r="BK117" s="51">
        <f t="shared" si="171"/>
        <v>93.261539720448241</v>
      </c>
      <c r="BL117" s="72">
        <f t="shared" si="172"/>
        <v>7.6223919653867895</v>
      </c>
      <c r="BM117" s="51">
        <f t="shared" si="130"/>
        <v>-31</v>
      </c>
      <c r="BN117" s="51">
        <f t="shared" si="131"/>
        <v>17.100000000000001</v>
      </c>
      <c r="BO117" s="51">
        <v>1</v>
      </c>
      <c r="BQ117" s="63">
        <f t="shared" si="132"/>
        <v>5.0514854979176016E-2</v>
      </c>
      <c r="BR117" s="63">
        <f t="shared" si="133"/>
        <v>-1.5659605043544564</v>
      </c>
      <c r="BS117" s="63">
        <f t="shared" si="134"/>
        <v>0.23260022863068272</v>
      </c>
      <c r="BT117" s="63">
        <f t="shared" si="135"/>
        <v>411938153.99096787</v>
      </c>
      <c r="BU117" s="63">
        <f t="shared" si="136"/>
        <v>394.71750362694291</v>
      </c>
      <c r="BX117" s="51">
        <f t="shared" si="137"/>
        <v>-76</v>
      </c>
      <c r="BY117" s="51">
        <f t="shared" si="138"/>
        <v>19.350000000000001</v>
      </c>
      <c r="BZ117" s="51">
        <v>1</v>
      </c>
      <c r="CB117" s="63">
        <f t="shared" si="139"/>
        <v>3.0680984116650111E-2</v>
      </c>
      <c r="CC117" s="63">
        <f t="shared" si="140"/>
        <v>-2.3317547928654085</v>
      </c>
      <c r="CD117" s="63">
        <f t="shared" si="141"/>
        <v>5.1407328490539299E-4</v>
      </c>
      <c r="CE117" s="63">
        <f t="shared" si="142"/>
        <v>466140542.67399001</v>
      </c>
      <c r="CF117" s="63">
        <f t="shared" si="143"/>
        <v>394.71750362694291</v>
      </c>
      <c r="CI117" s="51">
        <f t="shared" si="144"/>
        <v>-121</v>
      </c>
      <c r="CJ117" s="51">
        <f t="shared" si="145"/>
        <v>21.6</v>
      </c>
      <c r="CK117" s="51">
        <v>1</v>
      </c>
      <c r="CM117" s="63">
        <f t="shared" si="146"/>
        <v>1.9727078239801729E-2</v>
      </c>
      <c r="CN117" s="63">
        <f t="shared" si="147"/>
        <v>-2.3869764670160092</v>
      </c>
      <c r="CO117" s="63">
        <f t="shared" si="148"/>
        <v>1.1207993130204752E-6</v>
      </c>
      <c r="CP117" s="63">
        <f t="shared" si="149"/>
        <v>520342931.35701209</v>
      </c>
      <c r="CQ117" s="63">
        <f t="shared" si="150"/>
        <v>394.71750362694291</v>
      </c>
      <c r="CT117" s="51">
        <f t="shared" si="151"/>
        <v>-172</v>
      </c>
      <c r="CU117" s="51">
        <f t="shared" si="152"/>
        <v>24.15</v>
      </c>
      <c r="CV117" s="51">
        <v>1</v>
      </c>
      <c r="CX117" s="63">
        <f t="shared" si="153"/>
        <v>1.2925831062713179E-2</v>
      </c>
      <c r="CY117" s="63">
        <f t="shared" si="154"/>
        <v>-2.2232429427866669</v>
      </c>
      <c r="CZ117" s="63">
        <f t="shared" si="155"/>
        <v>1.0653327650281625E-9</v>
      </c>
      <c r="DA117" s="63">
        <f t="shared" si="156"/>
        <v>581772305.19777036</v>
      </c>
      <c r="DB117" s="63">
        <f t="shared" si="157"/>
        <v>394.71750362694291</v>
      </c>
      <c r="DE117" s="51">
        <f t="shared" si="158"/>
        <v>-227</v>
      </c>
      <c r="DF117" s="51">
        <f t="shared" si="159"/>
        <v>26.9</v>
      </c>
      <c r="DG117" s="51">
        <v>1</v>
      </c>
      <c r="DI117" s="63">
        <f t="shared" si="160"/>
        <v>8.6534746119213031E-3</v>
      </c>
      <c r="DJ117" s="63">
        <f t="shared" si="161"/>
        <v>-1.9643387369061358</v>
      </c>
      <c r="DK117" s="63">
        <f t="shared" si="162"/>
        <v>5.7941599094319087E-13</v>
      </c>
      <c r="DL117" s="63">
        <f t="shared" si="163"/>
        <v>648019669.14368618</v>
      </c>
      <c r="DM117" s="63">
        <f t="shared" si="164"/>
        <v>394.71750362694291</v>
      </c>
    </row>
    <row r="118" spans="1:117">
      <c r="A118" s="74">
        <f t="shared" si="89"/>
        <v>12.125732532083255</v>
      </c>
      <c r="B118" s="74">
        <f t="shared" si="90"/>
        <v>3.7333333333333334</v>
      </c>
      <c r="C118" s="78">
        <v>5.0599999999999996</v>
      </c>
      <c r="D118" s="76">
        <f t="shared" si="165"/>
        <v>1.56</v>
      </c>
      <c r="E118" s="76">
        <f t="shared" si="91"/>
        <v>1.56</v>
      </c>
      <c r="F118" s="77">
        <f t="shared" si="92"/>
        <v>12.314015999999999</v>
      </c>
      <c r="G118" s="73">
        <f t="shared" si="93"/>
        <v>5534417.3081864351</v>
      </c>
      <c r="H118" s="74">
        <f t="shared" si="166"/>
        <v>22.400000000000013</v>
      </c>
      <c r="I118" s="79">
        <v>112</v>
      </c>
      <c r="J118" s="51">
        <f t="shared" si="94"/>
        <v>112</v>
      </c>
      <c r="K118" s="51">
        <f t="shared" si="95"/>
        <v>10</v>
      </c>
      <c r="L118" s="51">
        <v>1</v>
      </c>
      <c r="N118" s="63">
        <f t="shared" si="96"/>
        <v>4042.9394853120011</v>
      </c>
      <c r="O118" s="63">
        <f t="shared" si="97"/>
        <v>452809.2223549441</v>
      </c>
      <c r="P118" s="63">
        <f t="shared" si="98"/>
        <v>55344173.08186435</v>
      </c>
      <c r="Q118" s="63">
        <f t="shared" si="99"/>
        <v>276720865.40932173</v>
      </c>
      <c r="R118" s="63">
        <f t="shared" si="100"/>
        <v>409.04137741560845</v>
      </c>
      <c r="S118" s="51">
        <f t="shared" si="169"/>
        <v>122.22404127290864</v>
      </c>
      <c r="T118" s="72">
        <f t="shared" si="170"/>
        <v>9.9256035783052941</v>
      </c>
      <c r="U118" s="51">
        <f t="shared" si="101"/>
        <v>97</v>
      </c>
      <c r="V118" s="69">
        <f t="shared" si="102"/>
        <v>10.75</v>
      </c>
      <c r="W118" s="51">
        <v>1</v>
      </c>
      <c r="Y118" s="68">
        <f t="shared" si="86"/>
        <v>275.2449331053167</v>
      </c>
      <c r="Z118" s="68">
        <f t="shared" si="103"/>
        <v>26698.758511215721</v>
      </c>
      <c r="AA118" s="68">
        <f t="shared" si="104"/>
        <v>7436873.2578755161</v>
      </c>
      <c r="AB118" s="68">
        <f t="shared" si="105"/>
        <v>297474930.31502092</v>
      </c>
      <c r="AC118" s="63">
        <f t="shared" si="106"/>
        <v>409.04137741560845</v>
      </c>
      <c r="AD118" s="69">
        <f t="shared" si="107"/>
        <v>278.54753076819674</v>
      </c>
      <c r="AE118" s="72">
        <f t="shared" si="108"/>
        <v>22.620364531619639</v>
      </c>
      <c r="AF118" s="51">
        <f t="shared" si="109"/>
        <v>75</v>
      </c>
      <c r="AG118" s="51">
        <f t="shared" si="110"/>
        <v>11.85</v>
      </c>
      <c r="AH118" s="51">
        <v>1</v>
      </c>
      <c r="AJ118" s="63">
        <f t="shared" si="111"/>
        <v>17.857629196400111</v>
      </c>
      <c r="AK118" s="63">
        <f t="shared" si="112"/>
        <v>1339.3221897300084</v>
      </c>
      <c r="AL118" s="63">
        <f t="shared" si="113"/>
        <v>388300.80000000191</v>
      </c>
      <c r="AM118" s="63">
        <f t="shared" si="114"/>
        <v>327914225.51004624</v>
      </c>
      <c r="AN118" s="63">
        <f t="shared" si="115"/>
        <v>409.04137741560845</v>
      </c>
      <c r="AO118" s="51">
        <f t="shared" si="87"/>
        <v>289.92336793753771</v>
      </c>
      <c r="AP118" s="72">
        <f t="shared" si="88"/>
        <v>23.544176646963731</v>
      </c>
      <c r="AQ118" s="51">
        <f t="shared" si="116"/>
        <v>47</v>
      </c>
      <c r="AR118" s="51">
        <f t="shared" si="117"/>
        <v>13.25</v>
      </c>
      <c r="AS118" s="51">
        <v>1</v>
      </c>
      <c r="AU118" s="63">
        <f t="shared" si="118"/>
        <v>1.2710688348320527</v>
      </c>
      <c r="AV118" s="63">
        <f t="shared" si="119"/>
        <v>59.740235237106475</v>
      </c>
      <c r="AW118" s="63">
        <f t="shared" si="120"/>
        <v>8951.5416666833407</v>
      </c>
      <c r="AX118" s="63">
        <f t="shared" si="121"/>
        <v>366655146.66735137</v>
      </c>
      <c r="AY118" s="63">
        <f t="shared" si="122"/>
        <v>409.04137741560845</v>
      </c>
      <c r="AZ118" s="51">
        <f t="shared" si="173"/>
        <v>149.84108501004474</v>
      </c>
      <c r="BA118" s="72">
        <f t="shared" si="174"/>
        <v>12.168336065995428</v>
      </c>
      <c r="BB118" s="51">
        <f t="shared" si="123"/>
        <v>17</v>
      </c>
      <c r="BC118" s="51">
        <f t="shared" si="124"/>
        <v>14.75</v>
      </c>
      <c r="BD118" s="51">
        <v>1</v>
      </c>
      <c r="BF118" s="63">
        <f t="shared" si="125"/>
        <v>9.08375563334783E-2</v>
      </c>
      <c r="BG118" s="63">
        <f t="shared" si="126"/>
        <v>1.544238457669131</v>
      </c>
      <c r="BH118" s="63">
        <f t="shared" si="127"/>
        <v>155.7019334712017</v>
      </c>
      <c r="BI118" s="63">
        <f t="shared" si="128"/>
        <v>408163276.47874957</v>
      </c>
      <c r="BJ118" s="63">
        <f t="shared" si="129"/>
        <v>409.04137741560845</v>
      </c>
      <c r="BK118" s="51">
        <f t="shared" si="171"/>
        <v>100.82764918717135</v>
      </c>
      <c r="BL118" s="72">
        <f t="shared" si="172"/>
        <v>8.1880394817719377</v>
      </c>
      <c r="BM118" s="51">
        <f t="shared" si="130"/>
        <v>-30</v>
      </c>
      <c r="BN118" s="51">
        <f t="shared" si="131"/>
        <v>17.100000000000001</v>
      </c>
      <c r="BO118" s="51">
        <v>1</v>
      </c>
      <c r="BQ118" s="63">
        <f t="shared" si="132"/>
        <v>5.0514854979176016E-2</v>
      </c>
      <c r="BR118" s="63">
        <f t="shared" si="133"/>
        <v>-1.5154456493752804</v>
      </c>
      <c r="BS118" s="63">
        <f t="shared" si="134"/>
        <v>0.26718749999999952</v>
      </c>
      <c r="BT118" s="63">
        <f t="shared" si="135"/>
        <v>473192679.84994024</v>
      </c>
      <c r="BU118" s="63">
        <f t="shared" si="136"/>
        <v>409.04137741560845</v>
      </c>
      <c r="BX118" s="51">
        <f t="shared" si="137"/>
        <v>-75</v>
      </c>
      <c r="BY118" s="51">
        <f t="shared" si="138"/>
        <v>19.350000000000001</v>
      </c>
      <c r="BZ118" s="51">
        <v>1</v>
      </c>
      <c r="CB118" s="63">
        <f t="shared" si="139"/>
        <v>3.0680984116650111E-2</v>
      </c>
      <c r="CC118" s="63">
        <f t="shared" si="140"/>
        <v>-2.3010738087487583</v>
      </c>
      <c r="CD118" s="63">
        <f t="shared" si="141"/>
        <v>5.9051513671874712E-4</v>
      </c>
      <c r="CE118" s="63">
        <f t="shared" si="142"/>
        <v>535454874.5670377</v>
      </c>
      <c r="CF118" s="63">
        <f t="shared" si="143"/>
        <v>409.04137741560845</v>
      </c>
      <c r="CI118" s="51">
        <f t="shared" si="144"/>
        <v>-120</v>
      </c>
      <c r="CJ118" s="51">
        <f t="shared" si="145"/>
        <v>21.6</v>
      </c>
      <c r="CK118" s="51">
        <v>1</v>
      </c>
      <c r="CM118" s="63">
        <f t="shared" si="146"/>
        <v>1.9727078239801729E-2</v>
      </c>
      <c r="CN118" s="63">
        <f t="shared" si="147"/>
        <v>-2.3672493887762074</v>
      </c>
      <c r="CO118" s="63">
        <f t="shared" si="148"/>
        <v>1.2874603271484272E-6</v>
      </c>
      <c r="CP118" s="63">
        <f t="shared" si="149"/>
        <v>597717069.28413498</v>
      </c>
      <c r="CQ118" s="63">
        <f t="shared" si="150"/>
        <v>409.04137741560845</v>
      </c>
      <c r="CT118" s="51">
        <f t="shared" si="151"/>
        <v>-171</v>
      </c>
      <c r="CU118" s="51">
        <f t="shared" si="152"/>
        <v>24.15</v>
      </c>
      <c r="CV118" s="51">
        <v>1</v>
      </c>
      <c r="CX118" s="63">
        <f t="shared" si="153"/>
        <v>1.2925831062713179E-2</v>
      </c>
      <c r="CY118" s="63">
        <f t="shared" si="154"/>
        <v>-2.2103171117239535</v>
      </c>
      <c r="CZ118" s="63">
        <f t="shared" si="155"/>
        <v>1.2237459947122932E-9</v>
      </c>
      <c r="DA118" s="63">
        <f t="shared" si="156"/>
        <v>668280889.96351194</v>
      </c>
      <c r="DB118" s="63">
        <f t="shared" si="157"/>
        <v>409.04137741560845</v>
      </c>
      <c r="DE118" s="51">
        <f t="shared" si="158"/>
        <v>-226</v>
      </c>
      <c r="DF118" s="51">
        <f t="shared" si="159"/>
        <v>26.9</v>
      </c>
      <c r="DG118" s="51">
        <v>1</v>
      </c>
      <c r="DI118" s="63">
        <f t="shared" si="160"/>
        <v>8.6534746119213031E-3</v>
      </c>
      <c r="DJ118" s="63">
        <f t="shared" si="161"/>
        <v>-1.9556852622942145</v>
      </c>
      <c r="DK118" s="63">
        <f t="shared" si="162"/>
        <v>6.6557419565542039E-13</v>
      </c>
      <c r="DL118" s="63">
        <f t="shared" si="163"/>
        <v>744379127.95107543</v>
      </c>
      <c r="DM118" s="63">
        <f t="shared" si="164"/>
        <v>409.04137741560845</v>
      </c>
    </row>
    <row r="119" spans="1:117">
      <c r="A119" s="74">
        <f t="shared" si="89"/>
        <v>12.553345566348085</v>
      </c>
      <c r="B119" s="74">
        <f t="shared" si="90"/>
        <v>3.7666666666666666</v>
      </c>
      <c r="C119" s="78">
        <v>5.0599999999999996</v>
      </c>
      <c r="D119" s="76">
        <f t="shared" si="165"/>
        <v>1.5649999999999999</v>
      </c>
      <c r="E119" s="76">
        <f t="shared" si="91"/>
        <v>1.5649999999999999</v>
      </c>
      <c r="F119" s="77">
        <f t="shared" si="92"/>
        <v>12.393078499999998</v>
      </c>
      <c r="G119" s="73">
        <f t="shared" si="93"/>
        <v>6357376.0577808768</v>
      </c>
      <c r="H119" s="74">
        <f t="shared" si="166"/>
        <v>22.600000000000012</v>
      </c>
      <c r="I119" s="79">
        <v>113</v>
      </c>
      <c r="J119" s="51">
        <f t="shared" si="94"/>
        <v>113</v>
      </c>
      <c r="K119" s="51">
        <f t="shared" si="95"/>
        <v>10</v>
      </c>
      <c r="L119" s="51">
        <v>1</v>
      </c>
      <c r="N119" s="63">
        <f t="shared" si="96"/>
        <v>4042.9394853120011</v>
      </c>
      <c r="O119" s="63">
        <f t="shared" si="97"/>
        <v>456852.16184025613</v>
      </c>
      <c r="P119" s="63">
        <f t="shared" si="98"/>
        <v>63573760.577808768</v>
      </c>
      <c r="Q119" s="63">
        <f t="shared" si="99"/>
        <v>317868802.88904381</v>
      </c>
      <c r="R119" s="63">
        <f t="shared" si="100"/>
        <v>423.88463529035369</v>
      </c>
      <c r="S119" s="51">
        <f t="shared" si="169"/>
        <v>139.15609006144552</v>
      </c>
      <c r="T119" s="72">
        <f t="shared" si="170"/>
        <v>11.22853293162353</v>
      </c>
      <c r="U119" s="51">
        <f t="shared" si="101"/>
        <v>98</v>
      </c>
      <c r="V119" s="69">
        <f t="shared" si="102"/>
        <v>10.75</v>
      </c>
      <c r="W119" s="51">
        <v>1</v>
      </c>
      <c r="Y119" s="68">
        <f t="shared" si="86"/>
        <v>275.2449331053167</v>
      </c>
      <c r="Z119" s="68">
        <f t="shared" si="103"/>
        <v>26974.003444321039</v>
      </c>
      <c r="AA119" s="68">
        <f t="shared" si="104"/>
        <v>8542724.0776430443</v>
      </c>
      <c r="AB119" s="68">
        <f t="shared" si="105"/>
        <v>341708963.10572213</v>
      </c>
      <c r="AC119" s="63">
        <f t="shared" si="106"/>
        <v>423.88463529035369</v>
      </c>
      <c r="AD119" s="69">
        <f t="shared" si="107"/>
        <v>316.702120071894</v>
      </c>
      <c r="AE119" s="72">
        <f t="shared" si="108"/>
        <v>25.554757849060188</v>
      </c>
      <c r="AF119" s="51">
        <f t="shared" si="109"/>
        <v>76</v>
      </c>
      <c r="AG119" s="51">
        <f t="shared" si="110"/>
        <v>11.85</v>
      </c>
      <c r="AH119" s="51">
        <v>1</v>
      </c>
      <c r="AJ119" s="63">
        <f t="shared" si="111"/>
        <v>17.857629196400111</v>
      </c>
      <c r="AK119" s="63">
        <f t="shared" si="112"/>
        <v>1357.1798189264084</v>
      </c>
      <c r="AL119" s="63">
        <f t="shared" si="113"/>
        <v>446040.49020403496</v>
      </c>
      <c r="AM119" s="63">
        <f t="shared" si="114"/>
        <v>376674531.42351693</v>
      </c>
      <c r="AN119" s="63">
        <f t="shared" si="115"/>
        <v>423.88463529035369</v>
      </c>
      <c r="AO119" s="51">
        <f t="shared" si="87"/>
        <v>328.65246298524647</v>
      </c>
      <c r="AP119" s="72">
        <f t="shared" si="88"/>
        <v>26.519033425411333</v>
      </c>
      <c r="AQ119" s="51">
        <f t="shared" si="116"/>
        <v>48</v>
      </c>
      <c r="AR119" s="51">
        <f t="shared" si="117"/>
        <v>13.25</v>
      </c>
      <c r="AS119" s="51">
        <v>1</v>
      </c>
      <c r="AT119" s="51" t="s">
        <v>81</v>
      </c>
      <c r="AU119" s="63">
        <f t="shared" si="118"/>
        <v>1.2710688348320527</v>
      </c>
      <c r="AV119" s="63">
        <f t="shared" si="119"/>
        <v>61.011304071938525</v>
      </c>
      <c r="AW119" s="63">
        <f t="shared" si="120"/>
        <v>10282.621187206572</v>
      </c>
      <c r="AX119" s="63">
        <f t="shared" si="121"/>
        <v>421176163.82798308</v>
      </c>
      <c r="AY119" s="63">
        <f t="shared" si="122"/>
        <v>423.88463529035369</v>
      </c>
      <c r="AZ119" s="51">
        <f t="shared" si="173"/>
        <v>168.53632853155077</v>
      </c>
      <c r="BA119" s="72">
        <f t="shared" si="174"/>
        <v>13.599230290645766</v>
      </c>
      <c r="BB119" s="51">
        <f t="shared" si="123"/>
        <v>18</v>
      </c>
      <c r="BC119" s="51">
        <f t="shared" si="124"/>
        <v>14.75</v>
      </c>
      <c r="BD119" s="51">
        <v>1</v>
      </c>
      <c r="BF119" s="63">
        <f t="shared" si="125"/>
        <v>9.08375563334783E-2</v>
      </c>
      <c r="BG119" s="63">
        <f t="shared" si="126"/>
        <v>1.6350760140026095</v>
      </c>
      <c r="BH119" s="63">
        <f t="shared" si="127"/>
        <v>178.85455484822717</v>
      </c>
      <c r="BI119" s="63">
        <f t="shared" si="128"/>
        <v>468856484.26133966</v>
      </c>
      <c r="BJ119" s="63">
        <f t="shared" si="129"/>
        <v>423.88463529035369</v>
      </c>
      <c r="BK119" s="51">
        <f t="shared" si="171"/>
        <v>109.38607949510397</v>
      </c>
      <c r="BL119" s="72">
        <f t="shared" si="172"/>
        <v>8.8263847836600071</v>
      </c>
      <c r="BM119" s="51">
        <f t="shared" si="130"/>
        <v>-29</v>
      </c>
      <c r="BN119" s="51">
        <f t="shared" si="131"/>
        <v>17.100000000000001</v>
      </c>
      <c r="BO119" s="51">
        <v>1</v>
      </c>
      <c r="BQ119" s="63">
        <f t="shared" si="132"/>
        <v>5.0514854979176016E-2</v>
      </c>
      <c r="BR119" s="63">
        <f t="shared" si="133"/>
        <v>-1.4649307943961045</v>
      </c>
      <c r="BS119" s="63">
        <f t="shared" si="134"/>
        <v>0.30691784172576975</v>
      </c>
      <c r="BT119" s="63">
        <f t="shared" si="135"/>
        <v>543555652.94026506</v>
      </c>
      <c r="BU119" s="63">
        <f t="shared" si="136"/>
        <v>423.88463529035369</v>
      </c>
      <c r="BX119" s="51">
        <f t="shared" si="137"/>
        <v>-74</v>
      </c>
      <c r="BY119" s="51">
        <f t="shared" si="138"/>
        <v>19.350000000000001</v>
      </c>
      <c r="BZ119" s="51">
        <v>1</v>
      </c>
      <c r="CB119" s="63">
        <f t="shared" si="139"/>
        <v>3.0680984116650111E-2</v>
      </c>
      <c r="CC119" s="63">
        <f t="shared" si="140"/>
        <v>-2.2703928246321081</v>
      </c>
      <c r="CD119" s="63">
        <f t="shared" si="141"/>
        <v>6.7832376614967408E-4</v>
      </c>
      <c r="CE119" s="63">
        <f t="shared" si="142"/>
        <v>615076133.59029984</v>
      </c>
      <c r="CF119" s="63">
        <f t="shared" si="143"/>
        <v>423.88463529035369</v>
      </c>
      <c r="CI119" s="51">
        <f t="shared" si="144"/>
        <v>-119</v>
      </c>
      <c r="CJ119" s="51">
        <f t="shared" si="145"/>
        <v>21.6</v>
      </c>
      <c r="CK119" s="51">
        <v>1</v>
      </c>
      <c r="CM119" s="63">
        <f t="shared" si="146"/>
        <v>1.9727078239801729E-2</v>
      </c>
      <c r="CN119" s="63">
        <f t="shared" si="147"/>
        <v>-2.3475223105364056</v>
      </c>
      <c r="CO119" s="63">
        <f t="shared" si="148"/>
        <v>1.4789035599193427E-6</v>
      </c>
      <c r="CP119" s="63">
        <f t="shared" si="149"/>
        <v>686596614.24033475</v>
      </c>
      <c r="CQ119" s="63">
        <f t="shared" si="150"/>
        <v>423.88463529035369</v>
      </c>
      <c r="CT119" s="51">
        <f t="shared" si="151"/>
        <v>-170</v>
      </c>
      <c r="CU119" s="51">
        <f t="shared" si="152"/>
        <v>24.15</v>
      </c>
      <c r="CV119" s="51">
        <v>1</v>
      </c>
      <c r="CX119" s="63">
        <f t="shared" si="153"/>
        <v>1.2925831062713179E-2</v>
      </c>
      <c r="CY119" s="63">
        <f t="shared" si="154"/>
        <v>-2.1973912806612406</v>
      </c>
      <c r="CZ119" s="63">
        <f t="shared" si="155"/>
        <v>1.4057150110602219E-9</v>
      </c>
      <c r="DA119" s="63">
        <f t="shared" si="156"/>
        <v>767653158.97704077</v>
      </c>
      <c r="DB119" s="63">
        <f t="shared" si="157"/>
        <v>423.88463529035369</v>
      </c>
      <c r="DE119" s="51">
        <f t="shared" si="158"/>
        <v>-225</v>
      </c>
      <c r="DF119" s="51">
        <f t="shared" si="159"/>
        <v>26.9</v>
      </c>
      <c r="DG119" s="51">
        <v>1</v>
      </c>
      <c r="DI119" s="63">
        <f t="shared" si="160"/>
        <v>8.6534746119213031E-3</v>
      </c>
      <c r="DJ119" s="63">
        <f t="shared" si="161"/>
        <v>-1.9470317876822931</v>
      </c>
      <c r="DK119" s="63">
        <f t="shared" si="162"/>
        <v>7.6454398367785605E-13</v>
      </c>
      <c r="DL119" s="63">
        <f t="shared" si="163"/>
        <v>855067079.77152801</v>
      </c>
      <c r="DM119" s="63">
        <f t="shared" si="164"/>
        <v>423.88463529035369</v>
      </c>
    </row>
    <row r="120" spans="1:117">
      <c r="A120" s="74">
        <f t="shared" si="89"/>
        <v>12.996038341699846</v>
      </c>
      <c r="B120" s="74">
        <f t="shared" si="90"/>
        <v>3.8</v>
      </c>
      <c r="C120" s="78">
        <v>5.0599999999999996</v>
      </c>
      <c r="D120" s="76">
        <f t="shared" si="165"/>
        <v>1.57</v>
      </c>
      <c r="E120" s="76">
        <f t="shared" si="91"/>
        <v>1.57</v>
      </c>
      <c r="F120" s="77">
        <f t="shared" si="92"/>
        <v>12.472394</v>
      </c>
      <c r="G120" s="73">
        <f t="shared" si="93"/>
        <v>7302707.4196704291</v>
      </c>
      <c r="H120" s="74">
        <f t="shared" si="166"/>
        <v>22.800000000000011</v>
      </c>
      <c r="I120" s="79">
        <v>114</v>
      </c>
      <c r="J120" s="51">
        <f t="shared" si="94"/>
        <v>114</v>
      </c>
      <c r="K120" s="51">
        <f t="shared" si="95"/>
        <v>10</v>
      </c>
      <c r="L120" s="51">
        <v>1</v>
      </c>
      <c r="N120" s="63">
        <f t="shared" si="96"/>
        <v>4042.9394853120011</v>
      </c>
      <c r="O120" s="63">
        <f t="shared" si="97"/>
        <v>460895.1013255681</v>
      </c>
      <c r="P120" s="63">
        <f t="shared" si="98"/>
        <v>73027074.196704298</v>
      </c>
      <c r="Q120" s="63">
        <f t="shared" si="99"/>
        <v>365135370.98352146</v>
      </c>
      <c r="R120" s="63">
        <f t="shared" si="100"/>
        <v>439.26609594945472</v>
      </c>
      <c r="S120" s="51">
        <f t="shared" si="169"/>
        <v>158.44619304191579</v>
      </c>
      <c r="T120" s="72">
        <f t="shared" si="170"/>
        <v>12.703751424298799</v>
      </c>
      <c r="U120" s="51">
        <f t="shared" si="101"/>
        <v>99</v>
      </c>
      <c r="V120" s="69">
        <f t="shared" si="102"/>
        <v>10.75</v>
      </c>
      <c r="W120" s="51">
        <f>POWER(($D120+0.05)/$D120,2)*POWER(1.05,2)</f>
        <v>1.1738411294575846</v>
      </c>
      <c r="Y120" s="68">
        <f t="shared" si="86"/>
        <v>323.09382315382226</v>
      </c>
      <c r="Z120" s="68">
        <f t="shared" si="103"/>
        <v>31986.288492228403</v>
      </c>
      <c r="AA120" s="68">
        <f t="shared" si="104"/>
        <v>9813013.0951821301</v>
      </c>
      <c r="AB120" s="68">
        <f t="shared" si="105"/>
        <v>392520523.80728555</v>
      </c>
      <c r="AC120" s="63">
        <f t="shared" si="106"/>
        <v>439.26609594945472</v>
      </c>
      <c r="AD120" s="69">
        <f t="shared" si="107"/>
        <v>306.7881132118959</v>
      </c>
      <c r="AE120" s="72">
        <f t="shared" si="108"/>
        <v>24.59737186075872</v>
      </c>
      <c r="AF120" s="51">
        <f t="shared" si="109"/>
        <v>77</v>
      </c>
      <c r="AG120" s="51">
        <f t="shared" si="110"/>
        <v>11.85</v>
      </c>
      <c r="AH120" s="51">
        <v>1</v>
      </c>
      <c r="AJ120" s="63">
        <f t="shared" si="111"/>
        <v>17.857629196400111</v>
      </c>
      <c r="AK120" s="63">
        <f t="shared" si="112"/>
        <v>1375.0374481228087</v>
      </c>
      <c r="AL120" s="63">
        <f t="shared" si="113"/>
        <v>512365.97735944611</v>
      </c>
      <c r="AM120" s="63">
        <f t="shared" si="114"/>
        <v>432685414.61547291</v>
      </c>
      <c r="AN120" s="63">
        <f t="shared" si="115"/>
        <v>439.26609594945472</v>
      </c>
      <c r="AO120" s="51">
        <f t="shared" si="87"/>
        <v>372.61965342029373</v>
      </c>
      <c r="AP120" s="72">
        <f t="shared" si="88"/>
        <v>29.875551832334175</v>
      </c>
      <c r="AQ120" s="51">
        <f t="shared" si="116"/>
        <v>49</v>
      </c>
      <c r="AR120" s="51">
        <f t="shared" si="117"/>
        <v>13.25</v>
      </c>
      <c r="AS120" s="51">
        <v>1</v>
      </c>
      <c r="AU120" s="63">
        <f t="shared" si="118"/>
        <v>1.2710688348320527</v>
      </c>
      <c r="AV120" s="63">
        <f t="shared" si="119"/>
        <v>62.282372906770583</v>
      </c>
      <c r="AW120" s="63">
        <f t="shared" si="120"/>
        <v>11811.630042801851</v>
      </c>
      <c r="AX120" s="63">
        <f t="shared" si="121"/>
        <v>483804366.55316591</v>
      </c>
      <c r="AY120" s="63">
        <f t="shared" si="122"/>
        <v>439.26609594945472</v>
      </c>
      <c r="AZ120" s="51">
        <f t="shared" si="173"/>
        <v>189.64643592630097</v>
      </c>
      <c r="BA120" s="72">
        <f t="shared" si="174"/>
        <v>15.205295465032693</v>
      </c>
      <c r="BB120" s="51">
        <f t="shared" si="123"/>
        <v>19</v>
      </c>
      <c r="BC120" s="51">
        <f t="shared" si="124"/>
        <v>14.75</v>
      </c>
      <c r="BD120" s="51">
        <v>1</v>
      </c>
      <c r="BF120" s="63">
        <f t="shared" si="125"/>
        <v>9.08375563334783E-2</v>
      </c>
      <c r="BG120" s="63">
        <f t="shared" si="126"/>
        <v>1.7259135703360877</v>
      </c>
      <c r="BH120" s="63">
        <f t="shared" si="127"/>
        <v>205.44993293788556</v>
      </c>
      <c r="BI120" s="63">
        <f t="shared" si="128"/>
        <v>538574672.2006942</v>
      </c>
      <c r="BJ120" s="63">
        <f t="shared" si="129"/>
        <v>439.26609594945472</v>
      </c>
      <c r="BK120" s="51">
        <f t="shared" si="171"/>
        <v>119.03836696635871</v>
      </c>
      <c r="BL120" s="72">
        <f t="shared" si="172"/>
        <v>9.5441474159939705</v>
      </c>
      <c r="BM120" s="51">
        <f t="shared" si="130"/>
        <v>-28</v>
      </c>
      <c r="BN120" s="51">
        <f t="shared" si="131"/>
        <v>17.100000000000001</v>
      </c>
      <c r="BO120" s="51">
        <v>1</v>
      </c>
      <c r="BQ120" s="63">
        <f t="shared" si="132"/>
        <v>5.0514854979176016E-2</v>
      </c>
      <c r="BR120" s="63">
        <f t="shared" si="133"/>
        <v>-1.4144159394169284</v>
      </c>
      <c r="BS120" s="63">
        <f t="shared" si="134"/>
        <v>0.35255601990963203</v>
      </c>
      <c r="BT120" s="63">
        <f t="shared" si="135"/>
        <v>624381484.38182175</v>
      </c>
      <c r="BU120" s="63">
        <f t="shared" si="136"/>
        <v>439.26609594945472</v>
      </c>
      <c r="BX120" s="51">
        <f t="shared" si="137"/>
        <v>-73</v>
      </c>
      <c r="BY120" s="51">
        <f t="shared" si="138"/>
        <v>19.350000000000001</v>
      </c>
      <c r="BZ120" s="51">
        <v>1</v>
      </c>
      <c r="CB120" s="63">
        <f t="shared" si="139"/>
        <v>3.0680984116650111E-2</v>
      </c>
      <c r="CC120" s="63">
        <f t="shared" si="140"/>
        <v>-2.2397118405154579</v>
      </c>
      <c r="CD120" s="63">
        <f t="shared" si="141"/>
        <v>7.7918939433152404E-4</v>
      </c>
      <c r="CE120" s="63">
        <f t="shared" si="142"/>
        <v>706536942.85311401</v>
      </c>
      <c r="CF120" s="63">
        <f t="shared" si="143"/>
        <v>439.26609594945472</v>
      </c>
      <c r="CI120" s="51">
        <f t="shared" si="144"/>
        <v>-118</v>
      </c>
      <c r="CJ120" s="51">
        <f t="shared" si="145"/>
        <v>21.6</v>
      </c>
      <c r="CK120" s="51">
        <v>1</v>
      </c>
      <c r="CM120" s="63">
        <f t="shared" si="146"/>
        <v>1.9727078239801729E-2</v>
      </c>
      <c r="CN120" s="63">
        <f t="shared" si="147"/>
        <v>-2.3277952322966042</v>
      </c>
      <c r="CO120" s="63">
        <f t="shared" si="148"/>
        <v>1.6988140864786086E-6</v>
      </c>
      <c r="CP120" s="63">
        <f t="shared" si="149"/>
        <v>788692401.32440639</v>
      </c>
      <c r="CQ120" s="63">
        <f t="shared" si="150"/>
        <v>439.26609594945472</v>
      </c>
      <c r="CT120" s="51">
        <f t="shared" si="151"/>
        <v>-169</v>
      </c>
      <c r="CU120" s="51">
        <f t="shared" si="152"/>
        <v>24.15</v>
      </c>
      <c r="CV120" s="51">
        <v>1</v>
      </c>
      <c r="CX120" s="63">
        <f t="shared" si="153"/>
        <v>1.2925831062713179E-2</v>
      </c>
      <c r="CY120" s="63">
        <f t="shared" si="154"/>
        <v>-2.1844654495985272</v>
      </c>
      <c r="CZ120" s="63">
        <f t="shared" si="155"/>
        <v>1.6147425207995158E-9</v>
      </c>
      <c r="DA120" s="63">
        <f t="shared" si="156"/>
        <v>881801920.92520428</v>
      </c>
      <c r="DB120" s="63">
        <f t="shared" si="157"/>
        <v>439.26609594945472</v>
      </c>
      <c r="DE120" s="51">
        <f t="shared" si="158"/>
        <v>-224</v>
      </c>
      <c r="DF120" s="51">
        <f t="shared" si="159"/>
        <v>26.9</v>
      </c>
      <c r="DG120" s="51">
        <v>1</v>
      </c>
      <c r="DI120" s="63">
        <f t="shared" si="160"/>
        <v>8.6534746119213031E-3</v>
      </c>
      <c r="DJ120" s="63">
        <f t="shared" si="161"/>
        <v>-1.938378313070372</v>
      </c>
      <c r="DK120" s="63">
        <f t="shared" si="162"/>
        <v>8.7823041637363352E-13</v>
      </c>
      <c r="DL120" s="63">
        <f t="shared" si="163"/>
        <v>982214147.94567275</v>
      </c>
      <c r="DM120" s="63">
        <f t="shared" si="164"/>
        <v>439.26609594945472</v>
      </c>
    </row>
    <row r="121" spans="1:117">
      <c r="A121" s="74">
        <f t="shared" si="89"/>
        <v>13.454342644059514</v>
      </c>
      <c r="B121" s="74">
        <f t="shared" si="90"/>
        <v>3.8333333333333335</v>
      </c>
      <c r="C121" s="78">
        <v>5.0599999999999996</v>
      </c>
      <c r="D121" s="76">
        <f t="shared" si="165"/>
        <v>1.5750000000000002</v>
      </c>
      <c r="E121" s="76">
        <f t="shared" si="91"/>
        <v>1.5750000000000002</v>
      </c>
      <c r="F121" s="77">
        <f t="shared" si="92"/>
        <v>12.551962500000002</v>
      </c>
      <c r="G121" s="73">
        <f t="shared" si="93"/>
        <v>8388608.0000000652</v>
      </c>
      <c r="H121" s="74">
        <f t="shared" si="166"/>
        <v>23.000000000000011</v>
      </c>
      <c r="I121" s="79">
        <v>115</v>
      </c>
      <c r="J121" s="51">
        <f t="shared" si="94"/>
        <v>115</v>
      </c>
      <c r="K121" s="51">
        <f t="shared" si="95"/>
        <v>10</v>
      </c>
      <c r="L121" s="51">
        <v>1</v>
      </c>
      <c r="N121" s="63">
        <f t="shared" si="96"/>
        <v>4042.9394853120011</v>
      </c>
      <c r="O121" s="63">
        <f t="shared" si="97"/>
        <v>464938.04081088013</v>
      </c>
      <c r="P121" s="63">
        <f t="shared" si="98"/>
        <v>83886080.000000656</v>
      </c>
      <c r="Q121" s="63">
        <f t="shared" si="99"/>
        <v>419430400.00000328</v>
      </c>
      <c r="R121" s="63">
        <f t="shared" si="100"/>
        <v>455.20525945734693</v>
      </c>
      <c r="S121" s="51">
        <f t="shared" si="169"/>
        <v>180.42421276972357</v>
      </c>
      <c r="T121" s="72">
        <f t="shared" si="170"/>
        <v>14.37418354059961</v>
      </c>
      <c r="U121" s="51">
        <f t="shared" si="101"/>
        <v>100</v>
      </c>
      <c r="V121" s="69">
        <f t="shared" si="102"/>
        <v>10.75</v>
      </c>
      <c r="W121" s="51">
        <v>6</v>
      </c>
      <c r="Y121" s="68">
        <f t="shared" si="86"/>
        <v>1938.5629389229334</v>
      </c>
      <c r="Z121" s="68">
        <f t="shared" si="103"/>
        <v>193856.29389229335</v>
      </c>
      <c r="AA121" s="68">
        <f t="shared" si="104"/>
        <v>11272192.000000075</v>
      </c>
      <c r="AB121" s="68">
        <f t="shared" si="105"/>
        <v>450887680.00000352</v>
      </c>
      <c r="AC121" s="63">
        <f t="shared" si="106"/>
        <v>455.20525945734693</v>
      </c>
      <c r="AD121" s="69">
        <f t="shared" si="107"/>
        <v>58.147155161559567</v>
      </c>
      <c r="AE121" s="72">
        <f t="shared" si="108"/>
        <v>4.6325150478707657</v>
      </c>
      <c r="AF121" s="51">
        <f t="shared" si="109"/>
        <v>78</v>
      </c>
      <c r="AG121" s="51">
        <f t="shared" si="110"/>
        <v>11.85</v>
      </c>
      <c r="AH121" s="51">
        <v>1</v>
      </c>
      <c r="AJ121" s="63">
        <f t="shared" si="111"/>
        <v>17.857629196400111</v>
      </c>
      <c r="AK121" s="63">
        <f t="shared" si="112"/>
        <v>1392.8950773192087</v>
      </c>
      <c r="AL121" s="63">
        <f t="shared" si="113"/>
        <v>588553.95534924371</v>
      </c>
      <c r="AM121" s="63">
        <f t="shared" si="114"/>
        <v>497025024.00000387</v>
      </c>
      <c r="AN121" s="63">
        <f t="shared" si="115"/>
        <v>455.20525945734693</v>
      </c>
      <c r="AO121" s="51">
        <f t="shared" si="87"/>
        <v>422.54004980905341</v>
      </c>
      <c r="AP121" s="72">
        <f t="shared" si="88"/>
        <v>33.663265788840057</v>
      </c>
      <c r="AQ121" s="51">
        <f t="shared" si="116"/>
        <v>50</v>
      </c>
      <c r="AR121" s="51">
        <f t="shared" si="117"/>
        <v>13.25</v>
      </c>
      <c r="AS121" s="51">
        <f>POWER(($D121+0.05)/$D121,2)*POWER(1.05,2)</f>
        <v>1.1736111111111114</v>
      </c>
      <c r="AU121" s="63">
        <f t="shared" si="118"/>
        <v>1.4917405075459511</v>
      </c>
      <c r="AV121" s="63">
        <f t="shared" si="119"/>
        <v>74.58702537729755</v>
      </c>
      <c r="AW121" s="63">
        <f t="shared" si="120"/>
        <v>13568.000000000045</v>
      </c>
      <c r="AX121" s="63">
        <f t="shared" si="121"/>
        <v>555745280.00000429</v>
      </c>
      <c r="AY121" s="63">
        <f t="shared" si="122"/>
        <v>455.20525945734693</v>
      </c>
      <c r="AZ121" s="51">
        <f t="shared" si="173"/>
        <v>181.90831356213073</v>
      </c>
      <c r="BA121" s="72">
        <f t="shared" si="174"/>
        <v>14.492420094637049</v>
      </c>
      <c r="BB121" s="51">
        <f t="shared" si="123"/>
        <v>20</v>
      </c>
      <c r="BC121" s="51">
        <f t="shared" si="124"/>
        <v>14.75</v>
      </c>
      <c r="BD121" s="51">
        <v>2</v>
      </c>
      <c r="BF121" s="63">
        <f t="shared" si="125"/>
        <v>0.1816751126669566</v>
      </c>
      <c r="BG121" s="63">
        <f t="shared" si="126"/>
        <v>3.6335022533391319</v>
      </c>
      <c r="BH121" s="63">
        <f t="shared" si="127"/>
        <v>236.00000000000031</v>
      </c>
      <c r="BI121" s="63">
        <f t="shared" si="128"/>
        <v>618659840.00000489</v>
      </c>
      <c r="BJ121" s="63">
        <f t="shared" si="129"/>
        <v>455.20525945734693</v>
      </c>
      <c r="BK121" s="51">
        <f t="shared" si="171"/>
        <v>64.951108750000088</v>
      </c>
      <c r="BL121" s="72">
        <f t="shared" si="172"/>
        <v>5.1745779793398903</v>
      </c>
      <c r="BM121" s="51">
        <f t="shared" si="130"/>
        <v>-27</v>
      </c>
      <c r="BN121" s="51">
        <f t="shared" si="131"/>
        <v>17.100000000000001</v>
      </c>
      <c r="BO121" s="51">
        <v>1</v>
      </c>
      <c r="BQ121" s="63">
        <f t="shared" si="132"/>
        <v>5.0514854979176016E-2</v>
      </c>
      <c r="BR121" s="63">
        <f t="shared" si="133"/>
        <v>-1.3639010844377524</v>
      </c>
      <c r="BS121" s="63">
        <f t="shared" si="134"/>
        <v>0.40498052011449637</v>
      </c>
      <c r="BT121" s="63">
        <f t="shared" si="135"/>
        <v>717225984.0000056</v>
      </c>
      <c r="BU121" s="63">
        <f t="shared" si="136"/>
        <v>455.20525945734693</v>
      </c>
      <c r="BX121" s="51">
        <f t="shared" si="137"/>
        <v>-72</v>
      </c>
      <c r="BY121" s="51">
        <f t="shared" si="138"/>
        <v>19.350000000000001</v>
      </c>
      <c r="BZ121" s="51">
        <v>1</v>
      </c>
      <c r="CB121" s="63">
        <f t="shared" si="139"/>
        <v>3.0680984116650111E-2</v>
      </c>
      <c r="CC121" s="63">
        <f t="shared" si="140"/>
        <v>-2.2090308563988081</v>
      </c>
      <c r="CD121" s="63">
        <f t="shared" si="141"/>
        <v>8.950535754997577E-4</v>
      </c>
      <c r="CE121" s="63">
        <f t="shared" si="142"/>
        <v>811597824.00000632</v>
      </c>
      <c r="CF121" s="63">
        <f t="shared" si="143"/>
        <v>455.20525945734693</v>
      </c>
      <c r="CI121" s="51">
        <f t="shared" si="144"/>
        <v>-117</v>
      </c>
      <c r="CJ121" s="51">
        <f t="shared" si="145"/>
        <v>21.6</v>
      </c>
      <c r="CK121" s="51">
        <v>1</v>
      </c>
      <c r="CM121" s="63">
        <f t="shared" si="146"/>
        <v>1.9727078239801729E-2</v>
      </c>
      <c r="CN121" s="63">
        <f t="shared" si="147"/>
        <v>-2.3080681540568024</v>
      </c>
      <c r="CO121" s="63">
        <f t="shared" si="148"/>
        <v>1.9514249465837689E-6</v>
      </c>
      <c r="CP121" s="63">
        <f t="shared" si="149"/>
        <v>905969664.00000703</v>
      </c>
      <c r="CQ121" s="63">
        <f t="shared" si="150"/>
        <v>455.20525945734693</v>
      </c>
      <c r="CT121" s="51">
        <f t="shared" si="151"/>
        <v>-168</v>
      </c>
      <c r="CU121" s="51">
        <f t="shared" si="152"/>
        <v>24.15</v>
      </c>
      <c r="CV121" s="51">
        <v>1</v>
      </c>
      <c r="CX121" s="63">
        <f t="shared" si="153"/>
        <v>1.2925831062713179E-2</v>
      </c>
      <c r="CY121" s="63">
        <f t="shared" si="154"/>
        <v>-2.1715396185358142</v>
      </c>
      <c r="CZ121" s="63">
        <f t="shared" si="155"/>
        <v>1.8548520773861697E-9</v>
      </c>
      <c r="DA121" s="63">
        <f t="shared" si="156"/>
        <v>1012924416.0000079</v>
      </c>
      <c r="DB121" s="63">
        <f t="shared" si="157"/>
        <v>455.20525945734693</v>
      </c>
      <c r="DE121" s="51">
        <f t="shared" si="158"/>
        <v>-223</v>
      </c>
      <c r="DF121" s="51">
        <f t="shared" si="159"/>
        <v>26.9</v>
      </c>
      <c r="DG121" s="51">
        <v>1</v>
      </c>
      <c r="DI121" s="63">
        <f t="shared" si="160"/>
        <v>8.6534746119213031E-3</v>
      </c>
      <c r="DJ121" s="63">
        <f t="shared" si="161"/>
        <v>-1.9297248384584507</v>
      </c>
      <c r="DK121" s="63">
        <f t="shared" si="162"/>
        <v>1.008821834596754E-12</v>
      </c>
      <c r="DL121" s="63">
        <f t="shared" si="163"/>
        <v>1128267776.0000088</v>
      </c>
      <c r="DM121" s="63">
        <f t="shared" si="164"/>
        <v>455.20525945734693</v>
      </c>
    </row>
    <row r="122" spans="1:117">
      <c r="A122" s="74">
        <f t="shared" si="89"/>
        <v>13.928809012738071</v>
      </c>
      <c r="B122" s="74">
        <f t="shared" si="90"/>
        <v>3.8666666666666667</v>
      </c>
      <c r="C122" s="78">
        <v>5.0599999999999996</v>
      </c>
      <c r="D122" s="76">
        <f t="shared" si="165"/>
        <v>1.58</v>
      </c>
      <c r="E122" s="76">
        <f t="shared" si="91"/>
        <v>1.58</v>
      </c>
      <c r="F122" s="77">
        <f t="shared" si="92"/>
        <v>12.631784</v>
      </c>
      <c r="G122" s="73">
        <f t="shared" si="93"/>
        <v>9635980.2103150431</v>
      </c>
      <c r="H122" s="74">
        <f t="shared" si="166"/>
        <v>23.200000000000014</v>
      </c>
      <c r="I122" s="79">
        <v>116</v>
      </c>
      <c r="J122" s="51">
        <f t="shared" si="94"/>
        <v>116</v>
      </c>
      <c r="K122" s="51">
        <f t="shared" si="95"/>
        <v>10</v>
      </c>
      <c r="L122" s="51">
        <v>1</v>
      </c>
      <c r="N122" s="63">
        <f t="shared" si="96"/>
        <v>4042.9394853120011</v>
      </c>
      <c r="O122" s="63">
        <f t="shared" si="97"/>
        <v>468980.98029619211</v>
      </c>
      <c r="P122" s="63">
        <f t="shared" si="98"/>
        <v>96359802.103150427</v>
      </c>
      <c r="Q122" s="63">
        <f t="shared" si="99"/>
        <v>481799010.51575214</v>
      </c>
      <c r="R122" s="63">
        <f t="shared" si="100"/>
        <v>471.72233189806269</v>
      </c>
      <c r="S122" s="51">
        <f t="shared" si="169"/>
        <v>205.46633264805945</v>
      </c>
      <c r="T122" s="72">
        <f t="shared" si="170"/>
        <v>16.265820619483318</v>
      </c>
      <c r="U122" s="51">
        <f t="shared" si="101"/>
        <v>101</v>
      </c>
      <c r="V122" s="69">
        <f t="shared" si="102"/>
        <v>10.75</v>
      </c>
      <c r="W122" s="51">
        <v>1</v>
      </c>
      <c r="Y122" s="68">
        <f t="shared" si="86"/>
        <v>1938.5629389229334</v>
      </c>
      <c r="Z122" s="68">
        <f t="shared" si="103"/>
        <v>195794.85683121628</v>
      </c>
      <c r="AA122" s="68">
        <f t="shared" si="104"/>
        <v>12948348.407610824</v>
      </c>
      <c r="AB122" s="68">
        <f t="shared" si="105"/>
        <v>517933936.30443358</v>
      </c>
      <c r="AC122" s="63">
        <f t="shared" si="106"/>
        <v>471.72233189806269</v>
      </c>
      <c r="AD122" s="69">
        <f t="shared" si="107"/>
        <v>66.132219288951319</v>
      </c>
      <c r="AE122" s="72">
        <f t="shared" si="108"/>
        <v>5.2353823726681297</v>
      </c>
      <c r="AF122" s="51">
        <f t="shared" si="109"/>
        <v>79</v>
      </c>
      <c r="AG122" s="51">
        <f t="shared" si="110"/>
        <v>11.85</v>
      </c>
      <c r="AH122" s="51">
        <v>1</v>
      </c>
      <c r="AJ122" s="63">
        <f t="shared" si="111"/>
        <v>17.857629196400111</v>
      </c>
      <c r="AK122" s="63">
        <f t="shared" si="112"/>
        <v>1410.7527065156089</v>
      </c>
      <c r="AL122" s="63">
        <f t="shared" si="113"/>
        <v>676070.96033667482</v>
      </c>
      <c r="AM122" s="63">
        <f t="shared" si="114"/>
        <v>570931827.46116626</v>
      </c>
      <c r="AN122" s="63">
        <f t="shared" si="115"/>
        <v>471.72233189806269</v>
      </c>
      <c r="AO122" s="51">
        <f t="shared" si="87"/>
        <v>479.22712266594868</v>
      </c>
      <c r="AP122" s="72">
        <f t="shared" si="88"/>
        <v>37.938198014306508</v>
      </c>
      <c r="AQ122" s="51">
        <f t="shared" si="116"/>
        <v>51</v>
      </c>
      <c r="AR122" s="51">
        <f t="shared" si="117"/>
        <v>13.25</v>
      </c>
      <c r="AS122" s="51">
        <v>1</v>
      </c>
      <c r="AU122" s="63">
        <f t="shared" si="118"/>
        <v>1.4917405075459511</v>
      </c>
      <c r="AV122" s="63">
        <f t="shared" si="119"/>
        <v>76.078765884843506</v>
      </c>
      <c r="AW122" s="63">
        <f t="shared" si="120"/>
        <v>15585.539280599824</v>
      </c>
      <c r="AX122" s="63">
        <f t="shared" si="121"/>
        <v>638383688.93337154</v>
      </c>
      <c r="AY122" s="63">
        <f t="shared" si="122"/>
        <v>471.72233189806269</v>
      </c>
      <c r="AZ122" s="51">
        <f t="shared" si="173"/>
        <v>204.86056916578863</v>
      </c>
      <c r="BA122" s="72">
        <f t="shared" si="174"/>
        <v>16.217865122281115</v>
      </c>
      <c r="BB122" s="51">
        <f t="shared" si="123"/>
        <v>21</v>
      </c>
      <c r="BC122" s="51">
        <f t="shared" si="124"/>
        <v>14.75</v>
      </c>
      <c r="BD122" s="51">
        <v>1</v>
      </c>
      <c r="BF122" s="63">
        <f t="shared" si="125"/>
        <v>0.1816751126669566</v>
      </c>
      <c r="BG122" s="63">
        <f t="shared" si="126"/>
        <v>3.8151773660060888</v>
      </c>
      <c r="BH122" s="63">
        <f t="shared" si="127"/>
        <v>271.09281177930058</v>
      </c>
      <c r="BI122" s="63">
        <f t="shared" si="128"/>
        <v>710653540.51073444</v>
      </c>
      <c r="BJ122" s="63">
        <f t="shared" si="129"/>
        <v>471.72233189806269</v>
      </c>
      <c r="BK122" s="51">
        <f t="shared" si="171"/>
        <v>71.056411215579629</v>
      </c>
      <c r="BL122" s="72">
        <f t="shared" si="172"/>
        <v>5.6252079053583905</v>
      </c>
      <c r="BM122" s="51">
        <f t="shared" si="130"/>
        <v>-26</v>
      </c>
      <c r="BN122" s="51">
        <f t="shared" si="131"/>
        <v>17.100000000000001</v>
      </c>
      <c r="BO122" s="51">
        <v>1</v>
      </c>
      <c r="BQ122" s="63">
        <f t="shared" si="132"/>
        <v>5.0514854979176016E-2</v>
      </c>
      <c r="BR122" s="63">
        <f t="shared" si="133"/>
        <v>-1.3133862294585765</v>
      </c>
      <c r="BS122" s="63">
        <f t="shared" si="134"/>
        <v>0.46520045726136561</v>
      </c>
      <c r="BT122" s="63">
        <f t="shared" si="135"/>
        <v>823876307.98193622</v>
      </c>
      <c r="BU122" s="63">
        <f t="shared" si="136"/>
        <v>471.72233189806269</v>
      </c>
      <c r="BX122" s="51">
        <f t="shared" si="137"/>
        <v>-71</v>
      </c>
      <c r="BY122" s="51">
        <f t="shared" si="138"/>
        <v>19.350000000000001</v>
      </c>
      <c r="BZ122" s="51">
        <v>1</v>
      </c>
      <c r="CB122" s="63">
        <f t="shared" si="139"/>
        <v>3.0680984116650111E-2</v>
      </c>
      <c r="CC122" s="63">
        <f t="shared" si="140"/>
        <v>-2.1783498722821579</v>
      </c>
      <c r="CD122" s="63">
        <f t="shared" si="141"/>
        <v>1.0281465698107864E-3</v>
      </c>
      <c r="CE122" s="63">
        <f t="shared" si="142"/>
        <v>932281085.3479805</v>
      </c>
      <c r="CF122" s="63">
        <f t="shared" si="143"/>
        <v>471.72233189806269</v>
      </c>
      <c r="CI122" s="51">
        <f t="shared" si="144"/>
        <v>-116</v>
      </c>
      <c r="CJ122" s="51">
        <f t="shared" si="145"/>
        <v>21.6</v>
      </c>
      <c r="CK122" s="51">
        <v>1</v>
      </c>
      <c r="CM122" s="63">
        <f t="shared" si="146"/>
        <v>1.9727078239801729E-2</v>
      </c>
      <c r="CN122" s="63">
        <f t="shared" si="147"/>
        <v>-2.2883410758170006</v>
      </c>
      <c r="CO122" s="63">
        <f t="shared" si="148"/>
        <v>2.2415986260409517E-6</v>
      </c>
      <c r="CP122" s="63">
        <f t="shared" si="149"/>
        <v>1040685862.7140248</v>
      </c>
      <c r="CQ122" s="63">
        <f t="shared" si="150"/>
        <v>471.72233189806269</v>
      </c>
      <c r="CT122" s="51">
        <f t="shared" si="151"/>
        <v>-167</v>
      </c>
      <c r="CU122" s="51">
        <f t="shared" si="152"/>
        <v>24.15</v>
      </c>
      <c r="CV122" s="51">
        <v>1</v>
      </c>
      <c r="CX122" s="63">
        <f t="shared" si="153"/>
        <v>1.2925831062713179E-2</v>
      </c>
      <c r="CY122" s="63">
        <f t="shared" si="154"/>
        <v>-2.1586137874731008</v>
      </c>
      <c r="CZ122" s="63">
        <f t="shared" si="155"/>
        <v>2.1306655300563262E-9</v>
      </c>
      <c r="DA122" s="63">
        <f t="shared" si="156"/>
        <v>1163544610.3955414</v>
      </c>
      <c r="DB122" s="63">
        <f t="shared" si="157"/>
        <v>471.72233189806269</v>
      </c>
      <c r="DE122" s="51">
        <f t="shared" si="158"/>
        <v>-222</v>
      </c>
      <c r="DF122" s="51">
        <f t="shared" si="159"/>
        <v>26.9</v>
      </c>
      <c r="DG122" s="51">
        <v>1</v>
      </c>
      <c r="DI122" s="63">
        <f t="shared" si="160"/>
        <v>8.6534746119213031E-3</v>
      </c>
      <c r="DJ122" s="63">
        <f t="shared" si="161"/>
        <v>-1.9210713638465293</v>
      </c>
      <c r="DK122" s="63">
        <f t="shared" si="162"/>
        <v>1.1588319818863826E-12</v>
      </c>
      <c r="DL122" s="63">
        <f t="shared" si="163"/>
        <v>1296039338.2873731</v>
      </c>
      <c r="DM122" s="63">
        <f t="shared" si="164"/>
        <v>471.72233189806269</v>
      </c>
    </row>
    <row r="123" spans="1:117">
      <c r="A123" s="74">
        <f t="shared" si="89"/>
        <v>14.420007401773372</v>
      </c>
      <c r="B123" s="74">
        <f t="shared" si="90"/>
        <v>3.9</v>
      </c>
      <c r="C123" s="78">
        <v>5.0599999999999996</v>
      </c>
      <c r="D123" s="76">
        <f t="shared" si="165"/>
        <v>1.585</v>
      </c>
      <c r="E123" s="76">
        <f t="shared" si="91"/>
        <v>1.585</v>
      </c>
      <c r="F123" s="77">
        <f t="shared" si="92"/>
        <v>12.711858499999998</v>
      </c>
      <c r="G123" s="73">
        <f t="shared" si="93"/>
        <v>11068834.616372872</v>
      </c>
      <c r="H123" s="74">
        <f t="shared" si="166"/>
        <v>23.400000000000013</v>
      </c>
      <c r="I123" s="79">
        <v>117</v>
      </c>
      <c r="J123" s="51">
        <f t="shared" si="94"/>
        <v>117</v>
      </c>
      <c r="K123" s="51">
        <f t="shared" si="95"/>
        <v>10</v>
      </c>
      <c r="L123" s="51">
        <v>1</v>
      </c>
      <c r="N123" s="63">
        <f t="shared" si="96"/>
        <v>4042.9394853120011</v>
      </c>
      <c r="O123" s="63">
        <f t="shared" si="97"/>
        <v>473023.91978150414</v>
      </c>
      <c r="P123" s="63">
        <f t="shared" si="98"/>
        <v>110688346.16372871</v>
      </c>
      <c r="Q123" s="63">
        <f t="shared" si="99"/>
        <v>553441730.81864357</v>
      </c>
      <c r="R123" s="63">
        <f t="shared" si="100"/>
        <v>488.83825092011728</v>
      </c>
      <c r="S123" s="51">
        <f t="shared" si="169"/>
        <v>234.00158329172251</v>
      </c>
      <c r="T123" s="72">
        <f t="shared" si="170"/>
        <v>18.408133105928023</v>
      </c>
      <c r="U123" s="51">
        <f t="shared" si="101"/>
        <v>102</v>
      </c>
      <c r="V123" s="69">
        <f t="shared" si="102"/>
        <v>10.75</v>
      </c>
      <c r="W123" s="51">
        <v>1</v>
      </c>
      <c r="Y123" s="68">
        <f t="shared" si="86"/>
        <v>1938.5629389229334</v>
      </c>
      <c r="Z123" s="68">
        <f t="shared" si="103"/>
        <v>197733.41977013921</v>
      </c>
      <c r="AA123" s="68">
        <f t="shared" si="104"/>
        <v>14873746.515751032</v>
      </c>
      <c r="AB123" s="68">
        <f t="shared" si="105"/>
        <v>594949860.63004184</v>
      </c>
      <c r="AC123" s="63">
        <f t="shared" si="106"/>
        <v>488.83825092011728</v>
      </c>
      <c r="AD123" s="69">
        <f t="shared" si="107"/>
        <v>75.221207082957648</v>
      </c>
      <c r="AE123" s="72">
        <f t="shared" si="108"/>
        <v>5.9174043734799016</v>
      </c>
      <c r="AF123" s="51">
        <f t="shared" si="109"/>
        <v>80</v>
      </c>
      <c r="AG123" s="51">
        <f t="shared" si="110"/>
        <v>11.85</v>
      </c>
      <c r="AH123" s="51">
        <v>10</v>
      </c>
      <c r="AJ123" s="63">
        <f t="shared" si="111"/>
        <v>178.57629196400111</v>
      </c>
      <c r="AK123" s="63">
        <f t="shared" si="112"/>
        <v>14286.10335712009</v>
      </c>
      <c r="AL123" s="63">
        <f t="shared" si="113"/>
        <v>776601.60000000417</v>
      </c>
      <c r="AM123" s="63">
        <f t="shared" si="114"/>
        <v>655828451.02009273</v>
      </c>
      <c r="AN123" s="63">
        <f t="shared" si="115"/>
        <v>488.83825092011728</v>
      </c>
      <c r="AO123" s="51">
        <f t="shared" si="87"/>
        <v>54.360631488288341</v>
      </c>
      <c r="AP123" s="72">
        <f t="shared" si="88"/>
        <v>4.2763716641660503</v>
      </c>
      <c r="AQ123" s="51">
        <f t="shared" si="116"/>
        <v>52</v>
      </c>
      <c r="AR123" s="51">
        <f t="shared" si="117"/>
        <v>13.25</v>
      </c>
      <c r="AS123" s="51">
        <v>1</v>
      </c>
      <c r="AU123" s="63">
        <f t="shared" si="118"/>
        <v>1.4917405075459511</v>
      </c>
      <c r="AV123" s="63">
        <f t="shared" si="119"/>
        <v>77.570506392389461</v>
      </c>
      <c r="AW123" s="63">
        <f t="shared" si="120"/>
        <v>17903.083333366692</v>
      </c>
      <c r="AX123" s="63">
        <f t="shared" si="121"/>
        <v>733310293.33470285</v>
      </c>
      <c r="AY123" s="63">
        <f t="shared" si="122"/>
        <v>488.83825092011728</v>
      </c>
      <c r="AZ123" s="51">
        <f t="shared" si="173"/>
        <v>230.79755651979585</v>
      </c>
      <c r="BA123" s="72">
        <f t="shared" si="174"/>
        <v>18.156082882750457</v>
      </c>
      <c r="BB123" s="51">
        <f t="shared" si="123"/>
        <v>22</v>
      </c>
      <c r="BC123" s="51">
        <f t="shared" si="124"/>
        <v>14.75</v>
      </c>
      <c r="BD123" s="51">
        <v>1</v>
      </c>
      <c r="BF123" s="63">
        <f t="shared" si="125"/>
        <v>0.1816751126669566</v>
      </c>
      <c r="BG123" s="63">
        <f t="shared" si="126"/>
        <v>3.9968524786730453</v>
      </c>
      <c r="BH123" s="63">
        <f t="shared" si="127"/>
        <v>311.40386694240345</v>
      </c>
      <c r="BI123" s="63">
        <f t="shared" si="128"/>
        <v>816326552.95749927</v>
      </c>
      <c r="BJ123" s="63">
        <f t="shared" si="129"/>
        <v>488.83825092011728</v>
      </c>
      <c r="BK123" s="51">
        <f t="shared" si="171"/>
        <v>77.912274371905141</v>
      </c>
      <c r="BL123" s="72">
        <f t="shared" si="172"/>
        <v>6.1291017652458253</v>
      </c>
      <c r="BM123" s="51">
        <f t="shared" si="130"/>
        <v>-25</v>
      </c>
      <c r="BN123" s="51">
        <f t="shared" si="131"/>
        <v>17.100000000000001</v>
      </c>
      <c r="BO123" s="51">
        <v>1</v>
      </c>
      <c r="BQ123" s="63">
        <f t="shared" si="132"/>
        <v>5.0514854979176016E-2</v>
      </c>
      <c r="BR123" s="63">
        <f t="shared" si="133"/>
        <v>-1.2628713744794005</v>
      </c>
      <c r="BS123" s="63">
        <f t="shared" si="134"/>
        <v>0.53437499999999905</v>
      </c>
      <c r="BT123" s="63">
        <f t="shared" si="135"/>
        <v>946385359.6998806</v>
      </c>
      <c r="BU123" s="63">
        <f t="shared" si="136"/>
        <v>488.83825092011728</v>
      </c>
      <c r="BX123" s="51">
        <f t="shared" si="137"/>
        <v>-70</v>
      </c>
      <c r="BY123" s="51">
        <f t="shared" si="138"/>
        <v>19.350000000000001</v>
      </c>
      <c r="BZ123" s="51">
        <v>1</v>
      </c>
      <c r="CB123" s="63">
        <f t="shared" si="139"/>
        <v>3.0680984116650111E-2</v>
      </c>
      <c r="CC123" s="63">
        <f t="shared" si="140"/>
        <v>-2.1476688881655077</v>
      </c>
      <c r="CD123" s="63">
        <f t="shared" si="141"/>
        <v>1.1810302734374947E-3</v>
      </c>
      <c r="CE123" s="63">
        <f t="shared" si="142"/>
        <v>1070909749.1340755</v>
      </c>
      <c r="CF123" s="63">
        <f t="shared" si="143"/>
        <v>488.83825092011728</v>
      </c>
      <c r="CI123" s="51">
        <f t="shared" si="144"/>
        <v>-115</v>
      </c>
      <c r="CJ123" s="51">
        <f t="shared" si="145"/>
        <v>21.6</v>
      </c>
      <c r="CK123" s="51">
        <v>1</v>
      </c>
      <c r="CM123" s="63">
        <f t="shared" si="146"/>
        <v>1.9727078239801729E-2</v>
      </c>
      <c r="CN123" s="63">
        <f t="shared" si="147"/>
        <v>-2.2686139975771988</v>
      </c>
      <c r="CO123" s="63">
        <f t="shared" si="148"/>
        <v>2.5749206542968553E-6</v>
      </c>
      <c r="CP123" s="63">
        <f t="shared" si="149"/>
        <v>1195434138.5682702</v>
      </c>
      <c r="CQ123" s="63">
        <f t="shared" si="150"/>
        <v>488.83825092011728</v>
      </c>
      <c r="CT123" s="51">
        <f t="shared" si="151"/>
        <v>-166</v>
      </c>
      <c r="CU123" s="51">
        <f t="shared" si="152"/>
        <v>24.15</v>
      </c>
      <c r="CV123" s="51">
        <v>1</v>
      </c>
      <c r="CX123" s="63">
        <f t="shared" si="153"/>
        <v>1.2925831062713179E-2</v>
      </c>
      <c r="CY123" s="63">
        <f t="shared" si="154"/>
        <v>-2.1456879564103879</v>
      </c>
      <c r="CZ123" s="63">
        <f t="shared" si="155"/>
        <v>2.4474919894245877E-9</v>
      </c>
      <c r="DA123" s="63">
        <f t="shared" si="156"/>
        <v>1336561779.9270244</v>
      </c>
      <c r="DB123" s="63">
        <f t="shared" si="157"/>
        <v>488.83825092011728</v>
      </c>
      <c r="DE123" s="51">
        <f t="shared" si="158"/>
        <v>-221</v>
      </c>
      <c r="DF123" s="51">
        <f t="shared" si="159"/>
        <v>26.9</v>
      </c>
      <c r="DG123" s="51">
        <v>1</v>
      </c>
      <c r="DI123" s="63">
        <f t="shared" si="160"/>
        <v>8.6534746119213031E-3</v>
      </c>
      <c r="DJ123" s="63">
        <f t="shared" si="161"/>
        <v>-1.912417889234608</v>
      </c>
      <c r="DK123" s="63">
        <f t="shared" si="162"/>
        <v>1.3311483913108414E-12</v>
      </c>
      <c r="DL123" s="63">
        <f t="shared" si="163"/>
        <v>1488758255.9021511</v>
      </c>
      <c r="DM123" s="63">
        <f t="shared" si="164"/>
        <v>488.83825092011728</v>
      </c>
    </row>
    <row r="124" spans="1:117">
      <c r="A124" s="74">
        <f t="shared" si="89"/>
        <v>14.928527864589011</v>
      </c>
      <c r="B124" s="74">
        <f t="shared" si="90"/>
        <v>3.9333333333333331</v>
      </c>
      <c r="C124" s="78">
        <v>5.0599999999999996</v>
      </c>
      <c r="D124" s="76">
        <f t="shared" si="165"/>
        <v>1.5899999999999999</v>
      </c>
      <c r="E124" s="76">
        <f t="shared" si="91"/>
        <v>1.5899999999999999</v>
      </c>
      <c r="F124" s="77">
        <f t="shared" si="92"/>
        <v>12.792185999999997</v>
      </c>
      <c r="G124" s="73">
        <f t="shared" si="93"/>
        <v>12714752.115561755</v>
      </c>
      <c r="H124" s="74">
        <f t="shared" si="166"/>
        <v>23.600000000000016</v>
      </c>
      <c r="I124" s="79">
        <v>118</v>
      </c>
      <c r="J124" s="51">
        <f t="shared" si="94"/>
        <v>118</v>
      </c>
      <c r="K124" s="51">
        <f t="shared" si="95"/>
        <v>10</v>
      </c>
      <c r="L124" s="51">
        <v>1</v>
      </c>
      <c r="N124" s="63">
        <f t="shared" si="96"/>
        <v>4042.9394853120011</v>
      </c>
      <c r="O124" s="63">
        <f t="shared" si="97"/>
        <v>477066.85926681611</v>
      </c>
      <c r="P124" s="63">
        <f t="shared" si="98"/>
        <v>127147521.15561755</v>
      </c>
      <c r="Q124" s="63">
        <f t="shared" si="99"/>
        <v>635737605.77808774</v>
      </c>
      <c r="R124" s="63">
        <f t="shared" si="100"/>
        <v>506.57471220505374</v>
      </c>
      <c r="S124" s="51">
        <f t="shared" si="169"/>
        <v>266.51929113463297</v>
      </c>
      <c r="T124" s="72">
        <f t="shared" si="170"/>
        <v>20.834538454540375</v>
      </c>
      <c r="U124" s="51">
        <f t="shared" si="101"/>
        <v>103</v>
      </c>
      <c r="V124" s="69">
        <f t="shared" si="102"/>
        <v>10.75</v>
      </c>
      <c r="W124" s="51">
        <v>1</v>
      </c>
      <c r="Y124" s="68">
        <f t="shared" si="86"/>
        <v>1938.5629389229334</v>
      </c>
      <c r="Z124" s="68">
        <f t="shared" si="103"/>
        <v>199671.98270906214</v>
      </c>
      <c r="AA124" s="68">
        <f t="shared" si="104"/>
        <v>17085448.155286096</v>
      </c>
      <c r="AB124" s="68">
        <f t="shared" si="105"/>
        <v>683417926.21144426</v>
      </c>
      <c r="AC124" s="63">
        <f t="shared" si="106"/>
        <v>506.57471220505374</v>
      </c>
      <c r="AD124" s="69">
        <f t="shared" si="107"/>
        <v>85.567579003715025</v>
      </c>
      <c r="AE124" s="72">
        <f t="shared" si="108"/>
        <v>6.689050566002952</v>
      </c>
      <c r="AF124" s="51">
        <f t="shared" si="109"/>
        <v>81</v>
      </c>
      <c r="AG124" s="51">
        <f t="shared" si="110"/>
        <v>11.85</v>
      </c>
      <c r="AH124" s="51">
        <v>1</v>
      </c>
      <c r="AJ124" s="63">
        <f t="shared" si="111"/>
        <v>178.57629196400111</v>
      </c>
      <c r="AK124" s="63">
        <f t="shared" si="112"/>
        <v>14464.67964908409</v>
      </c>
      <c r="AL124" s="63">
        <f t="shared" si="113"/>
        <v>892080.98040807026</v>
      </c>
      <c r="AM124" s="63">
        <f t="shared" si="114"/>
        <v>753349062.84703398</v>
      </c>
      <c r="AN124" s="63">
        <f t="shared" si="115"/>
        <v>506.57471220505374</v>
      </c>
      <c r="AO124" s="51">
        <f t="shared" si="87"/>
        <v>61.673054782416649</v>
      </c>
      <c r="AP124" s="72">
        <f t="shared" si="88"/>
        <v>4.8211505666362777</v>
      </c>
      <c r="AQ124" s="51">
        <f t="shared" si="116"/>
        <v>53</v>
      </c>
      <c r="AR124" s="51">
        <f t="shared" si="117"/>
        <v>13.25</v>
      </c>
      <c r="AS124" s="51">
        <v>1</v>
      </c>
      <c r="AU124" s="63">
        <f t="shared" si="118"/>
        <v>1.4917405075459511</v>
      </c>
      <c r="AV124" s="63">
        <f t="shared" si="119"/>
        <v>79.062246899935403</v>
      </c>
      <c r="AW124" s="63">
        <f t="shared" si="120"/>
        <v>20565.242374413152</v>
      </c>
      <c r="AX124" s="63">
        <f t="shared" si="121"/>
        <v>842352327.65596628</v>
      </c>
      <c r="AY124" s="63">
        <f t="shared" si="122"/>
        <v>506.57471220505374</v>
      </c>
      <c r="AZ124" s="51">
        <f t="shared" si="173"/>
        <v>260.11457023782049</v>
      </c>
      <c r="BA124" s="72">
        <f t="shared" si="174"/>
        <v>20.333863988361376</v>
      </c>
      <c r="BB124" s="51">
        <f t="shared" si="123"/>
        <v>23</v>
      </c>
      <c r="BC124" s="51">
        <f t="shared" si="124"/>
        <v>14.75</v>
      </c>
      <c r="BD124" s="51">
        <v>1</v>
      </c>
      <c r="BF124" s="63">
        <f t="shared" si="125"/>
        <v>0.1816751126669566</v>
      </c>
      <c r="BG124" s="63">
        <f t="shared" si="126"/>
        <v>4.1785275913400017</v>
      </c>
      <c r="BH124" s="63">
        <f t="shared" si="127"/>
        <v>357.7091096964545</v>
      </c>
      <c r="BI124" s="63">
        <f t="shared" si="128"/>
        <v>937712968.52267957</v>
      </c>
      <c r="BJ124" s="63">
        <f t="shared" si="129"/>
        <v>506.57471220505374</v>
      </c>
      <c r="BK124" s="51">
        <f t="shared" si="171"/>
        <v>85.606496996168374</v>
      </c>
      <c r="BL124" s="72">
        <f t="shared" si="172"/>
        <v>6.6920928914079569</v>
      </c>
      <c r="BM124" s="51">
        <f t="shared" si="130"/>
        <v>-24</v>
      </c>
      <c r="BN124" s="51">
        <f t="shared" si="131"/>
        <v>17.100000000000001</v>
      </c>
      <c r="BO124" s="51">
        <v>1</v>
      </c>
      <c r="BQ124" s="63">
        <f t="shared" si="132"/>
        <v>5.0514854979176016E-2</v>
      </c>
      <c r="BR124" s="63">
        <f t="shared" si="133"/>
        <v>-1.2123565195002244</v>
      </c>
      <c r="BS124" s="63">
        <f t="shared" si="134"/>
        <v>0.61383568345153972</v>
      </c>
      <c r="BT124" s="63">
        <f t="shared" si="135"/>
        <v>1087111305.8805301</v>
      </c>
      <c r="BU124" s="63">
        <f t="shared" si="136"/>
        <v>506.57471220505374</v>
      </c>
      <c r="BX124" s="51">
        <f t="shared" si="137"/>
        <v>-69</v>
      </c>
      <c r="BY124" s="51">
        <f t="shared" si="138"/>
        <v>19.350000000000001</v>
      </c>
      <c r="BZ124" s="51">
        <v>1</v>
      </c>
      <c r="CB124" s="63">
        <f t="shared" si="139"/>
        <v>3.0680984116650111E-2</v>
      </c>
      <c r="CC124" s="63">
        <f t="shared" si="140"/>
        <v>-2.1169879040488575</v>
      </c>
      <c r="CD124" s="63">
        <f t="shared" si="141"/>
        <v>1.3566475322993486E-3</v>
      </c>
      <c r="CE124" s="63">
        <f t="shared" si="142"/>
        <v>1230152267.1805999</v>
      </c>
      <c r="CF124" s="63">
        <f t="shared" si="143"/>
        <v>506.57471220505374</v>
      </c>
      <c r="CI124" s="51">
        <f t="shared" si="144"/>
        <v>-114</v>
      </c>
      <c r="CJ124" s="51">
        <f t="shared" si="145"/>
        <v>21.6</v>
      </c>
      <c r="CK124" s="51">
        <v>1</v>
      </c>
      <c r="CM124" s="63">
        <f t="shared" si="146"/>
        <v>1.9727078239801729E-2</v>
      </c>
      <c r="CN124" s="63">
        <f t="shared" si="147"/>
        <v>-2.248886919337397</v>
      </c>
      <c r="CO124" s="63">
        <f t="shared" si="148"/>
        <v>2.9578071198386871E-6</v>
      </c>
      <c r="CP124" s="63">
        <f t="shared" si="149"/>
        <v>1373193228.4806695</v>
      </c>
      <c r="CQ124" s="63">
        <f t="shared" si="150"/>
        <v>506.57471220505374</v>
      </c>
      <c r="CT124" s="51">
        <f t="shared" si="151"/>
        <v>-165</v>
      </c>
      <c r="CU124" s="51">
        <f t="shared" si="152"/>
        <v>24.15</v>
      </c>
      <c r="CV124" s="51">
        <v>1</v>
      </c>
      <c r="CX124" s="63">
        <f t="shared" si="153"/>
        <v>1.2925831062713179E-2</v>
      </c>
      <c r="CY124" s="63">
        <f t="shared" si="154"/>
        <v>-2.1327621253476745</v>
      </c>
      <c r="CZ124" s="63">
        <f t="shared" si="155"/>
        <v>2.811430022120445E-9</v>
      </c>
      <c r="DA124" s="63">
        <f t="shared" si="156"/>
        <v>1535306317.954082</v>
      </c>
      <c r="DB124" s="63">
        <f t="shared" si="157"/>
        <v>506.57471220505374</v>
      </c>
      <c r="DE124" s="51">
        <f t="shared" si="158"/>
        <v>-220</v>
      </c>
      <c r="DF124" s="51">
        <f t="shared" si="159"/>
        <v>26.9</v>
      </c>
      <c r="DG124" s="51">
        <v>1</v>
      </c>
      <c r="DI124" s="63">
        <f t="shared" si="160"/>
        <v>8.6534746119213031E-3</v>
      </c>
      <c r="DJ124" s="63">
        <f t="shared" si="161"/>
        <v>-1.9037644146226866</v>
      </c>
      <c r="DK124" s="63">
        <f t="shared" si="162"/>
        <v>1.5290879673557131E-12</v>
      </c>
      <c r="DL124" s="63">
        <f t="shared" si="163"/>
        <v>1710134159.543056</v>
      </c>
      <c r="DM124" s="63">
        <f t="shared" si="164"/>
        <v>506.57471220505374</v>
      </c>
    </row>
    <row r="125" spans="1:117">
      <c r="A125" s="74">
        <f t="shared" si="89"/>
        <v>15.454981262797627</v>
      </c>
      <c r="B125" s="74">
        <f t="shared" si="90"/>
        <v>3.9666666666666668</v>
      </c>
      <c r="C125" s="78">
        <v>5.0599999999999996</v>
      </c>
      <c r="D125" s="76">
        <f t="shared" si="165"/>
        <v>1.595</v>
      </c>
      <c r="E125" s="76">
        <f t="shared" si="91"/>
        <v>1.595</v>
      </c>
      <c r="F125" s="77">
        <f t="shared" si="92"/>
        <v>12.872766499999997</v>
      </c>
      <c r="G125" s="73">
        <f t="shared" si="93"/>
        <v>14605414.839340866</v>
      </c>
      <c r="H125" s="74">
        <f t="shared" si="166"/>
        <v>23.800000000000011</v>
      </c>
      <c r="I125" s="79">
        <v>119</v>
      </c>
      <c r="J125" s="51">
        <f t="shared" si="94"/>
        <v>119</v>
      </c>
      <c r="K125" s="51">
        <f t="shared" si="95"/>
        <v>10</v>
      </c>
      <c r="L125" s="51">
        <v>1</v>
      </c>
      <c r="N125" s="63">
        <f t="shared" si="96"/>
        <v>4042.9394853120011</v>
      </c>
      <c r="O125" s="63">
        <f t="shared" si="97"/>
        <v>481109.79875212815</v>
      </c>
      <c r="P125" s="63">
        <f t="shared" si="98"/>
        <v>146054148.39340866</v>
      </c>
      <c r="Q125" s="63">
        <f t="shared" si="99"/>
        <v>730270741.96704328</v>
      </c>
      <c r="R125" s="63">
        <f t="shared" si="100"/>
        <v>524.95419689302605</v>
      </c>
      <c r="S125" s="51">
        <f t="shared" si="169"/>
        <v>303.57757994585558</v>
      </c>
      <c r="T125" s="72">
        <f t="shared" si="170"/>
        <v>23.582932227183306</v>
      </c>
      <c r="U125" s="51">
        <f t="shared" si="101"/>
        <v>104</v>
      </c>
      <c r="V125" s="69">
        <f t="shared" si="102"/>
        <v>10.75</v>
      </c>
      <c r="W125" s="51">
        <v>1</v>
      </c>
      <c r="Y125" s="68">
        <f t="shared" si="86"/>
        <v>1938.5629389229334</v>
      </c>
      <c r="Z125" s="68">
        <f t="shared" si="103"/>
        <v>201610.54564798507</v>
      </c>
      <c r="AA125" s="68">
        <f t="shared" si="104"/>
        <v>19626026.190364264</v>
      </c>
      <c r="AB125" s="68">
        <f t="shared" si="105"/>
        <v>785041047.61457145</v>
      </c>
      <c r="AC125" s="63">
        <f t="shared" si="106"/>
        <v>524.95419689302605</v>
      </c>
      <c r="AD125" s="69">
        <f t="shared" si="107"/>
        <v>97.346228230697761</v>
      </c>
      <c r="AE125" s="72">
        <f t="shared" si="108"/>
        <v>7.5621839509555135</v>
      </c>
      <c r="AF125" s="51">
        <f t="shared" si="109"/>
        <v>82</v>
      </c>
      <c r="AG125" s="51">
        <f t="shared" si="110"/>
        <v>11.85</v>
      </c>
      <c r="AH125" s="51">
        <v>1</v>
      </c>
      <c r="AJ125" s="63">
        <f t="shared" si="111"/>
        <v>178.57629196400111</v>
      </c>
      <c r="AK125" s="63">
        <f t="shared" si="112"/>
        <v>14643.255941048092</v>
      </c>
      <c r="AL125" s="63">
        <f t="shared" si="113"/>
        <v>1024731.9547188926</v>
      </c>
      <c r="AM125" s="63">
        <f t="shared" si="114"/>
        <v>865370829.2309463</v>
      </c>
      <c r="AN125" s="63">
        <f t="shared" si="115"/>
        <v>524.95419689302605</v>
      </c>
      <c r="AO125" s="51">
        <f t="shared" si="87"/>
        <v>69.979788569177146</v>
      </c>
      <c r="AP125" s="72">
        <f t="shared" si="88"/>
        <v>5.4362664442936302</v>
      </c>
      <c r="AQ125" s="51">
        <f t="shared" si="116"/>
        <v>54</v>
      </c>
      <c r="AR125" s="51">
        <f t="shared" si="117"/>
        <v>13.25</v>
      </c>
      <c r="AS125" s="51">
        <v>1</v>
      </c>
      <c r="AU125" s="63">
        <f t="shared" si="118"/>
        <v>1.4917405075459511</v>
      </c>
      <c r="AV125" s="63">
        <f t="shared" si="119"/>
        <v>80.553987407481358</v>
      </c>
      <c r="AW125" s="63">
        <f t="shared" si="120"/>
        <v>23623.260085603706</v>
      </c>
      <c r="AX125" s="63">
        <f t="shared" si="121"/>
        <v>967608733.10633242</v>
      </c>
      <c r="AY125" s="63">
        <f t="shared" si="122"/>
        <v>524.95419689302605</v>
      </c>
      <c r="AZ125" s="51">
        <f t="shared" si="173"/>
        <v>293.25997192548317</v>
      </c>
      <c r="BA125" s="72">
        <f t="shared" si="174"/>
        <v>22.781425571999868</v>
      </c>
      <c r="BB125" s="51">
        <f t="shared" si="123"/>
        <v>24</v>
      </c>
      <c r="BC125" s="51">
        <f t="shared" si="124"/>
        <v>14.75</v>
      </c>
      <c r="BD125" s="51">
        <v>1</v>
      </c>
      <c r="BF125" s="63">
        <f t="shared" si="125"/>
        <v>0.1816751126669566</v>
      </c>
      <c r="BG125" s="63">
        <f t="shared" si="126"/>
        <v>4.3602027040069586</v>
      </c>
      <c r="BH125" s="63">
        <f t="shared" si="127"/>
        <v>410.89986587577124</v>
      </c>
      <c r="BI125" s="63">
        <f t="shared" si="128"/>
        <v>1077149344.4013886</v>
      </c>
      <c r="BJ125" s="63">
        <f t="shared" si="129"/>
        <v>524.95419689302605</v>
      </c>
      <c r="BK125" s="51">
        <f t="shared" si="171"/>
        <v>94.238707181700661</v>
      </c>
      <c r="BL125" s="72">
        <f t="shared" si="172"/>
        <v>7.3207812152656295</v>
      </c>
      <c r="BM125" s="51">
        <f t="shared" si="130"/>
        <v>-23</v>
      </c>
      <c r="BN125" s="51">
        <f t="shared" si="131"/>
        <v>17.100000000000001</v>
      </c>
      <c r="BO125" s="51">
        <v>1</v>
      </c>
      <c r="BQ125" s="63">
        <f t="shared" si="132"/>
        <v>5.0514854979176016E-2</v>
      </c>
      <c r="BR125" s="63">
        <f t="shared" si="133"/>
        <v>-1.1618416645210483</v>
      </c>
      <c r="BS125" s="63">
        <f t="shared" si="134"/>
        <v>0.70511203981926429</v>
      </c>
      <c r="BT125" s="63">
        <f t="shared" si="135"/>
        <v>1248762968.7636442</v>
      </c>
      <c r="BU125" s="63">
        <f t="shared" si="136"/>
        <v>524.95419689302605</v>
      </c>
      <c r="BX125" s="51">
        <f t="shared" si="137"/>
        <v>-68</v>
      </c>
      <c r="BY125" s="51">
        <f t="shared" si="138"/>
        <v>19.350000000000001</v>
      </c>
      <c r="BZ125" s="51">
        <v>1</v>
      </c>
      <c r="CB125" s="63">
        <f t="shared" si="139"/>
        <v>3.0680984116650111E-2</v>
      </c>
      <c r="CC125" s="63">
        <f t="shared" si="140"/>
        <v>-2.0863069199322077</v>
      </c>
      <c r="CD125" s="63">
        <f t="shared" si="141"/>
        <v>1.5583787886630485E-3</v>
      </c>
      <c r="CE125" s="63">
        <f t="shared" si="142"/>
        <v>1413073885.706229</v>
      </c>
      <c r="CF125" s="63">
        <f t="shared" si="143"/>
        <v>524.95419689302605</v>
      </c>
      <c r="CI125" s="51">
        <f t="shared" si="144"/>
        <v>-113</v>
      </c>
      <c r="CJ125" s="51">
        <f t="shared" si="145"/>
        <v>21.6</v>
      </c>
      <c r="CK125" s="51">
        <v>1</v>
      </c>
      <c r="CM125" s="63">
        <f t="shared" si="146"/>
        <v>1.9727078239801729E-2</v>
      </c>
      <c r="CN125" s="63">
        <f t="shared" si="147"/>
        <v>-2.2291598410975952</v>
      </c>
      <c r="CO125" s="63">
        <f t="shared" si="148"/>
        <v>3.397628172957218E-6</v>
      </c>
      <c r="CP125" s="63">
        <f t="shared" si="149"/>
        <v>1577384802.6488137</v>
      </c>
      <c r="CQ125" s="63">
        <f t="shared" si="150"/>
        <v>524.95419689302605</v>
      </c>
      <c r="CT125" s="51">
        <f t="shared" si="151"/>
        <v>-164</v>
      </c>
      <c r="CU125" s="51">
        <f t="shared" si="152"/>
        <v>24.15</v>
      </c>
      <c r="CV125" s="51">
        <v>1</v>
      </c>
      <c r="CX125" s="63">
        <f t="shared" si="153"/>
        <v>1.2925831062713179E-2</v>
      </c>
      <c r="CY125" s="63">
        <f t="shared" si="154"/>
        <v>-2.1198362942849611</v>
      </c>
      <c r="CZ125" s="63">
        <f t="shared" si="155"/>
        <v>3.2294850415990328E-9</v>
      </c>
      <c r="DA125" s="63">
        <f t="shared" si="156"/>
        <v>1763603841.8504095</v>
      </c>
      <c r="DB125" s="63">
        <f t="shared" si="157"/>
        <v>524.95419689302605</v>
      </c>
      <c r="DE125" s="51">
        <f t="shared" si="158"/>
        <v>-219</v>
      </c>
      <c r="DF125" s="51">
        <f t="shared" si="159"/>
        <v>26.9</v>
      </c>
      <c r="DG125" s="51">
        <v>1</v>
      </c>
      <c r="DI125" s="63">
        <f t="shared" si="160"/>
        <v>8.6534746119213031E-3</v>
      </c>
      <c r="DJ125" s="63">
        <f t="shared" si="161"/>
        <v>-1.8951109400107653</v>
      </c>
      <c r="DK125" s="63">
        <f t="shared" si="162"/>
        <v>1.7564608327472676E-12</v>
      </c>
      <c r="DL125" s="63">
        <f t="shared" si="163"/>
        <v>1964428295.8913465</v>
      </c>
      <c r="DM125" s="63">
        <f t="shared" si="164"/>
        <v>524.95419689302605</v>
      </c>
    </row>
    <row r="126" spans="1:117">
      <c r="A126" s="74">
        <f t="shared" si="89"/>
        <v>16.000000000000103</v>
      </c>
      <c r="B126" s="74">
        <f t="shared" si="90"/>
        <v>4</v>
      </c>
      <c r="C126" s="78">
        <v>5.0599999999999996</v>
      </c>
      <c r="D126" s="76">
        <f t="shared" si="165"/>
        <v>1.6</v>
      </c>
      <c r="E126" s="76">
        <f t="shared" si="91"/>
        <v>1.6</v>
      </c>
      <c r="F126" s="77">
        <f t="shared" si="92"/>
        <v>12.953600000000002</v>
      </c>
      <c r="G126" s="73">
        <f t="shared" si="93"/>
        <v>16777216.000000134</v>
      </c>
      <c r="H126" s="74">
        <f t="shared" si="166"/>
        <v>24.000000000000014</v>
      </c>
      <c r="I126" s="79">
        <v>120</v>
      </c>
      <c r="J126" s="51">
        <f t="shared" si="94"/>
        <v>120</v>
      </c>
      <c r="K126" s="51">
        <f t="shared" si="95"/>
        <v>10</v>
      </c>
      <c r="L126" s="51">
        <v>10</v>
      </c>
      <c r="N126" s="63">
        <f t="shared" si="96"/>
        <v>40429.394853120015</v>
      </c>
      <c r="O126" s="63">
        <f t="shared" si="97"/>
        <v>4851527.3823744021</v>
      </c>
      <c r="P126" s="63">
        <f t="shared" si="98"/>
        <v>167772160.00000134</v>
      </c>
      <c r="Q126" s="63">
        <f t="shared" si="99"/>
        <v>838860800.00000668</v>
      </c>
      <c r="R126" s="63">
        <f t="shared" si="100"/>
        <v>544.00000000000352</v>
      </c>
      <c r="S126" s="51">
        <f t="shared" si="169"/>
        <v>34.581307447530349</v>
      </c>
      <c r="T126" s="72">
        <f t="shared" si="170"/>
        <v>2.6696290951959569</v>
      </c>
      <c r="U126" s="51">
        <f t="shared" si="101"/>
        <v>105</v>
      </c>
      <c r="V126" s="69">
        <f t="shared" si="102"/>
        <v>10.75</v>
      </c>
      <c r="W126" s="51">
        <v>1</v>
      </c>
      <c r="Y126" s="68">
        <f t="shared" si="86"/>
        <v>1938.5629389229334</v>
      </c>
      <c r="Z126" s="68">
        <f t="shared" si="103"/>
        <v>203549.108586908</v>
      </c>
      <c r="AA126" s="68">
        <f t="shared" si="104"/>
        <v>22544384.00000016</v>
      </c>
      <c r="AB126" s="68">
        <f t="shared" si="105"/>
        <v>901775360.00000715</v>
      </c>
      <c r="AC126" s="63">
        <f t="shared" si="106"/>
        <v>544.00000000000352</v>
      </c>
      <c r="AD126" s="69">
        <f t="shared" si="107"/>
        <v>110.75648602201829</v>
      </c>
      <c r="AE126" s="72">
        <f t="shared" si="108"/>
        <v>8.5502475004646037</v>
      </c>
      <c r="AF126" s="51">
        <f t="shared" si="109"/>
        <v>83</v>
      </c>
      <c r="AG126" s="51">
        <f t="shared" si="110"/>
        <v>11.85</v>
      </c>
      <c r="AH126" s="51">
        <v>1</v>
      </c>
      <c r="AJ126" s="63">
        <f t="shared" si="111"/>
        <v>178.57629196400111</v>
      </c>
      <c r="AK126" s="63">
        <f t="shared" si="112"/>
        <v>14821.832233012092</v>
      </c>
      <c r="AL126" s="63">
        <f t="shared" si="113"/>
        <v>1177107.9106984881</v>
      </c>
      <c r="AM126" s="63">
        <f t="shared" si="114"/>
        <v>994050048.00000787</v>
      </c>
      <c r="AN126" s="63">
        <f t="shared" si="115"/>
        <v>544.00000000000352</v>
      </c>
      <c r="AO126" s="51">
        <f t="shared" si="87"/>
        <v>79.417165988207671</v>
      </c>
      <c r="AP126" s="72">
        <f t="shared" si="88"/>
        <v>6.1308953486449838</v>
      </c>
      <c r="AQ126" s="51">
        <f t="shared" si="116"/>
        <v>55</v>
      </c>
      <c r="AR126" s="51">
        <f t="shared" si="117"/>
        <v>13.25</v>
      </c>
      <c r="AS126" s="51">
        <v>1</v>
      </c>
      <c r="AU126" s="63">
        <f t="shared" si="118"/>
        <v>1.4917405075459511</v>
      </c>
      <c r="AV126" s="63">
        <f t="shared" si="119"/>
        <v>82.045727915027314</v>
      </c>
      <c r="AW126" s="63">
        <f t="shared" si="120"/>
        <v>27136.000000000102</v>
      </c>
      <c r="AX126" s="63">
        <f t="shared" si="121"/>
        <v>1111490560.0000091</v>
      </c>
      <c r="AY126" s="63">
        <f t="shared" si="122"/>
        <v>544.00000000000352</v>
      </c>
      <c r="AZ126" s="51">
        <f t="shared" si="173"/>
        <v>330.74238829478327</v>
      </c>
      <c r="BA126" s="72">
        <f t="shared" si="174"/>
        <v>25.532854827598754</v>
      </c>
      <c r="BB126" s="51">
        <f t="shared" si="123"/>
        <v>25</v>
      </c>
      <c r="BC126" s="51">
        <f t="shared" si="124"/>
        <v>14.75</v>
      </c>
      <c r="BD126" s="51">
        <v>1</v>
      </c>
      <c r="BF126" s="63">
        <f t="shared" si="125"/>
        <v>0.1816751126669566</v>
      </c>
      <c r="BG126" s="63">
        <f t="shared" si="126"/>
        <v>4.5418778166739147</v>
      </c>
      <c r="BH126" s="63">
        <f t="shared" si="127"/>
        <v>472.00000000000085</v>
      </c>
      <c r="BI126" s="63">
        <f t="shared" si="128"/>
        <v>1237319680.0000098</v>
      </c>
      <c r="BJ126" s="63">
        <f t="shared" si="129"/>
        <v>544.00000000000352</v>
      </c>
      <c r="BK126" s="51">
        <f t="shared" si="171"/>
        <v>103.92177400000018</v>
      </c>
      <c r="BL126" s="72">
        <f t="shared" si="172"/>
        <v>8.0226171875000141</v>
      </c>
      <c r="BM126" s="51">
        <f t="shared" si="130"/>
        <v>-22</v>
      </c>
      <c r="BN126" s="51">
        <f t="shared" si="131"/>
        <v>17.100000000000001</v>
      </c>
      <c r="BO126" s="51">
        <v>1</v>
      </c>
      <c r="BQ126" s="63">
        <f t="shared" si="132"/>
        <v>5.0514854979176016E-2</v>
      </c>
      <c r="BR126" s="63">
        <f t="shared" si="133"/>
        <v>-1.1113268095418722</v>
      </c>
      <c r="BS126" s="63">
        <f t="shared" si="134"/>
        <v>0.80996104022899307</v>
      </c>
      <c r="BT126" s="63">
        <f t="shared" si="135"/>
        <v>1434451968.0000114</v>
      </c>
      <c r="BU126" s="63">
        <f t="shared" si="136"/>
        <v>544.00000000000352</v>
      </c>
      <c r="BX126" s="51">
        <f t="shared" si="137"/>
        <v>-67</v>
      </c>
      <c r="BY126" s="51">
        <f t="shared" si="138"/>
        <v>19.350000000000001</v>
      </c>
      <c r="BZ126" s="51">
        <v>1</v>
      </c>
      <c r="CB126" s="63">
        <f t="shared" si="139"/>
        <v>3.0680984116650111E-2</v>
      </c>
      <c r="CC126" s="63">
        <f t="shared" si="140"/>
        <v>-2.0556259358155575</v>
      </c>
      <c r="CD126" s="63">
        <f t="shared" si="141"/>
        <v>1.7901071509995163E-3</v>
      </c>
      <c r="CE126" s="63">
        <f t="shared" si="142"/>
        <v>1623195648.0000134</v>
      </c>
      <c r="CF126" s="63">
        <f t="shared" si="143"/>
        <v>544.00000000000352</v>
      </c>
      <c r="CI126" s="51">
        <f t="shared" si="144"/>
        <v>-112</v>
      </c>
      <c r="CJ126" s="51">
        <f t="shared" si="145"/>
        <v>21.6</v>
      </c>
      <c r="CK126" s="51">
        <v>1</v>
      </c>
      <c r="CM126" s="63">
        <f t="shared" si="146"/>
        <v>1.9727078239801729E-2</v>
      </c>
      <c r="CN126" s="63">
        <f t="shared" si="147"/>
        <v>-2.2094327628577934</v>
      </c>
      <c r="CO126" s="63">
        <f t="shared" si="148"/>
        <v>3.9028498931675378E-6</v>
      </c>
      <c r="CP126" s="63">
        <f t="shared" si="149"/>
        <v>1811939328.0000148</v>
      </c>
      <c r="CQ126" s="63">
        <f t="shared" si="150"/>
        <v>544.00000000000352</v>
      </c>
      <c r="CT126" s="51">
        <f t="shared" si="151"/>
        <v>-163</v>
      </c>
      <c r="CU126" s="51">
        <f t="shared" si="152"/>
        <v>24.15</v>
      </c>
      <c r="CV126" s="51">
        <v>1</v>
      </c>
      <c r="CX126" s="63">
        <f t="shared" si="153"/>
        <v>1.2925831062713179E-2</v>
      </c>
      <c r="CY126" s="63">
        <f t="shared" si="154"/>
        <v>-2.1069104632222482</v>
      </c>
      <c r="CZ126" s="63">
        <f t="shared" si="155"/>
        <v>3.7097041547723393E-9</v>
      </c>
      <c r="DA126" s="63">
        <f t="shared" si="156"/>
        <v>2025848832.000016</v>
      </c>
      <c r="DB126" s="63">
        <f t="shared" si="157"/>
        <v>544.00000000000352</v>
      </c>
      <c r="DE126" s="51">
        <f t="shared" si="158"/>
        <v>-218</v>
      </c>
      <c r="DF126" s="51">
        <f t="shared" si="159"/>
        <v>26.9</v>
      </c>
      <c r="DG126" s="51">
        <v>1</v>
      </c>
      <c r="DI126" s="63">
        <f t="shared" si="160"/>
        <v>8.6534746119213031E-3</v>
      </c>
      <c r="DJ126" s="63">
        <f t="shared" si="161"/>
        <v>-1.8864574653988442</v>
      </c>
      <c r="DK126" s="63">
        <f t="shared" si="162"/>
        <v>2.0176436691935087E-12</v>
      </c>
      <c r="DL126" s="63">
        <f t="shared" si="163"/>
        <v>2256535552.0000181</v>
      </c>
      <c r="DM126" s="63">
        <f t="shared" si="164"/>
        <v>544.00000000000352</v>
      </c>
    </row>
    <row r="127" spans="1:117">
      <c r="A127" s="74">
        <f t="shared" si="89"/>
        <v>16.564238781462148</v>
      </c>
      <c r="B127" s="74">
        <f t="shared" si="90"/>
        <v>4.0333333333333332</v>
      </c>
      <c r="C127" s="78">
        <v>5.0599999999999996</v>
      </c>
      <c r="D127" s="76">
        <f t="shared" si="165"/>
        <v>1.605</v>
      </c>
      <c r="E127" s="76">
        <f t="shared" si="91"/>
        <v>1.605</v>
      </c>
      <c r="F127" s="77">
        <f t="shared" si="92"/>
        <v>13.034686499999999</v>
      </c>
      <c r="G127" s="73">
        <f t="shared" si="93"/>
        <v>19271960.420630097</v>
      </c>
      <c r="H127" s="74">
        <f t="shared" si="166"/>
        <v>24.20000000000001</v>
      </c>
      <c r="I127" s="79">
        <v>121</v>
      </c>
      <c r="J127" s="51">
        <f t="shared" si="94"/>
        <v>121</v>
      </c>
      <c r="K127" s="51">
        <f t="shared" si="95"/>
        <v>10</v>
      </c>
      <c r="L127" s="51">
        <v>1</v>
      </c>
      <c r="N127" s="63">
        <f t="shared" si="96"/>
        <v>40429.394853120015</v>
      </c>
      <c r="O127" s="63">
        <f t="shared" si="97"/>
        <v>4891956.7772275219</v>
      </c>
      <c r="P127" s="63">
        <f t="shared" si="98"/>
        <v>192719604.20630097</v>
      </c>
      <c r="Q127" s="63">
        <f t="shared" si="99"/>
        <v>963598021.03150487</v>
      </c>
      <c r="R127" s="63">
        <f t="shared" si="100"/>
        <v>563.73625986242837</v>
      </c>
      <c r="S127" s="51">
        <f t="shared" si="169"/>
        <v>39.395197664751912</v>
      </c>
      <c r="T127" s="72">
        <f t="shared" si="170"/>
        <v>3.0223356476392365</v>
      </c>
      <c r="U127" s="51">
        <f t="shared" si="101"/>
        <v>106</v>
      </c>
      <c r="V127" s="69">
        <f t="shared" si="102"/>
        <v>10.75</v>
      </c>
      <c r="W127" s="51">
        <v>1</v>
      </c>
      <c r="Y127" s="68">
        <f t="shared" si="86"/>
        <v>1938.5629389229334</v>
      </c>
      <c r="Z127" s="68">
        <f t="shared" si="103"/>
        <v>205487.67152583096</v>
      </c>
      <c r="AA127" s="68">
        <f t="shared" si="104"/>
        <v>25896696.81522166</v>
      </c>
      <c r="AB127" s="68">
        <f t="shared" si="105"/>
        <v>1035867872.6088678</v>
      </c>
      <c r="AC127" s="63">
        <f t="shared" si="106"/>
        <v>563.73625986242837</v>
      </c>
      <c r="AD127" s="69">
        <f t="shared" si="107"/>
        <v>126.02554996573748</v>
      </c>
      <c r="AE127" s="72">
        <f t="shared" si="108"/>
        <v>9.6684757217396431</v>
      </c>
      <c r="AF127" s="51">
        <f t="shared" si="109"/>
        <v>84</v>
      </c>
      <c r="AG127" s="51">
        <f t="shared" si="110"/>
        <v>11.85</v>
      </c>
      <c r="AH127" s="51">
        <v>1</v>
      </c>
      <c r="AJ127" s="63">
        <f t="shared" si="111"/>
        <v>178.57629196400111</v>
      </c>
      <c r="AK127" s="63">
        <f t="shared" si="112"/>
        <v>15000.408524976094</v>
      </c>
      <c r="AL127" s="63">
        <f t="shared" si="113"/>
        <v>1352141.9206733501</v>
      </c>
      <c r="AM127" s="63">
        <f t="shared" si="114"/>
        <v>1141863654.9223332</v>
      </c>
      <c r="AN127" s="63">
        <f t="shared" si="115"/>
        <v>563.73625986242837</v>
      </c>
      <c r="AO127" s="51">
        <f t="shared" si="87"/>
        <v>90.140339739547528</v>
      </c>
      <c r="AP127" s="72">
        <f t="shared" si="88"/>
        <v>6.9154206155665907</v>
      </c>
      <c r="AQ127" s="51">
        <f t="shared" si="116"/>
        <v>56</v>
      </c>
      <c r="AR127" s="51">
        <f t="shared" si="117"/>
        <v>13.25</v>
      </c>
      <c r="AS127" s="51">
        <v>1</v>
      </c>
      <c r="AU127" s="63">
        <f t="shared" si="118"/>
        <v>1.4917405075459511</v>
      </c>
      <c r="AV127" s="63">
        <f t="shared" si="119"/>
        <v>83.537468422573255</v>
      </c>
      <c r="AW127" s="63">
        <f t="shared" si="120"/>
        <v>31171.078561199658</v>
      </c>
      <c r="AX127" s="63">
        <f t="shared" si="121"/>
        <v>1276767377.866744</v>
      </c>
      <c r="AY127" s="63">
        <f t="shared" si="122"/>
        <v>563.73625986242837</v>
      </c>
      <c r="AZ127" s="51">
        <f t="shared" si="173"/>
        <v>373.13889383768657</v>
      </c>
      <c r="BA127" s="72">
        <f t="shared" si="174"/>
        <v>28.626610531652339</v>
      </c>
      <c r="BB127" s="51">
        <f t="shared" si="123"/>
        <v>26</v>
      </c>
      <c r="BC127" s="51">
        <f t="shared" si="124"/>
        <v>14.75</v>
      </c>
      <c r="BD127" s="51">
        <v>1</v>
      </c>
      <c r="BF127" s="63">
        <f t="shared" si="125"/>
        <v>0.1816751126669566</v>
      </c>
      <c r="BG127" s="63">
        <f t="shared" si="126"/>
        <v>4.7235529293408716</v>
      </c>
      <c r="BH127" s="63">
        <f t="shared" si="127"/>
        <v>542.18562355860138</v>
      </c>
      <c r="BI127" s="63">
        <f t="shared" si="128"/>
        <v>1421307081.0214698</v>
      </c>
      <c r="BJ127" s="63">
        <f t="shared" si="129"/>
        <v>563.73625986242837</v>
      </c>
      <c r="BK127" s="51">
        <f t="shared" si="171"/>
        <v>114.78343350209022</v>
      </c>
      <c r="BL127" s="72">
        <f t="shared" si="172"/>
        <v>8.8059987865523439</v>
      </c>
      <c r="BM127" s="51">
        <f t="shared" si="130"/>
        <v>-21</v>
      </c>
      <c r="BN127" s="51">
        <f t="shared" si="131"/>
        <v>17.100000000000001</v>
      </c>
      <c r="BO127" s="51">
        <v>1</v>
      </c>
      <c r="BQ127" s="63">
        <f t="shared" si="132"/>
        <v>5.0514854979176016E-2</v>
      </c>
      <c r="BR127" s="63">
        <f t="shared" si="133"/>
        <v>-1.0608119545626964</v>
      </c>
      <c r="BS127" s="63">
        <f t="shared" si="134"/>
        <v>0.93040091452273155</v>
      </c>
      <c r="BT127" s="63">
        <f t="shared" si="135"/>
        <v>1647752615.9638736</v>
      </c>
      <c r="BU127" s="63">
        <f t="shared" si="136"/>
        <v>563.73625986242837</v>
      </c>
      <c r="BX127" s="51">
        <f t="shared" si="137"/>
        <v>-66</v>
      </c>
      <c r="BY127" s="51">
        <f t="shared" si="138"/>
        <v>19.350000000000001</v>
      </c>
      <c r="BZ127" s="51">
        <v>1</v>
      </c>
      <c r="CB127" s="63">
        <f t="shared" si="139"/>
        <v>3.0680984116650111E-2</v>
      </c>
      <c r="CC127" s="63">
        <f t="shared" si="140"/>
        <v>-2.0249449516989073</v>
      </c>
      <c r="CD127" s="63">
        <f t="shared" si="141"/>
        <v>2.0562931396215733E-3</v>
      </c>
      <c r="CE127" s="63">
        <f t="shared" si="142"/>
        <v>1864562170.695962</v>
      </c>
      <c r="CF127" s="63">
        <f t="shared" si="143"/>
        <v>563.73625986242837</v>
      </c>
      <c r="CI127" s="51">
        <f t="shared" si="144"/>
        <v>-111</v>
      </c>
      <c r="CJ127" s="51">
        <f t="shared" si="145"/>
        <v>21.6</v>
      </c>
      <c r="CK127" s="51">
        <v>1</v>
      </c>
      <c r="CM127" s="63">
        <f t="shared" si="146"/>
        <v>1.9727078239801729E-2</v>
      </c>
      <c r="CN127" s="63">
        <f t="shared" si="147"/>
        <v>-2.1897056846179921</v>
      </c>
      <c r="CO127" s="63">
        <f t="shared" si="148"/>
        <v>4.4831972520819059E-6</v>
      </c>
      <c r="CP127" s="63">
        <f t="shared" si="149"/>
        <v>2081371725.4280508</v>
      </c>
      <c r="CQ127" s="63">
        <f t="shared" si="150"/>
        <v>563.73625986242837</v>
      </c>
      <c r="CT127" s="51">
        <f t="shared" si="151"/>
        <v>-162</v>
      </c>
      <c r="CU127" s="51">
        <f t="shared" si="152"/>
        <v>24.15</v>
      </c>
      <c r="CV127" s="51">
        <v>1</v>
      </c>
      <c r="CX127" s="63">
        <f t="shared" si="153"/>
        <v>1.2925831062713179E-2</v>
      </c>
      <c r="CY127" s="63">
        <f t="shared" si="154"/>
        <v>-2.0939846321595348</v>
      </c>
      <c r="CZ127" s="63">
        <f t="shared" si="155"/>
        <v>4.2613310601126533E-9</v>
      </c>
      <c r="DA127" s="63">
        <f t="shared" si="156"/>
        <v>2327089220.7910843</v>
      </c>
      <c r="DB127" s="63">
        <f t="shared" si="157"/>
        <v>563.73625986242837</v>
      </c>
      <c r="DE127" s="51">
        <f t="shared" si="158"/>
        <v>-217</v>
      </c>
      <c r="DF127" s="51">
        <f t="shared" si="159"/>
        <v>26.9</v>
      </c>
      <c r="DG127" s="51">
        <v>1</v>
      </c>
      <c r="DI127" s="63">
        <f t="shared" si="160"/>
        <v>8.6534746119213031E-3</v>
      </c>
      <c r="DJ127" s="63">
        <f t="shared" si="161"/>
        <v>-1.8778039907869228</v>
      </c>
      <c r="DK127" s="63">
        <f t="shared" si="162"/>
        <v>2.3176639637727651E-12</v>
      </c>
      <c r="DL127" s="63">
        <f t="shared" si="163"/>
        <v>2592078676.574748</v>
      </c>
      <c r="DM127" s="63">
        <f t="shared" si="164"/>
        <v>563.73625986242837</v>
      </c>
    </row>
    <row r="128" spans="1:117">
      <c r="A128" s="74">
        <f t="shared" si="89"/>
        <v>17.148375400580804</v>
      </c>
      <c r="B128" s="74">
        <f t="shared" si="90"/>
        <v>4.0666666666666664</v>
      </c>
      <c r="C128" s="78">
        <v>5.0599999999999996</v>
      </c>
      <c r="D128" s="76">
        <f t="shared" si="165"/>
        <v>1.6099999999999999</v>
      </c>
      <c r="E128" s="76">
        <f t="shared" si="91"/>
        <v>1.6099999999999999</v>
      </c>
      <c r="F128" s="77">
        <f t="shared" si="92"/>
        <v>13.116025999999998</v>
      </c>
      <c r="G128" s="73">
        <f t="shared" si="93"/>
        <v>22137669.232745752</v>
      </c>
      <c r="H128" s="74">
        <f t="shared" si="166"/>
        <v>24.400000000000013</v>
      </c>
      <c r="I128" s="79">
        <v>122</v>
      </c>
      <c r="J128" s="51">
        <f t="shared" si="94"/>
        <v>122</v>
      </c>
      <c r="K128" s="51">
        <f t="shared" si="95"/>
        <v>10</v>
      </c>
      <c r="L128" s="51">
        <v>1</v>
      </c>
      <c r="N128" s="63">
        <f t="shared" si="96"/>
        <v>40429.394853120015</v>
      </c>
      <c r="O128" s="63">
        <f t="shared" si="97"/>
        <v>4932386.1720806416</v>
      </c>
      <c r="P128" s="63">
        <f t="shared" si="98"/>
        <v>221376692.32745752</v>
      </c>
      <c r="Q128" s="63">
        <f t="shared" si="99"/>
        <v>1106883461.6372876</v>
      </c>
      <c r="R128" s="63">
        <f t="shared" si="100"/>
        <v>584.1879886464526</v>
      </c>
      <c r="S128" s="51">
        <f t="shared" si="169"/>
        <v>44.882270893658273</v>
      </c>
      <c r="T128" s="72">
        <f t="shared" si="170"/>
        <v>3.4219412872205561</v>
      </c>
      <c r="U128" s="51">
        <f t="shared" si="101"/>
        <v>107</v>
      </c>
      <c r="V128" s="69">
        <f t="shared" si="102"/>
        <v>10.75</v>
      </c>
      <c r="W128" s="51">
        <v>1</v>
      </c>
      <c r="Y128" s="68">
        <f t="shared" si="86"/>
        <v>1938.5629389229334</v>
      </c>
      <c r="Z128" s="68">
        <f t="shared" si="103"/>
        <v>207426.23446475388</v>
      </c>
      <c r="AA128" s="68">
        <f t="shared" si="104"/>
        <v>29747493.031502079</v>
      </c>
      <c r="AB128" s="68">
        <f t="shared" si="105"/>
        <v>1189899721.2600842</v>
      </c>
      <c r="AC128" s="63">
        <f t="shared" si="106"/>
        <v>584.1879886464526</v>
      </c>
      <c r="AD128" s="69">
        <f t="shared" si="107"/>
        <v>143.41239481236792</v>
      </c>
      <c r="AE128" s="72">
        <f t="shared" si="108"/>
        <v>10.934134684725993</v>
      </c>
      <c r="AF128" s="51">
        <f t="shared" si="109"/>
        <v>85</v>
      </c>
      <c r="AG128" s="51">
        <f t="shared" si="110"/>
        <v>11.85</v>
      </c>
      <c r="AH128" s="51">
        <v>1</v>
      </c>
      <c r="AJ128" s="63">
        <f t="shared" si="111"/>
        <v>178.57629196400111</v>
      </c>
      <c r="AK128" s="63">
        <f t="shared" si="112"/>
        <v>15178.984816940094</v>
      </c>
      <c r="AL128" s="63">
        <f t="shared" si="113"/>
        <v>1553203.2000000086</v>
      </c>
      <c r="AM128" s="63">
        <f t="shared" si="114"/>
        <v>1311656902.0401857</v>
      </c>
      <c r="AN128" s="63">
        <f t="shared" si="115"/>
        <v>584.1879886464526</v>
      </c>
      <c r="AO128" s="51">
        <f t="shared" si="87"/>
        <v>102.32589456618985</v>
      </c>
      <c r="AP128" s="72">
        <f t="shared" si="88"/>
        <v>7.8015928426941104</v>
      </c>
      <c r="AQ128" s="51">
        <f t="shared" si="116"/>
        <v>57</v>
      </c>
      <c r="AR128" s="51">
        <f t="shared" si="117"/>
        <v>13.25</v>
      </c>
      <c r="AS128" s="51">
        <v>1</v>
      </c>
      <c r="AU128" s="63">
        <f t="shared" si="118"/>
        <v>1.4917405075459511</v>
      </c>
      <c r="AV128" s="63">
        <f t="shared" si="119"/>
        <v>85.029208930119211</v>
      </c>
      <c r="AW128" s="63">
        <f t="shared" si="120"/>
        <v>35806.166666733399</v>
      </c>
      <c r="AX128" s="63">
        <f t="shared" si="121"/>
        <v>1466620586.6694059</v>
      </c>
      <c r="AY128" s="63">
        <f t="shared" si="122"/>
        <v>584.1879886464526</v>
      </c>
      <c r="AZ128" s="51">
        <f t="shared" si="173"/>
        <v>421.10431365015404</v>
      </c>
      <c r="BA128" s="72">
        <f t="shared" si="174"/>
        <v>32.106090186932697</v>
      </c>
      <c r="BB128" s="51">
        <f t="shared" si="123"/>
        <v>27</v>
      </c>
      <c r="BC128" s="51">
        <f t="shared" si="124"/>
        <v>14.75</v>
      </c>
      <c r="BD128" s="51">
        <v>1</v>
      </c>
      <c r="BF128" s="63">
        <f t="shared" si="125"/>
        <v>0.1816751126669566</v>
      </c>
      <c r="BG128" s="63">
        <f t="shared" si="126"/>
        <v>4.9052280420078285</v>
      </c>
      <c r="BH128" s="63">
        <f t="shared" si="127"/>
        <v>622.80773388480713</v>
      </c>
      <c r="BI128" s="63">
        <f t="shared" si="128"/>
        <v>1632653105.9149992</v>
      </c>
      <c r="BJ128" s="63">
        <f t="shared" si="129"/>
        <v>584.1879886464526</v>
      </c>
      <c r="BK128" s="51">
        <f t="shared" si="171"/>
        <v>126.96815082828991</v>
      </c>
      <c r="BL128" s="72">
        <f t="shared" si="172"/>
        <v>9.6803826729445284</v>
      </c>
      <c r="BM128" s="51">
        <f t="shared" si="130"/>
        <v>-20</v>
      </c>
      <c r="BN128" s="51">
        <f t="shared" si="131"/>
        <v>17.100000000000001</v>
      </c>
      <c r="BO128" s="51">
        <v>1</v>
      </c>
      <c r="BQ128" s="63">
        <f t="shared" si="132"/>
        <v>5.0514854979176016E-2</v>
      </c>
      <c r="BR128" s="63">
        <f t="shared" si="133"/>
        <v>-1.0102970995835203</v>
      </c>
      <c r="BS128" s="63">
        <f t="shared" si="134"/>
        <v>1.0687499999999988</v>
      </c>
      <c r="BT128" s="63">
        <f t="shared" si="135"/>
        <v>1892770719.3997619</v>
      </c>
      <c r="BU128" s="63">
        <f t="shared" si="136"/>
        <v>584.1879886464526</v>
      </c>
      <c r="BX128" s="51">
        <f t="shared" si="137"/>
        <v>-65</v>
      </c>
      <c r="BY128" s="51">
        <f t="shared" si="138"/>
        <v>19.350000000000001</v>
      </c>
      <c r="BZ128" s="51">
        <v>1</v>
      </c>
      <c r="CB128" s="63">
        <f t="shared" si="139"/>
        <v>3.0680984116650111E-2</v>
      </c>
      <c r="CC128" s="63">
        <f t="shared" si="140"/>
        <v>-1.9942639675822573</v>
      </c>
      <c r="CD128" s="63">
        <f t="shared" si="141"/>
        <v>2.3620605468749898E-3</v>
      </c>
      <c r="CE128" s="63">
        <f t="shared" si="142"/>
        <v>2141819498.2681515</v>
      </c>
      <c r="CF128" s="63">
        <f t="shared" si="143"/>
        <v>584.1879886464526</v>
      </c>
      <c r="CI128" s="51">
        <f t="shared" si="144"/>
        <v>-110</v>
      </c>
      <c r="CJ128" s="51">
        <f t="shared" si="145"/>
        <v>21.6</v>
      </c>
      <c r="CK128" s="51">
        <v>1</v>
      </c>
      <c r="CM128" s="63">
        <f t="shared" si="146"/>
        <v>1.9727078239801729E-2</v>
      </c>
      <c r="CN128" s="63">
        <f t="shared" si="147"/>
        <v>-2.1699786063781903</v>
      </c>
      <c r="CO128" s="63">
        <f t="shared" si="148"/>
        <v>5.1498413085937122E-6</v>
      </c>
      <c r="CP128" s="63">
        <f t="shared" si="149"/>
        <v>2390868277.1365414</v>
      </c>
      <c r="CQ128" s="63">
        <f t="shared" si="150"/>
        <v>584.1879886464526</v>
      </c>
      <c r="CT128" s="51">
        <f t="shared" si="151"/>
        <v>-161</v>
      </c>
      <c r="CU128" s="51">
        <f t="shared" si="152"/>
        <v>24.15</v>
      </c>
      <c r="CV128" s="51">
        <v>1</v>
      </c>
      <c r="CX128" s="63">
        <f t="shared" si="153"/>
        <v>1.2925831062713179E-2</v>
      </c>
      <c r="CY128" s="63">
        <f t="shared" si="154"/>
        <v>-2.0810588010968218</v>
      </c>
      <c r="CZ128" s="63">
        <f t="shared" si="155"/>
        <v>4.8949839788491762E-9</v>
      </c>
      <c r="DA128" s="63">
        <f t="shared" si="156"/>
        <v>2673123559.8540492</v>
      </c>
      <c r="DB128" s="63">
        <f t="shared" si="157"/>
        <v>584.1879886464526</v>
      </c>
      <c r="DE128" s="51">
        <f t="shared" si="158"/>
        <v>-216</v>
      </c>
      <c r="DF128" s="51">
        <f t="shared" si="159"/>
        <v>26.9</v>
      </c>
      <c r="DG128" s="51">
        <v>1</v>
      </c>
      <c r="DI128" s="63">
        <f t="shared" si="160"/>
        <v>8.6534746119213031E-3</v>
      </c>
      <c r="DJ128" s="63">
        <f t="shared" si="161"/>
        <v>-1.8691505161750015</v>
      </c>
      <c r="DK128" s="63">
        <f t="shared" si="162"/>
        <v>2.6622967826216836E-12</v>
      </c>
      <c r="DL128" s="63">
        <f t="shared" si="163"/>
        <v>2977516511.8043036</v>
      </c>
      <c r="DM128" s="63">
        <f t="shared" si="164"/>
        <v>584.1879886464526</v>
      </c>
    </row>
    <row r="129" spans="1:117">
      <c r="A129" s="74">
        <f t="shared" si="89"/>
        <v>17.753111553085638</v>
      </c>
      <c r="B129" s="74">
        <f t="shared" si="90"/>
        <v>4.0999999999999996</v>
      </c>
      <c r="C129" s="78">
        <v>5.0599999999999996</v>
      </c>
      <c r="D129" s="76">
        <f t="shared" si="165"/>
        <v>1.615</v>
      </c>
      <c r="E129" s="76">
        <f t="shared" si="91"/>
        <v>1.615</v>
      </c>
      <c r="F129" s="77">
        <f t="shared" si="92"/>
        <v>13.197618499999999</v>
      </c>
      <c r="G129" s="73">
        <f t="shared" si="93"/>
        <v>25429504.231123522</v>
      </c>
      <c r="H129" s="74">
        <f t="shared" si="166"/>
        <v>24.600000000000012</v>
      </c>
      <c r="I129" s="79">
        <v>123</v>
      </c>
      <c r="J129" s="51">
        <f t="shared" si="94"/>
        <v>123</v>
      </c>
      <c r="K129" s="51">
        <f t="shared" si="95"/>
        <v>10</v>
      </c>
      <c r="L129" s="51">
        <v>1</v>
      </c>
      <c r="N129" s="63">
        <f t="shared" si="96"/>
        <v>40429.394853120015</v>
      </c>
      <c r="O129" s="63">
        <f t="shared" si="97"/>
        <v>4972815.5669337623</v>
      </c>
      <c r="P129" s="63">
        <f t="shared" si="98"/>
        <v>254295042.31123522</v>
      </c>
      <c r="Q129" s="63">
        <f t="shared" si="99"/>
        <v>1271475211.5561762</v>
      </c>
      <c r="R129" s="63">
        <f t="shared" si="100"/>
        <v>605.38110396022034</v>
      </c>
      <c r="S129" s="51">
        <f t="shared" si="169"/>
        <v>51.137034721766994</v>
      </c>
      <c r="T129" s="72">
        <f t="shared" si="170"/>
        <v>3.8747168454495786</v>
      </c>
      <c r="U129" s="51">
        <f t="shared" si="101"/>
        <v>108</v>
      </c>
      <c r="V129" s="69">
        <f t="shared" si="102"/>
        <v>10.75</v>
      </c>
      <c r="W129" s="51">
        <v>1</v>
      </c>
      <c r="Y129" s="68">
        <f t="shared" si="86"/>
        <v>1938.5629389229334</v>
      </c>
      <c r="Z129" s="68">
        <f t="shared" si="103"/>
        <v>209364.79740367681</v>
      </c>
      <c r="AA129" s="68">
        <f t="shared" si="104"/>
        <v>34170896.3105722</v>
      </c>
      <c r="AB129" s="68">
        <f t="shared" si="105"/>
        <v>1366835852.4228892</v>
      </c>
      <c r="AC129" s="63">
        <f t="shared" si="106"/>
        <v>605.38110396022034</v>
      </c>
      <c r="AD129" s="69">
        <f t="shared" si="107"/>
        <v>163.21223402560463</v>
      </c>
      <c r="AE129" s="72">
        <f t="shared" si="108"/>
        <v>12.366794359573634</v>
      </c>
      <c r="AF129" s="51">
        <f t="shared" si="109"/>
        <v>86</v>
      </c>
      <c r="AG129" s="51">
        <f t="shared" si="110"/>
        <v>11.85</v>
      </c>
      <c r="AH129" s="51">
        <v>1</v>
      </c>
      <c r="AJ129" s="63">
        <f t="shared" si="111"/>
        <v>178.57629196400111</v>
      </c>
      <c r="AK129" s="63">
        <f t="shared" si="112"/>
        <v>15357.561108904096</v>
      </c>
      <c r="AL129" s="63">
        <f t="shared" si="113"/>
        <v>1784161.9608161408</v>
      </c>
      <c r="AM129" s="63">
        <f t="shared" si="114"/>
        <v>1506698125.6940687</v>
      </c>
      <c r="AN129" s="63">
        <f t="shared" si="115"/>
        <v>605.38110396022034</v>
      </c>
      <c r="AO129" s="51">
        <f t="shared" si="87"/>
        <v>116.17482412501741</v>
      </c>
      <c r="AP129" s="72">
        <f t="shared" si="88"/>
        <v>8.8027111955855837</v>
      </c>
      <c r="AQ129" s="51">
        <f t="shared" si="116"/>
        <v>58</v>
      </c>
      <c r="AR129" s="51">
        <f t="shared" si="117"/>
        <v>13.25</v>
      </c>
      <c r="AS129" s="51">
        <v>1</v>
      </c>
      <c r="AU129" s="63">
        <f t="shared" si="118"/>
        <v>1.4917405075459511</v>
      </c>
      <c r="AV129" s="63">
        <f t="shared" si="119"/>
        <v>86.520949437665166</v>
      </c>
      <c r="AW129" s="63">
        <f t="shared" si="120"/>
        <v>41130.484748826319</v>
      </c>
      <c r="AX129" s="63">
        <f t="shared" si="121"/>
        <v>1684704655.3119335</v>
      </c>
      <c r="AY129" s="63">
        <f t="shared" si="122"/>
        <v>605.38110396022034</v>
      </c>
      <c r="AZ129" s="51">
        <f t="shared" si="173"/>
        <v>475.38180077946515</v>
      </c>
      <c r="BA129" s="72">
        <f t="shared" si="174"/>
        <v>36.020271443629412</v>
      </c>
      <c r="BB129" s="51">
        <f t="shared" si="123"/>
        <v>28</v>
      </c>
      <c r="BC129" s="51">
        <f t="shared" si="124"/>
        <v>14.75</v>
      </c>
      <c r="BD129" s="51">
        <v>1</v>
      </c>
      <c r="BF129" s="63">
        <f t="shared" si="125"/>
        <v>0.1816751126669566</v>
      </c>
      <c r="BG129" s="63">
        <f t="shared" si="126"/>
        <v>5.0869031546747845</v>
      </c>
      <c r="BH129" s="63">
        <f t="shared" si="127"/>
        <v>715.41821939290924</v>
      </c>
      <c r="BI129" s="63">
        <f t="shared" si="128"/>
        <v>1875425937.0453596</v>
      </c>
      <c r="BJ129" s="63">
        <f t="shared" si="129"/>
        <v>605.38110396022034</v>
      </c>
      <c r="BK129" s="51">
        <f t="shared" si="171"/>
        <v>140.63924506513379</v>
      </c>
      <c r="BL129" s="72">
        <f t="shared" si="172"/>
        <v>10.656410856635521</v>
      </c>
      <c r="BM129" s="51">
        <f t="shared" si="130"/>
        <v>-19</v>
      </c>
      <c r="BN129" s="51">
        <f t="shared" si="131"/>
        <v>17.100000000000001</v>
      </c>
      <c r="BO129" s="51">
        <v>1</v>
      </c>
      <c r="BQ129" s="63">
        <f t="shared" si="132"/>
        <v>5.0514854979176016E-2</v>
      </c>
      <c r="BR129" s="63">
        <f t="shared" si="133"/>
        <v>-0.95978224460434425</v>
      </c>
      <c r="BS129" s="63">
        <f t="shared" si="134"/>
        <v>1.2276713669030797</v>
      </c>
      <c r="BT129" s="63">
        <f t="shared" si="135"/>
        <v>2174222611.7610612</v>
      </c>
      <c r="BU129" s="63">
        <f t="shared" si="136"/>
        <v>605.38110396022034</v>
      </c>
      <c r="BX129" s="51">
        <f t="shared" si="137"/>
        <v>-64</v>
      </c>
      <c r="BY129" s="51">
        <f t="shared" si="138"/>
        <v>19.350000000000001</v>
      </c>
      <c r="BZ129" s="51">
        <v>1</v>
      </c>
      <c r="CB129" s="63">
        <f t="shared" si="139"/>
        <v>3.0680984116650111E-2</v>
      </c>
      <c r="CC129" s="63">
        <f t="shared" si="140"/>
        <v>-1.9635829834656071</v>
      </c>
      <c r="CD129" s="63">
        <f t="shared" si="141"/>
        <v>2.7132950645986976E-3</v>
      </c>
      <c r="CE129" s="63">
        <f t="shared" si="142"/>
        <v>2460304534.3612008</v>
      </c>
      <c r="CF129" s="63">
        <f t="shared" si="143"/>
        <v>605.38110396022034</v>
      </c>
      <c r="CI129" s="51">
        <f t="shared" si="144"/>
        <v>-109</v>
      </c>
      <c r="CJ129" s="51">
        <f t="shared" si="145"/>
        <v>21.6</v>
      </c>
      <c r="CK129" s="51">
        <v>1</v>
      </c>
      <c r="CM129" s="63">
        <f t="shared" si="146"/>
        <v>1.9727078239801729E-2</v>
      </c>
      <c r="CN129" s="63">
        <f t="shared" si="147"/>
        <v>-2.1502515281383885</v>
      </c>
      <c r="CO129" s="63">
        <f t="shared" si="148"/>
        <v>5.9156142396773759E-6</v>
      </c>
      <c r="CP129" s="63">
        <f t="shared" si="149"/>
        <v>2746386456.9613404</v>
      </c>
      <c r="CQ129" s="63">
        <f t="shared" si="150"/>
        <v>605.38110396022034</v>
      </c>
      <c r="CT129" s="51">
        <f t="shared" si="151"/>
        <v>-160</v>
      </c>
      <c r="CU129" s="51">
        <f t="shared" si="152"/>
        <v>24.15</v>
      </c>
      <c r="CV129" s="51">
        <v>1</v>
      </c>
      <c r="CX129" s="63">
        <f t="shared" si="153"/>
        <v>1.2925831062713179E-2</v>
      </c>
      <c r="CY129" s="63">
        <f t="shared" si="154"/>
        <v>-2.0681329700341085</v>
      </c>
      <c r="CZ129" s="63">
        <f t="shared" si="155"/>
        <v>5.6228600442408917E-9</v>
      </c>
      <c r="DA129" s="63">
        <f t="shared" si="156"/>
        <v>3070612635.908165</v>
      </c>
      <c r="DB129" s="63">
        <f t="shared" si="157"/>
        <v>605.38110396022034</v>
      </c>
      <c r="DE129" s="51">
        <f t="shared" si="158"/>
        <v>-215</v>
      </c>
      <c r="DF129" s="51">
        <f t="shared" si="159"/>
        <v>26.9</v>
      </c>
      <c r="DG129" s="51">
        <v>1</v>
      </c>
      <c r="DI129" s="63">
        <f t="shared" si="160"/>
        <v>8.6534746119213031E-3</v>
      </c>
      <c r="DJ129" s="63">
        <f t="shared" si="161"/>
        <v>-1.8604970415630802</v>
      </c>
      <c r="DK129" s="63">
        <f t="shared" si="162"/>
        <v>3.058175934711427E-12</v>
      </c>
      <c r="DL129" s="63">
        <f t="shared" si="163"/>
        <v>3420268319.0861135</v>
      </c>
      <c r="DM129" s="63">
        <f t="shared" si="164"/>
        <v>605.38110396022034</v>
      </c>
    </row>
    <row r="130" spans="1:117">
      <c r="A130" s="74">
        <f t="shared" si="89"/>
        <v>18.379173679952682</v>
      </c>
      <c r="B130" s="74">
        <f t="shared" si="90"/>
        <v>4.1333333333333337</v>
      </c>
      <c r="C130" s="78">
        <v>5.0599999999999996</v>
      </c>
      <c r="D130" s="76">
        <f t="shared" si="165"/>
        <v>1.62</v>
      </c>
      <c r="E130" s="76">
        <f t="shared" si="91"/>
        <v>1.62</v>
      </c>
      <c r="F130" s="77">
        <f t="shared" si="92"/>
        <v>13.279464000000001</v>
      </c>
      <c r="G130" s="73">
        <f t="shared" si="93"/>
        <v>29210829.678681735</v>
      </c>
      <c r="H130" s="74">
        <f t="shared" si="166"/>
        <v>24.800000000000015</v>
      </c>
      <c r="I130" s="79">
        <v>124</v>
      </c>
      <c r="J130" s="51">
        <f t="shared" si="94"/>
        <v>124</v>
      </c>
      <c r="K130" s="51">
        <f t="shared" si="95"/>
        <v>10</v>
      </c>
      <c r="L130" s="51">
        <v>1</v>
      </c>
      <c r="N130" s="63">
        <f t="shared" si="96"/>
        <v>40429.394853120015</v>
      </c>
      <c r="O130" s="63">
        <f t="shared" si="97"/>
        <v>5013244.961786882</v>
      </c>
      <c r="P130" s="63">
        <f t="shared" si="98"/>
        <v>292108296.78681737</v>
      </c>
      <c r="Q130" s="63">
        <f t="shared" si="99"/>
        <v>1460541483.9340868</v>
      </c>
      <c r="R130" s="63">
        <f t="shared" si="100"/>
        <v>627.3424616090515</v>
      </c>
      <c r="S130" s="51">
        <f t="shared" si="169"/>
        <v>58.267309699285185</v>
      </c>
      <c r="T130" s="72">
        <f t="shared" si="170"/>
        <v>4.3877757189059121</v>
      </c>
      <c r="U130" s="51">
        <f t="shared" si="101"/>
        <v>109</v>
      </c>
      <c r="V130" s="69">
        <f t="shared" si="102"/>
        <v>10.75</v>
      </c>
      <c r="W130" s="51">
        <v>1</v>
      </c>
      <c r="Y130" s="68">
        <f t="shared" si="86"/>
        <v>1938.5629389229334</v>
      </c>
      <c r="Z130" s="68">
        <f t="shared" si="103"/>
        <v>211303.36034259974</v>
      </c>
      <c r="AA130" s="68">
        <f t="shared" si="104"/>
        <v>39252052.380728543</v>
      </c>
      <c r="AB130" s="68">
        <f t="shared" si="105"/>
        <v>1570082095.2291431</v>
      </c>
      <c r="AC130" s="63">
        <f t="shared" si="106"/>
        <v>627.3424616090515</v>
      </c>
      <c r="AD130" s="69">
        <f t="shared" si="107"/>
        <v>185.76160983472607</v>
      </c>
      <c r="AE130" s="72">
        <f t="shared" si="108"/>
        <v>13.988637631362685</v>
      </c>
      <c r="AF130" s="51">
        <f t="shared" si="109"/>
        <v>87</v>
      </c>
      <c r="AG130" s="51">
        <f t="shared" si="110"/>
        <v>11.85</v>
      </c>
      <c r="AH130" s="51">
        <v>1</v>
      </c>
      <c r="AJ130" s="63">
        <f t="shared" si="111"/>
        <v>178.57629196400111</v>
      </c>
      <c r="AK130" s="63">
        <f t="shared" si="112"/>
        <v>15536.137400868098</v>
      </c>
      <c r="AL130" s="63">
        <f t="shared" si="113"/>
        <v>2049463.9094377859</v>
      </c>
      <c r="AM130" s="63">
        <f t="shared" si="114"/>
        <v>1730741658.4618926</v>
      </c>
      <c r="AN130" s="63">
        <f t="shared" si="115"/>
        <v>627.3424616090515</v>
      </c>
      <c r="AO130" s="51">
        <f t="shared" si="87"/>
        <v>131.91592327982823</v>
      </c>
      <c r="AP130" s="72">
        <f t="shared" si="88"/>
        <v>9.9338289015150174</v>
      </c>
      <c r="AQ130" s="51">
        <f t="shared" si="116"/>
        <v>59</v>
      </c>
      <c r="AR130" s="51">
        <f t="shared" si="117"/>
        <v>13.25</v>
      </c>
      <c r="AS130" s="51">
        <v>1</v>
      </c>
      <c r="AU130" s="63">
        <f t="shared" si="118"/>
        <v>1.4917405075459511</v>
      </c>
      <c r="AV130" s="63">
        <f t="shared" si="119"/>
        <v>88.012689945211122</v>
      </c>
      <c r="AW130" s="63">
        <f t="shared" si="120"/>
        <v>47246.520171207427</v>
      </c>
      <c r="AX130" s="63">
        <f t="shared" si="121"/>
        <v>1935217466.2126648</v>
      </c>
      <c r="AY130" s="63">
        <f t="shared" si="122"/>
        <v>627.3424616090515</v>
      </c>
      <c r="AZ130" s="51">
        <f t="shared" si="173"/>
        <v>536.81486386359643</v>
      </c>
      <c r="BA130" s="72">
        <f t="shared" si="174"/>
        <v>40.424437602571636</v>
      </c>
      <c r="BB130" s="51">
        <f t="shared" si="123"/>
        <v>29</v>
      </c>
      <c r="BC130" s="51">
        <f t="shared" si="124"/>
        <v>14.75</v>
      </c>
      <c r="BD130" s="51">
        <v>1</v>
      </c>
      <c r="BF130" s="63">
        <f t="shared" si="125"/>
        <v>0.1816751126669566</v>
      </c>
      <c r="BG130" s="63">
        <f t="shared" si="126"/>
        <v>5.2685782673417414</v>
      </c>
      <c r="BH130" s="63">
        <f t="shared" si="127"/>
        <v>821.79973175154271</v>
      </c>
      <c r="BI130" s="63">
        <f t="shared" si="128"/>
        <v>2154298688.8027778</v>
      </c>
      <c r="BJ130" s="63">
        <f t="shared" si="129"/>
        <v>627.3424616090515</v>
      </c>
      <c r="BK130" s="51">
        <f t="shared" si="171"/>
        <v>155.98130843867702</v>
      </c>
      <c r="BL130" s="72">
        <f t="shared" si="172"/>
        <v>11.746054542463236</v>
      </c>
      <c r="BM130" s="51">
        <f t="shared" si="130"/>
        <v>-18</v>
      </c>
      <c r="BN130" s="51">
        <f t="shared" si="131"/>
        <v>17.100000000000001</v>
      </c>
      <c r="BO130" s="51">
        <v>1</v>
      </c>
      <c r="BQ130" s="63">
        <f t="shared" si="132"/>
        <v>5.0514854979176016E-2</v>
      </c>
      <c r="BR130" s="63">
        <f t="shared" si="133"/>
        <v>-0.90926738962516829</v>
      </c>
      <c r="BS130" s="63">
        <f t="shared" si="134"/>
        <v>1.4102240796385295</v>
      </c>
      <c r="BT130" s="63">
        <f t="shared" si="135"/>
        <v>2497525937.5272884</v>
      </c>
      <c r="BU130" s="63">
        <f t="shared" si="136"/>
        <v>627.3424616090515</v>
      </c>
      <c r="BX130" s="51">
        <f t="shared" si="137"/>
        <v>-63</v>
      </c>
      <c r="BY130" s="51">
        <f t="shared" si="138"/>
        <v>19.350000000000001</v>
      </c>
      <c r="BZ130" s="51">
        <v>1</v>
      </c>
      <c r="CB130" s="63">
        <f t="shared" si="139"/>
        <v>3.0680984116650111E-2</v>
      </c>
      <c r="CC130" s="63">
        <f t="shared" si="140"/>
        <v>-1.9329019993489569</v>
      </c>
      <c r="CD130" s="63">
        <f t="shared" si="141"/>
        <v>3.1167575773260983E-3</v>
      </c>
      <c r="CE130" s="63">
        <f t="shared" si="142"/>
        <v>2826147771.4124579</v>
      </c>
      <c r="CF130" s="63">
        <f t="shared" si="143"/>
        <v>627.3424616090515</v>
      </c>
      <c r="CI130" s="51">
        <f t="shared" si="144"/>
        <v>-108</v>
      </c>
      <c r="CJ130" s="51">
        <f t="shared" si="145"/>
        <v>21.6</v>
      </c>
      <c r="CK130" s="51">
        <v>1</v>
      </c>
      <c r="CM130" s="63">
        <f t="shared" si="146"/>
        <v>1.9727078239801729E-2</v>
      </c>
      <c r="CN130" s="63">
        <f t="shared" si="147"/>
        <v>-2.1305244498985867</v>
      </c>
      <c r="CO130" s="63">
        <f t="shared" si="148"/>
        <v>6.7952563459144376E-6</v>
      </c>
      <c r="CP130" s="63">
        <f t="shared" si="149"/>
        <v>3154769605.2976274</v>
      </c>
      <c r="CQ130" s="63">
        <f t="shared" si="150"/>
        <v>627.3424616090515</v>
      </c>
      <c r="CT130" s="51">
        <f t="shared" si="151"/>
        <v>-159</v>
      </c>
      <c r="CU130" s="51">
        <f t="shared" si="152"/>
        <v>24.15</v>
      </c>
      <c r="CV130" s="51">
        <v>1</v>
      </c>
      <c r="CX130" s="63">
        <f t="shared" si="153"/>
        <v>1.2925831062713179E-2</v>
      </c>
      <c r="CY130" s="63">
        <f t="shared" si="154"/>
        <v>-2.0552071389713955</v>
      </c>
      <c r="CZ130" s="63">
        <f t="shared" si="155"/>
        <v>6.458970083198068E-9</v>
      </c>
      <c r="DA130" s="63">
        <f t="shared" si="156"/>
        <v>3527207683.700819</v>
      </c>
      <c r="DB130" s="63">
        <f t="shared" si="157"/>
        <v>627.3424616090515</v>
      </c>
      <c r="DE130" s="51">
        <f t="shared" si="158"/>
        <v>-214</v>
      </c>
      <c r="DF130" s="51">
        <f t="shared" si="159"/>
        <v>26.9</v>
      </c>
      <c r="DG130" s="51">
        <v>1</v>
      </c>
      <c r="DI130" s="63">
        <f t="shared" si="160"/>
        <v>8.6534746119213031E-3</v>
      </c>
      <c r="DJ130" s="63">
        <f t="shared" si="161"/>
        <v>-1.8518435669511588</v>
      </c>
      <c r="DK130" s="63">
        <f t="shared" si="162"/>
        <v>3.5129216654945369E-12</v>
      </c>
      <c r="DL130" s="63">
        <f t="shared" si="163"/>
        <v>3928856591.7826934</v>
      </c>
      <c r="DM130" s="63">
        <f t="shared" si="164"/>
        <v>627.3424616090515</v>
      </c>
    </row>
    <row r="131" spans="1:117">
      <c r="A131" s="74">
        <f t="shared" si="89"/>
        <v>19.027313840043664</v>
      </c>
      <c r="B131" s="74">
        <f t="shared" si="90"/>
        <v>4.166666666666667</v>
      </c>
      <c r="C131" s="78">
        <v>5.0599999999999996</v>
      </c>
      <c r="D131" s="76">
        <f t="shared" si="165"/>
        <v>1.625</v>
      </c>
      <c r="E131" s="76">
        <f t="shared" si="91"/>
        <v>1.625</v>
      </c>
      <c r="F131" s="77">
        <f t="shared" si="92"/>
        <v>13.3615625</v>
      </c>
      <c r="G131" s="73">
        <f t="shared" si="93"/>
        <v>33554432.000000276</v>
      </c>
      <c r="H131" s="74">
        <f t="shared" si="166"/>
        <v>25.000000000000011</v>
      </c>
      <c r="I131" s="79">
        <v>125</v>
      </c>
      <c r="J131" s="51">
        <f t="shared" si="94"/>
        <v>125</v>
      </c>
      <c r="K131" s="51">
        <f t="shared" si="95"/>
        <v>10</v>
      </c>
      <c r="L131" s="51">
        <v>1</v>
      </c>
      <c r="N131" s="63">
        <f t="shared" si="96"/>
        <v>40429.394853120015</v>
      </c>
      <c r="O131" s="63">
        <f t="shared" si="97"/>
        <v>5053674.3566400018</v>
      </c>
      <c r="P131" s="63">
        <f t="shared" si="98"/>
        <v>335544320.00000274</v>
      </c>
      <c r="Q131" s="63">
        <f t="shared" si="99"/>
        <v>1677721600.0000138</v>
      </c>
      <c r="R131" s="63">
        <f t="shared" si="100"/>
        <v>650.09988953482514</v>
      </c>
      <c r="S131" s="51">
        <f t="shared" si="169"/>
        <v>66.396110299258297</v>
      </c>
      <c r="T131" s="72">
        <f t="shared" si="170"/>
        <v>4.9691875706346691</v>
      </c>
      <c r="U131" s="51">
        <f t="shared" si="101"/>
        <v>110</v>
      </c>
      <c r="V131" s="69">
        <f t="shared" si="102"/>
        <v>10.75</v>
      </c>
      <c r="W131" s="51">
        <v>1</v>
      </c>
      <c r="Y131" s="68">
        <f t="shared" si="86"/>
        <v>1938.5629389229334</v>
      </c>
      <c r="Z131" s="68">
        <f t="shared" si="103"/>
        <v>213241.92328152267</v>
      </c>
      <c r="AA131" s="68">
        <f t="shared" si="104"/>
        <v>45088768.000000328</v>
      </c>
      <c r="AB131" s="68">
        <f t="shared" si="105"/>
        <v>1803550720.0000148</v>
      </c>
      <c r="AC131" s="63">
        <f t="shared" si="106"/>
        <v>650.09988953482514</v>
      </c>
      <c r="AD131" s="69">
        <f t="shared" si="107"/>
        <v>211.44420058748949</v>
      </c>
      <c r="AE131" s="72">
        <f t="shared" si="108"/>
        <v>15.824810952124013</v>
      </c>
      <c r="AF131" s="51">
        <f t="shared" si="109"/>
        <v>88</v>
      </c>
      <c r="AG131" s="51">
        <f t="shared" si="110"/>
        <v>11.85</v>
      </c>
      <c r="AH131" s="51">
        <v>1</v>
      </c>
      <c r="AJ131" s="63">
        <f t="shared" si="111"/>
        <v>178.57629196400111</v>
      </c>
      <c r="AK131" s="63">
        <f t="shared" si="112"/>
        <v>15714.713692832098</v>
      </c>
      <c r="AL131" s="63">
        <f t="shared" si="113"/>
        <v>2354215.8213969767</v>
      </c>
      <c r="AM131" s="63">
        <f t="shared" si="114"/>
        <v>1988100096.0000162</v>
      </c>
      <c r="AN131" s="63">
        <f t="shared" si="115"/>
        <v>650.09988953482514</v>
      </c>
      <c r="AO131" s="51">
        <f t="shared" si="87"/>
        <v>149.80965402320996</v>
      </c>
      <c r="AP131" s="72">
        <f t="shared" si="88"/>
        <v>11.211986174761369</v>
      </c>
      <c r="AQ131" s="51">
        <f t="shared" si="116"/>
        <v>60</v>
      </c>
      <c r="AR131" s="51">
        <f t="shared" si="117"/>
        <v>13.25</v>
      </c>
      <c r="AS131" s="51">
        <v>6</v>
      </c>
      <c r="AU131" s="63">
        <f t="shared" si="118"/>
        <v>8.9504430452757067</v>
      </c>
      <c r="AV131" s="63">
        <f t="shared" si="119"/>
        <v>537.02658271654241</v>
      </c>
      <c r="AW131" s="63">
        <f t="shared" si="120"/>
        <v>54272.000000000218</v>
      </c>
      <c r="AX131" s="63">
        <f t="shared" si="121"/>
        <v>2222981120.0000181</v>
      </c>
      <c r="AY131" s="63">
        <f t="shared" si="122"/>
        <v>650.09988953482514</v>
      </c>
      <c r="AZ131" s="51">
        <f t="shared" si="173"/>
        <v>101.0601742011838</v>
      </c>
      <c r="BA131" s="72">
        <f t="shared" si="174"/>
        <v>7.5634997180295196</v>
      </c>
      <c r="BB131" s="51">
        <f t="shared" si="123"/>
        <v>30</v>
      </c>
      <c r="BC131" s="51">
        <f t="shared" si="124"/>
        <v>14.75</v>
      </c>
      <c r="BD131" s="51">
        <v>1</v>
      </c>
      <c r="BF131" s="63">
        <f t="shared" si="125"/>
        <v>0.1816751126669566</v>
      </c>
      <c r="BG131" s="63">
        <f t="shared" si="126"/>
        <v>5.4502533800086983</v>
      </c>
      <c r="BH131" s="63">
        <f t="shared" si="127"/>
        <v>944.00000000000171</v>
      </c>
      <c r="BI131" s="63">
        <f t="shared" si="128"/>
        <v>2474639360.00002</v>
      </c>
      <c r="BJ131" s="63">
        <f t="shared" si="129"/>
        <v>650.09988953482514</v>
      </c>
      <c r="BK131" s="51">
        <f t="shared" si="171"/>
        <v>173.20295666666695</v>
      </c>
      <c r="BL131" s="72">
        <f t="shared" si="172"/>
        <v>12.962777120315604</v>
      </c>
      <c r="BM131" s="51">
        <f t="shared" si="130"/>
        <v>-17</v>
      </c>
      <c r="BN131" s="51">
        <f t="shared" si="131"/>
        <v>17.100000000000001</v>
      </c>
      <c r="BO131" s="51">
        <v>1</v>
      </c>
      <c r="BQ131" s="63">
        <f t="shared" si="132"/>
        <v>5.0514854979176016E-2</v>
      </c>
      <c r="BR131" s="63">
        <f t="shared" si="133"/>
        <v>-0.85875253464599233</v>
      </c>
      <c r="BS131" s="63">
        <f t="shared" si="134"/>
        <v>1.6199220804579864</v>
      </c>
      <c r="BT131" s="63">
        <f t="shared" si="135"/>
        <v>2868903936.0000238</v>
      </c>
      <c r="BU131" s="63">
        <f t="shared" si="136"/>
        <v>650.09988953482514</v>
      </c>
      <c r="BX131" s="51">
        <f t="shared" si="137"/>
        <v>-62</v>
      </c>
      <c r="BY131" s="51">
        <f t="shared" si="138"/>
        <v>19.350000000000001</v>
      </c>
      <c r="BZ131" s="51">
        <v>1</v>
      </c>
      <c r="CB131" s="63">
        <f t="shared" si="139"/>
        <v>3.0680984116650111E-2</v>
      </c>
      <c r="CC131" s="63">
        <f t="shared" si="140"/>
        <v>-1.9022210152323069</v>
      </c>
      <c r="CD131" s="63">
        <f t="shared" si="141"/>
        <v>3.5802143019990343E-3</v>
      </c>
      <c r="CE131" s="63">
        <f t="shared" si="142"/>
        <v>3246391296.0000272</v>
      </c>
      <c r="CF131" s="63">
        <f t="shared" si="143"/>
        <v>650.09988953482514</v>
      </c>
      <c r="CI131" s="51">
        <f t="shared" si="144"/>
        <v>-107</v>
      </c>
      <c r="CJ131" s="51">
        <f t="shared" si="145"/>
        <v>21.6</v>
      </c>
      <c r="CK131" s="51">
        <v>1</v>
      </c>
      <c r="CM131" s="63">
        <f t="shared" si="146"/>
        <v>1.9727078239801729E-2</v>
      </c>
      <c r="CN131" s="63">
        <f t="shared" si="147"/>
        <v>-2.1107973716587849</v>
      </c>
      <c r="CO131" s="63">
        <f t="shared" si="148"/>
        <v>7.805699786335079E-6</v>
      </c>
      <c r="CP131" s="63">
        <f t="shared" si="149"/>
        <v>3623878656.00003</v>
      </c>
      <c r="CQ131" s="63">
        <f t="shared" si="150"/>
        <v>650.09988953482514</v>
      </c>
      <c r="CT131" s="51">
        <f t="shared" si="151"/>
        <v>-158</v>
      </c>
      <c r="CU131" s="51">
        <f t="shared" si="152"/>
        <v>24.15</v>
      </c>
      <c r="CV131" s="51">
        <v>1</v>
      </c>
      <c r="CX131" s="63">
        <f t="shared" si="153"/>
        <v>1.2925831062713179E-2</v>
      </c>
      <c r="CY131" s="63">
        <f t="shared" si="154"/>
        <v>-2.0422813079086821</v>
      </c>
      <c r="CZ131" s="63">
        <f t="shared" si="155"/>
        <v>7.4194083095446845E-9</v>
      </c>
      <c r="DA131" s="63">
        <f t="shared" si="156"/>
        <v>4051697664.0000334</v>
      </c>
      <c r="DB131" s="63">
        <f t="shared" si="157"/>
        <v>650.09988953482514</v>
      </c>
      <c r="DE131" s="51">
        <f t="shared" si="158"/>
        <v>-213</v>
      </c>
      <c r="DF131" s="51">
        <f t="shared" si="159"/>
        <v>26.9</v>
      </c>
      <c r="DG131" s="51">
        <v>1</v>
      </c>
      <c r="DI131" s="63">
        <f t="shared" si="160"/>
        <v>8.6534746119213031E-3</v>
      </c>
      <c r="DJ131" s="63">
        <f t="shared" si="161"/>
        <v>-1.8431900923392375</v>
      </c>
      <c r="DK131" s="63">
        <f t="shared" si="162"/>
        <v>4.0352873383870191E-12</v>
      </c>
      <c r="DL131" s="63">
        <f t="shared" si="163"/>
        <v>4513071104.0000362</v>
      </c>
      <c r="DM131" s="63">
        <f t="shared" si="164"/>
        <v>650.09988953482514</v>
      </c>
    </row>
    <row r="132" spans="1:117">
      <c r="A132" s="74">
        <f t="shared" si="89"/>
        <v>19.698310613518792</v>
      </c>
      <c r="B132" s="74">
        <f t="shared" si="90"/>
        <v>4.2</v>
      </c>
      <c r="C132" s="78">
        <v>5.0599999999999996</v>
      </c>
      <c r="D132" s="76">
        <f t="shared" si="165"/>
        <v>1.63</v>
      </c>
      <c r="E132" s="76">
        <f t="shared" si="91"/>
        <v>1.63</v>
      </c>
      <c r="F132" s="77">
        <f t="shared" si="92"/>
        <v>13.443913999999996</v>
      </c>
      <c r="G132" s="73">
        <f t="shared" si="93"/>
        <v>38543920.841260195</v>
      </c>
      <c r="H132" s="74">
        <f t="shared" si="166"/>
        <v>25.200000000000014</v>
      </c>
      <c r="I132" s="79">
        <v>126</v>
      </c>
      <c r="J132" s="51">
        <f t="shared" si="94"/>
        <v>126</v>
      </c>
      <c r="K132" s="51">
        <f t="shared" si="95"/>
        <v>10</v>
      </c>
      <c r="L132" s="51">
        <v>1</v>
      </c>
      <c r="N132" s="63">
        <f t="shared" si="96"/>
        <v>40429.394853120015</v>
      </c>
      <c r="O132" s="63">
        <f t="shared" si="97"/>
        <v>5094103.7514931215</v>
      </c>
      <c r="P132" s="63">
        <f t="shared" si="98"/>
        <v>385439208.41260195</v>
      </c>
      <c r="Q132" s="63">
        <f t="shared" si="99"/>
        <v>1927196042.0630097</v>
      </c>
      <c r="R132" s="63">
        <f t="shared" si="100"/>
        <v>673.68222298234275</v>
      </c>
      <c r="S132" s="51">
        <f t="shared" si="169"/>
        <v>75.663792340237805</v>
      </c>
      <c r="T132" s="72">
        <f t="shared" si="170"/>
        <v>5.6281074350994675</v>
      </c>
      <c r="U132" s="51">
        <f t="shared" si="101"/>
        <v>111</v>
      </c>
      <c r="V132" s="69">
        <f t="shared" si="102"/>
        <v>10.75</v>
      </c>
      <c r="W132" s="51">
        <v>1</v>
      </c>
      <c r="Y132" s="68">
        <f t="shared" si="86"/>
        <v>1938.5629389229334</v>
      </c>
      <c r="Z132" s="68">
        <f t="shared" si="103"/>
        <v>215180.4862204456</v>
      </c>
      <c r="AA132" s="68">
        <f t="shared" si="104"/>
        <v>51793393.630443327</v>
      </c>
      <c r="AB132" s="68">
        <f t="shared" si="105"/>
        <v>2071735745.2177355</v>
      </c>
      <c r="AC132" s="63">
        <f t="shared" si="106"/>
        <v>673.68222298234275</v>
      </c>
      <c r="AD132" s="69">
        <f t="shared" si="107"/>
        <v>240.69744678140859</v>
      </c>
      <c r="AE132" s="72">
        <f t="shared" si="108"/>
        <v>17.903822263472428</v>
      </c>
      <c r="AF132" s="51">
        <f t="shared" si="109"/>
        <v>89</v>
      </c>
      <c r="AG132" s="51">
        <f t="shared" si="110"/>
        <v>11.85</v>
      </c>
      <c r="AH132" s="51">
        <v>1</v>
      </c>
      <c r="AJ132" s="63">
        <f t="shared" si="111"/>
        <v>178.57629196400111</v>
      </c>
      <c r="AK132" s="63">
        <f t="shared" si="112"/>
        <v>15893.2899847961</v>
      </c>
      <c r="AL132" s="63">
        <f t="shared" si="113"/>
        <v>2704283.8413467016</v>
      </c>
      <c r="AM132" s="63">
        <f t="shared" si="114"/>
        <v>2283727309.8446665</v>
      </c>
      <c r="AN132" s="63">
        <f t="shared" si="115"/>
        <v>673.68222298234275</v>
      </c>
      <c r="AO132" s="51">
        <f t="shared" si="87"/>
        <v>170.15255141847183</v>
      </c>
      <c r="AP132" s="72">
        <f t="shared" si="88"/>
        <v>12.656474254333364</v>
      </c>
      <c r="AQ132" s="51">
        <f t="shared" si="116"/>
        <v>61</v>
      </c>
      <c r="AR132" s="51">
        <f t="shared" si="117"/>
        <v>13.25</v>
      </c>
      <c r="AS132" s="51">
        <v>1</v>
      </c>
      <c r="AU132" s="63">
        <f t="shared" si="118"/>
        <v>8.9504430452757067</v>
      </c>
      <c r="AV132" s="63">
        <f t="shared" si="119"/>
        <v>545.97702576181814</v>
      </c>
      <c r="AW132" s="63">
        <f t="shared" si="120"/>
        <v>62342.157122399331</v>
      </c>
      <c r="AX132" s="63">
        <f t="shared" si="121"/>
        <v>2553534755.7334881</v>
      </c>
      <c r="AY132" s="63">
        <f t="shared" si="122"/>
        <v>673.68222298234275</v>
      </c>
      <c r="AZ132" s="51">
        <f t="shared" si="173"/>
        <v>114.18457953502978</v>
      </c>
      <c r="BA132" s="72">
        <f t="shared" si="174"/>
        <v>8.4934030026545706</v>
      </c>
      <c r="BB132" s="51">
        <f t="shared" si="123"/>
        <v>31</v>
      </c>
      <c r="BC132" s="51">
        <f t="shared" si="124"/>
        <v>14.75</v>
      </c>
      <c r="BD132" s="51">
        <v>1</v>
      </c>
      <c r="BF132" s="63">
        <f t="shared" si="125"/>
        <v>0.1816751126669566</v>
      </c>
      <c r="BG132" s="63">
        <f t="shared" si="126"/>
        <v>5.6319284926756543</v>
      </c>
      <c r="BH132" s="63">
        <f t="shared" si="127"/>
        <v>1084.3712471172032</v>
      </c>
      <c r="BI132" s="63">
        <f t="shared" si="128"/>
        <v>2842614162.0429397</v>
      </c>
      <c r="BJ132" s="63">
        <f t="shared" si="129"/>
        <v>673.68222298234275</v>
      </c>
      <c r="BK132" s="51">
        <f t="shared" si="171"/>
        <v>192.5399529712482</v>
      </c>
      <c r="BL132" s="72">
        <f t="shared" si="172"/>
        <v>14.321718583683907</v>
      </c>
      <c r="BM132" s="51">
        <f t="shared" si="130"/>
        <v>-16</v>
      </c>
      <c r="BN132" s="51">
        <f t="shared" si="131"/>
        <v>17.100000000000001</v>
      </c>
      <c r="BO132" s="51">
        <v>1</v>
      </c>
      <c r="BQ132" s="63">
        <f t="shared" si="132"/>
        <v>5.0514854979176016E-2</v>
      </c>
      <c r="BR132" s="63">
        <f t="shared" si="133"/>
        <v>-0.80823767966681626</v>
      </c>
      <c r="BS132" s="63">
        <f t="shared" si="134"/>
        <v>1.8608018290454635</v>
      </c>
      <c r="BT132" s="63">
        <f t="shared" si="135"/>
        <v>3295505231.9277472</v>
      </c>
      <c r="BU132" s="63">
        <f t="shared" si="136"/>
        <v>673.68222298234275</v>
      </c>
      <c r="BX132" s="51">
        <f t="shared" si="137"/>
        <v>-61</v>
      </c>
      <c r="BY132" s="51">
        <f t="shared" si="138"/>
        <v>19.350000000000001</v>
      </c>
      <c r="BZ132" s="51">
        <v>1</v>
      </c>
      <c r="CB132" s="63">
        <f t="shared" si="139"/>
        <v>3.0680984116650111E-2</v>
      </c>
      <c r="CC132" s="63">
        <f t="shared" si="140"/>
        <v>-1.8715400311156567</v>
      </c>
      <c r="CD132" s="63">
        <f t="shared" si="141"/>
        <v>4.1125862792431482E-3</v>
      </c>
      <c r="CE132" s="63">
        <f t="shared" si="142"/>
        <v>3729124341.3919239</v>
      </c>
      <c r="CF132" s="63">
        <f t="shared" si="143"/>
        <v>673.68222298234275</v>
      </c>
      <c r="CI132" s="51">
        <f t="shared" si="144"/>
        <v>-106</v>
      </c>
      <c r="CJ132" s="51">
        <f t="shared" si="145"/>
        <v>21.6</v>
      </c>
      <c r="CK132" s="51">
        <v>1</v>
      </c>
      <c r="CM132" s="63">
        <f t="shared" si="146"/>
        <v>1.9727078239801729E-2</v>
      </c>
      <c r="CN132" s="63">
        <f t="shared" si="147"/>
        <v>-2.0910702934189831</v>
      </c>
      <c r="CO132" s="63">
        <f t="shared" si="148"/>
        <v>8.9663945041638134E-6</v>
      </c>
      <c r="CP132" s="63">
        <f t="shared" si="149"/>
        <v>4162743450.8561015</v>
      </c>
      <c r="CQ132" s="63">
        <f t="shared" si="150"/>
        <v>673.68222298234275</v>
      </c>
      <c r="CT132" s="51">
        <f t="shared" si="151"/>
        <v>-157</v>
      </c>
      <c r="CU132" s="51">
        <f t="shared" si="152"/>
        <v>24.15</v>
      </c>
      <c r="CV132" s="51">
        <v>1</v>
      </c>
      <c r="CX132" s="63">
        <f t="shared" si="153"/>
        <v>1.2925831062713179E-2</v>
      </c>
      <c r="CY132" s="63">
        <f t="shared" si="154"/>
        <v>-2.0293554768459692</v>
      </c>
      <c r="CZ132" s="63">
        <f t="shared" si="155"/>
        <v>8.5226621202253099E-9</v>
      </c>
      <c r="DA132" s="63">
        <f t="shared" si="156"/>
        <v>4654178441.5821686</v>
      </c>
      <c r="DB132" s="63">
        <f t="shared" si="157"/>
        <v>673.68222298234275</v>
      </c>
      <c r="DE132" s="51">
        <f t="shared" si="158"/>
        <v>-212</v>
      </c>
      <c r="DF132" s="51">
        <f t="shared" si="159"/>
        <v>26.9</v>
      </c>
      <c r="DG132" s="51">
        <v>1</v>
      </c>
      <c r="DI132" s="63">
        <f t="shared" si="160"/>
        <v>8.6534746119213031E-3</v>
      </c>
      <c r="DJ132" s="63">
        <f t="shared" si="161"/>
        <v>-1.8345366177273164</v>
      </c>
      <c r="DK132" s="63">
        <f t="shared" si="162"/>
        <v>4.6353279275455318E-12</v>
      </c>
      <c r="DL132" s="63">
        <f t="shared" si="163"/>
        <v>5184157353.1494961</v>
      </c>
      <c r="DM132" s="63">
        <f t="shared" si="164"/>
        <v>673.68222298234275</v>
      </c>
    </row>
    <row r="133" spans="1:117">
      <c r="A133" s="74">
        <f t="shared" si="89"/>
        <v>20.392970037108338</v>
      </c>
      <c r="B133" s="74">
        <f t="shared" si="90"/>
        <v>4.2333333333333334</v>
      </c>
      <c r="C133" s="78">
        <v>5.0599999999999996</v>
      </c>
      <c r="D133" s="76">
        <f t="shared" si="165"/>
        <v>1.635</v>
      </c>
      <c r="E133" s="76">
        <f t="shared" si="91"/>
        <v>1.635</v>
      </c>
      <c r="F133" s="77">
        <f t="shared" si="92"/>
        <v>13.5265185</v>
      </c>
      <c r="G133" s="73">
        <f t="shared" si="93"/>
        <v>44275338.465491526</v>
      </c>
      <c r="H133" s="74">
        <f t="shared" si="166"/>
        <v>25.400000000000013</v>
      </c>
      <c r="I133" s="79">
        <v>127</v>
      </c>
      <c r="J133" s="51">
        <f t="shared" si="94"/>
        <v>127</v>
      </c>
      <c r="K133" s="51">
        <f t="shared" si="95"/>
        <v>10</v>
      </c>
      <c r="L133" s="51">
        <v>1</v>
      </c>
      <c r="N133" s="63">
        <f t="shared" si="96"/>
        <v>40429.394853120015</v>
      </c>
      <c r="O133" s="63">
        <f t="shared" si="97"/>
        <v>5134533.1463462422</v>
      </c>
      <c r="P133" s="63">
        <f t="shared" si="98"/>
        <v>442753384.65491527</v>
      </c>
      <c r="Q133" s="63">
        <f t="shared" si="99"/>
        <v>2213766923.2745762</v>
      </c>
      <c r="R133" s="63">
        <f t="shared" si="100"/>
        <v>698.11934093700881</v>
      </c>
      <c r="S133" s="51">
        <f t="shared" si="169"/>
        <v>86.230504709075774</v>
      </c>
      <c r="T133" s="72">
        <f t="shared" si="170"/>
        <v>6.3749223208526109</v>
      </c>
      <c r="U133" s="51">
        <f t="shared" si="101"/>
        <v>112</v>
      </c>
      <c r="V133" s="69">
        <f t="shared" si="102"/>
        <v>10.75</v>
      </c>
      <c r="W133" s="51">
        <v>1</v>
      </c>
      <c r="Y133" s="68">
        <f t="shared" si="86"/>
        <v>1938.5629389229334</v>
      </c>
      <c r="Z133" s="68">
        <f t="shared" si="103"/>
        <v>217119.04915936856</v>
      </c>
      <c r="AA133" s="68">
        <f t="shared" si="104"/>
        <v>59494986.063004181</v>
      </c>
      <c r="AB133" s="68">
        <f t="shared" si="105"/>
        <v>2379799442.5201697</v>
      </c>
      <c r="AC133" s="63">
        <f t="shared" si="106"/>
        <v>698.11934093700881</v>
      </c>
      <c r="AD133" s="69">
        <f t="shared" si="107"/>
        <v>274.02011151648878</v>
      </c>
      <c r="AE133" s="72">
        <f t="shared" si="108"/>
        <v>20.257992588151104</v>
      </c>
      <c r="AF133" s="51">
        <f t="shared" si="109"/>
        <v>90</v>
      </c>
      <c r="AG133" s="51">
        <f t="shared" si="110"/>
        <v>11.85</v>
      </c>
      <c r="AH133" s="51">
        <v>1</v>
      </c>
      <c r="AJ133" s="63">
        <f t="shared" si="111"/>
        <v>178.57629196400111</v>
      </c>
      <c r="AK133" s="63">
        <f t="shared" si="112"/>
        <v>16071.8662767601</v>
      </c>
      <c r="AL133" s="63">
        <f t="shared" si="113"/>
        <v>3106406.4000000185</v>
      </c>
      <c r="AM133" s="63">
        <f t="shared" si="114"/>
        <v>2623313804.0803728</v>
      </c>
      <c r="AN133" s="63">
        <f t="shared" si="115"/>
        <v>698.11934093700881</v>
      </c>
      <c r="AO133" s="51">
        <f t="shared" si="87"/>
        <v>193.28224529169202</v>
      </c>
      <c r="AP133" s="72">
        <f t="shared" si="88"/>
        <v>14.289134731282999</v>
      </c>
      <c r="AQ133" s="51">
        <f t="shared" si="116"/>
        <v>62</v>
      </c>
      <c r="AR133" s="51">
        <f t="shared" si="117"/>
        <v>13.25</v>
      </c>
      <c r="AS133" s="51">
        <v>1</v>
      </c>
      <c r="AU133" s="63">
        <f t="shared" si="118"/>
        <v>8.9504430452757067</v>
      </c>
      <c r="AV133" s="63">
        <f t="shared" si="119"/>
        <v>554.92746880709376</v>
      </c>
      <c r="AW133" s="63">
        <f t="shared" si="120"/>
        <v>71612.333333466799</v>
      </c>
      <c r="AX133" s="63">
        <f t="shared" si="121"/>
        <v>2933241173.3388138</v>
      </c>
      <c r="AY133" s="63">
        <f t="shared" si="122"/>
        <v>698.11934093700881</v>
      </c>
      <c r="AZ133" s="51">
        <f t="shared" si="173"/>
        <v>129.04809611859559</v>
      </c>
      <c r="BA133" s="72">
        <f t="shared" si="174"/>
        <v>9.5403777489821646</v>
      </c>
      <c r="BB133" s="51">
        <f t="shared" si="123"/>
        <v>32</v>
      </c>
      <c r="BC133" s="51">
        <f t="shared" si="124"/>
        <v>14.75</v>
      </c>
      <c r="BD133" s="51">
        <v>1</v>
      </c>
      <c r="BF133" s="63">
        <f t="shared" si="125"/>
        <v>0.1816751126669566</v>
      </c>
      <c r="BG133" s="63">
        <f t="shared" si="126"/>
        <v>5.8136036053426112</v>
      </c>
      <c r="BH133" s="63">
        <f t="shared" si="127"/>
        <v>1245.615467769615</v>
      </c>
      <c r="BI133" s="63">
        <f t="shared" si="128"/>
        <v>3265306211.8300004</v>
      </c>
      <c r="BJ133" s="63">
        <f t="shared" si="129"/>
        <v>698.11934093700881</v>
      </c>
      <c r="BK133" s="51">
        <f t="shared" si="171"/>
        <v>214.25875452273934</v>
      </c>
      <c r="BL133" s="72">
        <f t="shared" si="172"/>
        <v>15.839904002108106</v>
      </c>
      <c r="BM133" s="51">
        <f t="shared" si="130"/>
        <v>-15</v>
      </c>
      <c r="BN133" s="51">
        <f t="shared" si="131"/>
        <v>17.100000000000001</v>
      </c>
      <c r="BO133" s="51">
        <v>1</v>
      </c>
      <c r="BQ133" s="63">
        <f t="shared" si="132"/>
        <v>5.0514854979176016E-2</v>
      </c>
      <c r="BR133" s="63">
        <f t="shared" si="133"/>
        <v>-0.75772282468764018</v>
      </c>
      <c r="BS133" s="63">
        <f t="shared" si="134"/>
        <v>2.1374999999999984</v>
      </c>
      <c r="BT133" s="63">
        <f t="shared" si="135"/>
        <v>3785541438.7995253</v>
      </c>
      <c r="BU133" s="63">
        <f t="shared" si="136"/>
        <v>698.11934093700881</v>
      </c>
      <c r="BX133" s="51">
        <f t="shared" si="137"/>
        <v>-60</v>
      </c>
      <c r="BY133" s="51">
        <f t="shared" si="138"/>
        <v>19.350000000000001</v>
      </c>
      <c r="BZ133" s="51">
        <v>1</v>
      </c>
      <c r="CB133" s="63">
        <f t="shared" si="139"/>
        <v>3.0680984116650111E-2</v>
      </c>
      <c r="CC133" s="63">
        <f t="shared" si="140"/>
        <v>-1.8408590469990067</v>
      </c>
      <c r="CD133" s="63">
        <f t="shared" si="141"/>
        <v>4.7241210937499813E-3</v>
      </c>
      <c r="CE133" s="63">
        <f t="shared" si="142"/>
        <v>4283638996.5363054</v>
      </c>
      <c r="CF133" s="63">
        <f t="shared" si="143"/>
        <v>698.11934093700881</v>
      </c>
      <c r="CI133" s="51">
        <f t="shared" si="144"/>
        <v>-105</v>
      </c>
      <c r="CJ133" s="51">
        <f t="shared" si="145"/>
        <v>21.6</v>
      </c>
      <c r="CK133" s="51">
        <v>1</v>
      </c>
      <c r="CM133" s="63">
        <f t="shared" si="146"/>
        <v>1.9727078239801729E-2</v>
      </c>
      <c r="CN133" s="63">
        <f t="shared" si="147"/>
        <v>-2.0713432151791817</v>
      </c>
      <c r="CO133" s="63">
        <f t="shared" si="148"/>
        <v>1.0299682617187428E-5</v>
      </c>
      <c r="CP133" s="63">
        <f t="shared" si="149"/>
        <v>4781736554.2730846</v>
      </c>
      <c r="CQ133" s="63">
        <f t="shared" si="150"/>
        <v>698.11934093700881</v>
      </c>
      <c r="CT133" s="51">
        <f t="shared" si="151"/>
        <v>-156</v>
      </c>
      <c r="CU133" s="51">
        <f t="shared" si="152"/>
        <v>24.15</v>
      </c>
      <c r="CV133" s="51">
        <v>1</v>
      </c>
      <c r="CX133" s="63">
        <f t="shared" si="153"/>
        <v>1.2925831062713179E-2</v>
      </c>
      <c r="CY133" s="63">
        <f t="shared" si="154"/>
        <v>-2.0164296457832558</v>
      </c>
      <c r="CZ133" s="63">
        <f t="shared" si="155"/>
        <v>9.7899679576983574E-9</v>
      </c>
      <c r="DA133" s="63">
        <f t="shared" si="156"/>
        <v>5346247119.7081013</v>
      </c>
      <c r="DB133" s="63">
        <f t="shared" si="157"/>
        <v>698.11934093700881</v>
      </c>
      <c r="DE133" s="51">
        <f t="shared" si="158"/>
        <v>-211</v>
      </c>
      <c r="DF133" s="51">
        <f t="shared" si="159"/>
        <v>26.9</v>
      </c>
      <c r="DG133" s="51">
        <v>1</v>
      </c>
      <c r="DI133" s="63">
        <f t="shared" si="160"/>
        <v>8.6534746119213031E-3</v>
      </c>
      <c r="DJ133" s="63">
        <f t="shared" si="161"/>
        <v>-1.825883143115395</v>
      </c>
      <c r="DK133" s="63">
        <f t="shared" si="162"/>
        <v>5.3245935652433696E-12</v>
      </c>
      <c r="DL133" s="63">
        <f t="shared" si="163"/>
        <v>5955033023.6086092</v>
      </c>
      <c r="DM133" s="63">
        <f t="shared" si="164"/>
        <v>698.11934093700881</v>
      </c>
    </row>
    <row r="134" spans="1:117">
      <c r="A134" s="74">
        <f t="shared" si="89"/>
        <v>21.112126572366453</v>
      </c>
      <c r="B134" s="74">
        <f t="shared" si="90"/>
        <v>4.2666666666666666</v>
      </c>
      <c r="C134" s="78">
        <v>5.0599999999999996</v>
      </c>
      <c r="D134" s="76">
        <f t="shared" si="165"/>
        <v>1.6400000000000001</v>
      </c>
      <c r="E134" s="76">
        <f t="shared" si="91"/>
        <v>1.6400000000000001</v>
      </c>
      <c r="F134" s="77">
        <f t="shared" si="92"/>
        <v>13.609375999999999</v>
      </c>
      <c r="G134" s="73">
        <f t="shared" si="93"/>
        <v>50859008.462247066</v>
      </c>
      <c r="H134" s="74">
        <f t="shared" si="166"/>
        <v>25.600000000000016</v>
      </c>
      <c r="I134" s="79">
        <v>128</v>
      </c>
      <c r="J134" s="51">
        <f t="shared" si="94"/>
        <v>128</v>
      </c>
      <c r="K134" s="51">
        <f t="shared" si="95"/>
        <v>10</v>
      </c>
      <c r="L134" s="51">
        <v>1</v>
      </c>
      <c r="N134" s="63">
        <f t="shared" si="96"/>
        <v>40429.394853120015</v>
      </c>
      <c r="O134" s="63">
        <f t="shared" si="97"/>
        <v>5174962.5411993619</v>
      </c>
      <c r="P134" s="63">
        <f t="shared" si="98"/>
        <v>508590084.62247068</v>
      </c>
      <c r="Q134" s="63">
        <f t="shared" si="99"/>
        <v>2542950423.1123533</v>
      </c>
      <c r="R134" s="63">
        <f t="shared" si="100"/>
        <v>723.44220387975713</v>
      </c>
      <c r="S134" s="51">
        <f t="shared" si="169"/>
        <v>98.278988605895989</v>
      </c>
      <c r="T134" s="72">
        <f t="shared" si="170"/>
        <v>7.221417690707935</v>
      </c>
      <c r="U134" s="51">
        <f t="shared" si="101"/>
        <v>113</v>
      </c>
      <c r="V134" s="69">
        <f t="shared" si="102"/>
        <v>10.75</v>
      </c>
      <c r="W134" s="51">
        <v>1</v>
      </c>
      <c r="Y134" s="68">
        <f t="shared" ref="Y134:Y197" si="175">Y133*W134</f>
        <v>1938.5629389229334</v>
      </c>
      <c r="Z134" s="68">
        <f t="shared" si="103"/>
        <v>219057.61209829149</v>
      </c>
      <c r="AA134" s="68">
        <f t="shared" si="104"/>
        <v>68341792.621144429</v>
      </c>
      <c r="AB134" s="68">
        <f t="shared" si="105"/>
        <v>2733671704.8457794</v>
      </c>
      <c r="AC134" s="63">
        <f t="shared" si="106"/>
        <v>723.44220387975713</v>
      </c>
      <c r="AD134" s="69">
        <f t="shared" si="107"/>
        <v>311.98090751797002</v>
      </c>
      <c r="AE134" s="72">
        <f t="shared" si="108"/>
        <v>22.923968557997814</v>
      </c>
      <c r="AF134" s="51">
        <f t="shared" si="109"/>
        <v>91</v>
      </c>
      <c r="AG134" s="51">
        <f t="shared" si="110"/>
        <v>11.85</v>
      </c>
      <c r="AH134" s="51">
        <v>1</v>
      </c>
      <c r="AJ134" s="63">
        <f t="shared" si="111"/>
        <v>178.57629196400111</v>
      </c>
      <c r="AK134" s="63">
        <f t="shared" si="112"/>
        <v>16250.442568724102</v>
      </c>
      <c r="AL134" s="63">
        <f t="shared" si="113"/>
        <v>3568323.9216322824</v>
      </c>
      <c r="AM134" s="63">
        <f t="shared" si="114"/>
        <v>3013396251.3881388</v>
      </c>
      <c r="AN134" s="63">
        <f t="shared" si="115"/>
        <v>723.44220387975713</v>
      </c>
      <c r="AO134" s="51">
        <f t="shared" ref="AO134:AO197" si="176">AL134/AK134</f>
        <v>219.58318406047252</v>
      </c>
      <c r="AP134" s="72">
        <f t="shared" ref="AP134:AP197" si="177">AO134/$F134</f>
        <v>16.134698906141804</v>
      </c>
      <c r="AQ134" s="51">
        <f t="shared" si="116"/>
        <v>63</v>
      </c>
      <c r="AR134" s="51">
        <f t="shared" si="117"/>
        <v>13.25</v>
      </c>
      <c r="AS134" s="51">
        <v>1</v>
      </c>
      <c r="AU134" s="63">
        <f t="shared" si="118"/>
        <v>8.9504430452757067</v>
      </c>
      <c r="AV134" s="63">
        <f t="shared" si="119"/>
        <v>563.87791185236949</v>
      </c>
      <c r="AW134" s="63">
        <f t="shared" si="120"/>
        <v>82260.969497652666</v>
      </c>
      <c r="AX134" s="63">
        <f t="shared" si="121"/>
        <v>3369409310.623868</v>
      </c>
      <c r="AY134" s="63">
        <f t="shared" si="122"/>
        <v>723.44220387975713</v>
      </c>
      <c r="AZ134" s="51">
        <f t="shared" si="173"/>
        <v>145.8843621439629</v>
      </c>
      <c r="BA134" s="72">
        <f t="shared" si="174"/>
        <v>10.719401252780649</v>
      </c>
      <c r="BB134" s="51">
        <f t="shared" si="123"/>
        <v>33</v>
      </c>
      <c r="BC134" s="51">
        <f t="shared" si="124"/>
        <v>14.75</v>
      </c>
      <c r="BD134" s="51">
        <v>1</v>
      </c>
      <c r="BF134" s="63">
        <f t="shared" si="125"/>
        <v>0.1816751126669566</v>
      </c>
      <c r="BG134" s="63">
        <f t="shared" si="126"/>
        <v>5.9952787180095681</v>
      </c>
      <c r="BH134" s="63">
        <f t="shared" si="127"/>
        <v>1430.8364387858192</v>
      </c>
      <c r="BI134" s="63">
        <f t="shared" si="128"/>
        <v>3750851874.0907211</v>
      </c>
      <c r="BJ134" s="63">
        <f t="shared" si="129"/>
        <v>723.44220387975713</v>
      </c>
      <c r="BK134" s="51">
        <f t="shared" ref="BK134:BK197" si="178">BH134/BG134</f>
        <v>238.66053708022713</v>
      </c>
      <c r="BL134" s="72">
        <f t="shared" ref="BL134:BL197" si="179">BK134/$F134</f>
        <v>17.536479047990674</v>
      </c>
      <c r="BM134" s="51">
        <f t="shared" si="130"/>
        <v>-14</v>
      </c>
      <c r="BN134" s="51">
        <f t="shared" si="131"/>
        <v>17.100000000000001</v>
      </c>
      <c r="BO134" s="51">
        <v>1</v>
      </c>
      <c r="BQ134" s="63">
        <f t="shared" si="132"/>
        <v>5.0514854979176016E-2</v>
      </c>
      <c r="BR134" s="63">
        <f t="shared" si="133"/>
        <v>-0.70720796970846422</v>
      </c>
      <c r="BS134" s="63">
        <f t="shared" si="134"/>
        <v>2.4553427338061606</v>
      </c>
      <c r="BT134" s="63">
        <f t="shared" si="135"/>
        <v>4348445223.5221243</v>
      </c>
      <c r="BU134" s="63">
        <f t="shared" si="136"/>
        <v>723.44220387975713</v>
      </c>
      <c r="BX134" s="51">
        <f t="shared" si="137"/>
        <v>-59</v>
      </c>
      <c r="BY134" s="51">
        <f t="shared" si="138"/>
        <v>19.350000000000001</v>
      </c>
      <c r="BZ134" s="51">
        <v>1</v>
      </c>
      <c r="CB134" s="63">
        <f t="shared" si="139"/>
        <v>3.0680984116650111E-2</v>
      </c>
      <c r="CC134" s="63">
        <f t="shared" si="140"/>
        <v>-1.8101780628823565</v>
      </c>
      <c r="CD134" s="63">
        <f t="shared" si="141"/>
        <v>5.4265901291973987E-3</v>
      </c>
      <c r="CE134" s="63">
        <f t="shared" si="142"/>
        <v>4920609068.7224045</v>
      </c>
      <c r="CF134" s="63">
        <f t="shared" si="143"/>
        <v>723.44220387975713</v>
      </c>
      <c r="CI134" s="51">
        <f t="shared" si="144"/>
        <v>-104</v>
      </c>
      <c r="CJ134" s="51">
        <f t="shared" si="145"/>
        <v>21.6</v>
      </c>
      <c r="CK134" s="51">
        <v>1</v>
      </c>
      <c r="CM134" s="63">
        <f t="shared" si="146"/>
        <v>1.9727078239801729E-2</v>
      </c>
      <c r="CN134" s="63">
        <f t="shared" si="147"/>
        <v>-2.0516161369393799</v>
      </c>
      <c r="CO134" s="63">
        <f t="shared" si="148"/>
        <v>1.1831228479354755E-5</v>
      </c>
      <c r="CP134" s="63">
        <f t="shared" si="149"/>
        <v>5492772913.9226828</v>
      </c>
      <c r="CQ134" s="63">
        <f t="shared" si="150"/>
        <v>723.44220387975713</v>
      </c>
      <c r="CT134" s="51">
        <f t="shared" si="151"/>
        <v>-155</v>
      </c>
      <c r="CU134" s="51">
        <f t="shared" si="152"/>
        <v>24.15</v>
      </c>
      <c r="CV134" s="51">
        <v>1</v>
      </c>
      <c r="CX134" s="63">
        <f t="shared" si="153"/>
        <v>1.2925831062713179E-2</v>
      </c>
      <c r="CY134" s="63">
        <f t="shared" si="154"/>
        <v>-2.0035038147205428</v>
      </c>
      <c r="CZ134" s="63">
        <f t="shared" si="155"/>
        <v>1.1245720088481788E-8</v>
      </c>
      <c r="DA134" s="63">
        <f t="shared" si="156"/>
        <v>6141225271.8163319</v>
      </c>
      <c r="DB134" s="63">
        <f t="shared" si="157"/>
        <v>723.44220387975713</v>
      </c>
      <c r="DE134" s="51">
        <f t="shared" si="158"/>
        <v>-210</v>
      </c>
      <c r="DF134" s="51">
        <f t="shared" si="159"/>
        <v>26.9</v>
      </c>
      <c r="DG134" s="51">
        <v>1</v>
      </c>
      <c r="DI134" s="63">
        <f t="shared" si="160"/>
        <v>8.6534746119213031E-3</v>
      </c>
      <c r="DJ134" s="63">
        <f t="shared" si="161"/>
        <v>-1.8172296685034737</v>
      </c>
      <c r="DK134" s="63">
        <f t="shared" si="162"/>
        <v>6.1163518694228565E-12</v>
      </c>
      <c r="DL134" s="63">
        <f t="shared" si="163"/>
        <v>6840536638.1722298</v>
      </c>
      <c r="DM134" s="63">
        <f t="shared" si="164"/>
        <v>723.44220387975713</v>
      </c>
    </row>
    <row r="135" spans="1:117">
      <c r="A135" s="74">
        <f t="shared" ref="A135:A198" si="180">POWER(POWER(2,0.05),I135-40)</f>
        <v>21.856644108070483</v>
      </c>
      <c r="B135" s="74">
        <f t="shared" ref="B135:B198" si="181">I135/30</f>
        <v>4.3</v>
      </c>
      <c r="C135" s="78">
        <v>5.0599999999999996</v>
      </c>
      <c r="D135" s="76">
        <f t="shared" si="165"/>
        <v>1.645</v>
      </c>
      <c r="E135" s="76">
        <f t="shared" ref="E135:E198" si="182">(100%+I135*0.5%)</f>
        <v>1.645</v>
      </c>
      <c r="F135" s="77">
        <f t="shared" ref="F135:F198" si="183">C135*D135*E135*1</f>
        <v>13.692486499999998</v>
      </c>
      <c r="G135" s="73">
        <f t="shared" ref="G135:G198" si="184">POWER($H$1,I135)</f>
        <v>58421659.357363492</v>
      </c>
      <c r="H135" s="74">
        <f t="shared" si="166"/>
        <v>25.800000000000011</v>
      </c>
      <c r="I135" s="79">
        <v>129</v>
      </c>
      <c r="J135" s="51">
        <f t="shared" ref="J135:J198" si="185">$I135-K$3</f>
        <v>129</v>
      </c>
      <c r="K135" s="51">
        <f t="shared" ref="K135:K198" si="186">L$3</f>
        <v>10</v>
      </c>
      <c r="L135" s="51">
        <v>1</v>
      </c>
      <c r="N135" s="63">
        <f t="shared" ref="N135:N198" si="187">N134*L135</f>
        <v>40429.394853120015</v>
      </c>
      <c r="O135" s="63">
        <f t="shared" ref="O135:O198" si="188">J135*N135</f>
        <v>5215391.9360524816</v>
      </c>
      <c r="P135" s="63">
        <f t="shared" ref="P135:P198" si="189">K135*POWER($H$1,J135)</f>
        <v>584216593.57363486</v>
      </c>
      <c r="Q135" s="63">
        <f t="shared" ref="Q135:Q198" si="190">$G135*K135*5</f>
        <v>2921082967.8681746</v>
      </c>
      <c r="R135" s="63">
        <f t="shared" ref="R135:R198" si="191">$A135*(30+$B135)</f>
        <v>749.68289290681753</v>
      </c>
      <c r="S135" s="51">
        <f t="shared" si="169"/>
        <v>112.01777368544752</v>
      </c>
      <c r="T135" s="72">
        <f t="shared" si="170"/>
        <v>8.1809665238996256</v>
      </c>
      <c r="U135" s="51">
        <f t="shared" ref="U135:U198" si="192">$I135-V$3</f>
        <v>114</v>
      </c>
      <c r="V135" s="69">
        <f t="shared" ref="V135:V198" si="193">W$3</f>
        <v>10.75</v>
      </c>
      <c r="W135" s="51">
        <v>1</v>
      </c>
      <c r="Y135" s="68">
        <f t="shared" si="175"/>
        <v>1938.5629389229334</v>
      </c>
      <c r="Z135" s="68">
        <f t="shared" ref="Z135:Z198" si="194">U135*Y135</f>
        <v>220996.17503721442</v>
      </c>
      <c r="AA135" s="68">
        <f t="shared" ref="AA135:AA198" si="195">V135*POWER($H$1,U135)</f>
        <v>78504104.761457115</v>
      </c>
      <c r="AB135" s="68">
        <f t="shared" ref="AB135:AB198" si="196">$G135*V135*5</f>
        <v>3140164190.4582877</v>
      </c>
      <c r="AC135" s="63">
        <f t="shared" ref="AC135:AC198" si="197">$A135*(30+$B135)</f>
        <v>749.68289290681753</v>
      </c>
      <c r="AD135" s="69">
        <f t="shared" ref="AD135:AD198" si="198">AA135/Z135</f>
        <v>355.22834161377455</v>
      </c>
      <c r="AE135" s="72">
        <f t="shared" ref="AE135:AE198" si="199">AD135/$F135</f>
        <v>25.943304133531527</v>
      </c>
      <c r="AF135" s="51">
        <f t="shared" ref="AF135:AF198" si="200">$I135-AG$3</f>
        <v>92</v>
      </c>
      <c r="AG135" s="51">
        <f t="shared" ref="AG135:AG198" si="201">AH$3</f>
        <v>11.85</v>
      </c>
      <c r="AH135" s="51">
        <v>1</v>
      </c>
      <c r="AJ135" s="63">
        <f t="shared" ref="AJ135:AJ198" si="202">AJ134*AH135</f>
        <v>178.57629196400111</v>
      </c>
      <c r="AK135" s="63">
        <f t="shared" ref="AK135:AK198" si="203">AF135*AJ135</f>
        <v>16429.018860688102</v>
      </c>
      <c r="AL135" s="63">
        <f t="shared" ref="AL135:AL198" si="204">AG135*POWER($H$1,AF135)</f>
        <v>4098927.8188755731</v>
      </c>
      <c r="AM135" s="63">
        <f t="shared" ref="AM135:AM198" si="205">$G135*AG135*5</f>
        <v>3461483316.9237871</v>
      </c>
      <c r="AN135" s="63">
        <f t="shared" ref="AN135:AN198" si="206">$A135*(30+$B135)</f>
        <v>749.68289290681753</v>
      </c>
      <c r="AO135" s="51">
        <f t="shared" si="176"/>
        <v>249.49315924663173</v>
      </c>
      <c r="AP135" s="72">
        <f t="shared" si="177"/>
        <v>18.221172556688792</v>
      </c>
      <c r="AQ135" s="51">
        <f t="shared" ref="AQ135:AQ198" si="207">$I135-AR$3</f>
        <v>64</v>
      </c>
      <c r="AR135" s="51">
        <f t="shared" ref="AR135:AR198" si="208">AS$3</f>
        <v>13.25</v>
      </c>
      <c r="AS135" s="51">
        <v>1</v>
      </c>
      <c r="AU135" s="63">
        <f t="shared" ref="AU135:AU198" si="209">AU134*AS135</f>
        <v>8.9504430452757067</v>
      </c>
      <c r="AV135" s="63">
        <f t="shared" ref="AV135:AV198" si="210">AQ135*AU135</f>
        <v>572.82835489764523</v>
      </c>
      <c r="AW135" s="63">
        <f t="shared" ref="AW135:AW198" si="211">AR135*POWER($H$1,AQ135)</f>
        <v>94493.040342414912</v>
      </c>
      <c r="AX135" s="63">
        <f t="shared" ref="AX135:AX198" si="212">$G135*AR135*5</f>
        <v>3870434932.4253316</v>
      </c>
      <c r="AY135" s="63">
        <f t="shared" ref="AY135:AY198" si="213">$A135*(30+$B135)</f>
        <v>749.68289290681753</v>
      </c>
      <c r="AZ135" s="51">
        <f t="shared" si="173"/>
        <v>164.95873420808442</v>
      </c>
      <c r="BA135" s="72">
        <f t="shared" si="174"/>
        <v>12.047390677221735</v>
      </c>
      <c r="BB135" s="51">
        <f t="shared" ref="BB135:BB198" si="214">$I135-BC$3</f>
        <v>34</v>
      </c>
      <c r="BC135" s="51">
        <f t="shared" ref="BC135:BC198" si="215">BD$3</f>
        <v>14.75</v>
      </c>
      <c r="BD135" s="51">
        <v>1</v>
      </c>
      <c r="BF135" s="63">
        <f t="shared" ref="BF135:BF198" si="216">BF134*BD135</f>
        <v>0.1816751126669566</v>
      </c>
      <c r="BG135" s="63">
        <f t="shared" ref="BG135:BG198" si="217">BB135*BF135</f>
        <v>6.1769538306765241</v>
      </c>
      <c r="BH135" s="63">
        <f t="shared" ref="BH135:BH198" si="218">BC135*POWER($H$1,BB135)</f>
        <v>1643.5994635030861</v>
      </c>
      <c r="BI135" s="63">
        <f t="shared" ref="BI135:BI198" si="219">$G135*BC135*5</f>
        <v>4308597377.6055574</v>
      </c>
      <c r="BJ135" s="63">
        <f t="shared" ref="BJ135:BJ198" si="220">$A135*(30+$B135)</f>
        <v>749.68289290681753</v>
      </c>
      <c r="BK135" s="51">
        <f t="shared" si="178"/>
        <v>266.08576145421387</v>
      </c>
      <c r="BL135" s="72">
        <f t="shared" si="179"/>
        <v>19.432975994112823</v>
      </c>
      <c r="BM135" s="51">
        <f t="shared" ref="BM135:BM198" si="221">$I135-BN$3</f>
        <v>-13</v>
      </c>
      <c r="BN135" s="51">
        <f t="shared" ref="BN135:BN198" si="222">BO$3</f>
        <v>17.100000000000001</v>
      </c>
      <c r="BO135" s="51">
        <v>1</v>
      </c>
      <c r="BQ135" s="63">
        <f t="shared" ref="BQ135:BQ198" si="223">BQ134*BO135</f>
        <v>5.0514854979176016E-2</v>
      </c>
      <c r="BR135" s="63">
        <f t="shared" ref="BR135:BR198" si="224">BM135*BQ135</f>
        <v>-0.65669311472928826</v>
      </c>
      <c r="BS135" s="63">
        <f t="shared" ref="BS135:BS198" si="225">BN135*POWER($H$1,BM135)</f>
        <v>2.8204481592770594</v>
      </c>
      <c r="BT135" s="63">
        <f t="shared" ref="BT135:BT198" si="226">$G135*BN135*5</f>
        <v>4995051875.0545788</v>
      </c>
      <c r="BU135" s="63">
        <f t="shared" ref="BU135:BU198" si="227">$A135*(30+$B135)</f>
        <v>749.68289290681753</v>
      </c>
      <c r="BX135" s="51">
        <f t="shared" ref="BX135:BX198" si="228">$I135-BY$3</f>
        <v>-58</v>
      </c>
      <c r="BY135" s="51">
        <f t="shared" ref="BY135:BY198" si="229">BZ$3</f>
        <v>19.350000000000001</v>
      </c>
      <c r="BZ135" s="51">
        <v>1</v>
      </c>
      <c r="CB135" s="63">
        <f t="shared" ref="CB135:CB198" si="230">CB134*BZ135</f>
        <v>3.0680984116650111E-2</v>
      </c>
      <c r="CC135" s="63">
        <f t="shared" ref="CC135:CC198" si="231">BX135*CB135</f>
        <v>-1.7794970787657065</v>
      </c>
      <c r="CD135" s="63">
        <f t="shared" ref="CD135:CD198" si="232">BY135*POWER($H$1,BX135)</f>
        <v>6.2335151546522001E-3</v>
      </c>
      <c r="CE135" s="63">
        <f t="shared" ref="CE135:CE198" si="233">$G135*BY135*5</f>
        <v>5652295542.8249178</v>
      </c>
      <c r="CF135" s="63">
        <f t="shared" ref="CF135:CF198" si="234">$A135*(30+$B135)</f>
        <v>749.68289290681753</v>
      </c>
      <c r="CI135" s="51">
        <f t="shared" ref="CI135:CI198" si="235">$I135-CJ$3</f>
        <v>-103</v>
      </c>
      <c r="CJ135" s="51">
        <f t="shared" ref="CJ135:CJ198" si="236">CK$3</f>
        <v>21.6</v>
      </c>
      <c r="CK135" s="51">
        <v>1</v>
      </c>
      <c r="CM135" s="63">
        <f t="shared" ref="CM135:CM198" si="237">CM134*CK135</f>
        <v>1.9727078239801729E-2</v>
      </c>
      <c r="CN135" s="63">
        <f t="shared" ref="CN135:CN198" si="238">CI135*CM135</f>
        <v>-2.0318890586995781</v>
      </c>
      <c r="CO135" s="63">
        <f t="shared" ref="CO135:CO198" si="239">CJ135*POWER($H$1,CI135)</f>
        <v>1.359051269182888E-5</v>
      </c>
      <c r="CP135" s="63">
        <f t="shared" ref="CP135:CP198" si="240">$G135*CJ135*5</f>
        <v>6309539210.5952568</v>
      </c>
      <c r="CQ135" s="63">
        <f t="shared" ref="CQ135:CQ198" si="241">$A135*(30+$B135)</f>
        <v>749.68289290681753</v>
      </c>
      <c r="CT135" s="51">
        <f t="shared" ref="CT135:CT198" si="242">$I135-CU$3</f>
        <v>-154</v>
      </c>
      <c r="CU135" s="51">
        <f t="shared" ref="CU135:CU198" si="243">CV$3</f>
        <v>24.15</v>
      </c>
      <c r="CV135" s="51">
        <v>1</v>
      </c>
      <c r="CX135" s="63">
        <f t="shared" ref="CX135:CX198" si="244">CX134*CV135</f>
        <v>1.2925831062713179E-2</v>
      </c>
      <c r="CY135" s="63">
        <f t="shared" ref="CY135:CY198" si="245">CT135*CX135</f>
        <v>-1.9905779836578295</v>
      </c>
      <c r="CZ135" s="63">
        <f t="shared" ref="CZ135:CZ198" si="246">CU135*POWER($H$1,CT135)</f>
        <v>1.2917940166396141E-8</v>
      </c>
      <c r="DA135" s="63">
        <f t="shared" ref="DA135:DA198" si="247">$G135*CU135*5</f>
        <v>7054415367.4016418</v>
      </c>
      <c r="DB135" s="63">
        <f t="shared" ref="DB135:DB198" si="248">$A135*(30+$B135)</f>
        <v>749.68289290681753</v>
      </c>
      <c r="DE135" s="51">
        <f t="shared" ref="DE135:DE198" si="249">$I135-DF$3</f>
        <v>-209</v>
      </c>
      <c r="DF135" s="51">
        <f t="shared" ref="DF135:DF198" si="250">DG$3</f>
        <v>26.9</v>
      </c>
      <c r="DG135" s="51">
        <v>1</v>
      </c>
      <c r="DI135" s="63">
        <f t="shared" ref="DI135:DI198" si="251">DI134*DG135</f>
        <v>8.6534746119213031E-3</v>
      </c>
      <c r="DJ135" s="63">
        <f t="shared" ref="DJ135:DJ198" si="252">DE135*DI135</f>
        <v>-1.8085761938915523</v>
      </c>
      <c r="DK135" s="63">
        <f t="shared" ref="DK135:DK198" si="253">DF135*POWER($H$1,DE135)</f>
        <v>7.0258433309890746E-12</v>
      </c>
      <c r="DL135" s="63">
        <f t="shared" ref="DL135:DL198" si="254">$G135*DF135*5</f>
        <v>7857713183.5653887</v>
      </c>
      <c r="DM135" s="63">
        <f t="shared" ref="DM135:DM198" si="255">$A135*(30+$B135)</f>
        <v>749.68289290681753</v>
      </c>
    </row>
    <row r="136" spans="1:117">
      <c r="A136" s="74">
        <f t="shared" si="180"/>
        <v>22.627416997969686</v>
      </c>
      <c r="B136" s="74">
        <f t="shared" si="181"/>
        <v>4.333333333333333</v>
      </c>
      <c r="C136" s="78">
        <v>5.0599999999999996</v>
      </c>
      <c r="D136" s="76">
        <f t="shared" ref="D136:D199" si="256">(100%+I136*0.5%)</f>
        <v>1.65</v>
      </c>
      <c r="E136" s="76">
        <f t="shared" si="182"/>
        <v>1.65</v>
      </c>
      <c r="F136" s="77">
        <f t="shared" si="183"/>
        <v>13.775849999999997</v>
      </c>
      <c r="G136" s="73">
        <f t="shared" si="184"/>
        <v>67108864.000000581</v>
      </c>
      <c r="H136" s="74">
        <f t="shared" ref="H136:H199" si="257">LOG(G136,2)</f>
        <v>26.000000000000014</v>
      </c>
      <c r="I136" s="79">
        <v>130</v>
      </c>
      <c r="J136" s="51">
        <f t="shared" si="185"/>
        <v>130</v>
      </c>
      <c r="K136" s="51">
        <f t="shared" si="186"/>
        <v>10</v>
      </c>
      <c r="L136" s="51">
        <v>1</v>
      </c>
      <c r="N136" s="63">
        <f t="shared" si="187"/>
        <v>40429.394853120015</v>
      </c>
      <c r="O136" s="63">
        <f t="shared" si="188"/>
        <v>5255821.3309056023</v>
      </c>
      <c r="P136" s="63">
        <f t="shared" si="189"/>
        <v>671088640.00000584</v>
      </c>
      <c r="Q136" s="63">
        <f t="shared" si="190"/>
        <v>3355443200.0000291</v>
      </c>
      <c r="R136" s="63">
        <f t="shared" si="191"/>
        <v>776.87465026362588</v>
      </c>
      <c r="S136" s="51">
        <f t="shared" si="169"/>
        <v>127.6848274985737</v>
      </c>
      <c r="T136" s="72">
        <f t="shared" si="170"/>
        <v>9.2687440338399245</v>
      </c>
      <c r="U136" s="51">
        <f t="shared" si="192"/>
        <v>115</v>
      </c>
      <c r="V136" s="69">
        <f t="shared" si="193"/>
        <v>10.75</v>
      </c>
      <c r="W136" s="51">
        <v>1</v>
      </c>
      <c r="Y136" s="68">
        <f t="shared" si="175"/>
        <v>1938.5629389229334</v>
      </c>
      <c r="Z136" s="68">
        <f t="shared" si="194"/>
        <v>222934.73797613734</v>
      </c>
      <c r="AA136" s="68">
        <f t="shared" si="195"/>
        <v>90177536.0000007</v>
      </c>
      <c r="AB136" s="68">
        <f t="shared" si="196"/>
        <v>3607101440.000031</v>
      </c>
      <c r="AC136" s="63">
        <f t="shared" si="197"/>
        <v>776.87465026362588</v>
      </c>
      <c r="AD136" s="69">
        <f t="shared" si="198"/>
        <v>404.50194894998009</v>
      </c>
      <c r="AE136" s="72">
        <f t="shared" si="199"/>
        <v>29.363120892720247</v>
      </c>
      <c r="AF136" s="51">
        <f t="shared" si="200"/>
        <v>93</v>
      </c>
      <c r="AG136" s="51">
        <f t="shared" si="201"/>
        <v>11.85</v>
      </c>
      <c r="AH136" s="51">
        <v>1</v>
      </c>
      <c r="AJ136" s="63">
        <f t="shared" si="202"/>
        <v>178.57629196400111</v>
      </c>
      <c r="AK136" s="63">
        <f t="shared" si="203"/>
        <v>16607.595152652102</v>
      </c>
      <c r="AL136" s="63">
        <f t="shared" si="204"/>
        <v>4708431.6427939553</v>
      </c>
      <c r="AM136" s="63">
        <f t="shared" si="205"/>
        <v>3976200192.0000343</v>
      </c>
      <c r="AN136" s="63">
        <f t="shared" si="206"/>
        <v>776.87465026362588</v>
      </c>
      <c r="AO136" s="51">
        <f t="shared" si="176"/>
        <v>283.51074309768779</v>
      </c>
      <c r="AP136" s="72">
        <f t="shared" si="177"/>
        <v>20.580272222598815</v>
      </c>
      <c r="AQ136" s="51">
        <f t="shared" si="207"/>
        <v>65</v>
      </c>
      <c r="AR136" s="51">
        <f t="shared" si="208"/>
        <v>13.25</v>
      </c>
      <c r="AS136" s="51">
        <v>1</v>
      </c>
      <c r="AU136" s="63">
        <f t="shared" si="209"/>
        <v>8.9504430452757067</v>
      </c>
      <c r="AV136" s="63">
        <f t="shared" si="210"/>
        <v>581.77879794292096</v>
      </c>
      <c r="AW136" s="63">
        <f t="shared" si="211"/>
        <v>108544.00000000048</v>
      </c>
      <c r="AX136" s="63">
        <f t="shared" si="212"/>
        <v>4445962240.0000391</v>
      </c>
      <c r="AY136" s="63">
        <f t="shared" si="213"/>
        <v>776.87465026362588</v>
      </c>
      <c r="AZ136" s="51">
        <f t="shared" si="173"/>
        <v>186.57262929449325</v>
      </c>
      <c r="BA136" s="72">
        <f t="shared" si="174"/>
        <v>13.543456795369671</v>
      </c>
      <c r="BB136" s="51">
        <f t="shared" si="214"/>
        <v>35</v>
      </c>
      <c r="BC136" s="51">
        <f t="shared" si="215"/>
        <v>14.75</v>
      </c>
      <c r="BD136" s="51">
        <v>1</v>
      </c>
      <c r="BF136" s="63">
        <f t="shared" si="216"/>
        <v>0.1816751126669566</v>
      </c>
      <c r="BG136" s="63">
        <f t="shared" si="217"/>
        <v>6.3586289433434811</v>
      </c>
      <c r="BH136" s="63">
        <f t="shared" si="218"/>
        <v>1888.0000000000045</v>
      </c>
      <c r="BI136" s="63">
        <f t="shared" si="219"/>
        <v>4949278720.0000429</v>
      </c>
      <c r="BJ136" s="63">
        <f t="shared" si="220"/>
        <v>776.87465026362588</v>
      </c>
      <c r="BK136" s="51">
        <f t="shared" si="178"/>
        <v>296.91935428571497</v>
      </c>
      <c r="BL136" s="72">
        <f t="shared" si="179"/>
        <v>21.553614062705027</v>
      </c>
      <c r="BM136" s="51">
        <f t="shared" si="221"/>
        <v>-12</v>
      </c>
      <c r="BN136" s="51">
        <f t="shared" si="222"/>
        <v>17.100000000000001</v>
      </c>
      <c r="BO136" s="51">
        <v>1</v>
      </c>
      <c r="BQ136" s="63">
        <f t="shared" si="223"/>
        <v>5.0514854979176016E-2</v>
      </c>
      <c r="BR136" s="63">
        <f t="shared" si="224"/>
        <v>-0.60617825975011219</v>
      </c>
      <c r="BS136" s="63">
        <f t="shared" si="225"/>
        <v>3.2398441609159736</v>
      </c>
      <c r="BT136" s="63">
        <f t="shared" si="226"/>
        <v>5737807872.0000505</v>
      </c>
      <c r="BU136" s="63">
        <f t="shared" si="227"/>
        <v>776.87465026362588</v>
      </c>
      <c r="BX136" s="51">
        <f t="shared" si="228"/>
        <v>-57</v>
      </c>
      <c r="BY136" s="51">
        <f t="shared" si="229"/>
        <v>19.350000000000001</v>
      </c>
      <c r="BZ136" s="51">
        <v>1</v>
      </c>
      <c r="CB136" s="63">
        <f t="shared" si="230"/>
        <v>3.0680984116650111E-2</v>
      </c>
      <c r="CC136" s="63">
        <f t="shared" si="231"/>
        <v>-1.7488160946490563</v>
      </c>
      <c r="CD136" s="63">
        <f t="shared" si="232"/>
        <v>7.1604286039980685E-3</v>
      </c>
      <c r="CE136" s="63">
        <f t="shared" si="233"/>
        <v>6492782592.0000563</v>
      </c>
      <c r="CF136" s="63">
        <f t="shared" si="234"/>
        <v>776.87465026362588</v>
      </c>
      <c r="CI136" s="51">
        <f t="shared" si="235"/>
        <v>-102</v>
      </c>
      <c r="CJ136" s="51">
        <f t="shared" si="236"/>
        <v>21.6</v>
      </c>
      <c r="CK136" s="51">
        <v>1</v>
      </c>
      <c r="CM136" s="63">
        <f t="shared" si="237"/>
        <v>1.9727078239801729E-2</v>
      </c>
      <c r="CN136" s="63">
        <f t="shared" si="238"/>
        <v>-2.0121619804597763</v>
      </c>
      <c r="CO136" s="63">
        <f t="shared" si="239"/>
        <v>1.5611399572670165E-5</v>
      </c>
      <c r="CP136" s="63">
        <f t="shared" si="240"/>
        <v>7247757312.0000639</v>
      </c>
      <c r="CQ136" s="63">
        <f t="shared" si="241"/>
        <v>776.87465026362588</v>
      </c>
      <c r="CT136" s="51">
        <f t="shared" si="242"/>
        <v>-153</v>
      </c>
      <c r="CU136" s="51">
        <f t="shared" si="243"/>
        <v>24.15</v>
      </c>
      <c r="CV136" s="51">
        <v>1</v>
      </c>
      <c r="CX136" s="63">
        <f t="shared" si="244"/>
        <v>1.2925831062713179E-2</v>
      </c>
      <c r="CY136" s="63">
        <f t="shared" si="245"/>
        <v>-1.9776521525951163</v>
      </c>
      <c r="CZ136" s="63">
        <f t="shared" si="246"/>
        <v>1.4838816619089369E-8</v>
      </c>
      <c r="DA136" s="63">
        <f t="shared" si="247"/>
        <v>8103395328.0000696</v>
      </c>
      <c r="DB136" s="63">
        <f t="shared" si="248"/>
        <v>776.87465026362588</v>
      </c>
      <c r="DE136" s="51">
        <f t="shared" si="249"/>
        <v>-208</v>
      </c>
      <c r="DF136" s="51">
        <f t="shared" si="250"/>
        <v>26.9</v>
      </c>
      <c r="DG136" s="51">
        <v>1</v>
      </c>
      <c r="DI136" s="63">
        <f t="shared" si="251"/>
        <v>8.6534746119213031E-3</v>
      </c>
      <c r="DJ136" s="63">
        <f t="shared" si="252"/>
        <v>-1.799922719279631</v>
      </c>
      <c r="DK136" s="63">
        <f t="shared" si="253"/>
        <v>8.0705746767740414E-12</v>
      </c>
      <c r="DL136" s="63">
        <f t="shared" si="254"/>
        <v>9026142208.0000782</v>
      </c>
      <c r="DM136" s="63">
        <f t="shared" si="255"/>
        <v>776.87465026362588</v>
      </c>
    </row>
    <row r="137" spans="1:117">
      <c r="A137" s="74">
        <f t="shared" si="180"/>
        <v>23.425371135130177</v>
      </c>
      <c r="B137" s="74">
        <f t="shared" si="181"/>
        <v>4.3666666666666663</v>
      </c>
      <c r="C137" s="78">
        <v>5.0599999999999996</v>
      </c>
      <c r="D137" s="76">
        <f t="shared" si="256"/>
        <v>1.655</v>
      </c>
      <c r="E137" s="76">
        <f t="shared" si="182"/>
        <v>1.655</v>
      </c>
      <c r="F137" s="77">
        <f t="shared" si="183"/>
        <v>13.8594665</v>
      </c>
      <c r="G137" s="73">
        <f t="shared" si="184"/>
        <v>77087841.682520419</v>
      </c>
      <c r="H137" s="74">
        <f t="shared" si="257"/>
        <v>26.200000000000014</v>
      </c>
      <c r="I137" s="79">
        <v>131</v>
      </c>
      <c r="J137" s="51">
        <f t="shared" si="185"/>
        <v>131</v>
      </c>
      <c r="K137" s="51">
        <f t="shared" si="186"/>
        <v>10</v>
      </c>
      <c r="L137" s="51">
        <v>1</v>
      </c>
      <c r="N137" s="63">
        <f t="shared" si="187"/>
        <v>40429.394853120015</v>
      </c>
      <c r="O137" s="63">
        <f t="shared" si="188"/>
        <v>5296250.7257587221</v>
      </c>
      <c r="P137" s="63">
        <f t="shared" si="189"/>
        <v>770878416.82520413</v>
      </c>
      <c r="Q137" s="63">
        <f t="shared" si="190"/>
        <v>3854392084.1260204</v>
      </c>
      <c r="R137" s="63">
        <f t="shared" si="191"/>
        <v>805.05192134397373</v>
      </c>
      <c r="S137" s="51">
        <f t="shared" si="169"/>
        <v>145.55172266977047</v>
      </c>
      <c r="T137" s="72">
        <f t="shared" si="170"/>
        <v>10.501971534746339</v>
      </c>
      <c r="U137" s="51">
        <f t="shared" si="192"/>
        <v>116</v>
      </c>
      <c r="V137" s="69">
        <f t="shared" si="193"/>
        <v>10.75</v>
      </c>
      <c r="W137" s="51">
        <v>1</v>
      </c>
      <c r="Y137" s="68">
        <f t="shared" si="175"/>
        <v>1938.5629389229334</v>
      </c>
      <c r="Z137" s="68">
        <f t="shared" si="194"/>
        <v>224873.30091506027</v>
      </c>
      <c r="AA137" s="68">
        <f t="shared" si="195"/>
        <v>103586787.26088671</v>
      </c>
      <c r="AB137" s="68">
        <f t="shared" si="196"/>
        <v>4143471490.4354725</v>
      </c>
      <c r="AC137" s="63">
        <f t="shared" si="197"/>
        <v>805.05192134397373</v>
      </c>
      <c r="AD137" s="69">
        <f t="shared" si="198"/>
        <v>460.64511366786837</v>
      </c>
      <c r="AE137" s="72">
        <f t="shared" si="199"/>
        <v>33.236857541945675</v>
      </c>
      <c r="AF137" s="51">
        <f t="shared" si="200"/>
        <v>94</v>
      </c>
      <c r="AG137" s="51">
        <f t="shared" si="201"/>
        <v>11.85</v>
      </c>
      <c r="AH137" s="51">
        <v>1</v>
      </c>
      <c r="AJ137" s="63">
        <f t="shared" si="202"/>
        <v>178.57629196400111</v>
      </c>
      <c r="AK137" s="63">
        <f t="shared" si="203"/>
        <v>16786.171444616106</v>
      </c>
      <c r="AL137" s="63">
        <f t="shared" si="204"/>
        <v>5408567.6826934032</v>
      </c>
      <c r="AM137" s="63">
        <f t="shared" si="205"/>
        <v>4567454619.6893349</v>
      </c>
      <c r="AN137" s="63">
        <f t="shared" si="206"/>
        <v>805.05192134397373</v>
      </c>
      <c r="AO137" s="51">
        <f t="shared" si="176"/>
        <v>322.20376757965937</v>
      </c>
      <c r="AP137" s="72">
        <f t="shared" si="177"/>
        <v>23.247919938307824</v>
      </c>
      <c r="AQ137" s="51">
        <f t="shared" si="207"/>
        <v>66</v>
      </c>
      <c r="AR137" s="51">
        <f t="shared" si="208"/>
        <v>13.25</v>
      </c>
      <c r="AS137" s="51">
        <v>1</v>
      </c>
      <c r="AU137" s="63">
        <f t="shared" si="209"/>
        <v>8.9504430452757067</v>
      </c>
      <c r="AV137" s="63">
        <f t="shared" si="210"/>
        <v>590.72924098819669</v>
      </c>
      <c r="AW137" s="63">
        <f t="shared" si="211"/>
        <v>124684.31424479873</v>
      </c>
      <c r="AX137" s="63">
        <f t="shared" si="212"/>
        <v>5107069511.4669781</v>
      </c>
      <c r="AY137" s="63">
        <f t="shared" si="213"/>
        <v>805.05192134397373</v>
      </c>
      <c r="AZ137" s="51">
        <f t="shared" si="173"/>
        <v>211.06846520111577</v>
      </c>
      <c r="BA137" s="72">
        <f t="shared" si="174"/>
        <v>15.22919119585994</v>
      </c>
      <c r="BB137" s="51">
        <f t="shared" si="214"/>
        <v>36</v>
      </c>
      <c r="BC137" s="51">
        <f t="shared" si="215"/>
        <v>14.75</v>
      </c>
      <c r="BD137" s="51">
        <v>1</v>
      </c>
      <c r="BF137" s="63">
        <f t="shared" si="216"/>
        <v>0.1816751126669566</v>
      </c>
      <c r="BG137" s="63">
        <f t="shared" si="217"/>
        <v>6.540304056010438</v>
      </c>
      <c r="BH137" s="63">
        <f t="shared" si="218"/>
        <v>2168.7424942344073</v>
      </c>
      <c r="BI137" s="63">
        <f t="shared" si="219"/>
        <v>5685228324.0858803</v>
      </c>
      <c r="BJ137" s="63">
        <f t="shared" si="220"/>
        <v>805.05192134397373</v>
      </c>
      <c r="BK137" s="51">
        <f t="shared" si="178"/>
        <v>331.59658567270532</v>
      </c>
      <c r="BL137" s="72">
        <f t="shared" si="179"/>
        <v>23.925638528200587</v>
      </c>
      <c r="BM137" s="51">
        <f t="shared" si="221"/>
        <v>-11</v>
      </c>
      <c r="BN137" s="51">
        <f t="shared" si="222"/>
        <v>17.100000000000001</v>
      </c>
      <c r="BO137" s="51">
        <v>1</v>
      </c>
      <c r="BQ137" s="63">
        <f t="shared" si="223"/>
        <v>5.0514854979176016E-2</v>
      </c>
      <c r="BR137" s="63">
        <f t="shared" si="224"/>
        <v>-0.55566340477093612</v>
      </c>
      <c r="BS137" s="63">
        <f t="shared" si="225"/>
        <v>3.7216036580909284</v>
      </c>
      <c r="BT137" s="63">
        <f t="shared" si="226"/>
        <v>6591010463.8554964</v>
      </c>
      <c r="BU137" s="63">
        <f t="shared" si="227"/>
        <v>805.05192134397373</v>
      </c>
      <c r="BX137" s="51">
        <f t="shared" si="228"/>
        <v>-56</v>
      </c>
      <c r="BY137" s="51">
        <f t="shared" si="229"/>
        <v>19.350000000000001</v>
      </c>
      <c r="BZ137" s="51">
        <v>1</v>
      </c>
      <c r="CB137" s="63">
        <f t="shared" si="230"/>
        <v>3.0680984116650111E-2</v>
      </c>
      <c r="CC137" s="63">
        <f t="shared" si="231"/>
        <v>-1.7181351105324063</v>
      </c>
      <c r="CD137" s="63">
        <f t="shared" si="232"/>
        <v>8.2251725584863E-3</v>
      </c>
      <c r="CE137" s="63">
        <f t="shared" si="233"/>
        <v>7458248682.7838516</v>
      </c>
      <c r="CF137" s="63">
        <f t="shared" si="234"/>
        <v>805.05192134397373</v>
      </c>
      <c r="CI137" s="51">
        <f t="shared" si="235"/>
        <v>-101</v>
      </c>
      <c r="CJ137" s="51">
        <f t="shared" si="236"/>
        <v>21.6</v>
      </c>
      <c r="CK137" s="51">
        <v>1</v>
      </c>
      <c r="CM137" s="63">
        <f t="shared" si="237"/>
        <v>1.9727078239801729E-2</v>
      </c>
      <c r="CN137" s="63">
        <f t="shared" si="238"/>
        <v>-1.9924349022199745</v>
      </c>
      <c r="CO137" s="63">
        <f t="shared" si="239"/>
        <v>1.7932789008327634E-5</v>
      </c>
      <c r="CP137" s="63">
        <f t="shared" si="240"/>
        <v>8325486901.7122059</v>
      </c>
      <c r="CQ137" s="63">
        <f t="shared" si="241"/>
        <v>805.05192134397373</v>
      </c>
      <c r="CT137" s="51">
        <f t="shared" si="242"/>
        <v>-152</v>
      </c>
      <c r="CU137" s="51">
        <f t="shared" si="243"/>
        <v>24.15</v>
      </c>
      <c r="CV137" s="51">
        <v>1</v>
      </c>
      <c r="CX137" s="63">
        <f t="shared" si="244"/>
        <v>1.2925831062713179E-2</v>
      </c>
      <c r="CY137" s="63">
        <f t="shared" si="245"/>
        <v>-1.9647263215324031</v>
      </c>
      <c r="CZ137" s="63">
        <f t="shared" si="246"/>
        <v>1.704532424045063E-8</v>
      </c>
      <c r="DA137" s="63">
        <f t="shared" si="247"/>
        <v>9308356883.164341</v>
      </c>
      <c r="DB137" s="63">
        <f t="shared" si="248"/>
        <v>805.05192134397373</v>
      </c>
      <c r="DE137" s="51">
        <f t="shared" si="249"/>
        <v>-207</v>
      </c>
      <c r="DF137" s="51">
        <f t="shared" si="250"/>
        <v>26.9</v>
      </c>
      <c r="DG137" s="51">
        <v>1</v>
      </c>
      <c r="DI137" s="63">
        <f t="shared" si="251"/>
        <v>8.6534746119213031E-3</v>
      </c>
      <c r="DJ137" s="63">
        <f t="shared" si="252"/>
        <v>-1.7912692446677096</v>
      </c>
      <c r="DK137" s="63">
        <f t="shared" si="253"/>
        <v>9.2706558550910701E-12</v>
      </c>
      <c r="DL137" s="63">
        <f t="shared" si="254"/>
        <v>10368314706.298996</v>
      </c>
      <c r="DM137" s="63">
        <f t="shared" si="255"/>
        <v>805.05192134397373</v>
      </c>
    </row>
    <row r="138" spans="1:117">
      <c r="A138" s="74">
        <f t="shared" si="180"/>
        <v>24.251465064166545</v>
      </c>
      <c r="B138" s="74">
        <f t="shared" si="181"/>
        <v>4.4000000000000004</v>
      </c>
      <c r="C138" s="78">
        <v>5.0599999999999996</v>
      </c>
      <c r="D138" s="76">
        <f t="shared" si="256"/>
        <v>1.6600000000000001</v>
      </c>
      <c r="E138" s="76">
        <f t="shared" si="182"/>
        <v>1.6600000000000001</v>
      </c>
      <c r="F138" s="77">
        <f t="shared" si="183"/>
        <v>13.943336</v>
      </c>
      <c r="G138" s="73">
        <f t="shared" si="184"/>
        <v>88550676.930983081</v>
      </c>
      <c r="H138" s="74">
        <f t="shared" si="257"/>
        <v>26.400000000000013</v>
      </c>
      <c r="I138" s="79">
        <v>132</v>
      </c>
      <c r="J138" s="51">
        <f t="shared" si="185"/>
        <v>132</v>
      </c>
      <c r="K138" s="51">
        <f t="shared" si="186"/>
        <v>10</v>
      </c>
      <c r="L138" s="51">
        <v>1</v>
      </c>
      <c r="N138" s="63">
        <f t="shared" si="187"/>
        <v>40429.394853120015</v>
      </c>
      <c r="O138" s="63">
        <f t="shared" si="188"/>
        <v>5336680.1206118418</v>
      </c>
      <c r="P138" s="63">
        <f t="shared" si="189"/>
        <v>885506769.30983078</v>
      </c>
      <c r="Q138" s="63">
        <f t="shared" si="190"/>
        <v>4427533846.5491543</v>
      </c>
      <c r="R138" s="63">
        <f t="shared" si="191"/>
        <v>834.25039820732911</v>
      </c>
      <c r="S138" s="51">
        <f t="shared" si="169"/>
        <v>165.92839542503981</v>
      </c>
      <c r="T138" s="72">
        <f t="shared" si="170"/>
        <v>11.90019342752981</v>
      </c>
      <c r="U138" s="51">
        <f t="shared" si="192"/>
        <v>117</v>
      </c>
      <c r="V138" s="69">
        <f t="shared" si="193"/>
        <v>10.75</v>
      </c>
      <c r="W138" s="51">
        <v>1</v>
      </c>
      <c r="Y138" s="68">
        <f t="shared" si="175"/>
        <v>1938.5629389229334</v>
      </c>
      <c r="Z138" s="68">
        <f t="shared" si="194"/>
        <v>226811.8638539832</v>
      </c>
      <c r="AA138" s="68">
        <f t="shared" si="195"/>
        <v>118989972.12600838</v>
      </c>
      <c r="AB138" s="68">
        <f t="shared" si="196"/>
        <v>4759598885.0403404</v>
      </c>
      <c r="AC138" s="63">
        <f t="shared" si="197"/>
        <v>834.25039820732911</v>
      </c>
      <c r="AD138" s="69">
        <f t="shared" si="198"/>
        <v>524.61970068114101</v>
      </c>
      <c r="AE138" s="72">
        <f t="shared" si="199"/>
        <v>37.625120751672412</v>
      </c>
      <c r="AF138" s="51">
        <f t="shared" si="200"/>
        <v>95</v>
      </c>
      <c r="AG138" s="51">
        <f t="shared" si="201"/>
        <v>11.85</v>
      </c>
      <c r="AH138" s="51">
        <v>1</v>
      </c>
      <c r="AJ138" s="63">
        <f t="shared" si="202"/>
        <v>178.57629196400111</v>
      </c>
      <c r="AK138" s="63">
        <f t="shared" si="203"/>
        <v>16964.747736580106</v>
      </c>
      <c r="AL138" s="63">
        <f t="shared" si="204"/>
        <v>6212812.8000000399</v>
      </c>
      <c r="AM138" s="63">
        <f t="shared" si="205"/>
        <v>5246627608.1607475</v>
      </c>
      <c r="AN138" s="63">
        <f t="shared" si="206"/>
        <v>834.25039820732911</v>
      </c>
      <c r="AO138" s="51">
        <f t="shared" si="176"/>
        <v>366.21899107899554</v>
      </c>
      <c r="AP138" s="72">
        <f t="shared" si="177"/>
        <v>26.264804282059583</v>
      </c>
      <c r="AQ138" s="51">
        <f t="shared" si="207"/>
        <v>67</v>
      </c>
      <c r="AR138" s="51">
        <f t="shared" si="208"/>
        <v>13.25</v>
      </c>
      <c r="AS138" s="51">
        <v>1</v>
      </c>
      <c r="AU138" s="63">
        <f t="shared" si="209"/>
        <v>8.9504430452757067</v>
      </c>
      <c r="AV138" s="63">
        <f t="shared" si="210"/>
        <v>599.67968403347231</v>
      </c>
      <c r="AW138" s="63">
        <f t="shared" si="211"/>
        <v>143224.66666693368</v>
      </c>
      <c r="AX138" s="63">
        <f t="shared" si="212"/>
        <v>5866482346.6776285</v>
      </c>
      <c r="AY138" s="63">
        <f t="shared" si="213"/>
        <v>834.25039820732911</v>
      </c>
      <c r="AZ138" s="51">
        <f t="shared" si="173"/>
        <v>238.83528236874423</v>
      </c>
      <c r="BA138" s="72">
        <f t="shared" si="174"/>
        <v>17.128991395512827</v>
      </c>
      <c r="BB138" s="51">
        <f t="shared" si="214"/>
        <v>37</v>
      </c>
      <c r="BC138" s="51">
        <f t="shared" si="215"/>
        <v>14.75</v>
      </c>
      <c r="BD138" s="51">
        <v>1</v>
      </c>
      <c r="BF138" s="63">
        <f t="shared" si="216"/>
        <v>0.1816751126669566</v>
      </c>
      <c r="BG138" s="63">
        <f t="shared" si="217"/>
        <v>6.721979168677394</v>
      </c>
      <c r="BH138" s="63">
        <f t="shared" si="218"/>
        <v>2491.2309355392299</v>
      </c>
      <c r="BI138" s="63">
        <f t="shared" si="219"/>
        <v>6530612423.6600018</v>
      </c>
      <c r="BJ138" s="63">
        <f t="shared" si="220"/>
        <v>834.25039820732911</v>
      </c>
      <c r="BK138" s="51">
        <f t="shared" si="178"/>
        <v>370.60973755284647</v>
      </c>
      <c r="BL138" s="72">
        <f t="shared" si="179"/>
        <v>26.579703562536718</v>
      </c>
      <c r="BM138" s="51">
        <f t="shared" si="221"/>
        <v>-10</v>
      </c>
      <c r="BN138" s="51">
        <f t="shared" si="222"/>
        <v>17.100000000000001</v>
      </c>
      <c r="BO138" s="51">
        <v>1</v>
      </c>
      <c r="BQ138" s="63">
        <f t="shared" si="223"/>
        <v>5.0514854979176016E-2</v>
      </c>
      <c r="BR138" s="63">
        <f t="shared" si="224"/>
        <v>-0.50514854979176016</v>
      </c>
      <c r="BS138" s="63">
        <f t="shared" si="225"/>
        <v>4.2749999999999977</v>
      </c>
      <c r="BT138" s="63">
        <f t="shared" si="226"/>
        <v>7571082877.5990543</v>
      </c>
      <c r="BU138" s="63">
        <f t="shared" si="227"/>
        <v>834.25039820732911</v>
      </c>
      <c r="BX138" s="51">
        <f t="shared" si="228"/>
        <v>-55</v>
      </c>
      <c r="BY138" s="51">
        <f t="shared" si="229"/>
        <v>19.350000000000001</v>
      </c>
      <c r="BZ138" s="51">
        <v>1</v>
      </c>
      <c r="CB138" s="63">
        <f t="shared" si="230"/>
        <v>3.0680984116650111E-2</v>
      </c>
      <c r="CC138" s="63">
        <f t="shared" si="231"/>
        <v>-1.6874541264157561</v>
      </c>
      <c r="CD138" s="63">
        <f t="shared" si="232"/>
        <v>9.4482421874999643E-3</v>
      </c>
      <c r="CE138" s="63">
        <f t="shared" si="233"/>
        <v>8567277993.0726137</v>
      </c>
      <c r="CF138" s="63">
        <f t="shared" si="234"/>
        <v>834.25039820732911</v>
      </c>
      <c r="CI138" s="51">
        <f t="shared" si="235"/>
        <v>-100</v>
      </c>
      <c r="CJ138" s="51">
        <f t="shared" si="236"/>
        <v>21.6</v>
      </c>
      <c r="CK138" s="51">
        <v>1</v>
      </c>
      <c r="CM138" s="63">
        <f t="shared" si="237"/>
        <v>1.9727078239801729E-2</v>
      </c>
      <c r="CN138" s="63">
        <f t="shared" si="238"/>
        <v>-1.972707823980173</v>
      </c>
      <c r="CO138" s="63">
        <f t="shared" si="239"/>
        <v>2.0599365234374866E-5</v>
      </c>
      <c r="CP138" s="63">
        <f t="shared" si="240"/>
        <v>9563473108.5461731</v>
      </c>
      <c r="CQ138" s="63">
        <f t="shared" si="241"/>
        <v>834.25039820732911</v>
      </c>
      <c r="CT138" s="51">
        <f t="shared" si="242"/>
        <v>-151</v>
      </c>
      <c r="CU138" s="51">
        <f t="shared" si="243"/>
        <v>24.15</v>
      </c>
      <c r="CV138" s="51">
        <v>1</v>
      </c>
      <c r="CX138" s="63">
        <f t="shared" si="244"/>
        <v>1.2925831062713179E-2</v>
      </c>
      <c r="CY138" s="63">
        <f t="shared" si="245"/>
        <v>-1.95180049046969</v>
      </c>
      <c r="CZ138" s="63">
        <f t="shared" si="246"/>
        <v>1.9579935915396721E-8</v>
      </c>
      <c r="DA138" s="63">
        <f t="shared" si="247"/>
        <v>10692494239.416206</v>
      </c>
      <c r="DB138" s="63">
        <f t="shared" si="248"/>
        <v>834.25039820732911</v>
      </c>
      <c r="DE138" s="51">
        <f t="shared" si="249"/>
        <v>-206</v>
      </c>
      <c r="DF138" s="51">
        <f t="shared" si="250"/>
        <v>26.9</v>
      </c>
      <c r="DG138" s="51">
        <v>1</v>
      </c>
      <c r="DI138" s="63">
        <f t="shared" si="251"/>
        <v>8.6534746119213031E-3</v>
      </c>
      <c r="DJ138" s="63">
        <f t="shared" si="252"/>
        <v>-1.7826157700557885</v>
      </c>
      <c r="DK138" s="63">
        <f t="shared" si="253"/>
        <v>1.0649187130486742E-11</v>
      </c>
      <c r="DL138" s="63">
        <f t="shared" si="254"/>
        <v>11910066047.217224</v>
      </c>
      <c r="DM138" s="63">
        <f t="shared" si="255"/>
        <v>834.25039820732911</v>
      </c>
    </row>
    <row r="139" spans="1:117">
      <c r="A139" s="74">
        <f t="shared" si="180"/>
        <v>25.106691132696209</v>
      </c>
      <c r="B139" s="74">
        <f t="shared" si="181"/>
        <v>4.4333333333333336</v>
      </c>
      <c r="C139" s="78">
        <v>5.0599999999999996</v>
      </c>
      <c r="D139" s="76">
        <f t="shared" si="256"/>
        <v>1.665</v>
      </c>
      <c r="E139" s="76">
        <f t="shared" si="182"/>
        <v>1.665</v>
      </c>
      <c r="F139" s="77">
        <f t="shared" si="183"/>
        <v>14.027458499999998</v>
      </c>
      <c r="G139" s="73">
        <f t="shared" si="184"/>
        <v>101718016.92449416</v>
      </c>
      <c r="H139" s="74">
        <f t="shared" si="257"/>
        <v>26.600000000000012</v>
      </c>
      <c r="I139" s="79">
        <v>133</v>
      </c>
      <c r="J139" s="51">
        <f t="shared" si="185"/>
        <v>133</v>
      </c>
      <c r="K139" s="51">
        <f t="shared" si="186"/>
        <v>10</v>
      </c>
      <c r="L139" s="51">
        <v>1</v>
      </c>
      <c r="N139" s="63">
        <f t="shared" si="187"/>
        <v>40429.394853120015</v>
      </c>
      <c r="O139" s="63">
        <f t="shared" si="188"/>
        <v>5377109.5154649615</v>
      </c>
      <c r="P139" s="63">
        <f t="shared" si="189"/>
        <v>1017180169.2449416</v>
      </c>
      <c r="Q139" s="63">
        <f t="shared" si="190"/>
        <v>5085900846.2247076</v>
      </c>
      <c r="R139" s="63">
        <f t="shared" si="191"/>
        <v>864.50706466917291</v>
      </c>
      <c r="S139" s="51">
        <f t="shared" si="169"/>
        <v>189.16857957225099</v>
      </c>
      <c r="T139" s="72">
        <f t="shared" si="170"/>
        <v>13.485591817808695</v>
      </c>
      <c r="U139" s="51">
        <f t="shared" si="192"/>
        <v>118</v>
      </c>
      <c r="V139" s="69">
        <f t="shared" si="193"/>
        <v>10.75</v>
      </c>
      <c r="W139" s="51">
        <v>1</v>
      </c>
      <c r="Y139" s="68">
        <f t="shared" si="175"/>
        <v>1938.5629389229334</v>
      </c>
      <c r="Z139" s="68">
        <f t="shared" si="194"/>
        <v>228750.42679290613</v>
      </c>
      <c r="AA139" s="68">
        <f t="shared" si="195"/>
        <v>136683585.24228886</v>
      </c>
      <c r="AB139" s="68">
        <f t="shared" si="196"/>
        <v>5467343409.6915617</v>
      </c>
      <c r="AC139" s="63">
        <f t="shared" si="197"/>
        <v>864.50706466917291</v>
      </c>
      <c r="AD139" s="69">
        <f t="shared" si="198"/>
        <v>597.52275507679008</v>
      </c>
      <c r="AE139" s="72">
        <f t="shared" si="199"/>
        <v>42.596651066676841</v>
      </c>
      <c r="AF139" s="51">
        <f t="shared" si="200"/>
        <v>96</v>
      </c>
      <c r="AG139" s="51">
        <f t="shared" si="201"/>
        <v>11.85</v>
      </c>
      <c r="AH139" s="51">
        <v>1</v>
      </c>
      <c r="AJ139" s="63">
        <f t="shared" si="202"/>
        <v>178.57629196400111</v>
      </c>
      <c r="AK139" s="63">
        <f t="shared" si="203"/>
        <v>17143.324028544106</v>
      </c>
      <c r="AL139" s="63">
        <f t="shared" si="204"/>
        <v>7136647.8432645686</v>
      </c>
      <c r="AM139" s="63">
        <f t="shared" si="205"/>
        <v>6026792502.7762794</v>
      </c>
      <c r="AN139" s="63">
        <f t="shared" si="206"/>
        <v>864.50706466917291</v>
      </c>
      <c r="AO139" s="51">
        <f t="shared" si="176"/>
        <v>416.29311978131273</v>
      </c>
      <c r="AP139" s="72">
        <f t="shared" si="177"/>
        <v>29.677016672785935</v>
      </c>
      <c r="AQ139" s="51">
        <f t="shared" si="207"/>
        <v>68</v>
      </c>
      <c r="AR139" s="51">
        <f t="shared" si="208"/>
        <v>13.25</v>
      </c>
      <c r="AS139" s="51">
        <v>1</v>
      </c>
      <c r="AU139" s="63">
        <f t="shared" si="209"/>
        <v>8.9504430452757067</v>
      </c>
      <c r="AV139" s="63">
        <f t="shared" si="210"/>
        <v>608.63012707874805</v>
      </c>
      <c r="AW139" s="63">
        <f t="shared" si="211"/>
        <v>164521.93899530542</v>
      </c>
      <c r="AX139" s="63">
        <f t="shared" si="212"/>
        <v>6738818621.2477388</v>
      </c>
      <c r="AY139" s="63">
        <f t="shared" si="213"/>
        <v>864.50706466917291</v>
      </c>
      <c r="AZ139" s="51">
        <f t="shared" si="173"/>
        <v>270.31514161969613</v>
      </c>
      <c r="BA139" s="72">
        <f t="shared" si="174"/>
        <v>19.270428896274844</v>
      </c>
      <c r="BB139" s="51">
        <f t="shared" si="214"/>
        <v>38</v>
      </c>
      <c r="BC139" s="51">
        <f t="shared" si="215"/>
        <v>14.75</v>
      </c>
      <c r="BD139" s="51">
        <v>1</v>
      </c>
      <c r="BF139" s="63">
        <f t="shared" si="216"/>
        <v>0.1816751126669566</v>
      </c>
      <c r="BG139" s="63">
        <f t="shared" si="217"/>
        <v>6.9036542813443509</v>
      </c>
      <c r="BH139" s="63">
        <f t="shared" si="218"/>
        <v>2861.6728775716383</v>
      </c>
      <c r="BI139" s="63">
        <f t="shared" si="219"/>
        <v>7501703748.1814442</v>
      </c>
      <c r="BJ139" s="63">
        <f t="shared" si="220"/>
        <v>864.50706466917291</v>
      </c>
      <c r="BK139" s="51">
        <f t="shared" si="178"/>
        <v>414.5156696656577</v>
      </c>
      <c r="BL139" s="72">
        <f t="shared" si="179"/>
        <v>29.550304473590689</v>
      </c>
      <c r="BM139" s="51">
        <f t="shared" si="221"/>
        <v>-9</v>
      </c>
      <c r="BN139" s="51">
        <f t="shared" si="222"/>
        <v>17.100000000000001</v>
      </c>
      <c r="BO139" s="51">
        <v>1</v>
      </c>
      <c r="BQ139" s="63">
        <f t="shared" si="223"/>
        <v>5.0514854979176016E-2</v>
      </c>
      <c r="BR139" s="63">
        <f t="shared" si="224"/>
        <v>-0.45463369481258414</v>
      </c>
      <c r="BS139" s="63">
        <f t="shared" si="225"/>
        <v>4.9106854676123213</v>
      </c>
      <c r="BT139" s="63">
        <f t="shared" si="226"/>
        <v>8696890447.0442524</v>
      </c>
      <c r="BU139" s="63">
        <f t="shared" si="227"/>
        <v>864.50706466917291</v>
      </c>
      <c r="BX139" s="51">
        <f t="shared" si="228"/>
        <v>-54</v>
      </c>
      <c r="BY139" s="51">
        <f t="shared" si="229"/>
        <v>19.350000000000001</v>
      </c>
      <c r="BZ139" s="51">
        <v>1</v>
      </c>
      <c r="CB139" s="63">
        <f t="shared" si="230"/>
        <v>3.0680984116650111E-2</v>
      </c>
      <c r="CC139" s="63">
        <f t="shared" si="231"/>
        <v>-1.6567731422991061</v>
      </c>
      <c r="CD139" s="63">
        <f t="shared" si="232"/>
        <v>1.0853180258394801E-2</v>
      </c>
      <c r="CE139" s="63">
        <f t="shared" si="233"/>
        <v>9841218137.4448109</v>
      </c>
      <c r="CF139" s="63">
        <f t="shared" si="234"/>
        <v>864.50706466917291</v>
      </c>
      <c r="CI139" s="51">
        <f t="shared" si="235"/>
        <v>-99</v>
      </c>
      <c r="CJ139" s="51">
        <f t="shared" si="236"/>
        <v>21.6</v>
      </c>
      <c r="CK139" s="51">
        <v>1</v>
      </c>
      <c r="CM139" s="63">
        <f t="shared" si="237"/>
        <v>1.9727078239801729E-2</v>
      </c>
      <c r="CN139" s="63">
        <f t="shared" si="238"/>
        <v>-1.9529807457403712</v>
      </c>
      <c r="CO139" s="63">
        <f t="shared" si="239"/>
        <v>2.3662456958709517E-5</v>
      </c>
      <c r="CP139" s="63">
        <f t="shared" si="240"/>
        <v>10985545827.845371</v>
      </c>
      <c r="CQ139" s="63">
        <f t="shared" si="241"/>
        <v>864.50706466917291</v>
      </c>
      <c r="CT139" s="51">
        <f t="shared" si="242"/>
        <v>-150</v>
      </c>
      <c r="CU139" s="51">
        <f t="shared" si="243"/>
        <v>24.15</v>
      </c>
      <c r="CV139" s="51">
        <v>1</v>
      </c>
      <c r="CX139" s="63">
        <f t="shared" si="244"/>
        <v>1.2925831062713179E-2</v>
      </c>
      <c r="CY139" s="63">
        <f t="shared" si="245"/>
        <v>-1.9388746594069768</v>
      </c>
      <c r="CZ139" s="63">
        <f t="shared" si="246"/>
        <v>2.249144017696358E-8</v>
      </c>
      <c r="DA139" s="63">
        <f t="shared" si="247"/>
        <v>12282450543.632669</v>
      </c>
      <c r="DB139" s="63">
        <f t="shared" si="248"/>
        <v>864.50706466917291</v>
      </c>
      <c r="DE139" s="51">
        <f t="shared" si="249"/>
        <v>-205</v>
      </c>
      <c r="DF139" s="51">
        <f t="shared" si="250"/>
        <v>26.9</v>
      </c>
      <c r="DG139" s="51">
        <v>1</v>
      </c>
      <c r="DI139" s="63">
        <f t="shared" si="251"/>
        <v>8.6534746119213031E-3</v>
      </c>
      <c r="DJ139" s="63">
        <f t="shared" si="252"/>
        <v>-1.7739622954438672</v>
      </c>
      <c r="DK139" s="63">
        <f t="shared" si="253"/>
        <v>1.2232703738845716E-11</v>
      </c>
      <c r="DL139" s="63">
        <f t="shared" si="254"/>
        <v>13681073276.344463</v>
      </c>
      <c r="DM139" s="63">
        <f t="shared" si="255"/>
        <v>864.50706466917291</v>
      </c>
    </row>
    <row r="140" spans="1:117">
      <c r="A140" s="74">
        <f t="shared" si="180"/>
        <v>25.992076683399727</v>
      </c>
      <c r="B140" s="74">
        <f t="shared" si="181"/>
        <v>4.4666666666666668</v>
      </c>
      <c r="C140" s="78">
        <v>5.0599999999999996</v>
      </c>
      <c r="D140" s="76">
        <f t="shared" si="256"/>
        <v>1.67</v>
      </c>
      <c r="E140" s="76">
        <f t="shared" si="182"/>
        <v>1.67</v>
      </c>
      <c r="F140" s="77">
        <f t="shared" si="183"/>
        <v>14.111833999999998</v>
      </c>
      <c r="G140" s="73">
        <f t="shared" si="184"/>
        <v>116843318.71472701</v>
      </c>
      <c r="H140" s="74">
        <f t="shared" si="257"/>
        <v>26.800000000000015</v>
      </c>
      <c r="I140" s="79">
        <v>134</v>
      </c>
      <c r="J140" s="51">
        <f t="shared" si="185"/>
        <v>134</v>
      </c>
      <c r="K140" s="51">
        <f t="shared" si="186"/>
        <v>10</v>
      </c>
      <c r="L140" s="51">
        <v>1</v>
      </c>
      <c r="N140" s="63">
        <f t="shared" si="187"/>
        <v>40429.394853120015</v>
      </c>
      <c r="O140" s="63">
        <f t="shared" si="188"/>
        <v>5417538.9103180822</v>
      </c>
      <c r="P140" s="63">
        <f t="shared" si="189"/>
        <v>1168433187.1472702</v>
      </c>
      <c r="Q140" s="63">
        <f t="shared" si="190"/>
        <v>5842165935.736351</v>
      </c>
      <c r="R140" s="63">
        <f t="shared" si="191"/>
        <v>895.86024302117733</v>
      </c>
      <c r="S140" s="51">
        <f t="shared" si="169"/>
        <v>215.67601202123484</v>
      </c>
      <c r="T140" s="72">
        <f t="shared" si="170"/>
        <v>15.283343895714395</v>
      </c>
      <c r="U140" s="51">
        <f t="shared" si="192"/>
        <v>119</v>
      </c>
      <c r="V140" s="69">
        <f t="shared" si="193"/>
        <v>10.75</v>
      </c>
      <c r="W140" s="51">
        <v>1</v>
      </c>
      <c r="Y140" s="68">
        <f t="shared" si="175"/>
        <v>1938.5629389229334</v>
      </c>
      <c r="Z140" s="68">
        <f t="shared" si="194"/>
        <v>230688.98973182909</v>
      </c>
      <c r="AA140" s="68">
        <f t="shared" si="195"/>
        <v>157008209.52291429</v>
      </c>
      <c r="AB140" s="68">
        <f t="shared" si="196"/>
        <v>6280328380.9165773</v>
      </c>
      <c r="AC140" s="63">
        <f t="shared" si="197"/>
        <v>895.86024302117733</v>
      </c>
      <c r="AD140" s="69">
        <f t="shared" si="198"/>
        <v>680.60556208353466</v>
      </c>
      <c r="AE140" s="72">
        <f t="shared" si="199"/>
        <v>48.229419512980009</v>
      </c>
      <c r="AF140" s="51">
        <f t="shared" si="200"/>
        <v>97</v>
      </c>
      <c r="AG140" s="51">
        <f t="shared" si="201"/>
        <v>11.85</v>
      </c>
      <c r="AH140" s="51">
        <v>1</v>
      </c>
      <c r="AJ140" s="63">
        <f t="shared" si="202"/>
        <v>178.57629196400111</v>
      </c>
      <c r="AK140" s="63">
        <f t="shared" si="203"/>
        <v>17321.90032050811</v>
      </c>
      <c r="AL140" s="63">
        <f t="shared" si="204"/>
        <v>8197855.6377511499</v>
      </c>
      <c r="AM140" s="63">
        <f t="shared" si="205"/>
        <v>6922966633.8475752</v>
      </c>
      <c r="AN140" s="63">
        <f t="shared" si="206"/>
        <v>895.86024302117733</v>
      </c>
      <c r="AO140" s="51">
        <f t="shared" si="176"/>
        <v>473.26537424103356</v>
      </c>
      <c r="AP140" s="72">
        <f t="shared" si="177"/>
        <v>33.536773054518186</v>
      </c>
      <c r="AQ140" s="51">
        <f t="shared" si="207"/>
        <v>69</v>
      </c>
      <c r="AR140" s="51">
        <f t="shared" si="208"/>
        <v>13.25</v>
      </c>
      <c r="AS140" s="51">
        <v>1</v>
      </c>
      <c r="AU140" s="63">
        <f t="shared" si="209"/>
        <v>8.9504430452757067</v>
      </c>
      <c r="AV140" s="63">
        <f t="shared" si="210"/>
        <v>617.58057012402378</v>
      </c>
      <c r="AW140" s="63">
        <f t="shared" si="211"/>
        <v>188986.08068482985</v>
      </c>
      <c r="AX140" s="63">
        <f t="shared" si="212"/>
        <v>7740869864.8506641</v>
      </c>
      <c r="AY140" s="63">
        <f t="shared" si="213"/>
        <v>895.86024302117733</v>
      </c>
      <c r="AZ140" s="51">
        <f t="shared" si="173"/>
        <v>306.01040548746101</v>
      </c>
      <c r="BA140" s="72">
        <f t="shared" si="174"/>
        <v>21.684665897250568</v>
      </c>
      <c r="BB140" s="51">
        <f t="shared" si="214"/>
        <v>39</v>
      </c>
      <c r="BC140" s="51">
        <f t="shared" si="215"/>
        <v>14.75</v>
      </c>
      <c r="BD140" s="51">
        <v>1</v>
      </c>
      <c r="BF140" s="63">
        <f t="shared" si="216"/>
        <v>0.1816751126669566</v>
      </c>
      <c r="BG140" s="63">
        <f t="shared" si="217"/>
        <v>7.0853293940113078</v>
      </c>
      <c r="BH140" s="63">
        <f t="shared" si="218"/>
        <v>3287.1989270061736</v>
      </c>
      <c r="BI140" s="63">
        <f t="shared" si="219"/>
        <v>8617194755.2111168</v>
      </c>
      <c r="BJ140" s="63">
        <f t="shared" si="220"/>
        <v>895.86024302117733</v>
      </c>
      <c r="BK140" s="51">
        <f t="shared" si="178"/>
        <v>463.94440458683459</v>
      </c>
      <c r="BL140" s="72">
        <f t="shared" si="179"/>
        <v>32.876265734619231</v>
      </c>
      <c r="BM140" s="51">
        <f t="shared" si="221"/>
        <v>-8</v>
      </c>
      <c r="BN140" s="51">
        <f t="shared" si="222"/>
        <v>17.100000000000001</v>
      </c>
      <c r="BO140" s="51">
        <v>1</v>
      </c>
      <c r="BQ140" s="63">
        <f t="shared" si="223"/>
        <v>5.0514854979176016E-2</v>
      </c>
      <c r="BR140" s="63">
        <f t="shared" si="224"/>
        <v>-0.40411883983340813</v>
      </c>
      <c r="BS140" s="63">
        <f t="shared" si="225"/>
        <v>5.6408963185541205</v>
      </c>
      <c r="BT140" s="63">
        <f t="shared" si="226"/>
        <v>9990103750.1091614</v>
      </c>
      <c r="BU140" s="63">
        <f t="shared" si="227"/>
        <v>895.86024302117733</v>
      </c>
      <c r="BX140" s="51">
        <f t="shared" si="228"/>
        <v>-53</v>
      </c>
      <c r="BY140" s="51">
        <f t="shared" si="229"/>
        <v>19.350000000000001</v>
      </c>
      <c r="BZ140" s="51">
        <v>1</v>
      </c>
      <c r="CB140" s="63">
        <f t="shared" si="230"/>
        <v>3.0680984116650111E-2</v>
      </c>
      <c r="CC140" s="63">
        <f t="shared" si="231"/>
        <v>-1.6260921581824559</v>
      </c>
      <c r="CD140" s="63">
        <f t="shared" si="232"/>
        <v>1.2467030309304404E-2</v>
      </c>
      <c r="CE140" s="63">
        <f t="shared" si="233"/>
        <v>11304591085.649837</v>
      </c>
      <c r="CF140" s="63">
        <f t="shared" si="234"/>
        <v>895.86024302117733</v>
      </c>
      <c r="CI140" s="51">
        <f t="shared" si="235"/>
        <v>-98</v>
      </c>
      <c r="CJ140" s="51">
        <f t="shared" si="236"/>
        <v>21.6</v>
      </c>
      <c r="CK140" s="51">
        <v>1</v>
      </c>
      <c r="CM140" s="63">
        <f t="shared" si="237"/>
        <v>1.9727078239801729E-2</v>
      </c>
      <c r="CN140" s="63">
        <f t="shared" si="238"/>
        <v>-1.9332536675005694</v>
      </c>
      <c r="CO140" s="63">
        <f t="shared" si="239"/>
        <v>2.7181025383657771E-5</v>
      </c>
      <c r="CP140" s="63">
        <f t="shared" si="240"/>
        <v>12619078421.190519</v>
      </c>
      <c r="CQ140" s="63">
        <f t="shared" si="241"/>
        <v>895.86024302117733</v>
      </c>
      <c r="CT140" s="51">
        <f t="shared" si="242"/>
        <v>-149</v>
      </c>
      <c r="CU140" s="51">
        <f t="shared" si="243"/>
        <v>24.15</v>
      </c>
      <c r="CV140" s="51">
        <v>1</v>
      </c>
      <c r="CX140" s="63">
        <f t="shared" si="244"/>
        <v>1.2925831062713179E-2</v>
      </c>
      <c r="CY140" s="63">
        <f t="shared" si="245"/>
        <v>-1.9259488283442636</v>
      </c>
      <c r="CZ140" s="63">
        <f t="shared" si="246"/>
        <v>2.5835880332792292E-8</v>
      </c>
      <c r="DA140" s="63">
        <f t="shared" si="247"/>
        <v>14108830734.803286</v>
      </c>
      <c r="DB140" s="63">
        <f t="shared" si="248"/>
        <v>895.86024302117733</v>
      </c>
      <c r="DE140" s="51">
        <f t="shared" si="249"/>
        <v>-204</v>
      </c>
      <c r="DF140" s="51">
        <f t="shared" si="250"/>
        <v>26.9</v>
      </c>
      <c r="DG140" s="51">
        <v>1</v>
      </c>
      <c r="DI140" s="63">
        <f t="shared" si="251"/>
        <v>8.6534746119213031E-3</v>
      </c>
      <c r="DJ140" s="63">
        <f t="shared" si="252"/>
        <v>-1.7653088208319458</v>
      </c>
      <c r="DK140" s="63">
        <f t="shared" si="253"/>
        <v>1.4051686661978156E-11</v>
      </c>
      <c r="DL140" s="63">
        <f t="shared" si="254"/>
        <v>15715426367.130783</v>
      </c>
      <c r="DM140" s="63">
        <f t="shared" si="255"/>
        <v>895.86024302117733</v>
      </c>
    </row>
    <row r="141" spans="1:117">
      <c r="A141" s="74">
        <f t="shared" si="180"/>
        <v>26.908685288119074</v>
      </c>
      <c r="B141" s="74">
        <f t="shared" si="181"/>
        <v>4.5</v>
      </c>
      <c r="C141" s="78">
        <v>5.0599999999999996</v>
      </c>
      <c r="D141" s="76">
        <f t="shared" si="256"/>
        <v>1.675</v>
      </c>
      <c r="E141" s="76">
        <f t="shared" si="182"/>
        <v>1.675</v>
      </c>
      <c r="F141" s="77">
        <f t="shared" si="183"/>
        <v>14.196462500000001</v>
      </c>
      <c r="G141" s="73">
        <f t="shared" si="184"/>
        <v>134217728.00000122</v>
      </c>
      <c r="H141" s="74">
        <f t="shared" si="257"/>
        <v>27.000000000000011</v>
      </c>
      <c r="I141" s="79">
        <v>135</v>
      </c>
      <c r="J141" s="51">
        <f t="shared" si="185"/>
        <v>135</v>
      </c>
      <c r="K141" s="51">
        <f t="shared" si="186"/>
        <v>10</v>
      </c>
      <c r="L141" s="51">
        <v>1</v>
      </c>
      <c r="N141" s="63">
        <f t="shared" si="187"/>
        <v>40429.394853120015</v>
      </c>
      <c r="O141" s="63">
        <f t="shared" si="188"/>
        <v>5457968.3051712019</v>
      </c>
      <c r="P141" s="63">
        <f t="shared" si="189"/>
        <v>1342177280.0000122</v>
      </c>
      <c r="Q141" s="63">
        <f t="shared" si="190"/>
        <v>6710886400.000061</v>
      </c>
      <c r="R141" s="63">
        <f t="shared" si="191"/>
        <v>928.34964244010803</v>
      </c>
      <c r="S141" s="51">
        <f t="shared" si="169"/>
        <v>245.91151962688278</v>
      </c>
      <c r="T141" s="72">
        <f t="shared" si="170"/>
        <v>17.322027908493595</v>
      </c>
      <c r="U141" s="51">
        <f t="shared" si="192"/>
        <v>120</v>
      </c>
      <c r="V141" s="69">
        <f t="shared" si="193"/>
        <v>10.75</v>
      </c>
      <c r="W141" s="51">
        <v>10</v>
      </c>
      <c r="Y141" s="68">
        <f t="shared" si="175"/>
        <v>19385.629389229332</v>
      </c>
      <c r="Z141" s="68">
        <f t="shared" si="194"/>
        <v>2326275.5267075198</v>
      </c>
      <c r="AA141" s="68">
        <f t="shared" si="195"/>
        <v>180355072.00000143</v>
      </c>
      <c r="AB141" s="68">
        <f t="shared" si="196"/>
        <v>7214202880.0000658</v>
      </c>
      <c r="AC141" s="63">
        <f t="shared" si="197"/>
        <v>928.34964244010803</v>
      </c>
      <c r="AD141" s="69">
        <f t="shared" si="198"/>
        <v>77.529540215412879</v>
      </c>
      <c r="AE141" s="72">
        <f t="shared" si="199"/>
        <v>5.461187265166437</v>
      </c>
      <c r="AF141" s="51">
        <f t="shared" si="200"/>
        <v>98</v>
      </c>
      <c r="AG141" s="51">
        <f t="shared" si="201"/>
        <v>11.85</v>
      </c>
      <c r="AH141" s="51">
        <v>1</v>
      </c>
      <c r="AI141" s="51" t="s">
        <v>161</v>
      </c>
      <c r="AJ141" s="63">
        <f t="shared" si="202"/>
        <v>178.57629196400111</v>
      </c>
      <c r="AK141" s="63">
        <f t="shared" si="203"/>
        <v>17500.47661247211</v>
      </c>
      <c r="AL141" s="63">
        <f t="shared" si="204"/>
        <v>9416863.2855879143</v>
      </c>
      <c r="AM141" s="63">
        <f t="shared" si="205"/>
        <v>7952400384.0000725</v>
      </c>
      <c r="AN141" s="63">
        <f t="shared" si="206"/>
        <v>928.34964244010803</v>
      </c>
      <c r="AO141" s="51">
        <f t="shared" si="176"/>
        <v>538.09181853234634</v>
      </c>
      <c r="AP141" s="72">
        <f t="shared" si="177"/>
        <v>37.903232480087652</v>
      </c>
      <c r="AQ141" s="51">
        <f t="shared" si="207"/>
        <v>70</v>
      </c>
      <c r="AR141" s="51">
        <f t="shared" si="208"/>
        <v>13.25</v>
      </c>
      <c r="AS141" s="51">
        <v>1</v>
      </c>
      <c r="AT141" s="51" t="s">
        <v>161</v>
      </c>
      <c r="AU141" s="63">
        <f t="shared" si="209"/>
        <v>8.9504430452757067</v>
      </c>
      <c r="AV141" s="63">
        <f t="shared" si="210"/>
        <v>626.53101316929951</v>
      </c>
      <c r="AW141" s="63">
        <f t="shared" si="211"/>
        <v>217088.00000000102</v>
      </c>
      <c r="AX141" s="63">
        <f t="shared" si="212"/>
        <v>8891924480.0000801</v>
      </c>
      <c r="AY141" s="63">
        <f t="shared" si="213"/>
        <v>928.34964244010803</v>
      </c>
      <c r="AZ141" s="51">
        <f t="shared" si="173"/>
        <v>346.49202583263042</v>
      </c>
      <c r="BA141" s="72">
        <f t="shared" si="174"/>
        <v>24.406927136434899</v>
      </c>
      <c r="BB141" s="51">
        <f t="shared" si="214"/>
        <v>40</v>
      </c>
      <c r="BC141" s="51">
        <f t="shared" si="215"/>
        <v>14.75</v>
      </c>
      <c r="BD141" s="51">
        <v>5</v>
      </c>
      <c r="BF141" s="63">
        <f t="shared" si="216"/>
        <v>0.90837556333478298</v>
      </c>
      <c r="BG141" s="63">
        <f t="shared" si="217"/>
        <v>36.335022533391317</v>
      </c>
      <c r="BH141" s="63">
        <f t="shared" si="218"/>
        <v>3776.00000000001</v>
      </c>
      <c r="BI141" s="63">
        <f t="shared" si="219"/>
        <v>9898557440.0000916</v>
      </c>
      <c r="BJ141" s="63">
        <f t="shared" si="220"/>
        <v>928.34964244010803</v>
      </c>
      <c r="BK141" s="51">
        <f t="shared" si="178"/>
        <v>103.92177400000028</v>
      </c>
      <c r="BL141" s="72">
        <f t="shared" si="179"/>
        <v>7.32025840944533</v>
      </c>
      <c r="BM141" s="51">
        <f t="shared" si="221"/>
        <v>-7</v>
      </c>
      <c r="BN141" s="51">
        <f t="shared" si="222"/>
        <v>17.100000000000001</v>
      </c>
      <c r="BO141" s="51">
        <v>1</v>
      </c>
      <c r="BQ141" s="63">
        <f t="shared" si="223"/>
        <v>5.0514854979176016E-2</v>
      </c>
      <c r="BR141" s="63">
        <f t="shared" si="224"/>
        <v>-0.35360398485423211</v>
      </c>
      <c r="BS141" s="63">
        <f t="shared" si="225"/>
        <v>6.479688321831949</v>
      </c>
      <c r="BT141" s="63">
        <f t="shared" si="226"/>
        <v>11475615744.000107</v>
      </c>
      <c r="BU141" s="63">
        <f t="shared" si="227"/>
        <v>928.34964244010803</v>
      </c>
      <c r="BX141" s="51">
        <f t="shared" si="228"/>
        <v>-52</v>
      </c>
      <c r="BY141" s="51">
        <f t="shared" si="229"/>
        <v>19.350000000000001</v>
      </c>
      <c r="BZ141" s="51">
        <v>1</v>
      </c>
      <c r="CB141" s="63">
        <f t="shared" si="230"/>
        <v>3.0680984116650111E-2</v>
      </c>
      <c r="CC141" s="63">
        <f t="shared" si="231"/>
        <v>-1.5954111740658057</v>
      </c>
      <c r="CD141" s="63">
        <f t="shared" si="232"/>
        <v>1.4320857207996144E-2</v>
      </c>
      <c r="CE141" s="63">
        <f t="shared" si="233"/>
        <v>12985565184.00012</v>
      </c>
      <c r="CF141" s="63">
        <f t="shared" si="234"/>
        <v>928.34964244010803</v>
      </c>
      <c r="CI141" s="51">
        <f t="shared" si="235"/>
        <v>-97</v>
      </c>
      <c r="CJ141" s="51">
        <f t="shared" si="236"/>
        <v>21.6</v>
      </c>
      <c r="CK141" s="51">
        <v>1</v>
      </c>
      <c r="CM141" s="63">
        <f t="shared" si="237"/>
        <v>1.9727078239801729E-2</v>
      </c>
      <c r="CN141" s="63">
        <f t="shared" si="238"/>
        <v>-1.9135265892607678</v>
      </c>
      <c r="CO141" s="63">
        <f t="shared" si="239"/>
        <v>3.1222799145340329E-5</v>
      </c>
      <c r="CP141" s="63">
        <f t="shared" si="240"/>
        <v>14495514624.000132</v>
      </c>
      <c r="CQ141" s="63">
        <f t="shared" si="241"/>
        <v>928.34964244010803</v>
      </c>
      <c r="CT141" s="51">
        <f t="shared" si="242"/>
        <v>-148</v>
      </c>
      <c r="CU141" s="51">
        <f t="shared" si="243"/>
        <v>24.15</v>
      </c>
      <c r="CV141" s="51">
        <v>1</v>
      </c>
      <c r="CX141" s="63">
        <f t="shared" si="244"/>
        <v>1.2925831062713179E-2</v>
      </c>
      <c r="CY141" s="63">
        <f t="shared" si="245"/>
        <v>-1.9130229972815505</v>
      </c>
      <c r="CZ141" s="63">
        <f t="shared" si="246"/>
        <v>2.9677633238178748E-8</v>
      </c>
      <c r="DA141" s="63">
        <f t="shared" si="247"/>
        <v>16206790656.000147</v>
      </c>
      <c r="DB141" s="63">
        <f t="shared" si="248"/>
        <v>928.34964244010803</v>
      </c>
      <c r="DE141" s="51">
        <f t="shared" si="249"/>
        <v>-203</v>
      </c>
      <c r="DF141" s="51">
        <f t="shared" si="250"/>
        <v>26.9</v>
      </c>
      <c r="DG141" s="51">
        <v>1</v>
      </c>
      <c r="DI141" s="63">
        <f t="shared" si="251"/>
        <v>8.6534746119213031E-3</v>
      </c>
      <c r="DJ141" s="63">
        <f t="shared" si="252"/>
        <v>-1.7566553462200245</v>
      </c>
      <c r="DK141" s="63">
        <f t="shared" si="253"/>
        <v>1.6141149353548089E-11</v>
      </c>
      <c r="DL141" s="63">
        <f t="shared" si="254"/>
        <v>18052284416.000164</v>
      </c>
      <c r="DM141" s="63">
        <f t="shared" si="255"/>
        <v>928.34964244010803</v>
      </c>
    </row>
    <row r="142" spans="1:117">
      <c r="A142" s="74">
        <f t="shared" si="180"/>
        <v>27.857618025476185</v>
      </c>
      <c r="B142" s="74">
        <f t="shared" si="181"/>
        <v>4.5333333333333332</v>
      </c>
      <c r="C142" s="78">
        <v>5.0599999999999996</v>
      </c>
      <c r="D142" s="76">
        <f t="shared" si="256"/>
        <v>1.6800000000000002</v>
      </c>
      <c r="E142" s="76">
        <f t="shared" si="182"/>
        <v>1.6800000000000002</v>
      </c>
      <c r="F142" s="77">
        <f t="shared" si="183"/>
        <v>14.281344000000001</v>
      </c>
      <c r="G142" s="73">
        <f t="shared" si="184"/>
        <v>154175683.3650409</v>
      </c>
      <c r="H142" s="74">
        <f t="shared" si="257"/>
        <v>27.200000000000014</v>
      </c>
      <c r="I142" s="79">
        <v>136</v>
      </c>
      <c r="J142" s="51">
        <f t="shared" si="185"/>
        <v>136</v>
      </c>
      <c r="K142" s="51">
        <f t="shared" si="186"/>
        <v>10</v>
      </c>
      <c r="L142" s="51">
        <v>1</v>
      </c>
      <c r="N142" s="63">
        <f t="shared" si="187"/>
        <v>40429.394853120015</v>
      </c>
      <c r="O142" s="63">
        <f t="shared" si="188"/>
        <v>5498397.7000243217</v>
      </c>
      <c r="P142" s="63">
        <f t="shared" si="189"/>
        <v>1541756833.650409</v>
      </c>
      <c r="Q142" s="63">
        <f t="shared" si="190"/>
        <v>7708784168.2520447</v>
      </c>
      <c r="R142" s="63">
        <f t="shared" si="191"/>
        <v>962.01640914644418</v>
      </c>
      <c r="S142" s="51">
        <f t="shared" si="169"/>
        <v>280.40111279029327</v>
      </c>
      <c r="T142" s="72">
        <f t="shared" si="170"/>
        <v>19.634084354406227</v>
      </c>
      <c r="U142" s="51">
        <f t="shared" si="192"/>
        <v>121</v>
      </c>
      <c r="V142" s="69">
        <f t="shared" si="193"/>
        <v>10.75</v>
      </c>
      <c r="W142" s="51">
        <v>1</v>
      </c>
      <c r="Y142" s="68">
        <f t="shared" si="175"/>
        <v>19385.629389229332</v>
      </c>
      <c r="Z142" s="68">
        <f t="shared" si="194"/>
        <v>2345661.156096749</v>
      </c>
      <c r="AA142" s="68">
        <f t="shared" si="195"/>
        <v>207173574.52177355</v>
      </c>
      <c r="AB142" s="68">
        <f t="shared" si="196"/>
        <v>8286942980.8709478</v>
      </c>
      <c r="AC142" s="63">
        <f t="shared" si="197"/>
        <v>962.01640914644418</v>
      </c>
      <c r="AD142" s="69">
        <f t="shared" si="198"/>
        <v>88.322038323095498</v>
      </c>
      <c r="AE142" s="72">
        <f t="shared" si="199"/>
        <v>6.1844346248571211</v>
      </c>
      <c r="AF142" s="51">
        <f t="shared" si="200"/>
        <v>99</v>
      </c>
      <c r="AG142" s="51">
        <f t="shared" si="201"/>
        <v>11.85</v>
      </c>
      <c r="AH142" s="51">
        <f>POWER(($D142+0.05)/$D142,2)*POWER(1.05,2)</f>
        <v>1.1691015625000003</v>
      </c>
      <c r="AJ142" s="63">
        <f t="shared" si="202"/>
        <v>208.77382196056996</v>
      </c>
      <c r="AK142" s="63">
        <f t="shared" si="203"/>
        <v>20668.608374096428</v>
      </c>
      <c r="AL142" s="63">
        <f t="shared" si="204"/>
        <v>10817135.365386814</v>
      </c>
      <c r="AM142" s="63">
        <f t="shared" si="205"/>
        <v>9134909239.3786736</v>
      </c>
      <c r="AN142" s="63">
        <f t="shared" si="206"/>
        <v>962.01640914644418</v>
      </c>
      <c r="AO142" s="51">
        <f t="shared" si="176"/>
        <v>523.36060413935377</v>
      </c>
      <c r="AP142" s="72">
        <f t="shared" si="177"/>
        <v>36.646453172709357</v>
      </c>
      <c r="AQ142" s="51">
        <f t="shared" si="207"/>
        <v>71</v>
      </c>
      <c r="AR142" s="51">
        <f t="shared" si="208"/>
        <v>13.25</v>
      </c>
      <c r="AS142" s="51">
        <v>1</v>
      </c>
      <c r="AU142" s="63">
        <f t="shared" si="209"/>
        <v>8.9504430452757067</v>
      </c>
      <c r="AV142" s="63">
        <f t="shared" si="210"/>
        <v>635.48145621457513</v>
      </c>
      <c r="AW142" s="63">
        <f t="shared" si="211"/>
        <v>249368.62848959753</v>
      </c>
      <c r="AX142" s="63">
        <f t="shared" si="212"/>
        <v>10214139022.93396</v>
      </c>
      <c r="AY142" s="63">
        <f t="shared" si="213"/>
        <v>962.01640914644418</v>
      </c>
      <c r="AZ142" s="51">
        <f t="shared" si="173"/>
        <v>392.40897755700416</v>
      </c>
      <c r="BA142" s="72">
        <f t="shared" si="174"/>
        <v>27.477034203293762</v>
      </c>
      <c r="BB142" s="51">
        <f t="shared" si="214"/>
        <v>41</v>
      </c>
      <c r="BC142" s="51">
        <f t="shared" si="215"/>
        <v>14.75</v>
      </c>
      <c r="BD142" s="51">
        <v>1</v>
      </c>
      <c r="BF142" s="63">
        <f t="shared" si="216"/>
        <v>0.90837556333478298</v>
      </c>
      <c r="BG142" s="63">
        <f t="shared" si="217"/>
        <v>37.243398096726104</v>
      </c>
      <c r="BH142" s="63">
        <f t="shared" si="218"/>
        <v>4337.4849884688165</v>
      </c>
      <c r="BI142" s="63">
        <f t="shared" si="219"/>
        <v>11370456648.171766</v>
      </c>
      <c r="BJ142" s="63">
        <f t="shared" si="220"/>
        <v>962.01640914644418</v>
      </c>
      <c r="BK142" s="51">
        <f t="shared" si="178"/>
        <v>116.46319106553558</v>
      </c>
      <c r="BL142" s="72">
        <f t="shared" si="179"/>
        <v>8.1549181271409452</v>
      </c>
      <c r="BM142" s="51">
        <f t="shared" si="221"/>
        <v>-6</v>
      </c>
      <c r="BN142" s="51">
        <f t="shared" si="222"/>
        <v>17.100000000000001</v>
      </c>
      <c r="BO142" s="51">
        <v>1</v>
      </c>
      <c r="BQ142" s="63">
        <f t="shared" si="223"/>
        <v>5.0514854979176016E-2</v>
      </c>
      <c r="BR142" s="63">
        <f t="shared" si="224"/>
        <v>-0.3030891298750561</v>
      </c>
      <c r="BS142" s="63">
        <f t="shared" si="225"/>
        <v>7.4432073161818604</v>
      </c>
      <c r="BT142" s="63">
        <f t="shared" si="226"/>
        <v>13182020927.710999</v>
      </c>
      <c r="BU142" s="63">
        <f t="shared" si="227"/>
        <v>962.01640914644418</v>
      </c>
      <c r="BX142" s="51">
        <f t="shared" si="228"/>
        <v>-51</v>
      </c>
      <c r="BY142" s="51">
        <f t="shared" si="229"/>
        <v>19.350000000000001</v>
      </c>
      <c r="BZ142" s="51">
        <v>1</v>
      </c>
      <c r="CB142" s="63">
        <f t="shared" si="230"/>
        <v>3.0680984116650111E-2</v>
      </c>
      <c r="CC142" s="63">
        <f t="shared" si="231"/>
        <v>-1.5647301899491557</v>
      </c>
      <c r="CD142" s="63">
        <f t="shared" si="232"/>
        <v>1.6450345116972603E-2</v>
      </c>
      <c r="CE142" s="63">
        <f t="shared" si="233"/>
        <v>14916497365.567707</v>
      </c>
      <c r="CF142" s="63">
        <f t="shared" si="234"/>
        <v>962.01640914644418</v>
      </c>
      <c r="CI142" s="51">
        <f t="shared" si="235"/>
        <v>-96</v>
      </c>
      <c r="CJ142" s="51">
        <f t="shared" si="236"/>
        <v>21.6</v>
      </c>
      <c r="CK142" s="51">
        <v>1</v>
      </c>
      <c r="CM142" s="63">
        <f t="shared" si="237"/>
        <v>1.9727078239801729E-2</v>
      </c>
      <c r="CN142" s="63">
        <f t="shared" si="238"/>
        <v>-1.893799511020966</v>
      </c>
      <c r="CO142" s="63">
        <f t="shared" si="239"/>
        <v>3.5865578016655274E-5</v>
      </c>
      <c r="CP142" s="63">
        <f t="shared" si="240"/>
        <v>16650973803.424417</v>
      </c>
      <c r="CQ142" s="63">
        <f t="shared" si="241"/>
        <v>962.01640914644418</v>
      </c>
      <c r="CT142" s="51">
        <f t="shared" si="242"/>
        <v>-147</v>
      </c>
      <c r="CU142" s="51">
        <f t="shared" si="243"/>
        <v>24.15</v>
      </c>
      <c r="CV142" s="51">
        <v>1</v>
      </c>
      <c r="CX142" s="63">
        <f t="shared" si="244"/>
        <v>1.2925831062713179E-2</v>
      </c>
      <c r="CY142" s="63">
        <f t="shared" si="245"/>
        <v>-1.9000971662188373</v>
      </c>
      <c r="CZ142" s="63">
        <f t="shared" si="246"/>
        <v>3.4090648480901259E-8</v>
      </c>
      <c r="DA142" s="63">
        <f t="shared" si="247"/>
        <v>18616713766.32869</v>
      </c>
      <c r="DB142" s="63">
        <f t="shared" si="248"/>
        <v>962.01640914644418</v>
      </c>
      <c r="DE142" s="51">
        <f t="shared" si="249"/>
        <v>-202</v>
      </c>
      <c r="DF142" s="51">
        <f t="shared" si="250"/>
        <v>26.9</v>
      </c>
      <c r="DG142" s="51">
        <v>1</v>
      </c>
      <c r="DI142" s="63">
        <f t="shared" si="251"/>
        <v>8.6534746119213031E-3</v>
      </c>
      <c r="DJ142" s="63">
        <f t="shared" si="252"/>
        <v>-1.7480018716081032</v>
      </c>
      <c r="DK142" s="63">
        <f t="shared" si="253"/>
        <v>1.854131171018214E-11</v>
      </c>
      <c r="DL142" s="63">
        <f t="shared" si="254"/>
        <v>20736629412.598</v>
      </c>
      <c r="DM142" s="63">
        <f t="shared" si="255"/>
        <v>962.01640914644418</v>
      </c>
    </row>
    <row r="143" spans="1:117">
      <c r="A143" s="74">
        <f t="shared" si="180"/>
        <v>28.84001480354679</v>
      </c>
      <c r="B143" s="74">
        <f t="shared" si="181"/>
        <v>4.5666666666666664</v>
      </c>
      <c r="C143" s="78">
        <v>5.0599999999999996</v>
      </c>
      <c r="D143" s="76">
        <f t="shared" si="256"/>
        <v>1.6850000000000001</v>
      </c>
      <c r="E143" s="76">
        <f t="shared" si="182"/>
        <v>1.6850000000000001</v>
      </c>
      <c r="F143" s="77">
        <f t="shared" si="183"/>
        <v>14.366478499999999</v>
      </c>
      <c r="G143" s="73">
        <f t="shared" si="184"/>
        <v>177101353.86196622</v>
      </c>
      <c r="H143" s="74">
        <f t="shared" si="257"/>
        <v>27.400000000000013</v>
      </c>
      <c r="I143" s="79">
        <v>137</v>
      </c>
      <c r="J143" s="51">
        <f t="shared" si="185"/>
        <v>137</v>
      </c>
      <c r="K143" s="51">
        <f t="shared" si="186"/>
        <v>10</v>
      </c>
      <c r="L143" s="51">
        <v>1</v>
      </c>
      <c r="N143" s="63">
        <f t="shared" si="187"/>
        <v>40429.394853120015</v>
      </c>
      <c r="O143" s="63">
        <f t="shared" si="188"/>
        <v>5538827.0948774423</v>
      </c>
      <c r="P143" s="63">
        <f t="shared" si="189"/>
        <v>1771013538.6196623</v>
      </c>
      <c r="Q143" s="63">
        <f t="shared" si="190"/>
        <v>8855067693.0983124</v>
      </c>
      <c r="R143" s="63">
        <f t="shared" si="191"/>
        <v>996.90317837593398</v>
      </c>
      <c r="S143" s="51">
        <f t="shared" si="169"/>
        <v>319.74522914022276</v>
      </c>
      <c r="T143" s="72">
        <f t="shared" si="170"/>
        <v>22.256339933284469</v>
      </c>
      <c r="U143" s="51">
        <f t="shared" si="192"/>
        <v>122</v>
      </c>
      <c r="V143" s="69">
        <f t="shared" si="193"/>
        <v>10.75</v>
      </c>
      <c r="W143" s="51">
        <v>1</v>
      </c>
      <c r="Y143" s="68">
        <f t="shared" si="175"/>
        <v>19385.629389229332</v>
      </c>
      <c r="Z143" s="68">
        <f t="shared" si="194"/>
        <v>2365046.7854859787</v>
      </c>
      <c r="AA143" s="68">
        <f t="shared" si="195"/>
        <v>237979944.25201684</v>
      </c>
      <c r="AB143" s="68">
        <f t="shared" si="196"/>
        <v>9519197770.0806847</v>
      </c>
      <c r="AC143" s="63">
        <f t="shared" si="197"/>
        <v>996.90317837593398</v>
      </c>
      <c r="AD143" s="69">
        <f t="shared" si="198"/>
        <v>100.62377865523528</v>
      </c>
      <c r="AE143" s="72">
        <f t="shared" si="199"/>
        <v>7.0040670478318878</v>
      </c>
      <c r="AF143" s="51">
        <f t="shared" si="200"/>
        <v>100</v>
      </c>
      <c r="AG143" s="51">
        <f t="shared" si="201"/>
        <v>11.85</v>
      </c>
      <c r="AH143" s="51">
        <v>6</v>
      </c>
      <c r="AJ143" s="63">
        <f t="shared" si="202"/>
        <v>1252.6429317634197</v>
      </c>
      <c r="AK143" s="63">
        <f t="shared" si="203"/>
        <v>125264.29317634198</v>
      </c>
      <c r="AL143" s="63">
        <f t="shared" si="204"/>
        <v>12425625.600000082</v>
      </c>
      <c r="AM143" s="63">
        <f t="shared" si="205"/>
        <v>10493255216.321499</v>
      </c>
      <c r="AN143" s="63">
        <f t="shared" si="206"/>
        <v>996.90317837593398</v>
      </c>
      <c r="AO143" s="51">
        <f t="shared" si="176"/>
        <v>99.195271732446457</v>
      </c>
      <c r="AP143" s="72">
        <f t="shared" si="177"/>
        <v>6.9046337091199117</v>
      </c>
      <c r="AQ143" s="51">
        <f t="shared" si="207"/>
        <v>72</v>
      </c>
      <c r="AR143" s="51">
        <f t="shared" si="208"/>
        <v>13.25</v>
      </c>
      <c r="AS143" s="51">
        <v>1</v>
      </c>
      <c r="AU143" s="63">
        <f t="shared" si="209"/>
        <v>8.9504430452757067</v>
      </c>
      <c r="AV143" s="63">
        <f t="shared" si="210"/>
        <v>644.43189925985087</v>
      </c>
      <c r="AW143" s="63">
        <f t="shared" si="211"/>
        <v>286449.33333386743</v>
      </c>
      <c r="AX143" s="63">
        <f t="shared" si="212"/>
        <v>11732964693.355263</v>
      </c>
      <c r="AY143" s="63">
        <f t="shared" si="213"/>
        <v>996.90317837593398</v>
      </c>
      <c r="AZ143" s="51">
        <f t="shared" si="173"/>
        <v>444.49899774182961</v>
      </c>
      <c r="BA143" s="72">
        <f t="shared" si="174"/>
        <v>30.940010646438488</v>
      </c>
      <c r="BB143" s="51">
        <f t="shared" si="214"/>
        <v>42</v>
      </c>
      <c r="BC143" s="51">
        <f t="shared" si="215"/>
        <v>14.75</v>
      </c>
      <c r="BD143" s="51">
        <v>1</v>
      </c>
      <c r="BF143" s="63">
        <f t="shared" si="216"/>
        <v>0.90837556333478298</v>
      </c>
      <c r="BG143" s="63">
        <f t="shared" si="217"/>
        <v>38.151773660060883</v>
      </c>
      <c r="BH143" s="63">
        <f t="shared" si="218"/>
        <v>4982.4618710784625</v>
      </c>
      <c r="BI143" s="63">
        <f t="shared" si="219"/>
        <v>13061224847.320007</v>
      </c>
      <c r="BJ143" s="63">
        <f t="shared" si="220"/>
        <v>996.90317837593398</v>
      </c>
      <c r="BK143" s="51">
        <f t="shared" si="178"/>
        <v>130.59581228052693</v>
      </c>
      <c r="BL143" s="72">
        <f t="shared" si="179"/>
        <v>9.0903148103083815</v>
      </c>
      <c r="BM143" s="51">
        <f t="shared" si="221"/>
        <v>-5</v>
      </c>
      <c r="BN143" s="51">
        <f t="shared" si="222"/>
        <v>17.100000000000001</v>
      </c>
      <c r="BO143" s="51">
        <v>1</v>
      </c>
      <c r="BQ143" s="63">
        <f t="shared" si="223"/>
        <v>5.0514854979176016E-2</v>
      </c>
      <c r="BR143" s="63">
        <f t="shared" si="224"/>
        <v>-0.25257427489588008</v>
      </c>
      <c r="BS143" s="63">
        <f t="shared" si="225"/>
        <v>8.5499999999999989</v>
      </c>
      <c r="BT143" s="63">
        <f t="shared" si="226"/>
        <v>15142165755.198114</v>
      </c>
      <c r="BU143" s="63">
        <f t="shared" si="227"/>
        <v>996.90317837593398</v>
      </c>
      <c r="BX143" s="51">
        <f t="shared" si="228"/>
        <v>-50</v>
      </c>
      <c r="BY143" s="51">
        <f t="shared" si="229"/>
        <v>19.350000000000001</v>
      </c>
      <c r="BZ143" s="51">
        <v>1</v>
      </c>
      <c r="CB143" s="63">
        <f t="shared" si="230"/>
        <v>3.0680984116650111E-2</v>
      </c>
      <c r="CC143" s="63">
        <f t="shared" si="231"/>
        <v>-1.5340492058325055</v>
      </c>
      <c r="CD143" s="63">
        <f t="shared" si="232"/>
        <v>1.8896484374999939E-2</v>
      </c>
      <c r="CE143" s="63">
        <f t="shared" si="233"/>
        <v>17134555986.145233</v>
      </c>
      <c r="CF143" s="63">
        <f t="shared" si="234"/>
        <v>996.90317837593398</v>
      </c>
      <c r="CI143" s="51">
        <f t="shared" si="235"/>
        <v>-95</v>
      </c>
      <c r="CJ143" s="51">
        <f t="shared" si="236"/>
        <v>21.6</v>
      </c>
      <c r="CK143" s="51">
        <v>1</v>
      </c>
      <c r="CM143" s="63">
        <f t="shared" si="237"/>
        <v>1.9727078239801729E-2</v>
      </c>
      <c r="CN143" s="63">
        <f t="shared" si="238"/>
        <v>-1.8740724327811642</v>
      </c>
      <c r="CO143" s="63">
        <f t="shared" si="239"/>
        <v>4.1198730468749738E-5</v>
      </c>
      <c r="CP143" s="63">
        <f t="shared" si="240"/>
        <v>19126946217.092354</v>
      </c>
      <c r="CQ143" s="63">
        <f t="shared" si="241"/>
        <v>996.90317837593398</v>
      </c>
      <c r="CT143" s="51">
        <f t="shared" si="242"/>
        <v>-146</v>
      </c>
      <c r="CU143" s="51">
        <f t="shared" si="243"/>
        <v>24.15</v>
      </c>
      <c r="CV143" s="51">
        <v>1</v>
      </c>
      <c r="CX143" s="63">
        <f t="shared" si="244"/>
        <v>1.2925831062713179E-2</v>
      </c>
      <c r="CY143" s="63">
        <f t="shared" si="245"/>
        <v>-1.8871713351561241</v>
      </c>
      <c r="CZ143" s="63">
        <f t="shared" si="246"/>
        <v>3.9159871830793456E-8</v>
      </c>
      <c r="DA143" s="63">
        <f t="shared" si="247"/>
        <v>21384988478.83242</v>
      </c>
      <c r="DB143" s="63">
        <f t="shared" si="248"/>
        <v>996.90317837593398</v>
      </c>
      <c r="DE143" s="51">
        <f t="shared" si="249"/>
        <v>-201</v>
      </c>
      <c r="DF143" s="51">
        <f t="shared" si="250"/>
        <v>26.9</v>
      </c>
      <c r="DG143" s="51">
        <v>1</v>
      </c>
      <c r="DI143" s="63">
        <f t="shared" si="251"/>
        <v>8.6534746119213031E-3</v>
      </c>
      <c r="DJ143" s="63">
        <f t="shared" si="252"/>
        <v>-1.7393483969961818</v>
      </c>
      <c r="DK143" s="63">
        <f t="shared" si="253"/>
        <v>2.1298374260973491E-11</v>
      </c>
      <c r="DL143" s="63">
        <f t="shared" si="254"/>
        <v>23820132094.434456</v>
      </c>
      <c r="DM143" s="63">
        <f t="shared" si="255"/>
        <v>996.90317837593398</v>
      </c>
    </row>
    <row r="144" spans="1:117">
      <c r="A144" s="74">
        <f t="shared" si="180"/>
        <v>29.857055729178075</v>
      </c>
      <c r="B144" s="74">
        <f t="shared" si="181"/>
        <v>4.5999999999999996</v>
      </c>
      <c r="C144" s="78">
        <v>5.0599999999999996</v>
      </c>
      <c r="D144" s="76">
        <f t="shared" si="256"/>
        <v>1.69</v>
      </c>
      <c r="E144" s="76">
        <f t="shared" si="182"/>
        <v>1.69</v>
      </c>
      <c r="F144" s="77">
        <f t="shared" si="183"/>
        <v>14.451865999999999</v>
      </c>
      <c r="G144" s="73">
        <f t="shared" si="184"/>
        <v>203436033.84898841</v>
      </c>
      <c r="H144" s="74">
        <f t="shared" si="257"/>
        <v>27.600000000000016</v>
      </c>
      <c r="I144" s="79">
        <v>138</v>
      </c>
      <c r="J144" s="51">
        <f t="shared" si="185"/>
        <v>138</v>
      </c>
      <c r="K144" s="51">
        <f t="shared" si="186"/>
        <v>10</v>
      </c>
      <c r="L144" s="51">
        <v>1</v>
      </c>
      <c r="N144" s="63">
        <f t="shared" si="187"/>
        <v>40429.394853120015</v>
      </c>
      <c r="O144" s="63">
        <f t="shared" si="188"/>
        <v>5579256.4897305621</v>
      </c>
      <c r="P144" s="63">
        <f t="shared" si="189"/>
        <v>2034360338.4898841</v>
      </c>
      <c r="Q144" s="63">
        <f t="shared" si="190"/>
        <v>10171801692.449421</v>
      </c>
      <c r="R144" s="63">
        <f t="shared" si="191"/>
        <v>1033.0541282295615</v>
      </c>
      <c r="S144" s="51">
        <f t="shared" si="169"/>
        <v>364.62929105955641</v>
      </c>
      <c r="T144" s="72">
        <f t="shared" si="170"/>
        <v>25.230602820394019</v>
      </c>
      <c r="U144" s="51">
        <f t="shared" si="192"/>
        <v>123</v>
      </c>
      <c r="V144" s="69">
        <f t="shared" si="193"/>
        <v>10.75</v>
      </c>
      <c r="W144" s="51">
        <v>1</v>
      </c>
      <c r="Y144" s="68">
        <f t="shared" si="175"/>
        <v>19385.629389229332</v>
      </c>
      <c r="Z144" s="68">
        <f t="shared" si="194"/>
        <v>2384432.4148752079</v>
      </c>
      <c r="AA144" s="68">
        <f t="shared" si="195"/>
        <v>273367170.48457783</v>
      </c>
      <c r="AB144" s="68">
        <f t="shared" si="196"/>
        <v>10934686819.383127</v>
      </c>
      <c r="AC144" s="63">
        <f t="shared" si="197"/>
        <v>1033.0541282295615</v>
      </c>
      <c r="AD144" s="69">
        <f t="shared" si="198"/>
        <v>114.64664243749799</v>
      </c>
      <c r="AE144" s="72">
        <f t="shared" si="199"/>
        <v>7.9329992706476791</v>
      </c>
      <c r="AF144" s="51">
        <f t="shared" si="200"/>
        <v>101</v>
      </c>
      <c r="AG144" s="51">
        <f t="shared" si="201"/>
        <v>11.85</v>
      </c>
      <c r="AH144" s="51">
        <v>1</v>
      </c>
      <c r="AJ144" s="63">
        <f t="shared" si="202"/>
        <v>1252.6429317634197</v>
      </c>
      <c r="AK144" s="63">
        <f t="shared" si="203"/>
        <v>126516.93610810539</v>
      </c>
      <c r="AL144" s="63">
        <f t="shared" si="204"/>
        <v>14273295.686529141</v>
      </c>
      <c r="AM144" s="63">
        <f t="shared" si="205"/>
        <v>12053585005.552563</v>
      </c>
      <c r="AN144" s="63">
        <f t="shared" si="206"/>
        <v>1033.0541282295615</v>
      </c>
      <c r="AO144" s="51">
        <f t="shared" si="176"/>
        <v>112.81727273519321</v>
      </c>
      <c r="AP144" s="72">
        <f t="shared" si="177"/>
        <v>7.8064156376203062</v>
      </c>
      <c r="AQ144" s="51">
        <f t="shared" si="207"/>
        <v>73</v>
      </c>
      <c r="AR144" s="51">
        <f t="shared" si="208"/>
        <v>13.25</v>
      </c>
      <c r="AS144" s="51">
        <v>1</v>
      </c>
      <c r="AU144" s="63">
        <f t="shared" si="209"/>
        <v>8.9504430452757067</v>
      </c>
      <c r="AV144" s="63">
        <f t="shared" si="210"/>
        <v>653.3823423051266</v>
      </c>
      <c r="AW144" s="63">
        <f t="shared" si="211"/>
        <v>329043.8779906109</v>
      </c>
      <c r="AX144" s="63">
        <f t="shared" si="212"/>
        <v>13477637242.495481</v>
      </c>
      <c r="AY144" s="63">
        <f t="shared" si="213"/>
        <v>1033.0541282295615</v>
      </c>
      <c r="AZ144" s="51">
        <f t="shared" si="173"/>
        <v>503.6008117846394</v>
      </c>
      <c r="BA144" s="72">
        <f t="shared" si="174"/>
        <v>34.84676731604344</v>
      </c>
      <c r="BB144" s="51">
        <f t="shared" si="214"/>
        <v>43</v>
      </c>
      <c r="BC144" s="51">
        <f t="shared" si="215"/>
        <v>14.75</v>
      </c>
      <c r="BD144" s="51">
        <v>1</v>
      </c>
      <c r="BF144" s="63">
        <f t="shared" si="216"/>
        <v>0.90837556333478298</v>
      </c>
      <c r="BG144" s="63">
        <f t="shared" si="217"/>
        <v>39.060149223395669</v>
      </c>
      <c r="BH144" s="63">
        <f t="shared" si="218"/>
        <v>5723.3457551432793</v>
      </c>
      <c r="BI144" s="63">
        <f t="shared" si="219"/>
        <v>15003407496.362896</v>
      </c>
      <c r="BJ144" s="63">
        <f t="shared" si="220"/>
        <v>1033.0541282295615</v>
      </c>
      <c r="BK144" s="51">
        <f t="shared" si="178"/>
        <v>146.52646927716279</v>
      </c>
      <c r="BL144" s="72">
        <f t="shared" si="179"/>
        <v>10.138930798082601</v>
      </c>
      <c r="BM144" s="51">
        <f t="shared" si="221"/>
        <v>-4</v>
      </c>
      <c r="BN144" s="51">
        <f t="shared" si="222"/>
        <v>17.100000000000001</v>
      </c>
      <c r="BO144" s="51">
        <v>1</v>
      </c>
      <c r="BQ144" s="63">
        <f t="shared" si="223"/>
        <v>5.0514854979176016E-2</v>
      </c>
      <c r="BR144" s="63">
        <f t="shared" si="224"/>
        <v>-0.20205941991670406</v>
      </c>
      <c r="BS144" s="63">
        <f t="shared" si="225"/>
        <v>9.8213709352246479</v>
      </c>
      <c r="BT144" s="63">
        <f t="shared" si="226"/>
        <v>17393780894.088512</v>
      </c>
      <c r="BU144" s="63">
        <f t="shared" si="227"/>
        <v>1033.0541282295615</v>
      </c>
      <c r="BX144" s="51">
        <f t="shared" si="228"/>
        <v>-49</v>
      </c>
      <c r="BY144" s="51">
        <f t="shared" si="229"/>
        <v>19.350000000000001</v>
      </c>
      <c r="BZ144" s="51">
        <v>1</v>
      </c>
      <c r="CB144" s="63">
        <f t="shared" si="230"/>
        <v>3.0680984116650111E-2</v>
      </c>
      <c r="CC144" s="63">
        <f t="shared" si="231"/>
        <v>-1.5033682217158555</v>
      </c>
      <c r="CD144" s="63">
        <f t="shared" si="232"/>
        <v>2.1706360516789609E-2</v>
      </c>
      <c r="CE144" s="63">
        <f t="shared" si="233"/>
        <v>19682436274.889633</v>
      </c>
      <c r="CF144" s="63">
        <f t="shared" si="234"/>
        <v>1033.0541282295615</v>
      </c>
      <c r="CI144" s="51">
        <f t="shared" si="235"/>
        <v>-94</v>
      </c>
      <c r="CJ144" s="51">
        <f t="shared" si="236"/>
        <v>21.6</v>
      </c>
      <c r="CK144" s="51">
        <v>1</v>
      </c>
      <c r="CM144" s="63">
        <f t="shared" si="237"/>
        <v>1.9727078239801729E-2</v>
      </c>
      <c r="CN144" s="63">
        <f t="shared" si="238"/>
        <v>-1.8543453545413626</v>
      </c>
      <c r="CO144" s="63">
        <f t="shared" si="239"/>
        <v>4.7324913917419061E-5</v>
      </c>
      <c r="CP144" s="63">
        <f t="shared" si="240"/>
        <v>21971091655.69075</v>
      </c>
      <c r="CQ144" s="63">
        <f t="shared" si="241"/>
        <v>1033.0541282295615</v>
      </c>
      <c r="CT144" s="51">
        <f t="shared" si="242"/>
        <v>-145</v>
      </c>
      <c r="CU144" s="51">
        <f t="shared" si="243"/>
        <v>24.15</v>
      </c>
      <c r="CV144" s="51">
        <v>1</v>
      </c>
      <c r="CX144" s="63">
        <f t="shared" si="244"/>
        <v>1.2925831062713179E-2</v>
      </c>
      <c r="CY144" s="63">
        <f t="shared" si="245"/>
        <v>-1.874245504093411</v>
      </c>
      <c r="CZ144" s="63">
        <f t="shared" si="246"/>
        <v>4.4982880353927173E-8</v>
      </c>
      <c r="DA144" s="63">
        <f t="shared" si="247"/>
        <v>24564901087.26535</v>
      </c>
      <c r="DB144" s="63">
        <f t="shared" si="248"/>
        <v>1033.0541282295615</v>
      </c>
      <c r="DE144" s="51">
        <f t="shared" si="249"/>
        <v>-200</v>
      </c>
      <c r="DF144" s="51">
        <f t="shared" si="250"/>
        <v>26.9</v>
      </c>
      <c r="DG144" s="51">
        <v>1</v>
      </c>
      <c r="DI144" s="63">
        <f t="shared" si="251"/>
        <v>8.6534746119213031E-3</v>
      </c>
      <c r="DJ144" s="63">
        <f t="shared" si="252"/>
        <v>-1.7306949223842607</v>
      </c>
      <c r="DK144" s="63">
        <f t="shared" si="253"/>
        <v>2.4465407477691442E-11</v>
      </c>
      <c r="DL144" s="63">
        <f t="shared" si="254"/>
        <v>27362146552.688942</v>
      </c>
      <c r="DM144" s="63">
        <f t="shared" si="255"/>
        <v>1033.0541282295615</v>
      </c>
    </row>
    <row r="145" spans="1:117">
      <c r="A145" s="74">
        <f t="shared" si="180"/>
        <v>30.909962525595304</v>
      </c>
      <c r="B145" s="74">
        <f t="shared" si="181"/>
        <v>4.6333333333333337</v>
      </c>
      <c r="C145" s="78">
        <v>5.0599999999999996</v>
      </c>
      <c r="D145" s="76">
        <f t="shared" si="256"/>
        <v>1.6950000000000001</v>
      </c>
      <c r="E145" s="76">
        <f t="shared" si="182"/>
        <v>1.6950000000000001</v>
      </c>
      <c r="F145" s="77">
        <f t="shared" si="183"/>
        <v>14.537506499999999</v>
      </c>
      <c r="G145" s="73">
        <f t="shared" si="184"/>
        <v>233686637.42945412</v>
      </c>
      <c r="H145" s="74">
        <f t="shared" si="257"/>
        <v>27.800000000000011</v>
      </c>
      <c r="I145" s="79">
        <v>139</v>
      </c>
      <c r="J145" s="51">
        <f t="shared" si="185"/>
        <v>139</v>
      </c>
      <c r="K145" s="51">
        <f t="shared" si="186"/>
        <v>10</v>
      </c>
      <c r="L145" s="51">
        <v>1</v>
      </c>
      <c r="N145" s="63">
        <f t="shared" si="187"/>
        <v>40429.394853120015</v>
      </c>
      <c r="O145" s="63">
        <f t="shared" si="188"/>
        <v>5619685.8845836818</v>
      </c>
      <c r="P145" s="63">
        <f t="shared" si="189"/>
        <v>2336866374.2945414</v>
      </c>
      <c r="Q145" s="63">
        <f t="shared" si="190"/>
        <v>11684331871.472706</v>
      </c>
      <c r="R145" s="63">
        <f t="shared" si="191"/>
        <v>1070.5150354697839</v>
      </c>
      <c r="S145" s="51">
        <f t="shared" si="169"/>
        <v>415.8357641848271</v>
      </c>
      <c r="T145" s="72">
        <f t="shared" si="170"/>
        <v>28.604339003035157</v>
      </c>
      <c r="U145" s="51">
        <f t="shared" si="192"/>
        <v>124</v>
      </c>
      <c r="V145" s="69">
        <f t="shared" si="193"/>
        <v>10.75</v>
      </c>
      <c r="W145" s="51">
        <v>1</v>
      </c>
      <c r="Y145" s="68">
        <f t="shared" si="175"/>
        <v>19385.629389229332</v>
      </c>
      <c r="Z145" s="68">
        <f t="shared" si="194"/>
        <v>2403818.0442644372</v>
      </c>
      <c r="AA145" s="68">
        <f t="shared" si="195"/>
        <v>314016419.04582864</v>
      </c>
      <c r="AB145" s="68">
        <f t="shared" si="196"/>
        <v>12560656761.83316</v>
      </c>
      <c r="AC145" s="63">
        <f t="shared" si="197"/>
        <v>1070.5150354697839</v>
      </c>
      <c r="AD145" s="69">
        <f t="shared" si="198"/>
        <v>130.63235788377526</v>
      </c>
      <c r="AE145" s="72">
        <f t="shared" si="199"/>
        <v>8.9858847446620409</v>
      </c>
      <c r="AF145" s="51">
        <f t="shared" si="200"/>
        <v>102</v>
      </c>
      <c r="AG145" s="51">
        <f t="shared" si="201"/>
        <v>11.85</v>
      </c>
      <c r="AH145" s="51">
        <v>1</v>
      </c>
      <c r="AJ145" s="63">
        <f t="shared" si="202"/>
        <v>1252.6429317634197</v>
      </c>
      <c r="AK145" s="63">
        <f t="shared" si="203"/>
        <v>127769.57903986881</v>
      </c>
      <c r="AL145" s="63">
        <f t="shared" si="204"/>
        <v>16395711.2755023</v>
      </c>
      <c r="AM145" s="63">
        <f t="shared" si="205"/>
        <v>13845933267.695156</v>
      </c>
      <c r="AN145" s="63">
        <f t="shared" si="206"/>
        <v>1070.5150354697839</v>
      </c>
      <c r="AO145" s="51">
        <f t="shared" si="176"/>
        <v>128.32249584532352</v>
      </c>
      <c r="AP145" s="72">
        <f t="shared" si="177"/>
        <v>8.8269949076427601</v>
      </c>
      <c r="AQ145" s="51">
        <f t="shared" si="207"/>
        <v>74</v>
      </c>
      <c r="AR145" s="51">
        <f t="shared" si="208"/>
        <v>13.25</v>
      </c>
      <c r="AS145" s="51">
        <v>1</v>
      </c>
      <c r="AU145" s="63">
        <f t="shared" si="209"/>
        <v>8.9504430452757067</v>
      </c>
      <c r="AV145" s="63">
        <f t="shared" si="210"/>
        <v>662.33278535040233</v>
      </c>
      <c r="AW145" s="63">
        <f t="shared" si="211"/>
        <v>377972.16136965988</v>
      </c>
      <c r="AX145" s="63">
        <f t="shared" si="212"/>
        <v>15481739729.701336</v>
      </c>
      <c r="AY145" s="63">
        <f t="shared" si="213"/>
        <v>1070.5150354697839</v>
      </c>
      <c r="AZ145" s="51">
        <f t="shared" si="173"/>
        <v>570.66805347661671</v>
      </c>
      <c r="BA145" s="72">
        <f t="shared" si="174"/>
        <v>39.254878646253175</v>
      </c>
      <c r="BB145" s="51">
        <f t="shared" si="214"/>
        <v>44</v>
      </c>
      <c r="BC145" s="51">
        <f t="shared" si="215"/>
        <v>14.75</v>
      </c>
      <c r="BD145" s="51">
        <v>1</v>
      </c>
      <c r="BF145" s="63">
        <f t="shared" si="216"/>
        <v>0.90837556333478298</v>
      </c>
      <c r="BG145" s="63">
        <f t="shared" si="217"/>
        <v>39.968524786730448</v>
      </c>
      <c r="BH145" s="63">
        <f t="shared" si="218"/>
        <v>6574.3978540123489</v>
      </c>
      <c r="BI145" s="63">
        <f t="shared" si="219"/>
        <v>17234389510.422241</v>
      </c>
      <c r="BJ145" s="63">
        <f t="shared" si="220"/>
        <v>1070.5150354697839</v>
      </c>
      <c r="BK145" s="51">
        <f t="shared" si="178"/>
        <v>164.4893798080596</v>
      </c>
      <c r="BL145" s="72">
        <f t="shared" si="179"/>
        <v>11.314827601835267</v>
      </c>
      <c r="BM145" s="51">
        <f t="shared" si="221"/>
        <v>-3</v>
      </c>
      <c r="BN145" s="51">
        <f t="shared" si="222"/>
        <v>17.100000000000001</v>
      </c>
      <c r="BO145" s="51">
        <v>1</v>
      </c>
      <c r="BQ145" s="63">
        <f t="shared" si="223"/>
        <v>5.0514854979176016E-2</v>
      </c>
      <c r="BR145" s="63">
        <f t="shared" si="224"/>
        <v>-0.15154456493752805</v>
      </c>
      <c r="BS145" s="63">
        <f t="shared" si="225"/>
        <v>11.281792637108245</v>
      </c>
      <c r="BT145" s="63">
        <f t="shared" si="226"/>
        <v>19980207500.21833</v>
      </c>
      <c r="BU145" s="63">
        <f t="shared" si="227"/>
        <v>1070.5150354697839</v>
      </c>
      <c r="BX145" s="51">
        <f t="shared" si="228"/>
        <v>-48</v>
      </c>
      <c r="BY145" s="51">
        <f t="shared" si="229"/>
        <v>19.350000000000001</v>
      </c>
      <c r="BZ145" s="51">
        <v>1</v>
      </c>
      <c r="CB145" s="63">
        <f t="shared" si="230"/>
        <v>3.0680984116650111E-2</v>
      </c>
      <c r="CC145" s="63">
        <f t="shared" si="231"/>
        <v>-1.4726872375992053</v>
      </c>
      <c r="CD145" s="63">
        <f t="shared" si="232"/>
        <v>2.4934060618608811E-2</v>
      </c>
      <c r="CE145" s="63">
        <f t="shared" si="233"/>
        <v>22609182171.299686</v>
      </c>
      <c r="CF145" s="63">
        <f t="shared" si="234"/>
        <v>1070.5150354697839</v>
      </c>
      <c r="CI145" s="51">
        <f t="shared" si="235"/>
        <v>-93</v>
      </c>
      <c r="CJ145" s="51">
        <f t="shared" si="236"/>
        <v>21.6</v>
      </c>
      <c r="CK145" s="51">
        <v>1</v>
      </c>
      <c r="CM145" s="63">
        <f t="shared" si="237"/>
        <v>1.9727078239801729E-2</v>
      </c>
      <c r="CN145" s="63">
        <f t="shared" si="238"/>
        <v>-1.8346182763015608</v>
      </c>
      <c r="CO145" s="63">
        <f t="shared" si="239"/>
        <v>5.4362050767315555E-5</v>
      </c>
      <c r="CP145" s="63">
        <f t="shared" si="240"/>
        <v>25238156842.38105</v>
      </c>
      <c r="CQ145" s="63">
        <f t="shared" si="241"/>
        <v>1070.5150354697839</v>
      </c>
      <c r="CT145" s="51">
        <f t="shared" si="242"/>
        <v>-144</v>
      </c>
      <c r="CU145" s="51">
        <f t="shared" si="243"/>
        <v>24.15</v>
      </c>
      <c r="CV145" s="51">
        <v>1</v>
      </c>
      <c r="CX145" s="63">
        <f t="shared" si="244"/>
        <v>1.2925831062713179E-2</v>
      </c>
      <c r="CY145" s="63">
        <f t="shared" si="245"/>
        <v>-1.8613196730306978</v>
      </c>
      <c r="CZ145" s="63">
        <f t="shared" si="246"/>
        <v>5.1671760665584591E-8</v>
      </c>
      <c r="DA145" s="63">
        <f t="shared" si="247"/>
        <v>28217661469.606583</v>
      </c>
      <c r="DB145" s="63">
        <f t="shared" si="248"/>
        <v>1070.5150354697839</v>
      </c>
      <c r="DE145" s="51">
        <f t="shared" si="249"/>
        <v>-199</v>
      </c>
      <c r="DF145" s="51">
        <f t="shared" si="250"/>
        <v>26.9</v>
      </c>
      <c r="DG145" s="51">
        <v>1</v>
      </c>
      <c r="DI145" s="63">
        <f t="shared" si="251"/>
        <v>8.6534746119213031E-3</v>
      </c>
      <c r="DJ145" s="63">
        <f t="shared" si="252"/>
        <v>-1.7220414477723394</v>
      </c>
      <c r="DK145" s="63">
        <f t="shared" si="253"/>
        <v>2.8103373323956321E-11</v>
      </c>
      <c r="DL145" s="63">
        <f t="shared" si="254"/>
        <v>31430852734.261581</v>
      </c>
      <c r="DM145" s="63">
        <f t="shared" si="255"/>
        <v>1070.5150354697839</v>
      </c>
    </row>
    <row r="146" spans="1:117">
      <c r="A146" s="74">
        <f t="shared" si="180"/>
        <v>32.000000000000256</v>
      </c>
      <c r="B146" s="74">
        <f t="shared" si="181"/>
        <v>4.666666666666667</v>
      </c>
      <c r="C146" s="78">
        <v>5.0599999999999996</v>
      </c>
      <c r="D146" s="76">
        <f t="shared" si="256"/>
        <v>1.7000000000000002</v>
      </c>
      <c r="E146" s="76">
        <f t="shared" si="182"/>
        <v>1.7000000000000002</v>
      </c>
      <c r="F146" s="77">
        <f t="shared" si="183"/>
        <v>14.623400000000002</v>
      </c>
      <c r="G146" s="73">
        <f t="shared" si="184"/>
        <v>268435456.0000025</v>
      </c>
      <c r="H146" s="74">
        <f t="shared" si="257"/>
        <v>28.000000000000014</v>
      </c>
      <c r="I146" s="79">
        <v>140</v>
      </c>
      <c r="J146" s="51">
        <f t="shared" si="185"/>
        <v>140</v>
      </c>
      <c r="K146" s="51">
        <f t="shared" si="186"/>
        <v>10</v>
      </c>
      <c r="L146" s="51">
        <v>12</v>
      </c>
      <c r="N146" s="63">
        <f t="shared" si="187"/>
        <v>485152.73823744018</v>
      </c>
      <c r="O146" s="63">
        <f t="shared" si="188"/>
        <v>67921383.353241622</v>
      </c>
      <c r="P146" s="63">
        <f t="shared" si="189"/>
        <v>2684354560.0000248</v>
      </c>
      <c r="Q146" s="63">
        <f t="shared" si="190"/>
        <v>13421772800.000124</v>
      </c>
      <c r="R146" s="63">
        <f t="shared" si="191"/>
        <v>1109.3333333333421</v>
      </c>
      <c r="S146" s="51">
        <f t="shared" si="169"/>
        <v>39.521494225749024</v>
      </c>
      <c r="T146" s="72">
        <f t="shared" si="170"/>
        <v>2.7026200627589354</v>
      </c>
      <c r="U146" s="51">
        <f t="shared" si="192"/>
        <v>125</v>
      </c>
      <c r="V146" s="69">
        <f t="shared" si="193"/>
        <v>10.75</v>
      </c>
      <c r="W146" s="51">
        <v>1</v>
      </c>
      <c r="Y146" s="68">
        <f t="shared" si="175"/>
        <v>19385.629389229332</v>
      </c>
      <c r="Z146" s="68">
        <f t="shared" si="194"/>
        <v>2423203.6736536664</v>
      </c>
      <c r="AA146" s="68">
        <f t="shared" si="195"/>
        <v>360710144.00000298</v>
      </c>
      <c r="AB146" s="68">
        <f t="shared" si="196"/>
        <v>14428405760.000134</v>
      </c>
      <c r="AC146" s="63">
        <f t="shared" si="197"/>
        <v>1109.3333333333421</v>
      </c>
      <c r="AD146" s="69">
        <f t="shared" si="198"/>
        <v>148.85671721359279</v>
      </c>
      <c r="AE146" s="72">
        <f t="shared" si="199"/>
        <v>10.179350712802274</v>
      </c>
      <c r="AF146" s="51">
        <f t="shared" si="200"/>
        <v>103</v>
      </c>
      <c r="AG146" s="51">
        <f t="shared" si="201"/>
        <v>11.85</v>
      </c>
      <c r="AH146" s="51">
        <v>1</v>
      </c>
      <c r="AJ146" s="63">
        <f t="shared" si="202"/>
        <v>1252.6429317634197</v>
      </c>
      <c r="AK146" s="63">
        <f t="shared" si="203"/>
        <v>129022.22197163223</v>
      </c>
      <c r="AL146" s="63">
        <f t="shared" si="204"/>
        <v>18833726.571175836</v>
      </c>
      <c r="AM146" s="63">
        <f t="shared" si="205"/>
        <v>15904800768.000147</v>
      </c>
      <c r="AN146" s="63">
        <f t="shared" si="206"/>
        <v>1109.3333333333421</v>
      </c>
      <c r="AO146" s="51">
        <f t="shared" si="176"/>
        <v>145.97273464501919</v>
      </c>
      <c r="AP146" s="72">
        <f t="shared" si="177"/>
        <v>9.9821337476249816</v>
      </c>
      <c r="AQ146" s="51">
        <f t="shared" si="207"/>
        <v>75</v>
      </c>
      <c r="AR146" s="51">
        <f t="shared" si="208"/>
        <v>13.25</v>
      </c>
      <c r="AS146" s="51">
        <v>1</v>
      </c>
      <c r="AU146" s="63">
        <f t="shared" si="209"/>
        <v>8.9504430452757067</v>
      </c>
      <c r="AV146" s="63">
        <f t="shared" si="210"/>
        <v>671.28322839567795</v>
      </c>
      <c r="AW146" s="63">
        <f t="shared" si="211"/>
        <v>434176.0000000021</v>
      </c>
      <c r="AX146" s="63">
        <f t="shared" si="212"/>
        <v>17783848960.000168</v>
      </c>
      <c r="AY146" s="63">
        <f t="shared" si="213"/>
        <v>1109.3333333333421</v>
      </c>
      <c r="AZ146" s="51">
        <f t="shared" si="173"/>
        <v>646.78511488757692</v>
      </c>
      <c r="BA146" s="72">
        <f t="shared" si="174"/>
        <v>44.229462018926981</v>
      </c>
      <c r="BB146" s="51">
        <f t="shared" si="214"/>
        <v>45</v>
      </c>
      <c r="BC146" s="51">
        <f t="shared" si="215"/>
        <v>14.75</v>
      </c>
      <c r="BD146" s="51">
        <v>1</v>
      </c>
      <c r="BF146" s="63">
        <f t="shared" si="216"/>
        <v>0.90837556333478298</v>
      </c>
      <c r="BG146" s="63">
        <f t="shared" si="217"/>
        <v>40.876900350065235</v>
      </c>
      <c r="BH146" s="63">
        <f t="shared" si="218"/>
        <v>7552.0000000000218</v>
      </c>
      <c r="BI146" s="63">
        <f t="shared" si="219"/>
        <v>19797114880.000183</v>
      </c>
      <c r="BJ146" s="63">
        <f t="shared" si="220"/>
        <v>1109.3333333333421</v>
      </c>
      <c r="BK146" s="51">
        <f t="shared" si="178"/>
        <v>184.74982044444496</v>
      </c>
      <c r="BL146" s="72">
        <f t="shared" si="179"/>
        <v>12.633848519800111</v>
      </c>
      <c r="BM146" s="51">
        <f t="shared" si="221"/>
        <v>-2</v>
      </c>
      <c r="BN146" s="51">
        <f t="shared" si="222"/>
        <v>17.100000000000001</v>
      </c>
      <c r="BO146" s="51">
        <v>1</v>
      </c>
      <c r="BQ146" s="63">
        <f t="shared" si="223"/>
        <v>5.0514854979176016E-2</v>
      </c>
      <c r="BR146" s="63">
        <f t="shared" si="224"/>
        <v>-0.10102970995835203</v>
      </c>
      <c r="BS146" s="63">
        <f t="shared" si="225"/>
        <v>12.959376643663903</v>
      </c>
      <c r="BT146" s="63">
        <f t="shared" si="226"/>
        <v>22951231488.000217</v>
      </c>
      <c r="BU146" s="63">
        <f t="shared" si="227"/>
        <v>1109.3333333333421</v>
      </c>
      <c r="BX146" s="51">
        <f t="shared" si="228"/>
        <v>-47</v>
      </c>
      <c r="BY146" s="51">
        <f t="shared" si="229"/>
        <v>19.350000000000001</v>
      </c>
      <c r="BZ146" s="51">
        <v>1</v>
      </c>
      <c r="CB146" s="63">
        <f t="shared" si="230"/>
        <v>3.0680984116650111E-2</v>
      </c>
      <c r="CC146" s="63">
        <f t="shared" si="231"/>
        <v>-1.4420062534825553</v>
      </c>
      <c r="CD146" s="63">
        <f t="shared" si="232"/>
        <v>2.8641714415992302E-2</v>
      </c>
      <c r="CE146" s="63">
        <f t="shared" si="233"/>
        <v>25971130368.000244</v>
      </c>
      <c r="CF146" s="63">
        <f t="shared" si="234"/>
        <v>1109.3333333333421</v>
      </c>
      <c r="CI146" s="51">
        <f t="shared" si="235"/>
        <v>-92</v>
      </c>
      <c r="CJ146" s="51">
        <f t="shared" si="236"/>
        <v>21.6</v>
      </c>
      <c r="CK146" s="51">
        <v>1</v>
      </c>
      <c r="CM146" s="63">
        <f t="shared" si="237"/>
        <v>1.9727078239801729E-2</v>
      </c>
      <c r="CN146" s="63">
        <f t="shared" si="238"/>
        <v>-1.814891198061759</v>
      </c>
      <c r="CO146" s="63">
        <f t="shared" si="239"/>
        <v>6.2445598290680686E-5</v>
      </c>
      <c r="CP146" s="63">
        <f t="shared" si="240"/>
        <v>28991029248.000275</v>
      </c>
      <c r="CQ146" s="63">
        <f t="shared" si="241"/>
        <v>1109.3333333333421</v>
      </c>
      <c r="CT146" s="51">
        <f t="shared" si="242"/>
        <v>-143</v>
      </c>
      <c r="CU146" s="51">
        <f t="shared" si="243"/>
        <v>24.15</v>
      </c>
      <c r="CV146" s="51">
        <v>1</v>
      </c>
      <c r="CX146" s="63">
        <f t="shared" si="244"/>
        <v>1.2925831062713179E-2</v>
      </c>
      <c r="CY146" s="63">
        <f t="shared" si="245"/>
        <v>-1.8483938419679846</v>
      </c>
      <c r="CZ146" s="63">
        <f t="shared" si="246"/>
        <v>5.9355266476357529E-8</v>
      </c>
      <c r="DA146" s="63">
        <f t="shared" si="247"/>
        <v>32413581312.000298</v>
      </c>
      <c r="DB146" s="63">
        <f t="shared" si="248"/>
        <v>1109.3333333333421</v>
      </c>
      <c r="DE146" s="51">
        <f t="shared" si="249"/>
        <v>-198</v>
      </c>
      <c r="DF146" s="51">
        <f t="shared" si="250"/>
        <v>26.9</v>
      </c>
      <c r="DG146" s="51">
        <v>1</v>
      </c>
      <c r="DI146" s="63">
        <f t="shared" si="251"/>
        <v>8.6534746119213031E-3</v>
      </c>
      <c r="DJ146" s="63">
        <f t="shared" si="252"/>
        <v>-1.713387973160418</v>
      </c>
      <c r="DK146" s="63">
        <f t="shared" si="253"/>
        <v>3.2282298707096178E-11</v>
      </c>
      <c r="DL146" s="63">
        <f t="shared" si="254"/>
        <v>36104568832.000336</v>
      </c>
      <c r="DM146" s="63">
        <f t="shared" si="255"/>
        <v>1109.3333333333421</v>
      </c>
    </row>
    <row r="147" spans="1:117">
      <c r="A147" s="74">
        <f t="shared" si="180"/>
        <v>33.128477562924346</v>
      </c>
      <c r="B147" s="74">
        <f t="shared" si="181"/>
        <v>4.7</v>
      </c>
      <c r="C147" s="78">
        <v>5.0599999999999996</v>
      </c>
      <c r="D147" s="76">
        <f t="shared" si="256"/>
        <v>1.7050000000000001</v>
      </c>
      <c r="E147" s="76">
        <f t="shared" si="182"/>
        <v>1.7050000000000001</v>
      </c>
      <c r="F147" s="77">
        <f t="shared" si="183"/>
        <v>14.7095465</v>
      </c>
      <c r="G147" s="73">
        <f t="shared" si="184"/>
        <v>308351366.73008186</v>
      </c>
      <c r="H147" s="74">
        <f t="shared" si="257"/>
        <v>28.200000000000014</v>
      </c>
      <c r="I147" s="79">
        <v>141</v>
      </c>
      <c r="J147" s="51">
        <f t="shared" si="185"/>
        <v>141</v>
      </c>
      <c r="K147" s="51">
        <f t="shared" si="186"/>
        <v>10</v>
      </c>
      <c r="L147" s="51">
        <v>1</v>
      </c>
      <c r="N147" s="63">
        <f t="shared" si="187"/>
        <v>485152.73823744018</v>
      </c>
      <c r="O147" s="63">
        <f t="shared" si="188"/>
        <v>68406536.091479063</v>
      </c>
      <c r="P147" s="63">
        <f t="shared" si="189"/>
        <v>3083513667.3008184</v>
      </c>
      <c r="Q147" s="63">
        <f t="shared" si="190"/>
        <v>15417568336.504093</v>
      </c>
      <c r="R147" s="63">
        <f t="shared" si="191"/>
        <v>1149.5581714334749</v>
      </c>
      <c r="S147" s="51">
        <f t="shared" si="169"/>
        <v>45.076301819716186</v>
      </c>
      <c r="T147" s="72">
        <f t="shared" si="170"/>
        <v>3.0644249854824679</v>
      </c>
      <c r="U147" s="51">
        <f t="shared" si="192"/>
        <v>126</v>
      </c>
      <c r="V147" s="69">
        <f t="shared" si="193"/>
        <v>10.75</v>
      </c>
      <c r="W147" s="51">
        <v>1</v>
      </c>
      <c r="Y147" s="68">
        <f t="shared" si="175"/>
        <v>19385.629389229332</v>
      </c>
      <c r="Z147" s="68">
        <f t="shared" si="194"/>
        <v>2442589.3030428961</v>
      </c>
      <c r="AA147" s="68">
        <f t="shared" si="195"/>
        <v>414347149.04354709</v>
      </c>
      <c r="AB147" s="68">
        <f t="shared" si="196"/>
        <v>16573885961.741901</v>
      </c>
      <c r="AC147" s="63">
        <f t="shared" si="197"/>
        <v>1149.5581714334749</v>
      </c>
      <c r="AD147" s="69">
        <f t="shared" si="198"/>
        <v>169.63439106499291</v>
      </c>
      <c r="AE147" s="72">
        <f t="shared" si="199"/>
        <v>11.532265190160206</v>
      </c>
      <c r="AF147" s="51">
        <f t="shared" si="200"/>
        <v>104</v>
      </c>
      <c r="AG147" s="51">
        <f t="shared" si="201"/>
        <v>11.85</v>
      </c>
      <c r="AH147" s="51">
        <v>1</v>
      </c>
      <c r="AJ147" s="63">
        <f t="shared" si="202"/>
        <v>1252.6429317634197</v>
      </c>
      <c r="AK147" s="63">
        <f t="shared" si="203"/>
        <v>130274.86490339565</v>
      </c>
      <c r="AL147" s="63">
        <f t="shared" si="204"/>
        <v>21634270.730773631</v>
      </c>
      <c r="AM147" s="63">
        <f t="shared" si="205"/>
        <v>18269818478.757351</v>
      </c>
      <c r="AN147" s="63">
        <f t="shared" si="206"/>
        <v>1149.5581714334749</v>
      </c>
      <c r="AO147" s="51">
        <f t="shared" si="176"/>
        <v>166.06634554421808</v>
      </c>
      <c r="AP147" s="72">
        <f t="shared" si="177"/>
        <v>11.289698533140914</v>
      </c>
      <c r="AQ147" s="51">
        <f t="shared" si="207"/>
        <v>76</v>
      </c>
      <c r="AR147" s="51">
        <f t="shared" si="208"/>
        <v>13.25</v>
      </c>
      <c r="AS147" s="51">
        <v>1</v>
      </c>
      <c r="AU147" s="63">
        <f t="shared" si="209"/>
        <v>8.9504430452757067</v>
      </c>
      <c r="AV147" s="63">
        <f t="shared" si="210"/>
        <v>680.23367144095369</v>
      </c>
      <c r="AW147" s="63">
        <f t="shared" si="211"/>
        <v>498737.25697919523</v>
      </c>
      <c r="AX147" s="63">
        <f t="shared" si="212"/>
        <v>20428278045.867924</v>
      </c>
      <c r="AY147" s="63">
        <f t="shared" si="213"/>
        <v>1149.5581714334749</v>
      </c>
      <c r="AZ147" s="51">
        <f t="shared" si="173"/>
        <v>733.18519490913957</v>
      </c>
      <c r="BA147" s="72">
        <f t="shared" si="174"/>
        <v>49.844173979744347</v>
      </c>
      <c r="BB147" s="51">
        <f t="shared" si="214"/>
        <v>46</v>
      </c>
      <c r="BC147" s="51">
        <f t="shared" si="215"/>
        <v>14.75</v>
      </c>
      <c r="BD147" s="51">
        <v>1</v>
      </c>
      <c r="BF147" s="63">
        <f t="shared" si="216"/>
        <v>0.90837556333478298</v>
      </c>
      <c r="BG147" s="63">
        <f t="shared" si="217"/>
        <v>41.785275913400014</v>
      </c>
      <c r="BH147" s="63">
        <f t="shared" si="218"/>
        <v>8674.9699769376348</v>
      </c>
      <c r="BI147" s="63">
        <f t="shared" si="219"/>
        <v>22740913296.343536</v>
      </c>
      <c r="BJ147" s="63">
        <f t="shared" si="220"/>
        <v>1149.5581714334749</v>
      </c>
      <c r="BK147" s="51">
        <f t="shared" si="178"/>
        <v>207.60829711682436</v>
      </c>
      <c r="BL147" s="72">
        <f t="shared" si="179"/>
        <v>14.113847569455956</v>
      </c>
      <c r="BM147" s="51">
        <f t="shared" si="221"/>
        <v>-1</v>
      </c>
      <c r="BN147" s="51">
        <f t="shared" si="222"/>
        <v>17.100000000000001</v>
      </c>
      <c r="BO147" s="51">
        <v>1</v>
      </c>
      <c r="BQ147" s="63">
        <f t="shared" si="223"/>
        <v>5.0514854979176016E-2</v>
      </c>
      <c r="BR147" s="63">
        <f t="shared" si="224"/>
        <v>-5.0514854979176016E-2</v>
      </c>
      <c r="BS147" s="63">
        <f t="shared" si="225"/>
        <v>14.886414632363724</v>
      </c>
      <c r="BT147" s="63">
        <f t="shared" si="226"/>
        <v>26364041855.422001</v>
      </c>
      <c r="BU147" s="63">
        <f t="shared" si="227"/>
        <v>1149.5581714334749</v>
      </c>
      <c r="BX147" s="51">
        <f t="shared" si="228"/>
        <v>-46</v>
      </c>
      <c r="BY147" s="51">
        <f t="shared" si="229"/>
        <v>19.350000000000001</v>
      </c>
      <c r="BZ147" s="51">
        <v>1</v>
      </c>
      <c r="CB147" s="63">
        <f t="shared" si="230"/>
        <v>3.0680984116650111E-2</v>
      </c>
      <c r="CC147" s="63">
        <f t="shared" si="231"/>
        <v>-1.4113252693659051</v>
      </c>
      <c r="CD147" s="63">
        <f t="shared" si="232"/>
        <v>3.2900690233945221E-2</v>
      </c>
      <c r="CE147" s="63">
        <f t="shared" si="233"/>
        <v>29832994731.135422</v>
      </c>
      <c r="CF147" s="63">
        <f t="shared" si="234"/>
        <v>1149.5581714334749</v>
      </c>
      <c r="CI147" s="51">
        <f t="shared" si="235"/>
        <v>-91</v>
      </c>
      <c r="CJ147" s="51">
        <f t="shared" si="236"/>
        <v>21.6</v>
      </c>
      <c r="CK147" s="51">
        <v>1</v>
      </c>
      <c r="CM147" s="63">
        <f t="shared" si="237"/>
        <v>1.9727078239801729E-2</v>
      </c>
      <c r="CN147" s="63">
        <f t="shared" si="238"/>
        <v>-1.7951641198219574</v>
      </c>
      <c r="CO147" s="63">
        <f t="shared" si="239"/>
        <v>7.1731156033310589E-5</v>
      </c>
      <c r="CP147" s="63">
        <f t="shared" si="240"/>
        <v>33301947606.848839</v>
      </c>
      <c r="CQ147" s="63">
        <f t="shared" si="241"/>
        <v>1149.5581714334749</v>
      </c>
      <c r="CT147" s="51">
        <f t="shared" si="242"/>
        <v>-142</v>
      </c>
      <c r="CU147" s="51">
        <f t="shared" si="243"/>
        <v>24.15</v>
      </c>
      <c r="CV147" s="51">
        <v>1</v>
      </c>
      <c r="CX147" s="63">
        <f t="shared" si="244"/>
        <v>1.2925831062713179E-2</v>
      </c>
      <c r="CY147" s="63">
        <f t="shared" si="245"/>
        <v>-1.8354680109052715</v>
      </c>
      <c r="CZ147" s="63">
        <f t="shared" si="246"/>
        <v>6.8181296961802558E-8</v>
      </c>
      <c r="DA147" s="63">
        <f t="shared" si="247"/>
        <v>37233427532.657379</v>
      </c>
      <c r="DB147" s="63">
        <f t="shared" si="248"/>
        <v>1149.5581714334749</v>
      </c>
      <c r="DE147" s="51">
        <f t="shared" si="249"/>
        <v>-197</v>
      </c>
      <c r="DF147" s="51">
        <f t="shared" si="250"/>
        <v>26.9</v>
      </c>
      <c r="DG147" s="51">
        <v>1</v>
      </c>
      <c r="DI147" s="63">
        <f t="shared" si="251"/>
        <v>8.6534746119213031E-3</v>
      </c>
      <c r="DJ147" s="63">
        <f t="shared" si="252"/>
        <v>-1.7047344985484967</v>
      </c>
      <c r="DK147" s="63">
        <f t="shared" si="253"/>
        <v>3.70826234203643E-11</v>
      </c>
      <c r="DL147" s="63">
        <f t="shared" si="254"/>
        <v>41473258825.196007</v>
      </c>
      <c r="DM147" s="63">
        <f t="shared" si="255"/>
        <v>1149.5581714334749</v>
      </c>
    </row>
    <row r="148" spans="1:117">
      <c r="A148" s="74">
        <f t="shared" si="180"/>
        <v>34.296750801161657</v>
      </c>
      <c r="B148" s="74">
        <f t="shared" si="181"/>
        <v>4.7333333333333334</v>
      </c>
      <c r="C148" s="78">
        <v>6.77</v>
      </c>
      <c r="D148" s="76">
        <f t="shared" si="256"/>
        <v>1.71</v>
      </c>
      <c r="E148" s="76">
        <f t="shared" si="182"/>
        <v>1.71</v>
      </c>
      <c r="F148" s="77">
        <f t="shared" si="183"/>
        <v>19.796156999999997</v>
      </c>
      <c r="G148" s="73">
        <f t="shared" si="184"/>
        <v>354202707.7239325</v>
      </c>
      <c r="H148" s="74">
        <f t="shared" si="257"/>
        <v>28.400000000000016</v>
      </c>
      <c r="I148" s="79">
        <v>142</v>
      </c>
      <c r="J148" s="51">
        <f t="shared" si="185"/>
        <v>142</v>
      </c>
      <c r="K148" s="51">
        <f t="shared" si="186"/>
        <v>10</v>
      </c>
      <c r="L148" s="51">
        <v>1</v>
      </c>
      <c r="N148" s="63">
        <f t="shared" si="187"/>
        <v>485152.73823744018</v>
      </c>
      <c r="O148" s="63">
        <f t="shared" si="188"/>
        <v>68891688.829716504</v>
      </c>
      <c r="P148" s="63">
        <f t="shared" si="189"/>
        <v>3542027077.239325</v>
      </c>
      <c r="Q148" s="63">
        <f t="shared" si="190"/>
        <v>17710135386.196625</v>
      </c>
      <c r="R148" s="63">
        <f t="shared" si="191"/>
        <v>1191.240477827015</v>
      </c>
      <c r="S148" s="51">
        <f t="shared" ref="S148:S211" si="258">P148/O148</f>
        <v>51.414432385223627</v>
      </c>
      <c r="T148" s="72">
        <f t="shared" ref="T148:T211" si="259">S148/$F148</f>
        <v>2.5971925957762223</v>
      </c>
      <c r="U148" s="51">
        <f t="shared" si="192"/>
        <v>127</v>
      </c>
      <c r="V148" s="69">
        <f t="shared" si="193"/>
        <v>10.75</v>
      </c>
      <c r="W148" s="51">
        <v>1</v>
      </c>
      <c r="Y148" s="68">
        <f t="shared" si="175"/>
        <v>19385.629389229332</v>
      </c>
      <c r="Z148" s="68">
        <f t="shared" si="194"/>
        <v>2461974.9324321253</v>
      </c>
      <c r="AA148" s="68">
        <f t="shared" si="195"/>
        <v>475959888.50403392</v>
      </c>
      <c r="AB148" s="68">
        <f t="shared" si="196"/>
        <v>19038395540.161369</v>
      </c>
      <c r="AC148" s="63">
        <f t="shared" si="197"/>
        <v>1191.240477827015</v>
      </c>
      <c r="AD148" s="69">
        <f t="shared" si="198"/>
        <v>193.32442513289308</v>
      </c>
      <c r="AE148" s="72">
        <f t="shared" si="199"/>
        <v>9.7657552995206647</v>
      </c>
      <c r="AF148" s="51">
        <f t="shared" si="200"/>
        <v>105</v>
      </c>
      <c r="AG148" s="51">
        <f t="shared" si="201"/>
        <v>11.85</v>
      </c>
      <c r="AH148" s="51">
        <v>1</v>
      </c>
      <c r="AJ148" s="63">
        <f t="shared" si="202"/>
        <v>1252.6429317634197</v>
      </c>
      <c r="AK148" s="63">
        <f t="shared" si="203"/>
        <v>131527.50783515908</v>
      </c>
      <c r="AL148" s="63">
        <f t="shared" si="204"/>
        <v>24851251.200000174</v>
      </c>
      <c r="AM148" s="63">
        <f t="shared" si="205"/>
        <v>20986510432.643002</v>
      </c>
      <c r="AN148" s="63">
        <f t="shared" si="206"/>
        <v>1191.240477827015</v>
      </c>
      <c r="AO148" s="51">
        <f t="shared" si="176"/>
        <v>188.94337472846954</v>
      </c>
      <c r="AP148" s="72">
        <f t="shared" si="177"/>
        <v>9.5444471736847483</v>
      </c>
      <c r="AQ148" s="51">
        <f t="shared" si="207"/>
        <v>77</v>
      </c>
      <c r="AR148" s="51">
        <f t="shared" si="208"/>
        <v>13.25</v>
      </c>
      <c r="AS148" s="51">
        <v>1</v>
      </c>
      <c r="AU148" s="63">
        <f t="shared" si="209"/>
        <v>8.9504430452757067</v>
      </c>
      <c r="AV148" s="63">
        <f t="shared" si="210"/>
        <v>689.18411448622942</v>
      </c>
      <c r="AW148" s="63">
        <f t="shared" si="211"/>
        <v>572898.66666773509</v>
      </c>
      <c r="AX148" s="63">
        <f t="shared" si="212"/>
        <v>23465929386.710529</v>
      </c>
      <c r="AY148" s="63">
        <f t="shared" si="213"/>
        <v>1191.240477827015</v>
      </c>
      <c r="AZ148" s="51">
        <f t="shared" si="173"/>
        <v>831.27085291978563</v>
      </c>
      <c r="BA148" s="72">
        <f t="shared" si="174"/>
        <v>41.991526583658924</v>
      </c>
      <c r="BB148" s="51">
        <f t="shared" si="214"/>
        <v>47</v>
      </c>
      <c r="BC148" s="51">
        <f t="shared" si="215"/>
        <v>14.75</v>
      </c>
      <c r="BD148" s="51">
        <v>1</v>
      </c>
      <c r="BF148" s="63">
        <f t="shared" si="216"/>
        <v>0.90837556333478298</v>
      </c>
      <c r="BG148" s="63">
        <f t="shared" si="217"/>
        <v>42.6936514767348</v>
      </c>
      <c r="BH148" s="63">
        <f t="shared" si="218"/>
        <v>9964.9237421569269</v>
      </c>
      <c r="BI148" s="63">
        <f t="shared" si="219"/>
        <v>26122449694.640022</v>
      </c>
      <c r="BJ148" s="63">
        <f t="shared" si="220"/>
        <v>1191.240477827015</v>
      </c>
      <c r="BK148" s="51">
        <f t="shared" si="178"/>
        <v>233.40528152264389</v>
      </c>
      <c r="BL148" s="72">
        <f t="shared" si="179"/>
        <v>11.790433947490108</v>
      </c>
      <c r="BM148" s="51">
        <f t="shared" si="221"/>
        <v>0</v>
      </c>
      <c r="BN148" s="51">
        <f t="shared" si="222"/>
        <v>17.100000000000001</v>
      </c>
      <c r="BO148" s="69">
        <v>1</v>
      </c>
      <c r="BQ148" s="63">
        <f t="shared" si="223"/>
        <v>5.0514854979176016E-2</v>
      </c>
      <c r="BR148" s="63">
        <f t="shared" si="224"/>
        <v>0</v>
      </c>
      <c r="BS148" s="63">
        <f t="shared" si="225"/>
        <v>17.100000000000001</v>
      </c>
      <c r="BT148" s="63">
        <f t="shared" si="226"/>
        <v>30284331510.396233</v>
      </c>
      <c r="BU148" s="63">
        <f t="shared" si="227"/>
        <v>1191.240477827015</v>
      </c>
      <c r="BX148" s="51">
        <f t="shared" si="228"/>
        <v>-45</v>
      </c>
      <c r="BY148" s="51">
        <f t="shared" si="229"/>
        <v>19.350000000000001</v>
      </c>
      <c r="BZ148" s="51">
        <v>1</v>
      </c>
      <c r="CB148" s="63">
        <f t="shared" si="230"/>
        <v>3.0680984116650111E-2</v>
      </c>
      <c r="CC148" s="63">
        <f t="shared" si="231"/>
        <v>-1.3806442852492551</v>
      </c>
      <c r="CD148" s="63">
        <f t="shared" si="232"/>
        <v>3.7792968749999892E-2</v>
      </c>
      <c r="CE148" s="63">
        <f t="shared" si="233"/>
        <v>34269111972.290474</v>
      </c>
      <c r="CF148" s="63">
        <f t="shared" si="234"/>
        <v>1191.240477827015</v>
      </c>
      <c r="CI148" s="51">
        <f t="shared" si="235"/>
        <v>-90</v>
      </c>
      <c r="CJ148" s="51">
        <f t="shared" si="236"/>
        <v>21.6</v>
      </c>
      <c r="CK148" s="51">
        <v>1</v>
      </c>
      <c r="CM148" s="63">
        <f t="shared" si="237"/>
        <v>1.9727078239801729E-2</v>
      </c>
      <c r="CN148" s="63">
        <f t="shared" si="238"/>
        <v>-1.7754370415821557</v>
      </c>
      <c r="CO148" s="63">
        <f t="shared" si="239"/>
        <v>8.2397460937499518E-5</v>
      </c>
      <c r="CP148" s="63">
        <f t="shared" si="240"/>
        <v>38253892434.184715</v>
      </c>
      <c r="CQ148" s="63">
        <f t="shared" si="241"/>
        <v>1191.240477827015</v>
      </c>
      <c r="CT148" s="51">
        <f t="shared" si="242"/>
        <v>-141</v>
      </c>
      <c r="CU148" s="51">
        <f t="shared" si="243"/>
        <v>24.15</v>
      </c>
      <c r="CV148" s="51">
        <v>1</v>
      </c>
      <c r="CX148" s="63">
        <f t="shared" si="244"/>
        <v>1.2925831062713179E-2</v>
      </c>
      <c r="CY148" s="63">
        <f t="shared" si="245"/>
        <v>-1.8225421798425583</v>
      </c>
      <c r="CZ148" s="63">
        <f t="shared" si="246"/>
        <v>7.8319743661586939E-8</v>
      </c>
      <c r="DA148" s="63">
        <f t="shared" si="247"/>
        <v>42769976957.664848</v>
      </c>
      <c r="DB148" s="63">
        <f t="shared" si="248"/>
        <v>1191.240477827015</v>
      </c>
      <c r="DE148" s="51">
        <f t="shared" si="249"/>
        <v>-196</v>
      </c>
      <c r="DF148" s="51">
        <f t="shared" si="250"/>
        <v>26.9</v>
      </c>
      <c r="DG148" s="51">
        <v>1</v>
      </c>
      <c r="DI148" s="63">
        <f t="shared" si="251"/>
        <v>8.6534746119213031E-3</v>
      </c>
      <c r="DJ148" s="63">
        <f t="shared" si="252"/>
        <v>-1.6960810239365753</v>
      </c>
      <c r="DK148" s="63">
        <f t="shared" si="253"/>
        <v>4.2596748521946989E-11</v>
      </c>
      <c r="DL148" s="63">
        <f t="shared" si="254"/>
        <v>47640264188.868927</v>
      </c>
      <c r="DM148" s="63">
        <f t="shared" si="255"/>
        <v>1191.240477827015</v>
      </c>
    </row>
    <row r="149" spans="1:117">
      <c r="A149" s="74">
        <f t="shared" si="180"/>
        <v>35.506223106171333</v>
      </c>
      <c r="B149" s="74">
        <f t="shared" si="181"/>
        <v>4.7666666666666666</v>
      </c>
      <c r="C149" s="78">
        <v>6.77</v>
      </c>
      <c r="D149" s="76">
        <f t="shared" si="256"/>
        <v>1.7149999999999999</v>
      </c>
      <c r="E149" s="76">
        <f t="shared" si="182"/>
        <v>1.7149999999999999</v>
      </c>
      <c r="F149" s="77">
        <f t="shared" si="183"/>
        <v>19.912093249999995</v>
      </c>
      <c r="G149" s="73">
        <f t="shared" si="184"/>
        <v>406872067.69797689</v>
      </c>
      <c r="H149" s="74">
        <f t="shared" si="257"/>
        <v>28.600000000000012</v>
      </c>
      <c r="I149" s="79">
        <v>143</v>
      </c>
      <c r="J149" s="51">
        <f t="shared" si="185"/>
        <v>143</v>
      </c>
      <c r="K149" s="51">
        <f t="shared" si="186"/>
        <v>10</v>
      </c>
      <c r="L149" s="51">
        <v>1</v>
      </c>
      <c r="N149" s="63">
        <f t="shared" si="187"/>
        <v>485152.73823744018</v>
      </c>
      <c r="O149" s="63">
        <f t="shared" si="188"/>
        <v>69376841.567953944</v>
      </c>
      <c r="P149" s="63">
        <f t="shared" si="189"/>
        <v>4068720676.9797688</v>
      </c>
      <c r="Q149" s="63">
        <f t="shared" si="190"/>
        <v>20343603384.898842</v>
      </c>
      <c r="R149" s="63">
        <f t="shared" si="191"/>
        <v>1234.4330233245566</v>
      </c>
      <c r="S149" s="51">
        <f t="shared" si="258"/>
        <v>58.646669191397194</v>
      </c>
      <c r="T149" s="72">
        <f t="shared" si="259"/>
        <v>2.9452789546070055</v>
      </c>
      <c r="U149" s="51">
        <f t="shared" si="192"/>
        <v>128</v>
      </c>
      <c r="V149" s="69">
        <f t="shared" si="193"/>
        <v>10.75</v>
      </c>
      <c r="W149" s="51">
        <v>1</v>
      </c>
      <c r="Y149" s="68">
        <f t="shared" si="175"/>
        <v>19385.629389229332</v>
      </c>
      <c r="Z149" s="68">
        <f t="shared" si="194"/>
        <v>2481360.5618213546</v>
      </c>
      <c r="AA149" s="68">
        <f t="shared" si="195"/>
        <v>546734340.96915591</v>
      </c>
      <c r="AB149" s="68">
        <f t="shared" si="196"/>
        <v>21869373638.766254</v>
      </c>
      <c r="AC149" s="63">
        <f t="shared" si="197"/>
        <v>1234.4330233245566</v>
      </c>
      <c r="AD149" s="69">
        <f t="shared" si="198"/>
        <v>220.33651593456656</v>
      </c>
      <c r="AE149" s="72">
        <f t="shared" si="199"/>
        <v>11.065462237857218</v>
      </c>
      <c r="AF149" s="51">
        <f t="shared" si="200"/>
        <v>106</v>
      </c>
      <c r="AG149" s="51">
        <f t="shared" si="201"/>
        <v>11.85</v>
      </c>
      <c r="AH149" s="51">
        <v>1</v>
      </c>
      <c r="AJ149" s="63">
        <f t="shared" si="202"/>
        <v>1252.6429317634197</v>
      </c>
      <c r="AK149" s="63">
        <f t="shared" si="203"/>
        <v>132780.15076692248</v>
      </c>
      <c r="AL149" s="63">
        <f t="shared" si="204"/>
        <v>28546591.373058293</v>
      </c>
      <c r="AM149" s="63">
        <f t="shared" si="205"/>
        <v>24107170011.105133</v>
      </c>
      <c r="AN149" s="63">
        <f t="shared" si="206"/>
        <v>1234.4330233245566</v>
      </c>
      <c r="AO149" s="51">
        <f t="shared" si="176"/>
        <v>214.99140653310417</v>
      </c>
      <c r="AP149" s="72">
        <f t="shared" si="177"/>
        <v>10.797026903894407</v>
      </c>
      <c r="AQ149" s="51">
        <f t="shared" si="207"/>
        <v>78</v>
      </c>
      <c r="AR149" s="51">
        <f t="shared" si="208"/>
        <v>13.25</v>
      </c>
      <c r="AS149" s="51">
        <v>1</v>
      </c>
      <c r="AU149" s="63">
        <f t="shared" si="209"/>
        <v>8.9504430452757067</v>
      </c>
      <c r="AV149" s="63">
        <f t="shared" si="210"/>
        <v>698.13455753150515</v>
      </c>
      <c r="AW149" s="63">
        <f t="shared" si="211"/>
        <v>658087.75598122191</v>
      </c>
      <c r="AX149" s="63">
        <f t="shared" si="212"/>
        <v>26955274484.990967</v>
      </c>
      <c r="AY149" s="63">
        <f t="shared" si="213"/>
        <v>1234.4330233245566</v>
      </c>
      <c r="AZ149" s="51">
        <f t="shared" si="173"/>
        <v>942.63741693022257</v>
      </c>
      <c r="BA149" s="72">
        <f t="shared" si="174"/>
        <v>47.339945885911462</v>
      </c>
      <c r="BB149" s="51">
        <f t="shared" si="214"/>
        <v>48</v>
      </c>
      <c r="BC149" s="51">
        <f t="shared" si="215"/>
        <v>14.75</v>
      </c>
      <c r="BD149" s="51">
        <v>1</v>
      </c>
      <c r="BE149" s="51" t="s">
        <v>176</v>
      </c>
      <c r="BF149" s="63">
        <f t="shared" si="216"/>
        <v>0.90837556333478298</v>
      </c>
      <c r="BG149" s="63">
        <f t="shared" si="217"/>
        <v>43.602027040069586</v>
      </c>
      <c r="BH149" s="63">
        <f t="shared" si="218"/>
        <v>11446.691510286562</v>
      </c>
      <c r="BI149" s="63">
        <f t="shared" si="219"/>
        <v>30006814992.725796</v>
      </c>
      <c r="BJ149" s="63">
        <f t="shared" si="220"/>
        <v>1234.4330233245566</v>
      </c>
      <c r="BK149" s="51">
        <f t="shared" si="178"/>
        <v>262.52659078825008</v>
      </c>
      <c r="BL149" s="72">
        <f t="shared" si="179"/>
        <v>13.184278894849498</v>
      </c>
      <c r="BM149" s="51">
        <f t="shared" si="221"/>
        <v>1</v>
      </c>
      <c r="BN149" s="51">
        <f t="shared" si="222"/>
        <v>17.100000000000001</v>
      </c>
      <c r="BO149" s="51">
        <v>1</v>
      </c>
      <c r="BP149" s="51" t="s">
        <v>176</v>
      </c>
      <c r="BQ149" s="63">
        <f t="shared" si="223"/>
        <v>5.0514854979176016E-2</v>
      </c>
      <c r="BR149" s="63">
        <f t="shared" si="224"/>
        <v>5.0514854979176016E-2</v>
      </c>
      <c r="BS149" s="63">
        <f t="shared" si="225"/>
        <v>19.642741870449303</v>
      </c>
      <c r="BT149" s="63">
        <f t="shared" si="226"/>
        <v>34787561788.177025</v>
      </c>
      <c r="BU149" s="63">
        <f t="shared" si="227"/>
        <v>1234.4330233245566</v>
      </c>
      <c r="BV149" s="51">
        <f t="shared" ref="BV149:BV163" si="260">BS149/BR149</f>
        <v>388.85080197788801</v>
      </c>
      <c r="BW149" s="72">
        <f t="shared" ref="BW149:BW163" si="261">BV149/$F149</f>
        <v>19.528373892980245</v>
      </c>
      <c r="BX149" s="51">
        <f t="shared" si="228"/>
        <v>-44</v>
      </c>
      <c r="BY149" s="51">
        <f t="shared" si="229"/>
        <v>19.350000000000001</v>
      </c>
      <c r="BZ149" s="51">
        <v>1</v>
      </c>
      <c r="CB149" s="63">
        <f t="shared" si="230"/>
        <v>3.0680984116650111E-2</v>
      </c>
      <c r="CC149" s="63">
        <f t="shared" si="231"/>
        <v>-1.3499633011326049</v>
      </c>
      <c r="CD149" s="63">
        <f t="shared" si="232"/>
        <v>4.3412721033579231E-2</v>
      </c>
      <c r="CE149" s="63">
        <f t="shared" si="233"/>
        <v>39364872549.779266</v>
      </c>
      <c r="CF149" s="63">
        <f t="shared" si="234"/>
        <v>1234.4330233245566</v>
      </c>
      <c r="CI149" s="51">
        <f t="shared" si="235"/>
        <v>-89</v>
      </c>
      <c r="CJ149" s="51">
        <f t="shared" si="236"/>
        <v>21.6</v>
      </c>
      <c r="CK149" s="51">
        <v>1</v>
      </c>
      <c r="CM149" s="63">
        <f t="shared" si="237"/>
        <v>1.9727078239801729E-2</v>
      </c>
      <c r="CN149" s="63">
        <f t="shared" si="238"/>
        <v>-1.7557099633423539</v>
      </c>
      <c r="CO149" s="63">
        <f t="shared" si="239"/>
        <v>9.4649827834838123E-5</v>
      </c>
      <c r="CP149" s="63">
        <f t="shared" si="240"/>
        <v>43942183311.3815</v>
      </c>
      <c r="CQ149" s="63">
        <f t="shared" si="241"/>
        <v>1234.4330233245566</v>
      </c>
      <c r="CT149" s="51">
        <f t="shared" si="242"/>
        <v>-140</v>
      </c>
      <c r="CU149" s="51">
        <f t="shared" si="243"/>
        <v>24.15</v>
      </c>
      <c r="CV149" s="51">
        <v>1</v>
      </c>
      <c r="CX149" s="63">
        <f t="shared" si="244"/>
        <v>1.2925831062713179E-2</v>
      </c>
      <c r="CY149" s="63">
        <f t="shared" si="245"/>
        <v>-1.8096163487798451</v>
      </c>
      <c r="CZ149" s="63">
        <f t="shared" si="246"/>
        <v>8.9965760707854386E-8</v>
      </c>
      <c r="DA149" s="63">
        <f t="shared" si="247"/>
        <v>49129802174.530708</v>
      </c>
      <c r="DB149" s="63">
        <f t="shared" si="248"/>
        <v>1234.4330233245566</v>
      </c>
      <c r="DE149" s="51">
        <f t="shared" si="249"/>
        <v>-195</v>
      </c>
      <c r="DF149" s="51">
        <f t="shared" si="250"/>
        <v>26.9</v>
      </c>
      <c r="DG149" s="51">
        <v>1</v>
      </c>
      <c r="DI149" s="63">
        <f t="shared" si="251"/>
        <v>8.6534746119213031E-3</v>
      </c>
      <c r="DJ149" s="63">
        <f t="shared" si="252"/>
        <v>-1.687427549324654</v>
      </c>
      <c r="DK149" s="63">
        <f t="shared" si="253"/>
        <v>4.8930814955382897E-11</v>
      </c>
      <c r="DL149" s="63">
        <f t="shared" si="254"/>
        <v>54724293105.377884</v>
      </c>
      <c r="DM149" s="63">
        <f t="shared" si="255"/>
        <v>1234.4330233245566</v>
      </c>
    </row>
    <row r="150" spans="1:117">
      <c r="A150" s="74">
        <f t="shared" si="180"/>
        <v>36.758347359905422</v>
      </c>
      <c r="B150" s="74">
        <f t="shared" si="181"/>
        <v>4.8</v>
      </c>
      <c r="C150" s="78">
        <v>6.77</v>
      </c>
      <c r="D150" s="76">
        <f t="shared" si="256"/>
        <v>1.72</v>
      </c>
      <c r="E150" s="76">
        <f t="shared" si="182"/>
        <v>1.72</v>
      </c>
      <c r="F150" s="77">
        <f t="shared" si="183"/>
        <v>20.028367999999997</v>
      </c>
      <c r="G150" s="73">
        <f t="shared" si="184"/>
        <v>467373274.85890841</v>
      </c>
      <c r="H150" s="74">
        <f t="shared" si="257"/>
        <v>28.800000000000015</v>
      </c>
      <c r="I150" s="79">
        <v>144</v>
      </c>
      <c r="J150" s="51">
        <f t="shared" si="185"/>
        <v>144</v>
      </c>
      <c r="K150" s="51">
        <f t="shared" si="186"/>
        <v>10</v>
      </c>
      <c r="L150" s="51">
        <v>1</v>
      </c>
      <c r="N150" s="63">
        <f t="shared" si="187"/>
        <v>485152.73823744018</v>
      </c>
      <c r="O150" s="63">
        <f t="shared" si="188"/>
        <v>69861994.306191385</v>
      </c>
      <c r="P150" s="63">
        <f t="shared" si="189"/>
        <v>4673732748.5890846</v>
      </c>
      <c r="Q150" s="63">
        <f t="shared" si="190"/>
        <v>23368663742.945423</v>
      </c>
      <c r="R150" s="63">
        <f t="shared" si="191"/>
        <v>1279.1904881247085</v>
      </c>
      <c r="S150" s="51">
        <f t="shared" si="258"/>
        <v>66.899503728809009</v>
      </c>
      <c r="T150" s="72">
        <f t="shared" si="259"/>
        <v>3.3402373937211967</v>
      </c>
      <c r="U150" s="51">
        <f t="shared" si="192"/>
        <v>129</v>
      </c>
      <c r="V150" s="69">
        <f t="shared" si="193"/>
        <v>10.75</v>
      </c>
      <c r="W150" s="51">
        <v>1</v>
      </c>
      <c r="Y150" s="68">
        <f t="shared" si="175"/>
        <v>19385.629389229332</v>
      </c>
      <c r="Z150" s="68">
        <f t="shared" si="194"/>
        <v>2500746.1912105838</v>
      </c>
      <c r="AA150" s="68">
        <f t="shared" si="195"/>
        <v>628032838.09165752</v>
      </c>
      <c r="AB150" s="68">
        <f t="shared" si="196"/>
        <v>25121313523.666328</v>
      </c>
      <c r="AC150" s="63">
        <f t="shared" si="197"/>
        <v>1279.1904881247085</v>
      </c>
      <c r="AD150" s="69">
        <f t="shared" si="198"/>
        <v>251.13817639671529</v>
      </c>
      <c r="AE150" s="72">
        <f t="shared" si="199"/>
        <v>12.539123327308312</v>
      </c>
      <c r="AF150" s="51">
        <f t="shared" si="200"/>
        <v>107</v>
      </c>
      <c r="AG150" s="51">
        <f t="shared" si="201"/>
        <v>11.85</v>
      </c>
      <c r="AH150" s="51">
        <v>1</v>
      </c>
      <c r="AJ150" s="63">
        <f t="shared" si="202"/>
        <v>1252.6429317634197</v>
      </c>
      <c r="AK150" s="63">
        <f t="shared" si="203"/>
        <v>134032.79369868591</v>
      </c>
      <c r="AL150" s="63">
        <f t="shared" si="204"/>
        <v>32791422.551004615</v>
      </c>
      <c r="AM150" s="63">
        <f t="shared" si="205"/>
        <v>27691866535.390324</v>
      </c>
      <c r="AN150" s="63">
        <f t="shared" si="206"/>
        <v>1279.1904881247085</v>
      </c>
      <c r="AO150" s="51">
        <f t="shared" si="176"/>
        <v>244.65223506958887</v>
      </c>
      <c r="AP150" s="72">
        <f t="shared" si="177"/>
        <v>12.215285592395192</v>
      </c>
      <c r="AQ150" s="51">
        <f t="shared" si="207"/>
        <v>79</v>
      </c>
      <c r="AR150" s="51">
        <f t="shared" si="208"/>
        <v>13.25</v>
      </c>
      <c r="AS150" s="51">
        <v>1</v>
      </c>
      <c r="AU150" s="63">
        <f t="shared" si="209"/>
        <v>8.9504430452757067</v>
      </c>
      <c r="AV150" s="63">
        <f t="shared" si="210"/>
        <v>707.08500057678077</v>
      </c>
      <c r="AW150" s="63">
        <f t="shared" si="211"/>
        <v>755944.32273931988</v>
      </c>
      <c r="AX150" s="63">
        <f t="shared" si="212"/>
        <v>30963479459.402679</v>
      </c>
      <c r="AY150" s="63">
        <f t="shared" si="213"/>
        <v>1279.1904881247085</v>
      </c>
      <c r="AZ150" s="51">
        <f t="shared" si="173"/>
        <v>1069.0996444878392</v>
      </c>
      <c r="BA150" s="72">
        <f t="shared" si="174"/>
        <v>53.379269069144293</v>
      </c>
      <c r="BB150" s="51">
        <f t="shared" si="214"/>
        <v>49</v>
      </c>
      <c r="BC150" s="51">
        <f t="shared" si="215"/>
        <v>14.75</v>
      </c>
      <c r="BD150" s="51">
        <v>1</v>
      </c>
      <c r="BF150" s="63">
        <f t="shared" si="216"/>
        <v>0.90837556333478298</v>
      </c>
      <c r="BG150" s="63">
        <f t="shared" si="217"/>
        <v>44.510402603404366</v>
      </c>
      <c r="BH150" s="63">
        <f t="shared" si="218"/>
        <v>13148.795708024702</v>
      </c>
      <c r="BI150" s="63">
        <f t="shared" si="219"/>
        <v>34468779020.844498</v>
      </c>
      <c r="BJ150" s="63">
        <f t="shared" si="220"/>
        <v>1279.1904881247085</v>
      </c>
      <c r="BK150" s="51">
        <f t="shared" si="178"/>
        <v>295.40949843080097</v>
      </c>
      <c r="BL150" s="72">
        <f t="shared" si="179"/>
        <v>14.74955415392812</v>
      </c>
      <c r="BM150" s="51">
        <f t="shared" si="221"/>
        <v>2</v>
      </c>
      <c r="BN150" s="51">
        <f t="shared" si="222"/>
        <v>17.100000000000001</v>
      </c>
      <c r="BO150" s="51">
        <v>1</v>
      </c>
      <c r="BQ150" s="63">
        <f t="shared" si="223"/>
        <v>5.0514854979176016E-2</v>
      </c>
      <c r="BR150" s="63">
        <f t="shared" si="224"/>
        <v>0.10102970995835203</v>
      </c>
      <c r="BS150" s="63">
        <f t="shared" si="225"/>
        <v>22.563585274216496</v>
      </c>
      <c r="BT150" s="63">
        <f t="shared" si="226"/>
        <v>39960415000.436676</v>
      </c>
      <c r="BU150" s="63">
        <f t="shared" si="227"/>
        <v>1279.1904881247085</v>
      </c>
      <c r="BV150" s="51">
        <f t="shared" si="260"/>
        <v>223.33613828563887</v>
      </c>
      <c r="BW150" s="72">
        <f t="shared" si="261"/>
        <v>11.150990349570115</v>
      </c>
      <c r="BX150" s="51">
        <f t="shared" si="228"/>
        <v>-43</v>
      </c>
      <c r="BY150" s="51">
        <f t="shared" si="229"/>
        <v>19.350000000000001</v>
      </c>
      <c r="BZ150" s="51">
        <v>1</v>
      </c>
      <c r="CB150" s="63">
        <f t="shared" si="230"/>
        <v>3.0680984116650111E-2</v>
      </c>
      <c r="CC150" s="63">
        <f t="shared" si="231"/>
        <v>-1.3192823170159549</v>
      </c>
      <c r="CD150" s="63">
        <f t="shared" si="232"/>
        <v>4.9868121237217643E-2</v>
      </c>
      <c r="CE150" s="63">
        <f t="shared" si="233"/>
        <v>45218364342.599396</v>
      </c>
      <c r="CF150" s="63">
        <f t="shared" si="234"/>
        <v>1279.1904881247085</v>
      </c>
      <c r="CI150" s="51">
        <f t="shared" si="235"/>
        <v>-88</v>
      </c>
      <c r="CJ150" s="51">
        <f t="shared" si="236"/>
        <v>21.6</v>
      </c>
      <c r="CK150" s="51">
        <v>1</v>
      </c>
      <c r="CM150" s="63">
        <f t="shared" si="237"/>
        <v>1.9727078239801729E-2</v>
      </c>
      <c r="CN150" s="63">
        <f t="shared" si="238"/>
        <v>-1.7359828851025521</v>
      </c>
      <c r="CO150" s="63">
        <f t="shared" si="239"/>
        <v>1.0872410153463116E-4</v>
      </c>
      <c r="CP150" s="63">
        <f t="shared" si="240"/>
        <v>50476313684.762115</v>
      </c>
      <c r="CQ150" s="63">
        <f t="shared" si="241"/>
        <v>1279.1904881247085</v>
      </c>
      <c r="CT150" s="51">
        <f t="shared" si="242"/>
        <v>-139</v>
      </c>
      <c r="CU150" s="51">
        <f t="shared" si="243"/>
        <v>24.15</v>
      </c>
      <c r="CV150" s="51">
        <v>1</v>
      </c>
      <c r="CX150" s="63">
        <f t="shared" si="244"/>
        <v>1.2925831062713179E-2</v>
      </c>
      <c r="CY150" s="63">
        <f t="shared" si="245"/>
        <v>-1.796690517717132</v>
      </c>
      <c r="CZ150" s="63">
        <f t="shared" si="246"/>
        <v>1.0334352133116922E-7</v>
      </c>
      <c r="DA150" s="63">
        <f t="shared" si="247"/>
        <v>56435322939.213188</v>
      </c>
      <c r="DB150" s="63">
        <f t="shared" si="248"/>
        <v>1279.1904881247085</v>
      </c>
      <c r="DE150" s="51">
        <f t="shared" si="249"/>
        <v>-194</v>
      </c>
      <c r="DF150" s="51">
        <f t="shared" si="250"/>
        <v>26.9</v>
      </c>
      <c r="DG150" s="51">
        <v>1</v>
      </c>
      <c r="DI150" s="63">
        <f t="shared" si="251"/>
        <v>8.6534746119213031E-3</v>
      </c>
      <c r="DJ150" s="63">
        <f t="shared" si="252"/>
        <v>-1.6787740747127329</v>
      </c>
      <c r="DK150" s="63">
        <f t="shared" si="253"/>
        <v>5.6206746647912655E-11</v>
      </c>
      <c r="DL150" s="63">
        <f t="shared" si="254"/>
        <v>62861705468.523178</v>
      </c>
      <c r="DM150" s="63">
        <f t="shared" si="255"/>
        <v>1279.1904881247085</v>
      </c>
    </row>
    <row r="151" spans="1:117">
      <c r="A151" s="74">
        <f t="shared" si="180"/>
        <v>38.054627680087393</v>
      </c>
      <c r="B151" s="74">
        <f t="shared" si="181"/>
        <v>4.833333333333333</v>
      </c>
      <c r="C151" s="78">
        <v>6.77</v>
      </c>
      <c r="D151" s="76">
        <f t="shared" si="256"/>
        <v>1.7250000000000001</v>
      </c>
      <c r="E151" s="76">
        <f t="shared" si="182"/>
        <v>1.7250000000000001</v>
      </c>
      <c r="F151" s="77">
        <f t="shared" si="183"/>
        <v>20.144981250000001</v>
      </c>
      <c r="G151" s="73">
        <f t="shared" si="184"/>
        <v>536870912.00000525</v>
      </c>
      <c r="H151" s="74">
        <f t="shared" si="257"/>
        <v>29.000000000000018</v>
      </c>
      <c r="I151" s="79">
        <v>145</v>
      </c>
      <c r="J151" s="51">
        <f t="shared" si="185"/>
        <v>145</v>
      </c>
      <c r="K151" s="51">
        <f t="shared" si="186"/>
        <v>10</v>
      </c>
      <c r="L151" s="51">
        <v>1</v>
      </c>
      <c r="N151" s="63">
        <f t="shared" si="187"/>
        <v>485152.73823744018</v>
      </c>
      <c r="O151" s="63">
        <f t="shared" si="188"/>
        <v>70347147.044428825</v>
      </c>
      <c r="P151" s="63">
        <f t="shared" si="189"/>
        <v>5368709120.0000525</v>
      </c>
      <c r="Q151" s="63">
        <f t="shared" si="190"/>
        <v>26843545600.000263</v>
      </c>
      <c r="R151" s="63">
        <f t="shared" si="191"/>
        <v>1325.5695308563777</v>
      </c>
      <c r="S151" s="51">
        <f t="shared" si="258"/>
        <v>76.317368160067119</v>
      </c>
      <c r="T151" s="72">
        <f t="shared" si="259"/>
        <v>3.7884060160178663</v>
      </c>
      <c r="U151" s="51">
        <f t="shared" si="192"/>
        <v>130</v>
      </c>
      <c r="V151" s="69">
        <f t="shared" si="193"/>
        <v>10.75</v>
      </c>
      <c r="W151" s="51">
        <v>1</v>
      </c>
      <c r="Y151" s="68">
        <f t="shared" si="175"/>
        <v>19385.629389229332</v>
      </c>
      <c r="Z151" s="68">
        <f t="shared" si="194"/>
        <v>2520131.820599813</v>
      </c>
      <c r="AA151" s="68">
        <f t="shared" si="195"/>
        <v>721420288.0000062</v>
      </c>
      <c r="AB151" s="68">
        <f t="shared" si="196"/>
        <v>28856811520.000282</v>
      </c>
      <c r="AC151" s="63">
        <f t="shared" si="197"/>
        <v>1325.5695308563777</v>
      </c>
      <c r="AD151" s="69">
        <f t="shared" si="198"/>
        <v>286.26291771844774</v>
      </c>
      <c r="AE151" s="72">
        <f t="shared" si="199"/>
        <v>14.210135723926163</v>
      </c>
      <c r="AF151" s="51">
        <f t="shared" si="200"/>
        <v>108</v>
      </c>
      <c r="AG151" s="51">
        <f t="shared" si="201"/>
        <v>11.85</v>
      </c>
      <c r="AH151" s="51">
        <v>1</v>
      </c>
      <c r="AJ151" s="63">
        <f t="shared" si="202"/>
        <v>1252.6429317634197</v>
      </c>
      <c r="AK151" s="63">
        <f t="shared" si="203"/>
        <v>135285.43663044932</v>
      </c>
      <c r="AL151" s="63">
        <f t="shared" si="204"/>
        <v>37667453.14235168</v>
      </c>
      <c r="AM151" s="63">
        <f t="shared" si="205"/>
        <v>31809601536.000309</v>
      </c>
      <c r="AN151" s="63">
        <f t="shared" si="206"/>
        <v>1325.5695308563777</v>
      </c>
      <c r="AO151" s="51">
        <f t="shared" si="176"/>
        <v>278.42947534142559</v>
      </c>
      <c r="AP151" s="72">
        <f t="shared" si="177"/>
        <v>13.821282426928324</v>
      </c>
      <c r="AQ151" s="51">
        <f t="shared" si="207"/>
        <v>80</v>
      </c>
      <c r="AR151" s="51">
        <f t="shared" si="208"/>
        <v>13.25</v>
      </c>
      <c r="AS151" s="51">
        <v>10</v>
      </c>
      <c r="AU151" s="63">
        <f t="shared" si="209"/>
        <v>89.504430452757063</v>
      </c>
      <c r="AV151" s="63">
        <f t="shared" si="210"/>
        <v>7160.3544362205648</v>
      </c>
      <c r="AW151" s="63">
        <f t="shared" si="211"/>
        <v>868352.00000000466</v>
      </c>
      <c r="AX151" s="63">
        <f t="shared" si="212"/>
        <v>35567697920.000351</v>
      </c>
      <c r="AY151" s="63">
        <f t="shared" si="213"/>
        <v>1325.5695308563777</v>
      </c>
      <c r="AZ151" s="51">
        <f t="shared" si="173"/>
        <v>121.27220904142074</v>
      </c>
      <c r="BA151" s="72">
        <f t="shared" si="174"/>
        <v>6.0199713038412845</v>
      </c>
      <c r="BB151" s="51">
        <f t="shared" si="214"/>
        <v>50</v>
      </c>
      <c r="BC151" s="51">
        <f t="shared" si="215"/>
        <v>14.75</v>
      </c>
      <c r="BD151" s="51">
        <f>POWER(($D151+0.05)/$D151,2)*POWER(1.05,2)</f>
        <v>1.1673393194706998</v>
      </c>
      <c r="BF151" s="63">
        <f t="shared" si="216"/>
        <v>1.0603825119270391</v>
      </c>
      <c r="BG151" s="63">
        <f t="shared" si="217"/>
        <v>53.019125596351955</v>
      </c>
      <c r="BH151" s="63">
        <f t="shared" si="218"/>
        <v>15104.000000000051</v>
      </c>
      <c r="BI151" s="63">
        <f t="shared" si="219"/>
        <v>39594229760.000389</v>
      </c>
      <c r="BJ151" s="63">
        <f t="shared" si="220"/>
        <v>1325.5695308563777</v>
      </c>
      <c r="BK151" s="51">
        <f t="shared" si="178"/>
        <v>284.87833079312986</v>
      </c>
      <c r="BL151" s="72">
        <f t="shared" si="179"/>
        <v>14.14140461377346</v>
      </c>
      <c r="BM151" s="51">
        <f t="shared" si="221"/>
        <v>3</v>
      </c>
      <c r="BN151" s="51">
        <f t="shared" si="222"/>
        <v>17.100000000000001</v>
      </c>
      <c r="BO151" s="51">
        <v>1</v>
      </c>
      <c r="BQ151" s="63">
        <f t="shared" si="223"/>
        <v>5.0514854979176016E-2</v>
      </c>
      <c r="BR151" s="63">
        <f t="shared" si="224"/>
        <v>0.15154456493752805</v>
      </c>
      <c r="BS151" s="63">
        <f t="shared" si="225"/>
        <v>25.918753287327814</v>
      </c>
      <c r="BT151" s="63">
        <f t="shared" si="226"/>
        <v>45902462976.00045</v>
      </c>
      <c r="BU151" s="63">
        <f t="shared" si="227"/>
        <v>1325.5695308563777</v>
      </c>
      <c r="BV151" s="51">
        <f t="shared" si="260"/>
        <v>171.03056977340248</v>
      </c>
      <c r="BW151" s="72">
        <f t="shared" si="261"/>
        <v>8.489984063569306</v>
      </c>
      <c r="BX151" s="51">
        <f t="shared" si="228"/>
        <v>-42</v>
      </c>
      <c r="BY151" s="51">
        <f t="shared" si="229"/>
        <v>19.350000000000001</v>
      </c>
      <c r="BZ151" s="51">
        <v>1</v>
      </c>
      <c r="CB151" s="63">
        <f t="shared" si="230"/>
        <v>3.0680984116650111E-2</v>
      </c>
      <c r="CC151" s="63">
        <f t="shared" si="231"/>
        <v>-1.2886013328993047</v>
      </c>
      <c r="CD151" s="63">
        <f t="shared" si="232"/>
        <v>5.728342883198461E-2</v>
      </c>
      <c r="CE151" s="63">
        <f t="shared" si="233"/>
        <v>51942260736.000511</v>
      </c>
      <c r="CF151" s="63">
        <f t="shared" si="234"/>
        <v>1325.5695308563777</v>
      </c>
      <c r="CI151" s="51">
        <f t="shared" si="235"/>
        <v>-87</v>
      </c>
      <c r="CJ151" s="51">
        <f t="shared" si="236"/>
        <v>21.6</v>
      </c>
      <c r="CK151" s="51">
        <v>1</v>
      </c>
      <c r="CM151" s="63">
        <f t="shared" si="237"/>
        <v>1.9727078239801729E-2</v>
      </c>
      <c r="CN151" s="63">
        <f t="shared" si="238"/>
        <v>-1.7162558068627505</v>
      </c>
      <c r="CO151" s="63">
        <f t="shared" si="239"/>
        <v>1.2489119658136143E-4</v>
      </c>
      <c r="CP151" s="63">
        <f t="shared" si="240"/>
        <v>57982058496.000565</v>
      </c>
      <c r="CQ151" s="63">
        <f t="shared" si="241"/>
        <v>1325.5695308563777</v>
      </c>
      <c r="CT151" s="51">
        <f t="shared" si="242"/>
        <v>-138</v>
      </c>
      <c r="CU151" s="51">
        <f t="shared" si="243"/>
        <v>24.15</v>
      </c>
      <c r="CV151" s="51">
        <v>1</v>
      </c>
      <c r="CX151" s="63">
        <f t="shared" si="244"/>
        <v>1.2925831062713179E-2</v>
      </c>
      <c r="CY151" s="63">
        <f t="shared" si="245"/>
        <v>-1.7837646866544188</v>
      </c>
      <c r="CZ151" s="63">
        <f t="shared" si="246"/>
        <v>1.1871053295271507E-7</v>
      </c>
      <c r="DA151" s="63">
        <f t="shared" si="247"/>
        <v>64827162624.000626</v>
      </c>
      <c r="DB151" s="63">
        <f t="shared" si="248"/>
        <v>1325.5695308563777</v>
      </c>
      <c r="DE151" s="51">
        <f t="shared" si="249"/>
        <v>-193</v>
      </c>
      <c r="DF151" s="51">
        <f t="shared" si="250"/>
        <v>26.9</v>
      </c>
      <c r="DG151" s="51">
        <v>1</v>
      </c>
      <c r="DI151" s="63">
        <f t="shared" si="251"/>
        <v>8.6534746119213031E-3</v>
      </c>
      <c r="DJ151" s="63">
        <f t="shared" si="252"/>
        <v>-1.6701206001008115</v>
      </c>
      <c r="DK151" s="63">
        <f t="shared" si="253"/>
        <v>6.4564597414192383E-11</v>
      </c>
      <c r="DL151" s="63">
        <f t="shared" si="254"/>
        <v>72209137664.000702</v>
      </c>
      <c r="DM151" s="63">
        <f t="shared" si="255"/>
        <v>1325.5695308563777</v>
      </c>
    </row>
    <row r="152" spans="1:117">
      <c r="A152" s="74">
        <f t="shared" si="180"/>
        <v>39.396621227037663</v>
      </c>
      <c r="B152" s="74">
        <f t="shared" si="181"/>
        <v>4.8666666666666663</v>
      </c>
      <c r="C152" s="78">
        <v>6.77</v>
      </c>
      <c r="D152" s="76">
        <f t="shared" si="256"/>
        <v>1.73</v>
      </c>
      <c r="E152" s="76">
        <f t="shared" si="182"/>
        <v>1.73</v>
      </c>
      <c r="F152" s="77">
        <f t="shared" si="183"/>
        <v>20.261932999999999</v>
      </c>
      <c r="G152" s="73">
        <f t="shared" si="184"/>
        <v>616702733.46016395</v>
      </c>
      <c r="H152" s="74">
        <f t="shared" si="257"/>
        <v>29.200000000000014</v>
      </c>
      <c r="I152" s="79">
        <v>146</v>
      </c>
      <c r="J152" s="51">
        <f t="shared" si="185"/>
        <v>146</v>
      </c>
      <c r="K152" s="51">
        <f t="shared" si="186"/>
        <v>10</v>
      </c>
      <c r="L152" s="51">
        <v>1</v>
      </c>
      <c r="N152" s="63">
        <f t="shared" si="187"/>
        <v>485152.73823744018</v>
      </c>
      <c r="O152" s="63">
        <f t="shared" si="188"/>
        <v>70832299.782666266</v>
      </c>
      <c r="P152" s="63">
        <f t="shared" si="189"/>
        <v>6167027334.6016397</v>
      </c>
      <c r="Q152" s="63">
        <f t="shared" si="190"/>
        <v>30835136673.008198</v>
      </c>
      <c r="R152" s="63">
        <f t="shared" si="191"/>
        <v>1373.6288601160466</v>
      </c>
      <c r="S152" s="51">
        <f t="shared" si="258"/>
        <v>87.065185706575136</v>
      </c>
      <c r="T152" s="72">
        <f t="shared" si="259"/>
        <v>4.2969832002985671</v>
      </c>
      <c r="U152" s="51">
        <f t="shared" si="192"/>
        <v>131</v>
      </c>
      <c r="V152" s="69">
        <f t="shared" si="193"/>
        <v>10.75</v>
      </c>
      <c r="W152" s="51">
        <v>1</v>
      </c>
      <c r="Y152" s="68">
        <f t="shared" si="175"/>
        <v>19385.629389229332</v>
      </c>
      <c r="Z152" s="68">
        <f t="shared" si="194"/>
        <v>2539517.4499890427</v>
      </c>
      <c r="AA152" s="68">
        <f t="shared" si="195"/>
        <v>828694298.08709455</v>
      </c>
      <c r="AB152" s="68">
        <f t="shared" si="196"/>
        <v>33147771923.48381</v>
      </c>
      <c r="AC152" s="63">
        <f t="shared" si="197"/>
        <v>1373.6288601160466</v>
      </c>
      <c r="AD152" s="69">
        <f t="shared" si="198"/>
        <v>326.3195919723529</v>
      </c>
      <c r="AE152" s="72">
        <f t="shared" si="199"/>
        <v>16.105057299930511</v>
      </c>
      <c r="AF152" s="51">
        <f t="shared" si="200"/>
        <v>109</v>
      </c>
      <c r="AG152" s="51">
        <f t="shared" si="201"/>
        <v>11.85</v>
      </c>
      <c r="AH152" s="51">
        <v>1</v>
      </c>
      <c r="AJ152" s="63">
        <f t="shared" si="202"/>
        <v>1252.6429317634197</v>
      </c>
      <c r="AK152" s="63">
        <f t="shared" si="203"/>
        <v>136538.07956221275</v>
      </c>
      <c r="AL152" s="63">
        <f t="shared" si="204"/>
        <v>43268541.461547278</v>
      </c>
      <c r="AM152" s="63">
        <f t="shared" si="205"/>
        <v>36539636957.514717</v>
      </c>
      <c r="AN152" s="63">
        <f t="shared" si="206"/>
        <v>1373.6288601160466</v>
      </c>
      <c r="AO152" s="51">
        <f t="shared" si="176"/>
        <v>316.89724654309515</v>
      </c>
      <c r="AP152" s="72">
        <f t="shared" si="177"/>
        <v>15.640030324011789</v>
      </c>
      <c r="AQ152" s="51">
        <f t="shared" si="207"/>
        <v>81</v>
      </c>
      <c r="AR152" s="51">
        <f t="shared" si="208"/>
        <v>13.25</v>
      </c>
      <c r="AS152" s="51">
        <v>1</v>
      </c>
      <c r="AU152" s="63">
        <f t="shared" si="209"/>
        <v>89.504430452757063</v>
      </c>
      <c r="AV152" s="63">
        <f t="shared" si="210"/>
        <v>7249.8588666733222</v>
      </c>
      <c r="AW152" s="63">
        <f t="shared" si="211"/>
        <v>997474.5139583908</v>
      </c>
      <c r="AX152" s="63">
        <f t="shared" si="212"/>
        <v>40856556091.735863</v>
      </c>
      <c r="AY152" s="63">
        <f t="shared" si="213"/>
        <v>1373.6288601160466</v>
      </c>
      <c r="AZ152" s="51">
        <f t="shared" si="173"/>
        <v>137.58536990887561</v>
      </c>
      <c r="BA152" s="72">
        <f t="shared" si="174"/>
        <v>6.7903378176640707</v>
      </c>
      <c r="BB152" s="51">
        <f t="shared" si="214"/>
        <v>51</v>
      </c>
      <c r="BC152" s="51">
        <f t="shared" si="215"/>
        <v>14.75</v>
      </c>
      <c r="BD152" s="51">
        <v>1</v>
      </c>
      <c r="BF152" s="63">
        <f t="shared" si="216"/>
        <v>1.0603825119270391</v>
      </c>
      <c r="BG152" s="63">
        <f t="shared" si="217"/>
        <v>54.079508108278993</v>
      </c>
      <c r="BH152" s="63">
        <f t="shared" si="218"/>
        <v>17349.939953875277</v>
      </c>
      <c r="BI152" s="63">
        <f t="shared" si="219"/>
        <v>45481826592.687088</v>
      </c>
      <c r="BJ152" s="63">
        <f t="shared" si="220"/>
        <v>1373.6288601160466</v>
      </c>
      <c r="BK152" s="51">
        <f t="shared" si="178"/>
        <v>320.82281368271521</v>
      </c>
      <c r="BL152" s="72">
        <f t="shared" si="179"/>
        <v>15.833771322939189</v>
      </c>
      <c r="BM152" s="51">
        <f t="shared" si="221"/>
        <v>4</v>
      </c>
      <c r="BN152" s="51">
        <f t="shared" si="222"/>
        <v>17.100000000000001</v>
      </c>
      <c r="BO152" s="51">
        <v>1</v>
      </c>
      <c r="BQ152" s="63">
        <f t="shared" si="223"/>
        <v>5.0514854979176016E-2</v>
      </c>
      <c r="BR152" s="63">
        <f t="shared" si="224"/>
        <v>0.20205941991670406</v>
      </c>
      <c r="BS152" s="63">
        <f t="shared" si="225"/>
        <v>29.772829264727456</v>
      </c>
      <c r="BT152" s="63">
        <f t="shared" si="226"/>
        <v>52728083710.844025</v>
      </c>
      <c r="BU152" s="63">
        <f t="shared" si="227"/>
        <v>1373.6288601160466</v>
      </c>
      <c r="BV152" s="51">
        <f t="shared" si="260"/>
        <v>147.34690061468478</v>
      </c>
      <c r="BW152" s="72">
        <f t="shared" si="261"/>
        <v>7.2721048191544604</v>
      </c>
      <c r="BX152" s="51">
        <f t="shared" si="228"/>
        <v>-41</v>
      </c>
      <c r="BY152" s="51">
        <f t="shared" si="229"/>
        <v>19.350000000000001</v>
      </c>
      <c r="BZ152" s="51">
        <v>1</v>
      </c>
      <c r="CB152" s="63">
        <f t="shared" si="230"/>
        <v>3.0680984116650111E-2</v>
      </c>
      <c r="CC152" s="63">
        <f t="shared" si="231"/>
        <v>-1.2579203487826545</v>
      </c>
      <c r="CD152" s="63">
        <f t="shared" si="232"/>
        <v>6.5801380467890455E-2</v>
      </c>
      <c r="CE152" s="63">
        <f t="shared" si="233"/>
        <v>59665989462.270874</v>
      </c>
      <c r="CF152" s="63">
        <f t="shared" si="234"/>
        <v>1373.6288601160466</v>
      </c>
      <c r="CI152" s="51">
        <f t="shared" si="235"/>
        <v>-86</v>
      </c>
      <c r="CJ152" s="51">
        <f t="shared" si="236"/>
        <v>21.6</v>
      </c>
      <c r="CK152" s="51">
        <v>1</v>
      </c>
      <c r="CM152" s="63">
        <f t="shared" si="237"/>
        <v>1.9727078239801729E-2</v>
      </c>
      <c r="CN152" s="63">
        <f t="shared" si="238"/>
        <v>-1.6965287286229487</v>
      </c>
      <c r="CO152" s="63">
        <f t="shared" si="239"/>
        <v>1.4346231206662123E-4</v>
      </c>
      <c r="CP152" s="63">
        <f t="shared" si="240"/>
        <v>66603895213.697708</v>
      </c>
      <c r="CQ152" s="63">
        <f t="shared" si="241"/>
        <v>1373.6288601160466</v>
      </c>
      <c r="CT152" s="51">
        <f t="shared" si="242"/>
        <v>-137</v>
      </c>
      <c r="CU152" s="51">
        <f t="shared" si="243"/>
        <v>24.15</v>
      </c>
      <c r="CV152" s="51">
        <v>1</v>
      </c>
      <c r="CX152" s="63">
        <f t="shared" si="244"/>
        <v>1.2925831062713179E-2</v>
      </c>
      <c r="CY152" s="63">
        <f t="shared" si="245"/>
        <v>-1.7708388555917054</v>
      </c>
      <c r="CZ152" s="63">
        <f t="shared" si="246"/>
        <v>1.3636259392360514E-7</v>
      </c>
      <c r="DA152" s="63">
        <f t="shared" si="247"/>
        <v>74466855065.314789</v>
      </c>
      <c r="DB152" s="63">
        <f t="shared" si="248"/>
        <v>1373.6288601160466</v>
      </c>
      <c r="DE152" s="51">
        <f t="shared" si="249"/>
        <v>-192</v>
      </c>
      <c r="DF152" s="51">
        <f t="shared" si="250"/>
        <v>26.9</v>
      </c>
      <c r="DG152" s="51">
        <v>1</v>
      </c>
      <c r="DI152" s="63">
        <f t="shared" si="251"/>
        <v>8.6534746119213031E-3</v>
      </c>
      <c r="DJ152" s="63">
        <f t="shared" si="252"/>
        <v>-1.6614671254888902</v>
      </c>
      <c r="DK152" s="63">
        <f t="shared" si="253"/>
        <v>7.4165246840728613E-11</v>
      </c>
      <c r="DL152" s="63">
        <f t="shared" si="254"/>
        <v>82946517650.392044</v>
      </c>
      <c r="DM152" s="63">
        <f t="shared" si="255"/>
        <v>1373.6288601160466</v>
      </c>
    </row>
    <row r="153" spans="1:117">
      <c r="A153" s="74">
        <f t="shared" si="180"/>
        <v>40.78594007421674</v>
      </c>
      <c r="B153" s="74">
        <f t="shared" si="181"/>
        <v>4.9000000000000004</v>
      </c>
      <c r="C153" s="78">
        <v>6.77</v>
      </c>
      <c r="D153" s="76">
        <f t="shared" si="256"/>
        <v>1.7349999999999999</v>
      </c>
      <c r="E153" s="76">
        <f t="shared" si="182"/>
        <v>1.7349999999999999</v>
      </c>
      <c r="F153" s="77">
        <f t="shared" si="183"/>
        <v>20.379223249999995</v>
      </c>
      <c r="G153" s="73">
        <f t="shared" si="184"/>
        <v>708405415.44786537</v>
      </c>
      <c r="H153" s="74">
        <f t="shared" si="257"/>
        <v>29.400000000000016</v>
      </c>
      <c r="I153" s="79">
        <v>147</v>
      </c>
      <c r="J153" s="51">
        <f t="shared" si="185"/>
        <v>147</v>
      </c>
      <c r="K153" s="51">
        <f t="shared" si="186"/>
        <v>10</v>
      </c>
      <c r="L153" s="51">
        <v>1</v>
      </c>
      <c r="N153" s="63">
        <f t="shared" si="187"/>
        <v>485152.73823744018</v>
      </c>
      <c r="O153" s="63">
        <f t="shared" si="188"/>
        <v>71317452.520903707</v>
      </c>
      <c r="P153" s="63">
        <f t="shared" si="189"/>
        <v>7084054154.4786539</v>
      </c>
      <c r="Q153" s="63">
        <f t="shared" si="190"/>
        <v>35420270772.393272</v>
      </c>
      <c r="R153" s="63">
        <f t="shared" si="191"/>
        <v>1423.4293085901641</v>
      </c>
      <c r="S153" s="51">
        <f t="shared" si="258"/>
        <v>99.331284336078355</v>
      </c>
      <c r="T153" s="72">
        <f t="shared" si="259"/>
        <v>4.8741447658501107</v>
      </c>
      <c r="U153" s="51">
        <f t="shared" si="192"/>
        <v>132</v>
      </c>
      <c r="V153" s="69">
        <f t="shared" si="193"/>
        <v>10.75</v>
      </c>
      <c r="W153" s="51">
        <v>1</v>
      </c>
      <c r="Y153" s="68">
        <f t="shared" si="175"/>
        <v>19385.629389229332</v>
      </c>
      <c r="Z153" s="68">
        <f t="shared" si="194"/>
        <v>2558903.0793782719</v>
      </c>
      <c r="AA153" s="68">
        <f t="shared" si="195"/>
        <v>951919777.00806808</v>
      </c>
      <c r="AB153" s="68">
        <f t="shared" si="196"/>
        <v>38076791080.322762</v>
      </c>
      <c r="AC153" s="63">
        <f t="shared" si="197"/>
        <v>1423.4293085901641</v>
      </c>
      <c r="AD153" s="69">
        <f t="shared" si="198"/>
        <v>372.00306048299132</v>
      </c>
      <c r="AE153" s="72">
        <f t="shared" si="199"/>
        <v>18.254035294647032</v>
      </c>
      <c r="AF153" s="51">
        <f t="shared" si="200"/>
        <v>110</v>
      </c>
      <c r="AG153" s="51">
        <f t="shared" si="201"/>
        <v>11.85</v>
      </c>
      <c r="AH153" s="51">
        <v>1</v>
      </c>
      <c r="AJ153" s="63">
        <f t="shared" si="202"/>
        <v>1252.6429317634197</v>
      </c>
      <c r="AK153" s="63">
        <f t="shared" si="203"/>
        <v>137790.72249397618</v>
      </c>
      <c r="AL153" s="63">
        <f t="shared" si="204"/>
        <v>49702502.400000364</v>
      </c>
      <c r="AM153" s="63">
        <f t="shared" si="205"/>
        <v>41973020865.286018</v>
      </c>
      <c r="AN153" s="63">
        <f t="shared" si="206"/>
        <v>1423.4293085901641</v>
      </c>
      <c r="AO153" s="51">
        <f t="shared" si="176"/>
        <v>360.71007902707828</v>
      </c>
      <c r="AP153" s="72">
        <f t="shared" si="177"/>
        <v>17.699893396431502</v>
      </c>
      <c r="AQ153" s="51">
        <f t="shared" si="207"/>
        <v>82</v>
      </c>
      <c r="AR153" s="51">
        <f t="shared" si="208"/>
        <v>13.25</v>
      </c>
      <c r="AS153" s="51">
        <v>1</v>
      </c>
      <c r="AU153" s="63">
        <f t="shared" si="209"/>
        <v>89.504430452757063</v>
      </c>
      <c r="AV153" s="63">
        <f t="shared" si="210"/>
        <v>7339.3632971260795</v>
      </c>
      <c r="AW153" s="63">
        <f t="shared" si="211"/>
        <v>1145797.3333354706</v>
      </c>
      <c r="AX153" s="63">
        <f t="shared" si="212"/>
        <v>46931858773.421082</v>
      </c>
      <c r="AY153" s="63">
        <f t="shared" si="213"/>
        <v>1423.4293085901641</v>
      </c>
      <c r="AZ153" s="51">
        <f t="shared" si="173"/>
        <v>156.11672115810615</v>
      </c>
      <c r="BA153" s="72">
        <f t="shared" si="174"/>
        <v>7.6605825081241106</v>
      </c>
      <c r="BB153" s="51">
        <f t="shared" si="214"/>
        <v>52</v>
      </c>
      <c r="BC153" s="51">
        <f t="shared" si="215"/>
        <v>14.75</v>
      </c>
      <c r="BD153" s="51">
        <v>1</v>
      </c>
      <c r="BF153" s="63">
        <f t="shared" si="216"/>
        <v>1.0603825119270391</v>
      </c>
      <c r="BG153" s="63">
        <f t="shared" si="217"/>
        <v>55.139890620206032</v>
      </c>
      <c r="BH153" s="63">
        <f t="shared" si="218"/>
        <v>19929.847484313865</v>
      </c>
      <c r="BI153" s="63">
        <f t="shared" si="219"/>
        <v>52244899389.280075</v>
      </c>
      <c r="BJ153" s="63">
        <f t="shared" si="220"/>
        <v>1423.4293085901641</v>
      </c>
      <c r="BK153" s="51">
        <f t="shared" si="178"/>
        <v>361.44154912433879</v>
      </c>
      <c r="BL153" s="72">
        <f t="shared" si="179"/>
        <v>17.735786329556937</v>
      </c>
      <c r="BM153" s="51">
        <f t="shared" si="221"/>
        <v>5</v>
      </c>
      <c r="BN153" s="51">
        <f t="shared" si="222"/>
        <v>17.100000000000001</v>
      </c>
      <c r="BO153" s="51">
        <v>1</v>
      </c>
      <c r="BQ153" s="63">
        <f t="shared" si="223"/>
        <v>5.0514854979176016E-2</v>
      </c>
      <c r="BR153" s="63">
        <f t="shared" si="224"/>
        <v>0.25257427489588008</v>
      </c>
      <c r="BS153" s="63">
        <f t="shared" si="225"/>
        <v>34.20000000000001</v>
      </c>
      <c r="BT153" s="63">
        <f t="shared" si="226"/>
        <v>60568663020.792496</v>
      </c>
      <c r="BU153" s="63">
        <f t="shared" si="227"/>
        <v>1423.4293085901641</v>
      </c>
      <c r="BV153" s="51">
        <f t="shared" si="260"/>
        <v>135.40571388000001</v>
      </c>
      <c r="BW153" s="72">
        <f t="shared" si="261"/>
        <v>6.6443020040030252</v>
      </c>
      <c r="BX153" s="51">
        <f t="shared" si="228"/>
        <v>-40</v>
      </c>
      <c r="BY153" s="51">
        <f t="shared" si="229"/>
        <v>19.350000000000001</v>
      </c>
      <c r="BZ153" s="51">
        <v>1</v>
      </c>
      <c r="CB153" s="63">
        <f t="shared" si="230"/>
        <v>3.0680984116650111E-2</v>
      </c>
      <c r="CC153" s="63">
        <f t="shared" si="231"/>
        <v>-1.2272393646660045</v>
      </c>
      <c r="CD153" s="63">
        <f t="shared" si="232"/>
        <v>7.5585937499999797E-2</v>
      </c>
      <c r="CE153" s="63">
        <f t="shared" si="233"/>
        <v>68538223944.580978</v>
      </c>
      <c r="CF153" s="63">
        <f t="shared" si="234"/>
        <v>1423.4293085901641</v>
      </c>
      <c r="CI153" s="51">
        <f t="shared" si="235"/>
        <v>-85</v>
      </c>
      <c r="CJ153" s="51">
        <f t="shared" si="236"/>
        <v>21.6</v>
      </c>
      <c r="CK153" s="51">
        <v>1</v>
      </c>
      <c r="CM153" s="63">
        <f t="shared" si="237"/>
        <v>1.9727078239801729E-2</v>
      </c>
      <c r="CN153" s="63">
        <f t="shared" si="238"/>
        <v>-1.6768016503831469</v>
      </c>
      <c r="CO153" s="63">
        <f t="shared" si="239"/>
        <v>1.6479492187499909E-4</v>
      </c>
      <c r="CP153" s="63">
        <f t="shared" si="240"/>
        <v>76507784868.369461</v>
      </c>
      <c r="CQ153" s="63">
        <f t="shared" si="241"/>
        <v>1423.4293085901641</v>
      </c>
      <c r="CT153" s="51">
        <f t="shared" si="242"/>
        <v>-136</v>
      </c>
      <c r="CU153" s="51">
        <f t="shared" si="243"/>
        <v>24.15</v>
      </c>
      <c r="CV153" s="51">
        <v>1</v>
      </c>
      <c r="CX153" s="63">
        <f t="shared" si="244"/>
        <v>1.2925831062713179E-2</v>
      </c>
      <c r="CY153" s="63">
        <f t="shared" si="245"/>
        <v>-1.7579130245289922</v>
      </c>
      <c r="CZ153" s="63">
        <f t="shared" si="246"/>
        <v>1.566394873231739E-7</v>
      </c>
      <c r="DA153" s="63">
        <f t="shared" si="247"/>
        <v>85539953915.329742</v>
      </c>
      <c r="DB153" s="63">
        <f t="shared" si="248"/>
        <v>1423.4293085901641</v>
      </c>
      <c r="DE153" s="51">
        <f t="shared" si="249"/>
        <v>-191</v>
      </c>
      <c r="DF153" s="51">
        <f t="shared" si="250"/>
        <v>26.9</v>
      </c>
      <c r="DG153" s="51">
        <v>1</v>
      </c>
      <c r="DI153" s="63">
        <f t="shared" si="251"/>
        <v>8.6534746119213031E-3</v>
      </c>
      <c r="DJ153" s="63">
        <f t="shared" si="252"/>
        <v>-1.6528136508769689</v>
      </c>
      <c r="DK153" s="63">
        <f t="shared" si="253"/>
        <v>8.5193497043894004E-11</v>
      </c>
      <c r="DL153" s="63">
        <f t="shared" si="254"/>
        <v>95280528377.737885</v>
      </c>
      <c r="DM153" s="63">
        <f t="shared" si="255"/>
        <v>1423.4293085901641</v>
      </c>
    </row>
    <row r="154" spans="1:117">
      <c r="A154" s="74">
        <f t="shared" si="180"/>
        <v>42.224253144732984</v>
      </c>
      <c r="B154" s="74">
        <f t="shared" si="181"/>
        <v>4.9333333333333336</v>
      </c>
      <c r="C154" s="78">
        <v>6.77</v>
      </c>
      <c r="D154" s="76">
        <f t="shared" si="256"/>
        <v>1.74</v>
      </c>
      <c r="E154" s="76">
        <f t="shared" si="182"/>
        <v>1.74</v>
      </c>
      <c r="F154" s="77">
        <f t="shared" si="183"/>
        <v>20.496852000000001</v>
      </c>
      <c r="G154" s="73">
        <f t="shared" si="184"/>
        <v>813744135.39595413</v>
      </c>
      <c r="H154" s="74">
        <f t="shared" si="257"/>
        <v>29.600000000000016</v>
      </c>
      <c r="I154" s="79">
        <v>148</v>
      </c>
      <c r="J154" s="51">
        <f t="shared" si="185"/>
        <v>148</v>
      </c>
      <c r="K154" s="51">
        <f t="shared" si="186"/>
        <v>10</v>
      </c>
      <c r="L154" s="51">
        <v>1</v>
      </c>
      <c r="N154" s="63">
        <f t="shared" si="187"/>
        <v>485152.73823744018</v>
      </c>
      <c r="O154" s="63">
        <f t="shared" si="188"/>
        <v>71802605.259141147</v>
      </c>
      <c r="P154" s="63">
        <f t="shared" si="189"/>
        <v>8137441353.9595413</v>
      </c>
      <c r="Q154" s="63">
        <f t="shared" si="190"/>
        <v>40687206769.797707</v>
      </c>
      <c r="R154" s="63">
        <f t="shared" si="191"/>
        <v>1475.0339098560057</v>
      </c>
      <c r="S154" s="51">
        <f t="shared" si="258"/>
        <v>113.33072559959193</v>
      </c>
      <c r="T154" s="72">
        <f t="shared" si="259"/>
        <v>5.5291771438654056</v>
      </c>
      <c r="U154" s="51">
        <f t="shared" si="192"/>
        <v>133</v>
      </c>
      <c r="V154" s="69">
        <f t="shared" si="193"/>
        <v>10.75</v>
      </c>
      <c r="W154" s="51">
        <v>1</v>
      </c>
      <c r="Y154" s="68">
        <f t="shared" si="175"/>
        <v>19385.629389229332</v>
      </c>
      <c r="Z154" s="68">
        <f t="shared" si="194"/>
        <v>2578288.7087675012</v>
      </c>
      <c r="AA154" s="68">
        <f t="shared" si="195"/>
        <v>1093468681.9383123</v>
      </c>
      <c r="AB154" s="68">
        <f t="shared" si="196"/>
        <v>43738747277.532539</v>
      </c>
      <c r="AC154" s="63">
        <f t="shared" si="197"/>
        <v>1475.0339098560057</v>
      </c>
      <c r="AD154" s="69">
        <f t="shared" si="198"/>
        <v>424.10637653570723</v>
      </c>
      <c r="AE154" s="72">
        <f t="shared" si="199"/>
        <v>20.691293303757437</v>
      </c>
      <c r="AF154" s="51">
        <f t="shared" si="200"/>
        <v>111</v>
      </c>
      <c r="AG154" s="51">
        <f t="shared" si="201"/>
        <v>11.85</v>
      </c>
      <c r="AH154" s="51">
        <v>1</v>
      </c>
      <c r="AJ154" s="63">
        <f t="shared" si="202"/>
        <v>1252.6429317634197</v>
      </c>
      <c r="AK154" s="63">
        <f t="shared" si="203"/>
        <v>139043.36542573958</v>
      </c>
      <c r="AL154" s="63">
        <f t="shared" si="204"/>
        <v>57093182.746116593</v>
      </c>
      <c r="AM154" s="63">
        <f t="shared" si="205"/>
        <v>48214340022.210281</v>
      </c>
      <c r="AN154" s="63">
        <f t="shared" si="206"/>
        <v>1475.0339098560057</v>
      </c>
      <c r="AO154" s="51">
        <f t="shared" si="176"/>
        <v>410.6142178830458</v>
      </c>
      <c r="AP154" s="72">
        <f t="shared" si="177"/>
        <v>20.033038140834787</v>
      </c>
      <c r="AQ154" s="51">
        <f t="shared" si="207"/>
        <v>83</v>
      </c>
      <c r="AR154" s="51">
        <f t="shared" si="208"/>
        <v>13.25</v>
      </c>
      <c r="AS154" s="51">
        <v>1</v>
      </c>
      <c r="AU154" s="63">
        <f t="shared" si="209"/>
        <v>89.504430452757063</v>
      </c>
      <c r="AV154" s="63">
        <f t="shared" si="210"/>
        <v>7428.8677275788359</v>
      </c>
      <c r="AW154" s="63">
        <f t="shared" si="211"/>
        <v>1316175.5119624445</v>
      </c>
      <c r="AX154" s="63">
        <f t="shared" si="212"/>
        <v>53910548969.981956</v>
      </c>
      <c r="AY154" s="63">
        <f t="shared" si="213"/>
        <v>1475.0339098560057</v>
      </c>
      <c r="AZ154" s="51">
        <f t="shared" si="173"/>
        <v>177.17040607363231</v>
      </c>
      <c r="BA154" s="72">
        <f t="shared" si="174"/>
        <v>8.6437861810990437</v>
      </c>
      <c r="BB154" s="51">
        <f t="shared" si="214"/>
        <v>53</v>
      </c>
      <c r="BC154" s="51">
        <f t="shared" si="215"/>
        <v>14.75</v>
      </c>
      <c r="BD154" s="51">
        <v>1</v>
      </c>
      <c r="BF154" s="63">
        <f t="shared" si="216"/>
        <v>1.0603825119270391</v>
      </c>
      <c r="BG154" s="63">
        <f t="shared" si="217"/>
        <v>56.200273132133077</v>
      </c>
      <c r="BH154" s="63">
        <f t="shared" si="218"/>
        <v>22893.383020573132</v>
      </c>
      <c r="BI154" s="63">
        <f t="shared" si="219"/>
        <v>60013629985.451622</v>
      </c>
      <c r="BJ154" s="63">
        <f t="shared" si="220"/>
        <v>1475.0339098560057</v>
      </c>
      <c r="BK154" s="51">
        <f t="shared" si="178"/>
        <v>407.35359002167564</v>
      </c>
      <c r="BL154" s="72">
        <f t="shared" si="179"/>
        <v>19.873958694812043</v>
      </c>
      <c r="BM154" s="51">
        <f t="shared" si="221"/>
        <v>6</v>
      </c>
      <c r="BN154" s="51">
        <f t="shared" si="222"/>
        <v>17.100000000000001</v>
      </c>
      <c r="BO154" s="51">
        <v>1</v>
      </c>
      <c r="BQ154" s="63">
        <f t="shared" si="223"/>
        <v>5.0514854979176016E-2</v>
      </c>
      <c r="BR154" s="63">
        <f t="shared" si="224"/>
        <v>0.3030891298750561</v>
      </c>
      <c r="BS154" s="63">
        <f t="shared" si="225"/>
        <v>39.285483740898613</v>
      </c>
      <c r="BT154" s="63">
        <f t="shared" si="226"/>
        <v>69575123576.35408</v>
      </c>
      <c r="BU154" s="63">
        <f t="shared" si="227"/>
        <v>1475.0339098560057</v>
      </c>
      <c r="BV154" s="51">
        <f t="shared" si="260"/>
        <v>129.61693399262936</v>
      </c>
      <c r="BW154" s="72">
        <f t="shared" si="261"/>
        <v>6.3237483488991071</v>
      </c>
      <c r="BX154" s="51">
        <f t="shared" si="228"/>
        <v>-39</v>
      </c>
      <c r="BY154" s="51">
        <f t="shared" si="229"/>
        <v>19.350000000000001</v>
      </c>
      <c r="BZ154" s="51">
        <v>1</v>
      </c>
      <c r="CB154" s="63">
        <f t="shared" si="230"/>
        <v>3.0680984116650111E-2</v>
      </c>
      <c r="CC154" s="63">
        <f t="shared" si="231"/>
        <v>-1.1965583805493543</v>
      </c>
      <c r="CD154" s="63">
        <f t="shared" si="232"/>
        <v>8.6825442067158476E-2</v>
      </c>
      <c r="CE154" s="63">
        <f t="shared" si="233"/>
        <v>78729745099.558578</v>
      </c>
      <c r="CF154" s="63">
        <f t="shared" si="234"/>
        <v>1475.0339098560057</v>
      </c>
      <c r="CI154" s="51">
        <f t="shared" si="235"/>
        <v>-84</v>
      </c>
      <c r="CJ154" s="51">
        <f t="shared" si="236"/>
        <v>21.6</v>
      </c>
      <c r="CK154" s="51">
        <v>1</v>
      </c>
      <c r="CM154" s="63">
        <f t="shared" si="237"/>
        <v>1.9727078239801729E-2</v>
      </c>
      <c r="CN154" s="63">
        <f t="shared" si="238"/>
        <v>-1.6570745721433453</v>
      </c>
      <c r="CO154" s="63">
        <f t="shared" si="239"/>
        <v>1.8929965566967635E-4</v>
      </c>
      <c r="CP154" s="63">
        <f t="shared" si="240"/>
        <v>87884366622.763062</v>
      </c>
      <c r="CQ154" s="63">
        <f t="shared" si="241"/>
        <v>1475.0339098560057</v>
      </c>
      <c r="CT154" s="51">
        <f t="shared" si="242"/>
        <v>-135</v>
      </c>
      <c r="CU154" s="51">
        <f t="shared" si="243"/>
        <v>24.15</v>
      </c>
      <c r="CV154" s="51">
        <v>1</v>
      </c>
      <c r="CX154" s="63">
        <f t="shared" si="244"/>
        <v>1.2925831062713179E-2</v>
      </c>
      <c r="CY154" s="63">
        <f t="shared" si="245"/>
        <v>-1.7449871934662791</v>
      </c>
      <c r="CZ154" s="63">
        <f t="shared" si="246"/>
        <v>1.799315214157088E-7</v>
      </c>
      <c r="DA154" s="63">
        <f t="shared" si="247"/>
        <v>98259604349.061447</v>
      </c>
      <c r="DB154" s="63">
        <f t="shared" si="248"/>
        <v>1475.0339098560057</v>
      </c>
      <c r="DE154" s="51">
        <f t="shared" si="249"/>
        <v>-190</v>
      </c>
      <c r="DF154" s="51">
        <f t="shared" si="250"/>
        <v>26.9</v>
      </c>
      <c r="DG154" s="51">
        <v>1</v>
      </c>
      <c r="DI154" s="63">
        <f t="shared" si="251"/>
        <v>8.6534746119213031E-3</v>
      </c>
      <c r="DJ154" s="63">
        <f t="shared" si="252"/>
        <v>-1.6441601762650475</v>
      </c>
      <c r="DK154" s="63">
        <f t="shared" si="253"/>
        <v>9.7861629910765832E-11</v>
      </c>
      <c r="DL154" s="63">
        <f t="shared" si="254"/>
        <v>109448586210.75583</v>
      </c>
      <c r="DM154" s="63">
        <f t="shared" si="255"/>
        <v>1475.0339098560057</v>
      </c>
    </row>
    <row r="155" spans="1:117">
      <c r="A155" s="74">
        <f t="shared" si="180"/>
        <v>43.713288216141031</v>
      </c>
      <c r="B155" s="74">
        <f t="shared" si="181"/>
        <v>4.9666666666666668</v>
      </c>
      <c r="C155" s="78">
        <v>6.77</v>
      </c>
      <c r="D155" s="76">
        <f t="shared" si="256"/>
        <v>1.7450000000000001</v>
      </c>
      <c r="E155" s="76">
        <f t="shared" si="182"/>
        <v>1.7450000000000001</v>
      </c>
      <c r="F155" s="77">
        <f t="shared" si="183"/>
        <v>20.61481925</v>
      </c>
      <c r="G155" s="73">
        <f t="shared" si="184"/>
        <v>934746549.71781695</v>
      </c>
      <c r="H155" s="74">
        <f t="shared" si="257"/>
        <v>29.800000000000018</v>
      </c>
      <c r="I155" s="79">
        <v>149</v>
      </c>
      <c r="J155" s="51">
        <f t="shared" si="185"/>
        <v>149</v>
      </c>
      <c r="K155" s="51">
        <f t="shared" si="186"/>
        <v>10</v>
      </c>
      <c r="L155" s="51">
        <v>1</v>
      </c>
      <c r="N155" s="63">
        <f t="shared" si="187"/>
        <v>485152.73823744018</v>
      </c>
      <c r="O155" s="63">
        <f t="shared" si="188"/>
        <v>72287757.997378588</v>
      </c>
      <c r="P155" s="63">
        <f t="shared" si="189"/>
        <v>9347465497.1781693</v>
      </c>
      <c r="Q155" s="63">
        <f t="shared" si="190"/>
        <v>46737327485.890846</v>
      </c>
      <c r="R155" s="63">
        <f t="shared" si="191"/>
        <v>1528.5079779577316</v>
      </c>
      <c r="S155" s="51">
        <f t="shared" si="258"/>
        <v>129.30910787850331</v>
      </c>
      <c r="T155" s="72">
        <f t="shared" si="259"/>
        <v>6.2726287487824228</v>
      </c>
      <c r="U155" s="51">
        <f t="shared" si="192"/>
        <v>134</v>
      </c>
      <c r="V155" s="69">
        <f t="shared" si="193"/>
        <v>10.75</v>
      </c>
      <c r="W155" s="51">
        <v>1</v>
      </c>
      <c r="Y155" s="68">
        <f t="shared" si="175"/>
        <v>19385.629389229332</v>
      </c>
      <c r="Z155" s="68">
        <f t="shared" si="194"/>
        <v>2597674.3381567304</v>
      </c>
      <c r="AA155" s="68">
        <f t="shared" si="195"/>
        <v>1256065676.1833155</v>
      </c>
      <c r="AB155" s="68">
        <f t="shared" si="196"/>
        <v>50242627047.332657</v>
      </c>
      <c r="AC155" s="63">
        <f t="shared" si="197"/>
        <v>1528.5079779577316</v>
      </c>
      <c r="AD155" s="69">
        <f t="shared" si="198"/>
        <v>483.53469783845202</v>
      </c>
      <c r="AE155" s="72">
        <f t="shared" si="199"/>
        <v>23.455684572080447</v>
      </c>
      <c r="AF155" s="51">
        <f t="shared" si="200"/>
        <v>112</v>
      </c>
      <c r="AG155" s="51">
        <f t="shared" si="201"/>
        <v>11.85</v>
      </c>
      <c r="AH155" s="51">
        <v>1</v>
      </c>
      <c r="AJ155" s="63">
        <f t="shared" si="202"/>
        <v>1252.6429317634197</v>
      </c>
      <c r="AK155" s="63">
        <f t="shared" si="203"/>
        <v>140296.00835750301</v>
      </c>
      <c r="AL155" s="63">
        <f t="shared" si="204"/>
        <v>65582845.102009252</v>
      </c>
      <c r="AM155" s="63">
        <f t="shared" si="205"/>
        <v>55383733070.780647</v>
      </c>
      <c r="AN155" s="63">
        <f t="shared" si="206"/>
        <v>1528.5079779577316</v>
      </c>
      <c r="AO155" s="51">
        <f t="shared" si="176"/>
        <v>467.46052057939318</v>
      </c>
      <c r="AP155" s="72">
        <f t="shared" si="177"/>
        <v>22.675945634565444</v>
      </c>
      <c r="AQ155" s="51">
        <f t="shared" si="207"/>
        <v>84</v>
      </c>
      <c r="AR155" s="51">
        <f t="shared" si="208"/>
        <v>13.25</v>
      </c>
      <c r="AS155" s="51">
        <v>1</v>
      </c>
      <c r="AU155" s="63">
        <f t="shared" si="209"/>
        <v>89.504430452757063</v>
      </c>
      <c r="AV155" s="63">
        <f t="shared" si="210"/>
        <v>7518.3721580315932</v>
      </c>
      <c r="AW155" s="63">
        <f t="shared" si="211"/>
        <v>1511888.6454786405</v>
      </c>
      <c r="AX155" s="63">
        <f t="shared" si="212"/>
        <v>61926958918.805374</v>
      </c>
      <c r="AY155" s="63">
        <f t="shared" si="213"/>
        <v>1528.5079779577316</v>
      </c>
      <c r="AZ155" s="51">
        <f t="shared" si="173"/>
        <v>201.0925521774746</v>
      </c>
      <c r="BA155" s="72">
        <f t="shared" si="174"/>
        <v>9.7547569900461095</v>
      </c>
      <c r="BB155" s="51">
        <f t="shared" si="214"/>
        <v>54</v>
      </c>
      <c r="BC155" s="51">
        <f t="shared" si="215"/>
        <v>14.75</v>
      </c>
      <c r="BD155" s="51">
        <v>1</v>
      </c>
      <c r="BF155" s="63">
        <f t="shared" si="216"/>
        <v>1.0603825119270391</v>
      </c>
      <c r="BG155" s="63">
        <f t="shared" si="217"/>
        <v>57.260655644060115</v>
      </c>
      <c r="BH155" s="63">
        <f t="shared" si="218"/>
        <v>26297.591416049407</v>
      </c>
      <c r="BI155" s="63">
        <f t="shared" si="219"/>
        <v>68937558041.688995</v>
      </c>
      <c r="BJ155" s="63">
        <f t="shared" si="220"/>
        <v>1528.5079779577316</v>
      </c>
      <c r="BK155" s="51">
        <f t="shared" si="178"/>
        <v>459.26109507929402</v>
      </c>
      <c r="BL155" s="72">
        <f t="shared" si="179"/>
        <v>22.278201400155087</v>
      </c>
      <c r="BM155" s="51">
        <f t="shared" si="221"/>
        <v>7</v>
      </c>
      <c r="BN155" s="51">
        <f t="shared" si="222"/>
        <v>17.100000000000001</v>
      </c>
      <c r="BO155" s="51">
        <v>1</v>
      </c>
      <c r="BQ155" s="63">
        <f t="shared" si="223"/>
        <v>5.0514854979176016E-2</v>
      </c>
      <c r="BR155" s="63">
        <f t="shared" si="224"/>
        <v>0.35360398485423211</v>
      </c>
      <c r="BS155" s="63">
        <f t="shared" si="225"/>
        <v>45.127170548433007</v>
      </c>
      <c r="BT155" s="63">
        <f t="shared" si="226"/>
        <v>79920830000.873352</v>
      </c>
      <c r="BU155" s="63">
        <f t="shared" si="227"/>
        <v>1528.5079779577316</v>
      </c>
      <c r="BV155" s="51">
        <f t="shared" si="260"/>
        <v>127.62065044893654</v>
      </c>
      <c r="BW155" s="72">
        <f t="shared" si="261"/>
        <v>6.1907237168201972</v>
      </c>
      <c r="BX155" s="51">
        <f t="shared" si="228"/>
        <v>-38</v>
      </c>
      <c r="BY155" s="51">
        <f t="shared" si="229"/>
        <v>19.350000000000001</v>
      </c>
      <c r="BZ155" s="51">
        <v>1</v>
      </c>
      <c r="CB155" s="63">
        <f t="shared" si="230"/>
        <v>3.0680984116650111E-2</v>
      </c>
      <c r="CC155" s="63">
        <f t="shared" si="231"/>
        <v>-1.1658773964327043</v>
      </c>
      <c r="CD155" s="63">
        <f t="shared" si="232"/>
        <v>9.9736242474435327E-2</v>
      </c>
      <c r="CE155" s="63">
        <f t="shared" si="233"/>
        <v>90436728685.198807</v>
      </c>
      <c r="CF155" s="63">
        <f t="shared" si="234"/>
        <v>1528.5079779577316</v>
      </c>
      <c r="CI155" s="51">
        <f t="shared" si="235"/>
        <v>-83</v>
      </c>
      <c r="CJ155" s="51">
        <f t="shared" si="236"/>
        <v>21.6</v>
      </c>
      <c r="CK155" s="51">
        <v>1</v>
      </c>
      <c r="CM155" s="63">
        <f t="shared" si="237"/>
        <v>1.9727078239801729E-2</v>
      </c>
      <c r="CN155" s="63">
        <f t="shared" si="238"/>
        <v>-1.6373474939035435</v>
      </c>
      <c r="CO155" s="63">
        <f t="shared" si="239"/>
        <v>2.1744820306926241E-4</v>
      </c>
      <c r="CP155" s="63">
        <f t="shared" si="240"/>
        <v>100952627369.52423</v>
      </c>
      <c r="CQ155" s="63">
        <f t="shared" si="241"/>
        <v>1528.5079779577316</v>
      </c>
      <c r="CT155" s="51">
        <f t="shared" si="242"/>
        <v>-134</v>
      </c>
      <c r="CU155" s="51">
        <f t="shared" si="243"/>
        <v>24.15</v>
      </c>
      <c r="CV155" s="51">
        <v>1</v>
      </c>
      <c r="CX155" s="63">
        <f t="shared" si="244"/>
        <v>1.2925831062713179E-2</v>
      </c>
      <c r="CY155" s="63">
        <f t="shared" si="245"/>
        <v>-1.7320613624035659</v>
      </c>
      <c r="CZ155" s="63">
        <f t="shared" si="246"/>
        <v>2.066870426623385E-7</v>
      </c>
      <c r="DA155" s="63">
        <f t="shared" si="247"/>
        <v>112870645878.42639</v>
      </c>
      <c r="DB155" s="63">
        <f t="shared" si="248"/>
        <v>1528.5079779577316</v>
      </c>
      <c r="DE155" s="51">
        <f t="shared" si="249"/>
        <v>-189</v>
      </c>
      <c r="DF155" s="51">
        <f t="shared" si="250"/>
        <v>26.9</v>
      </c>
      <c r="DG155" s="51">
        <v>1</v>
      </c>
      <c r="DI155" s="63">
        <f t="shared" si="251"/>
        <v>8.6534746119213031E-3</v>
      </c>
      <c r="DJ155" s="63">
        <f t="shared" si="252"/>
        <v>-1.6355067016531264</v>
      </c>
      <c r="DK155" s="63">
        <f t="shared" si="253"/>
        <v>1.1241349329582537E-10</v>
      </c>
      <c r="DL155" s="63">
        <f t="shared" si="254"/>
        <v>125723410937.04637</v>
      </c>
      <c r="DM155" s="63">
        <f t="shared" si="255"/>
        <v>1528.5079779577316</v>
      </c>
    </row>
    <row r="156" spans="1:117">
      <c r="A156" s="74">
        <f t="shared" si="180"/>
        <v>45.254833995939435</v>
      </c>
      <c r="B156" s="74">
        <f t="shared" si="181"/>
        <v>5</v>
      </c>
      <c r="C156" s="78">
        <v>6.77</v>
      </c>
      <c r="D156" s="76">
        <f t="shared" si="256"/>
        <v>1.75</v>
      </c>
      <c r="E156" s="76">
        <f t="shared" si="182"/>
        <v>1.75</v>
      </c>
      <c r="F156" s="77">
        <f t="shared" si="183"/>
        <v>20.733125000000001</v>
      </c>
      <c r="G156" s="73">
        <f t="shared" si="184"/>
        <v>1073741824.0000107</v>
      </c>
      <c r="H156" s="74">
        <f t="shared" si="257"/>
        <v>30.000000000000014</v>
      </c>
      <c r="I156" s="79">
        <v>150</v>
      </c>
      <c r="J156" s="51">
        <f t="shared" si="185"/>
        <v>150</v>
      </c>
      <c r="K156" s="51">
        <f t="shared" si="186"/>
        <v>10</v>
      </c>
      <c r="L156" s="51">
        <v>1</v>
      </c>
      <c r="N156" s="63">
        <f t="shared" si="187"/>
        <v>485152.73823744018</v>
      </c>
      <c r="O156" s="63">
        <f t="shared" si="188"/>
        <v>72772910.735616028</v>
      </c>
      <c r="P156" s="63">
        <f t="shared" si="189"/>
        <v>10737418240.000107</v>
      </c>
      <c r="Q156" s="63">
        <f t="shared" si="190"/>
        <v>53687091200.000534</v>
      </c>
      <c r="R156" s="63">
        <f t="shared" si="191"/>
        <v>1583.9191898578802</v>
      </c>
      <c r="S156" s="51">
        <f t="shared" si="258"/>
        <v>147.5469117761298</v>
      </c>
      <c r="T156" s="72">
        <f t="shared" si="259"/>
        <v>7.1164820438853189</v>
      </c>
      <c r="U156" s="51">
        <f t="shared" si="192"/>
        <v>135</v>
      </c>
      <c r="V156" s="69">
        <f t="shared" si="193"/>
        <v>10.75</v>
      </c>
      <c r="W156" s="51">
        <v>1</v>
      </c>
      <c r="Y156" s="68">
        <f t="shared" si="175"/>
        <v>19385.629389229332</v>
      </c>
      <c r="Z156" s="68">
        <f t="shared" si="194"/>
        <v>2617059.9675459601</v>
      </c>
      <c r="AA156" s="68">
        <f t="shared" si="195"/>
        <v>1442840576.0000131</v>
      </c>
      <c r="AB156" s="68">
        <f t="shared" si="196"/>
        <v>57713623040.000572</v>
      </c>
      <c r="AC156" s="63">
        <f t="shared" si="197"/>
        <v>1583.9191898578802</v>
      </c>
      <c r="AD156" s="69">
        <f t="shared" si="198"/>
        <v>551.32117486515881</v>
      </c>
      <c r="AE156" s="72">
        <f t="shared" si="199"/>
        <v>26.591320645834085</v>
      </c>
      <c r="AF156" s="51">
        <f t="shared" si="200"/>
        <v>113</v>
      </c>
      <c r="AG156" s="51">
        <f t="shared" si="201"/>
        <v>11.85</v>
      </c>
      <c r="AH156" s="51">
        <v>1</v>
      </c>
      <c r="AJ156" s="63">
        <f t="shared" si="202"/>
        <v>1252.6429317634197</v>
      </c>
      <c r="AK156" s="63">
        <f t="shared" si="203"/>
        <v>141548.65128926642</v>
      </c>
      <c r="AL156" s="63">
        <f t="shared" si="204"/>
        <v>75334906.284703389</v>
      </c>
      <c r="AM156" s="63">
        <f t="shared" si="205"/>
        <v>63619203072.000641</v>
      </c>
      <c r="AN156" s="63">
        <f t="shared" si="206"/>
        <v>1583.9191898578802</v>
      </c>
      <c r="AO156" s="51">
        <f t="shared" si="176"/>
        <v>532.21917410396406</v>
      </c>
      <c r="AP156" s="72">
        <f t="shared" si="177"/>
        <v>25.669993023432987</v>
      </c>
      <c r="AQ156" s="51">
        <f t="shared" si="207"/>
        <v>85</v>
      </c>
      <c r="AR156" s="51">
        <f t="shared" si="208"/>
        <v>13.25</v>
      </c>
      <c r="AS156" s="51">
        <v>1</v>
      </c>
      <c r="AU156" s="63">
        <f t="shared" si="209"/>
        <v>89.504430452757063</v>
      </c>
      <c r="AV156" s="63">
        <f t="shared" si="210"/>
        <v>7607.8765884843506</v>
      </c>
      <c r="AW156" s="63">
        <f t="shared" si="211"/>
        <v>1736704.0000000095</v>
      </c>
      <c r="AX156" s="63">
        <f t="shared" si="212"/>
        <v>71135395840.000717</v>
      </c>
      <c r="AY156" s="63">
        <f t="shared" si="213"/>
        <v>1583.9191898578802</v>
      </c>
      <c r="AZ156" s="51">
        <f t="shared" si="173"/>
        <v>228.2770993720861</v>
      </c>
      <c r="BA156" s="72">
        <f t="shared" si="174"/>
        <v>11.010260121042347</v>
      </c>
      <c r="BB156" s="51">
        <f t="shared" si="214"/>
        <v>55</v>
      </c>
      <c r="BC156" s="51">
        <f t="shared" si="215"/>
        <v>14.75</v>
      </c>
      <c r="BD156" s="51">
        <v>1</v>
      </c>
      <c r="BF156" s="63">
        <f t="shared" si="216"/>
        <v>1.0603825119270391</v>
      </c>
      <c r="BG156" s="63">
        <f t="shared" si="217"/>
        <v>58.321038155987154</v>
      </c>
      <c r="BH156" s="63">
        <f t="shared" si="218"/>
        <v>30208.000000000113</v>
      </c>
      <c r="BI156" s="63">
        <f t="shared" si="219"/>
        <v>79188459520.000793</v>
      </c>
      <c r="BJ156" s="63">
        <f t="shared" si="220"/>
        <v>1583.9191898578802</v>
      </c>
      <c r="BK156" s="51">
        <f t="shared" si="178"/>
        <v>517.96060144205444</v>
      </c>
      <c r="BL156" s="72">
        <f t="shared" si="179"/>
        <v>24.982273605259913</v>
      </c>
      <c r="BM156" s="51">
        <f t="shared" si="221"/>
        <v>8</v>
      </c>
      <c r="BN156" s="51">
        <f t="shared" si="222"/>
        <v>17.100000000000001</v>
      </c>
      <c r="BO156" s="51">
        <v>1</v>
      </c>
      <c r="BQ156" s="63">
        <f t="shared" si="223"/>
        <v>5.0514854979176016E-2</v>
      </c>
      <c r="BR156" s="63">
        <f t="shared" si="224"/>
        <v>0.40411883983340813</v>
      </c>
      <c r="BS156" s="63">
        <f t="shared" si="225"/>
        <v>51.837506574655649</v>
      </c>
      <c r="BT156" s="63">
        <f t="shared" si="226"/>
        <v>91804925952.000916</v>
      </c>
      <c r="BU156" s="63">
        <f t="shared" si="227"/>
        <v>1583.9191898578802</v>
      </c>
      <c r="BV156" s="51">
        <f t="shared" si="260"/>
        <v>128.27292733005191</v>
      </c>
      <c r="BW156" s="72">
        <f t="shared" si="261"/>
        <v>6.1868593051000227</v>
      </c>
      <c r="BX156" s="51">
        <f t="shared" si="228"/>
        <v>-37</v>
      </c>
      <c r="BY156" s="51">
        <f t="shared" si="229"/>
        <v>19.350000000000001</v>
      </c>
      <c r="BZ156" s="51">
        <v>1</v>
      </c>
      <c r="CB156" s="63">
        <f t="shared" si="230"/>
        <v>3.0680984116650111E-2</v>
      </c>
      <c r="CC156" s="63">
        <f t="shared" si="231"/>
        <v>-1.1351964123160541</v>
      </c>
      <c r="CD156" s="63">
        <f t="shared" si="232"/>
        <v>0.11456685766396929</v>
      </c>
      <c r="CE156" s="63">
        <f t="shared" si="233"/>
        <v>103884521472.00104</v>
      </c>
      <c r="CF156" s="63">
        <f t="shared" si="234"/>
        <v>1583.9191898578802</v>
      </c>
      <c r="CI156" s="51">
        <f t="shared" si="235"/>
        <v>-82</v>
      </c>
      <c r="CJ156" s="51">
        <f t="shared" si="236"/>
        <v>21.6</v>
      </c>
      <c r="CK156" s="51">
        <v>1</v>
      </c>
      <c r="CM156" s="63">
        <f t="shared" si="237"/>
        <v>1.9727078239801729E-2</v>
      </c>
      <c r="CN156" s="63">
        <f t="shared" si="238"/>
        <v>-1.6176204156637417</v>
      </c>
      <c r="CO156" s="63">
        <f t="shared" si="239"/>
        <v>2.4978239316272296E-4</v>
      </c>
      <c r="CP156" s="63">
        <f t="shared" si="240"/>
        <v>115964116992.00117</v>
      </c>
      <c r="CQ156" s="63">
        <f t="shared" si="241"/>
        <v>1583.9191898578802</v>
      </c>
      <c r="CT156" s="51">
        <f t="shared" si="242"/>
        <v>-133</v>
      </c>
      <c r="CU156" s="51">
        <f t="shared" si="243"/>
        <v>24.15</v>
      </c>
      <c r="CV156" s="51">
        <v>1</v>
      </c>
      <c r="CX156" s="63">
        <f t="shared" si="244"/>
        <v>1.2925831062713179E-2</v>
      </c>
      <c r="CY156" s="63">
        <f t="shared" si="245"/>
        <v>-1.7191355313408527</v>
      </c>
      <c r="CZ156" s="63">
        <f t="shared" si="246"/>
        <v>2.3742106590543027E-7</v>
      </c>
      <c r="DA156" s="63">
        <f t="shared" si="247"/>
        <v>129654325248.00128</v>
      </c>
      <c r="DB156" s="63">
        <f t="shared" si="248"/>
        <v>1583.9191898578802</v>
      </c>
      <c r="DE156" s="51">
        <f t="shared" si="249"/>
        <v>-188</v>
      </c>
      <c r="DF156" s="51">
        <f t="shared" si="250"/>
        <v>26.9</v>
      </c>
      <c r="DG156" s="51">
        <v>1</v>
      </c>
      <c r="DI156" s="63">
        <f t="shared" si="251"/>
        <v>8.6534746119213031E-3</v>
      </c>
      <c r="DJ156" s="63">
        <f t="shared" si="252"/>
        <v>-1.6268532270412051</v>
      </c>
      <c r="DK156" s="63">
        <f t="shared" si="253"/>
        <v>1.2912919482838482E-10</v>
      </c>
      <c r="DL156" s="63">
        <f t="shared" si="254"/>
        <v>144418275328.00143</v>
      </c>
      <c r="DM156" s="63">
        <f t="shared" si="255"/>
        <v>1583.9191898578802</v>
      </c>
    </row>
    <row r="157" spans="1:117">
      <c r="A157" s="74">
        <f t="shared" si="180"/>
        <v>46.850742270260433</v>
      </c>
      <c r="B157" s="74">
        <f t="shared" si="181"/>
        <v>5.0333333333333332</v>
      </c>
      <c r="C157" s="78">
        <v>6.77</v>
      </c>
      <c r="D157" s="76">
        <f t="shared" si="256"/>
        <v>1.7549999999999999</v>
      </c>
      <c r="E157" s="76">
        <f t="shared" si="182"/>
        <v>1.7549999999999999</v>
      </c>
      <c r="F157" s="77">
        <f t="shared" si="183"/>
        <v>20.851769249999997</v>
      </c>
      <c r="G157" s="73">
        <f t="shared" si="184"/>
        <v>1233405466.9203284</v>
      </c>
      <c r="H157" s="74">
        <f t="shared" si="257"/>
        <v>30.200000000000017</v>
      </c>
      <c r="I157" s="79">
        <v>151</v>
      </c>
      <c r="J157" s="51">
        <f t="shared" si="185"/>
        <v>151</v>
      </c>
      <c r="K157" s="51">
        <f t="shared" si="186"/>
        <v>10</v>
      </c>
      <c r="L157" s="51">
        <v>1</v>
      </c>
      <c r="N157" s="63">
        <f t="shared" si="187"/>
        <v>485152.73823744018</v>
      </c>
      <c r="O157" s="63">
        <f t="shared" si="188"/>
        <v>73258063.473853469</v>
      </c>
      <c r="P157" s="63">
        <f t="shared" si="189"/>
        <v>12334054669.203283</v>
      </c>
      <c r="Q157" s="63">
        <f t="shared" si="190"/>
        <v>61670273346.016418</v>
      </c>
      <c r="R157" s="63">
        <f t="shared" si="191"/>
        <v>1641.3376708681237</v>
      </c>
      <c r="S157" s="51">
        <f t="shared" si="258"/>
        <v>168.36446507496652</v>
      </c>
      <c r="T157" s="72">
        <f t="shared" si="259"/>
        <v>8.0743491382615673</v>
      </c>
      <c r="U157" s="51">
        <f t="shared" si="192"/>
        <v>136</v>
      </c>
      <c r="V157" s="69">
        <f t="shared" si="193"/>
        <v>10.75</v>
      </c>
      <c r="W157" s="51">
        <v>1</v>
      </c>
      <c r="Y157" s="68">
        <f t="shared" si="175"/>
        <v>19385.629389229332</v>
      </c>
      <c r="Z157" s="68">
        <f t="shared" si="194"/>
        <v>2636445.5969351893</v>
      </c>
      <c r="AA157" s="68">
        <f t="shared" si="195"/>
        <v>1657388596.1741896</v>
      </c>
      <c r="AB157" s="68">
        <f t="shared" si="196"/>
        <v>66295543846.967651</v>
      </c>
      <c r="AC157" s="63">
        <f t="shared" si="197"/>
        <v>1641.3376708681237</v>
      </c>
      <c r="AD157" s="69">
        <f t="shared" si="198"/>
        <v>628.64509629968006</v>
      </c>
      <c r="AE157" s="72">
        <f t="shared" si="199"/>
        <v>30.148285680826827</v>
      </c>
      <c r="AF157" s="51">
        <f t="shared" si="200"/>
        <v>114</v>
      </c>
      <c r="AG157" s="51">
        <f t="shared" si="201"/>
        <v>11.85</v>
      </c>
      <c r="AH157" s="51">
        <v>1</v>
      </c>
      <c r="AJ157" s="63">
        <f t="shared" si="202"/>
        <v>1252.6429317634197</v>
      </c>
      <c r="AK157" s="63">
        <f t="shared" si="203"/>
        <v>142801.29422102985</v>
      </c>
      <c r="AL157" s="63">
        <f t="shared" si="204"/>
        <v>86537082.923094586</v>
      </c>
      <c r="AM157" s="63">
        <f t="shared" si="205"/>
        <v>73079273915.029465</v>
      </c>
      <c r="AN157" s="63">
        <f t="shared" si="206"/>
        <v>1641.3376708681237</v>
      </c>
      <c r="AO157" s="51">
        <f t="shared" si="176"/>
        <v>605.9964890034629</v>
      </c>
      <c r="AP157" s="72">
        <f t="shared" si="177"/>
        <v>29.062113710253293</v>
      </c>
      <c r="AQ157" s="51">
        <f t="shared" si="207"/>
        <v>86</v>
      </c>
      <c r="AR157" s="51">
        <f t="shared" si="208"/>
        <v>13.25</v>
      </c>
      <c r="AS157" s="51">
        <v>1</v>
      </c>
      <c r="AU157" s="63">
        <f t="shared" si="209"/>
        <v>89.504430452757063</v>
      </c>
      <c r="AV157" s="63">
        <f t="shared" si="210"/>
        <v>7697.381018937107</v>
      </c>
      <c r="AW157" s="63">
        <f t="shared" si="211"/>
        <v>1994949.0279167821</v>
      </c>
      <c r="AX157" s="63">
        <f t="shared" si="212"/>
        <v>81713112183.471756</v>
      </c>
      <c r="AY157" s="63">
        <f t="shared" si="213"/>
        <v>1641.3376708681237</v>
      </c>
      <c r="AZ157" s="51">
        <f t="shared" si="173"/>
        <v>259.17244099113788</v>
      </c>
      <c r="BA157" s="72">
        <f t="shared" si="174"/>
        <v>12.429278200991886</v>
      </c>
      <c r="BB157" s="51">
        <f t="shared" si="214"/>
        <v>56</v>
      </c>
      <c r="BC157" s="51">
        <f t="shared" si="215"/>
        <v>14.75</v>
      </c>
      <c r="BD157" s="51">
        <v>1</v>
      </c>
      <c r="BF157" s="63">
        <f t="shared" si="216"/>
        <v>1.0603825119270391</v>
      </c>
      <c r="BG157" s="63">
        <f t="shared" si="217"/>
        <v>59.381420667914192</v>
      </c>
      <c r="BH157" s="63">
        <f t="shared" si="218"/>
        <v>34699.879907750561</v>
      </c>
      <c r="BI157" s="63">
        <f t="shared" si="219"/>
        <v>90963653185.374222</v>
      </c>
      <c r="BJ157" s="63">
        <f t="shared" si="220"/>
        <v>1641.3376708681237</v>
      </c>
      <c r="BK157" s="51">
        <f t="shared" si="178"/>
        <v>584.35583920780277</v>
      </c>
      <c r="BL157" s="72">
        <f t="shared" si="179"/>
        <v>28.024280923202852</v>
      </c>
      <c r="BM157" s="51">
        <f t="shared" si="221"/>
        <v>9</v>
      </c>
      <c r="BN157" s="51">
        <f t="shared" si="222"/>
        <v>17.100000000000001</v>
      </c>
      <c r="BO157" s="51">
        <v>1</v>
      </c>
      <c r="BQ157" s="63">
        <f t="shared" si="223"/>
        <v>5.0514854979176016E-2</v>
      </c>
      <c r="BR157" s="63">
        <f t="shared" si="224"/>
        <v>0.45463369481258414</v>
      </c>
      <c r="BS157" s="63">
        <f t="shared" si="225"/>
        <v>59.545658529454933</v>
      </c>
      <c r="BT157" s="63">
        <f t="shared" si="226"/>
        <v>105456167421.68808</v>
      </c>
      <c r="BU157" s="63">
        <f t="shared" si="227"/>
        <v>1641.3376708681237</v>
      </c>
      <c r="BV157" s="51">
        <f t="shared" si="260"/>
        <v>130.97502276860877</v>
      </c>
      <c r="BW157" s="72">
        <f t="shared" si="261"/>
        <v>6.2812426705042688</v>
      </c>
      <c r="BX157" s="51">
        <f t="shared" si="228"/>
        <v>-36</v>
      </c>
      <c r="BY157" s="51">
        <f t="shared" si="229"/>
        <v>19.350000000000001</v>
      </c>
      <c r="BZ157" s="51">
        <v>1</v>
      </c>
      <c r="CB157" s="63">
        <f t="shared" si="230"/>
        <v>3.0680984116650111E-2</v>
      </c>
      <c r="CC157" s="63">
        <f t="shared" si="231"/>
        <v>-1.1045154281994041</v>
      </c>
      <c r="CD157" s="63">
        <f t="shared" si="232"/>
        <v>0.13160276093578097</v>
      </c>
      <c r="CE157" s="63">
        <f t="shared" si="233"/>
        <v>119331978924.54178</v>
      </c>
      <c r="CF157" s="63">
        <f t="shared" si="234"/>
        <v>1641.3376708681237</v>
      </c>
      <c r="CI157" s="51">
        <f t="shared" si="235"/>
        <v>-81</v>
      </c>
      <c r="CJ157" s="51">
        <f t="shared" si="236"/>
        <v>21.6</v>
      </c>
      <c r="CK157" s="51">
        <v>1</v>
      </c>
      <c r="CM157" s="63">
        <f t="shared" si="237"/>
        <v>1.9727078239801729E-2</v>
      </c>
      <c r="CN157" s="63">
        <f t="shared" si="238"/>
        <v>-1.5978933374239401</v>
      </c>
      <c r="CO157" s="63">
        <f t="shared" si="239"/>
        <v>2.8692462413324246E-4</v>
      </c>
      <c r="CP157" s="63">
        <f t="shared" si="240"/>
        <v>133207790427.39548</v>
      </c>
      <c r="CQ157" s="63">
        <f t="shared" si="241"/>
        <v>1641.3376708681237</v>
      </c>
      <c r="CT157" s="51">
        <f t="shared" si="242"/>
        <v>-132</v>
      </c>
      <c r="CU157" s="51">
        <f t="shared" si="243"/>
        <v>24.15</v>
      </c>
      <c r="CV157" s="51">
        <v>1</v>
      </c>
      <c r="CX157" s="63">
        <f t="shared" si="244"/>
        <v>1.2925831062713179E-2</v>
      </c>
      <c r="CY157" s="63">
        <f t="shared" si="245"/>
        <v>-1.7062097002781396</v>
      </c>
      <c r="CZ157" s="63">
        <f t="shared" si="246"/>
        <v>2.7272518784721039E-7</v>
      </c>
      <c r="DA157" s="63">
        <f t="shared" si="247"/>
        <v>148933710130.62964</v>
      </c>
      <c r="DB157" s="63">
        <f t="shared" si="248"/>
        <v>1641.3376708681237</v>
      </c>
      <c r="DE157" s="51">
        <f t="shared" si="249"/>
        <v>-187</v>
      </c>
      <c r="DF157" s="51">
        <f t="shared" si="250"/>
        <v>26.9</v>
      </c>
      <c r="DG157" s="51">
        <v>1</v>
      </c>
      <c r="DI157" s="63">
        <f t="shared" si="251"/>
        <v>8.6534746119213031E-3</v>
      </c>
      <c r="DJ157" s="63">
        <f t="shared" si="252"/>
        <v>-1.6181997524292837</v>
      </c>
      <c r="DK157" s="63">
        <f t="shared" si="253"/>
        <v>1.483304936814573E-10</v>
      </c>
      <c r="DL157" s="63">
        <f t="shared" si="254"/>
        <v>165893035300.78415</v>
      </c>
      <c r="DM157" s="63">
        <f t="shared" si="255"/>
        <v>1641.3376708681237</v>
      </c>
    </row>
    <row r="158" spans="1:117">
      <c r="A158" s="74">
        <f t="shared" si="180"/>
        <v>48.502930128333169</v>
      </c>
      <c r="B158" s="74">
        <f t="shared" si="181"/>
        <v>5.0666666666666664</v>
      </c>
      <c r="C158" s="78">
        <v>6.77</v>
      </c>
      <c r="D158" s="76">
        <f t="shared" si="256"/>
        <v>1.76</v>
      </c>
      <c r="E158" s="76">
        <f t="shared" si="182"/>
        <v>1.76</v>
      </c>
      <c r="F158" s="77">
        <f t="shared" si="183"/>
        <v>20.970751999999997</v>
      </c>
      <c r="G158" s="73">
        <f t="shared" si="184"/>
        <v>1416810830.895731</v>
      </c>
      <c r="H158" s="74">
        <f t="shared" si="257"/>
        <v>30.400000000000016</v>
      </c>
      <c r="I158" s="79">
        <v>152</v>
      </c>
      <c r="J158" s="51">
        <f t="shared" si="185"/>
        <v>152</v>
      </c>
      <c r="K158" s="51">
        <f t="shared" si="186"/>
        <v>10</v>
      </c>
      <c r="L158" s="51">
        <v>1</v>
      </c>
      <c r="N158" s="63">
        <f t="shared" si="187"/>
        <v>485152.73823744018</v>
      </c>
      <c r="O158" s="63">
        <f t="shared" si="188"/>
        <v>73743216.212090909</v>
      </c>
      <c r="P158" s="63">
        <f t="shared" si="189"/>
        <v>14168108308.95731</v>
      </c>
      <c r="Q158" s="63">
        <f t="shared" si="190"/>
        <v>70840541544.786545</v>
      </c>
      <c r="R158" s="63">
        <f t="shared" si="191"/>
        <v>1700.8360831668829</v>
      </c>
      <c r="S158" s="51">
        <f t="shared" si="258"/>
        <v>192.12761575530948</v>
      </c>
      <c r="T158" s="72">
        <f t="shared" si="259"/>
        <v>9.1616941421704627</v>
      </c>
      <c r="U158" s="51">
        <f t="shared" si="192"/>
        <v>137</v>
      </c>
      <c r="V158" s="69">
        <f t="shared" si="193"/>
        <v>10.75</v>
      </c>
      <c r="W158" s="51">
        <v>1</v>
      </c>
      <c r="Y158" s="68">
        <f t="shared" si="175"/>
        <v>19385.629389229332</v>
      </c>
      <c r="Z158" s="68">
        <f t="shared" si="194"/>
        <v>2655831.2263244186</v>
      </c>
      <c r="AA158" s="68">
        <f t="shared" si="195"/>
        <v>1903839554.0161369</v>
      </c>
      <c r="AB158" s="68">
        <f t="shared" si="196"/>
        <v>76153582160.645538</v>
      </c>
      <c r="AC158" s="63">
        <f t="shared" si="197"/>
        <v>1700.8360831668829</v>
      </c>
      <c r="AD158" s="69">
        <f t="shared" si="198"/>
        <v>716.85261290153107</v>
      </c>
      <c r="AE158" s="72">
        <f t="shared" si="199"/>
        <v>34.183448113903168</v>
      </c>
      <c r="AF158" s="51">
        <f t="shared" si="200"/>
        <v>115</v>
      </c>
      <c r="AG158" s="51">
        <f t="shared" si="201"/>
        <v>11.85</v>
      </c>
      <c r="AH158" s="51">
        <v>1</v>
      </c>
      <c r="AJ158" s="63">
        <f t="shared" si="202"/>
        <v>1252.6429317634197</v>
      </c>
      <c r="AK158" s="63">
        <f t="shared" si="203"/>
        <v>144053.93715279325</v>
      </c>
      <c r="AL158" s="63">
        <f t="shared" si="204"/>
        <v>99405004.800000772</v>
      </c>
      <c r="AM158" s="63">
        <f t="shared" si="205"/>
        <v>83946041730.572067</v>
      </c>
      <c r="AN158" s="63">
        <f t="shared" si="206"/>
        <v>1700.8360831668829</v>
      </c>
      <c r="AO158" s="51">
        <f t="shared" si="176"/>
        <v>690.05406422571548</v>
      </c>
      <c r="AP158" s="72">
        <f t="shared" si="177"/>
        <v>32.905546936309939</v>
      </c>
      <c r="AQ158" s="51">
        <f t="shared" si="207"/>
        <v>87</v>
      </c>
      <c r="AR158" s="51">
        <f t="shared" si="208"/>
        <v>13.25</v>
      </c>
      <c r="AS158" s="51">
        <v>1</v>
      </c>
      <c r="AU158" s="63">
        <f t="shared" si="209"/>
        <v>89.504430452757063</v>
      </c>
      <c r="AV158" s="63">
        <f t="shared" si="210"/>
        <v>7786.8854493898643</v>
      </c>
      <c r="AW158" s="63">
        <f t="shared" si="211"/>
        <v>2291594.6666709417</v>
      </c>
      <c r="AX158" s="63">
        <f t="shared" si="212"/>
        <v>93863717546.842178</v>
      </c>
      <c r="AY158" s="63">
        <f t="shared" si="213"/>
        <v>1700.8360831668829</v>
      </c>
      <c r="AZ158" s="51">
        <f t="shared" si="173"/>
        <v>294.28899160838404</v>
      </c>
      <c r="BA158" s="72">
        <f t="shared" si="174"/>
        <v>14.033306559935671</v>
      </c>
      <c r="BB158" s="51">
        <f t="shared" si="214"/>
        <v>57</v>
      </c>
      <c r="BC158" s="51">
        <f t="shared" si="215"/>
        <v>14.75</v>
      </c>
      <c r="BD158" s="51">
        <v>1</v>
      </c>
      <c r="BF158" s="63">
        <f t="shared" si="216"/>
        <v>1.0603825119270391</v>
      </c>
      <c r="BG158" s="63">
        <f t="shared" si="217"/>
        <v>60.44180317984123</v>
      </c>
      <c r="BH158" s="63">
        <f t="shared" si="218"/>
        <v>39859.694968627751</v>
      </c>
      <c r="BI158" s="63">
        <f t="shared" si="219"/>
        <v>104489798778.56017</v>
      </c>
      <c r="BJ158" s="63">
        <f t="shared" si="220"/>
        <v>1700.8360831668829</v>
      </c>
      <c r="BK158" s="51">
        <f t="shared" si="178"/>
        <v>659.47230015668856</v>
      </c>
      <c r="BL158" s="72">
        <f t="shared" si="179"/>
        <v>31.447241384414287</v>
      </c>
      <c r="BM158" s="51">
        <f t="shared" si="221"/>
        <v>10</v>
      </c>
      <c r="BN158" s="51">
        <f t="shared" si="222"/>
        <v>17.100000000000001</v>
      </c>
      <c r="BO158" s="51">
        <v>1</v>
      </c>
      <c r="BQ158" s="63">
        <f t="shared" si="223"/>
        <v>5.0514854979176016E-2</v>
      </c>
      <c r="BR158" s="63">
        <f t="shared" si="224"/>
        <v>0.50514854979176016</v>
      </c>
      <c r="BS158" s="63">
        <f t="shared" si="225"/>
        <v>68.400000000000048</v>
      </c>
      <c r="BT158" s="63">
        <f t="shared" si="226"/>
        <v>121137326041.58501</v>
      </c>
      <c r="BU158" s="63">
        <f t="shared" si="227"/>
        <v>1700.8360831668829</v>
      </c>
      <c r="BV158" s="51">
        <f t="shared" si="260"/>
        <v>135.40571388000006</v>
      </c>
      <c r="BW158" s="72">
        <f t="shared" si="261"/>
        <v>6.4568840392562024</v>
      </c>
      <c r="BX158" s="51">
        <f t="shared" si="228"/>
        <v>-35</v>
      </c>
      <c r="BY158" s="51">
        <f t="shared" si="229"/>
        <v>19.350000000000001</v>
      </c>
      <c r="BZ158" s="51">
        <v>1</v>
      </c>
      <c r="CB158" s="63">
        <f t="shared" si="230"/>
        <v>3.0680984116650111E-2</v>
      </c>
      <c r="CC158" s="63">
        <f t="shared" si="231"/>
        <v>-1.0738344440827539</v>
      </c>
      <c r="CD158" s="63">
        <f t="shared" si="232"/>
        <v>0.15117187499999965</v>
      </c>
      <c r="CE158" s="63">
        <f t="shared" si="233"/>
        <v>137076447889.16199</v>
      </c>
      <c r="CF158" s="63">
        <f t="shared" si="234"/>
        <v>1700.8360831668829</v>
      </c>
      <c r="CI158" s="51">
        <f t="shared" si="235"/>
        <v>-80</v>
      </c>
      <c r="CJ158" s="51">
        <f t="shared" si="236"/>
        <v>21.6</v>
      </c>
      <c r="CK158" s="51">
        <v>1</v>
      </c>
      <c r="CM158" s="63">
        <f t="shared" si="237"/>
        <v>1.9727078239801729E-2</v>
      </c>
      <c r="CN158" s="63">
        <f t="shared" si="238"/>
        <v>-1.5781662591841383</v>
      </c>
      <c r="CO158" s="63">
        <f t="shared" si="239"/>
        <v>3.2958984374999829E-4</v>
      </c>
      <c r="CP158" s="63">
        <f t="shared" si="240"/>
        <v>153015569736.73895</v>
      </c>
      <c r="CQ158" s="63">
        <f t="shared" si="241"/>
        <v>1700.8360831668829</v>
      </c>
      <c r="CT158" s="51">
        <f t="shared" si="242"/>
        <v>-131</v>
      </c>
      <c r="CU158" s="51">
        <f t="shared" si="243"/>
        <v>24.15</v>
      </c>
      <c r="CV158" s="51">
        <v>1</v>
      </c>
      <c r="CX158" s="63">
        <f t="shared" si="244"/>
        <v>1.2925831062713179E-2</v>
      </c>
      <c r="CY158" s="63">
        <f t="shared" si="245"/>
        <v>-1.6932838692154264</v>
      </c>
      <c r="CZ158" s="63">
        <f t="shared" si="246"/>
        <v>3.1327897464634791E-7</v>
      </c>
      <c r="DA158" s="63">
        <f t="shared" si="247"/>
        <v>171079907830.65952</v>
      </c>
      <c r="DB158" s="63">
        <f t="shared" si="248"/>
        <v>1700.8360831668829</v>
      </c>
      <c r="DE158" s="51">
        <f t="shared" si="249"/>
        <v>-186</v>
      </c>
      <c r="DF158" s="51">
        <f t="shared" si="250"/>
        <v>26.9</v>
      </c>
      <c r="DG158" s="51">
        <v>1</v>
      </c>
      <c r="DI158" s="63">
        <f t="shared" si="251"/>
        <v>8.6534746119213031E-3</v>
      </c>
      <c r="DJ158" s="63">
        <f t="shared" si="252"/>
        <v>-1.6095462778173624</v>
      </c>
      <c r="DK158" s="63">
        <f t="shared" si="253"/>
        <v>1.7038699408778811E-10</v>
      </c>
      <c r="DL158" s="63">
        <f t="shared" si="254"/>
        <v>190561056755.4758</v>
      </c>
      <c r="DM158" s="63">
        <f t="shared" si="255"/>
        <v>1700.8360831668829</v>
      </c>
    </row>
    <row r="159" spans="1:117">
      <c r="A159" s="74">
        <f t="shared" si="180"/>
        <v>50.213382265392497</v>
      </c>
      <c r="B159" s="74">
        <f t="shared" si="181"/>
        <v>5.0999999999999996</v>
      </c>
      <c r="C159" s="78">
        <v>6.77</v>
      </c>
      <c r="D159" s="76">
        <f t="shared" si="256"/>
        <v>1.7650000000000001</v>
      </c>
      <c r="E159" s="76">
        <f t="shared" si="182"/>
        <v>1.7650000000000001</v>
      </c>
      <c r="F159" s="77">
        <f t="shared" si="183"/>
        <v>21.09007325</v>
      </c>
      <c r="G159" s="73">
        <f t="shared" si="184"/>
        <v>1627488270.791909</v>
      </c>
      <c r="H159" s="74">
        <f t="shared" si="257"/>
        <v>30.600000000000019</v>
      </c>
      <c r="I159" s="79">
        <v>153</v>
      </c>
      <c r="J159" s="51">
        <f t="shared" si="185"/>
        <v>153</v>
      </c>
      <c r="K159" s="51">
        <f t="shared" si="186"/>
        <v>10</v>
      </c>
      <c r="L159" s="51">
        <v>1</v>
      </c>
      <c r="N159" s="63">
        <f t="shared" si="187"/>
        <v>485152.73823744018</v>
      </c>
      <c r="O159" s="63">
        <f t="shared" si="188"/>
        <v>74228368.95032835</v>
      </c>
      <c r="P159" s="63">
        <f t="shared" si="189"/>
        <v>16274882707.91909</v>
      </c>
      <c r="Q159" s="63">
        <f t="shared" si="190"/>
        <v>81374413539.595459</v>
      </c>
      <c r="R159" s="63">
        <f t="shared" si="191"/>
        <v>1762.4897175152767</v>
      </c>
      <c r="S159" s="51">
        <f t="shared" si="258"/>
        <v>219.25421423189036</v>
      </c>
      <c r="T159" s="72">
        <f t="shared" si="259"/>
        <v>10.3960859515692</v>
      </c>
      <c r="U159" s="51">
        <f t="shared" si="192"/>
        <v>138</v>
      </c>
      <c r="V159" s="69">
        <f t="shared" si="193"/>
        <v>10.75</v>
      </c>
      <c r="W159" s="51">
        <v>1</v>
      </c>
      <c r="Y159" s="68">
        <f t="shared" si="175"/>
        <v>19385.629389229332</v>
      </c>
      <c r="Z159" s="68">
        <f t="shared" si="194"/>
        <v>2675216.8557136478</v>
      </c>
      <c r="AA159" s="68">
        <f t="shared" si="195"/>
        <v>2186937363.8766255</v>
      </c>
      <c r="AB159" s="68">
        <f t="shared" si="196"/>
        <v>87477494555.065125</v>
      </c>
      <c r="AC159" s="63">
        <f t="shared" si="197"/>
        <v>1762.4897175152767</v>
      </c>
      <c r="AD159" s="69">
        <f t="shared" si="198"/>
        <v>817.48040694563895</v>
      </c>
      <c r="AE159" s="72">
        <f t="shared" si="199"/>
        <v>38.761383009688643</v>
      </c>
      <c r="AF159" s="51">
        <f t="shared" si="200"/>
        <v>116</v>
      </c>
      <c r="AG159" s="51">
        <f t="shared" si="201"/>
        <v>11.85</v>
      </c>
      <c r="AH159" s="51">
        <v>1</v>
      </c>
      <c r="AJ159" s="63">
        <f t="shared" si="202"/>
        <v>1252.6429317634197</v>
      </c>
      <c r="AK159" s="63">
        <f t="shared" si="203"/>
        <v>145306.58008455668</v>
      </c>
      <c r="AL159" s="63">
        <f t="shared" si="204"/>
        <v>114186365.49223326</v>
      </c>
      <c r="AM159" s="63">
        <f t="shared" si="205"/>
        <v>96428680044.420609</v>
      </c>
      <c r="AN159" s="63">
        <f t="shared" si="206"/>
        <v>1762.4897175152767</v>
      </c>
      <c r="AO159" s="51">
        <f t="shared" si="176"/>
        <v>785.83065836238131</v>
      </c>
      <c r="AP159" s="72">
        <f t="shared" si="177"/>
        <v>37.260688905496394</v>
      </c>
      <c r="AQ159" s="51">
        <f t="shared" si="207"/>
        <v>88</v>
      </c>
      <c r="AR159" s="51">
        <f t="shared" si="208"/>
        <v>13.25</v>
      </c>
      <c r="AS159" s="51">
        <v>1</v>
      </c>
      <c r="AU159" s="63">
        <f t="shared" si="209"/>
        <v>89.504430452757063</v>
      </c>
      <c r="AV159" s="63">
        <f t="shared" si="210"/>
        <v>7876.3898798426217</v>
      </c>
      <c r="AW159" s="63">
        <f t="shared" si="211"/>
        <v>2632351.0239248895</v>
      </c>
      <c r="AX159" s="63">
        <f t="shared" si="212"/>
        <v>107821097939.96397</v>
      </c>
      <c r="AY159" s="63">
        <f t="shared" si="213"/>
        <v>1762.4897175152767</v>
      </c>
      <c r="AZ159" s="51">
        <f t="shared" si="173"/>
        <v>334.20781145707917</v>
      </c>
      <c r="BA159" s="72">
        <f t="shared" si="174"/>
        <v>15.846688036376506</v>
      </c>
      <c r="BB159" s="51">
        <f t="shared" si="214"/>
        <v>58</v>
      </c>
      <c r="BC159" s="51">
        <f t="shared" si="215"/>
        <v>14.75</v>
      </c>
      <c r="BD159" s="51">
        <v>1</v>
      </c>
      <c r="BF159" s="63">
        <f t="shared" si="216"/>
        <v>1.0603825119270391</v>
      </c>
      <c r="BG159" s="63">
        <f t="shared" si="217"/>
        <v>61.502185691768268</v>
      </c>
      <c r="BH159" s="63">
        <f t="shared" si="218"/>
        <v>45786.766041146278</v>
      </c>
      <c r="BI159" s="63">
        <f t="shared" si="219"/>
        <v>120027259970.90329</v>
      </c>
      <c r="BJ159" s="63">
        <f t="shared" si="220"/>
        <v>1762.4897175152767</v>
      </c>
      <c r="BK159" s="51">
        <f t="shared" si="178"/>
        <v>744.47380245340753</v>
      </c>
      <c r="BL159" s="72">
        <f t="shared" si="179"/>
        <v>35.299725782289897</v>
      </c>
      <c r="BM159" s="51">
        <f t="shared" si="221"/>
        <v>11</v>
      </c>
      <c r="BN159" s="51">
        <f t="shared" si="222"/>
        <v>17.100000000000001</v>
      </c>
      <c r="BO159" s="51">
        <v>1</v>
      </c>
      <c r="BQ159" s="63">
        <f t="shared" si="223"/>
        <v>5.0514854979176016E-2</v>
      </c>
      <c r="BR159" s="63">
        <f t="shared" si="224"/>
        <v>0.55566340477093612</v>
      </c>
      <c r="BS159" s="63">
        <f t="shared" si="225"/>
        <v>78.570967481797254</v>
      </c>
      <c r="BT159" s="63">
        <f t="shared" si="226"/>
        <v>139150247152.70822</v>
      </c>
      <c r="BU159" s="63">
        <f t="shared" si="227"/>
        <v>1762.4897175152767</v>
      </c>
      <c r="BV159" s="51">
        <f t="shared" si="260"/>
        <v>141.400291628323</v>
      </c>
      <c r="BW159" s="72">
        <f t="shared" si="261"/>
        <v>6.7045898775303217</v>
      </c>
      <c r="BX159" s="51">
        <f t="shared" si="228"/>
        <v>-34</v>
      </c>
      <c r="BY159" s="51">
        <f t="shared" si="229"/>
        <v>19.350000000000001</v>
      </c>
      <c r="BZ159" s="51">
        <v>1</v>
      </c>
      <c r="CB159" s="63">
        <f t="shared" si="230"/>
        <v>3.0680984116650111E-2</v>
      </c>
      <c r="CC159" s="63">
        <f t="shared" si="231"/>
        <v>-1.0431534599661039</v>
      </c>
      <c r="CD159" s="63">
        <f t="shared" si="232"/>
        <v>0.17365088413431704</v>
      </c>
      <c r="CE159" s="63">
        <f t="shared" si="233"/>
        <v>157459490199.11719</v>
      </c>
      <c r="CF159" s="63">
        <f t="shared" si="234"/>
        <v>1762.4897175152767</v>
      </c>
      <c r="CI159" s="51">
        <f t="shared" si="235"/>
        <v>-79</v>
      </c>
      <c r="CJ159" s="51">
        <f t="shared" si="236"/>
        <v>21.6</v>
      </c>
      <c r="CK159" s="51">
        <v>1</v>
      </c>
      <c r="CM159" s="63">
        <f t="shared" si="237"/>
        <v>1.9727078239801729E-2</v>
      </c>
      <c r="CN159" s="63">
        <f t="shared" si="238"/>
        <v>-1.5584391809443365</v>
      </c>
      <c r="CO159" s="63">
        <f t="shared" si="239"/>
        <v>3.7859931133935287E-4</v>
      </c>
      <c r="CP159" s="63">
        <f t="shared" si="240"/>
        <v>175768733245.52618</v>
      </c>
      <c r="CQ159" s="63">
        <f t="shared" si="241"/>
        <v>1762.4897175152767</v>
      </c>
      <c r="CT159" s="51">
        <f t="shared" si="242"/>
        <v>-130</v>
      </c>
      <c r="CU159" s="51">
        <f t="shared" si="243"/>
        <v>24.15</v>
      </c>
      <c r="CV159" s="51">
        <v>1</v>
      </c>
      <c r="CX159" s="63">
        <f t="shared" si="244"/>
        <v>1.2925831062713179E-2</v>
      </c>
      <c r="CY159" s="63">
        <f t="shared" si="245"/>
        <v>-1.6803580381527132</v>
      </c>
      <c r="CZ159" s="63">
        <f t="shared" si="246"/>
        <v>3.5986304283141775E-7</v>
      </c>
      <c r="DA159" s="63">
        <f t="shared" si="247"/>
        <v>196519208698.12302</v>
      </c>
      <c r="DB159" s="63">
        <f t="shared" si="248"/>
        <v>1762.4897175152767</v>
      </c>
      <c r="DE159" s="51">
        <f t="shared" si="249"/>
        <v>-185</v>
      </c>
      <c r="DF159" s="51">
        <f t="shared" si="250"/>
        <v>26.9</v>
      </c>
      <c r="DG159" s="51">
        <v>1</v>
      </c>
      <c r="DI159" s="63">
        <f t="shared" si="251"/>
        <v>8.6534746119213031E-3</v>
      </c>
      <c r="DJ159" s="63">
        <f t="shared" si="252"/>
        <v>-1.600892803205441</v>
      </c>
      <c r="DK159" s="63">
        <f t="shared" si="253"/>
        <v>1.9572325982153166E-10</v>
      </c>
      <c r="DL159" s="63">
        <f t="shared" si="254"/>
        <v>218897172421.51178</v>
      </c>
      <c r="DM159" s="63">
        <f t="shared" si="255"/>
        <v>1762.4897175152767</v>
      </c>
    </row>
    <row r="160" spans="1:117">
      <c r="A160" s="74">
        <f t="shared" si="180"/>
        <v>51.984153366799546</v>
      </c>
      <c r="B160" s="74">
        <f t="shared" si="181"/>
        <v>5.1333333333333337</v>
      </c>
      <c r="C160" s="78">
        <v>6.77</v>
      </c>
      <c r="D160" s="76">
        <f t="shared" si="256"/>
        <v>1.77</v>
      </c>
      <c r="E160" s="76">
        <f t="shared" si="182"/>
        <v>1.77</v>
      </c>
      <c r="F160" s="77">
        <f t="shared" si="183"/>
        <v>21.209733</v>
      </c>
      <c r="G160" s="73">
        <f t="shared" si="184"/>
        <v>1869493099.4356346</v>
      </c>
      <c r="H160" s="74">
        <f t="shared" si="257"/>
        <v>30.800000000000015</v>
      </c>
      <c r="I160" s="79">
        <v>154</v>
      </c>
      <c r="J160" s="51">
        <f t="shared" si="185"/>
        <v>154</v>
      </c>
      <c r="K160" s="51">
        <f t="shared" si="186"/>
        <v>10</v>
      </c>
      <c r="L160" s="51">
        <v>1</v>
      </c>
      <c r="N160" s="63">
        <f t="shared" si="187"/>
        <v>485152.73823744018</v>
      </c>
      <c r="O160" s="63">
        <f t="shared" si="188"/>
        <v>74713521.688565791</v>
      </c>
      <c r="P160" s="63">
        <f t="shared" si="189"/>
        <v>18694930994.356346</v>
      </c>
      <c r="Q160" s="63">
        <f t="shared" si="190"/>
        <v>93474654971.781738</v>
      </c>
      <c r="R160" s="63">
        <f t="shared" si="191"/>
        <v>1826.3765882868906</v>
      </c>
      <c r="S160" s="51">
        <f t="shared" si="258"/>
        <v>250.22152044022081</v>
      </c>
      <c r="T160" s="72">
        <f t="shared" si="259"/>
        <v>11.79748563738265</v>
      </c>
      <c r="U160" s="51">
        <f t="shared" si="192"/>
        <v>139</v>
      </c>
      <c r="V160" s="69">
        <f t="shared" si="193"/>
        <v>10.75</v>
      </c>
      <c r="W160" s="51">
        <v>1</v>
      </c>
      <c r="Y160" s="68">
        <f t="shared" si="175"/>
        <v>19385.629389229332</v>
      </c>
      <c r="Z160" s="68">
        <f t="shared" si="194"/>
        <v>2694602.485102877</v>
      </c>
      <c r="AA160" s="68">
        <f t="shared" si="195"/>
        <v>2512131352.366632</v>
      </c>
      <c r="AB160" s="68">
        <f t="shared" si="196"/>
        <v>100485254094.66536</v>
      </c>
      <c r="AC160" s="63">
        <f t="shared" si="197"/>
        <v>1826.3765882868906</v>
      </c>
      <c r="AD160" s="69">
        <f t="shared" si="198"/>
        <v>932.28272676766323</v>
      </c>
      <c r="AE160" s="72">
        <f t="shared" si="199"/>
        <v>43.955420219936912</v>
      </c>
      <c r="AF160" s="51">
        <f t="shared" si="200"/>
        <v>117</v>
      </c>
      <c r="AG160" s="51">
        <f t="shared" si="201"/>
        <v>11.85</v>
      </c>
      <c r="AH160" s="51">
        <v>1</v>
      </c>
      <c r="AJ160" s="63">
        <f t="shared" si="202"/>
        <v>1252.6429317634197</v>
      </c>
      <c r="AK160" s="63">
        <f t="shared" si="203"/>
        <v>146559.22301632012</v>
      </c>
      <c r="AL160" s="63">
        <f t="shared" si="204"/>
        <v>131165690.20401853</v>
      </c>
      <c r="AM160" s="63">
        <f t="shared" si="205"/>
        <v>110767466141.56136</v>
      </c>
      <c r="AN160" s="63">
        <f t="shared" si="206"/>
        <v>1826.3765882868906</v>
      </c>
      <c r="AO160" s="51">
        <f t="shared" si="176"/>
        <v>894.9671505109751</v>
      </c>
      <c r="AP160" s="72">
        <f t="shared" si="177"/>
        <v>42.196059257840496</v>
      </c>
      <c r="AQ160" s="51">
        <f t="shared" si="207"/>
        <v>89</v>
      </c>
      <c r="AR160" s="51">
        <f t="shared" si="208"/>
        <v>13.25</v>
      </c>
      <c r="AS160" s="51">
        <v>1</v>
      </c>
      <c r="AU160" s="63">
        <f t="shared" si="209"/>
        <v>89.504430452757063</v>
      </c>
      <c r="AV160" s="63">
        <f t="shared" si="210"/>
        <v>7965.894310295379</v>
      </c>
      <c r="AW160" s="63">
        <f t="shared" si="211"/>
        <v>3023777.2909572823</v>
      </c>
      <c r="AX160" s="63">
        <f t="shared" si="212"/>
        <v>123853917837.61079</v>
      </c>
      <c r="AY160" s="63">
        <f t="shared" si="213"/>
        <v>1826.3765882868906</v>
      </c>
      <c r="AZ160" s="51">
        <f t="shared" si="173"/>
        <v>379.59043557096345</v>
      </c>
      <c r="BA160" s="72">
        <f t="shared" si="174"/>
        <v>17.896992648184842</v>
      </c>
      <c r="BB160" s="51">
        <f t="shared" si="214"/>
        <v>59</v>
      </c>
      <c r="BC160" s="51">
        <f t="shared" si="215"/>
        <v>14.75</v>
      </c>
      <c r="BD160" s="51">
        <v>1</v>
      </c>
      <c r="BF160" s="63">
        <f t="shared" si="216"/>
        <v>1.0603825119270391</v>
      </c>
      <c r="BG160" s="63">
        <f t="shared" si="217"/>
        <v>62.562568203695307</v>
      </c>
      <c r="BH160" s="63">
        <f t="shared" si="218"/>
        <v>52595.182832098835</v>
      </c>
      <c r="BI160" s="63">
        <f t="shared" si="219"/>
        <v>137875116083.37805</v>
      </c>
      <c r="BJ160" s="63">
        <f t="shared" si="220"/>
        <v>1826.3765882868906</v>
      </c>
      <c r="BK160" s="51">
        <f t="shared" si="178"/>
        <v>840.68132658582681</v>
      </c>
      <c r="BL160" s="72">
        <f t="shared" si="179"/>
        <v>39.636582251451578</v>
      </c>
      <c r="BM160" s="51">
        <f t="shared" si="221"/>
        <v>12</v>
      </c>
      <c r="BN160" s="51">
        <f t="shared" si="222"/>
        <v>17.100000000000001</v>
      </c>
      <c r="BO160" s="51">
        <v>1</v>
      </c>
      <c r="BQ160" s="63">
        <f t="shared" si="223"/>
        <v>5.0514854979176016E-2</v>
      </c>
      <c r="BR160" s="63">
        <f t="shared" si="224"/>
        <v>0.60617825975011219</v>
      </c>
      <c r="BS160" s="63">
        <f t="shared" si="225"/>
        <v>90.254341096866042</v>
      </c>
      <c r="BT160" s="63">
        <f t="shared" si="226"/>
        <v>159841660001.74677</v>
      </c>
      <c r="BU160" s="63">
        <f t="shared" si="227"/>
        <v>1826.3765882868906</v>
      </c>
      <c r="BV160" s="51">
        <f t="shared" si="260"/>
        <v>148.89075885709266</v>
      </c>
      <c r="BW160" s="72">
        <f t="shared" si="261"/>
        <v>7.0199261281173442</v>
      </c>
      <c r="BX160" s="51">
        <f t="shared" si="228"/>
        <v>-33</v>
      </c>
      <c r="BY160" s="51">
        <f t="shared" si="229"/>
        <v>19.350000000000001</v>
      </c>
      <c r="BZ160" s="51">
        <v>1</v>
      </c>
      <c r="CB160" s="63">
        <f t="shared" si="230"/>
        <v>3.0680984116650111E-2</v>
      </c>
      <c r="CC160" s="63">
        <f t="shared" si="231"/>
        <v>-1.0124724758494537</v>
      </c>
      <c r="CD160" s="63">
        <f t="shared" si="232"/>
        <v>0.19947248494887068</v>
      </c>
      <c r="CE160" s="63">
        <f t="shared" si="233"/>
        <v>180873457370.39764</v>
      </c>
      <c r="CF160" s="63">
        <f t="shared" si="234"/>
        <v>1826.3765882868906</v>
      </c>
      <c r="CI160" s="51">
        <f t="shared" si="235"/>
        <v>-78</v>
      </c>
      <c r="CJ160" s="51">
        <f t="shared" si="236"/>
        <v>21.6</v>
      </c>
      <c r="CK160" s="51">
        <v>1</v>
      </c>
      <c r="CM160" s="63">
        <f t="shared" si="237"/>
        <v>1.9727078239801729E-2</v>
      </c>
      <c r="CN160" s="63">
        <f t="shared" si="238"/>
        <v>-1.538712102704535</v>
      </c>
      <c r="CO160" s="63">
        <f t="shared" si="239"/>
        <v>4.3489640613852498E-4</v>
      </c>
      <c r="CP160" s="63">
        <f t="shared" si="240"/>
        <v>201905254739.04852</v>
      </c>
      <c r="CQ160" s="63">
        <f t="shared" si="241"/>
        <v>1826.3765882868906</v>
      </c>
      <c r="CT160" s="51">
        <f t="shared" si="242"/>
        <v>-129</v>
      </c>
      <c r="CU160" s="51">
        <f t="shared" si="243"/>
        <v>24.15</v>
      </c>
      <c r="CV160" s="51">
        <v>1</v>
      </c>
      <c r="CX160" s="63">
        <f t="shared" si="244"/>
        <v>1.2925831062713179E-2</v>
      </c>
      <c r="CY160" s="63">
        <f t="shared" si="245"/>
        <v>-1.6674322070900001</v>
      </c>
      <c r="CZ160" s="63">
        <f t="shared" si="246"/>
        <v>4.1337408532467715E-7</v>
      </c>
      <c r="DA160" s="63">
        <f t="shared" si="247"/>
        <v>225741291756.85287</v>
      </c>
      <c r="DB160" s="63">
        <f t="shared" si="248"/>
        <v>1826.3765882868906</v>
      </c>
      <c r="DE160" s="51">
        <f t="shared" si="249"/>
        <v>-184</v>
      </c>
      <c r="DF160" s="51">
        <f t="shared" si="250"/>
        <v>26.9</v>
      </c>
      <c r="DG160" s="51">
        <v>1</v>
      </c>
      <c r="DI160" s="63">
        <f t="shared" si="251"/>
        <v>8.6534746119213031E-3</v>
      </c>
      <c r="DJ160" s="63">
        <f t="shared" si="252"/>
        <v>-1.5922393285935197</v>
      </c>
      <c r="DK160" s="63">
        <f t="shared" si="253"/>
        <v>2.2482698659165077E-10</v>
      </c>
      <c r="DL160" s="63">
        <f t="shared" si="254"/>
        <v>251446821874.09283</v>
      </c>
      <c r="DM160" s="63">
        <f t="shared" si="255"/>
        <v>1826.3765882868906</v>
      </c>
    </row>
    <row r="161" spans="1:117">
      <c r="A161" s="74">
        <f t="shared" si="180"/>
        <v>53.817370576238226</v>
      </c>
      <c r="B161" s="74">
        <f t="shared" si="181"/>
        <v>5.166666666666667</v>
      </c>
      <c r="C161" s="78">
        <v>6.77</v>
      </c>
      <c r="D161" s="76">
        <f t="shared" si="256"/>
        <v>1.7749999999999999</v>
      </c>
      <c r="E161" s="76">
        <f t="shared" si="182"/>
        <v>1.7749999999999999</v>
      </c>
      <c r="F161" s="77">
        <f t="shared" si="183"/>
        <v>21.329731249999995</v>
      </c>
      <c r="G161" s="73">
        <f t="shared" si="184"/>
        <v>2147483648.0000219</v>
      </c>
      <c r="H161" s="74">
        <f t="shared" si="257"/>
        <v>31.000000000000018</v>
      </c>
      <c r="I161" s="79">
        <v>155</v>
      </c>
      <c r="J161" s="51">
        <f t="shared" si="185"/>
        <v>155</v>
      </c>
      <c r="K161" s="51">
        <f t="shared" si="186"/>
        <v>10</v>
      </c>
      <c r="L161" s="51">
        <v>1</v>
      </c>
      <c r="N161" s="63">
        <f t="shared" si="187"/>
        <v>485152.73823744018</v>
      </c>
      <c r="O161" s="63">
        <f t="shared" si="188"/>
        <v>75198674.426803231</v>
      </c>
      <c r="P161" s="63">
        <f t="shared" si="189"/>
        <v>21474836480.000221</v>
      </c>
      <c r="Q161" s="63">
        <f t="shared" si="190"/>
        <v>107374182400.0011</v>
      </c>
      <c r="R161" s="63">
        <f t="shared" si="191"/>
        <v>1892.5775319310442</v>
      </c>
      <c r="S161" s="51">
        <f t="shared" si="258"/>
        <v>285.57466795379969</v>
      </c>
      <c r="T161" s="72">
        <f t="shared" si="259"/>
        <v>13.388573189537949</v>
      </c>
      <c r="U161" s="51">
        <f t="shared" si="192"/>
        <v>140</v>
      </c>
      <c r="V161" s="69">
        <f t="shared" si="193"/>
        <v>10.75</v>
      </c>
      <c r="W161" s="51">
        <v>12</v>
      </c>
      <c r="Y161" s="68">
        <f t="shared" si="175"/>
        <v>232627.55267075199</v>
      </c>
      <c r="Z161" s="68">
        <f t="shared" si="194"/>
        <v>32567857.373905279</v>
      </c>
      <c r="AA161" s="68">
        <f t="shared" si="195"/>
        <v>2885681152.0000267</v>
      </c>
      <c r="AB161" s="68">
        <f t="shared" si="196"/>
        <v>115427246080.00119</v>
      </c>
      <c r="AC161" s="63">
        <f t="shared" si="197"/>
        <v>1892.5775319310442</v>
      </c>
      <c r="AD161" s="69">
        <f t="shared" si="198"/>
        <v>88.605188817614831</v>
      </c>
      <c r="AE161" s="72">
        <f t="shared" si="199"/>
        <v>4.1540696307467471</v>
      </c>
      <c r="AF161" s="51">
        <f t="shared" si="200"/>
        <v>118</v>
      </c>
      <c r="AG161" s="51">
        <f t="shared" si="201"/>
        <v>11.85</v>
      </c>
      <c r="AH161" s="51">
        <v>1</v>
      </c>
      <c r="AJ161" s="63">
        <f t="shared" si="202"/>
        <v>1252.6429317634197</v>
      </c>
      <c r="AK161" s="63">
        <f t="shared" si="203"/>
        <v>147811.86594808352</v>
      </c>
      <c r="AL161" s="63">
        <f t="shared" si="204"/>
        <v>150669812.56940681</v>
      </c>
      <c r="AM161" s="63">
        <f t="shared" si="205"/>
        <v>127238406144.0013</v>
      </c>
      <c r="AN161" s="63">
        <f t="shared" si="206"/>
        <v>1892.5775319310442</v>
      </c>
      <c r="AO161" s="51">
        <f t="shared" si="176"/>
        <v>1019.3350283686094</v>
      </c>
      <c r="AP161" s="72">
        <f t="shared" si="177"/>
        <v>47.789398582722868</v>
      </c>
      <c r="AQ161" s="51">
        <f t="shared" si="207"/>
        <v>90</v>
      </c>
      <c r="AR161" s="51">
        <f t="shared" si="208"/>
        <v>13.25</v>
      </c>
      <c r="AS161" s="51">
        <v>1</v>
      </c>
      <c r="AU161" s="63">
        <f t="shared" si="209"/>
        <v>89.504430452757063</v>
      </c>
      <c r="AV161" s="63">
        <f t="shared" si="210"/>
        <v>8055.3987407481354</v>
      </c>
      <c r="AW161" s="63">
        <f t="shared" si="211"/>
        <v>3473408.000000021</v>
      </c>
      <c r="AX161" s="63">
        <f t="shared" si="212"/>
        <v>142270791680.00146</v>
      </c>
      <c r="AY161" s="63">
        <f t="shared" si="213"/>
        <v>1892.5775319310442</v>
      </c>
      <c r="AZ161" s="51">
        <f t="shared" si="173"/>
        <v>431.19007659171848</v>
      </c>
      <c r="BA161" s="72">
        <f t="shared" si="174"/>
        <v>20.215448171280574</v>
      </c>
      <c r="BB161" s="51">
        <f t="shared" si="214"/>
        <v>60</v>
      </c>
      <c r="BC161" s="51">
        <f t="shared" si="215"/>
        <v>14.75</v>
      </c>
      <c r="BD161" s="51">
        <v>8</v>
      </c>
      <c r="BF161" s="63">
        <f t="shared" si="216"/>
        <v>8.4830600954163131</v>
      </c>
      <c r="BG161" s="63">
        <f t="shared" si="217"/>
        <v>508.98360572497882</v>
      </c>
      <c r="BH161" s="63">
        <f t="shared" si="218"/>
        <v>60416.00000000024</v>
      </c>
      <c r="BI161" s="63">
        <f t="shared" si="219"/>
        <v>158376919040.00162</v>
      </c>
      <c r="BJ161" s="63">
        <f t="shared" si="220"/>
        <v>1892.5775319310442</v>
      </c>
      <c r="BK161" s="51">
        <f t="shared" si="178"/>
        <v>118.6993044971375</v>
      </c>
      <c r="BL161" s="72">
        <f t="shared" si="179"/>
        <v>5.5649695303656266</v>
      </c>
      <c r="BM161" s="51">
        <f t="shared" si="221"/>
        <v>13</v>
      </c>
      <c r="BN161" s="51">
        <f t="shared" si="222"/>
        <v>17.100000000000001</v>
      </c>
      <c r="BO161" s="51">
        <v>1</v>
      </c>
      <c r="BQ161" s="63">
        <f t="shared" si="223"/>
        <v>5.0514854979176016E-2</v>
      </c>
      <c r="BR161" s="63">
        <f t="shared" si="224"/>
        <v>0.65669311472928826</v>
      </c>
      <c r="BS161" s="63">
        <f t="shared" si="225"/>
        <v>103.67501314931133</v>
      </c>
      <c r="BT161" s="63">
        <f t="shared" si="226"/>
        <v>183609851904.00189</v>
      </c>
      <c r="BU161" s="63">
        <f t="shared" si="227"/>
        <v>1892.5775319310442</v>
      </c>
      <c r="BV161" s="51">
        <f t="shared" si="260"/>
        <v>157.87437209852547</v>
      </c>
      <c r="BW161" s="72">
        <f t="shared" si="261"/>
        <v>7.4016109367775327</v>
      </c>
      <c r="BX161" s="51">
        <f t="shared" si="228"/>
        <v>-32</v>
      </c>
      <c r="BY161" s="51">
        <f t="shared" si="229"/>
        <v>19.350000000000001</v>
      </c>
      <c r="BZ161" s="51">
        <v>1</v>
      </c>
      <c r="CB161" s="63">
        <f t="shared" si="230"/>
        <v>3.0680984116650111E-2</v>
      </c>
      <c r="CC161" s="63">
        <f t="shared" si="231"/>
        <v>-0.98179149173280356</v>
      </c>
      <c r="CD161" s="63">
        <f t="shared" si="232"/>
        <v>0.22913371532793861</v>
      </c>
      <c r="CE161" s="63">
        <f t="shared" si="233"/>
        <v>207769042944.00214</v>
      </c>
      <c r="CF161" s="63">
        <f t="shared" si="234"/>
        <v>1892.5775319310442</v>
      </c>
      <c r="CI161" s="51">
        <f t="shared" si="235"/>
        <v>-77</v>
      </c>
      <c r="CJ161" s="51">
        <f t="shared" si="236"/>
        <v>21.6</v>
      </c>
      <c r="CK161" s="51">
        <v>1</v>
      </c>
      <c r="CM161" s="63">
        <f t="shared" si="237"/>
        <v>1.9727078239801729E-2</v>
      </c>
      <c r="CN161" s="63">
        <f t="shared" si="238"/>
        <v>-1.5189850244647332</v>
      </c>
      <c r="CO161" s="63">
        <f t="shared" si="239"/>
        <v>4.9956478632544603E-4</v>
      </c>
      <c r="CP161" s="63">
        <f t="shared" si="240"/>
        <v>231928233984.00238</v>
      </c>
      <c r="CQ161" s="63">
        <f t="shared" si="241"/>
        <v>1892.5775319310442</v>
      </c>
      <c r="CT161" s="51">
        <f t="shared" si="242"/>
        <v>-128</v>
      </c>
      <c r="CU161" s="51">
        <f t="shared" si="243"/>
        <v>24.15</v>
      </c>
      <c r="CV161" s="51">
        <v>1</v>
      </c>
      <c r="CX161" s="63">
        <f t="shared" si="244"/>
        <v>1.2925831062713179E-2</v>
      </c>
      <c r="CY161" s="63">
        <f t="shared" si="245"/>
        <v>-1.6545063760272869</v>
      </c>
      <c r="CZ161" s="63">
        <f t="shared" si="246"/>
        <v>4.7484213181086065E-7</v>
      </c>
      <c r="DA161" s="63">
        <f t="shared" si="247"/>
        <v>259308650496.00262</v>
      </c>
      <c r="DB161" s="63">
        <f t="shared" si="248"/>
        <v>1892.5775319310442</v>
      </c>
      <c r="DE161" s="51">
        <f t="shared" si="249"/>
        <v>-183</v>
      </c>
      <c r="DF161" s="51">
        <f t="shared" si="250"/>
        <v>26.9</v>
      </c>
      <c r="DG161" s="51">
        <v>1</v>
      </c>
      <c r="DI161" s="63">
        <f t="shared" si="251"/>
        <v>8.6534746119213031E-3</v>
      </c>
      <c r="DJ161" s="63">
        <f t="shared" si="252"/>
        <v>-1.5835858539815986</v>
      </c>
      <c r="DK161" s="63">
        <f t="shared" si="253"/>
        <v>2.5825838965676969E-10</v>
      </c>
      <c r="DL161" s="63">
        <f t="shared" si="254"/>
        <v>288836550656.00293</v>
      </c>
      <c r="DM161" s="63">
        <f t="shared" si="255"/>
        <v>1892.5775319310442</v>
      </c>
    </row>
    <row r="162" spans="1:117">
      <c r="A162" s="74">
        <f t="shared" si="180"/>
        <v>55.715236050952463</v>
      </c>
      <c r="B162" s="74">
        <f t="shared" si="181"/>
        <v>5.2</v>
      </c>
      <c r="C162" s="78">
        <v>6.77</v>
      </c>
      <c r="D162" s="76">
        <f t="shared" si="256"/>
        <v>1.78</v>
      </c>
      <c r="E162" s="76">
        <f t="shared" si="182"/>
        <v>1.78</v>
      </c>
      <c r="F162" s="77">
        <f t="shared" si="183"/>
        <v>21.450067999999998</v>
      </c>
      <c r="G162" s="73">
        <f t="shared" si="184"/>
        <v>2466810933.8406577</v>
      </c>
      <c r="H162" s="74">
        <f t="shared" si="257"/>
        <v>31.200000000000014</v>
      </c>
      <c r="I162" s="79">
        <v>156</v>
      </c>
      <c r="J162" s="51">
        <f t="shared" si="185"/>
        <v>156</v>
      </c>
      <c r="K162" s="51">
        <f t="shared" si="186"/>
        <v>10</v>
      </c>
      <c r="L162" s="51">
        <v>1</v>
      </c>
      <c r="N162" s="63">
        <f t="shared" si="187"/>
        <v>485152.73823744018</v>
      </c>
      <c r="O162" s="63">
        <f t="shared" si="188"/>
        <v>75683827.165040672</v>
      </c>
      <c r="P162" s="63">
        <f t="shared" si="189"/>
        <v>24668109338.406578</v>
      </c>
      <c r="Q162" s="63">
        <f t="shared" si="190"/>
        <v>123340546692.0329</v>
      </c>
      <c r="R162" s="63">
        <f t="shared" si="191"/>
        <v>1961.1763089935268</v>
      </c>
      <c r="S162" s="51">
        <f t="shared" si="258"/>
        <v>325.93633623487125</v>
      </c>
      <c r="T162" s="72">
        <f t="shared" si="259"/>
        <v>15.195119019430209</v>
      </c>
      <c r="U162" s="51">
        <f t="shared" si="192"/>
        <v>141</v>
      </c>
      <c r="V162" s="69">
        <f t="shared" si="193"/>
        <v>10.75</v>
      </c>
      <c r="W162" s="51">
        <v>1</v>
      </c>
      <c r="Y162" s="68">
        <f t="shared" si="175"/>
        <v>232627.55267075199</v>
      </c>
      <c r="Z162" s="68">
        <f t="shared" si="194"/>
        <v>32800484.92657603</v>
      </c>
      <c r="AA162" s="68">
        <f t="shared" si="195"/>
        <v>3314777192.3483801</v>
      </c>
      <c r="AB162" s="68">
        <f t="shared" si="196"/>
        <v>132591087693.93536</v>
      </c>
      <c r="AC162" s="63">
        <f t="shared" si="197"/>
        <v>1961.1763089935268</v>
      </c>
      <c r="AD162" s="69">
        <f t="shared" si="198"/>
        <v>101.05878616637887</v>
      </c>
      <c r="AE162" s="72">
        <f t="shared" si="199"/>
        <v>4.7113503866924278</v>
      </c>
      <c r="AF162" s="51">
        <f t="shared" si="200"/>
        <v>119</v>
      </c>
      <c r="AG162" s="51">
        <f t="shared" si="201"/>
        <v>11.85</v>
      </c>
      <c r="AH162" s="51">
        <v>1</v>
      </c>
      <c r="AJ162" s="63">
        <f t="shared" si="202"/>
        <v>1252.6429317634197</v>
      </c>
      <c r="AK162" s="63">
        <f t="shared" si="203"/>
        <v>149064.50887984695</v>
      </c>
      <c r="AL162" s="63">
        <f t="shared" si="204"/>
        <v>173074165.84618926</v>
      </c>
      <c r="AM162" s="63">
        <f t="shared" si="205"/>
        <v>146158547830.05896</v>
      </c>
      <c r="AN162" s="63">
        <f t="shared" si="206"/>
        <v>1961.1763089935268</v>
      </c>
      <c r="AO162" s="51">
        <f t="shared" si="176"/>
        <v>1161.0689033007529</v>
      </c>
      <c r="AP162" s="72">
        <f t="shared" si="177"/>
        <v>54.128914803475354</v>
      </c>
      <c r="AQ162" s="51">
        <f t="shared" si="207"/>
        <v>91</v>
      </c>
      <c r="AR162" s="51">
        <f t="shared" si="208"/>
        <v>13.25</v>
      </c>
      <c r="AS162" s="51">
        <v>1</v>
      </c>
      <c r="AU162" s="63">
        <f t="shared" si="209"/>
        <v>89.504430452757063</v>
      </c>
      <c r="AV162" s="63">
        <f t="shared" si="210"/>
        <v>8144.9031712008928</v>
      </c>
      <c r="AW162" s="63">
        <f t="shared" si="211"/>
        <v>3989898.0558335646</v>
      </c>
      <c r="AX162" s="63">
        <f t="shared" si="212"/>
        <v>163426224366.94357</v>
      </c>
      <c r="AY162" s="63">
        <f t="shared" si="213"/>
        <v>1961.1763089935268</v>
      </c>
      <c r="AZ162" s="51">
        <f t="shared" si="173"/>
        <v>489.86439396127162</v>
      </c>
      <c r="BA162" s="72">
        <f t="shared" si="174"/>
        <v>22.837428485600682</v>
      </c>
      <c r="BB162" s="51">
        <f t="shared" si="214"/>
        <v>61</v>
      </c>
      <c r="BC162" s="51">
        <f t="shared" si="215"/>
        <v>14.75</v>
      </c>
      <c r="BD162" s="51">
        <v>1</v>
      </c>
      <c r="BF162" s="63">
        <f t="shared" si="216"/>
        <v>8.4830600954163131</v>
      </c>
      <c r="BG162" s="63">
        <f t="shared" si="217"/>
        <v>517.46666582039506</v>
      </c>
      <c r="BH162" s="63">
        <f t="shared" si="218"/>
        <v>69399.759815501136</v>
      </c>
      <c r="BI162" s="63">
        <f t="shared" si="219"/>
        <v>181927306370.74854</v>
      </c>
      <c r="BJ162" s="63">
        <f t="shared" si="220"/>
        <v>1961.1763089935268</v>
      </c>
      <c r="BK162" s="51">
        <f t="shared" si="178"/>
        <v>134.11445490015149</v>
      </c>
      <c r="BL162" s="72">
        <f t="shared" si="179"/>
        <v>6.2524023187316464</v>
      </c>
      <c r="BM162" s="51">
        <f t="shared" si="221"/>
        <v>14</v>
      </c>
      <c r="BN162" s="51">
        <f t="shared" si="222"/>
        <v>17.100000000000001</v>
      </c>
      <c r="BO162" s="51">
        <v>1</v>
      </c>
      <c r="BQ162" s="63">
        <f t="shared" si="223"/>
        <v>5.0514854979176016E-2</v>
      </c>
      <c r="BR162" s="63">
        <f t="shared" si="224"/>
        <v>0.70720796970846422</v>
      </c>
      <c r="BS162" s="63">
        <f t="shared" si="225"/>
        <v>119.09131705890988</v>
      </c>
      <c r="BT162" s="63">
        <f t="shared" si="226"/>
        <v>210912334843.37622</v>
      </c>
      <c r="BU162" s="63">
        <f t="shared" si="227"/>
        <v>1961.1763089935268</v>
      </c>
      <c r="BV162" s="51">
        <f t="shared" si="260"/>
        <v>168.39645784535415</v>
      </c>
      <c r="BW162" s="72">
        <f t="shared" si="261"/>
        <v>7.8506258276362653</v>
      </c>
      <c r="BX162" s="51">
        <f t="shared" si="228"/>
        <v>-31</v>
      </c>
      <c r="BY162" s="51">
        <f t="shared" si="229"/>
        <v>19.350000000000001</v>
      </c>
      <c r="BZ162" s="51">
        <v>1</v>
      </c>
      <c r="CB162" s="63">
        <f t="shared" si="230"/>
        <v>3.0680984116650111E-2</v>
      </c>
      <c r="CC162" s="63">
        <f t="shared" si="231"/>
        <v>-0.95111050761615346</v>
      </c>
      <c r="CD162" s="63">
        <f t="shared" si="232"/>
        <v>0.26320552187156199</v>
      </c>
      <c r="CE162" s="63">
        <f t="shared" si="233"/>
        <v>238663957849.08362</v>
      </c>
      <c r="CF162" s="63">
        <f t="shared" si="234"/>
        <v>1961.1763089935268</v>
      </c>
      <c r="CI162" s="51">
        <f t="shared" si="235"/>
        <v>-76</v>
      </c>
      <c r="CJ162" s="51">
        <f t="shared" si="236"/>
        <v>21.6</v>
      </c>
      <c r="CK162" s="51">
        <v>1</v>
      </c>
      <c r="CM162" s="63">
        <f t="shared" si="237"/>
        <v>1.9727078239801729E-2</v>
      </c>
      <c r="CN162" s="63">
        <f t="shared" si="238"/>
        <v>-1.4992579462249314</v>
      </c>
      <c r="CO162" s="63">
        <f t="shared" si="239"/>
        <v>5.7384924826648514E-4</v>
      </c>
      <c r="CP162" s="63">
        <f t="shared" si="240"/>
        <v>266415580854.79108</v>
      </c>
      <c r="CQ162" s="63">
        <f t="shared" si="241"/>
        <v>1961.1763089935268</v>
      </c>
      <c r="CT162" s="51">
        <f t="shared" si="242"/>
        <v>-127</v>
      </c>
      <c r="CU162" s="51">
        <f t="shared" si="243"/>
        <v>24.15</v>
      </c>
      <c r="CV162" s="51">
        <v>1</v>
      </c>
      <c r="CX162" s="63">
        <f t="shared" si="244"/>
        <v>1.2925831062713179E-2</v>
      </c>
      <c r="CY162" s="63">
        <f t="shared" si="245"/>
        <v>-1.6415805449645737</v>
      </c>
      <c r="CZ162" s="63">
        <f t="shared" si="246"/>
        <v>5.4545037569442089E-7</v>
      </c>
      <c r="DA162" s="63">
        <f t="shared" si="247"/>
        <v>297867420261.2594</v>
      </c>
      <c r="DB162" s="63">
        <f t="shared" si="248"/>
        <v>1961.1763089935268</v>
      </c>
      <c r="DE162" s="51">
        <f t="shared" si="249"/>
        <v>-182</v>
      </c>
      <c r="DF162" s="51">
        <f t="shared" si="250"/>
        <v>26.9</v>
      </c>
      <c r="DG162" s="51">
        <v>1</v>
      </c>
      <c r="DI162" s="63">
        <f t="shared" si="251"/>
        <v>8.6534746119213031E-3</v>
      </c>
      <c r="DJ162" s="63">
        <f t="shared" si="252"/>
        <v>-1.5749323793696772</v>
      </c>
      <c r="DK162" s="63">
        <f t="shared" si="253"/>
        <v>2.9666098736291471E-10</v>
      </c>
      <c r="DL162" s="63">
        <f t="shared" si="254"/>
        <v>331786070601.56848</v>
      </c>
      <c r="DM162" s="63">
        <f t="shared" si="255"/>
        <v>1961.1763089935268</v>
      </c>
    </row>
    <row r="163" spans="1:117">
      <c r="A163" s="74">
        <f t="shared" si="180"/>
        <v>57.680029607093672</v>
      </c>
      <c r="B163" s="74">
        <f t="shared" si="181"/>
        <v>5.2333333333333334</v>
      </c>
      <c r="C163" s="78">
        <v>6.77</v>
      </c>
      <c r="D163" s="76">
        <f t="shared" si="256"/>
        <v>1.7850000000000001</v>
      </c>
      <c r="E163" s="76">
        <f t="shared" si="182"/>
        <v>1.7850000000000001</v>
      </c>
      <c r="F163" s="77">
        <f t="shared" si="183"/>
        <v>21.570743250000003</v>
      </c>
      <c r="G163" s="73">
        <f t="shared" si="184"/>
        <v>2833621661.7914634</v>
      </c>
      <c r="H163" s="74">
        <f t="shared" si="257"/>
        <v>31.400000000000016</v>
      </c>
      <c r="I163" s="79">
        <v>157</v>
      </c>
      <c r="J163" s="51">
        <f t="shared" si="185"/>
        <v>157</v>
      </c>
      <c r="K163" s="51">
        <f t="shared" si="186"/>
        <v>10</v>
      </c>
      <c r="L163" s="51">
        <v>1</v>
      </c>
      <c r="N163" s="63">
        <f t="shared" si="187"/>
        <v>485152.73823744018</v>
      </c>
      <c r="O163" s="63">
        <f t="shared" si="188"/>
        <v>76168979.903278112</v>
      </c>
      <c r="P163" s="63">
        <f t="shared" si="189"/>
        <v>28336216617.914635</v>
      </c>
      <c r="Q163" s="63">
        <f t="shared" si="190"/>
        <v>141681083089.57318</v>
      </c>
      <c r="R163" s="63">
        <f t="shared" si="191"/>
        <v>2032.259709823267</v>
      </c>
      <c r="S163" s="51">
        <f t="shared" si="258"/>
        <v>372.01780375550385</v>
      </c>
      <c r="T163" s="72">
        <f t="shared" si="259"/>
        <v>17.246406368287925</v>
      </c>
      <c r="U163" s="51">
        <f t="shared" si="192"/>
        <v>142</v>
      </c>
      <c r="V163" s="69">
        <f t="shared" si="193"/>
        <v>10.75</v>
      </c>
      <c r="W163" s="51">
        <v>1</v>
      </c>
      <c r="Y163" s="68">
        <f t="shared" si="175"/>
        <v>232627.55267075199</v>
      </c>
      <c r="Z163" s="68">
        <f t="shared" si="194"/>
        <v>33033112.479246784</v>
      </c>
      <c r="AA163" s="68">
        <f t="shared" si="195"/>
        <v>3807679108.0322742</v>
      </c>
      <c r="AB163" s="68">
        <f t="shared" si="196"/>
        <v>152307164321.29117</v>
      </c>
      <c r="AC163" s="63">
        <f t="shared" si="197"/>
        <v>2032.259709823267</v>
      </c>
      <c r="AD163" s="69">
        <f t="shared" si="198"/>
        <v>115.26855395247624</v>
      </c>
      <c r="AE163" s="72">
        <f t="shared" si="199"/>
        <v>5.3437451188649341</v>
      </c>
      <c r="AF163" s="51">
        <f t="shared" si="200"/>
        <v>120</v>
      </c>
      <c r="AG163" s="51">
        <f t="shared" si="201"/>
        <v>11.85</v>
      </c>
      <c r="AH163" s="51">
        <v>12</v>
      </c>
      <c r="AJ163" s="63">
        <f t="shared" si="202"/>
        <v>15031.715181161037</v>
      </c>
      <c r="AK163" s="63">
        <f t="shared" si="203"/>
        <v>1803805.8217393244</v>
      </c>
      <c r="AL163" s="63">
        <f t="shared" si="204"/>
        <v>198810009.60000157</v>
      </c>
      <c r="AM163" s="63">
        <f t="shared" si="205"/>
        <v>167892083461.1442</v>
      </c>
      <c r="AN163" s="63">
        <f t="shared" si="206"/>
        <v>2032.259709823267</v>
      </c>
      <c r="AO163" s="51">
        <f t="shared" si="176"/>
        <v>110.21696859160734</v>
      </c>
      <c r="AP163" s="72">
        <f t="shared" si="177"/>
        <v>5.1095582249632185</v>
      </c>
      <c r="AQ163" s="51">
        <f t="shared" si="207"/>
        <v>92</v>
      </c>
      <c r="AR163" s="51">
        <f t="shared" si="208"/>
        <v>13.25</v>
      </c>
      <c r="AS163" s="51">
        <v>1</v>
      </c>
      <c r="AU163" s="63">
        <f t="shared" si="209"/>
        <v>89.504430452757063</v>
      </c>
      <c r="AV163" s="63">
        <f t="shared" si="210"/>
        <v>8234.4076016536492</v>
      </c>
      <c r="AW163" s="63">
        <f t="shared" si="211"/>
        <v>4583189.3333418854</v>
      </c>
      <c r="AX163" s="63">
        <f t="shared" si="212"/>
        <v>187727435093.68445</v>
      </c>
      <c r="AY163" s="63">
        <f t="shared" si="213"/>
        <v>2032.259709823267</v>
      </c>
      <c r="AZ163" s="51">
        <f t="shared" si="173"/>
        <v>556.59004934629183</v>
      </c>
      <c r="BA163" s="72">
        <f t="shared" si="174"/>
        <v>25.803007476169917</v>
      </c>
      <c r="BB163" s="51">
        <f t="shared" si="214"/>
        <v>62</v>
      </c>
      <c r="BC163" s="51">
        <f t="shared" si="215"/>
        <v>14.75</v>
      </c>
      <c r="BD163" s="51">
        <v>1</v>
      </c>
      <c r="BF163" s="63">
        <f t="shared" si="216"/>
        <v>8.4830600954163131</v>
      </c>
      <c r="BG163" s="63">
        <f t="shared" si="217"/>
        <v>525.94972591581143</v>
      </c>
      <c r="BH163" s="63">
        <f t="shared" si="218"/>
        <v>79719.389937255502</v>
      </c>
      <c r="BI163" s="63">
        <f t="shared" si="219"/>
        <v>208979597557.12042</v>
      </c>
      <c r="BJ163" s="63">
        <f t="shared" si="220"/>
        <v>2032.259709823267</v>
      </c>
      <c r="BK163" s="51">
        <f t="shared" si="178"/>
        <v>151.57226253601311</v>
      </c>
      <c r="BL163" s="72">
        <f t="shared" si="179"/>
        <v>7.0267519658143023</v>
      </c>
      <c r="BM163" s="51">
        <f t="shared" si="221"/>
        <v>15</v>
      </c>
      <c r="BN163" s="51">
        <f t="shared" si="222"/>
        <v>17.100000000000001</v>
      </c>
      <c r="BO163" s="51">
        <v>1</v>
      </c>
      <c r="BQ163" s="63">
        <f t="shared" si="223"/>
        <v>5.0514854979176016E-2</v>
      </c>
      <c r="BR163" s="63">
        <f t="shared" si="224"/>
        <v>0.75772282468764018</v>
      </c>
      <c r="BS163" s="63">
        <f t="shared" si="225"/>
        <v>136.80000000000013</v>
      </c>
      <c r="BT163" s="63">
        <f t="shared" si="226"/>
        <v>242274652083.17014</v>
      </c>
      <c r="BU163" s="63">
        <f t="shared" si="227"/>
        <v>2032.259709823267</v>
      </c>
      <c r="BV163" s="51">
        <f t="shared" si="260"/>
        <v>180.54095184000016</v>
      </c>
      <c r="BW163" s="72">
        <f t="shared" si="261"/>
        <v>8.3697140032483652</v>
      </c>
      <c r="BX163" s="51">
        <f t="shared" si="228"/>
        <v>-30</v>
      </c>
      <c r="BY163" s="51">
        <f t="shared" si="229"/>
        <v>19.350000000000001</v>
      </c>
      <c r="BZ163" s="51">
        <v>1</v>
      </c>
      <c r="CB163" s="63">
        <f t="shared" si="230"/>
        <v>3.0680984116650111E-2</v>
      </c>
      <c r="CC163" s="63">
        <f t="shared" si="231"/>
        <v>-0.92042952349950335</v>
      </c>
      <c r="CD163" s="63">
        <f t="shared" si="232"/>
        <v>0.30234374999999947</v>
      </c>
      <c r="CE163" s="63">
        <f t="shared" si="233"/>
        <v>274152895778.3241</v>
      </c>
      <c r="CF163" s="63">
        <f t="shared" si="234"/>
        <v>2032.259709823267</v>
      </c>
      <c r="CI163" s="51">
        <f t="shared" si="235"/>
        <v>-75</v>
      </c>
      <c r="CJ163" s="51">
        <f t="shared" si="236"/>
        <v>21.6</v>
      </c>
      <c r="CK163" s="51">
        <v>1</v>
      </c>
      <c r="CM163" s="63">
        <f t="shared" si="237"/>
        <v>1.9727078239801729E-2</v>
      </c>
      <c r="CN163" s="63">
        <f t="shared" si="238"/>
        <v>-1.4795308679851298</v>
      </c>
      <c r="CO163" s="63">
        <f t="shared" si="239"/>
        <v>6.5917968749999679E-4</v>
      </c>
      <c r="CP163" s="63">
        <f t="shared" si="240"/>
        <v>306031139473.47803</v>
      </c>
      <c r="CQ163" s="63">
        <f t="shared" si="241"/>
        <v>2032.259709823267</v>
      </c>
      <c r="CT163" s="51">
        <f t="shared" si="242"/>
        <v>-126</v>
      </c>
      <c r="CU163" s="51">
        <f t="shared" si="243"/>
        <v>24.15</v>
      </c>
      <c r="CV163" s="51">
        <v>1</v>
      </c>
      <c r="CX163" s="63">
        <f t="shared" si="244"/>
        <v>1.2925831062713179E-2</v>
      </c>
      <c r="CY163" s="63">
        <f t="shared" si="245"/>
        <v>-1.6286547139018606</v>
      </c>
      <c r="CZ163" s="63">
        <f t="shared" si="246"/>
        <v>6.2655794929269614E-7</v>
      </c>
      <c r="DA163" s="63">
        <f t="shared" si="247"/>
        <v>342159815661.31921</v>
      </c>
      <c r="DB163" s="63">
        <f t="shared" si="248"/>
        <v>2032.259709823267</v>
      </c>
      <c r="DE163" s="51">
        <f t="shared" si="249"/>
        <v>-181</v>
      </c>
      <c r="DF163" s="51">
        <f t="shared" si="250"/>
        <v>26.9</v>
      </c>
      <c r="DG163" s="51">
        <v>1</v>
      </c>
      <c r="DI163" s="63">
        <f t="shared" si="251"/>
        <v>8.6534746119213031E-3</v>
      </c>
      <c r="DJ163" s="63">
        <f t="shared" si="252"/>
        <v>-1.5662789047577559</v>
      </c>
      <c r="DK163" s="63">
        <f t="shared" si="253"/>
        <v>3.4077398817557633E-10</v>
      </c>
      <c r="DL163" s="63">
        <f t="shared" si="254"/>
        <v>381122113510.95178</v>
      </c>
      <c r="DM163" s="63">
        <f t="shared" si="255"/>
        <v>2032.259709823267</v>
      </c>
    </row>
    <row r="164" spans="1:117">
      <c r="A164" s="74">
        <f t="shared" si="180"/>
        <v>59.714111458356228</v>
      </c>
      <c r="B164" s="74">
        <f t="shared" si="181"/>
        <v>5.2666666666666666</v>
      </c>
      <c r="C164" s="78">
        <v>6.77</v>
      </c>
      <c r="D164" s="76">
        <f t="shared" si="256"/>
        <v>1.79</v>
      </c>
      <c r="E164" s="76">
        <f t="shared" si="182"/>
        <v>1.79</v>
      </c>
      <c r="F164" s="77">
        <f t="shared" si="183"/>
        <v>21.691756999999999</v>
      </c>
      <c r="G164" s="73">
        <f t="shared" si="184"/>
        <v>3254976541.583818</v>
      </c>
      <c r="H164" s="74">
        <f t="shared" si="257"/>
        <v>31.600000000000016</v>
      </c>
      <c r="I164" s="79">
        <v>158</v>
      </c>
      <c r="J164" s="51">
        <f t="shared" si="185"/>
        <v>158</v>
      </c>
      <c r="K164" s="51">
        <f t="shared" si="186"/>
        <v>10</v>
      </c>
      <c r="L164" s="51">
        <v>1</v>
      </c>
      <c r="N164" s="63">
        <f t="shared" si="187"/>
        <v>485152.73823744018</v>
      </c>
      <c r="O164" s="63">
        <f t="shared" si="188"/>
        <v>76654132.641515553</v>
      </c>
      <c r="P164" s="63">
        <f t="shared" si="189"/>
        <v>32549765415.838181</v>
      </c>
      <c r="Q164" s="63">
        <f t="shared" si="190"/>
        <v>162748827079.19092</v>
      </c>
      <c r="R164" s="63">
        <f t="shared" si="191"/>
        <v>2105.9176640980295</v>
      </c>
      <c r="S164" s="51">
        <f t="shared" si="258"/>
        <v>424.63157946176233</v>
      </c>
      <c r="T164" s="72">
        <f t="shared" si="259"/>
        <v>19.575711615327535</v>
      </c>
      <c r="U164" s="51">
        <f t="shared" si="192"/>
        <v>143</v>
      </c>
      <c r="V164" s="69">
        <f t="shared" si="193"/>
        <v>10.75</v>
      </c>
      <c r="W164" s="51">
        <v>1</v>
      </c>
      <c r="Y164" s="68">
        <f t="shared" si="175"/>
        <v>232627.55267075199</v>
      </c>
      <c r="Z164" s="68">
        <f t="shared" si="194"/>
        <v>33265740.031917535</v>
      </c>
      <c r="AA164" s="68">
        <f t="shared" si="195"/>
        <v>4373874727.7532511</v>
      </c>
      <c r="AB164" s="68">
        <f t="shared" si="196"/>
        <v>174954989110.13025</v>
      </c>
      <c r="AC164" s="63">
        <f t="shared" si="197"/>
        <v>2105.9176640980295</v>
      </c>
      <c r="AD164" s="69">
        <f t="shared" si="198"/>
        <v>131.48286265559227</v>
      </c>
      <c r="AE164" s="72">
        <f t="shared" si="199"/>
        <v>6.061420596570037</v>
      </c>
      <c r="AF164" s="51">
        <f t="shared" si="200"/>
        <v>121</v>
      </c>
      <c r="AG164" s="51">
        <f t="shared" si="201"/>
        <v>11.85</v>
      </c>
      <c r="AH164" s="51">
        <v>1</v>
      </c>
      <c r="AJ164" s="63">
        <f t="shared" si="202"/>
        <v>15031.715181161037</v>
      </c>
      <c r="AK164" s="63">
        <f t="shared" si="203"/>
        <v>1818837.5369204853</v>
      </c>
      <c r="AL164" s="63">
        <f t="shared" si="204"/>
        <v>228372730.98446664</v>
      </c>
      <c r="AM164" s="63">
        <f t="shared" si="205"/>
        <v>192857360088.84122</v>
      </c>
      <c r="AN164" s="63">
        <f t="shared" si="206"/>
        <v>2105.9176640980295</v>
      </c>
      <c r="AO164" s="51">
        <f t="shared" si="176"/>
        <v>125.55971951795631</v>
      </c>
      <c r="AP164" s="72">
        <f t="shared" si="177"/>
        <v>5.788360966700683</v>
      </c>
      <c r="AQ164" s="51">
        <f t="shared" si="207"/>
        <v>93</v>
      </c>
      <c r="AR164" s="51">
        <f t="shared" si="208"/>
        <v>13.25</v>
      </c>
      <c r="AS164" s="51">
        <v>1</v>
      </c>
      <c r="AU164" s="63">
        <f t="shared" si="209"/>
        <v>89.504430452757063</v>
      </c>
      <c r="AV164" s="63">
        <f t="shared" si="210"/>
        <v>8323.9120321064074</v>
      </c>
      <c r="AW164" s="63">
        <f t="shared" si="211"/>
        <v>5264702.0478497818</v>
      </c>
      <c r="AX164" s="63">
        <f t="shared" si="212"/>
        <v>215642195879.92795</v>
      </c>
      <c r="AY164" s="63">
        <f t="shared" si="213"/>
        <v>2105.9176640980295</v>
      </c>
      <c r="AZ164" s="51">
        <f t="shared" si="173"/>
        <v>632.4792991015695</v>
      </c>
      <c r="BA164" s="72">
        <f t="shared" si="174"/>
        <v>29.157587331518123</v>
      </c>
      <c r="BB164" s="51">
        <f t="shared" si="214"/>
        <v>63</v>
      </c>
      <c r="BC164" s="51">
        <f t="shared" si="215"/>
        <v>14.75</v>
      </c>
      <c r="BD164" s="51">
        <v>1</v>
      </c>
      <c r="BF164" s="63">
        <f t="shared" si="216"/>
        <v>8.4830600954163131</v>
      </c>
      <c r="BG164" s="63">
        <f t="shared" si="217"/>
        <v>534.43278601122768</v>
      </c>
      <c r="BH164" s="63">
        <f t="shared" si="218"/>
        <v>91573.532082292601</v>
      </c>
      <c r="BI164" s="63">
        <f t="shared" si="219"/>
        <v>240054519941.80658</v>
      </c>
      <c r="BJ164" s="63">
        <f t="shared" si="220"/>
        <v>2105.9176640980295</v>
      </c>
      <c r="BK164" s="51">
        <f t="shared" si="178"/>
        <v>171.3471450091177</v>
      </c>
      <c r="BL164" s="72">
        <f t="shared" si="179"/>
        <v>7.8991823949123949</v>
      </c>
      <c r="BM164" s="51">
        <f t="shared" si="221"/>
        <v>16</v>
      </c>
      <c r="BN164" s="51">
        <f t="shared" si="222"/>
        <v>17.100000000000001</v>
      </c>
      <c r="BO164" s="51">
        <v>1</v>
      </c>
      <c r="BQ164" s="63">
        <f t="shared" si="223"/>
        <v>5.0514854979176016E-2</v>
      </c>
      <c r="BR164" s="63">
        <f t="shared" si="224"/>
        <v>0.80823767966681626</v>
      </c>
      <c r="BS164" s="63">
        <f t="shared" si="225"/>
        <v>157.14193496359457</v>
      </c>
      <c r="BT164" s="63">
        <f t="shared" si="226"/>
        <v>278300494305.41644</v>
      </c>
      <c r="BU164" s="63">
        <f t="shared" si="227"/>
        <v>2105.9176640980295</v>
      </c>
      <c r="BV164" s="51">
        <f t="shared" ref="BV164:BV227" si="262">BS164/BR164</f>
        <v>194.42540098894418</v>
      </c>
      <c r="BW164" s="72">
        <f t="shared" ref="BW164:BW227" si="263">BV164/$F164</f>
        <v>8.9631006372118307</v>
      </c>
      <c r="BX164" s="51">
        <f t="shared" si="228"/>
        <v>-29</v>
      </c>
      <c r="BY164" s="51">
        <f t="shared" si="229"/>
        <v>19.350000000000001</v>
      </c>
      <c r="BZ164" s="51">
        <v>1</v>
      </c>
      <c r="CB164" s="63">
        <f t="shared" si="230"/>
        <v>3.0680984116650111E-2</v>
      </c>
      <c r="CC164" s="63">
        <f t="shared" si="231"/>
        <v>-0.88974853938285325</v>
      </c>
      <c r="CD164" s="63">
        <f t="shared" si="232"/>
        <v>0.34730176826863418</v>
      </c>
      <c r="CE164" s="63">
        <f t="shared" si="233"/>
        <v>314918980398.23437</v>
      </c>
      <c r="CF164" s="63">
        <f t="shared" si="234"/>
        <v>2105.9176640980295</v>
      </c>
      <c r="CI164" s="51">
        <f t="shared" si="235"/>
        <v>-74</v>
      </c>
      <c r="CJ164" s="51">
        <f t="shared" si="236"/>
        <v>21.6</v>
      </c>
      <c r="CK164" s="51">
        <v>1</v>
      </c>
      <c r="CM164" s="63">
        <f t="shared" si="237"/>
        <v>1.9727078239801729E-2</v>
      </c>
      <c r="CN164" s="63">
        <f t="shared" si="238"/>
        <v>-1.459803789745328</v>
      </c>
      <c r="CO164" s="63">
        <f t="shared" si="239"/>
        <v>7.5719862267870596E-4</v>
      </c>
      <c r="CP164" s="63">
        <f t="shared" si="240"/>
        <v>351537466491.05237</v>
      </c>
      <c r="CQ164" s="63">
        <f t="shared" si="241"/>
        <v>2105.9176640980295</v>
      </c>
      <c r="CT164" s="51">
        <f t="shared" si="242"/>
        <v>-125</v>
      </c>
      <c r="CU164" s="51">
        <f t="shared" si="243"/>
        <v>24.15</v>
      </c>
      <c r="CV164" s="51">
        <v>1</v>
      </c>
      <c r="CX164" s="63">
        <f t="shared" si="244"/>
        <v>1.2925831062713179E-2</v>
      </c>
      <c r="CY164" s="63">
        <f t="shared" si="245"/>
        <v>-1.6157288828391474</v>
      </c>
      <c r="CZ164" s="63">
        <f t="shared" si="246"/>
        <v>7.1972608566283583E-7</v>
      </c>
      <c r="DA164" s="63">
        <f t="shared" si="247"/>
        <v>393038417396.24603</v>
      </c>
      <c r="DB164" s="63">
        <f t="shared" si="248"/>
        <v>2105.9176640980295</v>
      </c>
      <c r="DE164" s="51">
        <f t="shared" si="249"/>
        <v>-180</v>
      </c>
      <c r="DF164" s="51">
        <f t="shared" si="250"/>
        <v>26.9</v>
      </c>
      <c r="DG164" s="51">
        <v>1</v>
      </c>
      <c r="DI164" s="63">
        <f t="shared" si="251"/>
        <v>8.6534746119213031E-3</v>
      </c>
      <c r="DJ164" s="63">
        <f t="shared" si="252"/>
        <v>-1.5576254301458345</v>
      </c>
      <c r="DK164" s="63">
        <f t="shared" si="253"/>
        <v>3.9144651964306359E-10</v>
      </c>
      <c r="DL164" s="63">
        <f t="shared" si="254"/>
        <v>437794344843.02356</v>
      </c>
      <c r="DM164" s="63">
        <f t="shared" si="255"/>
        <v>2105.9176640980295</v>
      </c>
    </row>
    <row r="165" spans="1:117">
      <c r="A165" s="74">
        <f t="shared" si="180"/>
        <v>61.819925051190708</v>
      </c>
      <c r="B165" s="74">
        <f t="shared" si="181"/>
        <v>5.3</v>
      </c>
      <c r="C165" s="78">
        <v>6.77</v>
      </c>
      <c r="D165" s="76">
        <f t="shared" si="256"/>
        <v>1.7949999999999999</v>
      </c>
      <c r="E165" s="76">
        <f t="shared" si="182"/>
        <v>1.7949999999999999</v>
      </c>
      <c r="F165" s="77">
        <f t="shared" si="183"/>
        <v>21.813109249999997</v>
      </c>
      <c r="G165" s="73">
        <f t="shared" si="184"/>
        <v>3738986198.8712707</v>
      </c>
      <c r="H165" s="74">
        <f t="shared" si="257"/>
        <v>31.800000000000018</v>
      </c>
      <c r="I165" s="79">
        <v>159</v>
      </c>
      <c r="J165" s="51">
        <f t="shared" si="185"/>
        <v>159</v>
      </c>
      <c r="K165" s="51">
        <f t="shared" si="186"/>
        <v>10</v>
      </c>
      <c r="L165" s="51">
        <v>1</v>
      </c>
      <c r="N165" s="63">
        <f t="shared" si="187"/>
        <v>485152.73823744018</v>
      </c>
      <c r="O165" s="63">
        <f t="shared" si="188"/>
        <v>77139285.379752994</v>
      </c>
      <c r="P165" s="63">
        <f t="shared" si="189"/>
        <v>37389861988.712708</v>
      </c>
      <c r="Q165" s="63">
        <f t="shared" si="190"/>
        <v>186949309943.56354</v>
      </c>
      <c r="R165" s="63">
        <f t="shared" si="191"/>
        <v>2182.243354307032</v>
      </c>
      <c r="S165" s="51">
        <f t="shared" si="258"/>
        <v>484.70583833703171</v>
      </c>
      <c r="T165" s="72">
        <f t="shared" si="259"/>
        <v>22.220850442814875</v>
      </c>
      <c r="U165" s="51">
        <f t="shared" si="192"/>
        <v>144</v>
      </c>
      <c r="V165" s="69">
        <f t="shared" si="193"/>
        <v>10.75</v>
      </c>
      <c r="W165" s="51">
        <v>1</v>
      </c>
      <c r="Y165" s="68">
        <f t="shared" si="175"/>
        <v>232627.55267075199</v>
      </c>
      <c r="Z165" s="68">
        <f t="shared" si="194"/>
        <v>33498367.584588286</v>
      </c>
      <c r="AA165" s="68">
        <f t="shared" si="195"/>
        <v>5024262704.7332659</v>
      </c>
      <c r="AB165" s="68">
        <f t="shared" si="196"/>
        <v>200970508189.33078</v>
      </c>
      <c r="AC165" s="63">
        <f t="shared" si="197"/>
        <v>2182.243354307032</v>
      </c>
      <c r="AD165" s="69">
        <f t="shared" si="198"/>
        <v>149.98529979248292</v>
      </c>
      <c r="AE165" s="72">
        <f t="shared" si="199"/>
        <v>6.8759248428778186</v>
      </c>
      <c r="AF165" s="51">
        <f t="shared" si="200"/>
        <v>122</v>
      </c>
      <c r="AG165" s="51">
        <f t="shared" si="201"/>
        <v>11.85</v>
      </c>
      <c r="AH165" s="51">
        <v>1</v>
      </c>
      <c r="AJ165" s="63">
        <f t="shared" si="202"/>
        <v>15031.715181161037</v>
      </c>
      <c r="AK165" s="63">
        <f t="shared" si="203"/>
        <v>1833869.2521016465</v>
      </c>
      <c r="AL165" s="63">
        <f t="shared" si="204"/>
        <v>262331380.40803716</v>
      </c>
      <c r="AM165" s="63">
        <f t="shared" si="205"/>
        <v>221534932283.1228</v>
      </c>
      <c r="AN165" s="63">
        <f t="shared" si="206"/>
        <v>2182.243354307032</v>
      </c>
      <c r="AO165" s="51">
        <f t="shared" si="176"/>
        <v>143.04802815544281</v>
      </c>
      <c r="AP165" s="72">
        <f t="shared" si="177"/>
        <v>6.5578926193404925</v>
      </c>
      <c r="AQ165" s="51">
        <f t="shared" si="207"/>
        <v>94</v>
      </c>
      <c r="AR165" s="51">
        <f t="shared" si="208"/>
        <v>13.25</v>
      </c>
      <c r="AS165" s="51">
        <v>1</v>
      </c>
      <c r="AU165" s="63">
        <f t="shared" si="209"/>
        <v>89.504430452757063</v>
      </c>
      <c r="AV165" s="63">
        <f t="shared" si="210"/>
        <v>8413.4164625591638</v>
      </c>
      <c r="AW165" s="63">
        <f t="shared" si="211"/>
        <v>6047554.5819145646</v>
      </c>
      <c r="AX165" s="63">
        <f t="shared" si="212"/>
        <v>247707835675.22168</v>
      </c>
      <c r="AY165" s="63">
        <f t="shared" si="213"/>
        <v>2182.243354307032</v>
      </c>
      <c r="AZ165" s="51">
        <f t="shared" si="173"/>
        <v>718.79890991097341</v>
      </c>
      <c r="BA165" s="72">
        <f t="shared" si="174"/>
        <v>32.952611279429298</v>
      </c>
      <c r="BB165" s="51">
        <f t="shared" si="214"/>
        <v>64</v>
      </c>
      <c r="BC165" s="51">
        <f t="shared" si="215"/>
        <v>14.75</v>
      </c>
      <c r="BD165" s="51">
        <v>1</v>
      </c>
      <c r="BF165" s="63">
        <f t="shared" si="216"/>
        <v>8.4830600954163131</v>
      </c>
      <c r="BG165" s="63">
        <f t="shared" si="217"/>
        <v>542.91584610664404</v>
      </c>
      <c r="BH165" s="63">
        <f t="shared" si="218"/>
        <v>105190.36566419773</v>
      </c>
      <c r="BI165" s="63">
        <f t="shared" si="219"/>
        <v>275750232166.75623</v>
      </c>
      <c r="BJ165" s="63">
        <f t="shared" si="220"/>
        <v>2182.243354307032</v>
      </c>
      <c r="BK165" s="51">
        <f t="shared" si="178"/>
        <v>193.75077448657737</v>
      </c>
      <c r="BL165" s="72">
        <f t="shared" si="179"/>
        <v>8.8823089026878375</v>
      </c>
      <c r="BM165" s="51">
        <f t="shared" si="221"/>
        <v>17</v>
      </c>
      <c r="BN165" s="51">
        <f t="shared" si="222"/>
        <v>17.100000000000001</v>
      </c>
      <c r="BO165" s="51">
        <v>1</v>
      </c>
      <c r="BQ165" s="63">
        <f t="shared" si="223"/>
        <v>5.0514854979176016E-2</v>
      </c>
      <c r="BR165" s="63">
        <f t="shared" si="224"/>
        <v>0.85875253464599233</v>
      </c>
      <c r="BS165" s="63">
        <f t="shared" si="225"/>
        <v>180.50868219373214</v>
      </c>
      <c r="BT165" s="63">
        <f t="shared" si="226"/>
        <v>319683320003.49365</v>
      </c>
      <c r="BU165" s="63">
        <f t="shared" si="227"/>
        <v>2182.243354307032</v>
      </c>
      <c r="BV165" s="51">
        <f t="shared" si="262"/>
        <v>210.19871838648382</v>
      </c>
      <c r="BW165" s="72">
        <f t="shared" si="263"/>
        <v>9.636348306763459</v>
      </c>
      <c r="BX165" s="51">
        <f t="shared" si="228"/>
        <v>-28</v>
      </c>
      <c r="BY165" s="51">
        <f t="shared" si="229"/>
        <v>19.350000000000001</v>
      </c>
      <c r="BZ165" s="51">
        <v>1</v>
      </c>
      <c r="CB165" s="63">
        <f t="shared" si="230"/>
        <v>3.0680984116650111E-2</v>
      </c>
      <c r="CC165" s="63">
        <f t="shared" si="231"/>
        <v>-0.85906755526620315</v>
      </c>
      <c r="CD165" s="63">
        <f t="shared" si="232"/>
        <v>0.39894496989774153</v>
      </c>
      <c r="CE165" s="63">
        <f t="shared" si="233"/>
        <v>361746914740.79541</v>
      </c>
      <c r="CF165" s="63">
        <f t="shared" si="234"/>
        <v>2182.243354307032</v>
      </c>
      <c r="CI165" s="51">
        <f t="shared" si="235"/>
        <v>-73</v>
      </c>
      <c r="CJ165" s="51">
        <f t="shared" si="236"/>
        <v>21.6</v>
      </c>
      <c r="CK165" s="51">
        <v>1</v>
      </c>
      <c r="CM165" s="63">
        <f t="shared" si="237"/>
        <v>1.9727078239801729E-2</v>
      </c>
      <c r="CN165" s="63">
        <f t="shared" si="238"/>
        <v>-1.4400767115055262</v>
      </c>
      <c r="CO165" s="63">
        <f t="shared" si="239"/>
        <v>8.6979281227705007E-4</v>
      </c>
      <c r="CP165" s="63">
        <f t="shared" si="240"/>
        <v>403810509478.09723</v>
      </c>
      <c r="CQ165" s="63">
        <f t="shared" si="241"/>
        <v>2182.243354307032</v>
      </c>
      <c r="CT165" s="51">
        <f t="shared" si="242"/>
        <v>-124</v>
      </c>
      <c r="CU165" s="51">
        <f t="shared" si="243"/>
        <v>24.15</v>
      </c>
      <c r="CV165" s="51">
        <v>1</v>
      </c>
      <c r="CX165" s="63">
        <f t="shared" si="244"/>
        <v>1.2925831062713179E-2</v>
      </c>
      <c r="CY165" s="63">
        <f t="shared" si="245"/>
        <v>-1.6028030517764342</v>
      </c>
      <c r="CZ165" s="63">
        <f t="shared" si="246"/>
        <v>8.2674817064935462E-7</v>
      </c>
      <c r="DA165" s="63">
        <f t="shared" si="247"/>
        <v>451482583513.70593</v>
      </c>
      <c r="DB165" s="63">
        <f t="shared" si="248"/>
        <v>2182.243354307032</v>
      </c>
      <c r="DE165" s="51">
        <f t="shared" si="249"/>
        <v>-179</v>
      </c>
      <c r="DF165" s="51">
        <f t="shared" si="250"/>
        <v>26.9</v>
      </c>
      <c r="DG165" s="51">
        <v>1</v>
      </c>
      <c r="DI165" s="63">
        <f t="shared" si="251"/>
        <v>8.6534746119213031E-3</v>
      </c>
      <c r="DJ165" s="63">
        <f t="shared" si="252"/>
        <v>-1.5489719555339132</v>
      </c>
      <c r="DK165" s="63">
        <f t="shared" si="253"/>
        <v>4.4965397318330176E-10</v>
      </c>
      <c r="DL165" s="63">
        <f t="shared" si="254"/>
        <v>502893643748.18591</v>
      </c>
      <c r="DM165" s="63">
        <f t="shared" si="255"/>
        <v>2182.243354307032</v>
      </c>
    </row>
    <row r="166" spans="1:117">
      <c r="A166" s="74">
        <f t="shared" si="180"/>
        <v>64.000000000000611</v>
      </c>
      <c r="B166" s="74">
        <f t="shared" si="181"/>
        <v>5.333333333333333</v>
      </c>
      <c r="C166" s="78">
        <v>6.77</v>
      </c>
      <c r="D166" s="76">
        <f t="shared" si="256"/>
        <v>1.8</v>
      </c>
      <c r="E166" s="76">
        <f t="shared" si="182"/>
        <v>1.8</v>
      </c>
      <c r="F166" s="77">
        <f t="shared" si="183"/>
        <v>21.934799999999999</v>
      </c>
      <c r="G166" s="73">
        <f t="shared" si="184"/>
        <v>4294967296.0000458</v>
      </c>
      <c r="H166" s="74">
        <f t="shared" si="257"/>
        <v>32.000000000000014</v>
      </c>
      <c r="I166" s="79">
        <v>160</v>
      </c>
      <c r="J166" s="51">
        <f t="shared" si="185"/>
        <v>160</v>
      </c>
      <c r="K166" s="51">
        <f t="shared" si="186"/>
        <v>10</v>
      </c>
      <c r="L166" s="51">
        <v>12</v>
      </c>
      <c r="N166" s="63">
        <f t="shared" si="187"/>
        <v>5821832.8588492824</v>
      </c>
      <c r="O166" s="63">
        <f t="shared" si="188"/>
        <v>931493257.41588521</v>
      </c>
      <c r="P166" s="63">
        <f t="shared" si="189"/>
        <v>42949672960.000458</v>
      </c>
      <c r="Q166" s="63">
        <f t="shared" si="190"/>
        <v>214748364800.00229</v>
      </c>
      <c r="R166" s="63">
        <f t="shared" si="191"/>
        <v>2261.3333333333549</v>
      </c>
      <c r="S166" s="51">
        <f t="shared" si="258"/>
        <v>46.108409930040594</v>
      </c>
      <c r="T166" s="72">
        <f t="shared" si="259"/>
        <v>2.1020665759451007</v>
      </c>
      <c r="U166" s="51">
        <f t="shared" si="192"/>
        <v>145</v>
      </c>
      <c r="V166" s="69">
        <f t="shared" si="193"/>
        <v>10.75</v>
      </c>
      <c r="W166" s="51">
        <v>1</v>
      </c>
      <c r="Y166" s="68">
        <f t="shared" si="175"/>
        <v>232627.55267075199</v>
      </c>
      <c r="Z166" s="68">
        <f t="shared" si="194"/>
        <v>33730995.137259036</v>
      </c>
      <c r="AA166" s="68">
        <f t="shared" si="195"/>
        <v>5771362304.0000563</v>
      </c>
      <c r="AB166" s="68">
        <f t="shared" si="196"/>
        <v>230854492160.00244</v>
      </c>
      <c r="AC166" s="63">
        <f t="shared" si="197"/>
        <v>2261.3333333333549</v>
      </c>
      <c r="AD166" s="69">
        <f t="shared" si="198"/>
        <v>171.09967495815286</v>
      </c>
      <c r="AE166" s="72">
        <f t="shared" si="199"/>
        <v>7.8003754289144585</v>
      </c>
      <c r="AF166" s="51">
        <f t="shared" si="200"/>
        <v>123</v>
      </c>
      <c r="AG166" s="51">
        <f t="shared" si="201"/>
        <v>11.85</v>
      </c>
      <c r="AH166" s="51">
        <v>1</v>
      </c>
      <c r="AJ166" s="63">
        <f t="shared" si="202"/>
        <v>15031.715181161037</v>
      </c>
      <c r="AK166" s="63">
        <f t="shared" si="203"/>
        <v>1848900.9672828075</v>
      </c>
      <c r="AL166" s="63">
        <f t="shared" si="204"/>
        <v>301339625.13881373</v>
      </c>
      <c r="AM166" s="63">
        <f t="shared" si="205"/>
        <v>254476812288.00269</v>
      </c>
      <c r="AN166" s="63">
        <f t="shared" si="206"/>
        <v>2261.3333333333549</v>
      </c>
      <c r="AO166" s="51">
        <f t="shared" si="176"/>
        <v>162.98310751693219</v>
      </c>
      <c r="AP166" s="72">
        <f t="shared" si="177"/>
        <v>7.4303439063466366</v>
      </c>
      <c r="AQ166" s="51">
        <f t="shared" si="207"/>
        <v>95</v>
      </c>
      <c r="AR166" s="51">
        <f t="shared" si="208"/>
        <v>13.25</v>
      </c>
      <c r="AS166" s="51">
        <v>1</v>
      </c>
      <c r="AU166" s="63">
        <f t="shared" si="209"/>
        <v>89.504430452757063</v>
      </c>
      <c r="AV166" s="63">
        <f t="shared" si="210"/>
        <v>8502.9208930119203</v>
      </c>
      <c r="AW166" s="63">
        <f t="shared" si="211"/>
        <v>6946816.0000000447</v>
      </c>
      <c r="AX166" s="63">
        <f t="shared" si="212"/>
        <v>284541583360.00305</v>
      </c>
      <c r="AY166" s="63">
        <f t="shared" si="213"/>
        <v>2261.3333333333549</v>
      </c>
      <c r="AZ166" s="51">
        <f t="shared" si="173"/>
        <v>816.9917240685196</v>
      </c>
      <c r="BA166" s="72">
        <f t="shared" si="174"/>
        <v>37.246372160608693</v>
      </c>
      <c r="BB166" s="51">
        <f t="shared" si="214"/>
        <v>65</v>
      </c>
      <c r="BC166" s="51">
        <f t="shared" si="215"/>
        <v>14.75</v>
      </c>
      <c r="BD166" s="51">
        <v>1</v>
      </c>
      <c r="BF166" s="63">
        <f t="shared" si="216"/>
        <v>8.4830600954163131</v>
      </c>
      <c r="BG166" s="63">
        <f t="shared" si="217"/>
        <v>551.3989062020604</v>
      </c>
      <c r="BH166" s="63">
        <f t="shared" si="218"/>
        <v>120832.00000000054</v>
      </c>
      <c r="BI166" s="63">
        <f t="shared" si="219"/>
        <v>316753838080.00336</v>
      </c>
      <c r="BJ166" s="63">
        <f t="shared" si="220"/>
        <v>2261.3333333333549</v>
      </c>
      <c r="BK166" s="51">
        <f t="shared" si="178"/>
        <v>219.13717753317704</v>
      </c>
      <c r="BL166" s="72">
        <f t="shared" si="179"/>
        <v>9.9903886761300331</v>
      </c>
      <c r="BM166" s="51">
        <f t="shared" si="221"/>
        <v>18</v>
      </c>
      <c r="BN166" s="51">
        <f t="shared" si="222"/>
        <v>17.100000000000001</v>
      </c>
      <c r="BO166" s="51">
        <v>1</v>
      </c>
      <c r="BQ166" s="63">
        <f t="shared" si="223"/>
        <v>5.0514854979176016E-2</v>
      </c>
      <c r="BR166" s="63">
        <f t="shared" si="224"/>
        <v>0.90926738962516829</v>
      </c>
      <c r="BS166" s="63">
        <f t="shared" si="225"/>
        <v>207.35002629862271</v>
      </c>
      <c r="BT166" s="63">
        <f t="shared" si="226"/>
        <v>367219703808.00391</v>
      </c>
      <c r="BU166" s="63">
        <f t="shared" si="227"/>
        <v>2261.3333333333549</v>
      </c>
      <c r="BV166" s="51">
        <f t="shared" si="262"/>
        <v>228.04075969787019</v>
      </c>
      <c r="BW166" s="72">
        <f t="shared" si="263"/>
        <v>10.396299929694832</v>
      </c>
      <c r="BX166" s="51">
        <f t="shared" si="228"/>
        <v>-27</v>
      </c>
      <c r="BY166" s="51">
        <f t="shared" si="229"/>
        <v>19.350000000000001</v>
      </c>
      <c r="BZ166" s="51">
        <v>1</v>
      </c>
      <c r="CB166" s="63">
        <f t="shared" si="230"/>
        <v>3.0680984116650111E-2</v>
      </c>
      <c r="CC166" s="63">
        <f t="shared" si="231"/>
        <v>-0.82838657114955305</v>
      </c>
      <c r="CD166" s="63">
        <f t="shared" si="232"/>
        <v>0.45826743065587744</v>
      </c>
      <c r="CE166" s="63">
        <f t="shared" si="233"/>
        <v>415538085888.00446</v>
      </c>
      <c r="CF166" s="63">
        <f t="shared" si="234"/>
        <v>2261.3333333333549</v>
      </c>
      <c r="CI166" s="51">
        <f t="shared" si="235"/>
        <v>-72</v>
      </c>
      <c r="CJ166" s="51">
        <f t="shared" si="236"/>
        <v>21.6</v>
      </c>
      <c r="CK166" s="51">
        <v>1</v>
      </c>
      <c r="CM166" s="63">
        <f t="shared" si="237"/>
        <v>1.9727078239801729E-2</v>
      </c>
      <c r="CN166" s="63">
        <f t="shared" si="238"/>
        <v>-1.4203496332657246</v>
      </c>
      <c r="CO166" s="63">
        <f t="shared" si="239"/>
        <v>9.9912957265089228E-4</v>
      </c>
      <c r="CP166" s="63">
        <f t="shared" si="240"/>
        <v>463856467968.005</v>
      </c>
      <c r="CQ166" s="63">
        <f t="shared" si="241"/>
        <v>2261.3333333333549</v>
      </c>
      <c r="CT166" s="51">
        <f t="shared" si="242"/>
        <v>-123</v>
      </c>
      <c r="CU166" s="51">
        <f t="shared" si="243"/>
        <v>24.15</v>
      </c>
      <c r="CV166" s="51">
        <v>1</v>
      </c>
      <c r="CX166" s="63">
        <f t="shared" si="244"/>
        <v>1.2925831062713179E-2</v>
      </c>
      <c r="CY166" s="63">
        <f t="shared" si="245"/>
        <v>-1.5898772207137211</v>
      </c>
      <c r="CZ166" s="63">
        <f t="shared" si="246"/>
        <v>9.4968426362172173E-7</v>
      </c>
      <c r="DA166" s="63">
        <f t="shared" si="247"/>
        <v>518617300992.00549</v>
      </c>
      <c r="DB166" s="63">
        <f t="shared" si="248"/>
        <v>2261.3333333333549</v>
      </c>
      <c r="DE166" s="51">
        <f t="shared" si="249"/>
        <v>-178</v>
      </c>
      <c r="DF166" s="51">
        <f t="shared" si="250"/>
        <v>26.9</v>
      </c>
      <c r="DG166" s="51">
        <v>1</v>
      </c>
      <c r="DI166" s="63">
        <f t="shared" si="251"/>
        <v>8.6534746119213031E-3</v>
      </c>
      <c r="DJ166" s="63">
        <f t="shared" si="252"/>
        <v>-1.5403184809219919</v>
      </c>
      <c r="DK166" s="63">
        <f t="shared" si="253"/>
        <v>5.1651677931353958E-10</v>
      </c>
      <c r="DL166" s="63">
        <f t="shared" si="254"/>
        <v>577673101312.0061</v>
      </c>
      <c r="DM166" s="63">
        <f t="shared" si="255"/>
        <v>2261.3333333333549</v>
      </c>
    </row>
    <row r="167" spans="1:117">
      <c r="A167" s="74">
        <f t="shared" si="180"/>
        <v>66.256955125848805</v>
      </c>
      <c r="B167" s="74">
        <f t="shared" si="181"/>
        <v>5.3666666666666663</v>
      </c>
      <c r="C167" s="78">
        <v>6.77</v>
      </c>
      <c r="D167" s="76">
        <f t="shared" si="256"/>
        <v>1.8050000000000002</v>
      </c>
      <c r="E167" s="76">
        <f t="shared" si="182"/>
        <v>1.8050000000000002</v>
      </c>
      <c r="F167" s="77">
        <f t="shared" si="183"/>
        <v>22.056829250000003</v>
      </c>
      <c r="G167" s="73">
        <f t="shared" si="184"/>
        <v>4933621867.6813173</v>
      </c>
      <c r="H167" s="74">
        <f t="shared" si="257"/>
        <v>32.200000000000017</v>
      </c>
      <c r="I167" s="79">
        <v>161</v>
      </c>
      <c r="J167" s="51">
        <f t="shared" si="185"/>
        <v>161</v>
      </c>
      <c r="K167" s="51">
        <f t="shared" si="186"/>
        <v>10</v>
      </c>
      <c r="L167" s="51">
        <v>1</v>
      </c>
      <c r="N167" s="63">
        <f t="shared" si="187"/>
        <v>5821832.8588492824</v>
      </c>
      <c r="O167" s="63">
        <f t="shared" si="188"/>
        <v>937315090.2747345</v>
      </c>
      <c r="P167" s="63">
        <f t="shared" si="189"/>
        <v>49336218676.813171</v>
      </c>
      <c r="Q167" s="63">
        <f t="shared" si="190"/>
        <v>246681093384.06586</v>
      </c>
      <c r="R167" s="63">
        <f t="shared" si="191"/>
        <v>2343.2876462841859</v>
      </c>
      <c r="S167" s="51">
        <f t="shared" si="258"/>
        <v>52.635681627991644</v>
      </c>
      <c r="T167" s="72">
        <f t="shared" si="259"/>
        <v>2.3863666455137307</v>
      </c>
      <c r="U167" s="51">
        <f t="shared" si="192"/>
        <v>146</v>
      </c>
      <c r="V167" s="69">
        <f t="shared" si="193"/>
        <v>10.75</v>
      </c>
      <c r="W167" s="51">
        <v>1</v>
      </c>
      <c r="Y167" s="68">
        <f t="shared" si="175"/>
        <v>232627.55267075199</v>
      </c>
      <c r="Z167" s="68">
        <f t="shared" si="194"/>
        <v>33963622.689929791</v>
      </c>
      <c r="AA167" s="68">
        <f t="shared" si="195"/>
        <v>6629554384.6967621</v>
      </c>
      <c r="AB167" s="68">
        <f t="shared" si="196"/>
        <v>265182175387.87079</v>
      </c>
      <c r="AC167" s="63">
        <f t="shared" si="197"/>
        <v>2343.2876462841859</v>
      </c>
      <c r="AD167" s="69">
        <f t="shared" si="198"/>
        <v>195.19573766382771</v>
      </c>
      <c r="AE167" s="72">
        <f t="shared" si="199"/>
        <v>8.8496735161436533</v>
      </c>
      <c r="AF167" s="51">
        <f t="shared" si="200"/>
        <v>124</v>
      </c>
      <c r="AG167" s="51">
        <f t="shared" si="201"/>
        <v>11.85</v>
      </c>
      <c r="AH167" s="51">
        <v>1</v>
      </c>
      <c r="AJ167" s="63">
        <f t="shared" si="202"/>
        <v>15031.715181161037</v>
      </c>
      <c r="AK167" s="63">
        <f t="shared" si="203"/>
        <v>1863932.6824639686</v>
      </c>
      <c r="AL167" s="63">
        <f t="shared" si="204"/>
        <v>346148331.69237852</v>
      </c>
      <c r="AM167" s="63">
        <f t="shared" si="205"/>
        <v>292317095660.11804</v>
      </c>
      <c r="AN167" s="63">
        <f t="shared" si="206"/>
        <v>2343.2876462841859</v>
      </c>
      <c r="AO167" s="51">
        <f t="shared" si="176"/>
        <v>185.70860146880324</v>
      </c>
      <c r="AP167" s="72">
        <f t="shared" si="177"/>
        <v>8.4195511224172535</v>
      </c>
      <c r="AQ167" s="51">
        <f t="shared" si="207"/>
        <v>96</v>
      </c>
      <c r="AR167" s="51">
        <f t="shared" si="208"/>
        <v>13.25</v>
      </c>
      <c r="AS167" s="51">
        <v>1</v>
      </c>
      <c r="AU167" s="63">
        <f t="shared" si="209"/>
        <v>89.504430452757063</v>
      </c>
      <c r="AV167" s="63">
        <f t="shared" si="210"/>
        <v>8592.4253234646785</v>
      </c>
      <c r="AW167" s="63">
        <f t="shared" si="211"/>
        <v>7979796.1116671339</v>
      </c>
      <c r="AX167" s="63">
        <f t="shared" si="212"/>
        <v>326852448733.88727</v>
      </c>
      <c r="AY167" s="63">
        <f t="shared" si="213"/>
        <v>2343.2876462841859</v>
      </c>
      <c r="AZ167" s="51">
        <f t="shared" si="173"/>
        <v>928.70124688491126</v>
      </c>
      <c r="BA167" s="72">
        <f t="shared" si="174"/>
        <v>42.104929786538158</v>
      </c>
      <c r="BB167" s="51">
        <f t="shared" si="214"/>
        <v>66</v>
      </c>
      <c r="BC167" s="51">
        <f t="shared" si="215"/>
        <v>14.75</v>
      </c>
      <c r="BD167" s="51">
        <v>1</v>
      </c>
      <c r="BF167" s="63">
        <f t="shared" si="216"/>
        <v>8.4830600954163131</v>
      </c>
      <c r="BG167" s="63">
        <f t="shared" si="217"/>
        <v>559.88196629747665</v>
      </c>
      <c r="BH167" s="63">
        <f t="shared" si="218"/>
        <v>138799.51963100236</v>
      </c>
      <c r="BI167" s="63">
        <f t="shared" si="219"/>
        <v>363854612741.49713</v>
      </c>
      <c r="BJ167" s="63">
        <f t="shared" si="220"/>
        <v>2343.2876462841859</v>
      </c>
      <c r="BK167" s="51">
        <f t="shared" si="178"/>
        <v>247.90853784573471</v>
      </c>
      <c r="BL167" s="72">
        <f t="shared" si="179"/>
        <v>11.239536518864545</v>
      </c>
      <c r="BM167" s="51">
        <f t="shared" si="221"/>
        <v>19</v>
      </c>
      <c r="BN167" s="51">
        <f t="shared" si="222"/>
        <v>17.100000000000001</v>
      </c>
      <c r="BO167" s="51">
        <v>1</v>
      </c>
      <c r="BQ167" s="63">
        <f t="shared" si="223"/>
        <v>5.0514854979176016E-2</v>
      </c>
      <c r="BR167" s="63">
        <f t="shared" si="224"/>
        <v>0.95978224460434425</v>
      </c>
      <c r="BS167" s="63">
        <f t="shared" si="225"/>
        <v>238.18263411781987</v>
      </c>
      <c r="BT167" s="63">
        <f t="shared" si="226"/>
        <v>421824669686.75269</v>
      </c>
      <c r="BU167" s="63">
        <f t="shared" si="227"/>
        <v>2343.2876462841859</v>
      </c>
      <c r="BV167" s="51">
        <f t="shared" si="262"/>
        <v>248.16320103525885</v>
      </c>
      <c r="BW167" s="72">
        <f t="shared" si="263"/>
        <v>11.251082293945709</v>
      </c>
      <c r="BX167" s="51">
        <f t="shared" si="228"/>
        <v>-26</v>
      </c>
      <c r="BY167" s="51">
        <f t="shared" si="229"/>
        <v>19.350000000000001</v>
      </c>
      <c r="BZ167" s="51">
        <v>1</v>
      </c>
      <c r="CB167" s="63">
        <f t="shared" si="230"/>
        <v>3.0680984116650111E-2</v>
      </c>
      <c r="CC167" s="63">
        <f t="shared" si="231"/>
        <v>-0.79770558703290284</v>
      </c>
      <c r="CD167" s="63">
        <f t="shared" si="232"/>
        <v>0.5264110437431242</v>
      </c>
      <c r="CE167" s="63">
        <f t="shared" si="233"/>
        <v>477327915698.16748</v>
      </c>
      <c r="CF167" s="63">
        <f t="shared" si="234"/>
        <v>2343.2876462841859</v>
      </c>
      <c r="CI167" s="51">
        <f t="shared" si="235"/>
        <v>-71</v>
      </c>
      <c r="CJ167" s="51">
        <f t="shared" si="236"/>
        <v>21.6</v>
      </c>
      <c r="CK167" s="51">
        <v>1</v>
      </c>
      <c r="CM167" s="63">
        <f t="shared" si="237"/>
        <v>1.9727078239801729E-2</v>
      </c>
      <c r="CN167" s="63">
        <f t="shared" si="238"/>
        <v>-1.4006225550259228</v>
      </c>
      <c r="CO167" s="63">
        <f t="shared" si="239"/>
        <v>1.1476984965329707E-3</v>
      </c>
      <c r="CP167" s="63">
        <f t="shared" si="240"/>
        <v>532831161709.58228</v>
      </c>
      <c r="CQ167" s="63">
        <f t="shared" si="241"/>
        <v>2343.2876462841859</v>
      </c>
      <c r="CT167" s="51">
        <f t="shared" si="242"/>
        <v>-122</v>
      </c>
      <c r="CU167" s="51">
        <f t="shared" si="243"/>
        <v>24.15</v>
      </c>
      <c r="CV167" s="51">
        <v>1</v>
      </c>
      <c r="CX167" s="63">
        <f t="shared" si="244"/>
        <v>1.2925831062713179E-2</v>
      </c>
      <c r="CY167" s="63">
        <f t="shared" si="245"/>
        <v>-1.5769513896510079</v>
      </c>
      <c r="CZ167" s="63">
        <f t="shared" si="246"/>
        <v>1.0909007513888424E-6</v>
      </c>
      <c r="DA167" s="63">
        <f t="shared" si="247"/>
        <v>595734840522.51904</v>
      </c>
      <c r="DB167" s="63">
        <f t="shared" si="248"/>
        <v>2343.2876462841859</v>
      </c>
      <c r="DE167" s="51">
        <f t="shared" si="249"/>
        <v>-177</v>
      </c>
      <c r="DF167" s="51">
        <f t="shared" si="250"/>
        <v>26.9</v>
      </c>
      <c r="DG167" s="51">
        <v>1</v>
      </c>
      <c r="DI167" s="63">
        <f t="shared" si="251"/>
        <v>8.6534746119213031E-3</v>
      </c>
      <c r="DJ167" s="63">
        <f t="shared" si="252"/>
        <v>-1.5316650063100707</v>
      </c>
      <c r="DK167" s="63">
        <f t="shared" si="253"/>
        <v>5.9332197472582952E-10</v>
      </c>
      <c r="DL167" s="63">
        <f t="shared" si="254"/>
        <v>663572141203.13708</v>
      </c>
      <c r="DM167" s="63">
        <f t="shared" si="255"/>
        <v>2343.2876462841859</v>
      </c>
    </row>
    <row r="168" spans="1:117">
      <c r="A168" s="74">
        <f t="shared" si="180"/>
        <v>68.593501602323443</v>
      </c>
      <c r="B168" s="74">
        <f t="shared" si="181"/>
        <v>5.4</v>
      </c>
      <c r="C168" s="78">
        <v>6.77</v>
      </c>
      <c r="D168" s="76">
        <f t="shared" si="256"/>
        <v>1.81</v>
      </c>
      <c r="E168" s="76">
        <f t="shared" si="182"/>
        <v>1.81</v>
      </c>
      <c r="F168" s="77">
        <f t="shared" si="183"/>
        <v>22.179197000000002</v>
      </c>
      <c r="G168" s="73">
        <f t="shared" si="184"/>
        <v>5667243323.5829287</v>
      </c>
      <c r="H168" s="74">
        <f t="shared" si="257"/>
        <v>32.400000000000013</v>
      </c>
      <c r="I168" s="79">
        <v>162</v>
      </c>
      <c r="J168" s="51">
        <f t="shared" si="185"/>
        <v>162</v>
      </c>
      <c r="K168" s="51">
        <f t="shared" si="186"/>
        <v>10</v>
      </c>
      <c r="L168" s="51">
        <v>1</v>
      </c>
      <c r="N168" s="63">
        <f t="shared" si="187"/>
        <v>5821832.8588492824</v>
      </c>
      <c r="O168" s="63">
        <f t="shared" si="188"/>
        <v>943136923.13358378</v>
      </c>
      <c r="P168" s="63">
        <f t="shared" si="189"/>
        <v>56672433235.829285</v>
      </c>
      <c r="Q168" s="63">
        <f t="shared" si="190"/>
        <v>283362166179.14642</v>
      </c>
      <c r="R168" s="63">
        <f t="shared" si="191"/>
        <v>2428.2099567222499</v>
      </c>
      <c r="S168" s="51">
        <f t="shared" si="258"/>
        <v>60.089295462565971</v>
      </c>
      <c r="T168" s="72">
        <f t="shared" si="259"/>
        <v>2.7092637962756707</v>
      </c>
      <c r="U168" s="51">
        <f t="shared" si="192"/>
        <v>147</v>
      </c>
      <c r="V168" s="69">
        <f t="shared" si="193"/>
        <v>10.75</v>
      </c>
      <c r="W168" s="51">
        <v>1</v>
      </c>
      <c r="Y168" s="68">
        <f t="shared" si="175"/>
        <v>232627.55267075199</v>
      </c>
      <c r="Z168" s="68">
        <f t="shared" si="194"/>
        <v>34196250.242600545</v>
      </c>
      <c r="AA168" s="68">
        <f t="shared" si="195"/>
        <v>7615358216.0645523</v>
      </c>
      <c r="AB168" s="68">
        <f t="shared" si="196"/>
        <v>304614328642.5824</v>
      </c>
      <c r="AC168" s="63">
        <f t="shared" si="197"/>
        <v>2428.2099567222499</v>
      </c>
      <c r="AD168" s="69">
        <f t="shared" si="198"/>
        <v>222.69570967689299</v>
      </c>
      <c r="AE168" s="72">
        <f t="shared" si="199"/>
        <v>10.040747177496685</v>
      </c>
      <c r="AF168" s="51">
        <f t="shared" si="200"/>
        <v>125</v>
      </c>
      <c r="AG168" s="51">
        <f t="shared" si="201"/>
        <v>11.85</v>
      </c>
      <c r="AH168" s="51">
        <v>1</v>
      </c>
      <c r="AJ168" s="63">
        <f t="shared" si="202"/>
        <v>15031.715181161037</v>
      </c>
      <c r="AK168" s="63">
        <f t="shared" si="203"/>
        <v>1878964.3976451296</v>
      </c>
      <c r="AL168" s="63">
        <f t="shared" si="204"/>
        <v>397620019.20000327</v>
      </c>
      <c r="AM168" s="63">
        <f t="shared" si="205"/>
        <v>335784166922.28851</v>
      </c>
      <c r="AN168" s="63">
        <f t="shared" si="206"/>
        <v>2428.2099567222499</v>
      </c>
      <c r="AO168" s="51">
        <f t="shared" si="176"/>
        <v>211.61657969588614</v>
      </c>
      <c r="AP168" s="72">
        <f t="shared" si="177"/>
        <v>9.5412191747016859</v>
      </c>
      <c r="AQ168" s="51">
        <f t="shared" si="207"/>
        <v>97</v>
      </c>
      <c r="AR168" s="51">
        <f t="shared" si="208"/>
        <v>13.25</v>
      </c>
      <c r="AS168" s="51">
        <v>1</v>
      </c>
      <c r="AU168" s="63">
        <f t="shared" si="209"/>
        <v>89.504430452757063</v>
      </c>
      <c r="AV168" s="63">
        <f t="shared" si="210"/>
        <v>8681.9297539174349</v>
      </c>
      <c r="AW168" s="63">
        <f t="shared" si="211"/>
        <v>9166378.6666837763</v>
      </c>
      <c r="AX168" s="63">
        <f t="shared" si="212"/>
        <v>375454870187.36902</v>
      </c>
      <c r="AY168" s="63">
        <f t="shared" si="213"/>
        <v>2428.2099567222499</v>
      </c>
      <c r="AZ168" s="51">
        <f t="shared" si="173"/>
        <v>1055.7996812342037</v>
      </c>
      <c r="BA168" s="72">
        <f t="shared" si="174"/>
        <v>47.603151783818127</v>
      </c>
      <c r="BB168" s="51">
        <f t="shared" si="214"/>
        <v>67</v>
      </c>
      <c r="BC168" s="51">
        <f t="shared" si="215"/>
        <v>14.75</v>
      </c>
      <c r="BD168" s="51">
        <v>1</v>
      </c>
      <c r="BF168" s="63">
        <f t="shared" si="216"/>
        <v>8.4830600954163131</v>
      </c>
      <c r="BG168" s="63">
        <f t="shared" si="217"/>
        <v>568.36502639289301</v>
      </c>
      <c r="BH168" s="63">
        <f t="shared" si="218"/>
        <v>159438.77987451106</v>
      </c>
      <c r="BI168" s="63">
        <f t="shared" si="219"/>
        <v>417959195114.24097</v>
      </c>
      <c r="BJ168" s="63">
        <f t="shared" si="220"/>
        <v>2428.2099567222499</v>
      </c>
      <c r="BK168" s="51">
        <f t="shared" si="178"/>
        <v>280.52179932038257</v>
      </c>
      <c r="BL168" s="72">
        <f t="shared" si="179"/>
        <v>12.647969145158076</v>
      </c>
      <c r="BM168" s="51">
        <f t="shared" si="221"/>
        <v>20</v>
      </c>
      <c r="BN168" s="51">
        <f t="shared" si="222"/>
        <v>17.100000000000001</v>
      </c>
      <c r="BO168" s="51">
        <v>2</v>
      </c>
      <c r="BQ168" s="63">
        <f t="shared" si="223"/>
        <v>0.10102970995835203</v>
      </c>
      <c r="BR168" s="63">
        <f t="shared" si="224"/>
        <v>2.0205941991670406</v>
      </c>
      <c r="BS168" s="63">
        <f t="shared" si="225"/>
        <v>273.60000000000036</v>
      </c>
      <c r="BT168" s="63">
        <f t="shared" si="226"/>
        <v>484549304166.34039</v>
      </c>
      <c r="BU168" s="63">
        <f t="shared" si="227"/>
        <v>2428.2099567222499</v>
      </c>
      <c r="BV168" s="51">
        <f t="shared" si="262"/>
        <v>135.40571388000015</v>
      </c>
      <c r="BW168" s="72">
        <f t="shared" si="263"/>
        <v>6.1050773785904031</v>
      </c>
      <c r="BX168" s="51">
        <f t="shared" si="228"/>
        <v>-25</v>
      </c>
      <c r="BY168" s="51">
        <f t="shared" si="229"/>
        <v>19.350000000000001</v>
      </c>
      <c r="BZ168" s="51">
        <v>1</v>
      </c>
      <c r="CB168" s="63">
        <f t="shared" si="230"/>
        <v>3.0680984116650111E-2</v>
      </c>
      <c r="CC168" s="63">
        <f t="shared" si="231"/>
        <v>-0.76702460291625274</v>
      </c>
      <c r="CD168" s="63">
        <f t="shared" si="232"/>
        <v>0.60468749999999893</v>
      </c>
      <c r="CE168" s="63">
        <f t="shared" si="233"/>
        <v>548305791556.64844</v>
      </c>
      <c r="CF168" s="63">
        <f t="shared" si="234"/>
        <v>2428.2099567222499</v>
      </c>
      <c r="CI168" s="51">
        <f t="shared" si="235"/>
        <v>-70</v>
      </c>
      <c r="CJ168" s="51">
        <f t="shared" si="236"/>
        <v>21.6</v>
      </c>
      <c r="CK168" s="51">
        <v>1</v>
      </c>
      <c r="CM168" s="63">
        <f t="shared" si="237"/>
        <v>1.9727078239801729E-2</v>
      </c>
      <c r="CN168" s="63">
        <f t="shared" si="238"/>
        <v>-1.380895476786121</v>
      </c>
      <c r="CO168" s="63">
        <f t="shared" si="239"/>
        <v>1.318359374999994E-3</v>
      </c>
      <c r="CP168" s="63">
        <f t="shared" si="240"/>
        <v>612062278946.9563</v>
      </c>
      <c r="CQ168" s="63">
        <f t="shared" si="241"/>
        <v>2428.2099567222499</v>
      </c>
      <c r="CT168" s="51">
        <f t="shared" si="242"/>
        <v>-121</v>
      </c>
      <c r="CU168" s="51">
        <f t="shared" si="243"/>
        <v>24.15</v>
      </c>
      <c r="CV168" s="51">
        <v>1</v>
      </c>
      <c r="CX168" s="63">
        <f t="shared" si="244"/>
        <v>1.2925831062713179E-2</v>
      </c>
      <c r="CY168" s="63">
        <f t="shared" si="245"/>
        <v>-1.5640255585882947</v>
      </c>
      <c r="CZ168" s="63">
        <f t="shared" si="246"/>
        <v>1.2531158985853923E-6</v>
      </c>
      <c r="DA168" s="63">
        <f t="shared" si="247"/>
        <v>684319631322.63867</v>
      </c>
      <c r="DB168" s="63">
        <f t="shared" si="248"/>
        <v>2428.2099567222499</v>
      </c>
      <c r="DE168" s="51">
        <f t="shared" si="249"/>
        <v>-176</v>
      </c>
      <c r="DF168" s="51">
        <f t="shared" si="250"/>
        <v>26.9</v>
      </c>
      <c r="DG168" s="51">
        <v>1</v>
      </c>
      <c r="DI168" s="63">
        <f t="shared" si="251"/>
        <v>8.6534746119213031E-3</v>
      </c>
      <c r="DJ168" s="63">
        <f t="shared" si="252"/>
        <v>-1.5230115316981494</v>
      </c>
      <c r="DK168" s="63">
        <f t="shared" si="253"/>
        <v>6.8154797635115296E-10</v>
      </c>
      <c r="DL168" s="63">
        <f t="shared" si="254"/>
        <v>762244227021.90381</v>
      </c>
      <c r="DM168" s="63">
        <f t="shared" si="255"/>
        <v>2428.2099567222499</v>
      </c>
    </row>
    <row r="169" spans="1:117">
      <c r="A169" s="74">
        <f t="shared" si="180"/>
        <v>71.01244621234278</v>
      </c>
      <c r="B169" s="74">
        <f t="shared" si="181"/>
        <v>5.4333333333333336</v>
      </c>
      <c r="C169" s="78">
        <v>6.77</v>
      </c>
      <c r="D169" s="76">
        <f t="shared" si="256"/>
        <v>1.8149999999999999</v>
      </c>
      <c r="E169" s="76">
        <f t="shared" si="182"/>
        <v>1.8149999999999999</v>
      </c>
      <c r="F169" s="77">
        <f t="shared" si="183"/>
        <v>22.301903249999999</v>
      </c>
      <c r="G169" s="73">
        <f t="shared" si="184"/>
        <v>6509953083.1676407</v>
      </c>
      <c r="H169" s="74">
        <f t="shared" si="257"/>
        <v>32.600000000000016</v>
      </c>
      <c r="I169" s="79">
        <v>163</v>
      </c>
      <c r="J169" s="51">
        <f t="shared" si="185"/>
        <v>163</v>
      </c>
      <c r="K169" s="51">
        <f t="shared" si="186"/>
        <v>10</v>
      </c>
      <c r="L169" s="51">
        <v>1</v>
      </c>
      <c r="N169" s="63">
        <f t="shared" si="187"/>
        <v>5821832.8588492824</v>
      </c>
      <c r="O169" s="63">
        <f t="shared" si="188"/>
        <v>948958755.99243307</v>
      </c>
      <c r="P169" s="63">
        <f t="shared" si="189"/>
        <v>65099530831.676407</v>
      </c>
      <c r="Q169" s="63">
        <f t="shared" si="190"/>
        <v>325497654158.38202</v>
      </c>
      <c r="R169" s="63">
        <f t="shared" si="191"/>
        <v>2516.2076774573461</v>
      </c>
      <c r="S169" s="51">
        <f t="shared" si="258"/>
        <v>68.601011814885979</v>
      </c>
      <c r="T169" s="72">
        <f t="shared" si="259"/>
        <v>3.0760160263400831</v>
      </c>
      <c r="U169" s="51">
        <f t="shared" si="192"/>
        <v>148</v>
      </c>
      <c r="V169" s="69">
        <f t="shared" si="193"/>
        <v>10.75</v>
      </c>
      <c r="W169" s="51">
        <v>1</v>
      </c>
      <c r="Y169" s="68">
        <f t="shared" si="175"/>
        <v>232627.55267075199</v>
      </c>
      <c r="Z169" s="68">
        <f t="shared" si="194"/>
        <v>34428877.795271292</v>
      </c>
      <c r="AA169" s="68">
        <f t="shared" si="195"/>
        <v>8747749455.5065079</v>
      </c>
      <c r="AB169" s="68">
        <f t="shared" si="196"/>
        <v>349909978220.26068</v>
      </c>
      <c r="AC169" s="63">
        <f t="shared" si="197"/>
        <v>2516.2076774573461</v>
      </c>
      <c r="AD169" s="69">
        <f t="shared" si="198"/>
        <v>254.08174810472579</v>
      </c>
      <c r="AE169" s="72">
        <f t="shared" si="199"/>
        <v>11.392828013668556</v>
      </c>
      <c r="AF169" s="51">
        <f t="shared" si="200"/>
        <v>126</v>
      </c>
      <c r="AG169" s="51">
        <f t="shared" si="201"/>
        <v>11.85</v>
      </c>
      <c r="AH169" s="51">
        <v>1</v>
      </c>
      <c r="AJ169" s="63">
        <f t="shared" si="202"/>
        <v>15031.715181161037</v>
      </c>
      <c r="AK169" s="63">
        <f t="shared" si="203"/>
        <v>1893996.1128262905</v>
      </c>
      <c r="AL169" s="63">
        <f t="shared" si="204"/>
        <v>456745461.96893328</v>
      </c>
      <c r="AM169" s="63">
        <f t="shared" si="205"/>
        <v>385714720177.68274</v>
      </c>
      <c r="AN169" s="63">
        <f t="shared" si="206"/>
        <v>2516.2076774573461</v>
      </c>
      <c r="AO169" s="51">
        <f t="shared" si="176"/>
        <v>241.15438193131291</v>
      </c>
      <c r="AP169" s="72">
        <f t="shared" si="177"/>
        <v>10.813174966639357</v>
      </c>
      <c r="AQ169" s="51">
        <f t="shared" si="207"/>
        <v>98</v>
      </c>
      <c r="AR169" s="51">
        <f t="shared" si="208"/>
        <v>13.25</v>
      </c>
      <c r="AS169" s="51">
        <v>1</v>
      </c>
      <c r="AT169" s="51" t="s">
        <v>161</v>
      </c>
      <c r="AU169" s="63">
        <f t="shared" si="209"/>
        <v>89.504430452757063</v>
      </c>
      <c r="AV169" s="63">
        <f t="shared" si="210"/>
        <v>8771.4341843701914</v>
      </c>
      <c r="AW169" s="63">
        <f t="shared" si="211"/>
        <v>10529404.095699565</v>
      </c>
      <c r="AX169" s="63">
        <f t="shared" si="212"/>
        <v>431284391759.8562</v>
      </c>
      <c r="AY169" s="63">
        <f t="shared" si="213"/>
        <v>2516.2076774573461</v>
      </c>
      <c r="AZ169" s="51">
        <f t="shared" si="173"/>
        <v>1200.4198942131834</v>
      </c>
      <c r="BA169" s="72">
        <f t="shared" si="174"/>
        <v>53.825894622387594</v>
      </c>
      <c r="BB169" s="51">
        <f t="shared" si="214"/>
        <v>68</v>
      </c>
      <c r="BC169" s="51">
        <f t="shared" si="215"/>
        <v>14.75</v>
      </c>
      <c r="BD169" s="51">
        <v>1</v>
      </c>
      <c r="BF169" s="63">
        <f t="shared" si="216"/>
        <v>8.4830600954163131</v>
      </c>
      <c r="BG169" s="63">
        <f t="shared" si="217"/>
        <v>576.84808648830926</v>
      </c>
      <c r="BH169" s="63">
        <f t="shared" si="218"/>
        <v>183147.06416458526</v>
      </c>
      <c r="BI169" s="63">
        <f t="shared" si="219"/>
        <v>480109039883.61353</v>
      </c>
      <c r="BJ169" s="63">
        <f t="shared" si="220"/>
        <v>2516.2076774573461</v>
      </c>
      <c r="BK169" s="51">
        <f t="shared" si="178"/>
        <v>317.49618045807114</v>
      </c>
      <c r="BL169" s="72">
        <f t="shared" si="179"/>
        <v>14.236281849983865</v>
      </c>
      <c r="BM169" s="51">
        <f t="shared" si="221"/>
        <v>21</v>
      </c>
      <c r="BN169" s="51">
        <f t="shared" si="222"/>
        <v>17.100000000000001</v>
      </c>
      <c r="BO169" s="51">
        <v>1</v>
      </c>
      <c r="BQ169" s="63">
        <f t="shared" si="223"/>
        <v>0.10102970995835203</v>
      </c>
      <c r="BR169" s="63">
        <f t="shared" si="224"/>
        <v>2.1216239091253928</v>
      </c>
      <c r="BS169" s="63">
        <f t="shared" si="225"/>
        <v>314.28386992718919</v>
      </c>
      <c r="BT169" s="63">
        <f t="shared" si="226"/>
        <v>556600988610.83337</v>
      </c>
      <c r="BU169" s="63">
        <f t="shared" si="227"/>
        <v>2516.2076774573461</v>
      </c>
      <c r="BV169" s="51">
        <f t="shared" si="262"/>
        <v>148.13363884871939</v>
      </c>
      <c r="BW169" s="72">
        <f t="shared" si="263"/>
        <v>6.6421971787864962</v>
      </c>
      <c r="BX169" s="51">
        <f t="shared" si="228"/>
        <v>-24</v>
      </c>
      <c r="BY169" s="51">
        <f t="shared" si="229"/>
        <v>19.350000000000001</v>
      </c>
      <c r="BZ169" s="51">
        <v>1</v>
      </c>
      <c r="CB169" s="63">
        <f t="shared" si="230"/>
        <v>3.0680984116650111E-2</v>
      </c>
      <c r="CC169" s="63">
        <f t="shared" si="231"/>
        <v>-0.73634361879960264</v>
      </c>
      <c r="CD169" s="63">
        <f t="shared" si="232"/>
        <v>0.69460353653726858</v>
      </c>
      <c r="CE169" s="63">
        <f t="shared" si="233"/>
        <v>629837960796.46924</v>
      </c>
      <c r="CF169" s="63">
        <f t="shared" si="234"/>
        <v>2516.2076774573461</v>
      </c>
      <c r="CI169" s="51">
        <f t="shared" si="235"/>
        <v>-69</v>
      </c>
      <c r="CJ169" s="51">
        <f t="shared" si="236"/>
        <v>21.6</v>
      </c>
      <c r="CK169" s="51">
        <v>1</v>
      </c>
      <c r="CM169" s="63">
        <f t="shared" si="237"/>
        <v>1.9727078239801729E-2</v>
      </c>
      <c r="CN169" s="63">
        <f t="shared" si="238"/>
        <v>-1.3611683985463192</v>
      </c>
      <c r="CO169" s="63">
        <f t="shared" si="239"/>
        <v>1.5143972453574123E-3</v>
      </c>
      <c r="CP169" s="63">
        <f t="shared" si="240"/>
        <v>703074932982.10522</v>
      </c>
      <c r="CQ169" s="63">
        <f t="shared" si="241"/>
        <v>2516.2076774573461</v>
      </c>
      <c r="CT169" s="51">
        <f t="shared" si="242"/>
        <v>-120</v>
      </c>
      <c r="CU169" s="51">
        <f t="shared" si="243"/>
        <v>24.15</v>
      </c>
      <c r="CV169" s="51">
        <v>1</v>
      </c>
      <c r="CX169" s="63">
        <f t="shared" si="244"/>
        <v>1.2925831062713179E-2</v>
      </c>
      <c r="CY169" s="63">
        <f t="shared" si="245"/>
        <v>-1.5510997275255816</v>
      </c>
      <c r="CZ169" s="63">
        <f t="shared" si="246"/>
        <v>1.4394521713256721E-6</v>
      </c>
      <c r="DA169" s="63">
        <f t="shared" si="247"/>
        <v>786076834792.49255</v>
      </c>
      <c r="DB169" s="63">
        <f t="shared" si="248"/>
        <v>2516.2076774573461</v>
      </c>
      <c r="DE169" s="51">
        <f t="shared" si="249"/>
        <v>-175</v>
      </c>
      <c r="DF169" s="51">
        <f t="shared" si="250"/>
        <v>26.9</v>
      </c>
      <c r="DG169" s="51">
        <v>1</v>
      </c>
      <c r="DI169" s="63">
        <f t="shared" si="251"/>
        <v>8.6534746119213031E-3</v>
      </c>
      <c r="DJ169" s="63">
        <f t="shared" si="252"/>
        <v>-1.5143580570862281</v>
      </c>
      <c r="DK169" s="63">
        <f t="shared" si="253"/>
        <v>7.8289303928612759E-10</v>
      </c>
      <c r="DL169" s="63">
        <f t="shared" si="254"/>
        <v>875588689686.04761</v>
      </c>
      <c r="DM169" s="63">
        <f t="shared" si="255"/>
        <v>2516.2076774573461</v>
      </c>
    </row>
    <row r="170" spans="1:117">
      <c r="A170" s="74">
        <f t="shared" si="180"/>
        <v>73.516694719810957</v>
      </c>
      <c r="B170" s="74">
        <f t="shared" si="181"/>
        <v>5.4666666666666668</v>
      </c>
      <c r="C170" s="78">
        <v>6.77</v>
      </c>
      <c r="D170" s="76">
        <f t="shared" si="256"/>
        <v>1.82</v>
      </c>
      <c r="E170" s="76">
        <f t="shared" si="182"/>
        <v>1.82</v>
      </c>
      <c r="F170" s="77">
        <f t="shared" si="183"/>
        <v>22.424947999999997</v>
      </c>
      <c r="G170" s="73">
        <f t="shared" si="184"/>
        <v>7477972397.7425442</v>
      </c>
      <c r="H170" s="74">
        <f t="shared" si="257"/>
        <v>32.800000000000018</v>
      </c>
      <c r="I170" s="79">
        <v>164</v>
      </c>
      <c r="J170" s="51">
        <f t="shared" si="185"/>
        <v>164</v>
      </c>
      <c r="K170" s="51">
        <f t="shared" si="186"/>
        <v>10</v>
      </c>
      <c r="L170" s="51">
        <v>1</v>
      </c>
      <c r="N170" s="63">
        <f t="shared" si="187"/>
        <v>5821832.8588492824</v>
      </c>
      <c r="O170" s="63">
        <f t="shared" si="188"/>
        <v>954780588.85128236</v>
      </c>
      <c r="P170" s="63">
        <f t="shared" si="189"/>
        <v>74779723977.425446</v>
      </c>
      <c r="Q170" s="63">
        <f t="shared" si="190"/>
        <v>373898619887.1272</v>
      </c>
      <c r="R170" s="63">
        <f t="shared" si="191"/>
        <v>2607.392106062629</v>
      </c>
      <c r="S170" s="51">
        <f t="shared" si="258"/>
        <v>78.321370219093566</v>
      </c>
      <c r="T170" s="72">
        <f t="shared" si="259"/>
        <v>3.4925998588310474</v>
      </c>
      <c r="U170" s="51">
        <f t="shared" si="192"/>
        <v>149</v>
      </c>
      <c r="V170" s="69">
        <f t="shared" si="193"/>
        <v>10.75</v>
      </c>
      <c r="W170" s="51">
        <v>1</v>
      </c>
      <c r="Y170" s="68">
        <f t="shared" si="175"/>
        <v>232627.55267075199</v>
      </c>
      <c r="Z170" s="68">
        <f t="shared" si="194"/>
        <v>34661505.347942047</v>
      </c>
      <c r="AA170" s="68">
        <f t="shared" si="195"/>
        <v>10048525409.466532</v>
      </c>
      <c r="AB170" s="68">
        <f t="shared" si="196"/>
        <v>401941016378.66174</v>
      </c>
      <c r="AC170" s="63">
        <f t="shared" si="197"/>
        <v>2607.392106062629</v>
      </c>
      <c r="AD170" s="69">
        <f t="shared" si="198"/>
        <v>289.90447208211464</v>
      </c>
      <c r="AE170" s="72">
        <f t="shared" si="199"/>
        <v>12.927765633263215</v>
      </c>
      <c r="AF170" s="51">
        <f t="shared" si="200"/>
        <v>127</v>
      </c>
      <c r="AG170" s="51">
        <f t="shared" si="201"/>
        <v>11.85</v>
      </c>
      <c r="AH170" s="51">
        <v>1</v>
      </c>
      <c r="AJ170" s="63">
        <f t="shared" si="202"/>
        <v>15031.715181161037</v>
      </c>
      <c r="AK170" s="63">
        <f t="shared" si="203"/>
        <v>1909027.8280074517</v>
      </c>
      <c r="AL170" s="63">
        <f t="shared" si="204"/>
        <v>524662760.81607455</v>
      </c>
      <c r="AM170" s="63">
        <f t="shared" si="205"/>
        <v>443069864566.24573</v>
      </c>
      <c r="AN170" s="63">
        <f t="shared" si="206"/>
        <v>2607.392106062629</v>
      </c>
      <c r="AO170" s="51">
        <f t="shared" si="176"/>
        <v>274.83243204667764</v>
      </c>
      <c r="AP170" s="72">
        <f t="shared" si="177"/>
        <v>12.255655266031283</v>
      </c>
      <c r="AQ170" s="51">
        <f t="shared" si="207"/>
        <v>99</v>
      </c>
      <c r="AR170" s="51">
        <f t="shared" si="208"/>
        <v>13.25</v>
      </c>
      <c r="AS170" s="51">
        <v>1</v>
      </c>
      <c r="AU170" s="63">
        <f t="shared" si="209"/>
        <v>89.504430452757063</v>
      </c>
      <c r="AV170" s="63">
        <f t="shared" si="210"/>
        <v>8860.9386148229496</v>
      </c>
      <c r="AW170" s="63">
        <f t="shared" si="211"/>
        <v>12095109.163829137</v>
      </c>
      <c r="AX170" s="63">
        <f t="shared" si="212"/>
        <v>495415671350.4436</v>
      </c>
      <c r="AY170" s="63">
        <f t="shared" si="213"/>
        <v>2607.392106062629</v>
      </c>
      <c r="AZ170" s="51">
        <f t="shared" ref="AZ170:AZ233" si="264">AW170/AV170</f>
        <v>1364.9918693258896</v>
      </c>
      <c r="BA170" s="72">
        <f t="shared" ref="BA170:BA233" si="265">AZ170/$F170</f>
        <v>60.869343791829074</v>
      </c>
      <c r="BB170" s="51">
        <f t="shared" si="214"/>
        <v>69</v>
      </c>
      <c r="BC170" s="51">
        <f t="shared" si="215"/>
        <v>14.75</v>
      </c>
      <c r="BD170" s="51">
        <v>1</v>
      </c>
      <c r="BF170" s="63">
        <f t="shared" si="216"/>
        <v>8.4830600954163131</v>
      </c>
      <c r="BG170" s="63">
        <f t="shared" si="217"/>
        <v>585.33114658372563</v>
      </c>
      <c r="BH170" s="63">
        <f t="shared" si="218"/>
        <v>210380.73132839552</v>
      </c>
      <c r="BI170" s="63">
        <f t="shared" si="219"/>
        <v>551500464333.5127</v>
      </c>
      <c r="BJ170" s="63">
        <f t="shared" si="220"/>
        <v>2607.392106062629</v>
      </c>
      <c r="BK170" s="51">
        <f t="shared" si="178"/>
        <v>359.42172658379576</v>
      </c>
      <c r="BL170" s="72">
        <f t="shared" si="179"/>
        <v>16.027761874132143</v>
      </c>
      <c r="BM170" s="51">
        <f t="shared" si="221"/>
        <v>22</v>
      </c>
      <c r="BN170" s="51">
        <f t="shared" si="222"/>
        <v>17.100000000000001</v>
      </c>
      <c r="BO170" s="51">
        <v>1</v>
      </c>
      <c r="BQ170" s="63">
        <f t="shared" si="223"/>
        <v>0.10102970995835203</v>
      </c>
      <c r="BR170" s="63">
        <f t="shared" si="224"/>
        <v>2.2226536190837445</v>
      </c>
      <c r="BS170" s="63">
        <f t="shared" si="225"/>
        <v>361.0173643874644</v>
      </c>
      <c r="BT170" s="63">
        <f t="shared" si="226"/>
        <v>639366640006.98755</v>
      </c>
      <c r="BU170" s="63">
        <f t="shared" si="227"/>
        <v>2607.392106062629</v>
      </c>
      <c r="BV170" s="51">
        <f t="shared" si="262"/>
        <v>162.42628238955578</v>
      </c>
      <c r="BW170" s="72">
        <f t="shared" si="263"/>
        <v>7.2431063113080931</v>
      </c>
      <c r="BX170" s="51">
        <f t="shared" si="228"/>
        <v>-23</v>
      </c>
      <c r="BY170" s="51">
        <f t="shared" si="229"/>
        <v>19.350000000000001</v>
      </c>
      <c r="BZ170" s="51">
        <v>1</v>
      </c>
      <c r="CB170" s="63">
        <f t="shared" si="230"/>
        <v>3.0680984116650111E-2</v>
      </c>
      <c r="CC170" s="63">
        <f t="shared" si="231"/>
        <v>-0.70566263468295254</v>
      </c>
      <c r="CD170" s="63">
        <f t="shared" si="232"/>
        <v>0.79788993979548328</v>
      </c>
      <c r="CE170" s="63">
        <f t="shared" si="233"/>
        <v>723493829481.59119</v>
      </c>
      <c r="CF170" s="63">
        <f t="shared" si="234"/>
        <v>2607.392106062629</v>
      </c>
      <c r="CI170" s="51">
        <f t="shared" si="235"/>
        <v>-68</v>
      </c>
      <c r="CJ170" s="51">
        <f t="shared" si="236"/>
        <v>21.6</v>
      </c>
      <c r="CK170" s="51">
        <v>1</v>
      </c>
      <c r="CM170" s="63">
        <f t="shared" si="237"/>
        <v>1.9727078239801729E-2</v>
      </c>
      <c r="CN170" s="63">
        <f t="shared" si="238"/>
        <v>-1.3414413203065176</v>
      </c>
      <c r="CO170" s="63">
        <f t="shared" si="239"/>
        <v>1.7395856245541008E-3</v>
      </c>
      <c r="CP170" s="63">
        <f t="shared" si="240"/>
        <v>807621018956.19482</v>
      </c>
      <c r="CQ170" s="63">
        <f t="shared" si="241"/>
        <v>2607.392106062629</v>
      </c>
      <c r="CT170" s="51">
        <f t="shared" si="242"/>
        <v>-119</v>
      </c>
      <c r="CU170" s="51">
        <f t="shared" si="243"/>
        <v>24.15</v>
      </c>
      <c r="CV170" s="51">
        <v>1</v>
      </c>
      <c r="CX170" s="63">
        <f t="shared" si="244"/>
        <v>1.2925831062713179E-2</v>
      </c>
      <c r="CY170" s="63">
        <f t="shared" si="245"/>
        <v>-1.5381738964628684</v>
      </c>
      <c r="CZ170" s="63">
        <f t="shared" si="246"/>
        <v>1.6534963412987092E-6</v>
      </c>
      <c r="DA170" s="63">
        <f t="shared" si="247"/>
        <v>902965167027.41211</v>
      </c>
      <c r="DB170" s="63">
        <f t="shared" si="248"/>
        <v>2607.392106062629</v>
      </c>
      <c r="DE170" s="51">
        <f t="shared" si="249"/>
        <v>-174</v>
      </c>
      <c r="DF170" s="51">
        <f t="shared" si="250"/>
        <v>26.9</v>
      </c>
      <c r="DG170" s="51">
        <v>1</v>
      </c>
      <c r="DI170" s="63">
        <f t="shared" si="251"/>
        <v>8.6534746119213031E-3</v>
      </c>
      <c r="DJ170" s="63">
        <f t="shared" si="252"/>
        <v>-1.5057045824743067</v>
      </c>
      <c r="DK170" s="63">
        <f t="shared" si="253"/>
        <v>8.9930794636660382E-10</v>
      </c>
      <c r="DL170" s="63">
        <f t="shared" si="254"/>
        <v>1005787287496.3721</v>
      </c>
      <c r="DM170" s="63">
        <f t="shared" si="255"/>
        <v>2607.392106062629</v>
      </c>
    </row>
    <row r="171" spans="1:117">
      <c r="A171" s="74">
        <f t="shared" si="180"/>
        <v>76.109255360174899</v>
      </c>
      <c r="B171" s="74">
        <f t="shared" si="181"/>
        <v>5.5</v>
      </c>
      <c r="C171" s="78">
        <v>6.77</v>
      </c>
      <c r="D171" s="76">
        <f t="shared" si="256"/>
        <v>1.8250000000000002</v>
      </c>
      <c r="E171" s="76">
        <f t="shared" si="182"/>
        <v>1.8250000000000002</v>
      </c>
      <c r="F171" s="77">
        <f t="shared" si="183"/>
        <v>22.54833125</v>
      </c>
      <c r="G171" s="73">
        <f t="shared" si="184"/>
        <v>8589934592.0000935</v>
      </c>
      <c r="H171" s="74">
        <f t="shared" si="257"/>
        <v>33.000000000000021</v>
      </c>
      <c r="I171" s="79">
        <v>165</v>
      </c>
      <c r="J171" s="51">
        <f t="shared" si="185"/>
        <v>165</v>
      </c>
      <c r="K171" s="51">
        <f t="shared" si="186"/>
        <v>10</v>
      </c>
      <c r="L171" s="51">
        <v>1</v>
      </c>
      <c r="N171" s="63">
        <f t="shared" si="187"/>
        <v>5821832.8588492824</v>
      </c>
      <c r="O171" s="63">
        <f t="shared" si="188"/>
        <v>960602421.71013165</v>
      </c>
      <c r="P171" s="63">
        <f t="shared" si="189"/>
        <v>85899345920.000931</v>
      </c>
      <c r="Q171" s="63">
        <f t="shared" si="190"/>
        <v>429496729600.00464</v>
      </c>
      <c r="R171" s="63">
        <f t="shared" si="191"/>
        <v>2701.8785652862089</v>
      </c>
      <c r="S171" s="51">
        <f t="shared" si="258"/>
        <v>89.422370773412069</v>
      </c>
      <c r="T171" s="72">
        <f t="shared" si="259"/>
        <v>3.9658088122779405</v>
      </c>
      <c r="U171" s="51">
        <f t="shared" si="192"/>
        <v>150</v>
      </c>
      <c r="V171" s="69">
        <f t="shared" si="193"/>
        <v>10.75</v>
      </c>
      <c r="W171" s="51">
        <v>1</v>
      </c>
      <c r="Y171" s="68">
        <f t="shared" si="175"/>
        <v>232627.55267075199</v>
      </c>
      <c r="Z171" s="68">
        <f t="shared" si="194"/>
        <v>34894132.900612801</v>
      </c>
      <c r="AA171" s="68">
        <f t="shared" si="195"/>
        <v>11542724608.000114</v>
      </c>
      <c r="AB171" s="68">
        <f t="shared" si="196"/>
        <v>461708984320.005</v>
      </c>
      <c r="AC171" s="63">
        <f t="shared" si="197"/>
        <v>2701.8785652862089</v>
      </c>
      <c r="AD171" s="69">
        <f t="shared" si="198"/>
        <v>330.79270491909557</v>
      </c>
      <c r="AE171" s="72">
        <f t="shared" si="199"/>
        <v>14.670385193986165</v>
      </c>
      <c r="AF171" s="51">
        <f t="shared" si="200"/>
        <v>128</v>
      </c>
      <c r="AG171" s="51">
        <f t="shared" si="201"/>
        <v>11.85</v>
      </c>
      <c r="AH171" s="51">
        <v>1</v>
      </c>
      <c r="AJ171" s="63">
        <f t="shared" si="202"/>
        <v>15031.715181161037</v>
      </c>
      <c r="AK171" s="63">
        <f t="shared" si="203"/>
        <v>1924059.5431886127</v>
      </c>
      <c r="AL171" s="63">
        <f t="shared" si="204"/>
        <v>602679250.27762771</v>
      </c>
      <c r="AM171" s="63">
        <f t="shared" si="205"/>
        <v>508953624576.00555</v>
      </c>
      <c r="AN171" s="63">
        <f t="shared" si="206"/>
        <v>2701.8785652862089</v>
      </c>
      <c r="AO171" s="51">
        <f t="shared" si="176"/>
        <v>313.23315975910418</v>
      </c>
      <c r="AP171" s="72">
        <f t="shared" si="177"/>
        <v>13.89163376598453</v>
      </c>
      <c r="AQ171" s="51">
        <f t="shared" si="207"/>
        <v>100</v>
      </c>
      <c r="AR171" s="51">
        <f t="shared" si="208"/>
        <v>13.25</v>
      </c>
      <c r="AS171" s="51">
        <f>POWER(($D171+0.05)/$D171,2)*POWER(1.05,2)</f>
        <v>1.1637385062863581</v>
      </c>
      <c r="AU171" s="63">
        <f t="shared" si="209"/>
        <v>104.15975220110273</v>
      </c>
      <c r="AV171" s="63">
        <f t="shared" si="210"/>
        <v>10415.975220110273</v>
      </c>
      <c r="AW171" s="63">
        <f t="shared" si="211"/>
        <v>13893632.000000093</v>
      </c>
      <c r="AX171" s="63">
        <f t="shared" si="212"/>
        <v>569083166720.00623</v>
      </c>
      <c r="AY171" s="63">
        <f t="shared" si="213"/>
        <v>2701.8785652862089</v>
      </c>
      <c r="AZ171" s="51">
        <f t="shared" si="264"/>
        <v>1333.8772132613622</v>
      </c>
      <c r="BA171" s="72">
        <f t="shared" si="265"/>
        <v>59.156360551575723</v>
      </c>
      <c r="BB171" s="51">
        <f t="shared" si="214"/>
        <v>70</v>
      </c>
      <c r="BC171" s="51">
        <f t="shared" si="215"/>
        <v>14.75</v>
      </c>
      <c r="BD171" s="51">
        <v>1</v>
      </c>
      <c r="BF171" s="63">
        <f t="shared" si="216"/>
        <v>8.4830600954163131</v>
      </c>
      <c r="BG171" s="63">
        <f t="shared" si="217"/>
        <v>593.81420667914188</v>
      </c>
      <c r="BH171" s="63">
        <f t="shared" si="218"/>
        <v>241664.00000000114</v>
      </c>
      <c r="BI171" s="63">
        <f t="shared" si="219"/>
        <v>633507676160.00684</v>
      </c>
      <c r="BJ171" s="63">
        <f t="shared" si="220"/>
        <v>2701.8785652862089</v>
      </c>
      <c r="BK171" s="51">
        <f t="shared" si="178"/>
        <v>406.96904399018609</v>
      </c>
      <c r="BL171" s="72">
        <f t="shared" si="179"/>
        <v>18.048743362779277</v>
      </c>
      <c r="BM171" s="51">
        <f t="shared" si="221"/>
        <v>23</v>
      </c>
      <c r="BN171" s="51">
        <f t="shared" si="222"/>
        <v>17.100000000000001</v>
      </c>
      <c r="BO171" s="51">
        <v>1</v>
      </c>
      <c r="BQ171" s="63">
        <f t="shared" si="223"/>
        <v>0.10102970995835203</v>
      </c>
      <c r="BR171" s="63">
        <f t="shared" si="224"/>
        <v>2.3236833290420966</v>
      </c>
      <c r="BS171" s="63">
        <f t="shared" si="225"/>
        <v>414.70005259724559</v>
      </c>
      <c r="BT171" s="63">
        <f t="shared" si="226"/>
        <v>734439407616.00806</v>
      </c>
      <c r="BU171" s="63">
        <f t="shared" si="227"/>
        <v>2701.8785652862089</v>
      </c>
      <c r="BV171" s="51">
        <f t="shared" si="262"/>
        <v>178.4666815026811</v>
      </c>
      <c r="BW171" s="72">
        <f t="shared" si="263"/>
        <v>7.9148509716292681</v>
      </c>
      <c r="BX171" s="51">
        <f t="shared" si="228"/>
        <v>-22</v>
      </c>
      <c r="BY171" s="51">
        <f t="shared" si="229"/>
        <v>19.350000000000001</v>
      </c>
      <c r="BZ171" s="51">
        <v>1</v>
      </c>
      <c r="CB171" s="63">
        <f t="shared" si="230"/>
        <v>3.0680984116650111E-2</v>
      </c>
      <c r="CC171" s="63">
        <f t="shared" si="231"/>
        <v>-0.67498165056630244</v>
      </c>
      <c r="CD171" s="63">
        <f t="shared" si="232"/>
        <v>0.91653486131175532</v>
      </c>
      <c r="CE171" s="63">
        <f t="shared" si="233"/>
        <v>831076171776.00903</v>
      </c>
      <c r="CF171" s="63">
        <f t="shared" si="234"/>
        <v>2701.8785652862089</v>
      </c>
      <c r="CI171" s="51">
        <f t="shared" si="235"/>
        <v>-67</v>
      </c>
      <c r="CJ171" s="51">
        <f t="shared" si="236"/>
        <v>21.6</v>
      </c>
      <c r="CK171" s="51">
        <v>1</v>
      </c>
      <c r="CM171" s="63">
        <f t="shared" si="237"/>
        <v>1.9727078239801729E-2</v>
      </c>
      <c r="CN171" s="63">
        <f t="shared" si="238"/>
        <v>-1.3217142420667158</v>
      </c>
      <c r="CO171" s="63">
        <f t="shared" si="239"/>
        <v>1.9982591453017854E-3</v>
      </c>
      <c r="CP171" s="63">
        <f t="shared" si="240"/>
        <v>927712935936.01013</v>
      </c>
      <c r="CQ171" s="63">
        <f t="shared" si="241"/>
        <v>2701.8785652862089</v>
      </c>
      <c r="CT171" s="51">
        <f t="shared" si="242"/>
        <v>-118</v>
      </c>
      <c r="CU171" s="51">
        <f t="shared" si="243"/>
        <v>24.15</v>
      </c>
      <c r="CV171" s="51">
        <v>1</v>
      </c>
      <c r="CX171" s="63">
        <f t="shared" si="244"/>
        <v>1.2925831062713179E-2</v>
      </c>
      <c r="CY171" s="63">
        <f t="shared" si="245"/>
        <v>-1.525248065400155</v>
      </c>
      <c r="CZ171" s="63">
        <f t="shared" si="246"/>
        <v>1.8993685272434441E-6</v>
      </c>
      <c r="DA171" s="63">
        <f t="shared" si="247"/>
        <v>1037234601984.0112</v>
      </c>
      <c r="DB171" s="63">
        <f t="shared" si="248"/>
        <v>2701.8785652862089</v>
      </c>
      <c r="DE171" s="51">
        <f t="shared" si="249"/>
        <v>-173</v>
      </c>
      <c r="DF171" s="51">
        <f t="shared" si="250"/>
        <v>26.9</v>
      </c>
      <c r="DG171" s="51">
        <v>1</v>
      </c>
      <c r="DI171" s="63">
        <f t="shared" si="251"/>
        <v>8.6534746119213031E-3</v>
      </c>
      <c r="DJ171" s="63">
        <f t="shared" si="252"/>
        <v>-1.4970511078623854</v>
      </c>
      <c r="DK171" s="63">
        <f t="shared" si="253"/>
        <v>1.0330335586270796E-9</v>
      </c>
      <c r="DL171" s="63">
        <f t="shared" si="254"/>
        <v>1155346202624.0125</v>
      </c>
      <c r="DM171" s="63">
        <f t="shared" si="255"/>
        <v>2701.8785652862089</v>
      </c>
    </row>
    <row r="172" spans="1:117">
      <c r="A172" s="74">
        <f t="shared" si="180"/>
        <v>78.79324245407544</v>
      </c>
      <c r="B172" s="74">
        <f t="shared" si="181"/>
        <v>5.5333333333333332</v>
      </c>
      <c r="C172" s="78">
        <v>6.77</v>
      </c>
      <c r="D172" s="76">
        <f t="shared" si="256"/>
        <v>1.83</v>
      </c>
      <c r="E172" s="76">
        <f t="shared" si="182"/>
        <v>1.83</v>
      </c>
      <c r="F172" s="77">
        <f t="shared" si="183"/>
        <v>22.672052999999998</v>
      </c>
      <c r="G172" s="73">
        <f t="shared" si="184"/>
        <v>9867243735.3626366</v>
      </c>
      <c r="H172" s="74">
        <f t="shared" si="257"/>
        <v>33.200000000000017</v>
      </c>
      <c r="I172" s="79">
        <v>166</v>
      </c>
      <c r="J172" s="51">
        <f t="shared" si="185"/>
        <v>166</v>
      </c>
      <c r="K172" s="51">
        <f t="shared" si="186"/>
        <v>10</v>
      </c>
      <c r="L172" s="51">
        <v>1</v>
      </c>
      <c r="N172" s="63">
        <f t="shared" si="187"/>
        <v>5821832.8588492824</v>
      </c>
      <c r="O172" s="63">
        <f t="shared" si="188"/>
        <v>966424254.56898093</v>
      </c>
      <c r="P172" s="63">
        <f t="shared" si="189"/>
        <v>98672437353.626373</v>
      </c>
      <c r="Q172" s="63">
        <f t="shared" si="190"/>
        <v>493362186768.13184</v>
      </c>
      <c r="R172" s="63">
        <f t="shared" si="191"/>
        <v>2799.7865485348138</v>
      </c>
      <c r="S172" s="51">
        <f t="shared" si="258"/>
        <v>102.10053906152599</v>
      </c>
      <c r="T172" s="72">
        <f t="shared" si="259"/>
        <v>4.5033654015155138</v>
      </c>
      <c r="U172" s="51">
        <f t="shared" si="192"/>
        <v>151</v>
      </c>
      <c r="V172" s="69">
        <f t="shared" si="193"/>
        <v>10.75</v>
      </c>
      <c r="W172" s="51">
        <v>1</v>
      </c>
      <c r="Y172" s="68">
        <f t="shared" si="175"/>
        <v>232627.55267075199</v>
      </c>
      <c r="Z172" s="68">
        <f t="shared" si="194"/>
        <v>35126760.453283548</v>
      </c>
      <c r="AA172" s="68">
        <f t="shared" si="195"/>
        <v>13259108769.39353</v>
      </c>
      <c r="AB172" s="68">
        <f t="shared" si="196"/>
        <v>530364350775.7417</v>
      </c>
      <c r="AC172" s="63">
        <f t="shared" si="197"/>
        <v>2799.7865485348138</v>
      </c>
      <c r="AD172" s="69">
        <f t="shared" si="198"/>
        <v>377.46460528369352</v>
      </c>
      <c r="AE172" s="72">
        <f t="shared" si="199"/>
        <v>16.648893917268698</v>
      </c>
      <c r="AF172" s="51">
        <f t="shared" si="200"/>
        <v>129</v>
      </c>
      <c r="AG172" s="51">
        <f t="shared" si="201"/>
        <v>11.85</v>
      </c>
      <c r="AH172" s="51">
        <v>1</v>
      </c>
      <c r="AJ172" s="63">
        <f t="shared" si="202"/>
        <v>15031.715181161037</v>
      </c>
      <c r="AK172" s="63">
        <f t="shared" si="203"/>
        <v>1939091.2583697736</v>
      </c>
      <c r="AL172" s="63">
        <f t="shared" si="204"/>
        <v>692296663.3847574</v>
      </c>
      <c r="AM172" s="63">
        <f t="shared" si="205"/>
        <v>584634191320.23621</v>
      </c>
      <c r="AN172" s="63">
        <f t="shared" si="206"/>
        <v>2799.7865485348138</v>
      </c>
      <c r="AO172" s="51">
        <f t="shared" si="176"/>
        <v>357.02118731987002</v>
      </c>
      <c r="AP172" s="72">
        <f t="shared" si="177"/>
        <v>15.747192692248472</v>
      </c>
      <c r="AQ172" s="51">
        <f t="shared" si="207"/>
        <v>101</v>
      </c>
      <c r="AR172" s="51">
        <f t="shared" si="208"/>
        <v>13.25</v>
      </c>
      <c r="AS172" s="51">
        <v>10</v>
      </c>
      <c r="AU172" s="63">
        <f t="shared" si="209"/>
        <v>1041.5975220110274</v>
      </c>
      <c r="AV172" s="63">
        <f t="shared" si="210"/>
        <v>105201.34972311377</v>
      </c>
      <c r="AW172" s="63">
        <f t="shared" si="211"/>
        <v>15959592.223334271</v>
      </c>
      <c r="AX172" s="63">
        <f t="shared" si="212"/>
        <v>653704897467.77466</v>
      </c>
      <c r="AY172" s="63">
        <f t="shared" si="213"/>
        <v>2799.7865485348138</v>
      </c>
      <c r="AZ172" s="51">
        <f t="shared" si="264"/>
        <v>151.70520402389658</v>
      </c>
      <c r="BA172" s="72">
        <f t="shared" si="265"/>
        <v>6.6912865819384155</v>
      </c>
      <c r="BB172" s="51">
        <f t="shared" si="214"/>
        <v>71</v>
      </c>
      <c r="BC172" s="51">
        <f t="shared" si="215"/>
        <v>14.75</v>
      </c>
      <c r="BD172" s="51">
        <v>1</v>
      </c>
      <c r="BF172" s="63">
        <f t="shared" si="216"/>
        <v>8.4830600954163131</v>
      </c>
      <c r="BG172" s="63">
        <f t="shared" si="217"/>
        <v>602.29726677455824</v>
      </c>
      <c r="BH172" s="63">
        <f t="shared" si="218"/>
        <v>277599.03926200478</v>
      </c>
      <c r="BI172" s="63">
        <f t="shared" si="219"/>
        <v>727709225482.99438</v>
      </c>
      <c r="BJ172" s="63">
        <f t="shared" si="220"/>
        <v>2799.7865485348138</v>
      </c>
      <c r="BK172" s="51">
        <f t="shared" si="178"/>
        <v>460.9003802202393</v>
      </c>
      <c r="BL172" s="72">
        <f t="shared" si="179"/>
        <v>20.329009473479942</v>
      </c>
      <c r="BM172" s="51">
        <f t="shared" si="221"/>
        <v>24</v>
      </c>
      <c r="BN172" s="51">
        <f t="shared" si="222"/>
        <v>17.100000000000001</v>
      </c>
      <c r="BO172" s="51">
        <v>1</v>
      </c>
      <c r="BQ172" s="63">
        <f t="shared" si="223"/>
        <v>0.10102970995835203</v>
      </c>
      <c r="BR172" s="63">
        <f t="shared" si="224"/>
        <v>2.4247130390004488</v>
      </c>
      <c r="BS172" s="63">
        <f t="shared" si="225"/>
        <v>476.36526823563992</v>
      </c>
      <c r="BT172" s="63">
        <f t="shared" si="226"/>
        <v>843649339373.50562</v>
      </c>
      <c r="BU172" s="63">
        <f t="shared" si="227"/>
        <v>2799.7865485348138</v>
      </c>
      <c r="BV172" s="51">
        <f t="shared" si="262"/>
        <v>196.46253415291332</v>
      </c>
      <c r="BW172" s="72">
        <f t="shared" si="263"/>
        <v>8.6654055613275656</v>
      </c>
      <c r="BX172" s="51">
        <f t="shared" si="228"/>
        <v>-21</v>
      </c>
      <c r="BY172" s="51">
        <f t="shared" si="229"/>
        <v>19.350000000000001</v>
      </c>
      <c r="BZ172" s="51">
        <v>1</v>
      </c>
      <c r="CB172" s="63">
        <f t="shared" si="230"/>
        <v>3.0680984116650111E-2</v>
      </c>
      <c r="CC172" s="63">
        <f t="shared" si="231"/>
        <v>-0.64430066644965234</v>
      </c>
      <c r="CD172" s="63">
        <f t="shared" si="232"/>
        <v>1.0528220874862488</v>
      </c>
      <c r="CE172" s="63">
        <f t="shared" si="233"/>
        <v>954655831396.33521</v>
      </c>
      <c r="CF172" s="63">
        <f t="shared" si="234"/>
        <v>2799.7865485348138</v>
      </c>
      <c r="CI172" s="51">
        <f t="shared" si="235"/>
        <v>-66</v>
      </c>
      <c r="CJ172" s="51">
        <f t="shared" si="236"/>
        <v>21.6</v>
      </c>
      <c r="CK172" s="51">
        <v>1</v>
      </c>
      <c r="CM172" s="63">
        <f t="shared" si="237"/>
        <v>1.9727078239801729E-2</v>
      </c>
      <c r="CN172" s="63">
        <f t="shared" si="238"/>
        <v>-1.301987163826914</v>
      </c>
      <c r="CO172" s="63">
        <f t="shared" si="239"/>
        <v>2.2953969930659423E-3</v>
      </c>
      <c r="CP172" s="63">
        <f t="shared" si="240"/>
        <v>1065662323419.1649</v>
      </c>
      <c r="CQ172" s="63">
        <f t="shared" si="241"/>
        <v>2799.7865485348138</v>
      </c>
      <c r="CT172" s="51">
        <f t="shared" si="242"/>
        <v>-117</v>
      </c>
      <c r="CU172" s="51">
        <f t="shared" si="243"/>
        <v>24.15</v>
      </c>
      <c r="CV172" s="51">
        <v>1</v>
      </c>
      <c r="CX172" s="63">
        <f t="shared" si="244"/>
        <v>1.2925831062713179E-2</v>
      </c>
      <c r="CY172" s="63">
        <f t="shared" si="245"/>
        <v>-1.5123222343374418</v>
      </c>
      <c r="CZ172" s="63">
        <f t="shared" si="246"/>
        <v>2.1818015027776857E-6</v>
      </c>
      <c r="DA172" s="63">
        <f t="shared" si="247"/>
        <v>1191469681045.0383</v>
      </c>
      <c r="DB172" s="63">
        <f t="shared" si="248"/>
        <v>2799.7865485348138</v>
      </c>
      <c r="DE172" s="51">
        <f t="shared" si="249"/>
        <v>-172</v>
      </c>
      <c r="DF172" s="51">
        <f t="shared" si="250"/>
        <v>26.9</v>
      </c>
      <c r="DG172" s="51">
        <v>1</v>
      </c>
      <c r="DI172" s="63">
        <f t="shared" si="251"/>
        <v>8.6534746119213031E-3</v>
      </c>
      <c r="DJ172" s="63">
        <f t="shared" si="252"/>
        <v>-1.488397633250464</v>
      </c>
      <c r="DK172" s="63">
        <f t="shared" si="253"/>
        <v>1.1866439494516592E-9</v>
      </c>
      <c r="DL172" s="63">
        <f t="shared" si="254"/>
        <v>1327144282406.2747</v>
      </c>
      <c r="DM172" s="63">
        <f t="shared" si="255"/>
        <v>2799.7865485348138</v>
      </c>
    </row>
    <row r="173" spans="1:117">
      <c r="A173" s="74">
        <f t="shared" si="180"/>
        <v>81.571880148433621</v>
      </c>
      <c r="B173" s="74">
        <f t="shared" si="181"/>
        <v>5.5666666666666664</v>
      </c>
      <c r="C173" s="78">
        <v>6.77</v>
      </c>
      <c r="D173" s="76">
        <f t="shared" si="256"/>
        <v>1.835</v>
      </c>
      <c r="E173" s="76">
        <f t="shared" si="182"/>
        <v>1.835</v>
      </c>
      <c r="F173" s="77">
        <f t="shared" si="183"/>
        <v>22.796113249999998</v>
      </c>
      <c r="G173" s="73">
        <f t="shared" si="184"/>
        <v>11334486647.165861</v>
      </c>
      <c r="H173" s="74">
        <f t="shared" si="257"/>
        <v>33.40000000000002</v>
      </c>
      <c r="I173" s="79">
        <v>167</v>
      </c>
      <c r="J173" s="51">
        <f t="shared" si="185"/>
        <v>167</v>
      </c>
      <c r="K173" s="51">
        <f t="shared" si="186"/>
        <v>10</v>
      </c>
      <c r="L173" s="51">
        <v>1</v>
      </c>
      <c r="N173" s="63">
        <f t="shared" si="187"/>
        <v>5821832.8588492824</v>
      </c>
      <c r="O173" s="63">
        <f t="shared" si="188"/>
        <v>972246087.4278301</v>
      </c>
      <c r="P173" s="63">
        <f t="shared" si="189"/>
        <v>113344866471.65862</v>
      </c>
      <c r="Q173" s="63">
        <f t="shared" si="190"/>
        <v>566724332358.29309</v>
      </c>
      <c r="R173" s="63">
        <f t="shared" si="191"/>
        <v>2901.2398706126223</v>
      </c>
      <c r="S173" s="51">
        <f t="shared" si="258"/>
        <v>116.58042952018792</v>
      </c>
      <c r="T173" s="72">
        <f t="shared" si="259"/>
        <v>5.1140485328211787</v>
      </c>
      <c r="U173" s="51">
        <f t="shared" si="192"/>
        <v>152</v>
      </c>
      <c r="V173" s="69">
        <f t="shared" si="193"/>
        <v>10.75</v>
      </c>
      <c r="W173" s="51">
        <v>1</v>
      </c>
      <c r="Y173" s="68">
        <f t="shared" si="175"/>
        <v>232627.55267075199</v>
      </c>
      <c r="Z173" s="68">
        <f t="shared" si="194"/>
        <v>35359388.005954303</v>
      </c>
      <c r="AA173" s="68">
        <f t="shared" si="195"/>
        <v>15230716432.129108</v>
      </c>
      <c r="AB173" s="68">
        <f t="shared" si="196"/>
        <v>609228657285.16504</v>
      </c>
      <c r="AC173" s="63">
        <f t="shared" si="197"/>
        <v>2901.2398706126223</v>
      </c>
      <c r="AD173" s="69">
        <f t="shared" si="198"/>
        <v>430.74038582241155</v>
      </c>
      <c r="AE173" s="72">
        <f t="shared" si="199"/>
        <v>18.895343302543541</v>
      </c>
      <c r="AF173" s="51">
        <f t="shared" si="200"/>
        <v>130</v>
      </c>
      <c r="AG173" s="51">
        <f t="shared" si="201"/>
        <v>11.85</v>
      </c>
      <c r="AH173" s="51">
        <v>1</v>
      </c>
      <c r="AJ173" s="63">
        <f t="shared" si="202"/>
        <v>15031.715181161037</v>
      </c>
      <c r="AK173" s="63">
        <f t="shared" si="203"/>
        <v>1954122.9735509348</v>
      </c>
      <c r="AL173" s="63">
        <f t="shared" si="204"/>
        <v>795240038.40000689</v>
      </c>
      <c r="AM173" s="63">
        <f t="shared" si="205"/>
        <v>671568333844.57727</v>
      </c>
      <c r="AN173" s="63">
        <f t="shared" si="206"/>
        <v>2901.2398706126223</v>
      </c>
      <c r="AO173" s="51">
        <f t="shared" si="176"/>
        <v>406.95496095362739</v>
      </c>
      <c r="AP173" s="72">
        <f t="shared" si="177"/>
        <v>17.851945043904685</v>
      </c>
      <c r="AQ173" s="51">
        <f t="shared" si="207"/>
        <v>102</v>
      </c>
      <c r="AR173" s="51">
        <f t="shared" si="208"/>
        <v>13.25</v>
      </c>
      <c r="AS173" s="51">
        <v>1</v>
      </c>
      <c r="AU173" s="63">
        <f t="shared" si="209"/>
        <v>1041.5975220110274</v>
      </c>
      <c r="AV173" s="63">
        <f t="shared" si="210"/>
        <v>106242.9472451248</v>
      </c>
      <c r="AW173" s="63">
        <f t="shared" si="211"/>
        <v>18332757.333367553</v>
      </c>
      <c r="AX173" s="63">
        <f t="shared" si="212"/>
        <v>750909740374.73828</v>
      </c>
      <c r="AY173" s="63">
        <f t="shared" si="213"/>
        <v>2901.2398706126223</v>
      </c>
      <c r="AZ173" s="51">
        <f t="shared" si="264"/>
        <v>172.55505244098725</v>
      </c>
      <c r="BA173" s="72">
        <f t="shared" si="265"/>
        <v>7.5694944374338586</v>
      </c>
      <c r="BB173" s="51">
        <f t="shared" si="214"/>
        <v>72</v>
      </c>
      <c r="BC173" s="51">
        <f t="shared" si="215"/>
        <v>14.75</v>
      </c>
      <c r="BD173" s="51">
        <v>1</v>
      </c>
      <c r="BF173" s="63">
        <f t="shared" si="216"/>
        <v>8.4830600954163131</v>
      </c>
      <c r="BG173" s="63">
        <f t="shared" si="217"/>
        <v>610.78032686997449</v>
      </c>
      <c r="BH173" s="63">
        <f t="shared" si="218"/>
        <v>318877.55974902224</v>
      </c>
      <c r="BI173" s="63">
        <f t="shared" si="219"/>
        <v>835918390228.48218</v>
      </c>
      <c r="BJ173" s="63">
        <f t="shared" si="220"/>
        <v>2901.2398706126223</v>
      </c>
      <c r="BK173" s="51">
        <f t="shared" si="178"/>
        <v>522.08223762404555</v>
      </c>
      <c r="BL173" s="72">
        <f t="shared" si="179"/>
        <v>22.902247935798687</v>
      </c>
      <c r="BM173" s="51">
        <f t="shared" si="221"/>
        <v>25</v>
      </c>
      <c r="BN173" s="51">
        <f t="shared" si="222"/>
        <v>17.100000000000001</v>
      </c>
      <c r="BO173" s="51">
        <v>1</v>
      </c>
      <c r="BQ173" s="63">
        <f t="shared" si="223"/>
        <v>0.10102970995835203</v>
      </c>
      <c r="BR173" s="63">
        <f t="shared" si="224"/>
        <v>2.5257427489588009</v>
      </c>
      <c r="BS173" s="63">
        <f t="shared" si="225"/>
        <v>547.20000000000107</v>
      </c>
      <c r="BT173" s="63">
        <f t="shared" si="226"/>
        <v>969098608332.68127</v>
      </c>
      <c r="BU173" s="63">
        <f t="shared" si="227"/>
        <v>2901.2398706126223</v>
      </c>
      <c r="BV173" s="51">
        <f t="shared" si="262"/>
        <v>216.64914220800037</v>
      </c>
      <c r="BW173" s="72">
        <f t="shared" si="263"/>
        <v>9.5037754827788632</v>
      </c>
      <c r="BX173" s="51">
        <f t="shared" si="228"/>
        <v>-20</v>
      </c>
      <c r="BY173" s="51">
        <f t="shared" si="229"/>
        <v>19.350000000000001</v>
      </c>
      <c r="BZ173" s="51">
        <v>1</v>
      </c>
      <c r="CB173" s="63">
        <f t="shared" si="230"/>
        <v>3.0680984116650111E-2</v>
      </c>
      <c r="CC173" s="63">
        <f t="shared" si="231"/>
        <v>-0.61361968233300224</v>
      </c>
      <c r="CD173" s="63">
        <f t="shared" si="232"/>
        <v>1.2093749999999985</v>
      </c>
      <c r="CE173" s="63">
        <f t="shared" si="233"/>
        <v>1096611583113.2971</v>
      </c>
      <c r="CF173" s="63">
        <f t="shared" si="234"/>
        <v>2901.2398706126223</v>
      </c>
      <c r="CI173" s="51">
        <f t="shared" si="235"/>
        <v>-65</v>
      </c>
      <c r="CJ173" s="51">
        <f t="shared" si="236"/>
        <v>21.6</v>
      </c>
      <c r="CK173" s="51">
        <v>1</v>
      </c>
      <c r="CM173" s="63">
        <f t="shared" si="237"/>
        <v>1.9727078239801729E-2</v>
      </c>
      <c r="CN173" s="63">
        <f t="shared" si="238"/>
        <v>-1.2822600855871125</v>
      </c>
      <c r="CO173" s="63">
        <f t="shared" si="239"/>
        <v>2.6367187499999885E-3</v>
      </c>
      <c r="CP173" s="63">
        <f t="shared" si="240"/>
        <v>1224124557893.9131</v>
      </c>
      <c r="CQ173" s="63">
        <f t="shared" si="241"/>
        <v>2901.2398706126223</v>
      </c>
      <c r="CT173" s="51">
        <f t="shared" si="242"/>
        <v>-116</v>
      </c>
      <c r="CU173" s="51">
        <f t="shared" si="243"/>
        <v>24.15</v>
      </c>
      <c r="CV173" s="51">
        <v>1</v>
      </c>
      <c r="CX173" s="63">
        <f t="shared" si="244"/>
        <v>1.2925831062713179E-2</v>
      </c>
      <c r="CY173" s="63">
        <f t="shared" si="245"/>
        <v>-1.4993964032747287</v>
      </c>
      <c r="CZ173" s="63">
        <f t="shared" si="246"/>
        <v>2.5062317971707858E-6</v>
      </c>
      <c r="DA173" s="63">
        <f t="shared" si="247"/>
        <v>1368639262645.2778</v>
      </c>
      <c r="DB173" s="63">
        <f t="shared" si="248"/>
        <v>2901.2398706126223</v>
      </c>
      <c r="DE173" s="51">
        <f t="shared" si="249"/>
        <v>-171</v>
      </c>
      <c r="DF173" s="51">
        <f t="shared" si="250"/>
        <v>26.9</v>
      </c>
      <c r="DG173" s="51">
        <v>1</v>
      </c>
      <c r="DI173" s="63">
        <f t="shared" si="251"/>
        <v>8.6534746119213031E-3</v>
      </c>
      <c r="DJ173" s="63">
        <f t="shared" si="252"/>
        <v>-1.4797441586385429</v>
      </c>
      <c r="DK173" s="63">
        <f t="shared" si="253"/>
        <v>1.3630959527023059E-9</v>
      </c>
      <c r="DL173" s="63">
        <f t="shared" si="254"/>
        <v>1524488454043.8083</v>
      </c>
      <c r="DM173" s="63">
        <f t="shared" si="255"/>
        <v>2901.2398706126223</v>
      </c>
    </row>
    <row r="174" spans="1:117">
      <c r="A174" s="74">
        <f t="shared" si="180"/>
        <v>84.448506289466096</v>
      </c>
      <c r="B174" s="74">
        <f t="shared" si="181"/>
        <v>5.6</v>
      </c>
      <c r="C174" s="78">
        <v>6.77</v>
      </c>
      <c r="D174" s="76">
        <f t="shared" si="256"/>
        <v>1.8399999999999999</v>
      </c>
      <c r="E174" s="76">
        <f t="shared" si="182"/>
        <v>1.8399999999999999</v>
      </c>
      <c r="F174" s="77">
        <f t="shared" si="183"/>
        <v>22.920511999999995</v>
      </c>
      <c r="G174" s="73">
        <f t="shared" si="184"/>
        <v>13019906166.335283</v>
      </c>
      <c r="H174" s="74">
        <f t="shared" si="257"/>
        <v>33.600000000000016</v>
      </c>
      <c r="I174" s="79">
        <v>168</v>
      </c>
      <c r="J174" s="51">
        <f t="shared" si="185"/>
        <v>168</v>
      </c>
      <c r="K174" s="51">
        <f t="shared" si="186"/>
        <v>10</v>
      </c>
      <c r="L174" s="51">
        <v>1</v>
      </c>
      <c r="N174" s="63">
        <f t="shared" si="187"/>
        <v>5821832.8588492824</v>
      </c>
      <c r="O174" s="63">
        <f t="shared" si="188"/>
        <v>978067920.28667939</v>
      </c>
      <c r="P174" s="63">
        <f t="shared" si="189"/>
        <v>130199061663.35283</v>
      </c>
      <c r="Q174" s="63">
        <f t="shared" si="190"/>
        <v>650995308316.76416</v>
      </c>
      <c r="R174" s="63">
        <f t="shared" si="191"/>
        <v>3006.366823904993</v>
      </c>
      <c r="S174" s="51">
        <f t="shared" si="258"/>
        <v>133.11863006936213</v>
      </c>
      <c r="T174" s="72">
        <f t="shared" si="259"/>
        <v>5.8078384143147481</v>
      </c>
      <c r="U174" s="51">
        <f t="shared" si="192"/>
        <v>153</v>
      </c>
      <c r="V174" s="69">
        <f t="shared" si="193"/>
        <v>10.75</v>
      </c>
      <c r="W174" s="51">
        <v>1</v>
      </c>
      <c r="Y174" s="68">
        <f t="shared" si="175"/>
        <v>232627.55267075199</v>
      </c>
      <c r="Z174" s="68">
        <f t="shared" si="194"/>
        <v>35592015.558625057</v>
      </c>
      <c r="AA174" s="68">
        <f t="shared" si="195"/>
        <v>17495498911.013023</v>
      </c>
      <c r="AB174" s="68">
        <f t="shared" si="196"/>
        <v>699819956440.52148</v>
      </c>
      <c r="AC174" s="63">
        <f t="shared" si="197"/>
        <v>3006.366823904993</v>
      </c>
      <c r="AD174" s="69">
        <f t="shared" si="198"/>
        <v>491.55684600652847</v>
      </c>
      <c r="AE174" s="72">
        <f t="shared" si="199"/>
        <v>21.446154693513328</v>
      </c>
      <c r="AF174" s="51">
        <f t="shared" si="200"/>
        <v>131</v>
      </c>
      <c r="AG174" s="51">
        <f t="shared" si="201"/>
        <v>11.85</v>
      </c>
      <c r="AH174" s="51">
        <v>1</v>
      </c>
      <c r="AJ174" s="63">
        <f t="shared" si="202"/>
        <v>15031.715181161037</v>
      </c>
      <c r="AK174" s="63">
        <f t="shared" si="203"/>
        <v>1969154.6887320958</v>
      </c>
      <c r="AL174" s="63">
        <f t="shared" si="204"/>
        <v>913490923.93786693</v>
      </c>
      <c r="AM174" s="63">
        <f t="shared" si="205"/>
        <v>771429440355.36548</v>
      </c>
      <c r="AN174" s="63">
        <f t="shared" si="206"/>
        <v>3006.366823904993</v>
      </c>
      <c r="AO174" s="51">
        <f t="shared" si="176"/>
        <v>463.90003241748758</v>
      </c>
      <c r="AP174" s="72">
        <f t="shared" si="177"/>
        <v>20.239514388574204</v>
      </c>
      <c r="AQ174" s="51">
        <f t="shared" si="207"/>
        <v>103</v>
      </c>
      <c r="AR174" s="51">
        <f t="shared" si="208"/>
        <v>13.25</v>
      </c>
      <c r="AS174" s="51">
        <v>1</v>
      </c>
      <c r="AU174" s="63">
        <f t="shared" si="209"/>
        <v>1041.5975220110274</v>
      </c>
      <c r="AV174" s="63">
        <f t="shared" si="210"/>
        <v>107284.54476713583</v>
      </c>
      <c r="AW174" s="63">
        <f t="shared" si="211"/>
        <v>21058808.191399142</v>
      </c>
      <c r="AX174" s="63">
        <f t="shared" si="212"/>
        <v>862568783519.71252</v>
      </c>
      <c r="AY174" s="63">
        <f t="shared" si="213"/>
        <v>3006.366823904993</v>
      </c>
      <c r="AZ174" s="51">
        <f t="shared" si="264"/>
        <v>196.28929998358933</v>
      </c>
      <c r="BA174" s="72">
        <f t="shared" si="265"/>
        <v>8.5639142783367745</v>
      </c>
      <c r="BB174" s="51">
        <f t="shared" si="214"/>
        <v>73</v>
      </c>
      <c r="BC174" s="51">
        <f t="shared" si="215"/>
        <v>14.75</v>
      </c>
      <c r="BD174" s="51">
        <v>1</v>
      </c>
      <c r="BF174" s="63">
        <f t="shared" si="216"/>
        <v>8.4830600954163131</v>
      </c>
      <c r="BG174" s="63">
        <f t="shared" si="217"/>
        <v>619.26338696539085</v>
      </c>
      <c r="BH174" s="63">
        <f t="shared" si="218"/>
        <v>366294.12832917063</v>
      </c>
      <c r="BI174" s="63">
        <f t="shared" si="219"/>
        <v>960218079767.22717</v>
      </c>
      <c r="BJ174" s="63">
        <f t="shared" si="220"/>
        <v>3006.366823904993</v>
      </c>
      <c r="BK174" s="51">
        <f t="shared" si="178"/>
        <v>591.49973345613273</v>
      </c>
      <c r="BL174" s="72">
        <f t="shared" si="179"/>
        <v>25.806567211767906</v>
      </c>
      <c r="BM174" s="51">
        <f t="shared" si="221"/>
        <v>26</v>
      </c>
      <c r="BN174" s="51">
        <f t="shared" si="222"/>
        <v>17.100000000000001</v>
      </c>
      <c r="BO174" s="51">
        <v>1</v>
      </c>
      <c r="BQ174" s="63">
        <f t="shared" si="223"/>
        <v>0.10102970995835203</v>
      </c>
      <c r="BR174" s="63">
        <f t="shared" si="224"/>
        <v>2.6267724589171531</v>
      </c>
      <c r="BS174" s="63">
        <f t="shared" si="225"/>
        <v>628.5677398543786</v>
      </c>
      <c r="BT174" s="63">
        <f t="shared" si="226"/>
        <v>1113201977221.667</v>
      </c>
      <c r="BU174" s="63">
        <f t="shared" si="227"/>
        <v>3006.366823904993</v>
      </c>
      <c r="BV174" s="51">
        <f t="shared" si="262"/>
        <v>239.29280121716218</v>
      </c>
      <c r="BW174" s="72">
        <f t="shared" si="263"/>
        <v>10.440115875996236</v>
      </c>
      <c r="BX174" s="51">
        <f t="shared" si="228"/>
        <v>-19</v>
      </c>
      <c r="BY174" s="51">
        <f t="shared" si="229"/>
        <v>19.350000000000001</v>
      </c>
      <c r="BZ174" s="51">
        <v>1</v>
      </c>
      <c r="CB174" s="63">
        <f t="shared" si="230"/>
        <v>3.0680984116650111E-2</v>
      </c>
      <c r="CC174" s="63">
        <f t="shared" si="231"/>
        <v>-0.58293869821635214</v>
      </c>
      <c r="CD174" s="63">
        <f t="shared" si="232"/>
        <v>1.3892070730745376</v>
      </c>
      <c r="CE174" s="63">
        <f t="shared" si="233"/>
        <v>1259675921592.9387</v>
      </c>
      <c r="CF174" s="63">
        <f t="shared" si="234"/>
        <v>3006.366823904993</v>
      </c>
      <c r="CI174" s="51">
        <f t="shared" si="235"/>
        <v>-64</v>
      </c>
      <c r="CJ174" s="51">
        <f t="shared" si="236"/>
        <v>21.6</v>
      </c>
      <c r="CK174" s="51">
        <v>1</v>
      </c>
      <c r="CM174" s="63">
        <f t="shared" si="237"/>
        <v>1.9727078239801729E-2</v>
      </c>
      <c r="CN174" s="63">
        <f t="shared" si="238"/>
        <v>-1.2625330073473107</v>
      </c>
      <c r="CO174" s="63">
        <f t="shared" si="239"/>
        <v>3.0287944907148256E-3</v>
      </c>
      <c r="CP174" s="63">
        <f t="shared" si="240"/>
        <v>1406149865964.2109</v>
      </c>
      <c r="CQ174" s="63">
        <f t="shared" si="241"/>
        <v>3006.366823904993</v>
      </c>
      <c r="CT174" s="51">
        <f t="shared" si="242"/>
        <v>-115</v>
      </c>
      <c r="CU174" s="51">
        <f t="shared" si="243"/>
        <v>24.15</v>
      </c>
      <c r="CV174" s="51">
        <v>1</v>
      </c>
      <c r="CX174" s="63">
        <f t="shared" si="244"/>
        <v>1.2925831062713179E-2</v>
      </c>
      <c r="CY174" s="63">
        <f t="shared" si="245"/>
        <v>-1.4864705722120155</v>
      </c>
      <c r="CZ174" s="63">
        <f t="shared" si="246"/>
        <v>2.8789043426513446E-6</v>
      </c>
      <c r="DA174" s="63">
        <f t="shared" si="247"/>
        <v>1572153669584.9854</v>
      </c>
      <c r="DB174" s="63">
        <f t="shared" si="248"/>
        <v>3006.366823904993</v>
      </c>
      <c r="DE174" s="51">
        <f t="shared" si="249"/>
        <v>-170</v>
      </c>
      <c r="DF174" s="51">
        <f t="shared" si="250"/>
        <v>26.9</v>
      </c>
      <c r="DG174" s="51">
        <v>1</v>
      </c>
      <c r="DI174" s="63">
        <f t="shared" si="251"/>
        <v>8.6534746119213031E-3</v>
      </c>
      <c r="DJ174" s="63">
        <f t="shared" si="252"/>
        <v>-1.4710906840266216</v>
      </c>
      <c r="DK174" s="63">
        <f t="shared" si="253"/>
        <v>1.5657860785722554E-9</v>
      </c>
      <c r="DL174" s="63">
        <f t="shared" si="254"/>
        <v>1751177379372.0957</v>
      </c>
      <c r="DM174" s="63">
        <f t="shared" si="255"/>
        <v>3006.366823904993</v>
      </c>
    </row>
    <row r="175" spans="1:117">
      <c r="A175" s="74">
        <f t="shared" si="180"/>
        <v>87.426576432282218</v>
      </c>
      <c r="B175" s="74">
        <f t="shared" si="181"/>
        <v>5.6333333333333337</v>
      </c>
      <c r="C175" s="78">
        <v>6.77</v>
      </c>
      <c r="D175" s="76">
        <f t="shared" si="256"/>
        <v>1.845</v>
      </c>
      <c r="E175" s="76">
        <f t="shared" si="182"/>
        <v>1.845</v>
      </c>
      <c r="F175" s="77">
        <f t="shared" si="183"/>
        <v>23.045249249999998</v>
      </c>
      <c r="G175" s="73">
        <f t="shared" si="184"/>
        <v>14955944795.485094</v>
      </c>
      <c r="H175" s="74">
        <f t="shared" si="257"/>
        <v>33.800000000000018</v>
      </c>
      <c r="I175" s="79">
        <v>169</v>
      </c>
      <c r="J175" s="51">
        <f t="shared" si="185"/>
        <v>169</v>
      </c>
      <c r="K175" s="51">
        <f t="shared" si="186"/>
        <v>10</v>
      </c>
      <c r="L175" s="51">
        <v>1</v>
      </c>
      <c r="N175" s="63">
        <f t="shared" si="187"/>
        <v>5821832.8588492824</v>
      </c>
      <c r="O175" s="63">
        <f t="shared" si="188"/>
        <v>983889753.14552867</v>
      </c>
      <c r="P175" s="63">
        <f t="shared" si="189"/>
        <v>149559447954.85095</v>
      </c>
      <c r="Q175" s="63">
        <f t="shared" si="190"/>
        <v>747797239774.25476</v>
      </c>
      <c r="R175" s="63">
        <f t="shared" si="191"/>
        <v>3115.3003402036561</v>
      </c>
      <c r="S175" s="51">
        <f t="shared" si="258"/>
        <v>152.00833983350711</v>
      </c>
      <c r="T175" s="72">
        <f t="shared" si="259"/>
        <v>6.5960813955399997</v>
      </c>
      <c r="U175" s="51">
        <f t="shared" si="192"/>
        <v>154</v>
      </c>
      <c r="V175" s="69">
        <f t="shared" si="193"/>
        <v>10.75</v>
      </c>
      <c r="W175" s="51">
        <v>1</v>
      </c>
      <c r="Y175" s="68">
        <f t="shared" si="175"/>
        <v>232627.55267075199</v>
      </c>
      <c r="Z175" s="68">
        <f t="shared" si="194"/>
        <v>35824643.111295804</v>
      </c>
      <c r="AA175" s="68">
        <f t="shared" si="195"/>
        <v>20097050818.933071</v>
      </c>
      <c r="AB175" s="68">
        <f t="shared" si="196"/>
        <v>803882032757.32373</v>
      </c>
      <c r="AC175" s="63">
        <f t="shared" si="197"/>
        <v>3115.3003402036561</v>
      </c>
      <c r="AD175" s="69">
        <f t="shared" si="198"/>
        <v>560.98397844461169</v>
      </c>
      <c r="AE175" s="72">
        <f t="shared" si="199"/>
        <v>24.34271690268708</v>
      </c>
      <c r="AF175" s="51">
        <f t="shared" si="200"/>
        <v>132</v>
      </c>
      <c r="AG175" s="51">
        <f t="shared" si="201"/>
        <v>11.85</v>
      </c>
      <c r="AH175" s="51">
        <v>1</v>
      </c>
      <c r="AJ175" s="63">
        <f t="shared" si="202"/>
        <v>15031.715181161037</v>
      </c>
      <c r="AK175" s="63">
        <f t="shared" si="203"/>
        <v>1984186.4039132567</v>
      </c>
      <c r="AL175" s="63">
        <f t="shared" si="204"/>
        <v>1049325521.6321495</v>
      </c>
      <c r="AM175" s="63">
        <f t="shared" si="205"/>
        <v>886139729132.4917</v>
      </c>
      <c r="AN175" s="63">
        <f t="shared" si="206"/>
        <v>3115.3003402036561</v>
      </c>
      <c r="AO175" s="51">
        <f t="shared" si="176"/>
        <v>528.84422530194047</v>
      </c>
      <c r="AP175" s="72">
        <f t="shared" si="177"/>
        <v>22.948080082142766</v>
      </c>
      <c r="AQ175" s="51">
        <f t="shared" si="207"/>
        <v>104</v>
      </c>
      <c r="AR175" s="51">
        <f t="shared" si="208"/>
        <v>13.25</v>
      </c>
      <c r="AS175" s="51">
        <v>1</v>
      </c>
      <c r="AU175" s="63">
        <f t="shared" si="209"/>
        <v>1041.5975220110274</v>
      </c>
      <c r="AV175" s="63">
        <f t="shared" si="210"/>
        <v>108326.14228914685</v>
      </c>
      <c r="AW175" s="63">
        <f t="shared" si="211"/>
        <v>24190218.327658281</v>
      </c>
      <c r="AX175" s="63">
        <f t="shared" si="212"/>
        <v>990831342700.88745</v>
      </c>
      <c r="AY175" s="63">
        <f t="shared" si="213"/>
        <v>3115.3003402036561</v>
      </c>
      <c r="AZ175" s="51">
        <f t="shared" si="264"/>
        <v>223.30914603318138</v>
      </c>
      <c r="BA175" s="72">
        <f t="shared" si="265"/>
        <v>9.6900295419100928</v>
      </c>
      <c r="BB175" s="51">
        <f t="shared" si="214"/>
        <v>74</v>
      </c>
      <c r="BC175" s="51">
        <f t="shared" si="215"/>
        <v>14.75</v>
      </c>
      <c r="BD175" s="51">
        <v>1</v>
      </c>
      <c r="BF175" s="63">
        <f t="shared" si="216"/>
        <v>8.4830600954163131</v>
      </c>
      <c r="BG175" s="63">
        <f t="shared" si="217"/>
        <v>627.74644706080721</v>
      </c>
      <c r="BH175" s="63">
        <f t="shared" si="218"/>
        <v>420761.46265679115</v>
      </c>
      <c r="BI175" s="63">
        <f t="shared" si="219"/>
        <v>1103000928667.0259</v>
      </c>
      <c r="BJ175" s="63">
        <f t="shared" si="220"/>
        <v>3115.3003402036561</v>
      </c>
      <c r="BK175" s="51">
        <f t="shared" si="178"/>
        <v>670.27294957518689</v>
      </c>
      <c r="BL175" s="72">
        <f t="shared" si="179"/>
        <v>29.085081367700415</v>
      </c>
      <c r="BM175" s="51">
        <f t="shared" si="221"/>
        <v>27</v>
      </c>
      <c r="BN175" s="51">
        <f t="shared" si="222"/>
        <v>17.100000000000001</v>
      </c>
      <c r="BO175" s="51">
        <v>1</v>
      </c>
      <c r="BQ175" s="63">
        <f t="shared" si="223"/>
        <v>0.10102970995835203</v>
      </c>
      <c r="BR175" s="63">
        <f t="shared" si="224"/>
        <v>2.7278021688755048</v>
      </c>
      <c r="BS175" s="63">
        <f t="shared" si="225"/>
        <v>722.03472877492902</v>
      </c>
      <c r="BT175" s="63">
        <f t="shared" si="226"/>
        <v>1278733280013.9756</v>
      </c>
      <c r="BU175" s="63">
        <f t="shared" si="227"/>
        <v>3115.3003402036561</v>
      </c>
      <c r="BV175" s="51">
        <f t="shared" si="262"/>
        <v>264.69468241260944</v>
      </c>
      <c r="BW175" s="72">
        <f t="shared" si="263"/>
        <v>11.485867631160877</v>
      </c>
      <c r="BX175" s="51">
        <f t="shared" si="228"/>
        <v>-18</v>
      </c>
      <c r="BY175" s="51">
        <f t="shared" si="229"/>
        <v>19.350000000000001</v>
      </c>
      <c r="BZ175" s="51">
        <v>1</v>
      </c>
      <c r="CB175" s="63">
        <f t="shared" si="230"/>
        <v>3.0680984116650111E-2</v>
      </c>
      <c r="CC175" s="63">
        <f t="shared" si="231"/>
        <v>-0.55225771409970204</v>
      </c>
      <c r="CD175" s="63">
        <f t="shared" si="232"/>
        <v>1.5957798795909675</v>
      </c>
      <c r="CE175" s="63">
        <f t="shared" si="233"/>
        <v>1446987658963.1831</v>
      </c>
      <c r="CF175" s="63">
        <f t="shared" si="234"/>
        <v>3115.3003402036561</v>
      </c>
      <c r="CI175" s="51">
        <f t="shared" si="235"/>
        <v>-63</v>
      </c>
      <c r="CJ175" s="51">
        <f t="shared" si="236"/>
        <v>21.6</v>
      </c>
      <c r="CK175" s="51">
        <v>1</v>
      </c>
      <c r="CM175" s="63">
        <f t="shared" si="237"/>
        <v>1.9727078239801729E-2</v>
      </c>
      <c r="CN175" s="63">
        <f t="shared" si="238"/>
        <v>-1.2428059291075089</v>
      </c>
      <c r="CO175" s="63">
        <f t="shared" si="239"/>
        <v>3.4791712491082029E-3</v>
      </c>
      <c r="CP175" s="63">
        <f t="shared" si="240"/>
        <v>1615242037912.3901</v>
      </c>
      <c r="CQ175" s="63">
        <f t="shared" si="241"/>
        <v>3115.3003402036561</v>
      </c>
      <c r="CT175" s="51">
        <f t="shared" si="242"/>
        <v>-114</v>
      </c>
      <c r="CU175" s="51">
        <f t="shared" si="243"/>
        <v>24.15</v>
      </c>
      <c r="CV175" s="51">
        <v>1</v>
      </c>
      <c r="CX175" s="63">
        <f t="shared" si="244"/>
        <v>1.2925831062713179E-2</v>
      </c>
      <c r="CY175" s="63">
        <f t="shared" si="245"/>
        <v>-1.4735447411493023</v>
      </c>
      <c r="CZ175" s="63">
        <f t="shared" si="246"/>
        <v>3.3069926825974206E-6</v>
      </c>
      <c r="DA175" s="63">
        <f t="shared" si="247"/>
        <v>1805930334054.8252</v>
      </c>
      <c r="DB175" s="63">
        <f t="shared" si="248"/>
        <v>3115.3003402036561</v>
      </c>
      <c r="DE175" s="51">
        <f t="shared" si="249"/>
        <v>-169</v>
      </c>
      <c r="DF175" s="51">
        <f t="shared" si="250"/>
        <v>26.9</v>
      </c>
      <c r="DG175" s="51">
        <v>1</v>
      </c>
      <c r="DI175" s="63">
        <f t="shared" si="251"/>
        <v>8.6534746119213031E-3</v>
      </c>
      <c r="DJ175" s="63">
        <f t="shared" si="252"/>
        <v>-1.4624372094147002</v>
      </c>
      <c r="DK175" s="63">
        <f t="shared" si="253"/>
        <v>1.7986158927332081E-9</v>
      </c>
      <c r="DL175" s="63">
        <f t="shared" si="254"/>
        <v>2011574574992.7451</v>
      </c>
      <c r="DM175" s="63">
        <f t="shared" si="255"/>
        <v>3115.3003402036561</v>
      </c>
    </row>
    <row r="176" spans="1:117">
      <c r="A176" s="74">
        <f t="shared" si="180"/>
        <v>90.509667991879027</v>
      </c>
      <c r="B176" s="74">
        <f t="shared" si="181"/>
        <v>5.666666666666667</v>
      </c>
      <c r="C176" s="78">
        <v>6.77</v>
      </c>
      <c r="D176" s="76">
        <f t="shared" si="256"/>
        <v>1.85</v>
      </c>
      <c r="E176" s="76">
        <f t="shared" si="182"/>
        <v>1.85</v>
      </c>
      <c r="F176" s="77">
        <f t="shared" si="183"/>
        <v>23.170325000000002</v>
      </c>
      <c r="G176" s="73">
        <f t="shared" si="184"/>
        <v>17179869184.000195</v>
      </c>
      <c r="H176" s="74">
        <f t="shared" si="257"/>
        <v>34.000000000000014</v>
      </c>
      <c r="I176" s="79">
        <v>170</v>
      </c>
      <c r="J176" s="51">
        <f t="shared" si="185"/>
        <v>170</v>
      </c>
      <c r="K176" s="51">
        <f t="shared" si="186"/>
        <v>10</v>
      </c>
      <c r="L176" s="51">
        <v>1</v>
      </c>
      <c r="N176" s="63">
        <f t="shared" si="187"/>
        <v>5821832.8588492824</v>
      </c>
      <c r="O176" s="63">
        <f t="shared" si="188"/>
        <v>989711586.00437796</v>
      </c>
      <c r="P176" s="63">
        <f t="shared" si="189"/>
        <v>171798691840.00195</v>
      </c>
      <c r="Q176" s="63">
        <f t="shared" si="190"/>
        <v>858993459200.00977</v>
      </c>
      <c r="R176" s="63">
        <f t="shared" si="191"/>
        <v>3228.1781583770185</v>
      </c>
      <c r="S176" s="51">
        <f t="shared" si="258"/>
        <v>173.58460208956473</v>
      </c>
      <c r="T176" s="72">
        <f t="shared" si="259"/>
        <v>7.4916774835728335</v>
      </c>
      <c r="U176" s="51">
        <f t="shared" si="192"/>
        <v>155</v>
      </c>
      <c r="V176" s="69">
        <f t="shared" si="193"/>
        <v>10.75</v>
      </c>
      <c r="W176" s="51">
        <v>1</v>
      </c>
      <c r="Y176" s="68">
        <f t="shared" si="175"/>
        <v>232627.55267075199</v>
      </c>
      <c r="Z176" s="68">
        <f t="shared" si="194"/>
        <v>36057270.663966559</v>
      </c>
      <c r="AA176" s="68">
        <f t="shared" si="195"/>
        <v>23085449216.000237</v>
      </c>
      <c r="AB176" s="68">
        <f t="shared" si="196"/>
        <v>923417968640.0105</v>
      </c>
      <c r="AC176" s="63">
        <f t="shared" si="197"/>
        <v>3228.1781583770185</v>
      </c>
      <c r="AD176" s="69">
        <f t="shared" si="198"/>
        <v>640.24394500470135</v>
      </c>
      <c r="AE176" s="72">
        <f t="shared" si="199"/>
        <v>27.632065799884174</v>
      </c>
      <c r="AF176" s="51">
        <f t="shared" si="200"/>
        <v>133</v>
      </c>
      <c r="AG176" s="51">
        <f t="shared" si="201"/>
        <v>11.85</v>
      </c>
      <c r="AH176" s="51">
        <v>1</v>
      </c>
      <c r="AJ176" s="63">
        <f t="shared" si="202"/>
        <v>15031.715181161037</v>
      </c>
      <c r="AK176" s="63">
        <f t="shared" si="203"/>
        <v>1999218.1190944179</v>
      </c>
      <c r="AL176" s="63">
        <f t="shared" si="204"/>
        <v>1205358500.5552559</v>
      </c>
      <c r="AM176" s="63">
        <f t="shared" si="205"/>
        <v>1017907249152.0116</v>
      </c>
      <c r="AN176" s="63">
        <f t="shared" si="206"/>
        <v>3228.1781583770185</v>
      </c>
      <c r="AO176" s="51">
        <f t="shared" si="176"/>
        <v>602.91495412278721</v>
      </c>
      <c r="AP176" s="72">
        <f t="shared" si="177"/>
        <v>26.020996862270476</v>
      </c>
      <c r="AQ176" s="51">
        <f t="shared" si="207"/>
        <v>105</v>
      </c>
      <c r="AR176" s="51">
        <f t="shared" si="208"/>
        <v>13.25</v>
      </c>
      <c r="AS176" s="51">
        <v>1</v>
      </c>
      <c r="AU176" s="63">
        <f t="shared" si="209"/>
        <v>1041.5975220110274</v>
      </c>
      <c r="AV176" s="63">
        <f t="shared" si="210"/>
        <v>109367.73981115788</v>
      </c>
      <c r="AW176" s="63">
        <f t="shared" si="211"/>
        <v>27787264.000000197</v>
      </c>
      <c r="AX176" s="63">
        <f t="shared" si="212"/>
        <v>1138166333440.0127</v>
      </c>
      <c r="AY176" s="63">
        <f t="shared" si="213"/>
        <v>3228.1781583770185</v>
      </c>
      <c r="AZ176" s="51">
        <f t="shared" si="264"/>
        <v>254.07185014502141</v>
      </c>
      <c r="BA176" s="72">
        <f t="shared" si="265"/>
        <v>10.965398635755925</v>
      </c>
      <c r="BB176" s="51">
        <f t="shared" si="214"/>
        <v>75</v>
      </c>
      <c r="BC176" s="51">
        <f t="shared" si="215"/>
        <v>14.75</v>
      </c>
      <c r="BD176" s="51">
        <v>1</v>
      </c>
      <c r="BF176" s="63">
        <f t="shared" si="216"/>
        <v>8.4830600954163131</v>
      </c>
      <c r="BG176" s="63">
        <f t="shared" si="217"/>
        <v>636.22950715622346</v>
      </c>
      <c r="BH176" s="63">
        <f t="shared" si="218"/>
        <v>483328.00000000239</v>
      </c>
      <c r="BI176" s="63">
        <f t="shared" si="219"/>
        <v>1267015352320.0144</v>
      </c>
      <c r="BJ176" s="63">
        <f t="shared" si="220"/>
        <v>3228.1781583770185</v>
      </c>
      <c r="BK176" s="51">
        <f t="shared" si="178"/>
        <v>759.67554878168085</v>
      </c>
      <c r="BL176" s="72">
        <f t="shared" si="179"/>
        <v>32.78657285910667</v>
      </c>
      <c r="BM176" s="51">
        <f t="shared" si="221"/>
        <v>28</v>
      </c>
      <c r="BN176" s="51">
        <f t="shared" si="222"/>
        <v>17.100000000000001</v>
      </c>
      <c r="BO176" s="51">
        <v>1</v>
      </c>
      <c r="BQ176" s="63">
        <f t="shared" si="223"/>
        <v>0.10102970995835203</v>
      </c>
      <c r="BR176" s="63">
        <f t="shared" si="224"/>
        <v>2.8288318788338569</v>
      </c>
      <c r="BS176" s="63">
        <f t="shared" si="225"/>
        <v>829.4001051944914</v>
      </c>
      <c r="BT176" s="63">
        <f t="shared" si="226"/>
        <v>1468878815232.0168</v>
      </c>
      <c r="BU176" s="63">
        <f t="shared" si="227"/>
        <v>3228.1781583770185</v>
      </c>
      <c r="BV176" s="51">
        <f t="shared" si="262"/>
        <v>293.19526246869043</v>
      </c>
      <c r="BW176" s="72">
        <f t="shared" si="263"/>
        <v>12.653912384426649</v>
      </c>
      <c r="BX176" s="51">
        <f t="shared" si="228"/>
        <v>-17</v>
      </c>
      <c r="BY176" s="51">
        <f t="shared" si="229"/>
        <v>19.350000000000001</v>
      </c>
      <c r="BZ176" s="51">
        <v>1</v>
      </c>
      <c r="CB176" s="63">
        <f t="shared" si="230"/>
        <v>3.0680984116650111E-2</v>
      </c>
      <c r="CC176" s="63">
        <f t="shared" si="231"/>
        <v>-0.52157672998305193</v>
      </c>
      <c r="CD176" s="63">
        <f t="shared" si="232"/>
        <v>1.8330697226235109</v>
      </c>
      <c r="CE176" s="63">
        <f t="shared" si="233"/>
        <v>1662152343552.019</v>
      </c>
      <c r="CF176" s="63">
        <f t="shared" si="234"/>
        <v>3228.1781583770185</v>
      </c>
      <c r="CI176" s="51">
        <f t="shared" si="235"/>
        <v>-62</v>
      </c>
      <c r="CJ176" s="51">
        <f t="shared" si="236"/>
        <v>21.6</v>
      </c>
      <c r="CK176" s="51">
        <v>1</v>
      </c>
      <c r="CM176" s="63">
        <f t="shared" si="237"/>
        <v>1.9727078239801729E-2</v>
      </c>
      <c r="CN176" s="63">
        <f t="shared" si="238"/>
        <v>-1.2230788508677073</v>
      </c>
      <c r="CO176" s="63">
        <f t="shared" si="239"/>
        <v>3.9965182906035726E-3</v>
      </c>
      <c r="CP176" s="63">
        <f t="shared" si="240"/>
        <v>1855425871872.0212</v>
      </c>
      <c r="CQ176" s="63">
        <f t="shared" si="241"/>
        <v>3228.1781583770185</v>
      </c>
      <c r="CT176" s="51">
        <f t="shared" si="242"/>
        <v>-113</v>
      </c>
      <c r="CU176" s="51">
        <f t="shared" si="243"/>
        <v>24.15</v>
      </c>
      <c r="CV176" s="51">
        <v>1</v>
      </c>
      <c r="CX176" s="63">
        <f t="shared" si="244"/>
        <v>1.2925831062713179E-2</v>
      </c>
      <c r="CY176" s="63">
        <f t="shared" si="245"/>
        <v>-1.4606189100865892</v>
      </c>
      <c r="CZ176" s="63">
        <f t="shared" si="246"/>
        <v>3.798737054486889E-6</v>
      </c>
      <c r="DA176" s="63">
        <f t="shared" si="247"/>
        <v>2074469203968.0234</v>
      </c>
      <c r="DB176" s="63">
        <f t="shared" si="248"/>
        <v>3228.1781583770185</v>
      </c>
      <c r="DE176" s="51">
        <f t="shared" si="249"/>
        <v>-168</v>
      </c>
      <c r="DF176" s="51">
        <f t="shared" si="250"/>
        <v>26.9</v>
      </c>
      <c r="DG176" s="51">
        <v>1</v>
      </c>
      <c r="DI176" s="63">
        <f t="shared" si="251"/>
        <v>8.6534746119213031E-3</v>
      </c>
      <c r="DJ176" s="63">
        <f t="shared" si="252"/>
        <v>-1.4537837348027789</v>
      </c>
      <c r="DK176" s="63">
        <f t="shared" si="253"/>
        <v>2.06606711725416E-9</v>
      </c>
      <c r="DL176" s="63">
        <f t="shared" si="254"/>
        <v>2310692405248.0264</v>
      </c>
      <c r="DM176" s="63">
        <f t="shared" si="255"/>
        <v>3228.1781583770185</v>
      </c>
    </row>
    <row r="177" spans="1:117">
      <c r="A177" s="74">
        <f t="shared" si="180"/>
        <v>93.701484540521008</v>
      </c>
      <c r="B177" s="74">
        <f t="shared" si="181"/>
        <v>5.7</v>
      </c>
      <c r="C177" s="78">
        <v>6.77</v>
      </c>
      <c r="D177" s="76">
        <f t="shared" si="256"/>
        <v>1.855</v>
      </c>
      <c r="E177" s="76">
        <f t="shared" si="182"/>
        <v>1.855</v>
      </c>
      <c r="F177" s="77">
        <f t="shared" si="183"/>
        <v>23.295739249999997</v>
      </c>
      <c r="G177" s="73">
        <f t="shared" si="184"/>
        <v>19734487470.725281</v>
      </c>
      <c r="H177" s="74">
        <f t="shared" si="257"/>
        <v>34.200000000000017</v>
      </c>
      <c r="I177" s="79">
        <v>171</v>
      </c>
      <c r="J177" s="51">
        <f t="shared" si="185"/>
        <v>171</v>
      </c>
      <c r="K177" s="51">
        <f t="shared" si="186"/>
        <v>10</v>
      </c>
      <c r="L177" s="51">
        <v>1</v>
      </c>
      <c r="N177" s="63">
        <f t="shared" si="187"/>
        <v>5821832.8588492824</v>
      </c>
      <c r="O177" s="63">
        <f t="shared" si="188"/>
        <v>995533418.86322725</v>
      </c>
      <c r="P177" s="63">
        <f t="shared" si="189"/>
        <v>197344874707.25281</v>
      </c>
      <c r="Q177" s="63">
        <f t="shared" si="190"/>
        <v>986724373536.26404</v>
      </c>
      <c r="R177" s="63">
        <f t="shared" si="191"/>
        <v>3345.1429980966004</v>
      </c>
      <c r="S177" s="51">
        <f t="shared" si="258"/>
        <v>198.23028636506808</v>
      </c>
      <c r="T177" s="72">
        <f t="shared" si="259"/>
        <v>8.509293662576864</v>
      </c>
      <c r="U177" s="51">
        <f t="shared" si="192"/>
        <v>156</v>
      </c>
      <c r="V177" s="69">
        <f t="shared" si="193"/>
        <v>10.75</v>
      </c>
      <c r="W177" s="51">
        <v>1</v>
      </c>
      <c r="Y177" s="68">
        <f t="shared" si="175"/>
        <v>232627.55267075199</v>
      </c>
      <c r="Z177" s="68">
        <f t="shared" si="194"/>
        <v>36289898.216637313</v>
      </c>
      <c r="AA177" s="68">
        <f t="shared" si="195"/>
        <v>26518217538.787071</v>
      </c>
      <c r="AB177" s="68">
        <f t="shared" si="196"/>
        <v>1060728701551.4838</v>
      </c>
      <c r="AC177" s="63">
        <f t="shared" si="197"/>
        <v>3345.1429980966004</v>
      </c>
      <c r="AD177" s="69">
        <f t="shared" si="198"/>
        <v>730.73276151074026</v>
      </c>
      <c r="AE177" s="72">
        <f t="shared" si="199"/>
        <v>31.367657135445501</v>
      </c>
      <c r="AF177" s="51">
        <f t="shared" si="200"/>
        <v>134</v>
      </c>
      <c r="AG177" s="51">
        <f t="shared" si="201"/>
        <v>11.85</v>
      </c>
      <c r="AH177" s="51">
        <v>1</v>
      </c>
      <c r="AJ177" s="63">
        <f t="shared" si="202"/>
        <v>15031.715181161037</v>
      </c>
      <c r="AK177" s="63">
        <f t="shared" si="203"/>
        <v>2014249.8342755788</v>
      </c>
      <c r="AL177" s="63">
        <f t="shared" si="204"/>
        <v>1384593326.769515</v>
      </c>
      <c r="AM177" s="63">
        <f t="shared" si="205"/>
        <v>1169268382640.4729</v>
      </c>
      <c r="AN177" s="63">
        <f t="shared" si="206"/>
        <v>3345.1429980966004</v>
      </c>
      <c r="AO177" s="51">
        <f t="shared" si="176"/>
        <v>687.39900245169008</v>
      </c>
      <c r="AP177" s="72">
        <f t="shared" si="177"/>
        <v>29.507498992619013</v>
      </c>
      <c r="AQ177" s="51">
        <f t="shared" si="207"/>
        <v>106</v>
      </c>
      <c r="AR177" s="51">
        <f t="shared" si="208"/>
        <v>13.25</v>
      </c>
      <c r="AS177" s="51">
        <v>1</v>
      </c>
      <c r="AU177" s="63">
        <f t="shared" si="209"/>
        <v>1041.5975220110274</v>
      </c>
      <c r="AV177" s="63">
        <f t="shared" si="210"/>
        <v>110409.33733316891</v>
      </c>
      <c r="AW177" s="63">
        <f t="shared" si="211"/>
        <v>31919184.446668554</v>
      </c>
      <c r="AX177" s="63">
        <f t="shared" si="212"/>
        <v>1307409794935.5498</v>
      </c>
      <c r="AY177" s="63">
        <f t="shared" si="213"/>
        <v>3345.1429980966004</v>
      </c>
      <c r="AZ177" s="51">
        <f t="shared" si="264"/>
        <v>289.09859634742566</v>
      </c>
      <c r="BA177" s="72">
        <f t="shared" si="265"/>
        <v>12.409934419549518</v>
      </c>
      <c r="BB177" s="51">
        <f t="shared" si="214"/>
        <v>76</v>
      </c>
      <c r="BC177" s="51">
        <f t="shared" si="215"/>
        <v>14.75</v>
      </c>
      <c r="BD177" s="51">
        <v>1</v>
      </c>
      <c r="BF177" s="63">
        <f t="shared" si="216"/>
        <v>8.4830600954163131</v>
      </c>
      <c r="BG177" s="63">
        <f t="shared" si="217"/>
        <v>644.71256725163983</v>
      </c>
      <c r="BH177" s="63">
        <f t="shared" si="218"/>
        <v>555198.07852400979</v>
      </c>
      <c r="BI177" s="63">
        <f t="shared" si="219"/>
        <v>1455418450965.9893</v>
      </c>
      <c r="BJ177" s="63">
        <f t="shared" si="220"/>
        <v>3345.1429980966004</v>
      </c>
      <c r="BK177" s="51">
        <f t="shared" si="178"/>
        <v>861.15597356939475</v>
      </c>
      <c r="BL177" s="72">
        <f t="shared" si="179"/>
        <v>36.966243669189197</v>
      </c>
      <c r="BM177" s="51">
        <f t="shared" si="221"/>
        <v>29</v>
      </c>
      <c r="BN177" s="51">
        <f t="shared" si="222"/>
        <v>17.100000000000001</v>
      </c>
      <c r="BO177" s="51">
        <v>1</v>
      </c>
      <c r="BQ177" s="63">
        <f t="shared" si="223"/>
        <v>0.10102970995835203</v>
      </c>
      <c r="BR177" s="63">
        <f t="shared" si="224"/>
        <v>2.929861588792209</v>
      </c>
      <c r="BS177" s="63">
        <f t="shared" si="225"/>
        <v>952.73053647128017</v>
      </c>
      <c r="BT177" s="63">
        <f t="shared" si="226"/>
        <v>1687298678747.0117</v>
      </c>
      <c r="BU177" s="63">
        <f t="shared" si="227"/>
        <v>3345.1429980966004</v>
      </c>
      <c r="BV177" s="51">
        <f t="shared" si="262"/>
        <v>325.17936687378767</v>
      </c>
      <c r="BW177" s="72">
        <f t="shared" si="263"/>
        <v>13.958748567027669</v>
      </c>
      <c r="BX177" s="51">
        <f t="shared" si="228"/>
        <v>-16</v>
      </c>
      <c r="BY177" s="51">
        <f t="shared" si="229"/>
        <v>19.350000000000001</v>
      </c>
      <c r="BZ177" s="51">
        <v>1</v>
      </c>
      <c r="CB177" s="63">
        <f t="shared" si="230"/>
        <v>3.0680984116650111E-2</v>
      </c>
      <c r="CC177" s="63">
        <f t="shared" si="231"/>
        <v>-0.49089574586640178</v>
      </c>
      <c r="CD177" s="63">
        <f t="shared" si="232"/>
        <v>2.1056441749724981</v>
      </c>
      <c r="CE177" s="63">
        <f t="shared" si="233"/>
        <v>1909311662792.6711</v>
      </c>
      <c r="CF177" s="63">
        <f t="shared" si="234"/>
        <v>3345.1429980966004</v>
      </c>
      <c r="CI177" s="51">
        <f t="shared" si="235"/>
        <v>-61</v>
      </c>
      <c r="CJ177" s="51">
        <f t="shared" si="236"/>
        <v>21.6</v>
      </c>
      <c r="CK177" s="51">
        <v>1</v>
      </c>
      <c r="CM177" s="63">
        <f t="shared" si="237"/>
        <v>1.9727078239801729E-2</v>
      </c>
      <c r="CN177" s="63">
        <f t="shared" si="238"/>
        <v>-1.2033517726279055</v>
      </c>
      <c r="CO177" s="63">
        <f t="shared" si="239"/>
        <v>4.5907939861318863E-3</v>
      </c>
      <c r="CP177" s="63">
        <f t="shared" si="240"/>
        <v>2131324646838.3303</v>
      </c>
      <c r="CQ177" s="63">
        <f t="shared" si="241"/>
        <v>3345.1429980966004</v>
      </c>
      <c r="CT177" s="51">
        <f t="shared" si="242"/>
        <v>-112</v>
      </c>
      <c r="CU177" s="51">
        <f t="shared" si="243"/>
        <v>24.15</v>
      </c>
      <c r="CV177" s="51">
        <v>1</v>
      </c>
      <c r="CX177" s="63">
        <f t="shared" si="244"/>
        <v>1.2925831062713179E-2</v>
      </c>
      <c r="CY177" s="63">
        <f t="shared" si="245"/>
        <v>-1.447693079023876</v>
      </c>
      <c r="CZ177" s="63">
        <f t="shared" si="246"/>
        <v>4.3636030055553714E-6</v>
      </c>
      <c r="DA177" s="63">
        <f t="shared" si="247"/>
        <v>2382939362090.0776</v>
      </c>
      <c r="DB177" s="63">
        <f t="shared" si="248"/>
        <v>3345.1429980966004</v>
      </c>
      <c r="DE177" s="51">
        <f t="shared" si="249"/>
        <v>-167</v>
      </c>
      <c r="DF177" s="51">
        <f t="shared" si="250"/>
        <v>26.9</v>
      </c>
      <c r="DG177" s="51">
        <v>1</v>
      </c>
      <c r="DI177" s="63">
        <f t="shared" si="251"/>
        <v>8.6534746119213031E-3</v>
      </c>
      <c r="DJ177" s="63">
        <f t="shared" si="252"/>
        <v>-1.4451302601908576</v>
      </c>
      <c r="DK177" s="63">
        <f t="shared" si="253"/>
        <v>2.3732878989033197E-9</v>
      </c>
      <c r="DL177" s="63">
        <f t="shared" si="254"/>
        <v>2654288564812.5498</v>
      </c>
      <c r="DM177" s="63">
        <f t="shared" si="255"/>
        <v>3345.1429980966004</v>
      </c>
    </row>
    <row r="178" spans="1:117">
      <c r="A178" s="74">
        <f t="shared" si="180"/>
        <v>97.005860256666494</v>
      </c>
      <c r="B178" s="74">
        <f t="shared" si="181"/>
        <v>5.7333333333333334</v>
      </c>
      <c r="C178" s="78">
        <v>6.77</v>
      </c>
      <c r="D178" s="76">
        <f t="shared" si="256"/>
        <v>1.8599999999999999</v>
      </c>
      <c r="E178" s="76">
        <f t="shared" si="182"/>
        <v>1.8599999999999999</v>
      </c>
      <c r="F178" s="77">
        <f t="shared" si="183"/>
        <v>23.421491999999994</v>
      </c>
      <c r="G178" s="73">
        <f t="shared" si="184"/>
        <v>22668973294.33173</v>
      </c>
      <c r="H178" s="74">
        <f t="shared" si="257"/>
        <v>34.400000000000013</v>
      </c>
      <c r="I178" s="79">
        <v>172</v>
      </c>
      <c r="J178" s="51">
        <f t="shared" si="185"/>
        <v>172</v>
      </c>
      <c r="K178" s="51">
        <f t="shared" si="186"/>
        <v>10</v>
      </c>
      <c r="L178" s="51">
        <v>1</v>
      </c>
      <c r="N178" s="63">
        <f t="shared" si="187"/>
        <v>5821832.8588492824</v>
      </c>
      <c r="O178" s="63">
        <f t="shared" si="188"/>
        <v>1001355251.7220765</v>
      </c>
      <c r="P178" s="63">
        <f t="shared" si="189"/>
        <v>226689732943.31729</v>
      </c>
      <c r="Q178" s="63">
        <f t="shared" si="190"/>
        <v>1133448664716.5864</v>
      </c>
      <c r="R178" s="63">
        <f t="shared" si="191"/>
        <v>3466.3427398382159</v>
      </c>
      <c r="S178" s="51">
        <f t="shared" si="258"/>
        <v>226.38292709152776</v>
      </c>
      <c r="T178" s="72">
        <f t="shared" si="259"/>
        <v>9.6656065758546816</v>
      </c>
      <c r="U178" s="51">
        <f t="shared" si="192"/>
        <v>157</v>
      </c>
      <c r="V178" s="69">
        <f t="shared" si="193"/>
        <v>10.75</v>
      </c>
      <c r="W178" s="51">
        <v>1</v>
      </c>
      <c r="Y178" s="68">
        <f t="shared" si="175"/>
        <v>232627.55267075199</v>
      </c>
      <c r="Z178" s="68">
        <f t="shared" si="194"/>
        <v>36522525.76930806</v>
      </c>
      <c r="AA178" s="68">
        <f t="shared" si="195"/>
        <v>30461432864.258232</v>
      </c>
      <c r="AB178" s="68">
        <f t="shared" si="196"/>
        <v>1218457314570.3306</v>
      </c>
      <c r="AC178" s="63">
        <f t="shared" si="197"/>
        <v>3466.3427398382159</v>
      </c>
      <c r="AD178" s="69">
        <f t="shared" si="198"/>
        <v>834.04507828033877</v>
      </c>
      <c r="AE178" s="72">
        <f t="shared" si="199"/>
        <v>35.61024542246664</v>
      </c>
      <c r="AF178" s="51">
        <f t="shared" si="200"/>
        <v>135</v>
      </c>
      <c r="AG178" s="51">
        <f t="shared" si="201"/>
        <v>11.85</v>
      </c>
      <c r="AH178" s="51">
        <v>1</v>
      </c>
      <c r="AJ178" s="63">
        <f t="shared" si="202"/>
        <v>15031.715181161037</v>
      </c>
      <c r="AK178" s="63">
        <f t="shared" si="203"/>
        <v>2029281.54945674</v>
      </c>
      <c r="AL178" s="63">
        <f t="shared" si="204"/>
        <v>1590480076.8000145</v>
      </c>
      <c r="AM178" s="63">
        <f t="shared" si="205"/>
        <v>1343136667689.155</v>
      </c>
      <c r="AN178" s="63">
        <f t="shared" si="206"/>
        <v>3466.3427398382159</v>
      </c>
      <c r="AO178" s="51">
        <f t="shared" si="176"/>
        <v>783.76510998476419</v>
      </c>
      <c r="AP178" s="72">
        <f t="shared" si="177"/>
        <v>33.463500531254134</v>
      </c>
      <c r="AQ178" s="51">
        <f t="shared" si="207"/>
        <v>107</v>
      </c>
      <c r="AR178" s="51">
        <f t="shared" si="208"/>
        <v>13.25</v>
      </c>
      <c r="AS178" s="51">
        <v>1</v>
      </c>
      <c r="AU178" s="63">
        <f t="shared" si="209"/>
        <v>1041.5975220110274</v>
      </c>
      <c r="AV178" s="63">
        <f t="shared" si="210"/>
        <v>111450.93485517993</v>
      </c>
      <c r="AW178" s="63">
        <f t="shared" si="211"/>
        <v>36665514.66673512</v>
      </c>
      <c r="AX178" s="63">
        <f t="shared" si="212"/>
        <v>1501819480749.4773</v>
      </c>
      <c r="AY178" s="63">
        <f t="shared" si="213"/>
        <v>3466.3427398382159</v>
      </c>
      <c r="AZ178" s="51">
        <f t="shared" si="264"/>
        <v>328.98346446692915</v>
      </c>
      <c r="BA178" s="72">
        <f t="shared" si="265"/>
        <v>14.046221498909174</v>
      </c>
      <c r="BB178" s="51">
        <f t="shared" si="214"/>
        <v>77</v>
      </c>
      <c r="BC178" s="51">
        <f t="shared" si="215"/>
        <v>14.75</v>
      </c>
      <c r="BD178" s="51">
        <v>1</v>
      </c>
      <c r="BF178" s="63">
        <f t="shared" si="216"/>
        <v>8.4830600954163131</v>
      </c>
      <c r="BG178" s="63">
        <f t="shared" si="217"/>
        <v>653.19562734705607</v>
      </c>
      <c r="BH178" s="63">
        <f t="shared" si="218"/>
        <v>637755.11949804472</v>
      </c>
      <c r="BI178" s="63">
        <f t="shared" si="219"/>
        <v>1671836780456.9651</v>
      </c>
      <c r="BJ178" s="63">
        <f t="shared" si="220"/>
        <v>3466.3427398382159</v>
      </c>
      <c r="BK178" s="51">
        <f t="shared" si="178"/>
        <v>976.36158724496863</v>
      </c>
      <c r="BL178" s="72">
        <f t="shared" si="179"/>
        <v>41.686566647631537</v>
      </c>
      <c r="BM178" s="51">
        <f t="shared" si="221"/>
        <v>30</v>
      </c>
      <c r="BN178" s="51">
        <f t="shared" si="222"/>
        <v>17.100000000000001</v>
      </c>
      <c r="BO178" s="51">
        <v>1</v>
      </c>
      <c r="BQ178" s="63">
        <f t="shared" si="223"/>
        <v>0.10102970995835203</v>
      </c>
      <c r="BR178" s="63">
        <f t="shared" si="224"/>
        <v>3.0308912987505607</v>
      </c>
      <c r="BS178" s="63">
        <f t="shared" si="225"/>
        <v>1094.4000000000021</v>
      </c>
      <c r="BT178" s="63">
        <f t="shared" si="226"/>
        <v>1938197216665.3633</v>
      </c>
      <c r="BU178" s="63">
        <f t="shared" si="227"/>
        <v>3466.3427398382159</v>
      </c>
      <c r="BV178" s="51">
        <f t="shared" si="262"/>
        <v>361.08190368000066</v>
      </c>
      <c r="BW178" s="72">
        <f t="shared" si="263"/>
        <v>15.416690946930313</v>
      </c>
      <c r="BX178" s="51">
        <f t="shared" si="228"/>
        <v>-15</v>
      </c>
      <c r="BY178" s="51">
        <f t="shared" si="229"/>
        <v>19.350000000000001</v>
      </c>
      <c r="BZ178" s="51">
        <v>1</v>
      </c>
      <c r="CB178" s="63">
        <f t="shared" si="230"/>
        <v>3.0680984116650111E-2</v>
      </c>
      <c r="CC178" s="63">
        <f t="shared" si="231"/>
        <v>-0.46021476174975168</v>
      </c>
      <c r="CD178" s="63">
        <f t="shared" si="232"/>
        <v>2.418749999999998</v>
      </c>
      <c r="CE178" s="63">
        <f t="shared" si="233"/>
        <v>2193223166226.5952</v>
      </c>
      <c r="CF178" s="63">
        <f t="shared" si="234"/>
        <v>3466.3427398382159</v>
      </c>
      <c r="CI178" s="51">
        <f t="shared" si="235"/>
        <v>-60</v>
      </c>
      <c r="CJ178" s="51">
        <f t="shared" si="236"/>
        <v>21.6</v>
      </c>
      <c r="CK178" s="51">
        <v>1</v>
      </c>
      <c r="CM178" s="63">
        <f t="shared" si="237"/>
        <v>1.9727078239801729E-2</v>
      </c>
      <c r="CN178" s="63">
        <f t="shared" si="238"/>
        <v>-1.1836246943881037</v>
      </c>
      <c r="CO178" s="63">
        <f t="shared" si="239"/>
        <v>5.2734374999999795E-3</v>
      </c>
      <c r="CP178" s="63">
        <f t="shared" si="240"/>
        <v>2448249115787.8267</v>
      </c>
      <c r="CQ178" s="63">
        <f t="shared" si="241"/>
        <v>3466.3427398382159</v>
      </c>
      <c r="CT178" s="51">
        <f t="shared" si="242"/>
        <v>-111</v>
      </c>
      <c r="CU178" s="51">
        <f t="shared" si="243"/>
        <v>24.15</v>
      </c>
      <c r="CV178" s="51">
        <v>1</v>
      </c>
      <c r="CX178" s="63">
        <f t="shared" si="244"/>
        <v>1.2925831062713179E-2</v>
      </c>
      <c r="CY178" s="63">
        <f t="shared" si="245"/>
        <v>-1.4347672479611628</v>
      </c>
      <c r="CZ178" s="63">
        <f t="shared" si="246"/>
        <v>5.0124635943415742E-6</v>
      </c>
      <c r="DA178" s="63">
        <f t="shared" si="247"/>
        <v>2737278525290.5562</v>
      </c>
      <c r="DB178" s="63">
        <f t="shared" si="248"/>
        <v>3466.3427398382159</v>
      </c>
      <c r="DE178" s="51">
        <f t="shared" si="249"/>
        <v>-166</v>
      </c>
      <c r="DF178" s="51">
        <f t="shared" si="250"/>
        <v>26.9</v>
      </c>
      <c r="DG178" s="51">
        <v>1</v>
      </c>
      <c r="DI178" s="63">
        <f t="shared" si="251"/>
        <v>8.6534746119213031E-3</v>
      </c>
      <c r="DJ178" s="63">
        <f t="shared" si="252"/>
        <v>-1.4364767855789362</v>
      </c>
      <c r="DK178" s="63">
        <f t="shared" si="253"/>
        <v>2.7261919054046131E-9</v>
      </c>
      <c r="DL178" s="63">
        <f t="shared" si="254"/>
        <v>3048976908087.6177</v>
      </c>
      <c r="DM178" s="63">
        <f t="shared" si="255"/>
        <v>3466.3427398382159</v>
      </c>
    </row>
    <row r="179" spans="1:117">
      <c r="A179" s="74">
        <f t="shared" si="180"/>
        <v>100.42676453078515</v>
      </c>
      <c r="B179" s="74">
        <f t="shared" si="181"/>
        <v>5.7666666666666666</v>
      </c>
      <c r="C179" s="78">
        <v>6.77</v>
      </c>
      <c r="D179" s="76">
        <f t="shared" si="256"/>
        <v>1.865</v>
      </c>
      <c r="E179" s="76">
        <f t="shared" si="182"/>
        <v>1.865</v>
      </c>
      <c r="F179" s="77">
        <f t="shared" si="183"/>
        <v>23.547583249999999</v>
      </c>
      <c r="G179" s="73">
        <f t="shared" si="184"/>
        <v>26039812332.670574</v>
      </c>
      <c r="H179" s="74">
        <f t="shared" si="257"/>
        <v>34.600000000000016</v>
      </c>
      <c r="I179" s="79">
        <v>173</v>
      </c>
      <c r="J179" s="51">
        <f t="shared" si="185"/>
        <v>173</v>
      </c>
      <c r="K179" s="51">
        <f t="shared" si="186"/>
        <v>10</v>
      </c>
      <c r="L179" s="51">
        <v>1</v>
      </c>
      <c r="N179" s="63">
        <f t="shared" si="187"/>
        <v>5821832.8588492824</v>
      </c>
      <c r="O179" s="63">
        <f t="shared" si="188"/>
        <v>1007177084.5809258</v>
      </c>
      <c r="P179" s="63">
        <f t="shared" si="189"/>
        <v>260398123326.70575</v>
      </c>
      <c r="Q179" s="63">
        <f t="shared" si="190"/>
        <v>1301990616633.5288</v>
      </c>
      <c r="R179" s="63">
        <f t="shared" si="191"/>
        <v>3591.9306113844154</v>
      </c>
      <c r="S179" s="51">
        <f t="shared" si="258"/>
        <v>258.5425416376051</v>
      </c>
      <c r="T179" s="72">
        <f t="shared" si="259"/>
        <v>10.979578621411397</v>
      </c>
      <c r="U179" s="51">
        <f t="shared" si="192"/>
        <v>158</v>
      </c>
      <c r="V179" s="69">
        <f t="shared" si="193"/>
        <v>10.75</v>
      </c>
      <c r="W179" s="51">
        <v>1</v>
      </c>
      <c r="Y179" s="68">
        <f t="shared" si="175"/>
        <v>232627.55267075199</v>
      </c>
      <c r="Z179" s="68">
        <f t="shared" si="194"/>
        <v>36755153.321978815</v>
      </c>
      <c r="AA179" s="68">
        <f t="shared" si="195"/>
        <v>34990997822.026047</v>
      </c>
      <c r="AB179" s="68">
        <f t="shared" si="196"/>
        <v>1399639912881.0435</v>
      </c>
      <c r="AC179" s="63">
        <f t="shared" si="197"/>
        <v>3591.9306113844154</v>
      </c>
      <c r="AD179" s="69">
        <f t="shared" si="198"/>
        <v>952.00249922783371</v>
      </c>
      <c r="AE179" s="72">
        <f t="shared" si="199"/>
        <v>40.428883470571606</v>
      </c>
      <c r="AF179" s="51">
        <f t="shared" si="200"/>
        <v>136</v>
      </c>
      <c r="AG179" s="51">
        <f t="shared" si="201"/>
        <v>11.85</v>
      </c>
      <c r="AH179" s="51">
        <v>1</v>
      </c>
      <c r="AJ179" s="63">
        <f t="shared" si="202"/>
        <v>15031.715181161037</v>
      </c>
      <c r="AK179" s="63">
        <f t="shared" si="203"/>
        <v>2044313.264637901</v>
      </c>
      <c r="AL179" s="63">
        <f t="shared" si="204"/>
        <v>1826981847.8757346</v>
      </c>
      <c r="AM179" s="63">
        <f t="shared" si="205"/>
        <v>1542858880710.7314</v>
      </c>
      <c r="AN179" s="63">
        <f t="shared" si="206"/>
        <v>3591.9306113844154</v>
      </c>
      <c r="AO179" s="51">
        <f t="shared" si="176"/>
        <v>893.6897683336897</v>
      </c>
      <c r="AP179" s="72">
        <f t="shared" si="177"/>
        <v>37.952504885344858</v>
      </c>
      <c r="AQ179" s="51">
        <f t="shared" si="207"/>
        <v>108</v>
      </c>
      <c r="AR179" s="51">
        <f t="shared" si="208"/>
        <v>13.25</v>
      </c>
      <c r="AS179" s="51">
        <v>1</v>
      </c>
      <c r="AU179" s="63">
        <f t="shared" si="209"/>
        <v>1041.5975220110274</v>
      </c>
      <c r="AV179" s="63">
        <f t="shared" si="210"/>
        <v>112492.53237719096</v>
      </c>
      <c r="AW179" s="63">
        <f t="shared" si="211"/>
        <v>42117616.382798299</v>
      </c>
      <c r="AX179" s="63">
        <f t="shared" si="212"/>
        <v>1725137567039.4258</v>
      </c>
      <c r="AY179" s="63">
        <f t="shared" si="213"/>
        <v>3591.9306113844154</v>
      </c>
      <c r="AZ179" s="51">
        <f t="shared" si="264"/>
        <v>374.40366478351308</v>
      </c>
      <c r="BA179" s="72">
        <f t="shared" si="265"/>
        <v>15.899876467514478</v>
      </c>
      <c r="BB179" s="51">
        <f t="shared" si="214"/>
        <v>78</v>
      </c>
      <c r="BC179" s="51">
        <f t="shared" si="215"/>
        <v>14.75</v>
      </c>
      <c r="BD179" s="51">
        <v>1</v>
      </c>
      <c r="BF179" s="63">
        <f t="shared" si="216"/>
        <v>8.4830600954163131</v>
      </c>
      <c r="BG179" s="63">
        <f t="shared" si="217"/>
        <v>661.67868744247244</v>
      </c>
      <c r="BH179" s="63">
        <f t="shared" si="218"/>
        <v>732588.25665834139</v>
      </c>
      <c r="BI179" s="63">
        <f t="shared" si="219"/>
        <v>1920436159534.4551</v>
      </c>
      <c r="BJ179" s="63">
        <f t="shared" si="220"/>
        <v>3591.9306113844154</v>
      </c>
      <c r="BK179" s="51">
        <f t="shared" si="178"/>
        <v>1107.1661677512229</v>
      </c>
      <c r="BL179" s="72">
        <f t="shared" si="179"/>
        <v>47.018250492913026</v>
      </c>
      <c r="BM179" s="51">
        <f t="shared" si="221"/>
        <v>31</v>
      </c>
      <c r="BN179" s="51">
        <f t="shared" si="222"/>
        <v>17.100000000000001</v>
      </c>
      <c r="BO179" s="51">
        <v>1</v>
      </c>
      <c r="BQ179" s="63">
        <f t="shared" si="223"/>
        <v>0.10102970995835203</v>
      </c>
      <c r="BR179" s="63">
        <f t="shared" si="224"/>
        <v>3.1319210087089129</v>
      </c>
      <c r="BS179" s="63">
        <f t="shared" si="225"/>
        <v>1257.1354797087577</v>
      </c>
      <c r="BT179" s="63">
        <f t="shared" si="226"/>
        <v>2226403954443.3345</v>
      </c>
      <c r="BU179" s="63">
        <f t="shared" si="227"/>
        <v>3591.9306113844154</v>
      </c>
      <c r="BV179" s="51">
        <f t="shared" si="262"/>
        <v>401.39437623523997</v>
      </c>
      <c r="BW179" s="72">
        <f t="shared" si="263"/>
        <v>17.046096492099249</v>
      </c>
      <c r="BX179" s="51">
        <f t="shared" si="228"/>
        <v>-14</v>
      </c>
      <c r="BY179" s="51">
        <f t="shared" si="229"/>
        <v>19.350000000000001</v>
      </c>
      <c r="BZ179" s="51">
        <v>1</v>
      </c>
      <c r="CB179" s="63">
        <f t="shared" si="230"/>
        <v>3.0680984116650111E-2</v>
      </c>
      <c r="CC179" s="63">
        <f t="shared" si="231"/>
        <v>-0.42953377763310158</v>
      </c>
      <c r="CD179" s="63">
        <f t="shared" si="232"/>
        <v>2.7784141461490766</v>
      </c>
      <c r="CE179" s="63">
        <f t="shared" si="233"/>
        <v>2519351843185.8784</v>
      </c>
      <c r="CF179" s="63">
        <f t="shared" si="234"/>
        <v>3591.9306113844154</v>
      </c>
      <c r="CI179" s="51">
        <f t="shared" si="235"/>
        <v>-59</v>
      </c>
      <c r="CJ179" s="51">
        <f t="shared" si="236"/>
        <v>21.6</v>
      </c>
      <c r="CK179" s="51">
        <v>1</v>
      </c>
      <c r="CM179" s="63">
        <f t="shared" si="237"/>
        <v>1.9727078239801729E-2</v>
      </c>
      <c r="CN179" s="63">
        <f t="shared" si="238"/>
        <v>-1.1638976161483021</v>
      </c>
      <c r="CO179" s="63">
        <f t="shared" si="239"/>
        <v>6.0575889814296546E-3</v>
      </c>
      <c r="CP179" s="63">
        <f t="shared" si="240"/>
        <v>2812299731928.4224</v>
      </c>
      <c r="CQ179" s="63">
        <f t="shared" si="241"/>
        <v>3591.9306113844154</v>
      </c>
      <c r="CT179" s="51">
        <f t="shared" si="242"/>
        <v>-110</v>
      </c>
      <c r="CU179" s="51">
        <f t="shared" si="243"/>
        <v>24.15</v>
      </c>
      <c r="CV179" s="51">
        <v>1</v>
      </c>
      <c r="CX179" s="63">
        <f t="shared" si="244"/>
        <v>1.2925831062713179E-2</v>
      </c>
      <c r="CY179" s="63">
        <f t="shared" si="245"/>
        <v>-1.4218414168984497</v>
      </c>
      <c r="CZ179" s="63">
        <f t="shared" si="246"/>
        <v>5.7578086853026917E-6</v>
      </c>
      <c r="DA179" s="63">
        <f t="shared" si="247"/>
        <v>3144307339169.9717</v>
      </c>
      <c r="DB179" s="63">
        <f t="shared" si="248"/>
        <v>3591.9306113844154</v>
      </c>
      <c r="DE179" s="51">
        <f t="shared" si="249"/>
        <v>-165</v>
      </c>
      <c r="DF179" s="51">
        <f t="shared" si="250"/>
        <v>26.9</v>
      </c>
      <c r="DG179" s="51">
        <v>1</v>
      </c>
      <c r="DI179" s="63">
        <f t="shared" si="251"/>
        <v>8.6534746119213031E-3</v>
      </c>
      <c r="DJ179" s="63">
        <f t="shared" si="252"/>
        <v>-1.4278233109670151</v>
      </c>
      <c r="DK179" s="63">
        <f t="shared" si="253"/>
        <v>3.1315721571445124E-9</v>
      </c>
      <c r="DL179" s="63">
        <f t="shared" si="254"/>
        <v>3502354758744.1919</v>
      </c>
      <c r="DM179" s="63">
        <f t="shared" si="255"/>
        <v>3591.9306113844154</v>
      </c>
    </row>
    <row r="180" spans="1:117">
      <c r="A180" s="74">
        <f t="shared" si="180"/>
        <v>103.96830673359925</v>
      </c>
      <c r="B180" s="74">
        <f t="shared" si="181"/>
        <v>5.8</v>
      </c>
      <c r="C180" s="78">
        <v>6.77</v>
      </c>
      <c r="D180" s="76">
        <f t="shared" si="256"/>
        <v>1.87</v>
      </c>
      <c r="E180" s="76">
        <f t="shared" si="182"/>
        <v>1.87</v>
      </c>
      <c r="F180" s="77">
        <f t="shared" si="183"/>
        <v>23.674013000000002</v>
      </c>
      <c r="G180" s="73">
        <f t="shared" si="184"/>
        <v>29911889590.970196</v>
      </c>
      <c r="H180" s="74">
        <f t="shared" si="257"/>
        <v>34.800000000000018</v>
      </c>
      <c r="I180" s="79">
        <v>174</v>
      </c>
      <c r="J180" s="51">
        <f t="shared" si="185"/>
        <v>174</v>
      </c>
      <c r="K180" s="51">
        <f t="shared" si="186"/>
        <v>10</v>
      </c>
      <c r="L180" s="51">
        <v>1</v>
      </c>
      <c r="N180" s="63">
        <f t="shared" si="187"/>
        <v>5821832.8588492824</v>
      </c>
      <c r="O180" s="63">
        <f t="shared" si="188"/>
        <v>1012998917.4397751</v>
      </c>
      <c r="P180" s="63">
        <f t="shared" si="189"/>
        <v>299118895909.70197</v>
      </c>
      <c r="Q180" s="63">
        <f t="shared" si="190"/>
        <v>1495594479548.5098</v>
      </c>
      <c r="R180" s="63">
        <f t="shared" si="191"/>
        <v>3722.0653810628528</v>
      </c>
      <c r="S180" s="51">
        <f t="shared" si="258"/>
        <v>295.28056818233</v>
      </c>
      <c r="T180" s="72">
        <f t="shared" si="259"/>
        <v>12.472772072159037</v>
      </c>
      <c r="U180" s="51">
        <f t="shared" si="192"/>
        <v>159</v>
      </c>
      <c r="V180" s="69">
        <f t="shared" si="193"/>
        <v>10.75</v>
      </c>
      <c r="W180" s="51">
        <v>1</v>
      </c>
      <c r="Y180" s="68">
        <f t="shared" si="175"/>
        <v>232627.55267075199</v>
      </c>
      <c r="Z180" s="68">
        <f t="shared" si="194"/>
        <v>36987780.874649569</v>
      </c>
      <c r="AA180" s="68">
        <f t="shared" si="195"/>
        <v>40194101637.866158</v>
      </c>
      <c r="AB180" s="68">
        <f t="shared" si="196"/>
        <v>1607764065514.6482</v>
      </c>
      <c r="AC180" s="63">
        <f t="shared" si="197"/>
        <v>3722.0653810628528</v>
      </c>
      <c r="AD180" s="69">
        <f t="shared" si="198"/>
        <v>1086.6859456662921</v>
      </c>
      <c r="AE180" s="72">
        <f t="shared" si="199"/>
        <v>45.902059176291402</v>
      </c>
      <c r="AF180" s="51">
        <f t="shared" si="200"/>
        <v>137</v>
      </c>
      <c r="AG180" s="51">
        <f t="shared" si="201"/>
        <v>11.85</v>
      </c>
      <c r="AH180" s="51">
        <v>1</v>
      </c>
      <c r="AJ180" s="63">
        <f t="shared" si="202"/>
        <v>15031.715181161037</v>
      </c>
      <c r="AK180" s="63">
        <f t="shared" si="203"/>
        <v>2059344.9798190619</v>
      </c>
      <c r="AL180" s="63">
        <f t="shared" si="204"/>
        <v>2098651043.2642996</v>
      </c>
      <c r="AM180" s="63">
        <f t="shared" si="205"/>
        <v>1772279458264.9841</v>
      </c>
      <c r="AN180" s="63">
        <f t="shared" si="206"/>
        <v>3722.0653810628528</v>
      </c>
      <c r="AO180" s="51">
        <f t="shared" si="176"/>
        <v>1019.0866823336667</v>
      </c>
      <c r="AP180" s="72">
        <f t="shared" si="177"/>
        <v>43.046638621583362</v>
      </c>
      <c r="AQ180" s="51">
        <f t="shared" si="207"/>
        <v>109</v>
      </c>
      <c r="AR180" s="51">
        <f t="shared" si="208"/>
        <v>13.25</v>
      </c>
      <c r="AS180" s="51">
        <v>1</v>
      </c>
      <c r="AU180" s="63">
        <f t="shared" si="209"/>
        <v>1041.5975220110274</v>
      </c>
      <c r="AV180" s="63">
        <f t="shared" si="210"/>
        <v>113534.12989920199</v>
      </c>
      <c r="AW180" s="63">
        <f t="shared" si="211"/>
        <v>48380436.655316576</v>
      </c>
      <c r="AX180" s="63">
        <f t="shared" si="212"/>
        <v>1981662685401.7754</v>
      </c>
      <c r="AY180" s="63">
        <f t="shared" si="213"/>
        <v>3722.0653810628528</v>
      </c>
      <c r="AZ180" s="51">
        <f t="shared" si="264"/>
        <v>426.13121444863987</v>
      </c>
      <c r="BA180" s="72">
        <f t="shared" si="265"/>
        <v>17.999956933733195</v>
      </c>
      <c r="BB180" s="51">
        <f t="shared" si="214"/>
        <v>79</v>
      </c>
      <c r="BC180" s="51">
        <f t="shared" si="215"/>
        <v>14.75</v>
      </c>
      <c r="BD180" s="51">
        <v>1</v>
      </c>
      <c r="BF180" s="63">
        <f t="shared" si="216"/>
        <v>8.4830600954163131</v>
      </c>
      <c r="BG180" s="63">
        <f t="shared" si="217"/>
        <v>670.16174753788869</v>
      </c>
      <c r="BH180" s="63">
        <f t="shared" si="218"/>
        <v>841522.92531358253</v>
      </c>
      <c r="BI180" s="63">
        <f t="shared" si="219"/>
        <v>2206001857334.0518</v>
      </c>
      <c r="BJ180" s="63">
        <f t="shared" si="220"/>
        <v>3722.0653810628528</v>
      </c>
      <c r="BK180" s="51">
        <f t="shared" si="178"/>
        <v>1255.7012219889582</v>
      </c>
      <c r="BL180" s="72">
        <f t="shared" si="179"/>
        <v>53.041333634012879</v>
      </c>
      <c r="BM180" s="51">
        <f t="shared" si="221"/>
        <v>32</v>
      </c>
      <c r="BN180" s="51">
        <f t="shared" si="222"/>
        <v>17.100000000000001</v>
      </c>
      <c r="BO180" s="51">
        <v>1</v>
      </c>
      <c r="BQ180" s="63">
        <f t="shared" si="223"/>
        <v>0.10102970995835203</v>
      </c>
      <c r="BR180" s="63">
        <f t="shared" si="224"/>
        <v>3.232950718667265</v>
      </c>
      <c r="BS180" s="63">
        <f t="shared" si="225"/>
        <v>1444.0694575498587</v>
      </c>
      <c r="BT180" s="63">
        <f t="shared" si="226"/>
        <v>2557466560027.9521</v>
      </c>
      <c r="BU180" s="63">
        <f t="shared" si="227"/>
        <v>3722.0653810628528</v>
      </c>
      <c r="BV180" s="51">
        <f t="shared" si="262"/>
        <v>446.67227657127864</v>
      </c>
      <c r="BW180" s="72">
        <f t="shared" si="263"/>
        <v>18.867619806210236</v>
      </c>
      <c r="BX180" s="51">
        <f t="shared" si="228"/>
        <v>-13</v>
      </c>
      <c r="BY180" s="51">
        <f t="shared" si="229"/>
        <v>19.350000000000001</v>
      </c>
      <c r="BZ180" s="51">
        <v>1</v>
      </c>
      <c r="CB180" s="63">
        <f t="shared" si="230"/>
        <v>3.0680984116650111E-2</v>
      </c>
      <c r="CC180" s="63">
        <f t="shared" si="231"/>
        <v>-0.39885279351645142</v>
      </c>
      <c r="CD180" s="63">
        <f t="shared" si="232"/>
        <v>3.1915597591819354</v>
      </c>
      <c r="CE180" s="63">
        <f t="shared" si="233"/>
        <v>2893975317926.3667</v>
      </c>
      <c r="CF180" s="63">
        <f t="shared" si="234"/>
        <v>3722.0653810628528</v>
      </c>
      <c r="CI180" s="51">
        <f t="shared" si="235"/>
        <v>-58</v>
      </c>
      <c r="CJ180" s="51">
        <f t="shared" si="236"/>
        <v>21.6</v>
      </c>
      <c r="CK180" s="51">
        <v>1</v>
      </c>
      <c r="CM180" s="63">
        <f t="shared" si="237"/>
        <v>1.9727078239801729E-2</v>
      </c>
      <c r="CN180" s="63">
        <f t="shared" si="238"/>
        <v>-1.1441705379085003</v>
      </c>
      <c r="CO180" s="63">
        <f t="shared" si="239"/>
        <v>6.9583424982164093E-3</v>
      </c>
      <c r="CP180" s="63">
        <f t="shared" si="240"/>
        <v>3230484075824.7812</v>
      </c>
      <c r="CQ180" s="63">
        <f t="shared" si="241"/>
        <v>3722.0653810628528</v>
      </c>
      <c r="CT180" s="51">
        <f t="shared" si="242"/>
        <v>-109</v>
      </c>
      <c r="CU180" s="51">
        <f t="shared" si="243"/>
        <v>24.15</v>
      </c>
      <c r="CV180" s="51">
        <v>1</v>
      </c>
      <c r="CX180" s="63">
        <f t="shared" si="244"/>
        <v>1.2925831062713179E-2</v>
      </c>
      <c r="CY180" s="63">
        <f t="shared" si="245"/>
        <v>-1.4089155858357365</v>
      </c>
      <c r="CZ180" s="63">
        <f t="shared" si="246"/>
        <v>6.6139853651948437E-6</v>
      </c>
      <c r="DA180" s="63">
        <f t="shared" si="247"/>
        <v>3611860668109.6509</v>
      </c>
      <c r="DB180" s="63">
        <f t="shared" si="248"/>
        <v>3722.0653810628528</v>
      </c>
      <c r="DE180" s="51">
        <f t="shared" si="249"/>
        <v>-164</v>
      </c>
      <c r="DF180" s="51">
        <f t="shared" si="250"/>
        <v>26.9</v>
      </c>
      <c r="DG180" s="51">
        <v>1</v>
      </c>
      <c r="DI180" s="63">
        <f t="shared" si="251"/>
        <v>8.6534746119213031E-3</v>
      </c>
      <c r="DJ180" s="63">
        <f t="shared" si="252"/>
        <v>-1.4191698363550938</v>
      </c>
      <c r="DK180" s="63">
        <f t="shared" si="253"/>
        <v>3.5972317854664174E-9</v>
      </c>
      <c r="DL180" s="63">
        <f t="shared" si="254"/>
        <v>4023149149985.4912</v>
      </c>
      <c r="DM180" s="63">
        <f t="shared" si="255"/>
        <v>3722.0653810628528</v>
      </c>
    </row>
    <row r="181" spans="1:117">
      <c r="A181" s="74">
        <f t="shared" si="180"/>
        <v>107.63474115247662</v>
      </c>
      <c r="B181" s="74">
        <f t="shared" si="181"/>
        <v>5.833333333333333</v>
      </c>
      <c r="C181" s="78">
        <v>6.77</v>
      </c>
      <c r="D181" s="76">
        <f t="shared" si="256"/>
        <v>1.875</v>
      </c>
      <c r="E181" s="76">
        <f t="shared" si="182"/>
        <v>1.875</v>
      </c>
      <c r="F181" s="77">
        <f t="shared" si="183"/>
        <v>23.80078125</v>
      </c>
      <c r="G181" s="73">
        <f t="shared" si="184"/>
        <v>34359738368.000397</v>
      </c>
      <c r="H181" s="74">
        <f t="shared" si="257"/>
        <v>35.000000000000021</v>
      </c>
      <c r="I181" s="79">
        <v>175</v>
      </c>
      <c r="J181" s="51">
        <f t="shared" si="185"/>
        <v>175</v>
      </c>
      <c r="K181" s="51">
        <f t="shared" si="186"/>
        <v>10</v>
      </c>
      <c r="L181" s="51">
        <v>1</v>
      </c>
      <c r="N181" s="63">
        <f t="shared" si="187"/>
        <v>5821832.8588492824</v>
      </c>
      <c r="O181" s="63">
        <f t="shared" si="188"/>
        <v>1018820750.2986244</v>
      </c>
      <c r="P181" s="63">
        <f t="shared" si="189"/>
        <v>343597383680.00397</v>
      </c>
      <c r="Q181" s="63">
        <f t="shared" si="190"/>
        <v>1717986918400.0198</v>
      </c>
      <c r="R181" s="63">
        <f t="shared" si="191"/>
        <v>3856.911557963746</v>
      </c>
      <c r="S181" s="51">
        <f t="shared" si="258"/>
        <v>337.25008405972579</v>
      </c>
      <c r="T181" s="72">
        <f t="shared" si="259"/>
        <v>14.16970646960279</v>
      </c>
      <c r="U181" s="51">
        <f t="shared" si="192"/>
        <v>160</v>
      </c>
      <c r="V181" s="69">
        <f t="shared" si="193"/>
        <v>10.75</v>
      </c>
      <c r="W181" s="51">
        <v>12</v>
      </c>
      <c r="Y181" s="68">
        <f t="shared" si="175"/>
        <v>2791530.6320490241</v>
      </c>
      <c r="Z181" s="68">
        <f t="shared" si="194"/>
        <v>446644901.12784386</v>
      </c>
      <c r="AA181" s="68">
        <f t="shared" si="195"/>
        <v>46170898432.000488</v>
      </c>
      <c r="AB181" s="68">
        <f t="shared" si="196"/>
        <v>1846835937280.0215</v>
      </c>
      <c r="AC181" s="63">
        <f t="shared" si="197"/>
        <v>3856.911557963746</v>
      </c>
      <c r="AD181" s="69">
        <f t="shared" si="198"/>
        <v>103.37272028721743</v>
      </c>
      <c r="AE181" s="72">
        <f t="shared" si="199"/>
        <v>4.3432490388195735</v>
      </c>
      <c r="AF181" s="51">
        <f t="shared" si="200"/>
        <v>138</v>
      </c>
      <c r="AG181" s="51">
        <f t="shared" si="201"/>
        <v>11.85</v>
      </c>
      <c r="AH181" s="51">
        <v>1</v>
      </c>
      <c r="AJ181" s="63">
        <f t="shared" si="202"/>
        <v>15031.715181161037</v>
      </c>
      <c r="AK181" s="63">
        <f t="shared" si="203"/>
        <v>2074376.6950002231</v>
      </c>
      <c r="AL181" s="63">
        <f t="shared" si="204"/>
        <v>2410717001.1105127</v>
      </c>
      <c r="AM181" s="63">
        <f t="shared" si="205"/>
        <v>2035814498304.0234</v>
      </c>
      <c r="AN181" s="63">
        <f t="shared" si="206"/>
        <v>3856.911557963746</v>
      </c>
      <c r="AO181" s="51">
        <f t="shared" si="176"/>
        <v>1162.1404188163874</v>
      </c>
      <c r="AP181" s="72">
        <f t="shared" si="177"/>
        <v>48.827826557852482</v>
      </c>
      <c r="AQ181" s="51">
        <f t="shared" si="207"/>
        <v>110</v>
      </c>
      <c r="AR181" s="51">
        <f t="shared" si="208"/>
        <v>13.25</v>
      </c>
      <c r="AS181" s="51">
        <v>1</v>
      </c>
      <c r="AU181" s="63">
        <f t="shared" si="209"/>
        <v>1041.5975220110274</v>
      </c>
      <c r="AV181" s="63">
        <f t="shared" si="210"/>
        <v>114575.72742121301</v>
      </c>
      <c r="AW181" s="63">
        <f t="shared" si="211"/>
        <v>55574528.00000041</v>
      </c>
      <c r="AX181" s="63">
        <f t="shared" si="212"/>
        <v>2276332666880.0264</v>
      </c>
      <c r="AY181" s="63">
        <f t="shared" si="213"/>
        <v>3856.911557963746</v>
      </c>
      <c r="AZ181" s="51">
        <f t="shared" si="264"/>
        <v>485.0462593677683</v>
      </c>
      <c r="BA181" s="72">
        <f t="shared" si="265"/>
        <v>20.379425963917395</v>
      </c>
      <c r="BB181" s="51">
        <f t="shared" si="214"/>
        <v>80</v>
      </c>
      <c r="BC181" s="51">
        <f t="shared" si="215"/>
        <v>14.75</v>
      </c>
      <c r="BD181" s="51">
        <v>10</v>
      </c>
      <c r="BF181" s="63">
        <f t="shared" si="216"/>
        <v>84.830600954163131</v>
      </c>
      <c r="BG181" s="63">
        <f t="shared" si="217"/>
        <v>6786.4480763330503</v>
      </c>
      <c r="BH181" s="63">
        <f t="shared" si="218"/>
        <v>966656.00000000512</v>
      </c>
      <c r="BI181" s="63">
        <f t="shared" si="219"/>
        <v>2534030704640.0293</v>
      </c>
      <c r="BJ181" s="63">
        <f t="shared" si="220"/>
        <v>3856.911557963746</v>
      </c>
      <c r="BK181" s="51">
        <f t="shared" si="178"/>
        <v>142.43916539656522</v>
      </c>
      <c r="BL181" s="72">
        <f t="shared" si="179"/>
        <v>5.9846424325489407</v>
      </c>
      <c r="BM181" s="51">
        <f t="shared" si="221"/>
        <v>33</v>
      </c>
      <c r="BN181" s="51">
        <f t="shared" si="222"/>
        <v>17.100000000000001</v>
      </c>
      <c r="BO181" s="51">
        <v>1</v>
      </c>
      <c r="BQ181" s="63">
        <f t="shared" si="223"/>
        <v>0.10102970995835203</v>
      </c>
      <c r="BR181" s="63">
        <f t="shared" si="224"/>
        <v>3.3339804286256172</v>
      </c>
      <c r="BS181" s="63">
        <f t="shared" si="225"/>
        <v>1658.8002103889835</v>
      </c>
      <c r="BT181" s="63">
        <f t="shared" si="226"/>
        <v>2937757630464.0342</v>
      </c>
      <c r="BU181" s="63">
        <f t="shared" si="227"/>
        <v>3856.911557963746</v>
      </c>
      <c r="BV181" s="51">
        <f t="shared" si="262"/>
        <v>497.54347570444457</v>
      </c>
      <c r="BW181" s="72">
        <f t="shared" si="263"/>
        <v>20.904501851360219</v>
      </c>
      <c r="BX181" s="51">
        <f t="shared" si="228"/>
        <v>-12</v>
      </c>
      <c r="BY181" s="51">
        <f t="shared" si="229"/>
        <v>19.350000000000001</v>
      </c>
      <c r="BZ181" s="51">
        <v>1</v>
      </c>
      <c r="CB181" s="63">
        <f t="shared" si="230"/>
        <v>3.0680984116650111E-2</v>
      </c>
      <c r="CC181" s="63">
        <f t="shared" si="231"/>
        <v>-0.36817180939980132</v>
      </c>
      <c r="CD181" s="63">
        <f t="shared" si="232"/>
        <v>3.6661394452470226</v>
      </c>
      <c r="CE181" s="63">
        <f t="shared" si="233"/>
        <v>3324304687104.0386</v>
      </c>
      <c r="CF181" s="63">
        <f t="shared" si="234"/>
        <v>3856.911557963746</v>
      </c>
      <c r="CI181" s="51">
        <f t="shared" si="235"/>
        <v>-57</v>
      </c>
      <c r="CJ181" s="51">
        <f t="shared" si="236"/>
        <v>21.6</v>
      </c>
      <c r="CK181" s="51">
        <v>1</v>
      </c>
      <c r="CM181" s="63">
        <f t="shared" si="237"/>
        <v>1.9727078239801729E-2</v>
      </c>
      <c r="CN181" s="63">
        <f t="shared" si="238"/>
        <v>-1.1244434596686985</v>
      </c>
      <c r="CO181" s="63">
        <f t="shared" si="239"/>
        <v>7.9930365812071451E-3</v>
      </c>
      <c r="CP181" s="63">
        <f t="shared" si="240"/>
        <v>3710851743744.043</v>
      </c>
      <c r="CQ181" s="63">
        <f t="shared" si="241"/>
        <v>3856.911557963746</v>
      </c>
      <c r="CT181" s="51">
        <f t="shared" si="242"/>
        <v>-108</v>
      </c>
      <c r="CU181" s="51">
        <f t="shared" si="243"/>
        <v>24.15</v>
      </c>
      <c r="CV181" s="51">
        <v>1</v>
      </c>
      <c r="CX181" s="63">
        <f t="shared" si="244"/>
        <v>1.2925831062713179E-2</v>
      </c>
      <c r="CY181" s="63">
        <f t="shared" si="245"/>
        <v>-1.3959897547730233</v>
      </c>
      <c r="CZ181" s="63">
        <f t="shared" si="246"/>
        <v>7.5974741089737806E-6</v>
      </c>
      <c r="DA181" s="63">
        <f t="shared" si="247"/>
        <v>4148938407936.0474</v>
      </c>
      <c r="DB181" s="63">
        <f t="shared" si="248"/>
        <v>3856.911557963746</v>
      </c>
      <c r="DE181" s="51">
        <f t="shared" si="249"/>
        <v>-163</v>
      </c>
      <c r="DF181" s="51">
        <f t="shared" si="250"/>
        <v>26.9</v>
      </c>
      <c r="DG181" s="51">
        <v>1</v>
      </c>
      <c r="DI181" s="63">
        <f t="shared" si="251"/>
        <v>8.6534746119213031E-3</v>
      </c>
      <c r="DJ181" s="63">
        <f t="shared" si="252"/>
        <v>-1.4105163617431724</v>
      </c>
      <c r="DK181" s="63">
        <f t="shared" si="253"/>
        <v>4.1321342345083199E-9</v>
      </c>
      <c r="DL181" s="63">
        <f t="shared" si="254"/>
        <v>4621384810496.0527</v>
      </c>
      <c r="DM181" s="63">
        <f t="shared" si="255"/>
        <v>3856.911557963746</v>
      </c>
    </row>
    <row r="182" spans="1:117">
      <c r="A182" s="74">
        <f t="shared" si="180"/>
        <v>111.4304721019051</v>
      </c>
      <c r="B182" s="74">
        <f t="shared" si="181"/>
        <v>5.8666666666666663</v>
      </c>
      <c r="C182" s="78">
        <v>6.77</v>
      </c>
      <c r="D182" s="76">
        <f t="shared" si="256"/>
        <v>1.88</v>
      </c>
      <c r="E182" s="76">
        <f t="shared" si="182"/>
        <v>1.88</v>
      </c>
      <c r="F182" s="77">
        <f t="shared" si="183"/>
        <v>23.927887999999996</v>
      </c>
      <c r="G182" s="73">
        <f t="shared" si="184"/>
        <v>39468974941.450569</v>
      </c>
      <c r="H182" s="74">
        <f t="shared" si="257"/>
        <v>35.200000000000017</v>
      </c>
      <c r="I182" s="79">
        <v>176</v>
      </c>
      <c r="J182" s="51">
        <f t="shared" si="185"/>
        <v>176</v>
      </c>
      <c r="K182" s="51">
        <f t="shared" si="186"/>
        <v>10</v>
      </c>
      <c r="L182" s="51">
        <v>1</v>
      </c>
      <c r="N182" s="63">
        <f t="shared" si="187"/>
        <v>5821832.8588492824</v>
      </c>
      <c r="O182" s="63">
        <f t="shared" si="188"/>
        <v>1024642583.1574737</v>
      </c>
      <c r="P182" s="63">
        <f t="shared" si="189"/>
        <v>394689749414.50568</v>
      </c>
      <c r="Q182" s="63">
        <f t="shared" si="190"/>
        <v>1973448747072.5283</v>
      </c>
      <c r="R182" s="63">
        <f t="shared" si="191"/>
        <v>3996.6395993883293</v>
      </c>
      <c r="S182" s="51">
        <f t="shared" si="258"/>
        <v>385.19748827757553</v>
      </c>
      <c r="T182" s="72">
        <f t="shared" si="259"/>
        <v>16.098265265934696</v>
      </c>
      <c r="U182" s="51">
        <f t="shared" si="192"/>
        <v>161</v>
      </c>
      <c r="V182" s="69">
        <f t="shared" si="193"/>
        <v>10.75</v>
      </c>
      <c r="W182" s="51">
        <v>1</v>
      </c>
      <c r="Y182" s="68">
        <f t="shared" si="175"/>
        <v>2791530.6320490241</v>
      </c>
      <c r="Z182" s="68">
        <f t="shared" si="194"/>
        <v>449436431.75989288</v>
      </c>
      <c r="AA182" s="68">
        <f t="shared" si="195"/>
        <v>53036435077.574158</v>
      </c>
      <c r="AB182" s="68">
        <f t="shared" si="196"/>
        <v>2121457403102.9683</v>
      </c>
      <c r="AC182" s="63">
        <f t="shared" si="197"/>
        <v>3996.6395993883293</v>
      </c>
      <c r="AD182" s="69">
        <f t="shared" si="198"/>
        <v>118.00653291477796</v>
      </c>
      <c r="AE182" s="72">
        <f t="shared" si="199"/>
        <v>4.9317571577891863</v>
      </c>
      <c r="AF182" s="51">
        <f t="shared" si="200"/>
        <v>139</v>
      </c>
      <c r="AG182" s="51">
        <f t="shared" si="201"/>
        <v>11.85</v>
      </c>
      <c r="AH182" s="51">
        <v>1</v>
      </c>
      <c r="AJ182" s="63">
        <f t="shared" si="202"/>
        <v>15031.715181161037</v>
      </c>
      <c r="AK182" s="63">
        <f t="shared" si="203"/>
        <v>2089408.4101813841</v>
      </c>
      <c r="AL182" s="63">
        <f t="shared" si="204"/>
        <v>2769186653.539031</v>
      </c>
      <c r="AM182" s="63">
        <f t="shared" si="205"/>
        <v>2338536765280.9463</v>
      </c>
      <c r="AN182" s="63">
        <f t="shared" si="206"/>
        <v>3996.6395993883293</v>
      </c>
      <c r="AO182" s="51">
        <f t="shared" si="176"/>
        <v>1325.3448392593741</v>
      </c>
      <c r="AP182" s="72">
        <f t="shared" si="177"/>
        <v>55.389127500904983</v>
      </c>
      <c r="AQ182" s="51">
        <f t="shared" si="207"/>
        <v>111</v>
      </c>
      <c r="AR182" s="51">
        <f t="shared" si="208"/>
        <v>13.25</v>
      </c>
      <c r="AS182" s="51">
        <v>1</v>
      </c>
      <c r="AU182" s="63">
        <f t="shared" si="209"/>
        <v>1041.5975220110274</v>
      </c>
      <c r="AV182" s="63">
        <f t="shared" si="210"/>
        <v>115617.32494322404</v>
      </c>
      <c r="AW182" s="63">
        <f t="shared" si="211"/>
        <v>63838368.893337123</v>
      </c>
      <c r="AX182" s="63">
        <f t="shared" si="212"/>
        <v>2614819589871.1001</v>
      </c>
      <c r="AY182" s="63">
        <f t="shared" si="213"/>
        <v>3996.6395993883293</v>
      </c>
      <c r="AZ182" s="51">
        <f t="shared" si="264"/>
        <v>552.15227410499335</v>
      </c>
      <c r="BA182" s="72">
        <f t="shared" si="265"/>
        <v>23.075679479316914</v>
      </c>
      <c r="BB182" s="51">
        <f t="shared" si="214"/>
        <v>81</v>
      </c>
      <c r="BC182" s="51">
        <f t="shared" si="215"/>
        <v>14.75</v>
      </c>
      <c r="BD182" s="51">
        <v>1</v>
      </c>
      <c r="BF182" s="63">
        <f t="shared" si="216"/>
        <v>84.830600954163131</v>
      </c>
      <c r="BG182" s="63">
        <f t="shared" si="217"/>
        <v>6871.2786772872132</v>
      </c>
      <c r="BH182" s="63">
        <f t="shared" si="218"/>
        <v>1110396.15704802</v>
      </c>
      <c r="BI182" s="63">
        <f t="shared" si="219"/>
        <v>2910836901931.9795</v>
      </c>
      <c r="BJ182" s="63">
        <f t="shared" si="220"/>
        <v>3996.6395993883293</v>
      </c>
      <c r="BK182" s="51">
        <f t="shared" si="178"/>
        <v>161.59963948462726</v>
      </c>
      <c r="BL182" s="72">
        <f t="shared" si="179"/>
        <v>6.7536106606912938</v>
      </c>
      <c r="BM182" s="51">
        <f t="shared" si="221"/>
        <v>34</v>
      </c>
      <c r="BN182" s="51">
        <f t="shared" si="222"/>
        <v>17.100000000000001</v>
      </c>
      <c r="BO182" s="51">
        <v>1</v>
      </c>
      <c r="BQ182" s="63">
        <f t="shared" si="223"/>
        <v>0.10102970995835203</v>
      </c>
      <c r="BR182" s="63">
        <f t="shared" si="224"/>
        <v>3.4350101385839693</v>
      </c>
      <c r="BS182" s="63">
        <f t="shared" si="225"/>
        <v>1905.461072942561</v>
      </c>
      <c r="BT182" s="63">
        <f t="shared" si="226"/>
        <v>3374597357494.0239</v>
      </c>
      <c r="BU182" s="63">
        <f t="shared" si="227"/>
        <v>3996.6395993883293</v>
      </c>
      <c r="BV182" s="51">
        <f t="shared" si="262"/>
        <v>554.7177434905791</v>
      </c>
      <c r="BW182" s="72">
        <f t="shared" si="263"/>
        <v>23.182896187518899</v>
      </c>
      <c r="BX182" s="51">
        <f t="shared" si="228"/>
        <v>-11</v>
      </c>
      <c r="BY182" s="51">
        <f t="shared" si="229"/>
        <v>19.350000000000001</v>
      </c>
      <c r="BZ182" s="51">
        <v>1</v>
      </c>
      <c r="CB182" s="63">
        <f t="shared" si="230"/>
        <v>3.0680984116650111E-2</v>
      </c>
      <c r="CC182" s="63">
        <f t="shared" si="231"/>
        <v>-0.33749082528315122</v>
      </c>
      <c r="CD182" s="63">
        <f t="shared" si="232"/>
        <v>4.211288349944998</v>
      </c>
      <c r="CE182" s="63">
        <f t="shared" si="233"/>
        <v>3818623325585.3428</v>
      </c>
      <c r="CF182" s="63">
        <f t="shared" si="234"/>
        <v>3996.6395993883293</v>
      </c>
      <c r="CI182" s="51">
        <f t="shared" si="235"/>
        <v>-56</v>
      </c>
      <c r="CJ182" s="51">
        <f t="shared" si="236"/>
        <v>21.6</v>
      </c>
      <c r="CK182" s="51">
        <v>1</v>
      </c>
      <c r="CM182" s="63">
        <f t="shared" si="237"/>
        <v>1.9727078239801729E-2</v>
      </c>
      <c r="CN182" s="63">
        <f t="shared" si="238"/>
        <v>-1.1047163814288967</v>
      </c>
      <c r="CO182" s="63">
        <f t="shared" si="239"/>
        <v>9.1815879722637762E-3</v>
      </c>
      <c r="CP182" s="63">
        <f t="shared" si="240"/>
        <v>4262649293676.6621</v>
      </c>
      <c r="CQ182" s="63">
        <f t="shared" si="241"/>
        <v>3996.6395993883293</v>
      </c>
      <c r="CT182" s="51">
        <f t="shared" si="242"/>
        <v>-107</v>
      </c>
      <c r="CU182" s="51">
        <f t="shared" si="243"/>
        <v>24.15</v>
      </c>
      <c r="CV182" s="51">
        <v>1</v>
      </c>
      <c r="CX182" s="63">
        <f t="shared" si="244"/>
        <v>1.2925831062713179E-2</v>
      </c>
      <c r="CY182" s="63">
        <f t="shared" si="245"/>
        <v>-1.3830639237103102</v>
      </c>
      <c r="CZ182" s="63">
        <f t="shared" si="246"/>
        <v>8.7272060111107461E-6</v>
      </c>
      <c r="DA182" s="63">
        <f t="shared" si="247"/>
        <v>4765878724180.1562</v>
      </c>
      <c r="DB182" s="63">
        <f t="shared" si="248"/>
        <v>3996.6395993883293</v>
      </c>
      <c r="DE182" s="51">
        <f t="shared" si="249"/>
        <v>-162</v>
      </c>
      <c r="DF182" s="51">
        <f t="shared" si="250"/>
        <v>26.9</v>
      </c>
      <c r="DG182" s="51">
        <v>1</v>
      </c>
      <c r="DI182" s="63">
        <f t="shared" si="251"/>
        <v>8.6534746119213031E-3</v>
      </c>
      <c r="DJ182" s="63">
        <f t="shared" si="252"/>
        <v>-1.4018628871312511</v>
      </c>
      <c r="DK182" s="63">
        <f t="shared" si="253"/>
        <v>4.7465757978066411E-9</v>
      </c>
      <c r="DL182" s="63">
        <f t="shared" si="254"/>
        <v>5308577129625.1016</v>
      </c>
      <c r="DM182" s="63">
        <f t="shared" si="255"/>
        <v>3996.6395993883293</v>
      </c>
    </row>
    <row r="183" spans="1:117">
      <c r="A183" s="74">
        <f t="shared" si="180"/>
        <v>115.36005921418754</v>
      </c>
      <c r="B183" s="74">
        <f t="shared" si="181"/>
        <v>5.9</v>
      </c>
      <c r="C183" s="78">
        <v>6.77</v>
      </c>
      <c r="D183" s="76">
        <f t="shared" si="256"/>
        <v>1.885</v>
      </c>
      <c r="E183" s="76">
        <f t="shared" si="182"/>
        <v>1.885</v>
      </c>
      <c r="F183" s="77">
        <f t="shared" si="183"/>
        <v>24.05533325</v>
      </c>
      <c r="G183" s="73">
        <f t="shared" si="184"/>
        <v>45337946588.663475</v>
      </c>
      <c r="H183" s="74">
        <f t="shared" si="257"/>
        <v>35.40000000000002</v>
      </c>
      <c r="I183" s="79">
        <v>177</v>
      </c>
      <c r="J183" s="51">
        <f t="shared" si="185"/>
        <v>177</v>
      </c>
      <c r="K183" s="51">
        <f t="shared" si="186"/>
        <v>10</v>
      </c>
      <c r="L183" s="51">
        <v>1</v>
      </c>
      <c r="N183" s="63">
        <f t="shared" si="187"/>
        <v>5821832.8588492824</v>
      </c>
      <c r="O183" s="63">
        <f t="shared" si="188"/>
        <v>1030464416.016323</v>
      </c>
      <c r="P183" s="63">
        <f t="shared" si="189"/>
        <v>453379465886.63477</v>
      </c>
      <c r="Q183" s="63">
        <f t="shared" si="190"/>
        <v>2266897329433.1738</v>
      </c>
      <c r="R183" s="63">
        <f t="shared" si="191"/>
        <v>4141.4261257893322</v>
      </c>
      <c r="S183" s="51">
        <f t="shared" si="258"/>
        <v>439.97585830217844</v>
      </c>
      <c r="T183" s="72">
        <f t="shared" si="259"/>
        <v>18.290158516185944</v>
      </c>
      <c r="U183" s="51">
        <f t="shared" si="192"/>
        <v>162</v>
      </c>
      <c r="V183" s="69">
        <f t="shared" si="193"/>
        <v>10.75</v>
      </c>
      <c r="W183" s="51">
        <v>1</v>
      </c>
      <c r="Y183" s="68">
        <f t="shared" si="175"/>
        <v>2791530.6320490241</v>
      </c>
      <c r="Z183" s="68">
        <f t="shared" si="194"/>
        <v>452227962.39194191</v>
      </c>
      <c r="AA183" s="68">
        <f t="shared" si="195"/>
        <v>60922865728.516479</v>
      </c>
      <c r="AB183" s="68">
        <f t="shared" si="196"/>
        <v>2436914629140.6621</v>
      </c>
      <c r="AC183" s="63">
        <f t="shared" si="197"/>
        <v>4141.4261257893322</v>
      </c>
      <c r="AD183" s="69">
        <f t="shared" si="198"/>
        <v>134.71715770577489</v>
      </c>
      <c r="AE183" s="72">
        <f t="shared" si="199"/>
        <v>5.6003031138957464</v>
      </c>
      <c r="AF183" s="51">
        <f t="shared" si="200"/>
        <v>140</v>
      </c>
      <c r="AG183" s="51">
        <f t="shared" si="201"/>
        <v>11.85</v>
      </c>
      <c r="AH183" s="51">
        <v>12</v>
      </c>
      <c r="AJ183" s="63">
        <f t="shared" si="202"/>
        <v>180380.58217393243</v>
      </c>
      <c r="AK183" s="63">
        <f t="shared" si="203"/>
        <v>25253281.504350539</v>
      </c>
      <c r="AL183" s="63">
        <f t="shared" si="204"/>
        <v>3180960153.6000295</v>
      </c>
      <c r="AM183" s="63">
        <f t="shared" si="205"/>
        <v>2686273335378.311</v>
      </c>
      <c r="AN183" s="63">
        <f t="shared" si="206"/>
        <v>4141.4261257893322</v>
      </c>
      <c r="AO183" s="51">
        <f t="shared" si="176"/>
        <v>125.96224981897998</v>
      </c>
      <c r="AP183" s="72">
        <f t="shared" si="177"/>
        <v>5.2363543880224555</v>
      </c>
      <c r="AQ183" s="51">
        <f t="shared" si="207"/>
        <v>112</v>
      </c>
      <c r="AR183" s="51">
        <f t="shared" si="208"/>
        <v>13.25</v>
      </c>
      <c r="AS183" s="51">
        <v>1</v>
      </c>
      <c r="AU183" s="63">
        <f t="shared" si="209"/>
        <v>1041.5975220110274</v>
      </c>
      <c r="AV183" s="63">
        <f t="shared" si="210"/>
        <v>116658.92246523507</v>
      </c>
      <c r="AW183" s="63">
        <f t="shared" si="211"/>
        <v>73331029.33347027</v>
      </c>
      <c r="AX183" s="63">
        <f t="shared" si="212"/>
        <v>3003638961498.9551</v>
      </c>
      <c r="AY183" s="63">
        <f t="shared" si="213"/>
        <v>4141.4261257893322</v>
      </c>
      <c r="AZ183" s="51">
        <f t="shared" si="264"/>
        <v>628.59340532073986</v>
      </c>
      <c r="BA183" s="72">
        <f t="shared" si="265"/>
        <v>26.131145172172573</v>
      </c>
      <c r="BB183" s="51">
        <f t="shared" si="214"/>
        <v>82</v>
      </c>
      <c r="BC183" s="51">
        <f t="shared" si="215"/>
        <v>14.75</v>
      </c>
      <c r="BD183" s="51">
        <v>1</v>
      </c>
      <c r="BF183" s="63">
        <f t="shared" si="216"/>
        <v>84.830600954163131</v>
      </c>
      <c r="BG183" s="63">
        <f t="shared" si="217"/>
        <v>6956.1092782413771</v>
      </c>
      <c r="BH183" s="63">
        <f t="shared" si="218"/>
        <v>1275510.2389960899</v>
      </c>
      <c r="BI183" s="63">
        <f t="shared" si="219"/>
        <v>3343673560913.9312</v>
      </c>
      <c r="BJ183" s="63">
        <f t="shared" si="220"/>
        <v>4141.4261257893322</v>
      </c>
      <c r="BK183" s="51">
        <f t="shared" si="178"/>
        <v>183.36546882405514</v>
      </c>
      <c r="BL183" s="72">
        <f t="shared" si="179"/>
        <v>7.6226534431425987</v>
      </c>
      <c r="BM183" s="51">
        <f t="shared" si="221"/>
        <v>35</v>
      </c>
      <c r="BN183" s="51">
        <f t="shared" si="222"/>
        <v>17.100000000000001</v>
      </c>
      <c r="BO183" s="51">
        <v>1</v>
      </c>
      <c r="BQ183" s="63">
        <f t="shared" si="223"/>
        <v>0.10102970995835203</v>
      </c>
      <c r="BR183" s="63">
        <f t="shared" si="224"/>
        <v>3.536039848542321</v>
      </c>
      <c r="BS183" s="63">
        <f t="shared" si="225"/>
        <v>2188.8000000000056</v>
      </c>
      <c r="BT183" s="63">
        <f t="shared" si="226"/>
        <v>3876394433330.7275</v>
      </c>
      <c r="BU183" s="63">
        <f t="shared" si="227"/>
        <v>4141.4261257893322</v>
      </c>
      <c r="BV183" s="51">
        <f t="shared" si="262"/>
        <v>618.99754916571578</v>
      </c>
      <c r="BW183" s="72">
        <f t="shared" si="263"/>
        <v>25.7322375347145</v>
      </c>
      <c r="BX183" s="51">
        <f t="shared" si="228"/>
        <v>-10</v>
      </c>
      <c r="BY183" s="51">
        <f t="shared" si="229"/>
        <v>19.350000000000001</v>
      </c>
      <c r="BZ183" s="51">
        <v>1</v>
      </c>
      <c r="CB183" s="63">
        <f t="shared" si="230"/>
        <v>3.0680984116650111E-2</v>
      </c>
      <c r="CC183" s="63">
        <f t="shared" si="231"/>
        <v>-0.30680984116650112</v>
      </c>
      <c r="CD183" s="63">
        <f t="shared" si="232"/>
        <v>4.8374999999999968</v>
      </c>
      <c r="CE183" s="63">
        <f t="shared" si="233"/>
        <v>4386446332453.1914</v>
      </c>
      <c r="CF183" s="63">
        <f t="shared" si="234"/>
        <v>4141.4261257893322</v>
      </c>
      <c r="CI183" s="51">
        <f t="shared" si="235"/>
        <v>-55</v>
      </c>
      <c r="CJ183" s="51">
        <f t="shared" si="236"/>
        <v>21.6</v>
      </c>
      <c r="CK183" s="51">
        <v>1</v>
      </c>
      <c r="CM183" s="63">
        <f t="shared" si="237"/>
        <v>1.9727078239801729E-2</v>
      </c>
      <c r="CN183" s="63">
        <f t="shared" si="238"/>
        <v>-1.0849893031890951</v>
      </c>
      <c r="CO183" s="63">
        <f t="shared" si="239"/>
        <v>1.0546874999999961E-2</v>
      </c>
      <c r="CP183" s="63">
        <f t="shared" si="240"/>
        <v>4896498231575.6553</v>
      </c>
      <c r="CQ183" s="63">
        <f t="shared" si="241"/>
        <v>4141.4261257893322</v>
      </c>
      <c r="CT183" s="51">
        <f t="shared" si="242"/>
        <v>-106</v>
      </c>
      <c r="CU183" s="51">
        <f t="shared" si="243"/>
        <v>24.15</v>
      </c>
      <c r="CV183" s="51">
        <v>1</v>
      </c>
      <c r="CX183" s="63">
        <f t="shared" si="244"/>
        <v>1.2925831062713179E-2</v>
      </c>
      <c r="CY183" s="63">
        <f t="shared" si="245"/>
        <v>-1.370138092647597</v>
      </c>
      <c r="CZ183" s="63">
        <f t="shared" si="246"/>
        <v>1.0024927188683152E-5</v>
      </c>
      <c r="DA183" s="63">
        <f t="shared" si="247"/>
        <v>5474557050581.1143</v>
      </c>
      <c r="DB183" s="63">
        <f t="shared" si="248"/>
        <v>4141.4261257893322</v>
      </c>
      <c r="DE183" s="51">
        <f t="shared" si="249"/>
        <v>-161</v>
      </c>
      <c r="DF183" s="51">
        <f t="shared" si="250"/>
        <v>26.9</v>
      </c>
      <c r="DG183" s="51">
        <v>1</v>
      </c>
      <c r="DI183" s="63">
        <f t="shared" si="251"/>
        <v>8.6534746119213031E-3</v>
      </c>
      <c r="DJ183" s="63">
        <f t="shared" si="252"/>
        <v>-1.3932094125193297</v>
      </c>
      <c r="DK183" s="63">
        <f t="shared" si="253"/>
        <v>5.4523838108092279E-9</v>
      </c>
      <c r="DL183" s="63">
        <f t="shared" si="254"/>
        <v>6097953816175.2363</v>
      </c>
      <c r="DM183" s="63">
        <f t="shared" si="255"/>
        <v>4141.4261257893322</v>
      </c>
    </row>
    <row r="184" spans="1:117">
      <c r="A184" s="74">
        <f t="shared" si="180"/>
        <v>119.42822291671267</v>
      </c>
      <c r="B184" s="74">
        <f t="shared" si="181"/>
        <v>5.9333333333333336</v>
      </c>
      <c r="C184" s="78">
        <v>6.77</v>
      </c>
      <c r="D184" s="76">
        <f t="shared" si="256"/>
        <v>1.8900000000000001</v>
      </c>
      <c r="E184" s="76">
        <f t="shared" si="182"/>
        <v>1.8900000000000001</v>
      </c>
      <c r="F184" s="77">
        <f t="shared" si="183"/>
        <v>24.183116999999999</v>
      </c>
      <c r="G184" s="73">
        <f t="shared" si="184"/>
        <v>52079624665.341171</v>
      </c>
      <c r="H184" s="74">
        <f t="shared" si="257"/>
        <v>35.600000000000016</v>
      </c>
      <c r="I184" s="79">
        <v>178</v>
      </c>
      <c r="J184" s="51">
        <f t="shared" si="185"/>
        <v>178</v>
      </c>
      <c r="K184" s="51">
        <f t="shared" si="186"/>
        <v>10</v>
      </c>
      <c r="L184" s="51">
        <v>1</v>
      </c>
      <c r="N184" s="63">
        <f t="shared" si="187"/>
        <v>5821832.8588492824</v>
      </c>
      <c r="O184" s="63">
        <f t="shared" si="188"/>
        <v>1036286248.8751723</v>
      </c>
      <c r="P184" s="63">
        <f t="shared" si="189"/>
        <v>520796246653.41174</v>
      </c>
      <c r="Q184" s="63">
        <f t="shared" si="190"/>
        <v>2603981233267.0586</v>
      </c>
      <c r="R184" s="63">
        <f t="shared" si="191"/>
        <v>4291.4541434738758</v>
      </c>
      <c r="S184" s="51">
        <f t="shared" si="258"/>
        <v>502.5602213854574</v>
      </c>
      <c r="T184" s="72">
        <f t="shared" si="259"/>
        <v>20.781449363432241</v>
      </c>
      <c r="U184" s="51">
        <f t="shared" si="192"/>
        <v>163</v>
      </c>
      <c r="V184" s="69">
        <f t="shared" si="193"/>
        <v>10.75</v>
      </c>
      <c r="W184" s="51">
        <v>1</v>
      </c>
      <c r="Y184" s="68">
        <f t="shared" si="175"/>
        <v>2791530.6320490241</v>
      </c>
      <c r="Z184" s="68">
        <f t="shared" si="194"/>
        <v>455019493.02399093</v>
      </c>
      <c r="AA184" s="68">
        <f t="shared" si="195"/>
        <v>69981995644.052139</v>
      </c>
      <c r="AB184" s="68">
        <f t="shared" si="196"/>
        <v>2799279825762.0879</v>
      </c>
      <c r="AC184" s="63">
        <f t="shared" si="197"/>
        <v>4291.4541434738758</v>
      </c>
      <c r="AD184" s="69">
        <f t="shared" si="198"/>
        <v>153.79999476277897</v>
      </c>
      <c r="AE184" s="72">
        <f t="shared" si="199"/>
        <v>6.3598085706974405</v>
      </c>
      <c r="AF184" s="51">
        <f t="shared" si="200"/>
        <v>141</v>
      </c>
      <c r="AG184" s="51">
        <f t="shared" si="201"/>
        <v>11.85</v>
      </c>
      <c r="AH184" s="51">
        <v>1</v>
      </c>
      <c r="AJ184" s="63">
        <f t="shared" si="202"/>
        <v>180380.58217393243</v>
      </c>
      <c r="AK184" s="63">
        <f t="shared" si="203"/>
        <v>25433662.086524472</v>
      </c>
      <c r="AL184" s="63">
        <f t="shared" si="204"/>
        <v>3653963695.7514701</v>
      </c>
      <c r="AM184" s="63">
        <f t="shared" si="205"/>
        <v>3085717761421.4644</v>
      </c>
      <c r="AN184" s="63">
        <f t="shared" si="206"/>
        <v>4291.4541434738758</v>
      </c>
      <c r="AO184" s="51">
        <f t="shared" si="176"/>
        <v>143.66644029950572</v>
      </c>
      <c r="AP184" s="72">
        <f t="shared" si="177"/>
        <v>5.9407743137291078</v>
      </c>
      <c r="AQ184" s="51">
        <f t="shared" si="207"/>
        <v>113</v>
      </c>
      <c r="AR184" s="51">
        <f t="shared" si="208"/>
        <v>13.25</v>
      </c>
      <c r="AS184" s="51">
        <v>1</v>
      </c>
      <c r="AU184" s="63">
        <f t="shared" si="209"/>
        <v>1041.5975220110274</v>
      </c>
      <c r="AV184" s="63">
        <f t="shared" si="210"/>
        <v>117700.51998724609</v>
      </c>
      <c r="AW184" s="63">
        <f t="shared" si="211"/>
        <v>84235232.765596613</v>
      </c>
      <c r="AX184" s="63">
        <f t="shared" si="212"/>
        <v>3450275134078.8525</v>
      </c>
      <c r="AY184" s="63">
        <f t="shared" si="213"/>
        <v>4291.4541434738758</v>
      </c>
      <c r="AZ184" s="51">
        <f t="shared" si="264"/>
        <v>715.67426188706941</v>
      </c>
      <c r="BA184" s="72">
        <f t="shared" si="265"/>
        <v>29.593962675988767</v>
      </c>
      <c r="BB184" s="51">
        <f t="shared" si="214"/>
        <v>83</v>
      </c>
      <c r="BC184" s="51">
        <f t="shared" si="215"/>
        <v>14.75</v>
      </c>
      <c r="BD184" s="51">
        <v>1</v>
      </c>
      <c r="BF184" s="63">
        <f t="shared" si="216"/>
        <v>84.830600954163131</v>
      </c>
      <c r="BG184" s="63">
        <f t="shared" si="217"/>
        <v>7040.93987919554</v>
      </c>
      <c r="BH184" s="63">
        <f t="shared" si="218"/>
        <v>1465176.5133166835</v>
      </c>
      <c r="BI184" s="63">
        <f t="shared" si="219"/>
        <v>3840872319068.9111</v>
      </c>
      <c r="BJ184" s="63">
        <f t="shared" si="220"/>
        <v>4291.4541434738758</v>
      </c>
      <c r="BK184" s="51">
        <f t="shared" si="178"/>
        <v>208.09388213155523</v>
      </c>
      <c r="BL184" s="72">
        <f t="shared" si="179"/>
        <v>8.6049239281915249</v>
      </c>
      <c r="BM184" s="51">
        <f t="shared" si="221"/>
        <v>36</v>
      </c>
      <c r="BN184" s="51">
        <f t="shared" si="222"/>
        <v>17.100000000000001</v>
      </c>
      <c r="BO184" s="51">
        <v>1</v>
      </c>
      <c r="BQ184" s="63">
        <f t="shared" si="223"/>
        <v>0.10102970995835203</v>
      </c>
      <c r="BR184" s="63">
        <f t="shared" si="224"/>
        <v>3.6370695585006731</v>
      </c>
      <c r="BS184" s="63">
        <f t="shared" si="225"/>
        <v>2514.2709594175167</v>
      </c>
      <c r="BT184" s="63">
        <f t="shared" si="226"/>
        <v>4452807908886.6709</v>
      </c>
      <c r="BU184" s="63">
        <f t="shared" si="227"/>
        <v>4291.4541434738758</v>
      </c>
      <c r="BV184" s="51">
        <f t="shared" si="262"/>
        <v>691.29031462735804</v>
      </c>
      <c r="BW184" s="72">
        <f t="shared" si="263"/>
        <v>28.585658111291362</v>
      </c>
      <c r="BX184" s="51">
        <f t="shared" si="228"/>
        <v>-9</v>
      </c>
      <c r="BY184" s="51">
        <f t="shared" si="229"/>
        <v>19.350000000000001</v>
      </c>
      <c r="BZ184" s="51">
        <v>1</v>
      </c>
      <c r="CB184" s="63">
        <f t="shared" si="230"/>
        <v>3.0680984116650111E-2</v>
      </c>
      <c r="CC184" s="63">
        <f t="shared" si="231"/>
        <v>-0.27612885704985102</v>
      </c>
      <c r="CD184" s="63">
        <f t="shared" si="232"/>
        <v>5.5568282922981531</v>
      </c>
      <c r="CE184" s="63">
        <f t="shared" si="233"/>
        <v>5038703686371.7588</v>
      </c>
      <c r="CF184" s="63">
        <f t="shared" si="234"/>
        <v>4291.4541434738758</v>
      </c>
      <c r="CI184" s="51">
        <f t="shared" si="235"/>
        <v>-54</v>
      </c>
      <c r="CJ184" s="51">
        <f t="shared" si="236"/>
        <v>21.6</v>
      </c>
      <c r="CK184" s="51">
        <v>1</v>
      </c>
      <c r="CM184" s="63">
        <f t="shared" si="237"/>
        <v>1.9727078239801729E-2</v>
      </c>
      <c r="CN184" s="63">
        <f t="shared" si="238"/>
        <v>-1.0652622249492933</v>
      </c>
      <c r="CO184" s="63">
        <f t="shared" si="239"/>
        <v>1.2115177962859313E-2</v>
      </c>
      <c r="CP184" s="63">
        <f t="shared" si="240"/>
        <v>5624599463856.8467</v>
      </c>
      <c r="CQ184" s="63">
        <f t="shared" si="241"/>
        <v>4291.4541434738758</v>
      </c>
      <c r="CT184" s="51">
        <f t="shared" si="242"/>
        <v>-105</v>
      </c>
      <c r="CU184" s="51">
        <f t="shared" si="243"/>
        <v>24.15</v>
      </c>
      <c r="CV184" s="51">
        <v>1</v>
      </c>
      <c r="CX184" s="63">
        <f t="shared" si="244"/>
        <v>1.2925831062713179E-2</v>
      </c>
      <c r="CY184" s="63">
        <f t="shared" si="245"/>
        <v>-1.3572122615848838</v>
      </c>
      <c r="CZ184" s="63">
        <f t="shared" si="246"/>
        <v>1.1515617370605387E-5</v>
      </c>
      <c r="DA184" s="63">
        <f t="shared" si="247"/>
        <v>6288614678339.9463</v>
      </c>
      <c r="DB184" s="63">
        <f t="shared" si="248"/>
        <v>4291.4541434738758</v>
      </c>
      <c r="DE184" s="51">
        <f t="shared" si="249"/>
        <v>-160</v>
      </c>
      <c r="DF184" s="51">
        <f t="shared" si="250"/>
        <v>26.9</v>
      </c>
      <c r="DG184" s="51">
        <v>1</v>
      </c>
      <c r="DI184" s="63">
        <f t="shared" si="251"/>
        <v>8.6534746119213031E-3</v>
      </c>
      <c r="DJ184" s="63">
        <f t="shared" si="252"/>
        <v>-1.3845559379074084</v>
      </c>
      <c r="DK184" s="63">
        <f t="shared" si="253"/>
        <v>6.2631443142890257E-9</v>
      </c>
      <c r="DL184" s="63">
        <f t="shared" si="254"/>
        <v>7004709517488.3877</v>
      </c>
      <c r="DM184" s="63">
        <f t="shared" si="255"/>
        <v>4291.4541434738758</v>
      </c>
    </row>
    <row r="185" spans="1:117">
      <c r="A185" s="74">
        <f t="shared" si="180"/>
        <v>123.6398501023816</v>
      </c>
      <c r="B185" s="74">
        <f t="shared" si="181"/>
        <v>5.9666666666666668</v>
      </c>
      <c r="C185" s="78">
        <v>6.77</v>
      </c>
      <c r="D185" s="76">
        <f t="shared" si="256"/>
        <v>1.895</v>
      </c>
      <c r="E185" s="76">
        <f t="shared" si="182"/>
        <v>1.895</v>
      </c>
      <c r="F185" s="77">
        <f t="shared" si="183"/>
        <v>24.311239249999996</v>
      </c>
      <c r="G185" s="73">
        <f t="shared" si="184"/>
        <v>59823779181.940414</v>
      </c>
      <c r="H185" s="74">
        <f t="shared" si="257"/>
        <v>35.800000000000018</v>
      </c>
      <c r="I185" s="79">
        <v>179</v>
      </c>
      <c r="J185" s="51">
        <f t="shared" si="185"/>
        <v>179</v>
      </c>
      <c r="K185" s="51">
        <f t="shared" si="186"/>
        <v>10</v>
      </c>
      <c r="L185" s="51">
        <v>1</v>
      </c>
      <c r="N185" s="63">
        <f t="shared" si="187"/>
        <v>5821832.8588492824</v>
      </c>
      <c r="O185" s="63">
        <f t="shared" si="188"/>
        <v>1042108081.7340215</v>
      </c>
      <c r="P185" s="63">
        <f t="shared" si="189"/>
        <v>598237791819.40417</v>
      </c>
      <c r="Q185" s="63">
        <f t="shared" si="190"/>
        <v>2991188959097.021</v>
      </c>
      <c r="R185" s="63">
        <f t="shared" si="191"/>
        <v>4446.9132753489921</v>
      </c>
      <c r="S185" s="51">
        <f t="shared" si="258"/>
        <v>574.06501523715565</v>
      </c>
      <c r="T185" s="72">
        <f t="shared" si="259"/>
        <v>23.613153131926655</v>
      </c>
      <c r="U185" s="51">
        <f t="shared" si="192"/>
        <v>164</v>
      </c>
      <c r="V185" s="69">
        <f t="shared" si="193"/>
        <v>10.75</v>
      </c>
      <c r="W185" s="51">
        <v>1</v>
      </c>
      <c r="Y185" s="68">
        <f t="shared" si="175"/>
        <v>2791530.6320490241</v>
      </c>
      <c r="Z185" s="68">
        <f t="shared" si="194"/>
        <v>457811023.65603995</v>
      </c>
      <c r="AA185" s="68">
        <f t="shared" si="195"/>
        <v>80388203275.732346</v>
      </c>
      <c r="AB185" s="68">
        <f t="shared" si="196"/>
        <v>3215528131029.2974</v>
      </c>
      <c r="AC185" s="63">
        <f t="shared" si="197"/>
        <v>4446.9132753489921</v>
      </c>
      <c r="AD185" s="69">
        <f t="shared" si="198"/>
        <v>175.59254609851678</v>
      </c>
      <c r="AE185" s="72">
        <f t="shared" si="199"/>
        <v>7.2226900608744904</v>
      </c>
      <c r="AF185" s="51">
        <f t="shared" si="200"/>
        <v>142</v>
      </c>
      <c r="AG185" s="51">
        <f t="shared" si="201"/>
        <v>11.85</v>
      </c>
      <c r="AH185" s="51">
        <v>1</v>
      </c>
      <c r="AJ185" s="63">
        <f t="shared" si="202"/>
        <v>180380.58217393243</v>
      </c>
      <c r="AK185" s="63">
        <f t="shared" si="203"/>
        <v>25614042.668698404</v>
      </c>
      <c r="AL185" s="63">
        <f t="shared" si="204"/>
        <v>4197302086.5286002</v>
      </c>
      <c r="AM185" s="63">
        <f t="shared" si="205"/>
        <v>3544558916529.9697</v>
      </c>
      <c r="AN185" s="63">
        <f t="shared" si="206"/>
        <v>4446.9132753489921</v>
      </c>
      <c r="AO185" s="51">
        <f t="shared" si="176"/>
        <v>163.86722474144645</v>
      </c>
      <c r="AP185" s="72">
        <f t="shared" si="177"/>
        <v>6.7403896221146553</v>
      </c>
      <c r="AQ185" s="51">
        <f t="shared" si="207"/>
        <v>114</v>
      </c>
      <c r="AR185" s="51">
        <f t="shared" si="208"/>
        <v>13.25</v>
      </c>
      <c r="AS185" s="51">
        <v>1</v>
      </c>
      <c r="AU185" s="63">
        <f t="shared" si="209"/>
        <v>1041.5975220110274</v>
      </c>
      <c r="AV185" s="63">
        <f t="shared" si="210"/>
        <v>118742.11750925712</v>
      </c>
      <c r="AW185" s="63">
        <f t="shared" si="211"/>
        <v>96760873.310633183</v>
      </c>
      <c r="AX185" s="63">
        <f t="shared" si="212"/>
        <v>3963325370803.5522</v>
      </c>
      <c r="AY185" s="63">
        <f t="shared" si="213"/>
        <v>4446.9132753489921</v>
      </c>
      <c r="AZ185" s="51">
        <f t="shared" si="264"/>
        <v>814.88249780529407</v>
      </c>
      <c r="BA185" s="72">
        <f t="shared" si="265"/>
        <v>33.518756054580564</v>
      </c>
      <c r="BB185" s="51">
        <f t="shared" si="214"/>
        <v>84</v>
      </c>
      <c r="BC185" s="51">
        <f t="shared" si="215"/>
        <v>14.75</v>
      </c>
      <c r="BD185" s="51">
        <v>1</v>
      </c>
      <c r="BF185" s="63">
        <f t="shared" si="216"/>
        <v>84.830600954163131</v>
      </c>
      <c r="BG185" s="63">
        <f t="shared" si="217"/>
        <v>7125.770480149703</v>
      </c>
      <c r="BH185" s="63">
        <f t="shared" si="218"/>
        <v>1683045.8506271658</v>
      </c>
      <c r="BI185" s="63">
        <f t="shared" si="219"/>
        <v>4412003714668.1055</v>
      </c>
      <c r="BJ185" s="63">
        <f t="shared" si="220"/>
        <v>4446.9132753489921</v>
      </c>
      <c r="BK185" s="51">
        <f t="shared" si="178"/>
        <v>236.19142032649461</v>
      </c>
      <c r="BL185" s="72">
        <f t="shared" si="179"/>
        <v>9.7153180015903402</v>
      </c>
      <c r="BM185" s="51">
        <f t="shared" si="221"/>
        <v>37</v>
      </c>
      <c r="BN185" s="51">
        <f t="shared" si="222"/>
        <v>17.100000000000001</v>
      </c>
      <c r="BO185" s="51">
        <v>1</v>
      </c>
      <c r="BQ185" s="63">
        <f t="shared" si="223"/>
        <v>0.10102970995835203</v>
      </c>
      <c r="BR185" s="63">
        <f t="shared" si="224"/>
        <v>3.7380992684590253</v>
      </c>
      <c r="BS185" s="63">
        <f t="shared" si="225"/>
        <v>2888.1389150997179</v>
      </c>
      <c r="BT185" s="63">
        <f t="shared" si="226"/>
        <v>5114933120055.9062</v>
      </c>
      <c r="BU185" s="63">
        <f t="shared" si="227"/>
        <v>4446.9132753489921</v>
      </c>
      <c r="BV185" s="51">
        <f t="shared" si="262"/>
        <v>772.62231623140099</v>
      </c>
      <c r="BW185" s="72">
        <f t="shared" si="263"/>
        <v>31.780457930847813</v>
      </c>
      <c r="BX185" s="51">
        <f t="shared" si="228"/>
        <v>-8</v>
      </c>
      <c r="BY185" s="51">
        <f t="shared" si="229"/>
        <v>19.350000000000001</v>
      </c>
      <c r="BZ185" s="51">
        <v>1</v>
      </c>
      <c r="CB185" s="63">
        <f t="shared" si="230"/>
        <v>3.0680984116650111E-2</v>
      </c>
      <c r="CC185" s="63">
        <f t="shared" si="231"/>
        <v>-0.24544787293320089</v>
      </c>
      <c r="CD185" s="63">
        <f t="shared" si="232"/>
        <v>6.3831195183638734</v>
      </c>
      <c r="CE185" s="63">
        <f t="shared" si="233"/>
        <v>5787950635852.7354</v>
      </c>
      <c r="CF185" s="63">
        <f t="shared" si="234"/>
        <v>4446.9132753489921</v>
      </c>
      <c r="CI185" s="51">
        <f t="shared" si="235"/>
        <v>-53</v>
      </c>
      <c r="CJ185" s="51">
        <f t="shared" si="236"/>
        <v>21.6</v>
      </c>
      <c r="CK185" s="51">
        <v>1</v>
      </c>
      <c r="CM185" s="63">
        <f t="shared" si="237"/>
        <v>1.9727078239801729E-2</v>
      </c>
      <c r="CN185" s="63">
        <f t="shared" si="238"/>
        <v>-1.0455351467094915</v>
      </c>
      <c r="CO185" s="63">
        <f t="shared" si="239"/>
        <v>1.3916684996432822E-2</v>
      </c>
      <c r="CP185" s="63">
        <f t="shared" si="240"/>
        <v>6460968151649.5654</v>
      </c>
      <c r="CQ185" s="63">
        <f t="shared" si="241"/>
        <v>4446.9132753489921</v>
      </c>
      <c r="CT185" s="51">
        <f t="shared" si="242"/>
        <v>-104</v>
      </c>
      <c r="CU185" s="51">
        <f t="shared" si="243"/>
        <v>24.15</v>
      </c>
      <c r="CV185" s="51">
        <v>1</v>
      </c>
      <c r="CX185" s="63">
        <f t="shared" si="244"/>
        <v>1.2925831062713179E-2</v>
      </c>
      <c r="CY185" s="63">
        <f t="shared" si="245"/>
        <v>-1.3442864305221707</v>
      </c>
      <c r="CZ185" s="63">
        <f t="shared" si="246"/>
        <v>1.3227970730389689E-5</v>
      </c>
      <c r="DA185" s="63">
        <f t="shared" si="247"/>
        <v>7223721336219.3047</v>
      </c>
      <c r="DB185" s="63">
        <f t="shared" si="248"/>
        <v>4446.9132753489921</v>
      </c>
      <c r="DE185" s="51">
        <f t="shared" si="249"/>
        <v>-159</v>
      </c>
      <c r="DF185" s="51">
        <f t="shared" si="250"/>
        <v>26.9</v>
      </c>
      <c r="DG185" s="51">
        <v>1</v>
      </c>
      <c r="DI185" s="63">
        <f t="shared" si="251"/>
        <v>8.6534746119213031E-3</v>
      </c>
      <c r="DJ185" s="63">
        <f t="shared" si="252"/>
        <v>-1.3759024632954873</v>
      </c>
      <c r="DK185" s="63">
        <f t="shared" si="253"/>
        <v>7.194463570932838E-9</v>
      </c>
      <c r="DL185" s="63">
        <f t="shared" si="254"/>
        <v>8046298299970.9854</v>
      </c>
      <c r="DM185" s="63">
        <f t="shared" si="255"/>
        <v>4446.9132753489921</v>
      </c>
    </row>
    <row r="186" spans="1:117">
      <c r="A186" s="74">
        <f t="shared" si="180"/>
        <v>128.00000000000142</v>
      </c>
      <c r="B186" s="74">
        <f t="shared" si="181"/>
        <v>6</v>
      </c>
      <c r="C186" s="78">
        <v>6.77</v>
      </c>
      <c r="D186" s="76">
        <f t="shared" si="256"/>
        <v>1.9</v>
      </c>
      <c r="E186" s="76">
        <f t="shared" si="182"/>
        <v>1.9</v>
      </c>
      <c r="F186" s="77">
        <f t="shared" si="183"/>
        <v>24.439699999999995</v>
      </c>
      <c r="G186" s="73">
        <f t="shared" si="184"/>
        <v>68719476736.000824</v>
      </c>
      <c r="H186" s="74">
        <f t="shared" si="257"/>
        <v>36.000000000000014</v>
      </c>
      <c r="I186" s="79">
        <v>180</v>
      </c>
      <c r="J186" s="51">
        <f t="shared" si="185"/>
        <v>180</v>
      </c>
      <c r="K186" s="51">
        <f t="shared" si="186"/>
        <v>10</v>
      </c>
      <c r="L186" s="51">
        <v>12</v>
      </c>
      <c r="N186" s="63">
        <f t="shared" si="187"/>
        <v>69861994.306191385</v>
      </c>
      <c r="O186" s="63">
        <f t="shared" si="188"/>
        <v>12575158975.114449</v>
      </c>
      <c r="P186" s="63">
        <f t="shared" si="189"/>
        <v>687194767360.0083</v>
      </c>
      <c r="Q186" s="63">
        <f t="shared" si="190"/>
        <v>3435973836800.0415</v>
      </c>
      <c r="R186" s="63">
        <f t="shared" si="191"/>
        <v>4608.0000000000509</v>
      </c>
      <c r="S186" s="51">
        <f t="shared" si="258"/>
        <v>54.647004361529675</v>
      </c>
      <c r="T186" s="72">
        <f t="shared" si="259"/>
        <v>2.2359932552989474</v>
      </c>
      <c r="U186" s="51">
        <f t="shared" si="192"/>
        <v>165</v>
      </c>
      <c r="V186" s="69">
        <f t="shared" si="193"/>
        <v>10.75</v>
      </c>
      <c r="W186" s="51">
        <v>1</v>
      </c>
      <c r="Y186" s="68">
        <f t="shared" si="175"/>
        <v>2791530.6320490241</v>
      </c>
      <c r="Z186" s="68">
        <f t="shared" si="194"/>
        <v>460602554.28808898</v>
      </c>
      <c r="AA186" s="68">
        <f t="shared" si="195"/>
        <v>92341796864.001007</v>
      </c>
      <c r="AB186" s="68">
        <f t="shared" si="196"/>
        <v>3693671874560.0444</v>
      </c>
      <c r="AC186" s="63">
        <f t="shared" si="197"/>
        <v>4608.0000000000509</v>
      </c>
      <c r="AD186" s="69">
        <f t="shared" si="198"/>
        <v>200.48042722369448</v>
      </c>
      <c r="AE186" s="72">
        <f t="shared" si="199"/>
        <v>8.203064162968225</v>
      </c>
      <c r="AF186" s="51">
        <f t="shared" si="200"/>
        <v>143</v>
      </c>
      <c r="AG186" s="51">
        <f t="shared" si="201"/>
        <v>11.85</v>
      </c>
      <c r="AH186" s="51">
        <v>1</v>
      </c>
      <c r="AJ186" s="63">
        <f t="shared" si="202"/>
        <v>180380.58217393243</v>
      </c>
      <c r="AK186" s="63">
        <f t="shared" si="203"/>
        <v>25794423.250872336</v>
      </c>
      <c r="AL186" s="63">
        <f t="shared" si="204"/>
        <v>4821434002.2210264</v>
      </c>
      <c r="AM186" s="63">
        <f t="shared" si="205"/>
        <v>4071628996608.0488</v>
      </c>
      <c r="AN186" s="63">
        <f t="shared" si="206"/>
        <v>4608.0000000000509</v>
      </c>
      <c r="AO186" s="51">
        <f t="shared" si="176"/>
        <v>186.91768973969872</v>
      </c>
      <c r="AP186" s="72">
        <f t="shared" si="177"/>
        <v>7.6481171920972333</v>
      </c>
      <c r="AQ186" s="51">
        <f t="shared" si="207"/>
        <v>115</v>
      </c>
      <c r="AR186" s="51">
        <f t="shared" si="208"/>
        <v>13.25</v>
      </c>
      <c r="AS186" s="51">
        <v>1</v>
      </c>
      <c r="AU186" s="63">
        <f t="shared" si="209"/>
        <v>1041.5975220110274</v>
      </c>
      <c r="AV186" s="63">
        <f t="shared" si="210"/>
        <v>119783.71503126815</v>
      </c>
      <c r="AW186" s="63">
        <f t="shared" si="211"/>
        <v>111149056.00000086</v>
      </c>
      <c r="AX186" s="63">
        <f t="shared" si="212"/>
        <v>4552665333760.0547</v>
      </c>
      <c r="AY186" s="63">
        <f t="shared" si="213"/>
        <v>4608.0000000000509</v>
      </c>
      <c r="AZ186" s="51">
        <f t="shared" si="264"/>
        <v>927.91458313833971</v>
      </c>
      <c r="BA186" s="72">
        <f t="shared" si="265"/>
        <v>37.967511186239598</v>
      </c>
      <c r="BB186" s="51">
        <f t="shared" si="214"/>
        <v>85</v>
      </c>
      <c r="BC186" s="51">
        <f t="shared" si="215"/>
        <v>14.75</v>
      </c>
      <c r="BD186" s="51">
        <v>1</v>
      </c>
      <c r="BF186" s="63">
        <f t="shared" si="216"/>
        <v>84.830600954163131</v>
      </c>
      <c r="BG186" s="63">
        <f t="shared" si="217"/>
        <v>7210.6010811038659</v>
      </c>
      <c r="BH186" s="63">
        <f t="shared" si="218"/>
        <v>1933312.0000000107</v>
      </c>
      <c r="BI186" s="63">
        <f t="shared" si="219"/>
        <v>5068061409280.0605</v>
      </c>
      <c r="BJ186" s="63">
        <f t="shared" si="220"/>
        <v>4608.0000000000509</v>
      </c>
      <c r="BK186" s="51">
        <f t="shared" si="178"/>
        <v>268.12078192294632</v>
      </c>
      <c r="BL186" s="72">
        <f t="shared" si="179"/>
        <v>10.97070675675014</v>
      </c>
      <c r="BM186" s="51">
        <f t="shared" si="221"/>
        <v>38</v>
      </c>
      <c r="BN186" s="51">
        <f t="shared" si="222"/>
        <v>17.100000000000001</v>
      </c>
      <c r="BO186" s="51">
        <v>1</v>
      </c>
      <c r="BQ186" s="63">
        <f t="shared" si="223"/>
        <v>0.10102970995835203</v>
      </c>
      <c r="BR186" s="63">
        <f t="shared" si="224"/>
        <v>3.839128978417377</v>
      </c>
      <c r="BS186" s="63">
        <f t="shared" si="225"/>
        <v>3317.6004207779679</v>
      </c>
      <c r="BT186" s="63">
        <f t="shared" si="226"/>
        <v>5875515260928.0713</v>
      </c>
      <c r="BU186" s="63">
        <f t="shared" si="227"/>
        <v>4608.0000000000509</v>
      </c>
      <c r="BV186" s="51">
        <f t="shared" si="262"/>
        <v>864.1544578024567</v>
      </c>
      <c r="BW186" s="72">
        <f t="shared" si="263"/>
        <v>35.358636063554663</v>
      </c>
      <c r="BX186" s="51">
        <f t="shared" si="228"/>
        <v>-7</v>
      </c>
      <c r="BY186" s="51">
        <f t="shared" si="229"/>
        <v>19.350000000000001</v>
      </c>
      <c r="BZ186" s="51">
        <v>1</v>
      </c>
      <c r="CB186" s="63">
        <f t="shared" si="230"/>
        <v>3.0680984116650111E-2</v>
      </c>
      <c r="CC186" s="63">
        <f t="shared" si="231"/>
        <v>-0.21476688881655079</v>
      </c>
      <c r="CD186" s="63">
        <f t="shared" si="232"/>
        <v>7.3322788904940479</v>
      </c>
      <c r="CE186" s="63">
        <f t="shared" si="233"/>
        <v>6648609374208.0801</v>
      </c>
      <c r="CF186" s="63">
        <f t="shared" si="234"/>
        <v>4608.0000000000509</v>
      </c>
      <c r="CI186" s="51">
        <f t="shared" si="235"/>
        <v>-52</v>
      </c>
      <c r="CJ186" s="51">
        <f t="shared" si="236"/>
        <v>21.6</v>
      </c>
      <c r="CK186" s="51">
        <v>1</v>
      </c>
      <c r="CM186" s="63">
        <f t="shared" si="237"/>
        <v>1.9727078239801729E-2</v>
      </c>
      <c r="CN186" s="63">
        <f t="shared" si="238"/>
        <v>-1.02580806846969</v>
      </c>
      <c r="CO186" s="63">
        <f t="shared" si="239"/>
        <v>1.5986073162414301E-2</v>
      </c>
      <c r="CP186" s="63">
        <f t="shared" si="240"/>
        <v>7421703487488.0898</v>
      </c>
      <c r="CQ186" s="63">
        <f t="shared" si="241"/>
        <v>4608.0000000000509</v>
      </c>
      <c r="CT186" s="51">
        <f t="shared" si="242"/>
        <v>-103</v>
      </c>
      <c r="CU186" s="51">
        <f t="shared" si="243"/>
        <v>24.15</v>
      </c>
      <c r="CV186" s="51">
        <v>1</v>
      </c>
      <c r="CX186" s="63">
        <f t="shared" si="244"/>
        <v>1.2925831062713179E-2</v>
      </c>
      <c r="CY186" s="63">
        <f t="shared" si="245"/>
        <v>-1.3313605994594575</v>
      </c>
      <c r="CZ186" s="63">
        <f t="shared" si="246"/>
        <v>1.5194948217947566E-5</v>
      </c>
      <c r="DA186" s="63">
        <f t="shared" si="247"/>
        <v>8297876815872.0996</v>
      </c>
      <c r="DB186" s="63">
        <f t="shared" si="248"/>
        <v>4608.0000000000509</v>
      </c>
      <c r="DE186" s="51">
        <f t="shared" si="249"/>
        <v>-158</v>
      </c>
      <c r="DF186" s="51">
        <f t="shared" si="250"/>
        <v>26.9</v>
      </c>
      <c r="DG186" s="51">
        <v>1</v>
      </c>
      <c r="DI186" s="63">
        <f t="shared" si="251"/>
        <v>8.6534746119213031E-3</v>
      </c>
      <c r="DJ186" s="63">
        <f t="shared" si="252"/>
        <v>-1.3672489886835659</v>
      </c>
      <c r="DK186" s="63">
        <f t="shared" si="253"/>
        <v>8.2642684690166465E-9</v>
      </c>
      <c r="DL186" s="63">
        <f t="shared" si="254"/>
        <v>9242769620992.1113</v>
      </c>
      <c r="DM186" s="63">
        <f t="shared" si="255"/>
        <v>4608.0000000000509</v>
      </c>
    </row>
    <row r="187" spans="1:117">
      <c r="A187" s="74">
        <f t="shared" si="180"/>
        <v>132.51391025169781</v>
      </c>
      <c r="B187" s="74">
        <f t="shared" si="181"/>
        <v>6.0333333333333332</v>
      </c>
      <c r="C187" s="78">
        <v>6.77</v>
      </c>
      <c r="D187" s="76">
        <f t="shared" si="256"/>
        <v>1.905</v>
      </c>
      <c r="E187" s="76">
        <f t="shared" si="182"/>
        <v>1.905</v>
      </c>
      <c r="F187" s="77">
        <f t="shared" si="183"/>
        <v>24.568499249999999</v>
      </c>
      <c r="G187" s="73">
        <f t="shared" si="184"/>
        <v>78937949882.901169</v>
      </c>
      <c r="H187" s="74">
        <f t="shared" si="257"/>
        <v>36.200000000000017</v>
      </c>
      <c r="I187" s="79">
        <v>181</v>
      </c>
      <c r="J187" s="51">
        <f t="shared" si="185"/>
        <v>181</v>
      </c>
      <c r="K187" s="51">
        <f t="shared" si="186"/>
        <v>10</v>
      </c>
      <c r="L187" s="51">
        <v>1</v>
      </c>
      <c r="N187" s="63">
        <f t="shared" si="187"/>
        <v>69861994.306191385</v>
      </c>
      <c r="O187" s="63">
        <f t="shared" si="188"/>
        <v>12645020969.420641</v>
      </c>
      <c r="P187" s="63">
        <f t="shared" si="189"/>
        <v>789379498829.01172</v>
      </c>
      <c r="Q187" s="63">
        <f t="shared" si="190"/>
        <v>3946897494145.0586</v>
      </c>
      <c r="R187" s="63">
        <f t="shared" si="191"/>
        <v>4774.9178994028443</v>
      </c>
      <c r="S187" s="51">
        <f t="shared" si="258"/>
        <v>62.426112280712083</v>
      </c>
      <c r="T187" s="72">
        <f t="shared" si="259"/>
        <v>2.5409005102626319</v>
      </c>
      <c r="U187" s="51">
        <f t="shared" si="192"/>
        <v>166</v>
      </c>
      <c r="V187" s="69">
        <f t="shared" si="193"/>
        <v>10.75</v>
      </c>
      <c r="W187" s="51">
        <v>1</v>
      </c>
      <c r="Y187" s="68">
        <f t="shared" si="175"/>
        <v>2791530.6320490241</v>
      </c>
      <c r="Z187" s="68">
        <f t="shared" si="194"/>
        <v>463394084.920138</v>
      </c>
      <c r="AA187" s="68">
        <f t="shared" si="195"/>
        <v>106072870155.14835</v>
      </c>
      <c r="AB187" s="68">
        <f t="shared" si="196"/>
        <v>4242914806205.938</v>
      </c>
      <c r="AC187" s="63">
        <f t="shared" si="197"/>
        <v>4774.9178994028443</v>
      </c>
      <c r="AD187" s="69">
        <f t="shared" si="198"/>
        <v>228.90423854553322</v>
      </c>
      <c r="AE187" s="72">
        <f t="shared" si="199"/>
        <v>9.3169809118696261</v>
      </c>
      <c r="AF187" s="51">
        <f t="shared" si="200"/>
        <v>144</v>
      </c>
      <c r="AG187" s="51">
        <f t="shared" si="201"/>
        <v>11.85</v>
      </c>
      <c r="AH187" s="51">
        <v>1</v>
      </c>
      <c r="AJ187" s="63">
        <f t="shared" si="202"/>
        <v>180380.58217393243</v>
      </c>
      <c r="AK187" s="63">
        <f t="shared" si="203"/>
        <v>25974803.833046269</v>
      </c>
      <c r="AL187" s="63">
        <f t="shared" si="204"/>
        <v>5538373307.0780649</v>
      </c>
      <c r="AM187" s="63">
        <f t="shared" si="205"/>
        <v>4677073530561.8936</v>
      </c>
      <c r="AN187" s="63">
        <f t="shared" si="206"/>
        <v>4774.9178994028443</v>
      </c>
      <c r="AO187" s="51">
        <f t="shared" si="176"/>
        <v>213.22098687158928</v>
      </c>
      <c r="AP187" s="72">
        <f t="shared" si="177"/>
        <v>8.678632939762867</v>
      </c>
      <c r="AQ187" s="51">
        <f t="shared" si="207"/>
        <v>116</v>
      </c>
      <c r="AR187" s="51">
        <f t="shared" si="208"/>
        <v>13.25</v>
      </c>
      <c r="AS187" s="51">
        <v>1</v>
      </c>
      <c r="AU187" s="63">
        <f t="shared" si="209"/>
        <v>1041.5975220110274</v>
      </c>
      <c r="AV187" s="63">
        <f t="shared" si="210"/>
        <v>120825.31255327917</v>
      </c>
      <c r="AW187" s="63">
        <f t="shared" si="211"/>
        <v>127676737.78667432</v>
      </c>
      <c r="AX187" s="63">
        <f t="shared" si="212"/>
        <v>5229639179742.2021</v>
      </c>
      <c r="AY187" s="63">
        <f t="shared" si="213"/>
        <v>4774.9178994028443</v>
      </c>
      <c r="AZ187" s="51">
        <f t="shared" si="264"/>
        <v>1056.7052142354189</v>
      </c>
      <c r="BA187" s="72">
        <f t="shared" si="265"/>
        <v>43.01057233829286</v>
      </c>
      <c r="BB187" s="51">
        <f t="shared" si="214"/>
        <v>86</v>
      </c>
      <c r="BC187" s="51">
        <f t="shared" si="215"/>
        <v>14.75</v>
      </c>
      <c r="BD187" s="51">
        <v>1</v>
      </c>
      <c r="BF187" s="63">
        <f t="shared" si="216"/>
        <v>84.830600954163131</v>
      </c>
      <c r="BG187" s="63">
        <f t="shared" si="217"/>
        <v>7295.4316820580289</v>
      </c>
      <c r="BH187" s="63">
        <f t="shared" si="218"/>
        <v>2220792.3140960406</v>
      </c>
      <c r="BI187" s="63">
        <f t="shared" si="219"/>
        <v>5821673803863.9609</v>
      </c>
      <c r="BJ187" s="63">
        <f t="shared" si="220"/>
        <v>4774.9178994028443</v>
      </c>
      <c r="BK187" s="51">
        <f t="shared" si="178"/>
        <v>304.40862321522815</v>
      </c>
      <c r="BL187" s="72">
        <f t="shared" si="179"/>
        <v>12.390200154990263</v>
      </c>
      <c r="BM187" s="51">
        <f t="shared" si="221"/>
        <v>39</v>
      </c>
      <c r="BN187" s="51">
        <f t="shared" si="222"/>
        <v>17.100000000000001</v>
      </c>
      <c r="BO187" s="51">
        <v>1</v>
      </c>
      <c r="BQ187" s="63">
        <f t="shared" si="223"/>
        <v>0.10102970995835203</v>
      </c>
      <c r="BR187" s="63">
        <f t="shared" si="224"/>
        <v>3.9401586883757291</v>
      </c>
      <c r="BS187" s="63">
        <f t="shared" si="225"/>
        <v>3810.9221458851234</v>
      </c>
      <c r="BT187" s="63">
        <f t="shared" si="226"/>
        <v>6749194714988.0508</v>
      </c>
      <c r="BU187" s="63">
        <f t="shared" si="227"/>
        <v>4774.9178994028443</v>
      </c>
      <c r="BV187" s="51">
        <f t="shared" si="262"/>
        <v>967.20016813742052</v>
      </c>
      <c r="BW187" s="72">
        <f t="shared" si="263"/>
        <v>39.367490797689669</v>
      </c>
      <c r="BX187" s="51">
        <f t="shared" si="228"/>
        <v>-6</v>
      </c>
      <c r="BY187" s="51">
        <f t="shared" si="229"/>
        <v>19.350000000000001</v>
      </c>
      <c r="BZ187" s="51">
        <v>1</v>
      </c>
      <c r="CB187" s="63">
        <f t="shared" si="230"/>
        <v>3.0680984116650111E-2</v>
      </c>
      <c r="CC187" s="63">
        <f t="shared" si="231"/>
        <v>-0.18408590469990066</v>
      </c>
      <c r="CD187" s="63">
        <f t="shared" si="232"/>
        <v>8.4225766998899996</v>
      </c>
      <c r="CE187" s="63">
        <f t="shared" si="233"/>
        <v>7637246651170.6885</v>
      </c>
      <c r="CF187" s="63">
        <f t="shared" si="234"/>
        <v>4774.9178994028443</v>
      </c>
      <c r="CI187" s="51">
        <f t="shared" si="235"/>
        <v>-51</v>
      </c>
      <c r="CJ187" s="51">
        <f t="shared" si="236"/>
        <v>21.6</v>
      </c>
      <c r="CK187" s="51">
        <v>1</v>
      </c>
      <c r="CM187" s="63">
        <f t="shared" si="237"/>
        <v>1.9727078239801729E-2</v>
      </c>
      <c r="CN187" s="63">
        <f t="shared" si="238"/>
        <v>-1.0060809902298882</v>
      </c>
      <c r="CO187" s="63">
        <f t="shared" si="239"/>
        <v>1.8363175944527559E-2</v>
      </c>
      <c r="CP187" s="63">
        <f t="shared" si="240"/>
        <v>8525298587353.3262</v>
      </c>
      <c r="CQ187" s="63">
        <f t="shared" si="241"/>
        <v>4774.9178994028443</v>
      </c>
      <c r="CT187" s="51">
        <f t="shared" si="242"/>
        <v>-102</v>
      </c>
      <c r="CU187" s="51">
        <f t="shared" si="243"/>
        <v>24.15</v>
      </c>
      <c r="CV187" s="51">
        <v>1</v>
      </c>
      <c r="CX187" s="63">
        <f t="shared" si="244"/>
        <v>1.2925831062713179E-2</v>
      </c>
      <c r="CY187" s="63">
        <f t="shared" si="245"/>
        <v>-1.3184347683967443</v>
      </c>
      <c r="CZ187" s="63">
        <f t="shared" si="246"/>
        <v>1.7454412022221502E-5</v>
      </c>
      <c r="DA187" s="63">
        <f t="shared" si="247"/>
        <v>9531757448360.3164</v>
      </c>
      <c r="DB187" s="63">
        <f t="shared" si="248"/>
        <v>4774.9178994028443</v>
      </c>
      <c r="DE187" s="51">
        <f t="shared" si="249"/>
        <v>-157</v>
      </c>
      <c r="DF187" s="51">
        <f t="shared" si="250"/>
        <v>26.9</v>
      </c>
      <c r="DG187" s="51">
        <v>1</v>
      </c>
      <c r="DI187" s="63">
        <f t="shared" si="251"/>
        <v>8.6534746119213031E-3</v>
      </c>
      <c r="DJ187" s="63">
        <f t="shared" si="252"/>
        <v>-1.3585955140716446</v>
      </c>
      <c r="DK187" s="63">
        <f t="shared" si="253"/>
        <v>9.4931515956132839E-9</v>
      </c>
      <c r="DL187" s="63">
        <f t="shared" si="254"/>
        <v>10617154259250.207</v>
      </c>
      <c r="DM187" s="63">
        <f t="shared" si="255"/>
        <v>4774.9178994028443</v>
      </c>
    </row>
    <row r="188" spans="1:117">
      <c r="A188" s="74">
        <f t="shared" si="180"/>
        <v>137.18700320464706</v>
      </c>
      <c r="B188" s="74">
        <f t="shared" si="181"/>
        <v>6.0666666666666664</v>
      </c>
      <c r="C188" s="78">
        <v>6.77</v>
      </c>
      <c r="D188" s="76">
        <f t="shared" si="256"/>
        <v>1.9100000000000001</v>
      </c>
      <c r="E188" s="76">
        <f t="shared" si="182"/>
        <v>1.9100000000000001</v>
      </c>
      <c r="F188" s="77">
        <f t="shared" si="183"/>
        <v>24.697637</v>
      </c>
      <c r="G188" s="73">
        <f t="shared" si="184"/>
        <v>90675893177.326965</v>
      </c>
      <c r="H188" s="74">
        <f t="shared" si="257"/>
        <v>36.400000000000013</v>
      </c>
      <c r="I188" s="79">
        <v>182</v>
      </c>
      <c r="J188" s="51">
        <f t="shared" si="185"/>
        <v>182</v>
      </c>
      <c r="K188" s="51">
        <f t="shared" si="186"/>
        <v>10</v>
      </c>
      <c r="L188" s="51">
        <v>1</v>
      </c>
      <c r="N188" s="63">
        <f t="shared" si="187"/>
        <v>69861994.306191385</v>
      </c>
      <c r="O188" s="63">
        <f t="shared" si="188"/>
        <v>12714882963.726831</v>
      </c>
      <c r="P188" s="63">
        <f t="shared" si="189"/>
        <v>906758931773.26965</v>
      </c>
      <c r="Q188" s="63">
        <f t="shared" si="190"/>
        <v>4533794658866.3486</v>
      </c>
      <c r="R188" s="63">
        <f t="shared" si="191"/>
        <v>4947.877915580937</v>
      </c>
      <c r="S188" s="51">
        <f t="shared" si="258"/>
        <v>71.314768241287183</v>
      </c>
      <c r="T188" s="72">
        <f t="shared" si="259"/>
        <v>2.8875138233381268</v>
      </c>
      <c r="U188" s="51">
        <f t="shared" si="192"/>
        <v>167</v>
      </c>
      <c r="V188" s="69">
        <f t="shared" si="193"/>
        <v>10.75</v>
      </c>
      <c r="W188" s="51">
        <v>1</v>
      </c>
      <c r="Y188" s="68">
        <f t="shared" si="175"/>
        <v>2791530.6320490241</v>
      </c>
      <c r="Z188" s="68">
        <f t="shared" si="194"/>
        <v>466185615.55218703</v>
      </c>
      <c r="AA188" s="68">
        <f t="shared" si="195"/>
        <v>121845731457.033</v>
      </c>
      <c r="AB188" s="68">
        <f t="shared" si="196"/>
        <v>4873829258281.3242</v>
      </c>
      <c r="AC188" s="63">
        <f t="shared" si="197"/>
        <v>4947.877915580937</v>
      </c>
      <c r="AD188" s="69">
        <f t="shared" si="198"/>
        <v>261.36741974054542</v>
      </c>
      <c r="AE188" s="72">
        <f t="shared" si="199"/>
        <v>10.582689337467604</v>
      </c>
      <c r="AF188" s="51">
        <f t="shared" si="200"/>
        <v>145</v>
      </c>
      <c r="AG188" s="51">
        <f t="shared" si="201"/>
        <v>11.85</v>
      </c>
      <c r="AH188" s="51">
        <v>1</v>
      </c>
      <c r="AJ188" s="63">
        <f t="shared" si="202"/>
        <v>180380.58217393243</v>
      </c>
      <c r="AK188" s="63">
        <f t="shared" si="203"/>
        <v>26155184.415220201</v>
      </c>
      <c r="AL188" s="63">
        <f t="shared" si="204"/>
        <v>6361920307.2000618</v>
      </c>
      <c r="AM188" s="63">
        <f t="shared" si="205"/>
        <v>5372546670756.6221</v>
      </c>
      <c r="AN188" s="63">
        <f t="shared" si="206"/>
        <v>4947.877915580937</v>
      </c>
      <c r="AO188" s="51">
        <f t="shared" si="176"/>
        <v>243.23744792630629</v>
      </c>
      <c r="AP188" s="72">
        <f t="shared" si="177"/>
        <v>9.8486121537176317</v>
      </c>
      <c r="AQ188" s="51">
        <f t="shared" si="207"/>
        <v>117</v>
      </c>
      <c r="AR188" s="51">
        <f t="shared" si="208"/>
        <v>13.25</v>
      </c>
      <c r="AS188" s="51">
        <v>1</v>
      </c>
      <c r="AU188" s="63">
        <f t="shared" si="209"/>
        <v>1041.5975220110274</v>
      </c>
      <c r="AV188" s="63">
        <f t="shared" si="210"/>
        <v>121866.9100752902</v>
      </c>
      <c r="AW188" s="63">
        <f t="shared" si="211"/>
        <v>146662058.66694057</v>
      </c>
      <c r="AX188" s="63">
        <f t="shared" si="212"/>
        <v>6007277922997.9111</v>
      </c>
      <c r="AY188" s="63">
        <f t="shared" si="213"/>
        <v>4947.877915580937</v>
      </c>
      <c r="AZ188" s="51">
        <f t="shared" si="264"/>
        <v>1203.4608785627843</v>
      </c>
      <c r="BA188" s="72">
        <f t="shared" si="265"/>
        <v>48.727774181909965</v>
      </c>
      <c r="BB188" s="51">
        <f t="shared" si="214"/>
        <v>87</v>
      </c>
      <c r="BC188" s="51">
        <f t="shared" si="215"/>
        <v>14.75</v>
      </c>
      <c r="BD188" s="51">
        <v>1</v>
      </c>
      <c r="BF188" s="63">
        <f t="shared" si="216"/>
        <v>84.830600954163131</v>
      </c>
      <c r="BG188" s="63">
        <f t="shared" si="217"/>
        <v>7380.2622830121927</v>
      </c>
      <c r="BH188" s="63">
        <f t="shared" si="218"/>
        <v>2551020.4779921807</v>
      </c>
      <c r="BI188" s="63">
        <f t="shared" si="219"/>
        <v>6687347121827.8633</v>
      </c>
      <c r="BJ188" s="63">
        <f t="shared" si="220"/>
        <v>4947.877915580937</v>
      </c>
      <c r="BK188" s="51">
        <f t="shared" si="178"/>
        <v>345.65444697867878</v>
      </c>
      <c r="BL188" s="72">
        <f t="shared" si="179"/>
        <v>13.995446081691085</v>
      </c>
      <c r="BM188" s="51">
        <f t="shared" si="221"/>
        <v>40</v>
      </c>
      <c r="BN188" s="51">
        <f t="shared" si="222"/>
        <v>17.100000000000001</v>
      </c>
      <c r="BO188" s="51">
        <v>5</v>
      </c>
      <c r="BQ188" s="63">
        <f t="shared" si="223"/>
        <v>0.50514854979176016</v>
      </c>
      <c r="BR188" s="63">
        <f t="shared" si="224"/>
        <v>20.205941991670407</v>
      </c>
      <c r="BS188" s="63">
        <f t="shared" si="225"/>
        <v>4377.6000000000122</v>
      </c>
      <c r="BT188" s="63">
        <f t="shared" si="226"/>
        <v>7752788866661.4561</v>
      </c>
      <c r="BU188" s="63">
        <f t="shared" si="227"/>
        <v>4947.877915580937</v>
      </c>
      <c r="BV188" s="51">
        <f t="shared" si="262"/>
        <v>216.64914220800057</v>
      </c>
      <c r="BW188" s="72">
        <f t="shared" si="263"/>
        <v>8.7720595378416384</v>
      </c>
      <c r="BX188" s="51">
        <f t="shared" si="228"/>
        <v>-5</v>
      </c>
      <c r="BY188" s="51">
        <f t="shared" si="229"/>
        <v>19.350000000000001</v>
      </c>
      <c r="BZ188" s="51">
        <v>1</v>
      </c>
      <c r="CB188" s="63">
        <f t="shared" si="230"/>
        <v>3.0680984116650111E-2</v>
      </c>
      <c r="CC188" s="63">
        <f t="shared" si="231"/>
        <v>-0.15340492058325056</v>
      </c>
      <c r="CD188" s="63">
        <f t="shared" si="232"/>
        <v>9.6749999999999989</v>
      </c>
      <c r="CE188" s="63">
        <f t="shared" si="233"/>
        <v>8772892664906.3848</v>
      </c>
      <c r="CF188" s="63">
        <f t="shared" si="234"/>
        <v>4947.877915580937</v>
      </c>
      <c r="CI188" s="51">
        <f t="shared" si="235"/>
        <v>-50</v>
      </c>
      <c r="CJ188" s="51">
        <f t="shared" si="236"/>
        <v>21.6</v>
      </c>
      <c r="CK188" s="51">
        <v>1</v>
      </c>
      <c r="CM188" s="63">
        <f t="shared" si="237"/>
        <v>1.9727078239801729E-2</v>
      </c>
      <c r="CN188" s="63">
        <f t="shared" si="238"/>
        <v>-0.98635391199008648</v>
      </c>
      <c r="CO188" s="63">
        <f t="shared" si="239"/>
        <v>2.1093749999999932E-2</v>
      </c>
      <c r="CP188" s="63">
        <f t="shared" si="240"/>
        <v>9792996463151.3125</v>
      </c>
      <c r="CQ188" s="63">
        <f t="shared" si="241"/>
        <v>4947.877915580937</v>
      </c>
      <c r="CT188" s="51">
        <f t="shared" si="242"/>
        <v>-101</v>
      </c>
      <c r="CU188" s="51">
        <f t="shared" si="243"/>
        <v>24.15</v>
      </c>
      <c r="CV188" s="51">
        <v>1</v>
      </c>
      <c r="CX188" s="63">
        <f t="shared" si="244"/>
        <v>1.2925831062713179E-2</v>
      </c>
      <c r="CY188" s="63">
        <f t="shared" si="245"/>
        <v>-1.3055089373340312</v>
      </c>
      <c r="CZ188" s="63">
        <f t="shared" si="246"/>
        <v>2.004985437736631E-5</v>
      </c>
      <c r="DA188" s="63">
        <f t="shared" si="247"/>
        <v>10949114101162.23</v>
      </c>
      <c r="DB188" s="63">
        <f t="shared" si="248"/>
        <v>4947.877915580937</v>
      </c>
      <c r="DE188" s="51">
        <f t="shared" si="249"/>
        <v>-156</v>
      </c>
      <c r="DF188" s="51">
        <f t="shared" si="250"/>
        <v>26.9</v>
      </c>
      <c r="DG188" s="51">
        <v>1</v>
      </c>
      <c r="DI188" s="63">
        <f t="shared" si="251"/>
        <v>8.6534746119213031E-3</v>
      </c>
      <c r="DJ188" s="63">
        <f t="shared" si="252"/>
        <v>-1.3499420394597232</v>
      </c>
      <c r="DK188" s="63">
        <f t="shared" si="253"/>
        <v>1.0904767621618459E-8</v>
      </c>
      <c r="DL188" s="63">
        <f t="shared" si="254"/>
        <v>12195907632350.477</v>
      </c>
      <c r="DM188" s="63">
        <f t="shared" si="255"/>
        <v>4947.877915580937</v>
      </c>
    </row>
    <row r="189" spans="1:117">
      <c r="A189" s="74">
        <f t="shared" si="180"/>
        <v>142.02489242468579</v>
      </c>
      <c r="B189" s="74">
        <f t="shared" si="181"/>
        <v>6.1</v>
      </c>
      <c r="C189" s="78">
        <v>6.77</v>
      </c>
      <c r="D189" s="76">
        <f t="shared" si="256"/>
        <v>1.915</v>
      </c>
      <c r="E189" s="76">
        <f t="shared" si="182"/>
        <v>1.915</v>
      </c>
      <c r="F189" s="77">
        <f t="shared" si="183"/>
        <v>24.82711325</v>
      </c>
      <c r="G189" s="73">
        <f t="shared" si="184"/>
        <v>104159249330.68239</v>
      </c>
      <c r="H189" s="74">
        <f t="shared" si="257"/>
        <v>36.600000000000016</v>
      </c>
      <c r="I189" s="79">
        <v>183</v>
      </c>
      <c r="J189" s="51">
        <f t="shared" si="185"/>
        <v>183</v>
      </c>
      <c r="K189" s="51">
        <f t="shared" si="186"/>
        <v>10</v>
      </c>
      <c r="L189" s="51">
        <v>1</v>
      </c>
      <c r="N189" s="63">
        <f t="shared" si="187"/>
        <v>69861994.306191385</v>
      </c>
      <c r="O189" s="63">
        <f t="shared" si="188"/>
        <v>12784744958.033024</v>
      </c>
      <c r="P189" s="63">
        <f t="shared" si="189"/>
        <v>1041592493306.8239</v>
      </c>
      <c r="Q189" s="63">
        <f t="shared" si="190"/>
        <v>5207962466534.1191</v>
      </c>
      <c r="R189" s="63">
        <f t="shared" si="191"/>
        <v>5127.0986165311569</v>
      </c>
      <c r="S189" s="51">
        <f t="shared" si="258"/>
        <v>81.471511299281829</v>
      </c>
      <c r="T189" s="72">
        <f t="shared" si="259"/>
        <v>3.2815539397953093</v>
      </c>
      <c r="U189" s="51">
        <f t="shared" si="192"/>
        <v>168</v>
      </c>
      <c r="V189" s="69">
        <f t="shared" si="193"/>
        <v>10.75</v>
      </c>
      <c r="W189" s="51">
        <v>1</v>
      </c>
      <c r="Y189" s="68">
        <f t="shared" si="175"/>
        <v>2791530.6320490241</v>
      </c>
      <c r="Z189" s="68">
        <f t="shared" si="194"/>
        <v>468977146.18423605</v>
      </c>
      <c r="AA189" s="68">
        <f t="shared" si="195"/>
        <v>139963991288.10431</v>
      </c>
      <c r="AB189" s="68">
        <f t="shared" si="196"/>
        <v>5598559651524.1787</v>
      </c>
      <c r="AC189" s="63">
        <f t="shared" si="197"/>
        <v>5127.0986165311569</v>
      </c>
      <c r="AD189" s="69">
        <f t="shared" si="198"/>
        <v>298.44522793253543</v>
      </c>
      <c r="AE189" s="72">
        <f t="shared" si="199"/>
        <v>12.020939564229661</v>
      </c>
      <c r="AF189" s="51">
        <f t="shared" si="200"/>
        <v>146</v>
      </c>
      <c r="AG189" s="51">
        <f t="shared" si="201"/>
        <v>11.85</v>
      </c>
      <c r="AH189" s="51">
        <v>1</v>
      </c>
      <c r="AJ189" s="63">
        <f t="shared" si="202"/>
        <v>180380.58217393243</v>
      </c>
      <c r="AK189" s="63">
        <f t="shared" si="203"/>
        <v>26335564.997394133</v>
      </c>
      <c r="AL189" s="63">
        <f t="shared" si="204"/>
        <v>7307927391.502943</v>
      </c>
      <c r="AM189" s="63">
        <f t="shared" si="205"/>
        <v>6171435522842.9307</v>
      </c>
      <c r="AN189" s="63">
        <f t="shared" si="206"/>
        <v>5127.0986165311569</v>
      </c>
      <c r="AO189" s="51">
        <f t="shared" si="176"/>
        <v>277.49271345520981</v>
      </c>
      <c r="AP189" s="72">
        <f t="shared" si="177"/>
        <v>11.177002765523286</v>
      </c>
      <c r="AQ189" s="51">
        <f t="shared" si="207"/>
        <v>118</v>
      </c>
      <c r="AR189" s="51">
        <f t="shared" si="208"/>
        <v>13.25</v>
      </c>
      <c r="AS189" s="51">
        <v>1</v>
      </c>
      <c r="AU189" s="63">
        <f t="shared" si="209"/>
        <v>1041.5975220110274</v>
      </c>
      <c r="AV189" s="63">
        <f t="shared" si="210"/>
        <v>122908.50759730124</v>
      </c>
      <c r="AW189" s="63">
        <f t="shared" si="211"/>
        <v>168470465.53119326</v>
      </c>
      <c r="AX189" s="63">
        <f t="shared" si="212"/>
        <v>6900550268157.709</v>
      </c>
      <c r="AY189" s="63">
        <f t="shared" si="213"/>
        <v>5127.0986165311569</v>
      </c>
      <c r="AZ189" s="51">
        <f t="shared" si="264"/>
        <v>1370.6981625972687</v>
      </c>
      <c r="BA189" s="72">
        <f t="shared" si="265"/>
        <v>55.209727719644114</v>
      </c>
      <c r="BB189" s="51">
        <f t="shared" si="214"/>
        <v>88</v>
      </c>
      <c r="BC189" s="51">
        <f t="shared" si="215"/>
        <v>14.75</v>
      </c>
      <c r="BD189" s="51">
        <v>1</v>
      </c>
      <c r="BF189" s="63">
        <f t="shared" si="216"/>
        <v>84.830600954163131</v>
      </c>
      <c r="BG189" s="63">
        <f t="shared" si="217"/>
        <v>7465.0928839663557</v>
      </c>
      <c r="BH189" s="63">
        <f t="shared" si="218"/>
        <v>2930353.0266333679</v>
      </c>
      <c r="BI189" s="63">
        <f t="shared" si="219"/>
        <v>7681744638137.8262</v>
      </c>
      <c r="BJ189" s="63">
        <f t="shared" si="220"/>
        <v>5127.0986165311569</v>
      </c>
      <c r="BK189" s="51">
        <f t="shared" si="178"/>
        <v>392.54073220270658</v>
      </c>
      <c r="BL189" s="72">
        <f t="shared" si="179"/>
        <v>15.810969573867254</v>
      </c>
      <c r="BM189" s="51">
        <f t="shared" si="221"/>
        <v>41</v>
      </c>
      <c r="BN189" s="51">
        <f t="shared" si="222"/>
        <v>17.100000000000001</v>
      </c>
      <c r="BO189" s="51">
        <v>1</v>
      </c>
      <c r="BQ189" s="63">
        <f t="shared" si="223"/>
        <v>0.50514854979176016</v>
      </c>
      <c r="BR189" s="63">
        <f t="shared" si="224"/>
        <v>20.711090541462166</v>
      </c>
      <c r="BS189" s="63">
        <f t="shared" si="225"/>
        <v>5028.5419188350352</v>
      </c>
      <c r="BT189" s="63">
        <f t="shared" si="226"/>
        <v>8905615817773.3437</v>
      </c>
      <c r="BU189" s="63">
        <f t="shared" si="227"/>
        <v>5127.0986165311569</v>
      </c>
      <c r="BV189" s="51">
        <f t="shared" si="262"/>
        <v>242.79464708863318</v>
      </c>
      <c r="BW189" s="72">
        <f t="shared" si="263"/>
        <v>9.7794151355326502</v>
      </c>
      <c r="BX189" s="51">
        <f t="shared" si="228"/>
        <v>-4</v>
      </c>
      <c r="BY189" s="51">
        <f t="shared" si="229"/>
        <v>19.350000000000001</v>
      </c>
      <c r="BZ189" s="51">
        <v>1</v>
      </c>
      <c r="CB189" s="63">
        <f t="shared" si="230"/>
        <v>3.0680984116650111E-2</v>
      </c>
      <c r="CC189" s="63">
        <f t="shared" si="231"/>
        <v>-0.12272393646660044</v>
      </c>
      <c r="CD189" s="63">
        <f t="shared" si="232"/>
        <v>11.113656584596312</v>
      </c>
      <c r="CE189" s="63">
        <f t="shared" si="233"/>
        <v>10077407372743.521</v>
      </c>
      <c r="CF189" s="63">
        <f t="shared" si="234"/>
        <v>5127.0986165311569</v>
      </c>
      <c r="CI189" s="51">
        <f t="shared" si="235"/>
        <v>-49</v>
      </c>
      <c r="CJ189" s="51">
        <f t="shared" si="236"/>
        <v>21.6</v>
      </c>
      <c r="CK189" s="51">
        <v>1</v>
      </c>
      <c r="CM189" s="63">
        <f t="shared" si="237"/>
        <v>1.9727078239801729E-2</v>
      </c>
      <c r="CN189" s="63">
        <f t="shared" si="238"/>
        <v>-0.96662683375028469</v>
      </c>
      <c r="CO189" s="63">
        <f t="shared" si="239"/>
        <v>2.4230355925718632E-2</v>
      </c>
      <c r="CP189" s="63">
        <f t="shared" si="240"/>
        <v>11249198927713.699</v>
      </c>
      <c r="CQ189" s="63">
        <f t="shared" si="241"/>
        <v>5127.0986165311569</v>
      </c>
      <c r="CT189" s="51">
        <f t="shared" si="242"/>
        <v>-100</v>
      </c>
      <c r="CU189" s="51">
        <f t="shared" si="243"/>
        <v>24.15</v>
      </c>
      <c r="CV189" s="51">
        <v>1</v>
      </c>
      <c r="CX189" s="63">
        <f t="shared" si="244"/>
        <v>1.2925831062713179E-2</v>
      </c>
      <c r="CY189" s="63">
        <f t="shared" si="245"/>
        <v>-1.2925831062713178</v>
      </c>
      <c r="CZ189" s="63">
        <f t="shared" si="246"/>
        <v>2.3031234741210784E-5</v>
      </c>
      <c r="DA189" s="63">
        <f t="shared" si="247"/>
        <v>12577229356679.898</v>
      </c>
      <c r="DB189" s="63">
        <f t="shared" si="248"/>
        <v>5127.0986165311569</v>
      </c>
      <c r="DE189" s="51">
        <f t="shared" si="249"/>
        <v>-155</v>
      </c>
      <c r="DF189" s="51">
        <f t="shared" si="250"/>
        <v>26.9</v>
      </c>
      <c r="DG189" s="51">
        <v>1</v>
      </c>
      <c r="DI189" s="63">
        <f t="shared" si="251"/>
        <v>8.6534746119213031E-3</v>
      </c>
      <c r="DJ189" s="63">
        <f t="shared" si="252"/>
        <v>-1.3412885648478019</v>
      </c>
      <c r="DK189" s="63">
        <f t="shared" si="253"/>
        <v>1.2526288628578058E-8</v>
      </c>
      <c r="DL189" s="63">
        <f t="shared" si="254"/>
        <v>14009419034976.779</v>
      </c>
      <c r="DM189" s="63">
        <f t="shared" si="255"/>
        <v>5127.0986165311569</v>
      </c>
    </row>
    <row r="190" spans="1:117">
      <c r="A190" s="74">
        <f t="shared" si="180"/>
        <v>147.03338943962217</v>
      </c>
      <c r="B190" s="74">
        <f t="shared" si="181"/>
        <v>6.1333333333333337</v>
      </c>
      <c r="C190" s="78">
        <v>6.77</v>
      </c>
      <c r="D190" s="76">
        <f t="shared" si="256"/>
        <v>1.92</v>
      </c>
      <c r="E190" s="76">
        <f t="shared" si="182"/>
        <v>1.92</v>
      </c>
      <c r="F190" s="77">
        <f t="shared" si="183"/>
        <v>24.956927999999998</v>
      </c>
      <c r="G190" s="73">
        <f t="shared" si="184"/>
        <v>119647558363.88087</v>
      </c>
      <c r="H190" s="74">
        <f t="shared" si="257"/>
        <v>36.800000000000018</v>
      </c>
      <c r="I190" s="79">
        <v>184</v>
      </c>
      <c r="J190" s="51">
        <f t="shared" si="185"/>
        <v>184</v>
      </c>
      <c r="K190" s="51">
        <f t="shared" si="186"/>
        <v>10</v>
      </c>
      <c r="L190" s="51">
        <v>1</v>
      </c>
      <c r="N190" s="63">
        <f t="shared" si="187"/>
        <v>69861994.306191385</v>
      </c>
      <c r="O190" s="63">
        <f t="shared" si="188"/>
        <v>12854606952.339214</v>
      </c>
      <c r="P190" s="63">
        <f t="shared" si="189"/>
        <v>1196475583638.8088</v>
      </c>
      <c r="Q190" s="63">
        <f t="shared" si="190"/>
        <v>5982377918194.0439</v>
      </c>
      <c r="R190" s="63">
        <f t="shared" si="191"/>
        <v>5312.8064717516809</v>
      </c>
      <c r="S190" s="51">
        <f t="shared" si="258"/>
        <v>93.077570405299753</v>
      </c>
      <c r="T190" s="72">
        <f t="shared" si="259"/>
        <v>3.7295283460087618</v>
      </c>
      <c r="U190" s="51">
        <f t="shared" si="192"/>
        <v>169</v>
      </c>
      <c r="V190" s="69">
        <f t="shared" si="193"/>
        <v>10.75</v>
      </c>
      <c r="W190" s="51">
        <v>1</v>
      </c>
      <c r="Y190" s="68">
        <f t="shared" si="175"/>
        <v>2791530.6320490241</v>
      </c>
      <c r="Z190" s="68">
        <f t="shared" si="194"/>
        <v>471768676.81628507</v>
      </c>
      <c r="AA190" s="68">
        <f t="shared" si="195"/>
        <v>160776406551.46475</v>
      </c>
      <c r="AB190" s="68">
        <f t="shared" si="196"/>
        <v>6431056262058.5977</v>
      </c>
      <c r="AC190" s="63">
        <f t="shared" si="197"/>
        <v>5312.8064717516809</v>
      </c>
      <c r="AD190" s="69">
        <f t="shared" si="198"/>
        <v>340.79500071191433</v>
      </c>
      <c r="AE190" s="72">
        <f t="shared" si="199"/>
        <v>13.65532651742692</v>
      </c>
      <c r="AF190" s="51">
        <f t="shared" si="200"/>
        <v>147</v>
      </c>
      <c r="AG190" s="51">
        <f t="shared" si="201"/>
        <v>11.85</v>
      </c>
      <c r="AH190" s="51">
        <v>1</v>
      </c>
      <c r="AJ190" s="63">
        <f t="shared" si="202"/>
        <v>180380.58217393243</v>
      </c>
      <c r="AK190" s="63">
        <f t="shared" si="203"/>
        <v>26515945.579568066</v>
      </c>
      <c r="AL190" s="63">
        <f t="shared" si="204"/>
        <v>8394604173.0572042</v>
      </c>
      <c r="AM190" s="63">
        <f t="shared" si="205"/>
        <v>7089117833059.9414</v>
      </c>
      <c r="AN190" s="63">
        <f t="shared" si="206"/>
        <v>5312.8064717516809</v>
      </c>
      <c r="AO190" s="51">
        <f t="shared" si="176"/>
        <v>316.58701922837287</v>
      </c>
      <c r="AP190" s="72">
        <f t="shared" si="177"/>
        <v>12.685336080962085</v>
      </c>
      <c r="AQ190" s="51">
        <f t="shared" si="207"/>
        <v>119</v>
      </c>
      <c r="AR190" s="51">
        <f t="shared" si="208"/>
        <v>13.25</v>
      </c>
      <c r="AS190" s="51">
        <v>1</v>
      </c>
      <c r="AU190" s="63">
        <f t="shared" si="209"/>
        <v>1041.5975220110274</v>
      </c>
      <c r="AV190" s="63">
        <f t="shared" si="210"/>
        <v>123950.10511931227</v>
      </c>
      <c r="AW190" s="63">
        <f t="shared" si="211"/>
        <v>193521746.62126648</v>
      </c>
      <c r="AX190" s="63">
        <f t="shared" si="212"/>
        <v>7926650741607.1084</v>
      </c>
      <c r="AY190" s="63">
        <f t="shared" si="213"/>
        <v>5312.8064717516809</v>
      </c>
      <c r="AZ190" s="51">
        <f t="shared" si="264"/>
        <v>1561.2874747866147</v>
      </c>
      <c r="BA190" s="72">
        <f t="shared" si="265"/>
        <v>62.559281125730493</v>
      </c>
      <c r="BB190" s="51">
        <f t="shared" si="214"/>
        <v>89</v>
      </c>
      <c r="BC190" s="51">
        <f t="shared" si="215"/>
        <v>14.75</v>
      </c>
      <c r="BD190" s="51">
        <v>1</v>
      </c>
      <c r="BF190" s="63">
        <f t="shared" si="216"/>
        <v>84.830600954163131</v>
      </c>
      <c r="BG190" s="63">
        <f t="shared" si="217"/>
        <v>7549.9234849205186</v>
      </c>
      <c r="BH190" s="63">
        <f t="shared" si="218"/>
        <v>3366091.7012543334</v>
      </c>
      <c r="BI190" s="63">
        <f t="shared" si="219"/>
        <v>8824007429336.2148</v>
      </c>
      <c r="BJ190" s="63">
        <f t="shared" si="220"/>
        <v>5312.8064717516809</v>
      </c>
      <c r="BK190" s="51">
        <f t="shared" si="178"/>
        <v>445.84447881855186</v>
      </c>
      <c r="BL190" s="72">
        <f t="shared" si="179"/>
        <v>17.864557641812002</v>
      </c>
      <c r="BM190" s="51">
        <f t="shared" si="221"/>
        <v>42</v>
      </c>
      <c r="BN190" s="51">
        <f t="shared" si="222"/>
        <v>17.100000000000001</v>
      </c>
      <c r="BO190" s="51">
        <v>1</v>
      </c>
      <c r="BQ190" s="63">
        <f t="shared" si="223"/>
        <v>0.50514854979176016</v>
      </c>
      <c r="BR190" s="63">
        <f t="shared" si="224"/>
        <v>21.216239091253925</v>
      </c>
      <c r="BS190" s="63">
        <f t="shared" si="225"/>
        <v>5776.2778301994385</v>
      </c>
      <c r="BT190" s="63">
        <f t="shared" si="226"/>
        <v>10229866240111.814</v>
      </c>
      <c r="BU190" s="63">
        <f t="shared" si="227"/>
        <v>5312.8064717516809</v>
      </c>
      <c r="BV190" s="51">
        <f t="shared" si="262"/>
        <v>272.25738762439863</v>
      </c>
      <c r="BW190" s="72">
        <f t="shared" si="263"/>
        <v>10.909090558918095</v>
      </c>
      <c r="BX190" s="51">
        <f t="shared" si="228"/>
        <v>-3</v>
      </c>
      <c r="BY190" s="51">
        <f t="shared" si="229"/>
        <v>19.350000000000001</v>
      </c>
      <c r="BZ190" s="51">
        <v>1</v>
      </c>
      <c r="CB190" s="63">
        <f t="shared" si="230"/>
        <v>3.0680984116650111E-2</v>
      </c>
      <c r="CC190" s="63">
        <f t="shared" si="231"/>
        <v>-9.204295234995033E-2</v>
      </c>
      <c r="CD190" s="63">
        <f t="shared" si="232"/>
        <v>12.76623903672775</v>
      </c>
      <c r="CE190" s="63">
        <f t="shared" si="233"/>
        <v>11575901271705.477</v>
      </c>
      <c r="CF190" s="63">
        <f t="shared" si="234"/>
        <v>5312.8064717516809</v>
      </c>
      <c r="CI190" s="51">
        <f t="shared" si="235"/>
        <v>-48</v>
      </c>
      <c r="CJ190" s="51">
        <f t="shared" si="236"/>
        <v>21.6</v>
      </c>
      <c r="CK190" s="51">
        <v>1</v>
      </c>
      <c r="CM190" s="63">
        <f t="shared" si="237"/>
        <v>1.9727078239801729E-2</v>
      </c>
      <c r="CN190" s="63">
        <f t="shared" si="238"/>
        <v>-0.946899755510483</v>
      </c>
      <c r="CO190" s="63">
        <f t="shared" si="239"/>
        <v>2.7833369992865651E-2</v>
      </c>
      <c r="CP190" s="63">
        <f t="shared" si="240"/>
        <v>12921936303299.137</v>
      </c>
      <c r="CQ190" s="63">
        <f t="shared" si="241"/>
        <v>5312.8064717516809</v>
      </c>
      <c r="CT190" s="51">
        <f t="shared" si="242"/>
        <v>-99</v>
      </c>
      <c r="CU190" s="51">
        <f t="shared" si="243"/>
        <v>24.15</v>
      </c>
      <c r="CV190" s="51">
        <v>1</v>
      </c>
      <c r="CX190" s="63">
        <f t="shared" si="244"/>
        <v>1.2925831062713179E-2</v>
      </c>
      <c r="CY190" s="63">
        <f t="shared" si="245"/>
        <v>-1.2796572752086046</v>
      </c>
      <c r="CZ190" s="63">
        <f t="shared" si="246"/>
        <v>2.6455941460779388E-5</v>
      </c>
      <c r="DA190" s="63">
        <f t="shared" si="247"/>
        <v>14447442672438.615</v>
      </c>
      <c r="DB190" s="63">
        <f t="shared" si="248"/>
        <v>5312.8064717516809</v>
      </c>
      <c r="DE190" s="51">
        <f t="shared" si="249"/>
        <v>-154</v>
      </c>
      <c r="DF190" s="51">
        <f t="shared" si="250"/>
        <v>26.9</v>
      </c>
      <c r="DG190" s="51">
        <v>1</v>
      </c>
      <c r="DI190" s="63">
        <f t="shared" si="251"/>
        <v>8.6534746119213031E-3</v>
      </c>
      <c r="DJ190" s="63">
        <f t="shared" si="252"/>
        <v>-1.3326350902358808</v>
      </c>
      <c r="DK190" s="63">
        <f t="shared" si="253"/>
        <v>1.4388927141865681E-8</v>
      </c>
      <c r="DL190" s="63">
        <f t="shared" si="254"/>
        <v>16092596599941.977</v>
      </c>
      <c r="DM190" s="63">
        <f t="shared" si="255"/>
        <v>5312.8064717516809</v>
      </c>
    </row>
    <row r="191" spans="1:117">
      <c r="A191" s="74">
        <f t="shared" si="180"/>
        <v>152.21851072035005</v>
      </c>
      <c r="B191" s="74">
        <f t="shared" si="181"/>
        <v>6.166666666666667</v>
      </c>
      <c r="C191" s="78">
        <v>6.77</v>
      </c>
      <c r="D191" s="76">
        <f t="shared" si="256"/>
        <v>1.925</v>
      </c>
      <c r="E191" s="76">
        <f t="shared" si="182"/>
        <v>1.925</v>
      </c>
      <c r="F191" s="77">
        <f t="shared" si="183"/>
        <v>25.087081250000001</v>
      </c>
      <c r="G191" s="73">
        <f t="shared" si="184"/>
        <v>137438953472.00174</v>
      </c>
      <c r="H191" s="74">
        <f t="shared" si="257"/>
        <v>37.000000000000021</v>
      </c>
      <c r="I191" s="79">
        <v>185</v>
      </c>
      <c r="J191" s="51">
        <f t="shared" si="185"/>
        <v>185</v>
      </c>
      <c r="K191" s="51">
        <f t="shared" si="186"/>
        <v>10</v>
      </c>
      <c r="L191" s="51">
        <v>1</v>
      </c>
      <c r="N191" s="63">
        <f t="shared" si="187"/>
        <v>69861994.306191385</v>
      </c>
      <c r="O191" s="63">
        <f t="shared" si="188"/>
        <v>12924468946.645407</v>
      </c>
      <c r="P191" s="63">
        <f t="shared" si="189"/>
        <v>1374389534720.0173</v>
      </c>
      <c r="Q191" s="63">
        <f t="shared" si="190"/>
        <v>6871947673600.0869</v>
      </c>
      <c r="R191" s="63">
        <f t="shared" si="191"/>
        <v>5505.2361377193265</v>
      </c>
      <c r="S191" s="51">
        <f t="shared" si="258"/>
        <v>106.34011659540914</v>
      </c>
      <c r="T191" s="72">
        <f t="shared" si="259"/>
        <v>4.2388397253430643</v>
      </c>
      <c r="U191" s="51">
        <f t="shared" si="192"/>
        <v>170</v>
      </c>
      <c r="V191" s="69">
        <f t="shared" si="193"/>
        <v>10.75</v>
      </c>
      <c r="W191" s="51">
        <v>1</v>
      </c>
      <c r="Y191" s="68">
        <f t="shared" si="175"/>
        <v>2791530.6320490241</v>
      </c>
      <c r="Z191" s="68">
        <f t="shared" si="194"/>
        <v>474560207.4483341</v>
      </c>
      <c r="AA191" s="68">
        <f t="shared" si="195"/>
        <v>184683593728.00211</v>
      </c>
      <c r="AB191" s="68">
        <f t="shared" si="196"/>
        <v>7387343749120.0937</v>
      </c>
      <c r="AC191" s="63">
        <f t="shared" si="197"/>
        <v>5505.2361377193265</v>
      </c>
      <c r="AD191" s="69">
        <f t="shared" si="198"/>
        <v>389.16788814011301</v>
      </c>
      <c r="AE191" s="72">
        <f t="shared" si="199"/>
        <v>15.51268097958239</v>
      </c>
      <c r="AF191" s="51">
        <f t="shared" si="200"/>
        <v>148</v>
      </c>
      <c r="AG191" s="51">
        <f t="shared" si="201"/>
        <v>11.85</v>
      </c>
      <c r="AH191" s="51">
        <v>1</v>
      </c>
      <c r="AJ191" s="63">
        <f t="shared" si="202"/>
        <v>180380.58217393243</v>
      </c>
      <c r="AK191" s="63">
        <f t="shared" si="203"/>
        <v>26696326.161741998</v>
      </c>
      <c r="AL191" s="63">
        <f t="shared" si="204"/>
        <v>9642868004.4420567</v>
      </c>
      <c r="AM191" s="63">
        <f t="shared" si="205"/>
        <v>8143257993216.1025</v>
      </c>
      <c r="AN191" s="63">
        <f t="shared" si="206"/>
        <v>5505.2361377193265</v>
      </c>
      <c r="AO191" s="51">
        <f t="shared" si="176"/>
        <v>361.20580584833687</v>
      </c>
      <c r="AP191" s="72">
        <f t="shared" si="177"/>
        <v>14.398080121350779</v>
      </c>
      <c r="AQ191" s="51">
        <f t="shared" si="207"/>
        <v>120</v>
      </c>
      <c r="AR191" s="51">
        <f t="shared" si="208"/>
        <v>13.25</v>
      </c>
      <c r="AS191" s="51">
        <v>12</v>
      </c>
      <c r="AU191" s="63">
        <f t="shared" si="209"/>
        <v>12499.170264132328</v>
      </c>
      <c r="AV191" s="63">
        <f t="shared" si="210"/>
        <v>1499900.4316958794</v>
      </c>
      <c r="AW191" s="63">
        <f t="shared" si="211"/>
        <v>222298112.00000179</v>
      </c>
      <c r="AX191" s="63">
        <f t="shared" si="212"/>
        <v>9105330667520.1152</v>
      </c>
      <c r="AY191" s="63">
        <f t="shared" si="213"/>
        <v>5505.2361377193265</v>
      </c>
      <c r="AZ191" s="51">
        <f t="shared" si="264"/>
        <v>148.20857925126265</v>
      </c>
      <c r="BA191" s="72">
        <f t="shared" si="265"/>
        <v>5.9077649477960952</v>
      </c>
      <c r="BB191" s="51">
        <f t="shared" si="214"/>
        <v>90</v>
      </c>
      <c r="BC191" s="51">
        <f t="shared" si="215"/>
        <v>14.75</v>
      </c>
      <c r="BD191" s="51">
        <v>1</v>
      </c>
      <c r="BF191" s="63">
        <f t="shared" si="216"/>
        <v>84.830600954163131</v>
      </c>
      <c r="BG191" s="63">
        <f t="shared" si="217"/>
        <v>7634.7540858746816</v>
      </c>
      <c r="BH191" s="63">
        <f t="shared" si="218"/>
        <v>3866624.0000000233</v>
      </c>
      <c r="BI191" s="63">
        <f t="shared" si="219"/>
        <v>10136122818560.129</v>
      </c>
      <c r="BJ191" s="63">
        <f t="shared" si="220"/>
        <v>5505.2361377193265</v>
      </c>
      <c r="BK191" s="51">
        <f t="shared" si="178"/>
        <v>506.45036585445445</v>
      </c>
      <c r="BL191" s="72">
        <f t="shared" si="179"/>
        <v>20.187695842634323</v>
      </c>
      <c r="BM191" s="51">
        <f t="shared" si="221"/>
        <v>43</v>
      </c>
      <c r="BN191" s="51">
        <f t="shared" si="222"/>
        <v>17.100000000000001</v>
      </c>
      <c r="BO191" s="51">
        <v>1</v>
      </c>
      <c r="BQ191" s="63">
        <f t="shared" si="223"/>
        <v>0.50514854979176016</v>
      </c>
      <c r="BR191" s="63">
        <f t="shared" si="224"/>
        <v>21.721387641045688</v>
      </c>
      <c r="BS191" s="63">
        <f t="shared" si="225"/>
        <v>6635.2008415559385</v>
      </c>
      <c r="BT191" s="63">
        <f t="shared" si="226"/>
        <v>11751030521856.15</v>
      </c>
      <c r="BU191" s="63">
        <f t="shared" si="227"/>
        <v>5505.2361377193265</v>
      </c>
      <c r="BV191" s="51">
        <f t="shared" si="262"/>
        <v>305.46855252551967</v>
      </c>
      <c r="BW191" s="72">
        <f t="shared" si="263"/>
        <v>12.176328903368129</v>
      </c>
      <c r="BX191" s="51">
        <f t="shared" si="228"/>
        <v>-2</v>
      </c>
      <c r="BY191" s="51">
        <f t="shared" si="229"/>
        <v>19.350000000000001</v>
      </c>
      <c r="BZ191" s="51">
        <v>1</v>
      </c>
      <c r="CB191" s="63">
        <f t="shared" si="230"/>
        <v>3.0680984116650111E-2</v>
      </c>
      <c r="CC191" s="63">
        <f t="shared" si="231"/>
        <v>-6.1361968233300222E-2</v>
      </c>
      <c r="CD191" s="63">
        <f t="shared" si="232"/>
        <v>14.664557780988101</v>
      </c>
      <c r="CE191" s="63">
        <f t="shared" si="233"/>
        <v>13297218748416.17</v>
      </c>
      <c r="CF191" s="63">
        <f t="shared" si="234"/>
        <v>5505.2361377193265</v>
      </c>
      <c r="CI191" s="51">
        <f t="shared" si="235"/>
        <v>-47</v>
      </c>
      <c r="CJ191" s="51">
        <f t="shared" si="236"/>
        <v>21.6</v>
      </c>
      <c r="CK191" s="51">
        <v>1</v>
      </c>
      <c r="CM191" s="63">
        <f t="shared" si="237"/>
        <v>1.9727078239801729E-2</v>
      </c>
      <c r="CN191" s="63">
        <f t="shared" si="238"/>
        <v>-0.92717267727068131</v>
      </c>
      <c r="CO191" s="63">
        <f t="shared" si="239"/>
        <v>3.1972146324828615E-2</v>
      </c>
      <c r="CP191" s="63">
        <f t="shared" si="240"/>
        <v>14843406974976.189</v>
      </c>
      <c r="CQ191" s="63">
        <f t="shared" si="241"/>
        <v>5505.2361377193265</v>
      </c>
      <c r="CT191" s="51">
        <f t="shared" si="242"/>
        <v>-98</v>
      </c>
      <c r="CU191" s="51">
        <f t="shared" si="243"/>
        <v>24.15</v>
      </c>
      <c r="CV191" s="51">
        <v>1</v>
      </c>
      <c r="CX191" s="63">
        <f t="shared" si="244"/>
        <v>1.2925831062713179E-2</v>
      </c>
      <c r="CY191" s="63">
        <f t="shared" si="245"/>
        <v>-1.2667314441458914</v>
      </c>
      <c r="CZ191" s="63">
        <f t="shared" si="246"/>
        <v>3.0389896435895143E-5</v>
      </c>
      <c r="DA191" s="63">
        <f t="shared" si="247"/>
        <v>16595753631744.209</v>
      </c>
      <c r="DB191" s="63">
        <f t="shared" si="248"/>
        <v>5505.2361377193265</v>
      </c>
      <c r="DE191" s="51">
        <f t="shared" si="249"/>
        <v>-153</v>
      </c>
      <c r="DF191" s="51">
        <f t="shared" si="250"/>
        <v>26.9</v>
      </c>
      <c r="DG191" s="51">
        <v>1</v>
      </c>
      <c r="DI191" s="63">
        <f t="shared" si="251"/>
        <v>8.6534746119213031E-3</v>
      </c>
      <c r="DJ191" s="63">
        <f t="shared" si="252"/>
        <v>-1.3239816156239594</v>
      </c>
      <c r="DK191" s="63">
        <f t="shared" si="253"/>
        <v>1.6528536938033293E-8</v>
      </c>
      <c r="DL191" s="63">
        <f t="shared" si="254"/>
        <v>18485539241984.234</v>
      </c>
      <c r="DM191" s="63">
        <f t="shared" si="255"/>
        <v>5505.2361377193265</v>
      </c>
    </row>
    <row r="192" spans="1:117">
      <c r="A192" s="74">
        <f t="shared" si="180"/>
        <v>157.58648490815111</v>
      </c>
      <c r="B192" s="74">
        <f t="shared" si="181"/>
        <v>6.2</v>
      </c>
      <c r="C192" s="78">
        <v>6.77</v>
      </c>
      <c r="D192" s="76">
        <f t="shared" si="256"/>
        <v>1.9300000000000002</v>
      </c>
      <c r="E192" s="76">
        <f t="shared" si="182"/>
        <v>1.9300000000000002</v>
      </c>
      <c r="F192" s="77">
        <f t="shared" si="183"/>
        <v>25.217573000000002</v>
      </c>
      <c r="G192" s="73">
        <f t="shared" si="184"/>
        <v>157875899765.80237</v>
      </c>
      <c r="H192" s="74">
        <f t="shared" si="257"/>
        <v>37.200000000000024</v>
      </c>
      <c r="I192" s="79">
        <v>186</v>
      </c>
      <c r="J192" s="51">
        <f t="shared" si="185"/>
        <v>186</v>
      </c>
      <c r="K192" s="51">
        <f t="shared" si="186"/>
        <v>10</v>
      </c>
      <c r="L192" s="51">
        <v>1</v>
      </c>
      <c r="N192" s="63">
        <f t="shared" si="187"/>
        <v>69861994.306191385</v>
      </c>
      <c r="O192" s="63">
        <f t="shared" si="188"/>
        <v>12994330940.951597</v>
      </c>
      <c r="P192" s="63">
        <f t="shared" si="189"/>
        <v>1578758997658.0237</v>
      </c>
      <c r="Q192" s="63">
        <f t="shared" si="190"/>
        <v>7893794988290.1182</v>
      </c>
      <c r="R192" s="63">
        <f t="shared" si="191"/>
        <v>5704.6307536750701</v>
      </c>
      <c r="S192" s="51">
        <f t="shared" si="258"/>
        <v>121.49598196568699</v>
      </c>
      <c r="T192" s="72">
        <f t="shared" si="259"/>
        <v>4.8179093985645247</v>
      </c>
      <c r="U192" s="51">
        <f t="shared" si="192"/>
        <v>171</v>
      </c>
      <c r="V192" s="69">
        <f t="shared" si="193"/>
        <v>10.75</v>
      </c>
      <c r="W192" s="51">
        <v>1</v>
      </c>
      <c r="Y192" s="68">
        <f t="shared" si="175"/>
        <v>2791530.6320490241</v>
      </c>
      <c r="Z192" s="68">
        <f t="shared" si="194"/>
        <v>477351738.08038312</v>
      </c>
      <c r="AA192" s="68">
        <f t="shared" si="195"/>
        <v>212145740310.29675</v>
      </c>
      <c r="AB192" s="68">
        <f t="shared" si="196"/>
        <v>8485829612411.877</v>
      </c>
      <c r="AC192" s="63">
        <f t="shared" si="197"/>
        <v>5704.6307536750701</v>
      </c>
      <c r="AD192" s="69">
        <f t="shared" si="198"/>
        <v>444.42226431062602</v>
      </c>
      <c r="AE192" s="72">
        <f t="shared" si="199"/>
        <v>17.623514535305439</v>
      </c>
      <c r="AF192" s="51">
        <f t="shared" si="200"/>
        <v>149</v>
      </c>
      <c r="AG192" s="51">
        <f t="shared" si="201"/>
        <v>11.85</v>
      </c>
      <c r="AH192" s="51">
        <v>1</v>
      </c>
      <c r="AJ192" s="63">
        <f t="shared" si="202"/>
        <v>180380.58217393243</v>
      </c>
      <c r="AK192" s="63">
        <f t="shared" si="203"/>
        <v>26876706.74391593</v>
      </c>
      <c r="AL192" s="63">
        <f t="shared" si="204"/>
        <v>11076746614.15613</v>
      </c>
      <c r="AM192" s="63">
        <f t="shared" si="205"/>
        <v>9354147061123.791</v>
      </c>
      <c r="AN192" s="63">
        <f t="shared" si="206"/>
        <v>5704.6307536750701</v>
      </c>
      <c r="AO192" s="51">
        <f t="shared" si="176"/>
        <v>412.131840396092</v>
      </c>
      <c r="AP192" s="72">
        <f t="shared" si="177"/>
        <v>16.343041433689592</v>
      </c>
      <c r="AQ192" s="51">
        <f t="shared" si="207"/>
        <v>121</v>
      </c>
      <c r="AR192" s="51">
        <f t="shared" si="208"/>
        <v>13.25</v>
      </c>
      <c r="AS192" s="51">
        <v>1</v>
      </c>
      <c r="AU192" s="63">
        <f t="shared" si="209"/>
        <v>12499.170264132328</v>
      </c>
      <c r="AV192" s="63">
        <f t="shared" si="210"/>
        <v>1512399.6019600118</v>
      </c>
      <c r="AW192" s="63">
        <f t="shared" si="211"/>
        <v>255353475.57334879</v>
      </c>
      <c r="AX192" s="63">
        <f t="shared" si="212"/>
        <v>10459278359484.406</v>
      </c>
      <c r="AY192" s="63">
        <f t="shared" si="213"/>
        <v>5704.6307536750701</v>
      </c>
      <c r="AZ192" s="51">
        <f t="shared" si="264"/>
        <v>168.83995158582459</v>
      </c>
      <c r="BA192" s="72">
        <f t="shared" si="265"/>
        <v>6.6953291494714655</v>
      </c>
      <c r="BB192" s="51">
        <f t="shared" si="214"/>
        <v>91</v>
      </c>
      <c r="BC192" s="51">
        <f t="shared" si="215"/>
        <v>14.75</v>
      </c>
      <c r="BD192" s="51">
        <v>1</v>
      </c>
      <c r="BF192" s="63">
        <f t="shared" si="216"/>
        <v>84.830600954163131</v>
      </c>
      <c r="BG192" s="63">
        <f t="shared" si="217"/>
        <v>7719.5846868288445</v>
      </c>
      <c r="BH192" s="63">
        <f t="shared" si="218"/>
        <v>4441584.628192082</v>
      </c>
      <c r="BI192" s="63">
        <f t="shared" si="219"/>
        <v>11643347607727.926</v>
      </c>
      <c r="BJ192" s="63">
        <f t="shared" si="220"/>
        <v>5704.6307536750701</v>
      </c>
      <c r="BK192" s="51">
        <f t="shared" si="178"/>
        <v>575.36574937383796</v>
      </c>
      <c r="BL192" s="72">
        <f t="shared" si="179"/>
        <v>22.816063598738783</v>
      </c>
      <c r="BM192" s="51">
        <f t="shared" si="221"/>
        <v>44</v>
      </c>
      <c r="BN192" s="51">
        <f t="shared" si="222"/>
        <v>17.100000000000001</v>
      </c>
      <c r="BO192" s="51">
        <v>1</v>
      </c>
      <c r="BQ192" s="63">
        <f t="shared" si="223"/>
        <v>0.50514854979176016</v>
      </c>
      <c r="BR192" s="63">
        <f t="shared" si="224"/>
        <v>22.226536190837447</v>
      </c>
      <c r="BS192" s="63">
        <f t="shared" si="225"/>
        <v>7621.8442917702487</v>
      </c>
      <c r="BT192" s="63">
        <f t="shared" si="226"/>
        <v>13498389429976.104</v>
      </c>
      <c r="BU192" s="63">
        <f t="shared" si="227"/>
        <v>5704.6307536750701</v>
      </c>
      <c r="BV192" s="51">
        <f t="shared" si="262"/>
        <v>342.91642324872191</v>
      </c>
      <c r="BW192" s="72">
        <f t="shared" si="263"/>
        <v>13.598311909267473</v>
      </c>
      <c r="BX192" s="51">
        <f t="shared" si="228"/>
        <v>-1</v>
      </c>
      <c r="BY192" s="51">
        <f t="shared" si="229"/>
        <v>19.350000000000001</v>
      </c>
      <c r="BZ192" s="51">
        <v>1</v>
      </c>
      <c r="CB192" s="63">
        <f t="shared" si="230"/>
        <v>3.0680984116650111E-2</v>
      </c>
      <c r="CC192" s="63">
        <f t="shared" si="231"/>
        <v>-3.0680984116650111E-2</v>
      </c>
      <c r="CD192" s="63">
        <f t="shared" si="232"/>
        <v>16.845153399780003</v>
      </c>
      <c r="CE192" s="63">
        <f t="shared" si="233"/>
        <v>15274493302341.379</v>
      </c>
      <c r="CF192" s="63">
        <f t="shared" si="234"/>
        <v>5704.6307536750701</v>
      </c>
      <c r="CI192" s="51">
        <f t="shared" si="235"/>
        <v>-46</v>
      </c>
      <c r="CJ192" s="51">
        <f t="shared" si="236"/>
        <v>21.6</v>
      </c>
      <c r="CK192" s="51">
        <v>1</v>
      </c>
      <c r="CM192" s="63">
        <f t="shared" si="237"/>
        <v>1.9727078239801729E-2</v>
      </c>
      <c r="CN192" s="63">
        <f t="shared" si="238"/>
        <v>-0.90744559903087951</v>
      </c>
      <c r="CO192" s="63">
        <f t="shared" si="239"/>
        <v>3.6726351889055132E-2</v>
      </c>
      <c r="CP192" s="63">
        <f t="shared" si="240"/>
        <v>17050597174706.658</v>
      </c>
      <c r="CQ192" s="63">
        <f t="shared" si="241"/>
        <v>5704.6307536750701</v>
      </c>
      <c r="CT192" s="51">
        <f t="shared" si="242"/>
        <v>-97</v>
      </c>
      <c r="CU192" s="51">
        <f t="shared" si="243"/>
        <v>24.15</v>
      </c>
      <c r="CV192" s="51">
        <v>1</v>
      </c>
      <c r="CX192" s="63">
        <f t="shared" si="244"/>
        <v>1.2925831062713179E-2</v>
      </c>
      <c r="CY192" s="63">
        <f t="shared" si="245"/>
        <v>-1.2538056130831783</v>
      </c>
      <c r="CZ192" s="63">
        <f t="shared" si="246"/>
        <v>3.4908824044443005E-5</v>
      </c>
      <c r="DA192" s="63">
        <f t="shared" si="247"/>
        <v>19063514896720.633</v>
      </c>
      <c r="DB192" s="63">
        <f t="shared" si="248"/>
        <v>5704.6307536750701</v>
      </c>
      <c r="DE192" s="51">
        <f t="shared" si="249"/>
        <v>-152</v>
      </c>
      <c r="DF192" s="51">
        <f t="shared" si="250"/>
        <v>26.9</v>
      </c>
      <c r="DG192" s="51">
        <v>1</v>
      </c>
      <c r="DI192" s="63">
        <f t="shared" si="251"/>
        <v>8.6534746119213031E-3</v>
      </c>
      <c r="DJ192" s="63">
        <f t="shared" si="252"/>
        <v>-1.3153281410120381</v>
      </c>
      <c r="DK192" s="63">
        <f t="shared" si="253"/>
        <v>1.8986303191226581E-8</v>
      </c>
      <c r="DL192" s="63">
        <f t="shared" si="254"/>
        <v>21234308518500.418</v>
      </c>
      <c r="DM192" s="63">
        <f t="shared" si="255"/>
        <v>5704.6307536750701</v>
      </c>
    </row>
    <row r="193" spans="1:117">
      <c r="A193" s="74">
        <f t="shared" si="180"/>
        <v>163.14376029686747</v>
      </c>
      <c r="B193" s="74">
        <f t="shared" si="181"/>
        <v>6.2333333333333334</v>
      </c>
      <c r="C193" s="78">
        <v>8.7050000000000001</v>
      </c>
      <c r="D193" s="76">
        <f t="shared" si="256"/>
        <v>1.9350000000000001</v>
      </c>
      <c r="E193" s="76">
        <f t="shared" si="182"/>
        <v>1.9350000000000001</v>
      </c>
      <c r="F193" s="77">
        <f t="shared" si="183"/>
        <v>32.593478625000003</v>
      </c>
      <c r="G193" s="73">
        <f t="shared" si="184"/>
        <v>181351786354.65399</v>
      </c>
      <c r="H193" s="74">
        <f t="shared" si="257"/>
        <v>37.40000000000002</v>
      </c>
      <c r="I193" s="79">
        <v>187</v>
      </c>
      <c r="J193" s="51">
        <f t="shared" si="185"/>
        <v>187</v>
      </c>
      <c r="K193" s="51">
        <f t="shared" si="186"/>
        <v>10</v>
      </c>
      <c r="L193" s="51">
        <v>1</v>
      </c>
      <c r="N193" s="63">
        <f t="shared" si="187"/>
        <v>69861994.306191385</v>
      </c>
      <c r="O193" s="63">
        <f t="shared" si="188"/>
        <v>13064192935.25779</v>
      </c>
      <c r="P193" s="63">
        <f t="shared" si="189"/>
        <v>1813517863546.54</v>
      </c>
      <c r="Q193" s="63">
        <f t="shared" si="190"/>
        <v>9067589317732.6992</v>
      </c>
      <c r="R193" s="63">
        <f t="shared" si="191"/>
        <v>5911.2422480898313</v>
      </c>
      <c r="S193" s="51">
        <f t="shared" si="258"/>
        <v>138.81591251245209</v>
      </c>
      <c r="T193" s="72">
        <f t="shared" si="259"/>
        <v>4.259008806932834</v>
      </c>
      <c r="U193" s="51">
        <f t="shared" si="192"/>
        <v>172</v>
      </c>
      <c r="V193" s="69">
        <f t="shared" si="193"/>
        <v>10.75</v>
      </c>
      <c r="W193" s="51">
        <v>1</v>
      </c>
      <c r="Y193" s="68">
        <f t="shared" si="175"/>
        <v>2791530.6320490241</v>
      </c>
      <c r="Z193" s="68">
        <f t="shared" si="194"/>
        <v>480143268.71243215</v>
      </c>
      <c r="AA193" s="68">
        <f t="shared" si="195"/>
        <v>243691462914.0661</v>
      </c>
      <c r="AB193" s="68">
        <f t="shared" si="196"/>
        <v>9747658516562.6523</v>
      </c>
      <c r="AC193" s="63">
        <f t="shared" si="197"/>
        <v>5911.2422480898313</v>
      </c>
      <c r="AD193" s="69">
        <f t="shared" si="198"/>
        <v>507.53905926361745</v>
      </c>
      <c r="AE193" s="72">
        <f t="shared" si="199"/>
        <v>15.571797815846587</v>
      </c>
      <c r="AF193" s="51">
        <f t="shared" si="200"/>
        <v>150</v>
      </c>
      <c r="AG193" s="51">
        <f t="shared" si="201"/>
        <v>11.85</v>
      </c>
      <c r="AH193" s="51">
        <v>1</v>
      </c>
      <c r="AJ193" s="63">
        <f t="shared" si="202"/>
        <v>180380.58217393243</v>
      </c>
      <c r="AK193" s="63">
        <f t="shared" si="203"/>
        <v>27057087.326089866</v>
      </c>
      <c r="AL193" s="63">
        <f t="shared" si="204"/>
        <v>12723840614.400127</v>
      </c>
      <c r="AM193" s="63">
        <f t="shared" si="205"/>
        <v>10745093341513.248</v>
      </c>
      <c r="AN193" s="63">
        <f t="shared" si="206"/>
        <v>5911.2422480898313</v>
      </c>
      <c r="AO193" s="51">
        <f t="shared" si="176"/>
        <v>470.25906599085891</v>
      </c>
      <c r="AP193" s="72">
        <f t="shared" si="177"/>
        <v>14.428010934376259</v>
      </c>
      <c r="AQ193" s="51">
        <f t="shared" si="207"/>
        <v>122</v>
      </c>
      <c r="AR193" s="51">
        <f t="shared" si="208"/>
        <v>13.25</v>
      </c>
      <c r="AS193" s="51">
        <v>1</v>
      </c>
      <c r="AU193" s="63">
        <f t="shared" si="209"/>
        <v>12499.170264132328</v>
      </c>
      <c r="AV193" s="63">
        <f t="shared" si="210"/>
        <v>1524898.7722241441</v>
      </c>
      <c r="AW193" s="63">
        <f t="shared" si="211"/>
        <v>293324117.3338812</v>
      </c>
      <c r="AX193" s="63">
        <f t="shared" si="212"/>
        <v>12014555845995.828</v>
      </c>
      <c r="AY193" s="63">
        <f t="shared" si="213"/>
        <v>5911.2422480898313</v>
      </c>
      <c r="AZ193" s="51">
        <f t="shared" si="264"/>
        <v>192.35645190142867</v>
      </c>
      <c r="BA193" s="72">
        <f t="shared" si="265"/>
        <v>5.9016852455229039</v>
      </c>
      <c r="BB193" s="51">
        <f t="shared" si="214"/>
        <v>92</v>
      </c>
      <c r="BC193" s="51">
        <f t="shared" si="215"/>
        <v>14.75</v>
      </c>
      <c r="BD193" s="51">
        <v>1</v>
      </c>
      <c r="BF193" s="63">
        <f t="shared" si="216"/>
        <v>84.830600954163131</v>
      </c>
      <c r="BG193" s="63">
        <f t="shared" si="217"/>
        <v>7804.4152877830084</v>
      </c>
      <c r="BH193" s="63">
        <f t="shared" si="218"/>
        <v>5102040.9559843633</v>
      </c>
      <c r="BI193" s="63">
        <f t="shared" si="219"/>
        <v>13374694243655.732</v>
      </c>
      <c r="BJ193" s="63">
        <f t="shared" si="220"/>
        <v>5911.2422480898313</v>
      </c>
      <c r="BK193" s="51">
        <f t="shared" si="178"/>
        <v>653.73775841619704</v>
      </c>
      <c r="BL193" s="72">
        <f t="shared" si="179"/>
        <v>20.057317782421787</v>
      </c>
      <c r="BM193" s="51">
        <f t="shared" si="221"/>
        <v>45</v>
      </c>
      <c r="BN193" s="51">
        <f t="shared" si="222"/>
        <v>17.100000000000001</v>
      </c>
      <c r="BO193" s="51">
        <v>1</v>
      </c>
      <c r="BQ193" s="63">
        <f t="shared" si="223"/>
        <v>0.50514854979176016</v>
      </c>
      <c r="BR193" s="63">
        <f t="shared" si="224"/>
        <v>22.731684740629206</v>
      </c>
      <c r="BS193" s="63">
        <f t="shared" si="225"/>
        <v>8755.2000000000262</v>
      </c>
      <c r="BT193" s="63">
        <f t="shared" si="226"/>
        <v>15505577733322.918</v>
      </c>
      <c r="BU193" s="63">
        <f t="shared" si="227"/>
        <v>5911.2422480898313</v>
      </c>
      <c r="BV193" s="51">
        <f t="shared" si="262"/>
        <v>385.15403059200111</v>
      </c>
      <c r="BW193" s="72">
        <f t="shared" si="263"/>
        <v>11.816904695056957</v>
      </c>
      <c r="BX193" s="51">
        <f t="shared" si="228"/>
        <v>0</v>
      </c>
      <c r="BY193" s="51">
        <f t="shared" si="229"/>
        <v>19.350000000000001</v>
      </c>
      <c r="BZ193" s="69">
        <v>1</v>
      </c>
      <c r="CB193" s="63">
        <f t="shared" si="230"/>
        <v>3.0680984116650111E-2</v>
      </c>
      <c r="CC193" s="63">
        <f t="shared" si="231"/>
        <v>0</v>
      </c>
      <c r="CD193" s="63">
        <f t="shared" si="232"/>
        <v>19.350000000000001</v>
      </c>
      <c r="CE193" s="63">
        <f t="shared" si="233"/>
        <v>17545785329812.775</v>
      </c>
      <c r="CF193" s="63">
        <f t="shared" si="234"/>
        <v>5911.2422480898313</v>
      </c>
      <c r="CI193" s="51">
        <f t="shared" si="235"/>
        <v>-45</v>
      </c>
      <c r="CJ193" s="51">
        <f t="shared" si="236"/>
        <v>21.6</v>
      </c>
      <c r="CK193" s="51">
        <v>1</v>
      </c>
      <c r="CM193" s="63">
        <f t="shared" si="237"/>
        <v>1.9727078239801729E-2</v>
      </c>
      <c r="CN193" s="63">
        <f t="shared" si="238"/>
        <v>-0.88771852079107783</v>
      </c>
      <c r="CO193" s="63">
        <f t="shared" si="239"/>
        <v>4.2187499999999878E-2</v>
      </c>
      <c r="CP193" s="63">
        <f t="shared" si="240"/>
        <v>19585992926302.633</v>
      </c>
      <c r="CQ193" s="63">
        <f t="shared" si="241"/>
        <v>5911.2422480898313</v>
      </c>
      <c r="CT193" s="51">
        <f t="shared" si="242"/>
        <v>-96</v>
      </c>
      <c r="CU193" s="51">
        <f t="shared" si="243"/>
        <v>24.15</v>
      </c>
      <c r="CV193" s="51">
        <v>1</v>
      </c>
      <c r="CX193" s="63">
        <f t="shared" si="244"/>
        <v>1.2925831062713179E-2</v>
      </c>
      <c r="CY193" s="63">
        <f t="shared" si="245"/>
        <v>-1.2408797820204651</v>
      </c>
      <c r="CZ193" s="63">
        <f t="shared" si="246"/>
        <v>4.0099708754732628E-5</v>
      </c>
      <c r="DA193" s="63">
        <f t="shared" si="247"/>
        <v>21898228202324.469</v>
      </c>
      <c r="DB193" s="63">
        <f t="shared" si="248"/>
        <v>5911.2422480898313</v>
      </c>
      <c r="DE193" s="51">
        <f t="shared" si="249"/>
        <v>-151</v>
      </c>
      <c r="DF193" s="51">
        <f t="shared" si="250"/>
        <v>26.9</v>
      </c>
      <c r="DG193" s="51">
        <v>1</v>
      </c>
      <c r="DI193" s="63">
        <f t="shared" si="251"/>
        <v>8.6534746119213031E-3</v>
      </c>
      <c r="DJ193" s="63">
        <f t="shared" si="252"/>
        <v>-1.3066746664001168</v>
      </c>
      <c r="DK193" s="63">
        <f t="shared" si="253"/>
        <v>2.1809535243236928E-8</v>
      </c>
      <c r="DL193" s="63">
        <f t="shared" si="254"/>
        <v>24391815264700.961</v>
      </c>
      <c r="DM193" s="63">
        <f t="shared" si="255"/>
        <v>5911.2422480898313</v>
      </c>
    </row>
    <row r="194" spans="1:117">
      <c r="A194" s="74">
        <f t="shared" si="180"/>
        <v>168.89701257893245</v>
      </c>
      <c r="B194" s="74">
        <f t="shared" si="181"/>
        <v>6.2666666666666666</v>
      </c>
      <c r="C194" s="78">
        <v>8.7050000000000001</v>
      </c>
      <c r="D194" s="76">
        <f t="shared" si="256"/>
        <v>1.94</v>
      </c>
      <c r="E194" s="76">
        <f t="shared" si="182"/>
        <v>1.94</v>
      </c>
      <c r="F194" s="77">
        <f t="shared" si="183"/>
        <v>32.762138</v>
      </c>
      <c r="G194" s="73">
        <f t="shared" si="184"/>
        <v>208318498661.36481</v>
      </c>
      <c r="H194" s="74">
        <f t="shared" si="257"/>
        <v>37.600000000000023</v>
      </c>
      <c r="I194" s="79">
        <v>188</v>
      </c>
      <c r="J194" s="51">
        <f t="shared" si="185"/>
        <v>188</v>
      </c>
      <c r="K194" s="51">
        <f t="shared" si="186"/>
        <v>10</v>
      </c>
      <c r="L194" s="51">
        <v>1</v>
      </c>
      <c r="N194" s="63">
        <f t="shared" si="187"/>
        <v>69861994.306191385</v>
      </c>
      <c r="O194" s="63">
        <f t="shared" si="188"/>
        <v>13134054929.56398</v>
      </c>
      <c r="P194" s="63">
        <f t="shared" si="189"/>
        <v>2083184986613.6479</v>
      </c>
      <c r="Q194" s="63">
        <f t="shared" si="190"/>
        <v>10415924933068.24</v>
      </c>
      <c r="R194" s="63">
        <f t="shared" si="191"/>
        <v>6125.33165619595</v>
      </c>
      <c r="S194" s="51">
        <f t="shared" si="258"/>
        <v>158.60943157200614</v>
      </c>
      <c r="T194" s="72">
        <f t="shared" si="259"/>
        <v>4.8412417886771051</v>
      </c>
      <c r="U194" s="51">
        <f t="shared" si="192"/>
        <v>173</v>
      </c>
      <c r="V194" s="69">
        <f t="shared" si="193"/>
        <v>10.75</v>
      </c>
      <c r="W194" s="51">
        <v>1</v>
      </c>
      <c r="Y194" s="68">
        <f t="shared" si="175"/>
        <v>2791530.6320490241</v>
      </c>
      <c r="Z194" s="68">
        <f t="shared" si="194"/>
        <v>482934799.34448117</v>
      </c>
      <c r="AA194" s="68">
        <f t="shared" si="195"/>
        <v>279927982576.20868</v>
      </c>
      <c r="AB194" s="68">
        <f t="shared" si="196"/>
        <v>11197119303048.359</v>
      </c>
      <c r="AC194" s="63">
        <f t="shared" si="197"/>
        <v>6125.33165619595</v>
      </c>
      <c r="AD194" s="69">
        <f t="shared" si="198"/>
        <v>579.63928662041576</v>
      </c>
      <c r="AE194" s="72">
        <f t="shared" si="199"/>
        <v>17.692352270185047</v>
      </c>
      <c r="AF194" s="51">
        <f t="shared" si="200"/>
        <v>151</v>
      </c>
      <c r="AG194" s="51">
        <f t="shared" si="201"/>
        <v>11.85</v>
      </c>
      <c r="AH194" s="51">
        <v>1</v>
      </c>
      <c r="AJ194" s="63">
        <f t="shared" si="202"/>
        <v>180380.58217393243</v>
      </c>
      <c r="AK194" s="63">
        <f t="shared" si="203"/>
        <v>27237467.908263799</v>
      </c>
      <c r="AL194" s="63">
        <f t="shared" si="204"/>
        <v>14615854783.005892</v>
      </c>
      <c r="AM194" s="63">
        <f t="shared" si="205"/>
        <v>12342871045685.863</v>
      </c>
      <c r="AN194" s="63">
        <f t="shared" si="206"/>
        <v>6125.33165619595</v>
      </c>
      <c r="AO194" s="51">
        <f t="shared" si="176"/>
        <v>536.60842601934621</v>
      </c>
      <c r="AP194" s="72">
        <f t="shared" si="177"/>
        <v>16.378919654735178</v>
      </c>
      <c r="AQ194" s="51">
        <f t="shared" si="207"/>
        <v>123</v>
      </c>
      <c r="AR194" s="51">
        <f t="shared" si="208"/>
        <v>13.25</v>
      </c>
      <c r="AS194" s="51">
        <v>1</v>
      </c>
      <c r="AU194" s="63">
        <f t="shared" si="209"/>
        <v>12499.170264132328</v>
      </c>
      <c r="AV194" s="63">
        <f t="shared" si="210"/>
        <v>1537397.9424882764</v>
      </c>
      <c r="AW194" s="63">
        <f t="shared" si="211"/>
        <v>336940931.06238669</v>
      </c>
      <c r="AX194" s="63">
        <f t="shared" si="212"/>
        <v>13801100536315.418</v>
      </c>
      <c r="AY194" s="63">
        <f t="shared" si="213"/>
        <v>6125.33165619595</v>
      </c>
      <c r="AZ194" s="51">
        <f t="shared" si="264"/>
        <v>219.16312084888591</v>
      </c>
      <c r="BA194" s="72">
        <f t="shared" si="265"/>
        <v>6.6895243786863334</v>
      </c>
      <c r="BB194" s="51">
        <f t="shared" si="214"/>
        <v>93</v>
      </c>
      <c r="BC194" s="51">
        <f t="shared" si="215"/>
        <v>14.75</v>
      </c>
      <c r="BD194" s="51">
        <v>1</v>
      </c>
      <c r="BF194" s="63">
        <f t="shared" si="216"/>
        <v>84.830600954163131</v>
      </c>
      <c r="BG194" s="63">
        <f t="shared" si="217"/>
        <v>7889.2458887371713</v>
      </c>
      <c r="BH194" s="63">
        <f t="shared" si="218"/>
        <v>5860706.0532667376</v>
      </c>
      <c r="BI194" s="63">
        <f t="shared" si="219"/>
        <v>15363489276275.654</v>
      </c>
      <c r="BJ194" s="63">
        <f t="shared" si="220"/>
        <v>6125.33165619595</v>
      </c>
      <c r="BK194" s="51">
        <f t="shared" si="178"/>
        <v>742.87278352340195</v>
      </c>
      <c r="BL194" s="72">
        <f t="shared" si="179"/>
        <v>22.674734583054438</v>
      </c>
      <c r="BM194" s="51">
        <f t="shared" si="221"/>
        <v>46</v>
      </c>
      <c r="BN194" s="51">
        <f t="shared" si="222"/>
        <v>17.100000000000001</v>
      </c>
      <c r="BO194" s="51">
        <v>1</v>
      </c>
      <c r="BQ194" s="63">
        <f t="shared" si="223"/>
        <v>0.50514854979176016</v>
      </c>
      <c r="BR194" s="63">
        <f t="shared" si="224"/>
        <v>23.236833290420968</v>
      </c>
      <c r="BS194" s="63">
        <f t="shared" si="225"/>
        <v>10057.083837670072</v>
      </c>
      <c r="BT194" s="63">
        <f t="shared" si="226"/>
        <v>17811231635546.691</v>
      </c>
      <c r="BU194" s="63">
        <f t="shared" si="227"/>
        <v>6125.33165619595</v>
      </c>
      <c r="BV194" s="51">
        <f t="shared" si="262"/>
        <v>432.80784915799831</v>
      </c>
      <c r="BW194" s="72">
        <f t="shared" si="263"/>
        <v>13.210610649341575</v>
      </c>
      <c r="BX194" s="51">
        <f t="shared" si="228"/>
        <v>1</v>
      </c>
      <c r="BY194" s="51">
        <f t="shared" si="229"/>
        <v>19.350000000000001</v>
      </c>
      <c r="BZ194" s="51">
        <v>1</v>
      </c>
      <c r="CB194" s="63">
        <f t="shared" si="230"/>
        <v>3.0680984116650111E-2</v>
      </c>
      <c r="CC194" s="63">
        <f t="shared" si="231"/>
        <v>3.0680984116650111E-2</v>
      </c>
      <c r="CD194" s="63">
        <f t="shared" si="232"/>
        <v>22.22731316919263</v>
      </c>
      <c r="CE194" s="63">
        <f t="shared" si="233"/>
        <v>20154814745487.047</v>
      </c>
      <c r="CF194" s="63">
        <f t="shared" si="234"/>
        <v>6125.33165619595</v>
      </c>
      <c r="CG194" s="51">
        <f t="shared" ref="CG194:CG210" si="266">CD194/CC194</f>
        <v>724.46545667126111</v>
      </c>
      <c r="CH194" s="93">
        <f t="shared" ref="CH194:CH210" si="267">CG194/$F194</f>
        <v>22.112887036592699</v>
      </c>
      <c r="CI194" s="51">
        <f t="shared" si="235"/>
        <v>-44</v>
      </c>
      <c r="CJ194" s="51">
        <f t="shared" si="236"/>
        <v>21.6</v>
      </c>
      <c r="CK194" s="51">
        <v>1</v>
      </c>
      <c r="CM194" s="63">
        <f t="shared" si="237"/>
        <v>1.9727078239801729E-2</v>
      </c>
      <c r="CN194" s="63">
        <f t="shared" si="238"/>
        <v>-0.86799144255127603</v>
      </c>
      <c r="CO194" s="63">
        <f t="shared" si="239"/>
        <v>4.8460711851437278E-2</v>
      </c>
      <c r="CP194" s="63">
        <f t="shared" si="240"/>
        <v>22498397855427.402</v>
      </c>
      <c r="CQ194" s="63">
        <f t="shared" si="241"/>
        <v>6125.33165619595</v>
      </c>
      <c r="CT194" s="51">
        <f t="shared" si="242"/>
        <v>-95</v>
      </c>
      <c r="CU194" s="51">
        <f t="shared" si="243"/>
        <v>24.15</v>
      </c>
      <c r="CV194" s="51">
        <v>1</v>
      </c>
      <c r="CX194" s="63">
        <f t="shared" si="244"/>
        <v>1.2925831062713179E-2</v>
      </c>
      <c r="CY194" s="63">
        <f t="shared" si="245"/>
        <v>-1.2279539509577519</v>
      </c>
      <c r="CZ194" s="63">
        <f t="shared" si="246"/>
        <v>4.6062469482421574E-5</v>
      </c>
      <c r="DA194" s="63">
        <f t="shared" si="247"/>
        <v>25154458713359.801</v>
      </c>
      <c r="DB194" s="63">
        <f t="shared" si="248"/>
        <v>6125.33165619595</v>
      </c>
      <c r="DE194" s="51">
        <f t="shared" si="249"/>
        <v>-150</v>
      </c>
      <c r="DF194" s="51">
        <f t="shared" si="250"/>
        <v>26.9</v>
      </c>
      <c r="DG194" s="51">
        <v>1</v>
      </c>
      <c r="DI194" s="63">
        <f t="shared" si="251"/>
        <v>8.6534746119213031E-3</v>
      </c>
      <c r="DJ194" s="63">
        <f t="shared" si="252"/>
        <v>-1.2980211917881954</v>
      </c>
      <c r="DK194" s="63">
        <f t="shared" si="253"/>
        <v>2.5052577257156119E-8</v>
      </c>
      <c r="DL194" s="63">
        <f t="shared" si="254"/>
        <v>28018838069953.562</v>
      </c>
      <c r="DM194" s="63">
        <f t="shared" si="255"/>
        <v>6125.33165619595</v>
      </c>
    </row>
    <row r="195" spans="1:117">
      <c r="A195" s="74">
        <f t="shared" si="180"/>
        <v>174.85315286456469</v>
      </c>
      <c r="B195" s="74">
        <f t="shared" si="181"/>
        <v>6.3</v>
      </c>
      <c r="C195" s="78">
        <v>8.7050000000000001</v>
      </c>
      <c r="D195" s="76">
        <f t="shared" si="256"/>
        <v>1.9450000000000001</v>
      </c>
      <c r="E195" s="76">
        <f t="shared" si="182"/>
        <v>1.9450000000000001</v>
      </c>
      <c r="F195" s="77">
        <f t="shared" si="183"/>
        <v>32.931232625000007</v>
      </c>
      <c r="G195" s="73">
        <f t="shared" si="184"/>
        <v>239295116727.76178</v>
      </c>
      <c r="H195" s="74">
        <f t="shared" si="257"/>
        <v>37.800000000000018</v>
      </c>
      <c r="I195" s="79">
        <v>189</v>
      </c>
      <c r="J195" s="51">
        <f t="shared" si="185"/>
        <v>189</v>
      </c>
      <c r="K195" s="51">
        <f t="shared" si="186"/>
        <v>10</v>
      </c>
      <c r="L195" s="51">
        <v>1</v>
      </c>
      <c r="N195" s="63">
        <f t="shared" si="187"/>
        <v>69861994.306191385</v>
      </c>
      <c r="O195" s="63">
        <f t="shared" si="188"/>
        <v>13203916923.870173</v>
      </c>
      <c r="P195" s="63">
        <f t="shared" si="189"/>
        <v>2392951167277.6177</v>
      </c>
      <c r="Q195" s="63">
        <f t="shared" si="190"/>
        <v>11964755836388.088</v>
      </c>
      <c r="R195" s="63">
        <f t="shared" si="191"/>
        <v>6347.1694489836982</v>
      </c>
      <c r="S195" s="51">
        <f t="shared" si="258"/>
        <v>181.23040163571591</v>
      </c>
      <c r="T195" s="72">
        <f t="shared" si="259"/>
        <v>5.5032984552826427</v>
      </c>
      <c r="U195" s="51">
        <f t="shared" si="192"/>
        <v>174</v>
      </c>
      <c r="V195" s="69">
        <f t="shared" si="193"/>
        <v>10.75</v>
      </c>
      <c r="W195" s="51">
        <v>1</v>
      </c>
      <c r="Y195" s="68">
        <f t="shared" si="175"/>
        <v>2791530.6320490241</v>
      </c>
      <c r="Z195" s="68">
        <f t="shared" si="194"/>
        <v>485726329.97653019</v>
      </c>
      <c r="AA195" s="68">
        <f t="shared" si="195"/>
        <v>321552813102.92963</v>
      </c>
      <c r="AB195" s="68">
        <f t="shared" si="196"/>
        <v>12862112524117.195</v>
      </c>
      <c r="AC195" s="63">
        <f t="shared" si="197"/>
        <v>6347.1694489836982</v>
      </c>
      <c r="AD195" s="69">
        <f t="shared" si="198"/>
        <v>662.0040818426844</v>
      </c>
      <c r="AE195" s="72">
        <f t="shared" si="199"/>
        <v>20.102620797137085</v>
      </c>
      <c r="AF195" s="51">
        <f t="shared" si="200"/>
        <v>152</v>
      </c>
      <c r="AG195" s="51">
        <f t="shared" si="201"/>
        <v>11.85</v>
      </c>
      <c r="AH195" s="51">
        <v>1</v>
      </c>
      <c r="AJ195" s="63">
        <f t="shared" si="202"/>
        <v>180380.58217393243</v>
      </c>
      <c r="AK195" s="63">
        <f t="shared" si="203"/>
        <v>27417848.490437731</v>
      </c>
      <c r="AL195" s="63">
        <f t="shared" si="204"/>
        <v>16789208346.114412</v>
      </c>
      <c r="AM195" s="63">
        <f t="shared" si="205"/>
        <v>14178235666119.885</v>
      </c>
      <c r="AN195" s="63">
        <f t="shared" si="206"/>
        <v>6347.1694489836982</v>
      </c>
      <c r="AO195" s="51">
        <f t="shared" si="176"/>
        <v>612.34594508645819</v>
      </c>
      <c r="AP195" s="72">
        <f t="shared" si="177"/>
        <v>18.594686450381783</v>
      </c>
      <c r="AQ195" s="51">
        <f t="shared" si="207"/>
        <v>124</v>
      </c>
      <c r="AR195" s="51">
        <f t="shared" si="208"/>
        <v>13.25</v>
      </c>
      <c r="AS195" s="51">
        <v>1</v>
      </c>
      <c r="AU195" s="63">
        <f t="shared" si="209"/>
        <v>12499.170264132328</v>
      </c>
      <c r="AV195" s="63">
        <f t="shared" si="210"/>
        <v>1549897.1127524087</v>
      </c>
      <c r="AW195" s="63">
        <f t="shared" si="211"/>
        <v>387043493.24253297</v>
      </c>
      <c r="AX195" s="63">
        <f t="shared" si="212"/>
        <v>15853301483214.219</v>
      </c>
      <c r="AY195" s="63">
        <f t="shared" si="213"/>
        <v>6347.1694489836982</v>
      </c>
      <c r="AZ195" s="51">
        <f t="shared" si="264"/>
        <v>249.72205577904188</v>
      </c>
      <c r="BA195" s="72">
        <f t="shared" si="265"/>
        <v>7.5831372187831017</v>
      </c>
      <c r="BB195" s="51">
        <f t="shared" si="214"/>
        <v>94</v>
      </c>
      <c r="BC195" s="51">
        <f t="shared" si="215"/>
        <v>14.75</v>
      </c>
      <c r="BD195" s="51">
        <v>1</v>
      </c>
      <c r="BF195" s="63">
        <f t="shared" si="216"/>
        <v>84.830600954163131</v>
      </c>
      <c r="BG195" s="63">
        <f t="shared" si="217"/>
        <v>7974.0764896913342</v>
      </c>
      <c r="BH195" s="63">
        <f t="shared" si="218"/>
        <v>6732183.4025086667</v>
      </c>
      <c r="BI195" s="63">
        <f t="shared" si="219"/>
        <v>17648014858672.43</v>
      </c>
      <c r="BJ195" s="63">
        <f t="shared" si="220"/>
        <v>6347.1694489836982</v>
      </c>
      <c r="BK195" s="51">
        <f t="shared" si="178"/>
        <v>844.25869393300241</v>
      </c>
      <c r="BL195" s="72">
        <f t="shared" si="179"/>
        <v>25.637020744011771</v>
      </c>
      <c r="BM195" s="51">
        <f t="shared" si="221"/>
        <v>47</v>
      </c>
      <c r="BN195" s="51">
        <f t="shared" si="222"/>
        <v>17.100000000000001</v>
      </c>
      <c r="BO195" s="51">
        <v>1</v>
      </c>
      <c r="BQ195" s="63">
        <f t="shared" si="223"/>
        <v>0.50514854979176016</v>
      </c>
      <c r="BR195" s="63">
        <f t="shared" si="224"/>
        <v>23.741981840212727</v>
      </c>
      <c r="BS195" s="63">
        <f t="shared" si="225"/>
        <v>11552.555660398879</v>
      </c>
      <c r="BT195" s="63">
        <f t="shared" si="226"/>
        <v>20459732480223.633</v>
      </c>
      <c r="BU195" s="63">
        <f t="shared" si="227"/>
        <v>6347.1694489836982</v>
      </c>
      <c r="BV195" s="51">
        <f t="shared" si="262"/>
        <v>486.58767149892526</v>
      </c>
      <c r="BW195" s="72">
        <f t="shared" si="263"/>
        <v>14.775871800484273</v>
      </c>
      <c r="BX195" s="51">
        <f t="shared" si="228"/>
        <v>2</v>
      </c>
      <c r="BY195" s="51">
        <f t="shared" si="229"/>
        <v>19.350000000000001</v>
      </c>
      <c r="BZ195" s="51">
        <v>1</v>
      </c>
      <c r="CB195" s="63">
        <f t="shared" si="230"/>
        <v>3.0680984116650111E-2</v>
      </c>
      <c r="CC195" s="63">
        <f t="shared" si="231"/>
        <v>6.1361968233300222E-2</v>
      </c>
      <c r="CD195" s="63">
        <f t="shared" si="232"/>
        <v>25.532478073455508</v>
      </c>
      <c r="CE195" s="63">
        <f t="shared" si="233"/>
        <v>23151802543410.953</v>
      </c>
      <c r="CF195" s="63">
        <f t="shared" si="234"/>
        <v>6347.1694489836982</v>
      </c>
      <c r="CG195" s="51">
        <f t="shared" si="266"/>
        <v>416.0961391652267</v>
      </c>
      <c r="CH195" s="93">
        <f t="shared" si="267"/>
        <v>12.635304117020631</v>
      </c>
      <c r="CI195" s="51">
        <f t="shared" si="235"/>
        <v>-43</v>
      </c>
      <c r="CJ195" s="51">
        <f t="shared" si="236"/>
        <v>21.6</v>
      </c>
      <c r="CK195" s="51">
        <v>1</v>
      </c>
      <c r="CM195" s="63">
        <f t="shared" si="237"/>
        <v>1.9727078239801729E-2</v>
      </c>
      <c r="CN195" s="63">
        <f t="shared" si="238"/>
        <v>-0.84826436431147434</v>
      </c>
      <c r="CO195" s="63">
        <f t="shared" si="239"/>
        <v>5.5666739985731316E-2</v>
      </c>
      <c r="CP195" s="63">
        <f t="shared" si="240"/>
        <v>25843872606598.273</v>
      </c>
      <c r="CQ195" s="63">
        <f t="shared" si="241"/>
        <v>6347.1694489836982</v>
      </c>
      <c r="CT195" s="51">
        <f t="shared" si="242"/>
        <v>-94</v>
      </c>
      <c r="CU195" s="51">
        <f t="shared" si="243"/>
        <v>24.15</v>
      </c>
      <c r="CV195" s="51">
        <v>1</v>
      </c>
      <c r="CX195" s="63">
        <f t="shared" si="244"/>
        <v>1.2925831062713179E-2</v>
      </c>
      <c r="CY195" s="63">
        <f t="shared" si="245"/>
        <v>-1.2150281198950388</v>
      </c>
      <c r="CZ195" s="63">
        <f t="shared" si="246"/>
        <v>5.2911882921558811E-5</v>
      </c>
      <c r="DA195" s="63">
        <f t="shared" si="247"/>
        <v>28894885344877.23</v>
      </c>
      <c r="DB195" s="63">
        <f t="shared" si="248"/>
        <v>6347.1694489836982</v>
      </c>
      <c r="DE195" s="51">
        <f t="shared" si="249"/>
        <v>-149</v>
      </c>
      <c r="DF195" s="51">
        <f t="shared" si="250"/>
        <v>26.9</v>
      </c>
      <c r="DG195" s="51">
        <v>1</v>
      </c>
      <c r="DI195" s="63">
        <f t="shared" si="251"/>
        <v>8.6534746119213031E-3</v>
      </c>
      <c r="DJ195" s="63">
        <f t="shared" si="252"/>
        <v>-1.2893677171762741</v>
      </c>
      <c r="DK195" s="63">
        <f t="shared" si="253"/>
        <v>2.8777854283731372E-8</v>
      </c>
      <c r="DL195" s="63">
        <f t="shared" si="254"/>
        <v>32185193199883.961</v>
      </c>
      <c r="DM195" s="63">
        <f t="shared" si="255"/>
        <v>6347.1694489836982</v>
      </c>
    </row>
    <row r="196" spans="1:117">
      <c r="A196" s="74">
        <f t="shared" si="180"/>
        <v>181.01933598375831</v>
      </c>
      <c r="B196" s="74">
        <f t="shared" si="181"/>
        <v>6.333333333333333</v>
      </c>
      <c r="C196" s="78">
        <v>8.7050000000000001</v>
      </c>
      <c r="D196" s="76">
        <f t="shared" si="256"/>
        <v>1.9500000000000002</v>
      </c>
      <c r="E196" s="76">
        <f t="shared" si="182"/>
        <v>1.9500000000000002</v>
      </c>
      <c r="F196" s="77">
        <f t="shared" si="183"/>
        <v>33.100762500000002</v>
      </c>
      <c r="G196" s="73">
        <f t="shared" si="184"/>
        <v>274877906944.00348</v>
      </c>
      <c r="H196" s="74">
        <f t="shared" si="257"/>
        <v>38.000000000000021</v>
      </c>
      <c r="I196" s="79">
        <v>190</v>
      </c>
      <c r="J196" s="51">
        <f t="shared" si="185"/>
        <v>190</v>
      </c>
      <c r="K196" s="51">
        <f t="shared" si="186"/>
        <v>10</v>
      </c>
      <c r="L196" s="51">
        <v>1</v>
      </c>
      <c r="N196" s="63">
        <f t="shared" si="187"/>
        <v>69861994.306191385</v>
      </c>
      <c r="O196" s="63">
        <f t="shared" si="188"/>
        <v>13273778918.176363</v>
      </c>
      <c r="P196" s="63">
        <f t="shared" si="189"/>
        <v>2748779069440.0347</v>
      </c>
      <c r="Q196" s="63">
        <f t="shared" si="190"/>
        <v>13743895347200.174</v>
      </c>
      <c r="R196" s="63">
        <f t="shared" si="191"/>
        <v>6577.0358740765523</v>
      </c>
      <c r="S196" s="51">
        <f t="shared" si="258"/>
        <v>207.08338494895466</v>
      </c>
      <c r="T196" s="72">
        <f t="shared" si="259"/>
        <v>6.2561514994995857</v>
      </c>
      <c r="U196" s="51">
        <f t="shared" si="192"/>
        <v>175</v>
      </c>
      <c r="V196" s="69">
        <f t="shared" si="193"/>
        <v>10.75</v>
      </c>
      <c r="W196" s="51">
        <v>1</v>
      </c>
      <c r="Y196" s="68">
        <f t="shared" si="175"/>
        <v>2791530.6320490241</v>
      </c>
      <c r="Z196" s="68">
        <f t="shared" si="194"/>
        <v>488517860.60857922</v>
      </c>
      <c r="AA196" s="68">
        <f t="shared" si="195"/>
        <v>369367187456.00427</v>
      </c>
      <c r="AB196" s="68">
        <f t="shared" si="196"/>
        <v>14774687498240.187</v>
      </c>
      <c r="AC196" s="63">
        <f t="shared" si="197"/>
        <v>6577.0358740765523</v>
      </c>
      <c r="AD196" s="69">
        <f t="shared" si="198"/>
        <v>756.0976112436482</v>
      </c>
      <c r="AE196" s="72">
        <f t="shared" si="199"/>
        <v>22.84230193318502</v>
      </c>
      <c r="AF196" s="51">
        <f t="shared" si="200"/>
        <v>153</v>
      </c>
      <c r="AG196" s="51">
        <f t="shared" si="201"/>
        <v>11.85</v>
      </c>
      <c r="AH196" s="51">
        <v>1</v>
      </c>
      <c r="AJ196" s="63">
        <f t="shared" si="202"/>
        <v>180380.58217393243</v>
      </c>
      <c r="AK196" s="63">
        <f t="shared" si="203"/>
        <v>27598229.072611663</v>
      </c>
      <c r="AL196" s="63">
        <f t="shared" si="204"/>
        <v>19285736008.884121</v>
      </c>
      <c r="AM196" s="63">
        <f t="shared" si="205"/>
        <v>16286515986432.205</v>
      </c>
      <c r="AN196" s="63">
        <f t="shared" si="206"/>
        <v>6577.0358740765523</v>
      </c>
      <c r="AO196" s="51">
        <f t="shared" si="176"/>
        <v>698.80338909220745</v>
      </c>
      <c r="AP196" s="72">
        <f t="shared" si="177"/>
        <v>21.111398539299735</v>
      </c>
      <c r="AQ196" s="51">
        <f t="shared" si="207"/>
        <v>125</v>
      </c>
      <c r="AR196" s="51">
        <f t="shared" si="208"/>
        <v>13.25</v>
      </c>
      <c r="AS196" s="51">
        <v>1</v>
      </c>
      <c r="AU196" s="63">
        <f t="shared" si="209"/>
        <v>12499.170264132328</v>
      </c>
      <c r="AV196" s="63">
        <f t="shared" si="210"/>
        <v>1562396.283016541</v>
      </c>
      <c r="AW196" s="63">
        <f t="shared" si="211"/>
        <v>444596224.00000364</v>
      </c>
      <c r="AX196" s="63">
        <f t="shared" si="212"/>
        <v>18210661335040.23</v>
      </c>
      <c r="AY196" s="63">
        <f t="shared" si="213"/>
        <v>6577.0358740765523</v>
      </c>
      <c r="AZ196" s="51">
        <f t="shared" si="264"/>
        <v>284.56047216242433</v>
      </c>
      <c r="BA196" s="72">
        <f t="shared" si="265"/>
        <v>8.5967950787364593</v>
      </c>
      <c r="BB196" s="51">
        <f t="shared" si="214"/>
        <v>95</v>
      </c>
      <c r="BC196" s="51">
        <f t="shared" si="215"/>
        <v>14.75</v>
      </c>
      <c r="BD196" s="51">
        <v>1</v>
      </c>
      <c r="BF196" s="63">
        <f t="shared" si="216"/>
        <v>84.830600954163131</v>
      </c>
      <c r="BG196" s="63">
        <f t="shared" si="217"/>
        <v>8058.9070906454972</v>
      </c>
      <c r="BH196" s="63">
        <f t="shared" si="218"/>
        <v>7733248.0000000494</v>
      </c>
      <c r="BI196" s="63">
        <f t="shared" si="219"/>
        <v>20272245637120.258</v>
      </c>
      <c r="BJ196" s="63">
        <f t="shared" si="220"/>
        <v>6577.0358740765523</v>
      </c>
      <c r="BK196" s="51">
        <f t="shared" si="178"/>
        <v>959.59016688212455</v>
      </c>
      <c r="BL196" s="72">
        <f t="shared" si="179"/>
        <v>28.98997166249945</v>
      </c>
      <c r="BM196" s="51">
        <f t="shared" si="221"/>
        <v>48</v>
      </c>
      <c r="BN196" s="51">
        <f t="shared" si="222"/>
        <v>17.100000000000001</v>
      </c>
      <c r="BO196" s="51">
        <v>1</v>
      </c>
      <c r="BQ196" s="63">
        <f t="shared" si="223"/>
        <v>0.50514854979176016</v>
      </c>
      <c r="BR196" s="63">
        <f t="shared" si="224"/>
        <v>24.247130390004486</v>
      </c>
      <c r="BS196" s="63">
        <f t="shared" si="225"/>
        <v>13270.401683111881</v>
      </c>
      <c r="BT196" s="63">
        <f t="shared" si="226"/>
        <v>23502061043712.301</v>
      </c>
      <c r="BU196" s="63">
        <f t="shared" si="227"/>
        <v>6577.0358740765523</v>
      </c>
      <c r="BV196" s="51">
        <f t="shared" si="262"/>
        <v>547.29782327488965</v>
      </c>
      <c r="BW196" s="72">
        <f t="shared" si="263"/>
        <v>16.534296552077603</v>
      </c>
      <c r="BX196" s="51">
        <f t="shared" si="228"/>
        <v>3</v>
      </c>
      <c r="BY196" s="51">
        <f t="shared" si="229"/>
        <v>19.350000000000001</v>
      </c>
      <c r="BZ196" s="51">
        <v>1</v>
      </c>
      <c r="CB196" s="63">
        <f t="shared" si="230"/>
        <v>3.0680984116650111E-2</v>
      </c>
      <c r="CC196" s="63">
        <f t="shared" si="231"/>
        <v>9.204295234995033E-2</v>
      </c>
      <c r="CD196" s="63">
        <f t="shared" si="232"/>
        <v>29.329115561976213</v>
      </c>
      <c r="CE196" s="63">
        <f t="shared" si="233"/>
        <v>26594437496832.34</v>
      </c>
      <c r="CF196" s="63">
        <f t="shared" si="234"/>
        <v>6577.0358740765523</v>
      </c>
      <c r="CG196" s="51">
        <f t="shared" si="266"/>
        <v>318.64596705314221</v>
      </c>
      <c r="CH196" s="93">
        <f t="shared" si="267"/>
        <v>9.6265446167030806</v>
      </c>
      <c r="CI196" s="51">
        <f t="shared" si="235"/>
        <v>-42</v>
      </c>
      <c r="CJ196" s="51">
        <f t="shared" si="236"/>
        <v>21.6</v>
      </c>
      <c r="CK196" s="51">
        <v>1</v>
      </c>
      <c r="CM196" s="63">
        <f t="shared" si="237"/>
        <v>1.9727078239801729E-2</v>
      </c>
      <c r="CN196" s="63">
        <f t="shared" si="238"/>
        <v>-0.82853728607167265</v>
      </c>
      <c r="CO196" s="63">
        <f t="shared" si="239"/>
        <v>6.3944292649657244E-2</v>
      </c>
      <c r="CP196" s="63">
        <f t="shared" si="240"/>
        <v>29686813949952.379</v>
      </c>
      <c r="CQ196" s="63">
        <f t="shared" si="241"/>
        <v>6577.0358740765523</v>
      </c>
      <c r="CT196" s="51">
        <f t="shared" si="242"/>
        <v>-93</v>
      </c>
      <c r="CU196" s="51">
        <f t="shared" si="243"/>
        <v>24.15</v>
      </c>
      <c r="CV196" s="51">
        <v>1</v>
      </c>
      <c r="CX196" s="63">
        <f t="shared" si="244"/>
        <v>1.2925831062713179E-2</v>
      </c>
      <c r="CY196" s="63">
        <f t="shared" si="245"/>
        <v>-1.2021022888323256</v>
      </c>
      <c r="CZ196" s="63">
        <f t="shared" si="246"/>
        <v>6.0779792871790306E-5</v>
      </c>
      <c r="DA196" s="63">
        <f t="shared" si="247"/>
        <v>33191507263488.418</v>
      </c>
      <c r="DB196" s="63">
        <f t="shared" si="248"/>
        <v>6577.0358740765523</v>
      </c>
      <c r="DE196" s="51">
        <f t="shared" si="249"/>
        <v>-148</v>
      </c>
      <c r="DF196" s="51">
        <f t="shared" si="250"/>
        <v>26.9</v>
      </c>
      <c r="DG196" s="51">
        <v>1</v>
      </c>
      <c r="DI196" s="63">
        <f t="shared" si="251"/>
        <v>8.6534746119213031E-3</v>
      </c>
      <c r="DJ196" s="63">
        <f t="shared" si="252"/>
        <v>-1.280714242564353</v>
      </c>
      <c r="DK196" s="63">
        <f t="shared" si="253"/>
        <v>3.3057073876066599E-8</v>
      </c>
      <c r="DL196" s="63">
        <f t="shared" si="254"/>
        <v>36971078483968.469</v>
      </c>
      <c r="DM196" s="63">
        <f t="shared" si="255"/>
        <v>6577.0358740765523</v>
      </c>
    </row>
    <row r="197" spans="1:117">
      <c r="A197" s="74">
        <f t="shared" si="180"/>
        <v>187.40296908104233</v>
      </c>
      <c r="B197" s="74">
        <f t="shared" si="181"/>
        <v>6.3666666666666663</v>
      </c>
      <c r="C197" s="78">
        <v>8.7050000000000001</v>
      </c>
      <c r="D197" s="76">
        <f t="shared" si="256"/>
        <v>1.9550000000000001</v>
      </c>
      <c r="E197" s="76">
        <f t="shared" si="182"/>
        <v>1.9550000000000001</v>
      </c>
      <c r="F197" s="77">
        <f t="shared" si="183"/>
        <v>33.270727624999999</v>
      </c>
      <c r="G197" s="73">
        <f t="shared" si="184"/>
        <v>315751799531.60492</v>
      </c>
      <c r="H197" s="74">
        <f t="shared" si="257"/>
        <v>38.200000000000017</v>
      </c>
      <c r="I197" s="79">
        <v>191</v>
      </c>
      <c r="J197" s="51">
        <f t="shared" si="185"/>
        <v>191</v>
      </c>
      <c r="K197" s="51">
        <f t="shared" si="186"/>
        <v>10</v>
      </c>
      <c r="L197" s="51">
        <v>1</v>
      </c>
      <c r="N197" s="63">
        <f t="shared" si="187"/>
        <v>69861994.306191385</v>
      </c>
      <c r="O197" s="63">
        <f t="shared" si="188"/>
        <v>13343640912.482555</v>
      </c>
      <c r="P197" s="63">
        <f t="shared" si="189"/>
        <v>3157517995316.0493</v>
      </c>
      <c r="Q197" s="63">
        <f t="shared" si="190"/>
        <v>15787589976580.246</v>
      </c>
      <c r="R197" s="63">
        <f t="shared" si="191"/>
        <v>6815.2213089139059</v>
      </c>
      <c r="S197" s="51">
        <f t="shared" si="258"/>
        <v>236.63091775516011</v>
      </c>
      <c r="T197" s="72">
        <f t="shared" si="259"/>
        <v>7.1122856230337739</v>
      </c>
      <c r="U197" s="51">
        <f t="shared" si="192"/>
        <v>176</v>
      </c>
      <c r="V197" s="69">
        <f t="shared" si="193"/>
        <v>10.75</v>
      </c>
      <c r="W197" s="51">
        <v>1</v>
      </c>
      <c r="Y197" s="68">
        <f t="shared" si="175"/>
        <v>2791530.6320490241</v>
      </c>
      <c r="Z197" s="68">
        <f t="shared" si="194"/>
        <v>491309391.24062824</v>
      </c>
      <c r="AA197" s="68">
        <f t="shared" si="195"/>
        <v>424291480620.59363</v>
      </c>
      <c r="AB197" s="68">
        <f t="shared" si="196"/>
        <v>16971659224823.766</v>
      </c>
      <c r="AC197" s="63">
        <f t="shared" si="197"/>
        <v>6815.2213089139059</v>
      </c>
      <c r="AD197" s="69">
        <f t="shared" si="198"/>
        <v>863.59326360360308</v>
      </c>
      <c r="AE197" s="72">
        <f t="shared" si="199"/>
        <v>25.956548751722803</v>
      </c>
      <c r="AF197" s="51">
        <f t="shared" si="200"/>
        <v>154</v>
      </c>
      <c r="AG197" s="51">
        <f t="shared" si="201"/>
        <v>11.85</v>
      </c>
      <c r="AH197" s="51">
        <v>1</v>
      </c>
      <c r="AJ197" s="63">
        <f t="shared" si="202"/>
        <v>180380.58217393243</v>
      </c>
      <c r="AK197" s="63">
        <f t="shared" si="203"/>
        <v>27778609.654785596</v>
      </c>
      <c r="AL197" s="63">
        <f t="shared" si="204"/>
        <v>22153493228.312271</v>
      </c>
      <c r="AM197" s="63">
        <f t="shared" si="205"/>
        <v>18708294122247.59</v>
      </c>
      <c r="AN197" s="63">
        <f t="shared" si="206"/>
        <v>6815.2213089139059</v>
      </c>
      <c r="AO197" s="51">
        <f t="shared" si="176"/>
        <v>797.50187297425623</v>
      </c>
      <c r="AP197" s="72">
        <f t="shared" si="177"/>
        <v>23.970076097013411</v>
      </c>
      <c r="AQ197" s="51">
        <f t="shared" si="207"/>
        <v>126</v>
      </c>
      <c r="AR197" s="51">
        <f t="shared" si="208"/>
        <v>13.25</v>
      </c>
      <c r="AS197" s="51">
        <v>1</v>
      </c>
      <c r="AU197" s="63">
        <f t="shared" si="209"/>
        <v>12499.170264132328</v>
      </c>
      <c r="AV197" s="63">
        <f t="shared" si="210"/>
        <v>1574895.4532806734</v>
      </c>
      <c r="AW197" s="63">
        <f t="shared" si="211"/>
        <v>510706951.14669758</v>
      </c>
      <c r="AX197" s="63">
        <f t="shared" si="212"/>
        <v>20918556718968.824</v>
      </c>
      <c r="AY197" s="63">
        <f t="shared" si="213"/>
        <v>6815.2213089139059</v>
      </c>
      <c r="AZ197" s="51">
        <f t="shared" si="264"/>
        <v>324.27990701404411</v>
      </c>
      <c r="BA197" s="72">
        <f t="shared" si="265"/>
        <v>9.7467031881315549</v>
      </c>
      <c r="BB197" s="51">
        <f t="shared" si="214"/>
        <v>96</v>
      </c>
      <c r="BC197" s="51">
        <f t="shared" si="215"/>
        <v>14.75</v>
      </c>
      <c r="BD197" s="51">
        <v>1</v>
      </c>
      <c r="BF197" s="63">
        <f t="shared" si="216"/>
        <v>84.830600954163131</v>
      </c>
      <c r="BG197" s="63">
        <f t="shared" si="217"/>
        <v>8143.737691599661</v>
      </c>
      <c r="BH197" s="63">
        <f t="shared" si="218"/>
        <v>8883169.2563841678</v>
      </c>
      <c r="BI197" s="63">
        <f t="shared" si="219"/>
        <v>23286695215455.863</v>
      </c>
      <c r="BJ197" s="63">
        <f t="shared" si="220"/>
        <v>6815.2213089139059</v>
      </c>
      <c r="BK197" s="51">
        <f t="shared" si="178"/>
        <v>1090.7975665212348</v>
      </c>
      <c r="BL197" s="72">
        <f t="shared" si="179"/>
        <v>32.785503786265174</v>
      </c>
      <c r="BM197" s="51">
        <f t="shared" si="221"/>
        <v>49</v>
      </c>
      <c r="BN197" s="51">
        <f t="shared" si="222"/>
        <v>17.100000000000001</v>
      </c>
      <c r="BO197" s="51">
        <v>1</v>
      </c>
      <c r="BQ197" s="63">
        <f t="shared" si="223"/>
        <v>0.50514854979176016</v>
      </c>
      <c r="BR197" s="63">
        <f t="shared" si="224"/>
        <v>24.752278939796248</v>
      </c>
      <c r="BS197" s="63">
        <f t="shared" si="225"/>
        <v>15243.688583540503</v>
      </c>
      <c r="BT197" s="63">
        <f t="shared" si="226"/>
        <v>26996778859952.223</v>
      </c>
      <c r="BU197" s="63">
        <f t="shared" si="227"/>
        <v>6815.2213089139059</v>
      </c>
      <c r="BV197" s="51">
        <f t="shared" si="262"/>
        <v>615.84990297729667</v>
      </c>
      <c r="BW197" s="72">
        <f t="shared" si="263"/>
        <v>18.510262532236901</v>
      </c>
      <c r="BX197" s="51">
        <f t="shared" si="228"/>
        <v>4</v>
      </c>
      <c r="BY197" s="51">
        <f t="shared" si="229"/>
        <v>19.350000000000001</v>
      </c>
      <c r="BZ197" s="51">
        <v>1</v>
      </c>
      <c r="CB197" s="63">
        <f t="shared" si="230"/>
        <v>3.0680984116650111E-2</v>
      </c>
      <c r="CC197" s="63">
        <f t="shared" si="231"/>
        <v>0.12272393646660044</v>
      </c>
      <c r="CD197" s="63">
        <f t="shared" si="232"/>
        <v>33.690306799560013</v>
      </c>
      <c r="CE197" s="63">
        <f t="shared" si="233"/>
        <v>30548986604682.777</v>
      </c>
      <c r="CF197" s="63">
        <f t="shared" si="234"/>
        <v>6815.2213089139059</v>
      </c>
      <c r="CG197" s="51">
        <f t="shared" si="266"/>
        <v>274.52107363528791</v>
      </c>
      <c r="CH197" s="93">
        <f t="shared" si="267"/>
        <v>8.251129242782465</v>
      </c>
      <c r="CI197" s="51">
        <f t="shared" si="235"/>
        <v>-41</v>
      </c>
      <c r="CJ197" s="51">
        <f t="shared" si="236"/>
        <v>21.6</v>
      </c>
      <c r="CK197" s="51">
        <v>1</v>
      </c>
      <c r="CM197" s="63">
        <f t="shared" si="237"/>
        <v>1.9727078239801729E-2</v>
      </c>
      <c r="CN197" s="63">
        <f t="shared" si="238"/>
        <v>-0.80881020783187085</v>
      </c>
      <c r="CO197" s="63">
        <f t="shared" si="239"/>
        <v>7.3452703778110265E-2</v>
      </c>
      <c r="CP197" s="63">
        <f t="shared" si="240"/>
        <v>34101194349413.336</v>
      </c>
      <c r="CQ197" s="63">
        <f t="shared" si="241"/>
        <v>6815.2213089139059</v>
      </c>
      <c r="CT197" s="51">
        <f t="shared" si="242"/>
        <v>-92</v>
      </c>
      <c r="CU197" s="51">
        <f t="shared" si="243"/>
        <v>24.15</v>
      </c>
      <c r="CV197" s="51">
        <v>1</v>
      </c>
      <c r="CX197" s="63">
        <f t="shared" si="244"/>
        <v>1.2925831062713179E-2</v>
      </c>
      <c r="CY197" s="63">
        <f t="shared" si="245"/>
        <v>-1.1891764577696124</v>
      </c>
      <c r="CZ197" s="63">
        <f t="shared" si="246"/>
        <v>6.9817648088886037E-5</v>
      </c>
      <c r="DA197" s="63">
        <f t="shared" si="247"/>
        <v>38127029793441.297</v>
      </c>
      <c r="DB197" s="63">
        <f t="shared" si="248"/>
        <v>6815.2213089139059</v>
      </c>
      <c r="DE197" s="51">
        <f t="shared" si="249"/>
        <v>-147</v>
      </c>
      <c r="DF197" s="51">
        <f t="shared" si="250"/>
        <v>26.9</v>
      </c>
      <c r="DG197" s="51">
        <v>1</v>
      </c>
      <c r="DI197" s="63">
        <f t="shared" si="251"/>
        <v>8.6534746119213031E-3</v>
      </c>
      <c r="DJ197" s="63">
        <f t="shared" si="252"/>
        <v>-1.2720607679524316</v>
      </c>
      <c r="DK197" s="63">
        <f t="shared" si="253"/>
        <v>3.7972606382453169E-8</v>
      </c>
      <c r="DL197" s="63">
        <f t="shared" si="254"/>
        <v>42468617037000.859</v>
      </c>
      <c r="DM197" s="63">
        <f t="shared" si="255"/>
        <v>6815.2213089139059</v>
      </c>
    </row>
    <row r="198" spans="1:117">
      <c r="A198" s="74">
        <f t="shared" si="180"/>
        <v>194.0117205133333</v>
      </c>
      <c r="B198" s="74">
        <f t="shared" si="181"/>
        <v>6.4</v>
      </c>
      <c r="C198" s="78">
        <v>8.7050000000000001</v>
      </c>
      <c r="D198" s="76">
        <f t="shared" si="256"/>
        <v>1.96</v>
      </c>
      <c r="E198" s="76">
        <f t="shared" si="182"/>
        <v>1.96</v>
      </c>
      <c r="F198" s="77">
        <f t="shared" si="183"/>
        <v>33.441127999999999</v>
      </c>
      <c r="G198" s="73">
        <f t="shared" si="184"/>
        <v>362703572709.30817</v>
      </c>
      <c r="H198" s="74">
        <f t="shared" si="257"/>
        <v>38.40000000000002</v>
      </c>
      <c r="I198" s="79">
        <v>192</v>
      </c>
      <c r="J198" s="51">
        <f t="shared" si="185"/>
        <v>192</v>
      </c>
      <c r="K198" s="51">
        <f t="shared" si="186"/>
        <v>10</v>
      </c>
      <c r="L198" s="51">
        <v>1</v>
      </c>
      <c r="N198" s="63">
        <f t="shared" si="187"/>
        <v>69861994.306191385</v>
      </c>
      <c r="O198" s="63">
        <f t="shared" si="188"/>
        <v>13413502906.788746</v>
      </c>
      <c r="P198" s="63">
        <f t="shared" si="189"/>
        <v>3627035727093.0815</v>
      </c>
      <c r="Q198" s="63">
        <f t="shared" si="190"/>
        <v>18135178635465.406</v>
      </c>
      <c r="R198" s="63">
        <f t="shared" si="191"/>
        <v>7062.0266266853323</v>
      </c>
      <c r="S198" s="51">
        <f t="shared" si="258"/>
        <v>270.40182958154742</v>
      </c>
      <c r="T198" s="72">
        <f t="shared" si="259"/>
        <v>8.0859063600231256</v>
      </c>
      <c r="U198" s="51">
        <f t="shared" si="192"/>
        <v>177</v>
      </c>
      <c r="V198" s="69">
        <f t="shared" si="193"/>
        <v>10.75</v>
      </c>
      <c r="W198" s="51">
        <v>1</v>
      </c>
      <c r="Y198" s="68">
        <f t="shared" ref="Y198:Y261" si="268">Y197*W198</f>
        <v>2791530.6320490241</v>
      </c>
      <c r="Z198" s="68">
        <f t="shared" si="194"/>
        <v>494100921.87267727</v>
      </c>
      <c r="AA198" s="68">
        <f t="shared" si="195"/>
        <v>487382925828.13239</v>
      </c>
      <c r="AB198" s="68">
        <f t="shared" si="196"/>
        <v>19495317033125.316</v>
      </c>
      <c r="AC198" s="63">
        <f t="shared" si="197"/>
        <v>7062.0266266853323</v>
      </c>
      <c r="AD198" s="69">
        <f t="shared" si="198"/>
        <v>986.40359540499696</v>
      </c>
      <c r="AE198" s="72">
        <f t="shared" si="199"/>
        <v>29.496720188535416</v>
      </c>
      <c r="AF198" s="51">
        <f t="shared" si="200"/>
        <v>155</v>
      </c>
      <c r="AG198" s="51">
        <f t="shared" si="201"/>
        <v>11.85</v>
      </c>
      <c r="AH198" s="51">
        <v>1</v>
      </c>
      <c r="AJ198" s="63">
        <f t="shared" si="202"/>
        <v>180380.58217393243</v>
      </c>
      <c r="AK198" s="63">
        <f t="shared" si="203"/>
        <v>27958990.236959528</v>
      </c>
      <c r="AL198" s="63">
        <f t="shared" si="204"/>
        <v>25447681228.800259</v>
      </c>
      <c r="AM198" s="63">
        <f t="shared" si="205"/>
        <v>21490186683026.508</v>
      </c>
      <c r="AN198" s="63">
        <f t="shared" si="206"/>
        <v>7062.0266266853323</v>
      </c>
      <c r="AO198" s="51">
        <f t="shared" ref="AO198:AO261" si="269">AL198/AK198</f>
        <v>910.17883740166258</v>
      </c>
      <c r="AP198" s="72">
        <f t="shared" ref="AP198:AP261" si="270">AO198/$F198</f>
        <v>27.217348571545273</v>
      </c>
      <c r="AQ198" s="51">
        <f t="shared" si="207"/>
        <v>127</v>
      </c>
      <c r="AR198" s="51">
        <f t="shared" si="208"/>
        <v>13.25</v>
      </c>
      <c r="AS198" s="51">
        <v>1</v>
      </c>
      <c r="AU198" s="63">
        <f t="shared" si="209"/>
        <v>12499.170264132328</v>
      </c>
      <c r="AV198" s="63">
        <f t="shared" si="210"/>
        <v>1587394.6235448057</v>
      </c>
      <c r="AW198" s="63">
        <f t="shared" si="211"/>
        <v>586648234.66776276</v>
      </c>
      <c r="AX198" s="63">
        <f t="shared" si="212"/>
        <v>24029111691991.664</v>
      </c>
      <c r="AY198" s="63">
        <f t="shared" si="213"/>
        <v>7062.0266266853323</v>
      </c>
      <c r="AZ198" s="51">
        <f t="shared" si="264"/>
        <v>369.56672648778442</v>
      </c>
      <c r="BA198" s="72">
        <f t="shared" si="265"/>
        <v>11.051263775784848</v>
      </c>
      <c r="BB198" s="51">
        <f t="shared" si="214"/>
        <v>97</v>
      </c>
      <c r="BC198" s="51">
        <f t="shared" si="215"/>
        <v>14.75</v>
      </c>
      <c r="BD198" s="51">
        <v>1</v>
      </c>
      <c r="BF198" s="63">
        <f t="shared" si="216"/>
        <v>84.830600954163131</v>
      </c>
      <c r="BG198" s="63">
        <f t="shared" si="217"/>
        <v>8228.568292553824</v>
      </c>
      <c r="BH198" s="63">
        <f t="shared" si="218"/>
        <v>10204081.91196873</v>
      </c>
      <c r="BI198" s="63">
        <f t="shared" si="219"/>
        <v>26749388487311.48</v>
      </c>
      <c r="BJ198" s="63">
        <f t="shared" si="220"/>
        <v>7062.0266266853323</v>
      </c>
      <c r="BK198" s="51">
        <f t="shared" ref="BK198:BK261" si="271">BH198/BG198</f>
        <v>1240.0798716348486</v>
      </c>
      <c r="BL198" s="72">
        <f t="shared" ref="BL198:BL261" si="272">BK198/$F198</f>
        <v>37.08247735049035</v>
      </c>
      <c r="BM198" s="51">
        <f t="shared" si="221"/>
        <v>50</v>
      </c>
      <c r="BN198" s="51">
        <f t="shared" si="222"/>
        <v>17.100000000000001</v>
      </c>
      <c r="BO198" s="51">
        <f>POWER(($D198+0.05)/$D198,2)*POWER(1.05,2)</f>
        <v>1.1594674744897957</v>
      </c>
      <c r="BQ198" s="63">
        <f t="shared" si="223"/>
        <v>0.58570331326923497</v>
      </c>
      <c r="BR198" s="63">
        <f t="shared" si="224"/>
        <v>29.285165663461747</v>
      </c>
      <c r="BS198" s="63">
        <f t="shared" si="225"/>
        <v>17510.40000000006</v>
      </c>
      <c r="BT198" s="63">
        <f t="shared" si="226"/>
        <v>31011155466645.852</v>
      </c>
      <c r="BU198" s="63">
        <f t="shared" si="227"/>
        <v>7062.0266266853323</v>
      </c>
      <c r="BV198" s="51">
        <f t="shared" si="262"/>
        <v>597.92729879781007</v>
      </c>
      <c r="BW198" s="72">
        <f t="shared" si="263"/>
        <v>17.879997911488214</v>
      </c>
      <c r="BX198" s="51">
        <f t="shared" si="228"/>
        <v>5</v>
      </c>
      <c r="BY198" s="51">
        <f t="shared" si="229"/>
        <v>19.350000000000001</v>
      </c>
      <c r="BZ198" s="51">
        <v>1</v>
      </c>
      <c r="CB198" s="63">
        <f t="shared" si="230"/>
        <v>3.0680984116650111E-2</v>
      </c>
      <c r="CC198" s="63">
        <f t="shared" si="231"/>
        <v>0.15340492058325056</v>
      </c>
      <c r="CD198" s="63">
        <f t="shared" si="232"/>
        <v>38.70000000000001</v>
      </c>
      <c r="CE198" s="63">
        <f t="shared" si="233"/>
        <v>35091570659625.566</v>
      </c>
      <c r="CF198" s="63">
        <f t="shared" si="234"/>
        <v>7062.0266266853323</v>
      </c>
      <c r="CG198" s="51">
        <f t="shared" si="266"/>
        <v>252.27352455750008</v>
      </c>
      <c r="CH198" s="93">
        <f t="shared" si="267"/>
        <v>7.5438102613494404</v>
      </c>
      <c r="CI198" s="51">
        <f t="shared" si="235"/>
        <v>-40</v>
      </c>
      <c r="CJ198" s="51">
        <f t="shared" si="236"/>
        <v>21.6</v>
      </c>
      <c r="CK198" s="51">
        <v>1</v>
      </c>
      <c r="CM198" s="63">
        <f t="shared" si="237"/>
        <v>1.9727078239801729E-2</v>
      </c>
      <c r="CN198" s="63">
        <f t="shared" si="238"/>
        <v>-0.78908312959206917</v>
      </c>
      <c r="CO198" s="63">
        <f t="shared" si="239"/>
        <v>8.4374999999999784E-2</v>
      </c>
      <c r="CP198" s="63">
        <f t="shared" si="240"/>
        <v>39171985852605.281</v>
      </c>
      <c r="CQ198" s="63">
        <f t="shared" si="241"/>
        <v>7062.0266266853323</v>
      </c>
      <c r="CT198" s="51">
        <f t="shared" si="242"/>
        <v>-91</v>
      </c>
      <c r="CU198" s="51">
        <f t="shared" si="243"/>
        <v>24.15</v>
      </c>
      <c r="CV198" s="51">
        <v>1</v>
      </c>
      <c r="CX198" s="63">
        <f t="shared" si="244"/>
        <v>1.2925831062713179E-2</v>
      </c>
      <c r="CY198" s="63">
        <f t="shared" si="245"/>
        <v>-1.1762506267068993</v>
      </c>
      <c r="CZ198" s="63">
        <f t="shared" si="246"/>
        <v>8.019941750946531E-5</v>
      </c>
      <c r="DA198" s="63">
        <f t="shared" si="247"/>
        <v>43796456404648.961</v>
      </c>
      <c r="DB198" s="63">
        <f t="shared" si="248"/>
        <v>7062.0266266853323</v>
      </c>
      <c r="DE198" s="51">
        <f t="shared" si="249"/>
        <v>-146</v>
      </c>
      <c r="DF198" s="51">
        <f t="shared" si="250"/>
        <v>26.9</v>
      </c>
      <c r="DG198" s="51">
        <v>1</v>
      </c>
      <c r="DI198" s="63">
        <f t="shared" si="251"/>
        <v>8.6534746119213031E-3</v>
      </c>
      <c r="DJ198" s="63">
        <f t="shared" si="252"/>
        <v>-1.2634072933405103</v>
      </c>
      <c r="DK198" s="63">
        <f t="shared" si="253"/>
        <v>4.3619070486473869E-8</v>
      </c>
      <c r="DL198" s="63">
        <f t="shared" si="254"/>
        <v>48783630529401.945</v>
      </c>
      <c r="DM198" s="63">
        <f t="shared" si="255"/>
        <v>7062.0266266853323</v>
      </c>
    </row>
    <row r="199" spans="1:117">
      <c r="A199" s="74">
        <f t="shared" ref="A199:A262" si="273">POWER(POWER(2,0.05),I199-40)</f>
        <v>200.85352906157064</v>
      </c>
      <c r="B199" s="74">
        <f t="shared" ref="B199:B262" si="274">I199/30</f>
        <v>6.4333333333333336</v>
      </c>
      <c r="C199" s="78">
        <v>8.7050000000000001</v>
      </c>
      <c r="D199" s="76">
        <f t="shared" si="256"/>
        <v>1.9649999999999999</v>
      </c>
      <c r="E199" s="76">
        <f t="shared" ref="E199:E262" si="275">(100%+I199*0.5%)</f>
        <v>1.9649999999999999</v>
      </c>
      <c r="F199" s="77">
        <f t="shared" ref="F199:F262" si="276">C199*D199*E199*1</f>
        <v>33.611963625000001</v>
      </c>
      <c r="G199" s="73">
        <f t="shared" ref="G199:G262" si="277">POWER($H$1,I199)</f>
        <v>416636997322.7298</v>
      </c>
      <c r="H199" s="74">
        <f t="shared" si="257"/>
        <v>38.600000000000016</v>
      </c>
      <c r="I199" s="79">
        <v>193</v>
      </c>
      <c r="J199" s="51">
        <f t="shared" ref="J199:J262" si="278">$I199-K$3</f>
        <v>193</v>
      </c>
      <c r="K199" s="51">
        <f t="shared" ref="K199:K262" si="279">L$3</f>
        <v>10</v>
      </c>
      <c r="L199" s="51">
        <v>1</v>
      </c>
      <c r="N199" s="63">
        <f t="shared" ref="N199:N262" si="280">N198*L199</f>
        <v>69861994.306191385</v>
      </c>
      <c r="O199" s="63">
        <f t="shared" ref="O199:O262" si="281">J199*N199</f>
        <v>13483364901.094936</v>
      </c>
      <c r="P199" s="63">
        <f t="shared" ref="P199:P262" si="282">K199*POWER($H$1,J199)</f>
        <v>4166369973227.2979</v>
      </c>
      <c r="Q199" s="63">
        <f t="shared" ref="Q199:Q262" si="283">$G199*K199*5</f>
        <v>20831849866136.488</v>
      </c>
      <c r="R199" s="63">
        <f t="shared" ref="R199:R262" si="284">$A199*(30+$B199)</f>
        <v>7317.7635754765579</v>
      </c>
      <c r="S199" s="51">
        <f t="shared" si="258"/>
        <v>309.00075788121416</v>
      </c>
      <c r="T199" s="72">
        <f t="shared" si="259"/>
        <v>9.1931778020664261</v>
      </c>
      <c r="U199" s="51">
        <f t="shared" ref="U199:U262" si="285">$I199-V$3</f>
        <v>178</v>
      </c>
      <c r="V199" s="69">
        <f t="shared" ref="V199:V262" si="286">W$3</f>
        <v>10.75</v>
      </c>
      <c r="W199" s="51">
        <v>1</v>
      </c>
      <c r="Y199" s="68">
        <f t="shared" si="268"/>
        <v>2791530.6320490241</v>
      </c>
      <c r="Z199" s="68">
        <f t="shared" ref="Z199:Z262" si="287">U199*Y199</f>
        <v>496892452.50472629</v>
      </c>
      <c r="AA199" s="68">
        <f t="shared" ref="AA199:AA262" si="288">V199*POWER($H$1,U199)</f>
        <v>559855965152.4176</v>
      </c>
      <c r="AB199" s="68">
        <f t="shared" ref="AB199:AB262" si="289">$G199*V199*5</f>
        <v>22394238606096.727</v>
      </c>
      <c r="AC199" s="63">
        <f t="shared" ref="AC199:AC262" si="290">$A199*(30+$B199)</f>
        <v>7317.7635754765579</v>
      </c>
      <c r="AD199" s="69">
        <f t="shared" ref="AD199:AD262" si="291">AA199/Z199</f>
        <v>1126.7145683745164</v>
      </c>
      <c r="AE199" s="72">
        <f t="shared" ref="AE199:AE262" si="292">AD199/$F199</f>
        <v>33.521236097509203</v>
      </c>
      <c r="AF199" s="51">
        <f t="shared" ref="AF199:AF262" si="293">$I199-AG$3</f>
        <v>156</v>
      </c>
      <c r="AG199" s="51">
        <f t="shared" ref="AG199:AG262" si="294">AH$3</f>
        <v>11.85</v>
      </c>
      <c r="AH199" s="51">
        <v>1</v>
      </c>
      <c r="AJ199" s="63">
        <f t="shared" ref="AJ199:AJ262" si="295">AJ198*AH199</f>
        <v>180380.58217393243</v>
      </c>
      <c r="AK199" s="63">
        <f t="shared" ref="AK199:AK262" si="296">AF199*AJ199</f>
        <v>28139370.819133461</v>
      </c>
      <c r="AL199" s="63">
        <f t="shared" ref="AL199:AL262" si="297">AG199*POWER($H$1,AF199)</f>
        <v>29231709566.011791</v>
      </c>
      <c r="AM199" s="63">
        <f t="shared" ref="AM199:AM262" si="298">$G199*AG199*5</f>
        <v>24685742091371.738</v>
      </c>
      <c r="AN199" s="63">
        <f t="shared" ref="AN199:AN262" si="299">$A199*(30+$B199)</f>
        <v>7317.7635754765579</v>
      </c>
      <c r="AO199" s="51">
        <f t="shared" si="269"/>
        <v>1038.8188760118117</v>
      </c>
      <c r="AP199" s="72">
        <f t="shared" si="270"/>
        <v>30.906223974345728</v>
      </c>
      <c r="AQ199" s="51">
        <f t="shared" ref="AQ199:AQ262" si="300">$I199-AR$3</f>
        <v>128</v>
      </c>
      <c r="AR199" s="51">
        <f t="shared" ref="AR199:AR262" si="301">AS$3</f>
        <v>13.25</v>
      </c>
      <c r="AS199" s="51">
        <v>1</v>
      </c>
      <c r="AU199" s="63">
        <f t="shared" ref="AU199:AU262" si="302">AU198*AS199</f>
        <v>12499.170264132328</v>
      </c>
      <c r="AV199" s="63">
        <f t="shared" ref="AV199:AV262" si="303">AQ199*AU199</f>
        <v>1599893.793808938</v>
      </c>
      <c r="AW199" s="63">
        <f t="shared" ref="AW199:AW262" si="304">AR199*POWER($H$1,AQ199)</f>
        <v>673881862.12477362</v>
      </c>
      <c r="AX199" s="63">
        <f t="shared" ref="AX199:AX262" si="305">$G199*AR199*5</f>
        <v>27602201072630.852</v>
      </c>
      <c r="AY199" s="63">
        <f t="shared" ref="AY199:AY262" si="306">$A199*(30+$B199)</f>
        <v>7317.7635754765579</v>
      </c>
      <c r="AZ199" s="51">
        <f t="shared" si="264"/>
        <v>421.2041228814528</v>
      </c>
      <c r="BA199" s="72">
        <f t="shared" si="265"/>
        <v>12.531375065756896</v>
      </c>
      <c r="BB199" s="51">
        <f t="shared" ref="BB199:BB262" si="307">$I199-BC$3</f>
        <v>98</v>
      </c>
      <c r="BC199" s="51">
        <f t="shared" ref="BC199:BC262" si="308">BD$3</f>
        <v>14.75</v>
      </c>
      <c r="BD199" s="51">
        <v>1</v>
      </c>
      <c r="BE199" s="51" t="s">
        <v>177</v>
      </c>
      <c r="BF199" s="63">
        <f t="shared" ref="BF199:BF262" si="309">BF198*BD199</f>
        <v>84.830600954163131</v>
      </c>
      <c r="BG199" s="63">
        <f t="shared" ref="BG199:BG262" si="310">BB199*BF199</f>
        <v>8313.3988935079869</v>
      </c>
      <c r="BH199" s="63">
        <f t="shared" ref="BH199:BH262" si="311">BC199*POWER($H$1,BB199)</f>
        <v>11721412.106533479</v>
      </c>
      <c r="BI199" s="63">
        <f t="shared" ref="BI199:BI262" si="312">$G199*BC199*5</f>
        <v>30726978552551.324</v>
      </c>
      <c r="BJ199" s="63">
        <f t="shared" ref="BJ199:BJ262" si="313">$A199*(30+$B199)</f>
        <v>7317.7635754765579</v>
      </c>
      <c r="BK199" s="51">
        <f t="shared" si="271"/>
        <v>1409.9422217893143</v>
      </c>
      <c r="BL199" s="72">
        <f t="shared" si="272"/>
        <v>41.947630240222665</v>
      </c>
      <c r="BM199" s="51">
        <f t="shared" ref="BM199:BM262" si="314">$I199-BN$3</f>
        <v>51</v>
      </c>
      <c r="BN199" s="51">
        <f t="shared" ref="BN199:BN262" si="315">BO$3</f>
        <v>17.100000000000001</v>
      </c>
      <c r="BO199" s="51">
        <v>1</v>
      </c>
      <c r="BP199" s="51" t="s">
        <v>177</v>
      </c>
      <c r="BQ199" s="63">
        <f t="shared" ref="BQ199:BQ262" si="316">BQ198*BO199</f>
        <v>0.58570331326923497</v>
      </c>
      <c r="BR199" s="63">
        <f t="shared" ref="BR199:BR262" si="317">BM199*BQ199</f>
        <v>29.870868976730982</v>
      </c>
      <c r="BS199" s="63">
        <f t="shared" ref="BS199:BS262" si="318">BN199*POWER($H$1,BM199)</f>
        <v>20114.167675340152</v>
      </c>
      <c r="BT199" s="63">
        <f t="shared" ref="BT199:BT262" si="319">$G199*BN199*5</f>
        <v>35622463271093.398</v>
      </c>
      <c r="BU199" s="63">
        <f t="shared" ref="BU199:BU262" si="320">$A199*(30+$B199)</f>
        <v>7317.7635754765579</v>
      </c>
      <c r="BV199" s="51">
        <f t="shared" si="262"/>
        <v>673.37069072241673</v>
      </c>
      <c r="BW199" s="72">
        <f t="shared" si="263"/>
        <v>20.033661175974114</v>
      </c>
      <c r="BX199" s="51">
        <f t="shared" ref="BX199:BX262" si="321">$I199-BY$3</f>
        <v>6</v>
      </c>
      <c r="BY199" s="51">
        <f t="shared" ref="BY199:BY262" si="322">BZ$3</f>
        <v>19.350000000000001</v>
      </c>
      <c r="BZ199" s="51">
        <v>1</v>
      </c>
      <c r="CA199" s="51" t="s">
        <v>177</v>
      </c>
      <c r="CB199" s="63">
        <f t="shared" ref="CB199:CB262" si="323">CB198*BZ199</f>
        <v>3.0680984116650111E-2</v>
      </c>
      <c r="CC199" s="63">
        <f t="shared" ref="CC199:CC262" si="324">BX199*CB199</f>
        <v>0.18408590469990066</v>
      </c>
      <c r="CD199" s="63">
        <f t="shared" ref="CD199:CD262" si="325">BY199*POWER($H$1,BX199)</f>
        <v>44.454626338385268</v>
      </c>
      <c r="CE199" s="63">
        <f t="shared" ref="CE199:CE262" si="326">$G199*BY199*5</f>
        <v>40309629490974.109</v>
      </c>
      <c r="CF199" s="63">
        <f t="shared" ref="CF199:CF262" si="327">$A199*(30+$B199)</f>
        <v>7317.7635754765579</v>
      </c>
      <c r="CG199" s="51">
        <f t="shared" si="266"/>
        <v>241.48848555708707</v>
      </c>
      <c r="CH199" s="93">
        <f t="shared" si="267"/>
        <v>7.184599157946014</v>
      </c>
      <c r="CI199" s="51">
        <f t="shared" ref="CI199:CI262" si="328">$I199-CJ$3</f>
        <v>-39</v>
      </c>
      <c r="CJ199" s="51">
        <f t="shared" ref="CJ199:CJ262" si="329">CK$3</f>
        <v>21.6</v>
      </c>
      <c r="CK199" s="51">
        <v>1</v>
      </c>
      <c r="CM199" s="63">
        <f t="shared" ref="CM199:CM262" si="330">CM198*CK199</f>
        <v>1.9727078239801729E-2</v>
      </c>
      <c r="CN199" s="63">
        <f t="shared" ref="CN199:CN262" si="331">CI199*CM199</f>
        <v>-0.76935605135226748</v>
      </c>
      <c r="CO199" s="63">
        <f t="shared" ref="CO199:CO262" si="332">CJ199*POWER($H$1,CI199)</f>
        <v>9.6921423702874585E-2</v>
      </c>
      <c r="CP199" s="63">
        <f t="shared" ref="CP199:CP262" si="333">$G199*CJ199*5</f>
        <v>44996795710854.828</v>
      </c>
      <c r="CQ199" s="63">
        <f t="shared" ref="CQ199:CQ262" si="334">$A199*(30+$B199)</f>
        <v>7317.7635754765579</v>
      </c>
      <c r="CT199" s="51">
        <f t="shared" ref="CT199:CT262" si="335">$I199-CU$3</f>
        <v>-90</v>
      </c>
      <c r="CU199" s="51">
        <f t="shared" ref="CU199:CU262" si="336">CV$3</f>
        <v>24.15</v>
      </c>
      <c r="CV199" s="51">
        <v>1</v>
      </c>
      <c r="CX199" s="63">
        <f t="shared" ref="CX199:CX262" si="337">CX198*CV199</f>
        <v>1.2925831062713179E-2</v>
      </c>
      <c r="CY199" s="63">
        <f t="shared" ref="CY199:CY262" si="338">CT199*CX199</f>
        <v>-1.1633247956441861</v>
      </c>
      <c r="CZ199" s="63">
        <f t="shared" ref="CZ199:CZ262" si="339">CU199*POWER($H$1,CT199)</f>
        <v>9.2124938964843189E-5</v>
      </c>
      <c r="DA199" s="63">
        <f t="shared" ref="DA199:DA262" si="340">$G199*CU199*5</f>
        <v>50308917426719.617</v>
      </c>
      <c r="DB199" s="63">
        <f t="shared" ref="DB199:DB262" si="341">$A199*(30+$B199)</f>
        <v>7317.7635754765579</v>
      </c>
      <c r="DE199" s="51">
        <f t="shared" ref="DE199:DE262" si="342">$I199-DF$3</f>
        <v>-145</v>
      </c>
      <c r="DF199" s="51">
        <f t="shared" ref="DF199:DF262" si="343">DG$3</f>
        <v>26.9</v>
      </c>
      <c r="DG199" s="51">
        <v>1</v>
      </c>
      <c r="DI199" s="63">
        <f t="shared" ref="DI199:DI262" si="344">DI198*DG199</f>
        <v>8.6534746119213031E-3</v>
      </c>
      <c r="DJ199" s="63">
        <f t="shared" ref="DJ199:DJ262" si="345">DE199*DI199</f>
        <v>-1.2547538187285889</v>
      </c>
      <c r="DK199" s="63">
        <f t="shared" ref="DK199:DK262" si="346">DF199*POWER($H$1,DE199)</f>
        <v>5.0105154514312252E-8</v>
      </c>
      <c r="DL199" s="63">
        <f t="shared" ref="DL199:DL262" si="347">$G199*DF199*5</f>
        <v>56037676139907.156</v>
      </c>
      <c r="DM199" s="63">
        <f t="shared" ref="DM199:DM262" si="348">$A199*(30+$B199)</f>
        <v>7317.7635754765579</v>
      </c>
    </row>
    <row r="200" spans="1:117">
      <c r="A200" s="74">
        <f t="shared" si="273"/>
        <v>207.93661346719887</v>
      </c>
      <c r="B200" s="74">
        <f t="shared" si="274"/>
        <v>6.4666666666666668</v>
      </c>
      <c r="C200" s="78">
        <v>8.7050000000000001</v>
      </c>
      <c r="D200" s="76">
        <f t="shared" ref="D200:D263" si="349">(100%+I200*0.5%)</f>
        <v>1.97</v>
      </c>
      <c r="E200" s="76">
        <f t="shared" si="275"/>
        <v>1.97</v>
      </c>
      <c r="F200" s="77">
        <f t="shared" si="276"/>
        <v>33.783234499999999</v>
      </c>
      <c r="G200" s="73">
        <f t="shared" si="277"/>
        <v>478590233455.52386</v>
      </c>
      <c r="H200" s="74">
        <f t="shared" ref="H200:H263" si="350">LOG(G200,2)</f>
        <v>38.800000000000018</v>
      </c>
      <c r="I200" s="79">
        <v>194</v>
      </c>
      <c r="J200" s="51">
        <f t="shared" si="278"/>
        <v>194</v>
      </c>
      <c r="K200" s="51">
        <f t="shared" si="279"/>
        <v>10</v>
      </c>
      <c r="L200" s="51">
        <v>1</v>
      </c>
      <c r="N200" s="63">
        <f t="shared" si="280"/>
        <v>69861994.306191385</v>
      </c>
      <c r="O200" s="63">
        <f t="shared" si="281"/>
        <v>13553226895.401129</v>
      </c>
      <c r="P200" s="63">
        <f t="shared" si="282"/>
        <v>4785902334555.2383</v>
      </c>
      <c r="Q200" s="63">
        <f t="shared" si="283"/>
        <v>23929511672776.191</v>
      </c>
      <c r="R200" s="63">
        <f t="shared" si="284"/>
        <v>7582.7551711038523</v>
      </c>
      <c r="S200" s="51">
        <f t="shared" si="258"/>
        <v>353.1190299912405</v>
      </c>
      <c r="T200" s="72">
        <f t="shared" si="259"/>
        <v>10.452493232737691</v>
      </c>
      <c r="U200" s="51">
        <f t="shared" si="285"/>
        <v>179</v>
      </c>
      <c r="V200" s="69">
        <f t="shared" si="286"/>
        <v>10.75</v>
      </c>
      <c r="W200" s="51">
        <v>1</v>
      </c>
      <c r="Y200" s="68">
        <f t="shared" si="268"/>
        <v>2791530.6320490241</v>
      </c>
      <c r="Z200" s="68">
        <f t="shared" si="287"/>
        <v>499683983.13677531</v>
      </c>
      <c r="AA200" s="68">
        <f t="shared" si="288"/>
        <v>643105626205.8595</v>
      </c>
      <c r="AB200" s="68">
        <f t="shared" si="289"/>
        <v>25724225048234.41</v>
      </c>
      <c r="AC200" s="63">
        <f t="shared" si="290"/>
        <v>7582.7551711038523</v>
      </c>
      <c r="AD200" s="69">
        <f t="shared" si="291"/>
        <v>1287.0246954260015</v>
      </c>
      <c r="AE200" s="72">
        <f t="shared" si="292"/>
        <v>38.096550388803109</v>
      </c>
      <c r="AF200" s="51">
        <f t="shared" si="293"/>
        <v>157</v>
      </c>
      <c r="AG200" s="51">
        <f t="shared" si="294"/>
        <v>11.85</v>
      </c>
      <c r="AH200" s="51">
        <v>1</v>
      </c>
      <c r="AJ200" s="63">
        <f t="shared" si="295"/>
        <v>180380.58217393243</v>
      </c>
      <c r="AK200" s="63">
        <f t="shared" si="296"/>
        <v>28319751.401307393</v>
      </c>
      <c r="AL200" s="63">
        <f t="shared" si="297"/>
        <v>33578416692.22884</v>
      </c>
      <c r="AM200" s="63">
        <f t="shared" si="298"/>
        <v>28356471332239.789</v>
      </c>
      <c r="AN200" s="63">
        <f t="shared" si="299"/>
        <v>7582.7551711038523</v>
      </c>
      <c r="AO200" s="51">
        <f t="shared" si="269"/>
        <v>1185.688963734289</v>
      </c>
      <c r="AP200" s="72">
        <f t="shared" si="270"/>
        <v>35.096963961052609</v>
      </c>
      <c r="AQ200" s="51">
        <f t="shared" si="300"/>
        <v>129</v>
      </c>
      <c r="AR200" s="51">
        <f t="shared" si="301"/>
        <v>13.25</v>
      </c>
      <c r="AS200" s="51">
        <v>1</v>
      </c>
      <c r="AU200" s="63">
        <f t="shared" si="302"/>
        <v>12499.170264132328</v>
      </c>
      <c r="AV200" s="63">
        <f t="shared" si="303"/>
        <v>1612392.9640730703</v>
      </c>
      <c r="AW200" s="63">
        <f t="shared" si="304"/>
        <v>774086986.48506629</v>
      </c>
      <c r="AX200" s="63">
        <f t="shared" si="305"/>
        <v>31706602966428.457</v>
      </c>
      <c r="AY200" s="63">
        <f t="shared" si="306"/>
        <v>7582.7551711038523</v>
      </c>
      <c r="AZ200" s="51">
        <f t="shared" si="264"/>
        <v>480.08581266048384</v>
      </c>
      <c r="BA200" s="72">
        <f t="shared" si="265"/>
        <v>14.210771104835562</v>
      </c>
      <c r="BB200" s="51">
        <f t="shared" si="307"/>
        <v>99</v>
      </c>
      <c r="BC200" s="51">
        <f t="shared" si="308"/>
        <v>14.75</v>
      </c>
      <c r="BD200" s="51">
        <v>1</v>
      </c>
      <c r="BF200" s="63">
        <f t="shared" si="309"/>
        <v>84.830600954163131</v>
      </c>
      <c r="BG200" s="63">
        <f t="shared" si="310"/>
        <v>8398.2294944621499</v>
      </c>
      <c r="BH200" s="63">
        <f t="shared" si="311"/>
        <v>13464366.805017341</v>
      </c>
      <c r="BI200" s="63">
        <f t="shared" si="312"/>
        <v>35296029717344.883</v>
      </c>
      <c r="BJ200" s="63">
        <f t="shared" si="313"/>
        <v>7582.7551711038523</v>
      </c>
      <c r="BK200" s="51">
        <f t="shared" si="271"/>
        <v>1603.2387319131772</v>
      </c>
      <c r="BL200" s="72">
        <f t="shared" si="272"/>
        <v>47.456638052616817</v>
      </c>
      <c r="BM200" s="51">
        <f t="shared" si="314"/>
        <v>52</v>
      </c>
      <c r="BN200" s="51">
        <f t="shared" si="315"/>
        <v>17.100000000000001</v>
      </c>
      <c r="BO200" s="51">
        <v>1</v>
      </c>
      <c r="BQ200" s="63">
        <f t="shared" si="316"/>
        <v>0.58570331326923497</v>
      </c>
      <c r="BR200" s="63">
        <f t="shared" si="317"/>
        <v>30.456572290000217</v>
      </c>
      <c r="BS200" s="63">
        <f t="shared" si="318"/>
        <v>23105.111320797769</v>
      </c>
      <c r="BT200" s="63">
        <f t="shared" si="319"/>
        <v>40919464960447.297</v>
      </c>
      <c r="BU200" s="63">
        <f t="shared" si="320"/>
        <v>7582.7551711038523</v>
      </c>
      <c r="BV200" s="51">
        <f t="shared" si="262"/>
        <v>758.62480849113319</v>
      </c>
      <c r="BW200" s="72">
        <f t="shared" si="263"/>
        <v>22.455659433413139</v>
      </c>
      <c r="BX200" s="51">
        <f t="shared" si="321"/>
        <v>7</v>
      </c>
      <c r="BY200" s="51">
        <f t="shared" si="322"/>
        <v>19.350000000000001</v>
      </c>
      <c r="BZ200" s="51">
        <v>1</v>
      </c>
      <c r="CB200" s="63">
        <f t="shared" si="323"/>
        <v>3.0680984116650111E-2</v>
      </c>
      <c r="CC200" s="63">
        <f t="shared" si="324"/>
        <v>0.21476688881655079</v>
      </c>
      <c r="CD200" s="63">
        <f t="shared" si="325"/>
        <v>51.064956146911037</v>
      </c>
      <c r="CE200" s="63">
        <f t="shared" si="326"/>
        <v>46303605086821.937</v>
      </c>
      <c r="CF200" s="63">
        <f t="shared" si="327"/>
        <v>7582.7551711038523</v>
      </c>
      <c r="CG200" s="51">
        <f t="shared" si="266"/>
        <v>237.76922238012961</v>
      </c>
      <c r="CH200" s="93">
        <f t="shared" si="267"/>
        <v>7.0380834132424361</v>
      </c>
      <c r="CI200" s="51">
        <f t="shared" si="328"/>
        <v>-38</v>
      </c>
      <c r="CJ200" s="51">
        <f t="shared" si="329"/>
        <v>21.6</v>
      </c>
      <c r="CK200" s="51">
        <v>1</v>
      </c>
      <c r="CM200" s="63">
        <f t="shared" si="330"/>
        <v>1.9727078239801729E-2</v>
      </c>
      <c r="CN200" s="63">
        <f t="shared" si="331"/>
        <v>-0.74962897311246568</v>
      </c>
      <c r="CO200" s="63">
        <f t="shared" si="332"/>
        <v>0.11133347997146269</v>
      </c>
      <c r="CP200" s="63">
        <f t="shared" si="333"/>
        <v>51687745213196.578</v>
      </c>
      <c r="CQ200" s="63">
        <f t="shared" si="334"/>
        <v>7582.7551711038523</v>
      </c>
      <c r="CT200" s="51">
        <f t="shared" si="335"/>
        <v>-89</v>
      </c>
      <c r="CU200" s="51">
        <f t="shared" si="336"/>
        <v>24.15</v>
      </c>
      <c r="CV200" s="51">
        <v>1</v>
      </c>
      <c r="CX200" s="63">
        <f t="shared" si="337"/>
        <v>1.2925831062713179E-2</v>
      </c>
      <c r="CY200" s="63">
        <f t="shared" si="338"/>
        <v>-1.1503989645814729</v>
      </c>
      <c r="CZ200" s="63">
        <f t="shared" si="339"/>
        <v>1.0582376584311762E-4</v>
      </c>
      <c r="DA200" s="63">
        <f t="shared" si="340"/>
        <v>57789770689754.5</v>
      </c>
      <c r="DB200" s="63">
        <f t="shared" si="341"/>
        <v>7582.7551711038523</v>
      </c>
      <c r="DE200" s="51">
        <f t="shared" si="342"/>
        <v>-144</v>
      </c>
      <c r="DF200" s="51">
        <f t="shared" si="343"/>
        <v>26.9</v>
      </c>
      <c r="DG200" s="51">
        <v>1</v>
      </c>
      <c r="DI200" s="63">
        <f t="shared" si="344"/>
        <v>8.6534746119213031E-3</v>
      </c>
      <c r="DJ200" s="63">
        <f t="shared" si="345"/>
        <v>-1.2461003441166676</v>
      </c>
      <c r="DK200" s="63">
        <f t="shared" si="346"/>
        <v>5.7555708567462757E-8</v>
      </c>
      <c r="DL200" s="63">
        <f t="shared" si="347"/>
        <v>64370386399767.961</v>
      </c>
      <c r="DM200" s="63">
        <f t="shared" si="348"/>
        <v>7582.7551711038523</v>
      </c>
    </row>
    <row r="201" spans="1:117">
      <c r="A201" s="74">
        <f t="shared" si="273"/>
        <v>215.26948230495358</v>
      </c>
      <c r="B201" s="74">
        <f t="shared" si="274"/>
        <v>6.5</v>
      </c>
      <c r="C201" s="78">
        <v>8.7050000000000001</v>
      </c>
      <c r="D201" s="76">
        <f t="shared" si="349"/>
        <v>1.9750000000000001</v>
      </c>
      <c r="E201" s="76">
        <f t="shared" si="275"/>
        <v>1.9750000000000001</v>
      </c>
      <c r="F201" s="77">
        <f t="shared" si="276"/>
        <v>33.954940625000006</v>
      </c>
      <c r="G201" s="73">
        <f t="shared" si="277"/>
        <v>549755813888.0072</v>
      </c>
      <c r="H201" s="74">
        <f t="shared" si="350"/>
        <v>39.000000000000021</v>
      </c>
      <c r="I201" s="79">
        <v>195</v>
      </c>
      <c r="J201" s="51">
        <f t="shared" si="278"/>
        <v>195</v>
      </c>
      <c r="K201" s="51">
        <f t="shared" si="279"/>
        <v>10</v>
      </c>
      <c r="L201" s="51">
        <v>1</v>
      </c>
      <c r="N201" s="63">
        <f t="shared" si="280"/>
        <v>69861994.306191385</v>
      </c>
      <c r="O201" s="63">
        <f t="shared" si="281"/>
        <v>13623088889.707319</v>
      </c>
      <c r="P201" s="63">
        <f t="shared" si="282"/>
        <v>5497558138880.0723</v>
      </c>
      <c r="Q201" s="63">
        <f t="shared" si="283"/>
        <v>27487790694400.359</v>
      </c>
      <c r="R201" s="63">
        <f t="shared" si="284"/>
        <v>7857.3361041308062</v>
      </c>
      <c r="S201" s="51">
        <f t="shared" si="258"/>
        <v>403.54710913129651</v>
      </c>
      <c r="T201" s="72">
        <f t="shared" si="259"/>
        <v>11.884783236351085</v>
      </c>
      <c r="U201" s="51">
        <f t="shared" si="285"/>
        <v>180</v>
      </c>
      <c r="V201" s="69">
        <f t="shared" si="286"/>
        <v>10.75</v>
      </c>
      <c r="W201" s="51">
        <v>12</v>
      </c>
      <c r="Y201" s="68">
        <f t="shared" si="268"/>
        <v>33498367.584588289</v>
      </c>
      <c r="Z201" s="68">
        <f t="shared" si="287"/>
        <v>6029706165.2258921</v>
      </c>
      <c r="AA201" s="68">
        <f t="shared" si="288"/>
        <v>738734374912.00891</v>
      </c>
      <c r="AB201" s="68">
        <f t="shared" si="289"/>
        <v>29549374996480.387</v>
      </c>
      <c r="AC201" s="63">
        <f t="shared" si="290"/>
        <v>7857.3361041308062</v>
      </c>
      <c r="AD201" s="69">
        <f t="shared" si="291"/>
        <v>122.51581663670233</v>
      </c>
      <c r="AE201" s="72">
        <f t="shared" si="292"/>
        <v>3.6081882159586991</v>
      </c>
      <c r="AF201" s="51">
        <f t="shared" si="293"/>
        <v>158</v>
      </c>
      <c r="AG201" s="51">
        <f t="shared" si="294"/>
        <v>11.85</v>
      </c>
      <c r="AH201" s="51">
        <v>1</v>
      </c>
      <c r="AJ201" s="63">
        <f t="shared" si="295"/>
        <v>180380.58217393243</v>
      </c>
      <c r="AK201" s="63">
        <f t="shared" si="296"/>
        <v>28500131.983481325</v>
      </c>
      <c r="AL201" s="63">
        <f t="shared" si="297"/>
        <v>38571472017.768242</v>
      </c>
      <c r="AM201" s="63">
        <f t="shared" si="298"/>
        <v>32573031972864.422</v>
      </c>
      <c r="AN201" s="63">
        <f t="shared" si="299"/>
        <v>7857.3361041308062</v>
      </c>
      <c r="AO201" s="51">
        <f t="shared" si="269"/>
        <v>1353.3787155836424</v>
      </c>
      <c r="AP201" s="72">
        <f t="shared" si="270"/>
        <v>39.858079286028563</v>
      </c>
      <c r="AQ201" s="51">
        <f t="shared" si="300"/>
        <v>130</v>
      </c>
      <c r="AR201" s="51">
        <f t="shared" si="301"/>
        <v>13.25</v>
      </c>
      <c r="AS201" s="51">
        <v>1</v>
      </c>
      <c r="AU201" s="63">
        <f t="shared" si="302"/>
        <v>12499.170264132328</v>
      </c>
      <c r="AV201" s="63">
        <f t="shared" si="303"/>
        <v>1624892.1343372026</v>
      </c>
      <c r="AW201" s="63">
        <f t="shared" si="304"/>
        <v>889192448.00000775</v>
      </c>
      <c r="AX201" s="63">
        <f t="shared" si="305"/>
        <v>36421322670080.477</v>
      </c>
      <c r="AY201" s="63">
        <f t="shared" si="306"/>
        <v>7857.3361041308062</v>
      </c>
      <c r="AZ201" s="51">
        <f t="shared" si="264"/>
        <v>547.23167723543168</v>
      </c>
      <c r="BA201" s="72">
        <f t="shared" si="265"/>
        <v>16.116408014936166</v>
      </c>
      <c r="BB201" s="51">
        <f t="shared" si="307"/>
        <v>100</v>
      </c>
      <c r="BC201" s="51">
        <f t="shared" si="308"/>
        <v>14.75</v>
      </c>
      <c r="BD201" s="51">
        <f>POWER(($D201+0.05)/$D201,2)*POWER(1.05,2)</f>
        <v>1.1590294023393686</v>
      </c>
      <c r="BF201" s="63">
        <f t="shared" si="309"/>
        <v>98.32116072399316</v>
      </c>
      <c r="BG201" s="63">
        <f t="shared" si="310"/>
        <v>9832.1160723993162</v>
      </c>
      <c r="BH201" s="63">
        <f t="shared" si="311"/>
        <v>15466496.000000102</v>
      </c>
      <c r="BI201" s="63">
        <f t="shared" si="312"/>
        <v>40544491274240.531</v>
      </c>
      <c r="BJ201" s="63">
        <f t="shared" si="313"/>
        <v>7857.3361041308062</v>
      </c>
      <c r="BK201" s="51">
        <f t="shared" si="271"/>
        <v>1573.0587277562354</v>
      </c>
      <c r="BL201" s="72">
        <f t="shared" si="272"/>
        <v>46.32783031869122</v>
      </c>
      <c r="BM201" s="51">
        <f t="shared" si="314"/>
        <v>53</v>
      </c>
      <c r="BN201" s="51">
        <f t="shared" si="315"/>
        <v>17.100000000000001</v>
      </c>
      <c r="BO201" s="51">
        <v>1</v>
      </c>
      <c r="BQ201" s="63">
        <f t="shared" si="316"/>
        <v>0.58570331326923497</v>
      </c>
      <c r="BR201" s="63">
        <f t="shared" si="317"/>
        <v>31.042275603269452</v>
      </c>
      <c r="BS201" s="63">
        <f t="shared" si="318"/>
        <v>26540.803366223769</v>
      </c>
      <c r="BT201" s="63">
        <f t="shared" si="319"/>
        <v>47004122087424.617</v>
      </c>
      <c r="BU201" s="63">
        <f t="shared" si="320"/>
        <v>7857.3361041308062</v>
      </c>
      <c r="BV201" s="51">
        <f t="shared" si="262"/>
        <v>854.98897392137133</v>
      </c>
      <c r="BW201" s="72">
        <f t="shared" si="263"/>
        <v>25.180105109412814</v>
      </c>
      <c r="BX201" s="51">
        <f t="shared" si="321"/>
        <v>8</v>
      </c>
      <c r="BY201" s="51">
        <f t="shared" si="322"/>
        <v>19.350000000000001</v>
      </c>
      <c r="BZ201" s="51">
        <v>1</v>
      </c>
      <c r="CB201" s="63">
        <f t="shared" si="323"/>
        <v>3.0680984116650111E-2</v>
      </c>
      <c r="CC201" s="63">
        <f t="shared" si="324"/>
        <v>0.24544787293320089</v>
      </c>
      <c r="CD201" s="63">
        <f t="shared" si="325"/>
        <v>58.65823112395244</v>
      </c>
      <c r="CE201" s="63">
        <f t="shared" si="326"/>
        <v>53188874993664.695</v>
      </c>
      <c r="CF201" s="63">
        <f t="shared" si="327"/>
        <v>7857.3361041308062</v>
      </c>
      <c r="CG201" s="51">
        <f t="shared" si="266"/>
        <v>238.98447528985673</v>
      </c>
      <c r="CH201" s="93">
        <f t="shared" si="267"/>
        <v>7.038282821024862</v>
      </c>
      <c r="CI201" s="51">
        <f t="shared" si="328"/>
        <v>-37</v>
      </c>
      <c r="CJ201" s="51">
        <f t="shared" si="329"/>
        <v>21.6</v>
      </c>
      <c r="CK201" s="51">
        <v>1</v>
      </c>
      <c r="CM201" s="63">
        <f t="shared" si="330"/>
        <v>1.9727078239801729E-2</v>
      </c>
      <c r="CN201" s="63">
        <f t="shared" si="331"/>
        <v>-0.72990189487266399</v>
      </c>
      <c r="CO201" s="63">
        <f t="shared" si="332"/>
        <v>0.12788858529931454</v>
      </c>
      <c r="CP201" s="63">
        <f t="shared" si="333"/>
        <v>59373627899904.781</v>
      </c>
      <c r="CQ201" s="63">
        <f t="shared" si="334"/>
        <v>7857.3361041308062</v>
      </c>
      <c r="CT201" s="51">
        <f t="shared" si="335"/>
        <v>-88</v>
      </c>
      <c r="CU201" s="51">
        <f t="shared" si="336"/>
        <v>24.15</v>
      </c>
      <c r="CV201" s="51">
        <v>1</v>
      </c>
      <c r="CX201" s="63">
        <f t="shared" si="337"/>
        <v>1.2925831062713179E-2</v>
      </c>
      <c r="CY201" s="63">
        <f t="shared" si="338"/>
        <v>-1.1374731335187598</v>
      </c>
      <c r="CZ201" s="63">
        <f t="shared" si="339"/>
        <v>1.2155958574358067E-4</v>
      </c>
      <c r="DA201" s="63">
        <f t="shared" si="340"/>
        <v>66383014526976.867</v>
      </c>
      <c r="DB201" s="63">
        <f t="shared" si="341"/>
        <v>7857.3361041308062</v>
      </c>
      <c r="DE201" s="51">
        <f t="shared" si="342"/>
        <v>-143</v>
      </c>
      <c r="DF201" s="51">
        <f t="shared" si="343"/>
        <v>26.9</v>
      </c>
      <c r="DG201" s="51">
        <v>1</v>
      </c>
      <c r="DI201" s="63">
        <f t="shared" si="344"/>
        <v>8.6534746119213031E-3</v>
      </c>
      <c r="DJ201" s="63">
        <f t="shared" si="345"/>
        <v>-1.2374468695047462</v>
      </c>
      <c r="DK201" s="63">
        <f t="shared" si="346"/>
        <v>6.6114147752133225E-8</v>
      </c>
      <c r="DL201" s="63">
        <f t="shared" si="347"/>
        <v>73942156967936.969</v>
      </c>
      <c r="DM201" s="63">
        <f t="shared" si="348"/>
        <v>7857.3361041308062</v>
      </c>
    </row>
    <row r="202" spans="1:117">
      <c r="A202" s="74">
        <f t="shared" si="273"/>
        <v>222.86094420381053</v>
      </c>
      <c r="B202" s="74">
        <f t="shared" si="274"/>
        <v>6.5333333333333332</v>
      </c>
      <c r="C202" s="78">
        <v>8.7050000000000001</v>
      </c>
      <c r="D202" s="76">
        <f t="shared" si="349"/>
        <v>1.98</v>
      </c>
      <c r="E202" s="76">
        <f t="shared" si="275"/>
        <v>1.98</v>
      </c>
      <c r="F202" s="77">
        <f t="shared" si="276"/>
        <v>34.127082000000001</v>
      </c>
      <c r="G202" s="73">
        <f t="shared" si="277"/>
        <v>631503599063.21008</v>
      </c>
      <c r="H202" s="74">
        <f t="shared" si="350"/>
        <v>39.200000000000024</v>
      </c>
      <c r="I202" s="79">
        <v>196</v>
      </c>
      <c r="J202" s="51">
        <f t="shared" si="278"/>
        <v>196</v>
      </c>
      <c r="K202" s="51">
        <f t="shared" si="279"/>
        <v>10</v>
      </c>
      <c r="L202" s="51">
        <v>1</v>
      </c>
      <c r="N202" s="63">
        <f t="shared" si="280"/>
        <v>69861994.306191385</v>
      </c>
      <c r="O202" s="63">
        <f t="shared" si="281"/>
        <v>13692950884.013512</v>
      </c>
      <c r="P202" s="63">
        <f t="shared" si="282"/>
        <v>6315035990632.1006</v>
      </c>
      <c r="Q202" s="63">
        <f t="shared" si="283"/>
        <v>31575179953160.504</v>
      </c>
      <c r="R202" s="63">
        <f t="shared" si="284"/>
        <v>8141.8531615792108</v>
      </c>
      <c r="S202" s="51">
        <f t="shared" si="258"/>
        <v>461.18882950240408</v>
      </c>
      <c r="T202" s="72">
        <f t="shared" si="259"/>
        <v>13.513866480070112</v>
      </c>
      <c r="U202" s="51">
        <f t="shared" si="285"/>
        <v>181</v>
      </c>
      <c r="V202" s="69">
        <f t="shared" si="286"/>
        <v>10.75</v>
      </c>
      <c r="W202" s="51">
        <v>1</v>
      </c>
      <c r="Y202" s="68">
        <f t="shared" si="268"/>
        <v>33498367.584588289</v>
      </c>
      <c r="Z202" s="68">
        <f t="shared" si="287"/>
        <v>6063204532.8104801</v>
      </c>
      <c r="AA202" s="68">
        <f t="shared" si="288"/>
        <v>848582961241.18762</v>
      </c>
      <c r="AB202" s="68">
        <f t="shared" si="289"/>
        <v>33943318449647.543</v>
      </c>
      <c r="AC202" s="63">
        <f t="shared" si="290"/>
        <v>8141.8531615792108</v>
      </c>
      <c r="AD202" s="69">
        <f t="shared" si="291"/>
        <v>139.95618268345692</v>
      </c>
      <c r="AE202" s="72">
        <f t="shared" si="292"/>
        <v>4.1010298707477224</v>
      </c>
      <c r="AF202" s="51">
        <f t="shared" si="293"/>
        <v>159</v>
      </c>
      <c r="AG202" s="51">
        <f t="shared" si="294"/>
        <v>11.85</v>
      </c>
      <c r="AH202" s="51">
        <v>1</v>
      </c>
      <c r="AJ202" s="63">
        <f t="shared" si="295"/>
        <v>180380.58217393243</v>
      </c>
      <c r="AK202" s="63">
        <f t="shared" si="296"/>
        <v>28680512.565655258</v>
      </c>
      <c r="AL202" s="63">
        <f t="shared" si="297"/>
        <v>44306986456.624557</v>
      </c>
      <c r="AM202" s="63">
        <f t="shared" si="298"/>
        <v>37416588244495.195</v>
      </c>
      <c r="AN202" s="63">
        <f t="shared" si="299"/>
        <v>8141.8531615792108</v>
      </c>
      <c r="AO202" s="51">
        <f t="shared" si="269"/>
        <v>1544.8463954469876</v>
      </c>
      <c r="AP202" s="72">
        <f t="shared" si="270"/>
        <v>45.267462229761911</v>
      </c>
      <c r="AQ202" s="51">
        <f t="shared" si="300"/>
        <v>131</v>
      </c>
      <c r="AR202" s="51">
        <f t="shared" si="301"/>
        <v>13.25</v>
      </c>
      <c r="AS202" s="51">
        <v>1</v>
      </c>
      <c r="AU202" s="63">
        <f t="shared" si="302"/>
        <v>12499.170264132328</v>
      </c>
      <c r="AV202" s="63">
        <f t="shared" si="303"/>
        <v>1637391.304601335</v>
      </c>
      <c r="AW202" s="63">
        <f t="shared" si="304"/>
        <v>1021413902.2933955</v>
      </c>
      <c r="AX202" s="63">
        <f t="shared" si="305"/>
        <v>41837113437937.664</v>
      </c>
      <c r="AY202" s="63">
        <f t="shared" si="306"/>
        <v>8141.8531615792108</v>
      </c>
      <c r="AZ202" s="51">
        <f t="shared" si="264"/>
        <v>623.80562265297056</v>
      </c>
      <c r="BA202" s="72">
        <f t="shared" si="265"/>
        <v>18.278903032288859</v>
      </c>
      <c r="BB202" s="51">
        <f t="shared" si="307"/>
        <v>101</v>
      </c>
      <c r="BC202" s="51">
        <f t="shared" si="308"/>
        <v>14.75</v>
      </c>
      <c r="BD202" s="51">
        <v>10</v>
      </c>
      <c r="BF202" s="63">
        <f t="shared" si="309"/>
        <v>983.2116072399316</v>
      </c>
      <c r="BG202" s="63">
        <f t="shared" si="310"/>
        <v>99304.372331233084</v>
      </c>
      <c r="BH202" s="63">
        <f t="shared" si="311"/>
        <v>17766338.512768339</v>
      </c>
      <c r="BI202" s="63">
        <f t="shared" si="312"/>
        <v>46573390430911.75</v>
      </c>
      <c r="BJ202" s="63">
        <f t="shared" si="313"/>
        <v>8141.8531615792108</v>
      </c>
      <c r="BK202" s="51">
        <f t="shared" si="271"/>
        <v>178.90791810765509</v>
      </c>
      <c r="BL202" s="72">
        <f t="shared" si="272"/>
        <v>5.2424030307558986</v>
      </c>
      <c r="BM202" s="51">
        <f t="shared" si="314"/>
        <v>54</v>
      </c>
      <c r="BN202" s="51">
        <f t="shared" si="315"/>
        <v>17.100000000000001</v>
      </c>
      <c r="BO202" s="51">
        <v>1</v>
      </c>
      <c r="BQ202" s="63">
        <f t="shared" si="316"/>
        <v>0.58570331326923497</v>
      </c>
      <c r="BR202" s="63">
        <f t="shared" si="317"/>
        <v>31.627978916538687</v>
      </c>
      <c r="BS202" s="63">
        <f t="shared" si="318"/>
        <v>30487.377167081013</v>
      </c>
      <c r="BT202" s="63">
        <f t="shared" si="319"/>
        <v>53993557719904.461</v>
      </c>
      <c r="BU202" s="63">
        <f t="shared" si="320"/>
        <v>8141.8531615792108</v>
      </c>
      <c r="BV202" s="51">
        <f t="shared" si="262"/>
        <v>963.93693847882139</v>
      </c>
      <c r="BW202" s="72">
        <f t="shared" si="263"/>
        <v>28.245513005736072</v>
      </c>
      <c r="BX202" s="51">
        <f t="shared" si="321"/>
        <v>9</v>
      </c>
      <c r="BY202" s="51">
        <f t="shared" si="322"/>
        <v>19.350000000000001</v>
      </c>
      <c r="BZ202" s="51">
        <v>1</v>
      </c>
      <c r="CB202" s="63">
        <f t="shared" si="323"/>
        <v>3.0680984116650111E-2</v>
      </c>
      <c r="CC202" s="63">
        <f t="shared" si="324"/>
        <v>0.27612885704985102</v>
      </c>
      <c r="CD202" s="63">
        <f t="shared" si="325"/>
        <v>67.380613599120053</v>
      </c>
      <c r="CE202" s="63">
        <f t="shared" si="326"/>
        <v>61097973209365.578</v>
      </c>
      <c r="CF202" s="63">
        <f t="shared" si="327"/>
        <v>8141.8531615792108</v>
      </c>
      <c r="CG202" s="51">
        <f t="shared" si="266"/>
        <v>244.01873212025598</v>
      </c>
      <c r="CH202" s="93">
        <f t="shared" si="267"/>
        <v>7.1502958301637385</v>
      </c>
      <c r="CI202" s="51">
        <f t="shared" si="328"/>
        <v>-36</v>
      </c>
      <c r="CJ202" s="51">
        <f t="shared" si="329"/>
        <v>21.6</v>
      </c>
      <c r="CK202" s="51">
        <v>1</v>
      </c>
      <c r="CM202" s="63">
        <f t="shared" si="330"/>
        <v>1.9727078239801729E-2</v>
      </c>
      <c r="CN202" s="63">
        <f t="shared" si="331"/>
        <v>-0.7101748166328623</v>
      </c>
      <c r="CO202" s="63">
        <f t="shared" si="332"/>
        <v>0.14690540755622061</v>
      </c>
      <c r="CP202" s="63">
        <f t="shared" si="333"/>
        <v>68202388698826.687</v>
      </c>
      <c r="CQ202" s="63">
        <f t="shared" si="334"/>
        <v>8141.8531615792108</v>
      </c>
      <c r="CT202" s="51">
        <f t="shared" si="335"/>
        <v>-87</v>
      </c>
      <c r="CU202" s="51">
        <f t="shared" si="336"/>
        <v>24.15</v>
      </c>
      <c r="CV202" s="51">
        <v>1</v>
      </c>
      <c r="CX202" s="63">
        <f t="shared" si="337"/>
        <v>1.2925831062713179E-2</v>
      </c>
      <c r="CY202" s="63">
        <f t="shared" si="338"/>
        <v>-1.1245473024560466</v>
      </c>
      <c r="CZ202" s="63">
        <f t="shared" si="339"/>
        <v>1.3963529617777213E-4</v>
      </c>
      <c r="DA202" s="63">
        <f t="shared" si="340"/>
        <v>76254059586882.625</v>
      </c>
      <c r="DB202" s="63">
        <f t="shared" si="341"/>
        <v>8141.8531615792108</v>
      </c>
      <c r="DE202" s="51">
        <f t="shared" si="342"/>
        <v>-142</v>
      </c>
      <c r="DF202" s="51">
        <f t="shared" si="343"/>
        <v>26.9</v>
      </c>
      <c r="DG202" s="51">
        <v>1</v>
      </c>
      <c r="DI202" s="63">
        <f t="shared" si="344"/>
        <v>8.6534746119213031E-3</v>
      </c>
      <c r="DJ202" s="63">
        <f t="shared" si="345"/>
        <v>-1.2287933948928251</v>
      </c>
      <c r="DK202" s="63">
        <f t="shared" si="346"/>
        <v>7.5945212764906364E-8</v>
      </c>
      <c r="DL202" s="63">
        <f t="shared" si="347"/>
        <v>84937234074001.75</v>
      </c>
      <c r="DM202" s="63">
        <f t="shared" si="348"/>
        <v>8141.8531615792108</v>
      </c>
    </row>
    <row r="203" spans="1:117">
      <c r="A203" s="74">
        <f t="shared" si="273"/>
        <v>230.7201184283754</v>
      </c>
      <c r="B203" s="74">
        <f t="shared" si="274"/>
        <v>6.5666666666666664</v>
      </c>
      <c r="C203" s="78">
        <v>8.7050000000000001</v>
      </c>
      <c r="D203" s="76">
        <f t="shared" si="349"/>
        <v>1.9849999999999999</v>
      </c>
      <c r="E203" s="76">
        <f t="shared" si="275"/>
        <v>1.9849999999999999</v>
      </c>
      <c r="F203" s="77">
        <f t="shared" si="276"/>
        <v>34.299658624999999</v>
      </c>
      <c r="G203" s="73">
        <f t="shared" si="277"/>
        <v>725407145418.61646</v>
      </c>
      <c r="H203" s="74">
        <f t="shared" si="350"/>
        <v>39.40000000000002</v>
      </c>
      <c r="I203" s="79">
        <v>197</v>
      </c>
      <c r="J203" s="51">
        <f t="shared" si="278"/>
        <v>197</v>
      </c>
      <c r="K203" s="51">
        <f t="shared" si="279"/>
        <v>10</v>
      </c>
      <c r="L203" s="51">
        <v>1</v>
      </c>
      <c r="N203" s="63">
        <f t="shared" si="280"/>
        <v>69861994.306191385</v>
      </c>
      <c r="O203" s="63">
        <f t="shared" si="281"/>
        <v>13762812878.319702</v>
      </c>
      <c r="P203" s="63">
        <f t="shared" si="282"/>
        <v>7254071454186.1641</v>
      </c>
      <c r="Q203" s="63">
        <f t="shared" si="283"/>
        <v>36270357270930.82</v>
      </c>
      <c r="R203" s="63">
        <f t="shared" si="284"/>
        <v>8436.6656638642598</v>
      </c>
      <c r="S203" s="51">
        <f t="shared" si="258"/>
        <v>527.07767796606208</v>
      </c>
      <c r="T203" s="72">
        <f t="shared" si="259"/>
        <v>15.36684909108369</v>
      </c>
      <c r="U203" s="51">
        <f t="shared" si="285"/>
        <v>182</v>
      </c>
      <c r="V203" s="69">
        <f t="shared" si="286"/>
        <v>10.75</v>
      </c>
      <c r="W203" s="51">
        <v>1</v>
      </c>
      <c r="Y203" s="68">
        <f t="shared" si="268"/>
        <v>33498367.584588289</v>
      </c>
      <c r="Z203" s="68">
        <f t="shared" si="287"/>
        <v>6096702900.3950691</v>
      </c>
      <c r="AA203" s="68">
        <f t="shared" si="288"/>
        <v>974765851656.26489</v>
      </c>
      <c r="AB203" s="68">
        <f t="shared" si="289"/>
        <v>38990634066250.633</v>
      </c>
      <c r="AC203" s="63">
        <f t="shared" si="290"/>
        <v>8436.6656638642598</v>
      </c>
      <c r="AD203" s="69">
        <f t="shared" si="291"/>
        <v>159.88409925520557</v>
      </c>
      <c r="AE203" s="72">
        <f t="shared" si="292"/>
        <v>4.6613903946749726</v>
      </c>
      <c r="AF203" s="51">
        <f t="shared" si="293"/>
        <v>160</v>
      </c>
      <c r="AG203" s="51">
        <f t="shared" si="294"/>
        <v>11.85</v>
      </c>
      <c r="AH203" s="51">
        <v>12</v>
      </c>
      <c r="AJ203" s="63">
        <f t="shared" si="295"/>
        <v>2164566.9860871891</v>
      </c>
      <c r="AK203" s="63">
        <f t="shared" si="296"/>
        <v>346330717.77395022</v>
      </c>
      <c r="AL203" s="63">
        <f t="shared" si="297"/>
        <v>50895362457.60054</v>
      </c>
      <c r="AM203" s="63">
        <f t="shared" si="298"/>
        <v>42980373366053.023</v>
      </c>
      <c r="AN203" s="63">
        <f t="shared" si="299"/>
        <v>8436.6656638642598</v>
      </c>
      <c r="AO203" s="51">
        <f t="shared" si="269"/>
        <v>146.95595812214353</v>
      </c>
      <c r="AP203" s="72">
        <f t="shared" si="270"/>
        <v>4.284472907699195</v>
      </c>
      <c r="AQ203" s="51">
        <f t="shared" si="300"/>
        <v>132</v>
      </c>
      <c r="AR203" s="51">
        <f t="shared" si="301"/>
        <v>13.25</v>
      </c>
      <c r="AS203" s="51">
        <v>1</v>
      </c>
      <c r="AU203" s="63">
        <f t="shared" si="302"/>
        <v>12499.170264132328</v>
      </c>
      <c r="AV203" s="63">
        <f t="shared" si="303"/>
        <v>1649890.4748654673</v>
      </c>
      <c r="AW203" s="63">
        <f t="shared" si="304"/>
        <v>1173296469.3355258</v>
      </c>
      <c r="AX203" s="63">
        <f t="shared" si="305"/>
        <v>48058223383983.344</v>
      </c>
      <c r="AY203" s="63">
        <f t="shared" si="306"/>
        <v>8436.6656638642598</v>
      </c>
      <c r="AZ203" s="51">
        <f t="shared" si="264"/>
        <v>711.1359736961914</v>
      </c>
      <c r="BA203" s="72">
        <f t="shared" si="265"/>
        <v>20.733033569548869</v>
      </c>
      <c r="BB203" s="51">
        <f t="shared" si="307"/>
        <v>102</v>
      </c>
      <c r="BC203" s="51">
        <f t="shared" si="308"/>
        <v>14.75</v>
      </c>
      <c r="BD203" s="51">
        <v>1</v>
      </c>
      <c r="BF203" s="63">
        <f t="shared" si="309"/>
        <v>983.2116072399316</v>
      </c>
      <c r="BG203" s="63">
        <f t="shared" si="310"/>
        <v>100287.58393847302</v>
      </c>
      <c r="BH203" s="63">
        <f t="shared" si="311"/>
        <v>20408163.823937461</v>
      </c>
      <c r="BI203" s="63">
        <f t="shared" si="312"/>
        <v>53498776974622.961</v>
      </c>
      <c r="BJ203" s="63">
        <f t="shared" si="313"/>
        <v>8436.6656638642598</v>
      </c>
      <c r="BK203" s="51">
        <f t="shared" si="271"/>
        <v>203.49641523379384</v>
      </c>
      <c r="BL203" s="72">
        <f t="shared" si="272"/>
        <v>5.9328991421935422</v>
      </c>
      <c r="BM203" s="51">
        <f t="shared" si="314"/>
        <v>55</v>
      </c>
      <c r="BN203" s="51">
        <f t="shared" si="315"/>
        <v>17.100000000000001</v>
      </c>
      <c r="BO203" s="51">
        <v>1</v>
      </c>
      <c r="BQ203" s="63">
        <f t="shared" si="316"/>
        <v>0.58570331326923497</v>
      </c>
      <c r="BR203" s="63">
        <f t="shared" si="317"/>
        <v>32.213682229807922</v>
      </c>
      <c r="BS203" s="63">
        <f t="shared" si="318"/>
        <v>35020.800000000134</v>
      </c>
      <c r="BT203" s="63">
        <f t="shared" si="319"/>
        <v>62022310933291.711</v>
      </c>
      <c r="BU203" s="63">
        <f t="shared" si="320"/>
        <v>8436.6656638642598</v>
      </c>
      <c r="BV203" s="51">
        <f t="shared" si="262"/>
        <v>1087.1405432687461</v>
      </c>
      <c r="BW203" s="72">
        <f t="shared" si="263"/>
        <v>31.695375022664564</v>
      </c>
      <c r="BX203" s="51">
        <f t="shared" si="321"/>
        <v>10</v>
      </c>
      <c r="BY203" s="51">
        <f t="shared" si="322"/>
        <v>19.350000000000001</v>
      </c>
      <c r="BZ203" s="51">
        <v>1</v>
      </c>
      <c r="CB203" s="63">
        <f t="shared" si="323"/>
        <v>3.0680984116650111E-2</v>
      </c>
      <c r="CC203" s="63">
        <f t="shared" si="324"/>
        <v>0.30680984116650112</v>
      </c>
      <c r="CD203" s="63">
        <f t="shared" si="325"/>
        <v>77.400000000000063</v>
      </c>
      <c r="CE203" s="63">
        <f t="shared" si="326"/>
        <v>70183141319251.141</v>
      </c>
      <c r="CF203" s="63">
        <f t="shared" si="327"/>
        <v>8436.6656638642598</v>
      </c>
      <c r="CG203" s="51">
        <f t="shared" si="266"/>
        <v>252.27352455750022</v>
      </c>
      <c r="CH203" s="93">
        <f t="shared" si="267"/>
        <v>7.3549864538192686</v>
      </c>
      <c r="CI203" s="51">
        <f t="shared" si="328"/>
        <v>-35</v>
      </c>
      <c r="CJ203" s="51">
        <f t="shared" si="329"/>
        <v>21.6</v>
      </c>
      <c r="CK203" s="51">
        <v>1</v>
      </c>
      <c r="CM203" s="63">
        <f t="shared" si="330"/>
        <v>1.9727078239801729E-2</v>
      </c>
      <c r="CN203" s="63">
        <f t="shared" si="331"/>
        <v>-0.69044773839306051</v>
      </c>
      <c r="CO203" s="63">
        <f t="shared" si="332"/>
        <v>0.16874999999999959</v>
      </c>
      <c r="CP203" s="63">
        <f t="shared" si="333"/>
        <v>78343971705210.594</v>
      </c>
      <c r="CQ203" s="63">
        <f t="shared" si="334"/>
        <v>8436.6656638642598</v>
      </c>
      <c r="CT203" s="51">
        <f t="shared" si="335"/>
        <v>-86</v>
      </c>
      <c r="CU203" s="51">
        <f t="shared" si="336"/>
        <v>24.15</v>
      </c>
      <c r="CV203" s="51">
        <v>1</v>
      </c>
      <c r="CX203" s="63">
        <f t="shared" si="337"/>
        <v>1.2925831062713179E-2</v>
      </c>
      <c r="CY203" s="63">
        <f t="shared" si="338"/>
        <v>-1.1116214713933334</v>
      </c>
      <c r="CZ203" s="63">
        <f t="shared" si="339"/>
        <v>1.6039883501893065E-4</v>
      </c>
      <c r="DA203" s="63">
        <f t="shared" si="340"/>
        <v>87592912809297.937</v>
      </c>
      <c r="DB203" s="63">
        <f t="shared" si="341"/>
        <v>8436.6656638642598</v>
      </c>
      <c r="DE203" s="51">
        <f t="shared" si="342"/>
        <v>-141</v>
      </c>
      <c r="DF203" s="51">
        <f t="shared" si="343"/>
        <v>26.9</v>
      </c>
      <c r="DG203" s="51">
        <v>1</v>
      </c>
      <c r="DI203" s="63">
        <f t="shared" si="344"/>
        <v>8.6534746119213031E-3</v>
      </c>
      <c r="DJ203" s="63">
        <f t="shared" si="345"/>
        <v>-1.2201399202809038</v>
      </c>
      <c r="DK203" s="63">
        <f t="shared" si="346"/>
        <v>8.7238140972947778E-8</v>
      </c>
      <c r="DL203" s="63">
        <f t="shared" si="347"/>
        <v>97567261058803.906</v>
      </c>
      <c r="DM203" s="63">
        <f t="shared" si="348"/>
        <v>8436.6656638642598</v>
      </c>
    </row>
    <row r="204" spans="1:117">
      <c r="A204" s="74">
        <f t="shared" si="273"/>
        <v>238.85644583342568</v>
      </c>
      <c r="B204" s="74">
        <f t="shared" si="274"/>
        <v>6.6</v>
      </c>
      <c r="C204" s="78">
        <v>8.7050000000000001</v>
      </c>
      <c r="D204" s="76">
        <f t="shared" si="349"/>
        <v>1.99</v>
      </c>
      <c r="E204" s="76">
        <f t="shared" si="275"/>
        <v>1.99</v>
      </c>
      <c r="F204" s="77">
        <f t="shared" si="276"/>
        <v>34.4726705</v>
      </c>
      <c r="G204" s="73">
        <f t="shared" si="277"/>
        <v>833273994645.45984</v>
      </c>
      <c r="H204" s="74">
        <f t="shared" si="350"/>
        <v>39.600000000000023</v>
      </c>
      <c r="I204" s="79">
        <v>198</v>
      </c>
      <c r="J204" s="51">
        <f t="shared" si="278"/>
        <v>198</v>
      </c>
      <c r="K204" s="51">
        <f t="shared" si="279"/>
        <v>10</v>
      </c>
      <c r="L204" s="51">
        <v>1</v>
      </c>
      <c r="N204" s="63">
        <f t="shared" si="280"/>
        <v>69861994.306191385</v>
      </c>
      <c r="O204" s="63">
        <f t="shared" si="281"/>
        <v>13832674872.625895</v>
      </c>
      <c r="P204" s="63">
        <f t="shared" si="282"/>
        <v>8332739946454.5986</v>
      </c>
      <c r="Q204" s="63">
        <f t="shared" si="283"/>
        <v>41663699732272.992</v>
      </c>
      <c r="R204" s="63">
        <f t="shared" si="284"/>
        <v>8742.1459175033797</v>
      </c>
      <c r="S204" s="51">
        <f t="shared" si="258"/>
        <v>602.39541687953897</v>
      </c>
      <c r="T204" s="72">
        <f t="shared" si="259"/>
        <v>17.474579373812627</v>
      </c>
      <c r="U204" s="51">
        <f t="shared" si="285"/>
        <v>183</v>
      </c>
      <c r="V204" s="69">
        <f t="shared" si="286"/>
        <v>10.75</v>
      </c>
      <c r="W204" s="51">
        <v>1</v>
      </c>
      <c r="Y204" s="68">
        <f t="shared" si="268"/>
        <v>33498367.584588289</v>
      </c>
      <c r="Z204" s="68">
        <f t="shared" si="287"/>
        <v>6130201267.9796572</v>
      </c>
      <c r="AA204" s="68">
        <f t="shared" si="288"/>
        <v>1119711930304.8357</v>
      </c>
      <c r="AB204" s="68">
        <f t="shared" si="289"/>
        <v>44788477212193.469</v>
      </c>
      <c r="AC204" s="63">
        <f t="shared" si="290"/>
        <v>8742.1459175033797</v>
      </c>
      <c r="AD204" s="69">
        <f t="shared" si="291"/>
        <v>182.65500288767214</v>
      </c>
      <c r="AE204" s="72">
        <f t="shared" si="292"/>
        <v>5.2985452022834192</v>
      </c>
      <c r="AF204" s="51">
        <f t="shared" si="293"/>
        <v>161</v>
      </c>
      <c r="AG204" s="51">
        <f t="shared" si="294"/>
        <v>11.85</v>
      </c>
      <c r="AH204" s="51">
        <v>1</v>
      </c>
      <c r="AJ204" s="63">
        <f t="shared" si="295"/>
        <v>2164566.9860871891</v>
      </c>
      <c r="AK204" s="63">
        <f t="shared" si="296"/>
        <v>348495284.76003742</v>
      </c>
      <c r="AL204" s="63">
        <f t="shared" si="297"/>
        <v>58463419132.023605</v>
      </c>
      <c r="AM204" s="63">
        <f t="shared" si="298"/>
        <v>49371484182743.5</v>
      </c>
      <c r="AN204" s="63">
        <f t="shared" si="299"/>
        <v>8742.1459175033797</v>
      </c>
      <c r="AO204" s="51">
        <f t="shared" si="269"/>
        <v>167.75957003917463</v>
      </c>
      <c r="AP204" s="72">
        <f t="shared" si="270"/>
        <v>4.866451238211285</v>
      </c>
      <c r="AQ204" s="51">
        <f t="shared" si="300"/>
        <v>133</v>
      </c>
      <c r="AR204" s="51">
        <f t="shared" si="301"/>
        <v>13.25</v>
      </c>
      <c r="AS204" s="51">
        <v>1</v>
      </c>
      <c r="AU204" s="63">
        <f t="shared" si="302"/>
        <v>12499.170264132328</v>
      </c>
      <c r="AV204" s="63">
        <f t="shared" si="303"/>
        <v>1662389.6451295996</v>
      </c>
      <c r="AW204" s="63">
        <f t="shared" si="304"/>
        <v>1347763724.2495477</v>
      </c>
      <c r="AX204" s="63">
        <f t="shared" si="305"/>
        <v>55204402145261.719</v>
      </c>
      <c r="AY204" s="63">
        <f t="shared" si="306"/>
        <v>8742.1459175033797</v>
      </c>
      <c r="AZ204" s="51">
        <f t="shared" si="264"/>
        <v>810.73876283948834</v>
      </c>
      <c r="BA204" s="72">
        <f t="shared" si="265"/>
        <v>23.518304531686582</v>
      </c>
      <c r="BB204" s="51">
        <f t="shared" si="307"/>
        <v>103</v>
      </c>
      <c r="BC204" s="51">
        <f t="shared" si="308"/>
        <v>14.75</v>
      </c>
      <c r="BD204" s="51">
        <v>1</v>
      </c>
      <c r="BF204" s="63">
        <f t="shared" si="309"/>
        <v>983.2116072399316</v>
      </c>
      <c r="BG204" s="63">
        <f t="shared" si="310"/>
        <v>101270.79554571296</v>
      </c>
      <c r="BH204" s="63">
        <f t="shared" si="311"/>
        <v>23442824.213066969</v>
      </c>
      <c r="BI204" s="63">
        <f t="shared" si="312"/>
        <v>61453957105102.664</v>
      </c>
      <c r="BJ204" s="63">
        <f t="shared" si="313"/>
        <v>8742.1459175033797</v>
      </c>
      <c r="BK204" s="51">
        <f t="shared" si="271"/>
        <v>231.48652172367932</v>
      </c>
      <c r="BL204" s="72">
        <f t="shared" si="272"/>
        <v>6.7150736617193418</v>
      </c>
      <c r="BM204" s="51">
        <f t="shared" si="314"/>
        <v>56</v>
      </c>
      <c r="BN204" s="51">
        <f t="shared" si="315"/>
        <v>17.100000000000001</v>
      </c>
      <c r="BO204" s="51">
        <v>1</v>
      </c>
      <c r="BQ204" s="63">
        <f t="shared" si="316"/>
        <v>0.58570331326923497</v>
      </c>
      <c r="BR204" s="63">
        <f t="shared" si="317"/>
        <v>32.799385543077157</v>
      </c>
      <c r="BS204" s="63">
        <f t="shared" si="318"/>
        <v>40228.335350680318</v>
      </c>
      <c r="BT204" s="63">
        <f t="shared" si="319"/>
        <v>71244926542186.828</v>
      </c>
      <c r="BU204" s="63">
        <f t="shared" si="320"/>
        <v>8742.1459175033797</v>
      </c>
      <c r="BV204" s="51">
        <f t="shared" si="262"/>
        <v>1226.4966152444024</v>
      </c>
      <c r="BW204" s="72">
        <f t="shared" si="263"/>
        <v>35.578810618817663</v>
      </c>
      <c r="BX204" s="51">
        <f t="shared" si="321"/>
        <v>11</v>
      </c>
      <c r="BY204" s="51">
        <f t="shared" si="322"/>
        <v>19.350000000000001</v>
      </c>
      <c r="BZ204" s="51">
        <v>1</v>
      </c>
      <c r="CB204" s="63">
        <f t="shared" si="323"/>
        <v>3.0680984116650111E-2</v>
      </c>
      <c r="CC204" s="63">
        <f t="shared" si="324"/>
        <v>0.33749082528315122</v>
      </c>
      <c r="CD204" s="63">
        <f t="shared" si="325"/>
        <v>88.909252676770578</v>
      </c>
      <c r="CE204" s="63">
        <f t="shared" si="326"/>
        <v>80619258981948.25</v>
      </c>
      <c r="CF204" s="63">
        <f t="shared" si="327"/>
        <v>8742.1459175033797</v>
      </c>
      <c r="CG204" s="51">
        <f t="shared" si="266"/>
        <v>263.44198424409512</v>
      </c>
      <c r="CH204" s="93">
        <f t="shared" si="267"/>
        <v>7.6420532677935444</v>
      </c>
      <c r="CI204" s="51">
        <f t="shared" si="328"/>
        <v>-34</v>
      </c>
      <c r="CJ204" s="51">
        <f t="shared" si="329"/>
        <v>21.6</v>
      </c>
      <c r="CK204" s="51">
        <v>1</v>
      </c>
      <c r="CM204" s="63">
        <f t="shared" si="330"/>
        <v>1.9727078239801729E-2</v>
      </c>
      <c r="CN204" s="63">
        <f t="shared" si="331"/>
        <v>-0.67072066015325882</v>
      </c>
      <c r="CO204" s="63">
        <f t="shared" si="332"/>
        <v>0.19384284740574922</v>
      </c>
      <c r="CP204" s="63">
        <f t="shared" si="333"/>
        <v>89993591421709.672</v>
      </c>
      <c r="CQ204" s="63">
        <f t="shared" si="334"/>
        <v>8742.1459175033797</v>
      </c>
      <c r="CT204" s="51">
        <f t="shared" si="335"/>
        <v>-85</v>
      </c>
      <c r="CU204" s="51">
        <f t="shared" si="336"/>
        <v>24.15</v>
      </c>
      <c r="CV204" s="51">
        <v>1</v>
      </c>
      <c r="CX204" s="63">
        <f t="shared" si="337"/>
        <v>1.2925831062713179E-2</v>
      </c>
      <c r="CY204" s="63">
        <f t="shared" si="338"/>
        <v>-1.0986956403306203</v>
      </c>
      <c r="CZ204" s="63">
        <f t="shared" si="339"/>
        <v>1.8424987792968646E-4</v>
      </c>
      <c r="DA204" s="63">
        <f t="shared" si="340"/>
        <v>100617834853439.28</v>
      </c>
      <c r="DB204" s="63">
        <f t="shared" si="341"/>
        <v>8742.1459175033797</v>
      </c>
      <c r="DE204" s="51">
        <f t="shared" si="342"/>
        <v>-140</v>
      </c>
      <c r="DF204" s="51">
        <f t="shared" si="343"/>
        <v>26.9</v>
      </c>
      <c r="DG204" s="51">
        <v>1</v>
      </c>
      <c r="DI204" s="63">
        <f t="shared" si="344"/>
        <v>8.6534746119213031E-3</v>
      </c>
      <c r="DJ204" s="63">
        <f t="shared" si="345"/>
        <v>-1.2114864456689824</v>
      </c>
      <c r="DK204" s="63">
        <f t="shared" si="346"/>
        <v>1.0021030902862454E-7</v>
      </c>
      <c r="DL204" s="63">
        <f t="shared" si="347"/>
        <v>112075352279814.34</v>
      </c>
      <c r="DM204" s="63">
        <f t="shared" si="348"/>
        <v>8742.1459175033797</v>
      </c>
    </row>
    <row r="205" spans="1:117">
      <c r="A205" s="74">
        <f t="shared" si="273"/>
        <v>247.27970020476363</v>
      </c>
      <c r="B205" s="74">
        <f t="shared" si="274"/>
        <v>6.6333333333333337</v>
      </c>
      <c r="C205" s="78">
        <v>8.7050000000000001</v>
      </c>
      <c r="D205" s="76">
        <f t="shared" si="349"/>
        <v>1.9950000000000001</v>
      </c>
      <c r="E205" s="76">
        <f t="shared" si="275"/>
        <v>1.9950000000000001</v>
      </c>
      <c r="F205" s="77">
        <f t="shared" si="276"/>
        <v>34.646117625000002</v>
      </c>
      <c r="G205" s="73">
        <f t="shared" si="277"/>
        <v>957180466911.04785</v>
      </c>
      <c r="H205" s="74">
        <f t="shared" si="350"/>
        <v>39.800000000000018</v>
      </c>
      <c r="I205" s="79">
        <v>199</v>
      </c>
      <c r="J205" s="51">
        <f t="shared" si="278"/>
        <v>199</v>
      </c>
      <c r="K205" s="51">
        <f t="shared" si="279"/>
        <v>10</v>
      </c>
      <c r="L205" s="51">
        <v>1</v>
      </c>
      <c r="N205" s="63">
        <f t="shared" si="280"/>
        <v>69861994.306191385</v>
      </c>
      <c r="O205" s="63">
        <f t="shared" si="281"/>
        <v>13902536866.932085</v>
      </c>
      <c r="P205" s="63">
        <f t="shared" si="282"/>
        <v>9571804669110.4785</v>
      </c>
      <c r="Q205" s="63">
        <f t="shared" si="283"/>
        <v>47859023345552.391</v>
      </c>
      <c r="R205" s="63">
        <f t="shared" si="284"/>
        <v>9058.6796841678406</v>
      </c>
      <c r="S205" s="51">
        <f t="shared" si="258"/>
        <v>688.49338510854943</v>
      </c>
      <c r="T205" s="72">
        <f t="shared" si="259"/>
        <v>19.87216554999355</v>
      </c>
      <c r="U205" s="51">
        <f t="shared" si="285"/>
        <v>184</v>
      </c>
      <c r="V205" s="69">
        <f t="shared" si="286"/>
        <v>10.75</v>
      </c>
      <c r="W205" s="51">
        <v>1</v>
      </c>
      <c r="Y205" s="68">
        <f t="shared" si="268"/>
        <v>33498367.584588289</v>
      </c>
      <c r="Z205" s="68">
        <f t="shared" si="287"/>
        <v>6163699635.5642452</v>
      </c>
      <c r="AA205" s="68">
        <f t="shared" si="288"/>
        <v>1286211252411.7195</v>
      </c>
      <c r="AB205" s="68">
        <f t="shared" si="289"/>
        <v>51448450096468.82</v>
      </c>
      <c r="AC205" s="63">
        <f t="shared" si="290"/>
        <v>9058.6796841678406</v>
      </c>
      <c r="AD205" s="69">
        <f t="shared" si="291"/>
        <v>208.67519971128112</v>
      </c>
      <c r="AE205" s="72">
        <f t="shared" si="292"/>
        <v>6.0230471410945317</v>
      </c>
      <c r="AF205" s="51">
        <f t="shared" si="293"/>
        <v>162</v>
      </c>
      <c r="AG205" s="51">
        <f t="shared" si="294"/>
        <v>11.85</v>
      </c>
      <c r="AH205" s="51">
        <v>1</v>
      </c>
      <c r="AJ205" s="63">
        <f t="shared" si="295"/>
        <v>2164566.9860871891</v>
      </c>
      <c r="AK205" s="63">
        <f t="shared" si="296"/>
        <v>350659851.74612463</v>
      </c>
      <c r="AL205" s="63">
        <f t="shared" si="297"/>
        <v>67156833384.457703</v>
      </c>
      <c r="AM205" s="63">
        <f t="shared" si="298"/>
        <v>56712942664479.578</v>
      </c>
      <c r="AN205" s="63">
        <f t="shared" si="299"/>
        <v>9058.6796841678406</v>
      </c>
      <c r="AO205" s="51">
        <f t="shared" si="269"/>
        <v>191.51560422457143</v>
      </c>
      <c r="AP205" s="72">
        <f t="shared" si="270"/>
        <v>5.5277652260343677</v>
      </c>
      <c r="AQ205" s="51">
        <f t="shared" si="300"/>
        <v>134</v>
      </c>
      <c r="AR205" s="51">
        <f t="shared" si="301"/>
        <v>13.25</v>
      </c>
      <c r="AS205" s="51">
        <v>1</v>
      </c>
      <c r="AU205" s="63">
        <f t="shared" si="302"/>
        <v>12499.170264132328</v>
      </c>
      <c r="AV205" s="63">
        <f t="shared" si="303"/>
        <v>1674888.8153937319</v>
      </c>
      <c r="AW205" s="63">
        <f t="shared" si="304"/>
        <v>1548173972.9701328</v>
      </c>
      <c r="AX205" s="63">
        <f t="shared" si="305"/>
        <v>63413205932856.922</v>
      </c>
      <c r="AY205" s="63">
        <f t="shared" si="306"/>
        <v>9058.6796841678406</v>
      </c>
      <c r="AZ205" s="51">
        <f t="shared" si="264"/>
        <v>924.34432586869298</v>
      </c>
      <c r="BA205" s="72">
        <f t="shared" si="265"/>
        <v>26.679593248326995</v>
      </c>
      <c r="BB205" s="51">
        <f t="shared" si="307"/>
        <v>104</v>
      </c>
      <c r="BC205" s="51">
        <f t="shared" si="308"/>
        <v>14.75</v>
      </c>
      <c r="BD205" s="51">
        <v>1</v>
      </c>
      <c r="BF205" s="63">
        <f t="shared" si="309"/>
        <v>983.2116072399316</v>
      </c>
      <c r="BG205" s="63">
        <f t="shared" si="310"/>
        <v>102254.00715295288</v>
      </c>
      <c r="BH205" s="63">
        <f t="shared" si="311"/>
        <v>26928733.610034689</v>
      </c>
      <c r="BI205" s="63">
        <f t="shared" si="312"/>
        <v>70592059434689.781</v>
      </c>
      <c r="BJ205" s="63">
        <f t="shared" si="313"/>
        <v>9058.6796841678406</v>
      </c>
      <c r="BK205" s="51">
        <f t="shared" si="271"/>
        <v>263.35137722039917</v>
      </c>
      <c r="BL205" s="72">
        <f t="shared" si="272"/>
        <v>7.6011800245800023</v>
      </c>
      <c r="BM205" s="51">
        <f t="shared" si="314"/>
        <v>57</v>
      </c>
      <c r="BN205" s="51">
        <f t="shared" si="315"/>
        <v>17.100000000000001</v>
      </c>
      <c r="BO205" s="51">
        <v>1</v>
      </c>
      <c r="BQ205" s="63">
        <f t="shared" si="316"/>
        <v>0.58570331326923497</v>
      </c>
      <c r="BR205" s="63">
        <f t="shared" si="317"/>
        <v>33.385088856346393</v>
      </c>
      <c r="BS205" s="63">
        <f t="shared" si="318"/>
        <v>46210.222641595567</v>
      </c>
      <c r="BT205" s="63">
        <f t="shared" si="319"/>
        <v>81838929920894.594</v>
      </c>
      <c r="BU205" s="63">
        <f t="shared" si="320"/>
        <v>9058.6796841678406</v>
      </c>
      <c r="BV205" s="51">
        <f t="shared" si="262"/>
        <v>1384.1575453171561</v>
      </c>
      <c r="BW205" s="72">
        <f t="shared" si="263"/>
        <v>39.951303066591606</v>
      </c>
      <c r="BX205" s="51">
        <f t="shared" si="321"/>
        <v>12</v>
      </c>
      <c r="BY205" s="51">
        <f t="shared" si="322"/>
        <v>19.350000000000001</v>
      </c>
      <c r="BZ205" s="51">
        <v>1</v>
      </c>
      <c r="CB205" s="63">
        <f t="shared" si="323"/>
        <v>3.0680984116650111E-2</v>
      </c>
      <c r="CC205" s="63">
        <f t="shared" si="324"/>
        <v>0.36817180939980132</v>
      </c>
      <c r="CD205" s="63">
        <f t="shared" si="325"/>
        <v>102.1299122938221</v>
      </c>
      <c r="CE205" s="63">
        <f t="shared" si="326"/>
        <v>92607210173643.891</v>
      </c>
      <c r="CF205" s="63">
        <f t="shared" si="327"/>
        <v>9058.6796841678406</v>
      </c>
      <c r="CG205" s="51">
        <f t="shared" si="266"/>
        <v>277.39742611015134</v>
      </c>
      <c r="CH205" s="93">
        <f t="shared" si="267"/>
        <v>8.0065948257933073</v>
      </c>
      <c r="CI205" s="51">
        <f t="shared" si="328"/>
        <v>-33</v>
      </c>
      <c r="CJ205" s="51">
        <f t="shared" si="329"/>
        <v>21.6</v>
      </c>
      <c r="CK205" s="51">
        <v>1</v>
      </c>
      <c r="CM205" s="63">
        <f t="shared" si="330"/>
        <v>1.9727078239801729E-2</v>
      </c>
      <c r="CN205" s="63">
        <f t="shared" si="331"/>
        <v>-0.65099358191345702</v>
      </c>
      <c r="CO205" s="63">
        <f t="shared" si="332"/>
        <v>0.22266695994292543</v>
      </c>
      <c r="CP205" s="63">
        <f t="shared" si="333"/>
        <v>103375490426393.19</v>
      </c>
      <c r="CQ205" s="63">
        <f t="shared" si="334"/>
        <v>9058.6796841678406</v>
      </c>
      <c r="CT205" s="51">
        <f t="shared" si="335"/>
        <v>-84</v>
      </c>
      <c r="CU205" s="51">
        <f t="shared" si="336"/>
        <v>24.15</v>
      </c>
      <c r="CV205" s="51">
        <v>1</v>
      </c>
      <c r="CX205" s="63">
        <f t="shared" si="337"/>
        <v>1.2925831062713179E-2</v>
      </c>
      <c r="CY205" s="63">
        <f t="shared" si="338"/>
        <v>-1.0857698092679071</v>
      </c>
      <c r="CZ205" s="63">
        <f t="shared" si="339"/>
        <v>2.1164753168623535E-4</v>
      </c>
      <c r="DA205" s="63">
        <f t="shared" si="340"/>
        <v>115579541379509.03</v>
      </c>
      <c r="DB205" s="63">
        <f t="shared" si="341"/>
        <v>9058.6796841678406</v>
      </c>
      <c r="DE205" s="51">
        <f t="shared" si="342"/>
        <v>-139</v>
      </c>
      <c r="DF205" s="51">
        <f t="shared" si="343"/>
        <v>26.9</v>
      </c>
      <c r="DG205" s="51">
        <v>1</v>
      </c>
      <c r="DI205" s="63">
        <f t="shared" si="344"/>
        <v>8.6534746119213031E-3</v>
      </c>
      <c r="DJ205" s="63">
        <f t="shared" si="345"/>
        <v>-1.2028329710570611</v>
      </c>
      <c r="DK205" s="63">
        <f t="shared" si="346"/>
        <v>1.1511141713492555E-7</v>
      </c>
      <c r="DL205" s="63">
        <f t="shared" si="347"/>
        <v>128740772799535.94</v>
      </c>
      <c r="DM205" s="63">
        <f t="shared" si="348"/>
        <v>9058.6796841678406</v>
      </c>
    </row>
    <row r="206" spans="1:117">
      <c r="A206" s="74">
        <f t="shared" si="273"/>
        <v>256.0000000000033</v>
      </c>
      <c r="B206" s="74">
        <f t="shared" si="274"/>
        <v>6.666666666666667</v>
      </c>
      <c r="C206" s="78">
        <v>8.7050000000000001</v>
      </c>
      <c r="D206" s="76">
        <f t="shared" si="349"/>
        <v>2</v>
      </c>
      <c r="E206" s="76">
        <f t="shared" si="275"/>
        <v>2</v>
      </c>
      <c r="F206" s="77">
        <f t="shared" si="276"/>
        <v>34.82</v>
      </c>
      <c r="G206" s="73">
        <f t="shared" si="277"/>
        <v>1099511627776.0146</v>
      </c>
      <c r="H206" s="74">
        <f t="shared" si="350"/>
        <v>40.000000000000021</v>
      </c>
      <c r="I206" s="79">
        <v>200</v>
      </c>
      <c r="J206" s="51">
        <f t="shared" si="278"/>
        <v>200</v>
      </c>
      <c r="K206" s="51">
        <f t="shared" si="279"/>
        <v>10</v>
      </c>
      <c r="L206" s="51">
        <v>12</v>
      </c>
      <c r="N206" s="63">
        <f t="shared" si="280"/>
        <v>838343931.67429662</v>
      </c>
      <c r="O206" s="63">
        <f t="shared" si="281"/>
        <v>167668786334.85931</v>
      </c>
      <c r="P206" s="63">
        <f t="shared" si="282"/>
        <v>10995116277760.146</v>
      </c>
      <c r="Q206" s="63">
        <f t="shared" si="283"/>
        <v>54975581388800.734</v>
      </c>
      <c r="R206" s="63">
        <f t="shared" si="284"/>
        <v>9386.6666666667861</v>
      </c>
      <c r="S206" s="51">
        <f t="shared" si="258"/>
        <v>65.576405233835686</v>
      </c>
      <c r="T206" s="72">
        <f t="shared" si="259"/>
        <v>1.883297106083736</v>
      </c>
      <c r="U206" s="51">
        <f t="shared" si="285"/>
        <v>185</v>
      </c>
      <c r="V206" s="69">
        <f t="shared" si="286"/>
        <v>10.75</v>
      </c>
      <c r="W206" s="51">
        <v>1</v>
      </c>
      <c r="Y206" s="68">
        <f t="shared" si="268"/>
        <v>33498367.584588289</v>
      </c>
      <c r="Z206" s="68">
        <f t="shared" si="287"/>
        <v>6197198003.1488333</v>
      </c>
      <c r="AA206" s="68">
        <f t="shared" si="288"/>
        <v>1477468749824.0188</v>
      </c>
      <c r="AB206" s="68">
        <f t="shared" si="289"/>
        <v>59098749992960.789</v>
      </c>
      <c r="AC206" s="63">
        <f t="shared" si="290"/>
        <v>9386.6666666667861</v>
      </c>
      <c r="AD206" s="69">
        <f t="shared" si="291"/>
        <v>238.40915669844793</v>
      </c>
      <c r="AE206" s="72">
        <f t="shared" si="292"/>
        <v>6.846902834533255</v>
      </c>
      <c r="AF206" s="51">
        <f t="shared" si="293"/>
        <v>163</v>
      </c>
      <c r="AG206" s="51">
        <f t="shared" si="294"/>
        <v>11.85</v>
      </c>
      <c r="AH206" s="51">
        <v>1</v>
      </c>
      <c r="AJ206" s="63">
        <f t="shared" si="295"/>
        <v>2164566.9860871891</v>
      </c>
      <c r="AK206" s="63">
        <f t="shared" si="296"/>
        <v>352824418.73221183</v>
      </c>
      <c r="AL206" s="63">
        <f t="shared" si="297"/>
        <v>77142944035.536545</v>
      </c>
      <c r="AM206" s="63">
        <f t="shared" si="298"/>
        <v>65146063945728.867</v>
      </c>
      <c r="AN206" s="63">
        <f t="shared" si="299"/>
        <v>9386.6666666667861</v>
      </c>
      <c r="AO206" s="51">
        <f t="shared" si="269"/>
        <v>218.64400517608965</v>
      </c>
      <c r="AP206" s="72">
        <f t="shared" si="270"/>
        <v>6.2792649390031494</v>
      </c>
      <c r="AQ206" s="51">
        <f t="shared" si="300"/>
        <v>135</v>
      </c>
      <c r="AR206" s="51">
        <f t="shared" si="301"/>
        <v>13.25</v>
      </c>
      <c r="AS206" s="51">
        <v>1</v>
      </c>
      <c r="AU206" s="63">
        <f t="shared" si="302"/>
        <v>12499.170264132328</v>
      </c>
      <c r="AV206" s="63">
        <f t="shared" si="303"/>
        <v>1687387.9856578643</v>
      </c>
      <c r="AW206" s="63">
        <f t="shared" si="304"/>
        <v>1778384896.0000162</v>
      </c>
      <c r="AX206" s="63">
        <f t="shared" si="305"/>
        <v>72842645340160.969</v>
      </c>
      <c r="AY206" s="63">
        <f t="shared" si="306"/>
        <v>9386.6666666667861</v>
      </c>
      <c r="AZ206" s="51">
        <f t="shared" si="264"/>
        <v>1053.9276746756466</v>
      </c>
      <c r="BA206" s="72">
        <f t="shared" si="265"/>
        <v>30.267882673051307</v>
      </c>
      <c r="BB206" s="51">
        <f t="shared" si="307"/>
        <v>105</v>
      </c>
      <c r="BC206" s="51">
        <f t="shared" si="308"/>
        <v>14.75</v>
      </c>
      <c r="BD206" s="51">
        <v>1</v>
      </c>
      <c r="BF206" s="63">
        <f t="shared" si="309"/>
        <v>983.2116072399316</v>
      </c>
      <c r="BG206" s="63">
        <f t="shared" si="310"/>
        <v>103237.21876019282</v>
      </c>
      <c r="BH206" s="63">
        <f t="shared" si="311"/>
        <v>30932992.00000022</v>
      </c>
      <c r="BI206" s="63">
        <f t="shared" si="312"/>
        <v>81088982548481.078</v>
      </c>
      <c r="BJ206" s="63">
        <f t="shared" si="313"/>
        <v>9386.6666666667861</v>
      </c>
      <c r="BK206" s="51">
        <f t="shared" si="271"/>
        <v>299.63023385833071</v>
      </c>
      <c r="BL206" s="72">
        <f t="shared" si="272"/>
        <v>8.605118720802146</v>
      </c>
      <c r="BM206" s="51">
        <f t="shared" si="314"/>
        <v>58</v>
      </c>
      <c r="BN206" s="51">
        <f t="shared" si="315"/>
        <v>17.100000000000001</v>
      </c>
      <c r="BO206" s="51">
        <v>1</v>
      </c>
      <c r="BQ206" s="63">
        <f t="shared" si="316"/>
        <v>0.58570331326923497</v>
      </c>
      <c r="BR206" s="63">
        <f t="shared" si="317"/>
        <v>33.970792169615628</v>
      </c>
      <c r="BS206" s="63">
        <f t="shared" si="318"/>
        <v>53081.606732447552</v>
      </c>
      <c r="BT206" s="63">
        <f t="shared" si="319"/>
        <v>94008244174849.25</v>
      </c>
      <c r="BU206" s="63">
        <f t="shared" si="320"/>
        <v>9386.6666666667861</v>
      </c>
      <c r="BV206" s="51">
        <f t="shared" si="262"/>
        <v>1562.5660557873343</v>
      </c>
      <c r="BW206" s="72">
        <f t="shared" si="263"/>
        <v>44.875532906011898</v>
      </c>
      <c r="BX206" s="51">
        <f t="shared" si="321"/>
        <v>13</v>
      </c>
      <c r="BY206" s="51">
        <f t="shared" si="322"/>
        <v>19.350000000000001</v>
      </c>
      <c r="BZ206" s="51">
        <v>1</v>
      </c>
      <c r="CB206" s="63">
        <f t="shared" si="323"/>
        <v>3.0680984116650111E-2</v>
      </c>
      <c r="CC206" s="63">
        <f t="shared" si="324"/>
        <v>0.39885279351645142</v>
      </c>
      <c r="CD206" s="63">
        <f t="shared" si="325"/>
        <v>117.31646224790492</v>
      </c>
      <c r="CE206" s="63">
        <f t="shared" si="326"/>
        <v>106377749987329.44</v>
      </c>
      <c r="CF206" s="63">
        <f t="shared" si="327"/>
        <v>9386.6666666667861</v>
      </c>
      <c r="CG206" s="51">
        <f t="shared" si="266"/>
        <v>294.13473881828531</v>
      </c>
      <c r="CH206" s="93">
        <f t="shared" si="267"/>
        <v>8.4472929011569597</v>
      </c>
      <c r="CI206" s="51">
        <f t="shared" si="328"/>
        <v>-32</v>
      </c>
      <c r="CJ206" s="51">
        <f t="shared" si="329"/>
        <v>21.6</v>
      </c>
      <c r="CK206" s="51">
        <v>1</v>
      </c>
      <c r="CM206" s="63">
        <f t="shared" si="330"/>
        <v>1.9727078239801729E-2</v>
      </c>
      <c r="CN206" s="63">
        <f t="shared" si="331"/>
        <v>-0.63126650367365533</v>
      </c>
      <c r="CO206" s="63">
        <f t="shared" si="332"/>
        <v>0.25577717059862914</v>
      </c>
      <c r="CP206" s="63">
        <f t="shared" si="333"/>
        <v>118747255799809.59</v>
      </c>
      <c r="CQ206" s="63">
        <f t="shared" si="334"/>
        <v>9386.6666666667861</v>
      </c>
      <c r="CT206" s="51">
        <f t="shared" si="335"/>
        <v>-83</v>
      </c>
      <c r="CU206" s="51">
        <f t="shared" si="336"/>
        <v>24.15</v>
      </c>
      <c r="CV206" s="51">
        <v>1</v>
      </c>
      <c r="CX206" s="63">
        <f t="shared" si="337"/>
        <v>1.2925831062713179E-2</v>
      </c>
      <c r="CY206" s="63">
        <f t="shared" si="338"/>
        <v>-1.0728439782051939</v>
      </c>
      <c r="CZ206" s="63">
        <f t="shared" si="339"/>
        <v>2.4311917148716141E-4</v>
      </c>
      <c r="DA206" s="63">
        <f t="shared" si="340"/>
        <v>132766029053953.77</v>
      </c>
      <c r="DB206" s="63">
        <f t="shared" si="341"/>
        <v>9386.6666666667861</v>
      </c>
      <c r="DE206" s="51">
        <f t="shared" si="342"/>
        <v>-138</v>
      </c>
      <c r="DF206" s="51">
        <f t="shared" si="343"/>
        <v>26.9</v>
      </c>
      <c r="DG206" s="51">
        <v>1</v>
      </c>
      <c r="DI206" s="63">
        <f t="shared" si="344"/>
        <v>8.6534746119213031E-3</v>
      </c>
      <c r="DJ206" s="63">
        <f t="shared" si="345"/>
        <v>-1.1941794964451398</v>
      </c>
      <c r="DK206" s="63">
        <f t="shared" si="346"/>
        <v>1.3222829550426648E-7</v>
      </c>
      <c r="DL206" s="63">
        <f t="shared" si="347"/>
        <v>147884313935873.97</v>
      </c>
      <c r="DM206" s="63">
        <f t="shared" si="348"/>
        <v>9386.6666666667861</v>
      </c>
    </row>
    <row r="207" spans="1:117">
      <c r="A207" s="74">
        <f t="shared" si="273"/>
        <v>265.02782050339601</v>
      </c>
      <c r="B207" s="74">
        <f t="shared" si="274"/>
        <v>6.7</v>
      </c>
      <c r="C207" s="78">
        <v>8.7050000000000001</v>
      </c>
      <c r="D207" s="76">
        <f t="shared" si="349"/>
        <v>2.0049999999999999</v>
      </c>
      <c r="E207" s="76">
        <f t="shared" si="275"/>
        <v>2.0049999999999999</v>
      </c>
      <c r="F207" s="77">
        <f t="shared" si="276"/>
        <v>34.994317624999994</v>
      </c>
      <c r="G207" s="73">
        <f t="shared" si="277"/>
        <v>1263007198126.4204</v>
      </c>
      <c r="H207" s="74">
        <f t="shared" si="350"/>
        <v>40.200000000000017</v>
      </c>
      <c r="I207" s="79">
        <v>201</v>
      </c>
      <c r="J207" s="51">
        <f t="shared" si="278"/>
        <v>201</v>
      </c>
      <c r="K207" s="51">
        <f t="shared" si="279"/>
        <v>10</v>
      </c>
      <c r="L207" s="51">
        <v>1</v>
      </c>
      <c r="N207" s="63">
        <f t="shared" si="280"/>
        <v>838343931.67429662</v>
      </c>
      <c r="O207" s="63">
        <f t="shared" si="281"/>
        <v>168507130266.53363</v>
      </c>
      <c r="P207" s="63">
        <f t="shared" si="282"/>
        <v>12630071981264.203</v>
      </c>
      <c r="Q207" s="63">
        <f t="shared" si="283"/>
        <v>63150359906321.016</v>
      </c>
      <c r="R207" s="63">
        <f t="shared" si="284"/>
        <v>9726.5210124746336</v>
      </c>
      <c r="S207" s="51">
        <f t="shared" si="258"/>
        <v>74.952745093259708</v>
      </c>
      <c r="T207" s="72">
        <f t="shared" si="259"/>
        <v>2.1418547404311536</v>
      </c>
      <c r="U207" s="51">
        <f t="shared" si="285"/>
        <v>186</v>
      </c>
      <c r="V207" s="69">
        <f t="shared" si="286"/>
        <v>10.75</v>
      </c>
      <c r="W207" s="51">
        <v>1</v>
      </c>
      <c r="Y207" s="68">
        <f t="shared" si="268"/>
        <v>33498367.584588289</v>
      </c>
      <c r="Z207" s="68">
        <f t="shared" si="287"/>
        <v>6230696370.7334213</v>
      </c>
      <c r="AA207" s="68">
        <f t="shared" si="288"/>
        <v>1697165922482.3755</v>
      </c>
      <c r="AB207" s="68">
        <f t="shared" si="289"/>
        <v>67886636899295.094</v>
      </c>
      <c r="AC207" s="63">
        <f t="shared" si="290"/>
        <v>9726.5210124746336</v>
      </c>
      <c r="AD207" s="69">
        <f t="shared" si="291"/>
        <v>272.38783941619039</v>
      </c>
      <c r="AE207" s="72">
        <f t="shared" si="292"/>
        <v>7.783773421019534</v>
      </c>
      <c r="AF207" s="51">
        <f t="shared" si="293"/>
        <v>164</v>
      </c>
      <c r="AG207" s="51">
        <f t="shared" si="294"/>
        <v>11.85</v>
      </c>
      <c r="AH207" s="51">
        <v>1</v>
      </c>
      <c r="AJ207" s="63">
        <f t="shared" si="295"/>
        <v>2164566.9860871891</v>
      </c>
      <c r="AK207" s="63">
        <f t="shared" si="296"/>
        <v>354988985.71829903</v>
      </c>
      <c r="AL207" s="63">
        <f t="shared" si="297"/>
        <v>88613972913.249146</v>
      </c>
      <c r="AM207" s="63">
        <f t="shared" si="298"/>
        <v>74833176488990.406</v>
      </c>
      <c r="AN207" s="63">
        <f t="shared" si="299"/>
        <v>9726.5210124746336</v>
      </c>
      <c r="AO207" s="51">
        <f t="shared" si="269"/>
        <v>249.62456999600724</v>
      </c>
      <c r="AP207" s="72">
        <f t="shared" si="270"/>
        <v>7.133288686208731</v>
      </c>
      <c r="AQ207" s="51">
        <f t="shared" si="300"/>
        <v>136</v>
      </c>
      <c r="AR207" s="51">
        <f t="shared" si="301"/>
        <v>13.25</v>
      </c>
      <c r="AS207" s="51">
        <v>1</v>
      </c>
      <c r="AU207" s="63">
        <f t="shared" si="302"/>
        <v>12499.170264132328</v>
      </c>
      <c r="AV207" s="63">
        <f t="shared" si="303"/>
        <v>1699887.1559219966</v>
      </c>
      <c r="AW207" s="63">
        <f t="shared" si="304"/>
        <v>2042827804.586792</v>
      </c>
      <c r="AX207" s="63">
        <f t="shared" si="305"/>
        <v>83674226875875.344</v>
      </c>
      <c r="AY207" s="63">
        <f t="shared" si="306"/>
        <v>9726.5210124746336</v>
      </c>
      <c r="AZ207" s="51">
        <f t="shared" si="264"/>
        <v>1201.7431848167528</v>
      </c>
      <c r="BA207" s="72">
        <f t="shared" si="265"/>
        <v>34.341094965607375</v>
      </c>
      <c r="BB207" s="51">
        <f t="shared" si="307"/>
        <v>106</v>
      </c>
      <c r="BC207" s="51">
        <f t="shared" si="308"/>
        <v>14.75</v>
      </c>
      <c r="BD207" s="51">
        <v>1</v>
      </c>
      <c r="BF207" s="63">
        <f t="shared" si="309"/>
        <v>983.2116072399316</v>
      </c>
      <c r="BG207" s="63">
        <f t="shared" si="310"/>
        <v>104220.43036743275</v>
      </c>
      <c r="BH207" s="63">
        <f t="shared" si="311"/>
        <v>35532677.025536694</v>
      </c>
      <c r="BI207" s="63">
        <f t="shared" si="312"/>
        <v>93146780861823.5</v>
      </c>
      <c r="BJ207" s="63">
        <f t="shared" si="313"/>
        <v>9726.5210124746336</v>
      </c>
      <c r="BK207" s="51">
        <f t="shared" si="271"/>
        <v>340.93773073345602</v>
      </c>
      <c r="BL207" s="72">
        <f t="shared" si="272"/>
        <v>9.7426597765658265</v>
      </c>
      <c r="BM207" s="51">
        <f t="shared" si="314"/>
        <v>59</v>
      </c>
      <c r="BN207" s="51">
        <f t="shared" si="315"/>
        <v>17.100000000000001</v>
      </c>
      <c r="BO207" s="51">
        <v>1</v>
      </c>
      <c r="BQ207" s="63">
        <f t="shared" si="316"/>
        <v>0.58570331326923497</v>
      </c>
      <c r="BR207" s="63">
        <f t="shared" si="317"/>
        <v>34.556495482884863</v>
      </c>
      <c r="BS207" s="63">
        <f t="shared" si="318"/>
        <v>60974.754334162048</v>
      </c>
      <c r="BT207" s="63">
        <f t="shared" si="319"/>
        <v>107987115439808.94</v>
      </c>
      <c r="BU207" s="63">
        <f t="shared" si="320"/>
        <v>9726.5210124746336</v>
      </c>
      <c r="BV207" s="51">
        <f t="shared" si="262"/>
        <v>1764.494734842589</v>
      </c>
      <c r="BW207" s="72">
        <f t="shared" si="263"/>
        <v>50.422321525196175</v>
      </c>
      <c r="BX207" s="51">
        <f t="shared" si="321"/>
        <v>14</v>
      </c>
      <c r="BY207" s="51">
        <f t="shared" si="322"/>
        <v>19.350000000000001</v>
      </c>
      <c r="BZ207" s="51">
        <v>1</v>
      </c>
      <c r="CB207" s="63">
        <f t="shared" si="323"/>
        <v>3.0680984116650111E-2</v>
      </c>
      <c r="CC207" s="63">
        <f t="shared" si="324"/>
        <v>0.42953377763310158</v>
      </c>
      <c r="CD207" s="63">
        <f t="shared" si="325"/>
        <v>134.76122719824014</v>
      </c>
      <c r="CE207" s="63">
        <f t="shared" si="326"/>
        <v>122195946418731.19</v>
      </c>
      <c r="CF207" s="63">
        <f t="shared" si="327"/>
        <v>9726.5210124746336</v>
      </c>
      <c r="CG207" s="51">
        <f t="shared" si="266"/>
        <v>313.73836986890063</v>
      </c>
      <c r="CH207" s="93">
        <f t="shared" si="267"/>
        <v>8.9654089909947405</v>
      </c>
      <c r="CI207" s="51">
        <f t="shared" si="328"/>
        <v>-31</v>
      </c>
      <c r="CJ207" s="51">
        <f t="shared" si="329"/>
        <v>21.6</v>
      </c>
      <c r="CK207" s="51">
        <v>1</v>
      </c>
      <c r="CM207" s="63">
        <f t="shared" si="330"/>
        <v>1.9727078239801729E-2</v>
      </c>
      <c r="CN207" s="63">
        <f t="shared" si="331"/>
        <v>-0.61153942543385365</v>
      </c>
      <c r="CO207" s="63">
        <f t="shared" si="332"/>
        <v>0.29381081511244134</v>
      </c>
      <c r="CP207" s="63">
        <f t="shared" si="333"/>
        <v>136404777397653.42</v>
      </c>
      <c r="CQ207" s="63">
        <f t="shared" si="334"/>
        <v>9726.5210124746336</v>
      </c>
      <c r="CT207" s="51">
        <f t="shared" si="335"/>
        <v>-82</v>
      </c>
      <c r="CU207" s="51">
        <f t="shared" si="336"/>
        <v>24.15</v>
      </c>
      <c r="CV207" s="51">
        <v>1</v>
      </c>
      <c r="CX207" s="63">
        <f t="shared" si="337"/>
        <v>1.2925831062713179E-2</v>
      </c>
      <c r="CY207" s="63">
        <f t="shared" si="338"/>
        <v>-1.0599181471424806</v>
      </c>
      <c r="CZ207" s="63">
        <f t="shared" si="339"/>
        <v>2.7927059235554436E-4</v>
      </c>
      <c r="DA207" s="63">
        <f t="shared" si="340"/>
        <v>152508119173765.25</v>
      </c>
      <c r="DB207" s="63">
        <f t="shared" si="341"/>
        <v>9726.5210124746336</v>
      </c>
      <c r="DE207" s="51">
        <f t="shared" si="342"/>
        <v>-137</v>
      </c>
      <c r="DF207" s="51">
        <f t="shared" si="343"/>
        <v>26.9</v>
      </c>
      <c r="DG207" s="51">
        <v>1</v>
      </c>
      <c r="DI207" s="63">
        <f t="shared" si="344"/>
        <v>8.6534746119213031E-3</v>
      </c>
      <c r="DJ207" s="63">
        <f t="shared" si="345"/>
        <v>-1.1855260218332184</v>
      </c>
      <c r="DK207" s="63">
        <f t="shared" si="346"/>
        <v>1.5189042552981278E-7</v>
      </c>
      <c r="DL207" s="63">
        <f t="shared" si="347"/>
        <v>169874468148003.53</v>
      </c>
      <c r="DM207" s="63">
        <f t="shared" si="348"/>
        <v>9726.5210124746336</v>
      </c>
    </row>
    <row r="208" spans="1:117">
      <c r="A208" s="74">
        <f t="shared" si="273"/>
        <v>274.37400640929462</v>
      </c>
      <c r="B208" s="74">
        <f t="shared" si="274"/>
        <v>6.7333333333333334</v>
      </c>
      <c r="C208" s="78">
        <v>8.7050000000000001</v>
      </c>
      <c r="D208" s="76">
        <f t="shared" si="349"/>
        <v>2.0099999999999998</v>
      </c>
      <c r="E208" s="76">
        <f t="shared" si="275"/>
        <v>2.0099999999999998</v>
      </c>
      <c r="F208" s="77">
        <f t="shared" si="276"/>
        <v>35.169070499999989</v>
      </c>
      <c r="G208" s="73">
        <f t="shared" si="277"/>
        <v>1450814290837.2336</v>
      </c>
      <c r="H208" s="74">
        <f t="shared" si="350"/>
        <v>40.40000000000002</v>
      </c>
      <c r="I208" s="79">
        <v>202</v>
      </c>
      <c r="J208" s="51">
        <f t="shared" si="278"/>
        <v>202</v>
      </c>
      <c r="K208" s="51">
        <f t="shared" si="279"/>
        <v>10</v>
      </c>
      <c r="L208" s="51">
        <v>1</v>
      </c>
      <c r="N208" s="63">
        <f t="shared" si="280"/>
        <v>838343931.67429662</v>
      </c>
      <c r="O208" s="63">
        <f t="shared" si="281"/>
        <v>169345474198.20792</v>
      </c>
      <c r="P208" s="63">
        <f t="shared" si="282"/>
        <v>14508142908372.336</v>
      </c>
      <c r="Q208" s="63">
        <f t="shared" si="283"/>
        <v>72540714541861.687</v>
      </c>
      <c r="R208" s="63">
        <f t="shared" si="284"/>
        <v>10078.671835434756</v>
      </c>
      <c r="S208" s="51">
        <f t="shared" si="258"/>
        <v>85.671866798114095</v>
      </c>
      <c r="T208" s="72">
        <f t="shared" si="259"/>
        <v>2.4360003144841182</v>
      </c>
      <c r="U208" s="51">
        <f t="shared" si="285"/>
        <v>187</v>
      </c>
      <c r="V208" s="69">
        <f t="shared" si="286"/>
        <v>10.75</v>
      </c>
      <c r="W208" s="51">
        <v>1</v>
      </c>
      <c r="Y208" s="68">
        <f t="shared" si="268"/>
        <v>33498367.584588289</v>
      </c>
      <c r="Z208" s="68">
        <f t="shared" si="287"/>
        <v>6264194738.3180103</v>
      </c>
      <c r="AA208" s="68">
        <f t="shared" si="288"/>
        <v>1949531703312.5305</v>
      </c>
      <c r="AB208" s="68">
        <f t="shared" si="289"/>
        <v>77981268132501.312</v>
      </c>
      <c r="AC208" s="63">
        <f t="shared" si="290"/>
        <v>10078.671835434756</v>
      </c>
      <c r="AD208" s="69">
        <f t="shared" si="291"/>
        <v>311.21824667858209</v>
      </c>
      <c r="AE208" s="72">
        <f t="shared" si="292"/>
        <v>8.84920307116397</v>
      </c>
      <c r="AF208" s="51">
        <f t="shared" si="293"/>
        <v>165</v>
      </c>
      <c r="AG208" s="51">
        <f t="shared" si="294"/>
        <v>11.85</v>
      </c>
      <c r="AH208" s="51">
        <v>1</v>
      </c>
      <c r="AJ208" s="63">
        <f t="shared" si="295"/>
        <v>2164566.9860871891</v>
      </c>
      <c r="AK208" s="63">
        <f t="shared" si="296"/>
        <v>357153552.70438617</v>
      </c>
      <c r="AL208" s="63">
        <f t="shared" si="297"/>
        <v>101790724915.20111</v>
      </c>
      <c r="AM208" s="63">
        <f t="shared" si="298"/>
        <v>85960746732106.094</v>
      </c>
      <c r="AN208" s="63">
        <f t="shared" si="299"/>
        <v>10078.671835434756</v>
      </c>
      <c r="AO208" s="51">
        <f t="shared" si="269"/>
        <v>285.00549453991482</v>
      </c>
      <c r="AP208" s="72">
        <f t="shared" si="270"/>
        <v>8.1038677021593415</v>
      </c>
      <c r="AQ208" s="51">
        <f t="shared" si="300"/>
        <v>137</v>
      </c>
      <c r="AR208" s="51">
        <f t="shared" si="301"/>
        <v>13.25</v>
      </c>
      <c r="AS208" s="51">
        <v>1</v>
      </c>
      <c r="AU208" s="63">
        <f t="shared" si="302"/>
        <v>12499.170264132328</v>
      </c>
      <c r="AV208" s="63">
        <f t="shared" si="303"/>
        <v>1712386.3261861289</v>
      </c>
      <c r="AW208" s="63">
        <f t="shared" si="304"/>
        <v>2346592938.6710525</v>
      </c>
      <c r="AX208" s="63">
        <f t="shared" si="305"/>
        <v>96116446767966.734</v>
      </c>
      <c r="AY208" s="63">
        <f t="shared" si="306"/>
        <v>10078.671835434756</v>
      </c>
      <c r="AZ208" s="51">
        <f t="shared" si="264"/>
        <v>1370.364212086092</v>
      </c>
      <c r="BA208" s="72">
        <f t="shared" si="265"/>
        <v>38.96503924054781</v>
      </c>
      <c r="BB208" s="51">
        <f t="shared" si="307"/>
        <v>107</v>
      </c>
      <c r="BC208" s="51">
        <f t="shared" si="308"/>
        <v>14.75</v>
      </c>
      <c r="BD208" s="51">
        <v>1</v>
      </c>
      <c r="BF208" s="63">
        <f t="shared" si="309"/>
        <v>983.2116072399316</v>
      </c>
      <c r="BG208" s="63">
        <f t="shared" si="310"/>
        <v>105203.64197467268</v>
      </c>
      <c r="BH208" s="63">
        <f t="shared" si="311"/>
        <v>40816327.647874944</v>
      </c>
      <c r="BI208" s="63">
        <f t="shared" si="312"/>
        <v>106997553949245.97</v>
      </c>
      <c r="BJ208" s="63">
        <f t="shared" si="313"/>
        <v>10078.671835434756</v>
      </c>
      <c r="BK208" s="51">
        <f t="shared" si="271"/>
        <v>387.97447390368194</v>
      </c>
      <c r="BL208" s="72">
        <f t="shared" si="272"/>
        <v>11.031695418384231</v>
      </c>
      <c r="BM208" s="51">
        <f t="shared" si="314"/>
        <v>60</v>
      </c>
      <c r="BN208" s="51">
        <f t="shared" si="315"/>
        <v>17.100000000000001</v>
      </c>
      <c r="BO208" s="51">
        <v>10</v>
      </c>
      <c r="BQ208" s="63">
        <f t="shared" si="316"/>
        <v>5.8570331326923499</v>
      </c>
      <c r="BR208" s="63">
        <f t="shared" si="317"/>
        <v>351.42198796154099</v>
      </c>
      <c r="BS208" s="63">
        <f t="shared" si="318"/>
        <v>70041.600000000282</v>
      </c>
      <c r="BT208" s="63">
        <f t="shared" si="319"/>
        <v>124044621866583.5</v>
      </c>
      <c r="BU208" s="63">
        <f t="shared" si="320"/>
        <v>10078.671835434756</v>
      </c>
      <c r="BV208" s="51">
        <f t="shared" si="262"/>
        <v>199.30909959927013</v>
      </c>
      <c r="BW208" s="72">
        <f t="shared" si="263"/>
        <v>5.6671699526227224</v>
      </c>
      <c r="BX208" s="51">
        <f t="shared" si="321"/>
        <v>15</v>
      </c>
      <c r="BY208" s="51">
        <f t="shared" si="322"/>
        <v>19.350000000000001</v>
      </c>
      <c r="BZ208" s="51">
        <v>1</v>
      </c>
      <c r="CB208" s="63">
        <f t="shared" si="323"/>
        <v>3.0680984116650111E-2</v>
      </c>
      <c r="CC208" s="63">
        <f t="shared" si="324"/>
        <v>0.46021476174975168</v>
      </c>
      <c r="CD208" s="63">
        <f t="shared" si="325"/>
        <v>154.80000000000015</v>
      </c>
      <c r="CE208" s="63">
        <f t="shared" si="326"/>
        <v>140366282638502.36</v>
      </c>
      <c r="CF208" s="63">
        <f t="shared" si="327"/>
        <v>10078.671835434756</v>
      </c>
      <c r="CG208" s="51">
        <f t="shared" si="266"/>
        <v>336.36469941000036</v>
      </c>
      <c r="CH208" s="93">
        <f t="shared" si="267"/>
        <v>9.5642192024949999</v>
      </c>
      <c r="CI208" s="51">
        <f t="shared" si="328"/>
        <v>-30</v>
      </c>
      <c r="CJ208" s="51">
        <f t="shared" si="329"/>
        <v>21.6</v>
      </c>
      <c r="CK208" s="51">
        <v>1</v>
      </c>
      <c r="CM208" s="63">
        <f t="shared" si="330"/>
        <v>1.9727078239801729E-2</v>
      </c>
      <c r="CN208" s="63">
        <f t="shared" si="331"/>
        <v>-0.59181234719405185</v>
      </c>
      <c r="CO208" s="63">
        <f t="shared" si="332"/>
        <v>0.33749999999999941</v>
      </c>
      <c r="CP208" s="63">
        <f t="shared" si="333"/>
        <v>156687943410421.25</v>
      </c>
      <c r="CQ208" s="63">
        <f t="shared" si="334"/>
        <v>10078.671835434756</v>
      </c>
      <c r="CT208" s="51">
        <f t="shared" si="335"/>
        <v>-81</v>
      </c>
      <c r="CU208" s="51">
        <f t="shared" si="336"/>
        <v>24.15</v>
      </c>
      <c r="CV208" s="51">
        <v>1</v>
      </c>
      <c r="CX208" s="63">
        <f t="shared" si="337"/>
        <v>1.2925831062713179E-2</v>
      </c>
      <c r="CY208" s="63">
        <f t="shared" si="338"/>
        <v>-1.0469923160797674</v>
      </c>
      <c r="CZ208" s="63">
        <f t="shared" si="339"/>
        <v>3.2079767003786135E-4</v>
      </c>
      <c r="DA208" s="63">
        <f t="shared" si="340"/>
        <v>175185825618595.97</v>
      </c>
      <c r="DB208" s="63">
        <f t="shared" si="341"/>
        <v>10078.671835434756</v>
      </c>
      <c r="DE208" s="51">
        <f t="shared" si="342"/>
        <v>-136</v>
      </c>
      <c r="DF208" s="51">
        <f t="shared" si="343"/>
        <v>26.9</v>
      </c>
      <c r="DG208" s="51">
        <v>1</v>
      </c>
      <c r="DI208" s="63">
        <f t="shared" si="344"/>
        <v>8.6534746119213031E-3</v>
      </c>
      <c r="DJ208" s="63">
        <f t="shared" si="345"/>
        <v>-1.1768725472212973</v>
      </c>
      <c r="DK208" s="63">
        <f t="shared" si="346"/>
        <v>1.7447628194589558E-7</v>
      </c>
      <c r="DL208" s="63">
        <f t="shared" si="347"/>
        <v>195134522117607.94</v>
      </c>
      <c r="DM208" s="63">
        <f t="shared" si="348"/>
        <v>10078.671835434756</v>
      </c>
    </row>
    <row r="209" spans="1:117">
      <c r="A209" s="74">
        <f t="shared" si="273"/>
        <v>284.04978484937203</v>
      </c>
      <c r="B209" s="74">
        <f t="shared" si="274"/>
        <v>6.7666666666666666</v>
      </c>
      <c r="C209" s="78">
        <v>8.7050000000000001</v>
      </c>
      <c r="D209" s="76">
        <f t="shared" si="349"/>
        <v>2.0150000000000001</v>
      </c>
      <c r="E209" s="76">
        <f t="shared" si="275"/>
        <v>2.0150000000000001</v>
      </c>
      <c r="F209" s="77">
        <f t="shared" si="276"/>
        <v>35.344258625000002</v>
      </c>
      <c r="G209" s="73">
        <f t="shared" si="277"/>
        <v>1666547989290.9199</v>
      </c>
      <c r="H209" s="74">
        <f t="shared" si="350"/>
        <v>40.600000000000023</v>
      </c>
      <c r="I209" s="79">
        <v>203</v>
      </c>
      <c r="J209" s="51">
        <f t="shared" si="278"/>
        <v>203</v>
      </c>
      <c r="K209" s="51">
        <f t="shared" si="279"/>
        <v>10</v>
      </c>
      <c r="L209" s="51">
        <v>1</v>
      </c>
      <c r="N209" s="63">
        <f t="shared" si="280"/>
        <v>838343931.67429662</v>
      </c>
      <c r="O209" s="63">
        <f t="shared" si="281"/>
        <v>170183818129.8822</v>
      </c>
      <c r="P209" s="63">
        <f t="shared" si="282"/>
        <v>16665479892909.199</v>
      </c>
      <c r="Q209" s="63">
        <f t="shared" si="283"/>
        <v>83327399464546</v>
      </c>
      <c r="R209" s="63">
        <f t="shared" si="284"/>
        <v>10443.563756295245</v>
      </c>
      <c r="S209" s="51">
        <f t="shared" si="258"/>
        <v>97.926348556772354</v>
      </c>
      <c r="T209" s="72">
        <f t="shared" si="259"/>
        <v>2.7706437301674298</v>
      </c>
      <c r="U209" s="51">
        <f t="shared" si="285"/>
        <v>188</v>
      </c>
      <c r="V209" s="69">
        <f t="shared" si="286"/>
        <v>10.75</v>
      </c>
      <c r="W209" s="51">
        <v>1</v>
      </c>
      <c r="Y209" s="68">
        <f t="shared" si="268"/>
        <v>33498367.584588289</v>
      </c>
      <c r="Z209" s="68">
        <f t="shared" si="287"/>
        <v>6297693105.9025984</v>
      </c>
      <c r="AA209" s="68">
        <f t="shared" si="288"/>
        <v>2239423860609.6719</v>
      </c>
      <c r="AB209" s="68">
        <f t="shared" si="289"/>
        <v>89576954424386.953</v>
      </c>
      <c r="AC209" s="63">
        <f t="shared" si="290"/>
        <v>10443.563756295245</v>
      </c>
      <c r="AD209" s="69">
        <f t="shared" si="291"/>
        <v>355.59431413238309</v>
      </c>
      <c r="AE209" s="72">
        <f t="shared" si="292"/>
        <v>10.06087913471924</v>
      </c>
      <c r="AF209" s="51">
        <f t="shared" si="293"/>
        <v>166</v>
      </c>
      <c r="AG209" s="51">
        <f t="shared" si="294"/>
        <v>11.85</v>
      </c>
      <c r="AH209" s="51">
        <v>1</v>
      </c>
      <c r="AJ209" s="63">
        <f t="shared" si="295"/>
        <v>2164566.9860871891</v>
      </c>
      <c r="AK209" s="63">
        <f t="shared" si="296"/>
        <v>359318119.69047338</v>
      </c>
      <c r="AL209" s="63">
        <f t="shared" si="297"/>
        <v>116926838264.04724</v>
      </c>
      <c r="AM209" s="63">
        <f t="shared" si="298"/>
        <v>98742968365487.016</v>
      </c>
      <c r="AN209" s="63">
        <f t="shared" si="299"/>
        <v>10443.563756295245</v>
      </c>
      <c r="AO209" s="51">
        <f t="shared" si="269"/>
        <v>325.41314188321832</v>
      </c>
      <c r="AP209" s="72">
        <f t="shared" si="270"/>
        <v>9.2069590519871394</v>
      </c>
      <c r="AQ209" s="51">
        <f t="shared" si="300"/>
        <v>138</v>
      </c>
      <c r="AR209" s="51">
        <f t="shared" si="301"/>
        <v>13.25</v>
      </c>
      <c r="AS209" s="51">
        <v>1</v>
      </c>
      <c r="AU209" s="63">
        <f t="shared" si="302"/>
        <v>12499.170264132328</v>
      </c>
      <c r="AV209" s="63">
        <f t="shared" si="303"/>
        <v>1724885.4964502612</v>
      </c>
      <c r="AW209" s="63">
        <f t="shared" si="304"/>
        <v>2695527448.4990964</v>
      </c>
      <c r="AX209" s="63">
        <f t="shared" si="305"/>
        <v>110408804290523.44</v>
      </c>
      <c r="AY209" s="63">
        <f t="shared" si="306"/>
        <v>10443.563756295245</v>
      </c>
      <c r="AZ209" s="51">
        <f t="shared" si="264"/>
        <v>1562.7283399659709</v>
      </c>
      <c r="BA209" s="72">
        <f t="shared" si="265"/>
        <v>44.214489163470773</v>
      </c>
      <c r="BB209" s="51">
        <f t="shared" si="307"/>
        <v>108</v>
      </c>
      <c r="BC209" s="51">
        <f t="shared" si="308"/>
        <v>14.75</v>
      </c>
      <c r="BD209" s="51">
        <v>1</v>
      </c>
      <c r="BF209" s="63">
        <f t="shared" si="309"/>
        <v>983.2116072399316</v>
      </c>
      <c r="BG209" s="63">
        <f t="shared" si="310"/>
        <v>106186.85358191261</v>
      </c>
      <c r="BH209" s="63">
        <f t="shared" si="311"/>
        <v>46885648.426133953</v>
      </c>
      <c r="BI209" s="63">
        <f t="shared" si="312"/>
        <v>122907914210205.34</v>
      </c>
      <c r="BJ209" s="63">
        <f t="shared" si="313"/>
        <v>10443.563756295245</v>
      </c>
      <c r="BK209" s="51">
        <f t="shared" si="271"/>
        <v>441.53910625072183</v>
      </c>
      <c r="BL209" s="72">
        <f t="shared" si="272"/>
        <v>12.492527030639387</v>
      </c>
      <c r="BM209" s="51">
        <f t="shared" si="314"/>
        <v>61</v>
      </c>
      <c r="BN209" s="51">
        <f t="shared" si="315"/>
        <v>17.100000000000001</v>
      </c>
      <c r="BO209" s="51">
        <v>1</v>
      </c>
      <c r="BQ209" s="63">
        <f t="shared" si="316"/>
        <v>5.8570331326923499</v>
      </c>
      <c r="BR209" s="63">
        <f t="shared" si="317"/>
        <v>357.27902109423337</v>
      </c>
      <c r="BS209" s="63">
        <f t="shared" si="318"/>
        <v>80456.67070136065</v>
      </c>
      <c r="BT209" s="63">
        <f t="shared" si="319"/>
        <v>142489853084373.69</v>
      </c>
      <c r="BU209" s="63">
        <f t="shared" si="320"/>
        <v>10443.563756295245</v>
      </c>
      <c r="BV209" s="51">
        <f t="shared" si="262"/>
        <v>225.19282115962798</v>
      </c>
      <c r="BW209" s="72">
        <f t="shared" si="263"/>
        <v>6.3714116498780564</v>
      </c>
      <c r="BX209" s="51">
        <f t="shared" si="321"/>
        <v>16</v>
      </c>
      <c r="BY209" s="51">
        <f t="shared" si="322"/>
        <v>19.350000000000001</v>
      </c>
      <c r="BZ209" s="51">
        <v>1</v>
      </c>
      <c r="CB209" s="63">
        <f t="shared" si="323"/>
        <v>3.0680984116650111E-2</v>
      </c>
      <c r="CC209" s="63">
        <f t="shared" si="324"/>
        <v>0.49089574586640178</v>
      </c>
      <c r="CD209" s="63">
        <f t="shared" si="325"/>
        <v>177.81850535354121</v>
      </c>
      <c r="CE209" s="63">
        <f t="shared" si="326"/>
        <v>161238517963896.53</v>
      </c>
      <c r="CF209" s="63">
        <f t="shared" si="327"/>
        <v>10443.563756295245</v>
      </c>
      <c r="CG209" s="51">
        <f t="shared" si="266"/>
        <v>362.2327283356309</v>
      </c>
      <c r="CH209" s="93">
        <f t="shared" si="267"/>
        <v>10.248700706354988</v>
      </c>
      <c r="CI209" s="51">
        <f t="shared" si="328"/>
        <v>-29</v>
      </c>
      <c r="CJ209" s="51">
        <f t="shared" si="329"/>
        <v>21.6</v>
      </c>
      <c r="CK209" s="51">
        <v>1</v>
      </c>
      <c r="CM209" s="63">
        <f t="shared" si="330"/>
        <v>1.9727078239801729E-2</v>
      </c>
      <c r="CN209" s="63">
        <f t="shared" si="331"/>
        <v>-0.57208526895425016</v>
      </c>
      <c r="CO209" s="63">
        <f t="shared" si="332"/>
        <v>0.38768569481149862</v>
      </c>
      <c r="CP209" s="63">
        <f t="shared" si="333"/>
        <v>179987182843419.37</v>
      </c>
      <c r="CQ209" s="63">
        <f t="shared" si="334"/>
        <v>10443.563756295245</v>
      </c>
      <c r="CT209" s="51">
        <f t="shared" si="335"/>
        <v>-80</v>
      </c>
      <c r="CU209" s="51">
        <f t="shared" si="336"/>
        <v>24.15</v>
      </c>
      <c r="CV209" s="51">
        <v>1</v>
      </c>
      <c r="CX209" s="63">
        <f t="shared" si="337"/>
        <v>1.2925831062713179E-2</v>
      </c>
      <c r="CY209" s="63">
        <f t="shared" si="338"/>
        <v>-1.0340664850170542</v>
      </c>
      <c r="CZ209" s="63">
        <f t="shared" si="339"/>
        <v>3.6849975585937303E-4</v>
      </c>
      <c r="DA209" s="63">
        <f t="shared" si="340"/>
        <v>201235669706878.56</v>
      </c>
      <c r="DB209" s="63">
        <f t="shared" si="341"/>
        <v>10443.563756295245</v>
      </c>
      <c r="DE209" s="51">
        <f t="shared" si="342"/>
        <v>-135</v>
      </c>
      <c r="DF209" s="51">
        <f t="shared" si="343"/>
        <v>26.9</v>
      </c>
      <c r="DG209" s="51">
        <v>1</v>
      </c>
      <c r="DI209" s="63">
        <f t="shared" si="344"/>
        <v>8.6534746119213031E-3</v>
      </c>
      <c r="DJ209" s="63">
        <f t="shared" si="345"/>
        <v>-1.168219072609376</v>
      </c>
      <c r="DK209" s="63">
        <f t="shared" si="346"/>
        <v>2.0042061805724914E-7</v>
      </c>
      <c r="DL209" s="63">
        <f t="shared" si="347"/>
        <v>224150704559628.72</v>
      </c>
      <c r="DM209" s="63">
        <f t="shared" si="348"/>
        <v>10443.563756295245</v>
      </c>
    </row>
    <row r="210" spans="1:117">
      <c r="A210" s="74">
        <f t="shared" si="273"/>
        <v>294.06677887924479</v>
      </c>
      <c r="B210" s="74">
        <f t="shared" si="274"/>
        <v>6.8</v>
      </c>
      <c r="C210" s="78">
        <v>8.7050000000000001</v>
      </c>
      <c r="D210" s="76">
        <f t="shared" si="349"/>
        <v>2.02</v>
      </c>
      <c r="E210" s="76">
        <f t="shared" si="275"/>
        <v>2.02</v>
      </c>
      <c r="F210" s="77">
        <f t="shared" si="276"/>
        <v>35.519882000000003</v>
      </c>
      <c r="G210" s="73">
        <f t="shared" si="277"/>
        <v>1914360933822.0964</v>
      </c>
      <c r="H210" s="74">
        <f t="shared" si="350"/>
        <v>40.800000000000018</v>
      </c>
      <c r="I210" s="79">
        <v>204</v>
      </c>
      <c r="J210" s="51">
        <f t="shared" si="278"/>
        <v>204</v>
      </c>
      <c r="K210" s="51">
        <f t="shared" si="279"/>
        <v>10</v>
      </c>
      <c r="L210" s="51">
        <v>1</v>
      </c>
      <c r="N210" s="63">
        <f t="shared" si="280"/>
        <v>838343931.67429662</v>
      </c>
      <c r="O210" s="63">
        <f t="shared" si="281"/>
        <v>171022162061.55652</v>
      </c>
      <c r="P210" s="63">
        <f t="shared" si="282"/>
        <v>19143609338220.965</v>
      </c>
      <c r="Q210" s="63">
        <f t="shared" si="283"/>
        <v>95718046691104.828</v>
      </c>
      <c r="R210" s="63">
        <f t="shared" si="284"/>
        <v>10821.657462756208</v>
      </c>
      <c r="S210" s="51">
        <f t="shared" si="258"/>
        <v>111.93642453970702</v>
      </c>
      <c r="T210" s="72">
        <f t="shared" si="259"/>
        <v>3.1513737725735411</v>
      </c>
      <c r="U210" s="51">
        <f t="shared" si="285"/>
        <v>189</v>
      </c>
      <c r="V210" s="69">
        <f t="shared" si="286"/>
        <v>10.75</v>
      </c>
      <c r="W210" s="51">
        <v>1</v>
      </c>
      <c r="Y210" s="68">
        <f t="shared" si="268"/>
        <v>33498367.584588289</v>
      </c>
      <c r="Z210" s="68">
        <f t="shared" si="287"/>
        <v>6331191473.4871864</v>
      </c>
      <c r="AA210" s="68">
        <f t="shared" si="288"/>
        <v>2572422504823.439</v>
      </c>
      <c r="AB210" s="68">
        <f t="shared" si="289"/>
        <v>102896900192937.67</v>
      </c>
      <c r="AC210" s="63">
        <f t="shared" si="290"/>
        <v>10821.657462756208</v>
      </c>
      <c r="AD210" s="69">
        <f t="shared" si="291"/>
        <v>406.3093835648225</v>
      </c>
      <c r="AE210" s="72">
        <f t="shared" si="292"/>
        <v>11.438928304007948</v>
      </c>
      <c r="AF210" s="51">
        <f t="shared" si="293"/>
        <v>167</v>
      </c>
      <c r="AG210" s="51">
        <f t="shared" si="294"/>
        <v>11.85</v>
      </c>
      <c r="AH210" s="51">
        <v>1</v>
      </c>
      <c r="AJ210" s="63">
        <f t="shared" si="295"/>
        <v>2164566.9860871891</v>
      </c>
      <c r="AK210" s="63">
        <f t="shared" si="296"/>
        <v>361482686.67656058</v>
      </c>
      <c r="AL210" s="63">
        <f t="shared" si="297"/>
        <v>134313666768.91545</v>
      </c>
      <c r="AM210" s="63">
        <f t="shared" si="298"/>
        <v>113425885328959.22</v>
      </c>
      <c r="AN210" s="63">
        <f t="shared" si="299"/>
        <v>10821.657462756208</v>
      </c>
      <c r="AO210" s="51">
        <f t="shared" si="269"/>
        <v>371.56320819617468</v>
      </c>
      <c r="AP210" s="72">
        <f t="shared" si="270"/>
        <v>10.460710657658566</v>
      </c>
      <c r="AQ210" s="51">
        <f t="shared" si="300"/>
        <v>139</v>
      </c>
      <c r="AR210" s="51">
        <f t="shared" si="301"/>
        <v>13.25</v>
      </c>
      <c r="AS210" s="51">
        <v>1</v>
      </c>
      <c r="AU210" s="63">
        <f t="shared" si="302"/>
        <v>12499.170264132328</v>
      </c>
      <c r="AV210" s="63">
        <f t="shared" si="303"/>
        <v>1737384.6667143935</v>
      </c>
      <c r="AW210" s="63">
        <f t="shared" si="304"/>
        <v>3096347945.9402671</v>
      </c>
      <c r="AX210" s="63">
        <f t="shared" si="305"/>
        <v>126826411865713.89</v>
      </c>
      <c r="AY210" s="63">
        <f t="shared" si="306"/>
        <v>10821.657462756208</v>
      </c>
      <c r="AZ210" s="51">
        <f t="shared" si="264"/>
        <v>1782.1890599482722</v>
      </c>
      <c r="BA210" s="72">
        <f t="shared" si="265"/>
        <v>50.174408235598079</v>
      </c>
      <c r="BB210" s="51">
        <f t="shared" si="307"/>
        <v>109</v>
      </c>
      <c r="BC210" s="51">
        <f t="shared" si="308"/>
        <v>14.75</v>
      </c>
      <c r="BD210" s="51">
        <v>1</v>
      </c>
      <c r="BF210" s="63">
        <f t="shared" si="309"/>
        <v>983.2116072399316</v>
      </c>
      <c r="BG210" s="63">
        <f t="shared" si="310"/>
        <v>107170.06518915255</v>
      </c>
      <c r="BH210" s="63">
        <f t="shared" si="311"/>
        <v>53857467.220069394</v>
      </c>
      <c r="BI210" s="63">
        <f t="shared" si="312"/>
        <v>141184118869379.62</v>
      </c>
      <c r="BJ210" s="63">
        <f t="shared" si="313"/>
        <v>10821.657462756208</v>
      </c>
      <c r="BK210" s="51">
        <f t="shared" si="271"/>
        <v>502.54207763158752</v>
      </c>
      <c r="BL210" s="72">
        <f t="shared" si="272"/>
        <v>14.148191078776318</v>
      </c>
      <c r="BM210" s="51">
        <f t="shared" si="314"/>
        <v>62</v>
      </c>
      <c r="BN210" s="51">
        <f t="shared" si="315"/>
        <v>17.100000000000001</v>
      </c>
      <c r="BO210" s="51">
        <v>1</v>
      </c>
      <c r="BQ210" s="63">
        <f t="shared" si="316"/>
        <v>5.8570331326923499</v>
      </c>
      <c r="BR210" s="63">
        <f t="shared" si="317"/>
        <v>363.13605422692569</v>
      </c>
      <c r="BS210" s="63">
        <f t="shared" si="318"/>
        <v>92420.445283191133</v>
      </c>
      <c r="BT210" s="63">
        <f t="shared" si="319"/>
        <v>163677859841789.25</v>
      </c>
      <c r="BU210" s="63">
        <f t="shared" si="320"/>
        <v>10821.657462756208</v>
      </c>
      <c r="BV210" s="51">
        <f t="shared" si="262"/>
        <v>254.50638736476742</v>
      </c>
      <c r="BW210" s="72">
        <f t="shared" si="263"/>
        <v>7.1651811051840602</v>
      </c>
      <c r="BX210" s="51">
        <f t="shared" si="321"/>
        <v>17</v>
      </c>
      <c r="BY210" s="51">
        <f t="shared" si="322"/>
        <v>19.350000000000001</v>
      </c>
      <c r="BZ210" s="51">
        <v>1</v>
      </c>
      <c r="CB210" s="63">
        <f t="shared" si="323"/>
        <v>3.0680984116650111E-2</v>
      </c>
      <c r="CC210" s="63">
        <f t="shared" si="324"/>
        <v>0.52157672998305193</v>
      </c>
      <c r="CD210" s="63">
        <f t="shared" si="325"/>
        <v>204.25982458764429</v>
      </c>
      <c r="CE210" s="63">
        <f t="shared" si="326"/>
        <v>185214420347287.84</v>
      </c>
      <c r="CF210" s="63">
        <f t="shared" si="327"/>
        <v>10821.657462756208</v>
      </c>
      <c r="CG210" s="51">
        <f t="shared" si="266"/>
        <v>391.61989568491964</v>
      </c>
      <c r="CH210" s="93">
        <f t="shared" si="267"/>
        <v>11.025371528118241</v>
      </c>
      <c r="CI210" s="51">
        <f t="shared" si="328"/>
        <v>-28</v>
      </c>
      <c r="CJ210" s="51">
        <f t="shared" si="329"/>
        <v>21.6</v>
      </c>
      <c r="CK210" s="51">
        <v>1</v>
      </c>
      <c r="CM210" s="63">
        <f t="shared" si="330"/>
        <v>1.9727078239801729E-2</v>
      </c>
      <c r="CN210" s="63">
        <f t="shared" si="331"/>
        <v>-0.55235819071444836</v>
      </c>
      <c r="CO210" s="63">
        <f t="shared" si="332"/>
        <v>0.44533391988585097</v>
      </c>
      <c r="CP210" s="63">
        <f t="shared" si="333"/>
        <v>206750980852786.44</v>
      </c>
      <c r="CQ210" s="63">
        <f t="shared" si="334"/>
        <v>10821.657462756208</v>
      </c>
      <c r="CT210" s="51">
        <f t="shared" si="335"/>
        <v>-79</v>
      </c>
      <c r="CU210" s="51">
        <f t="shared" si="336"/>
        <v>24.15</v>
      </c>
      <c r="CV210" s="51">
        <v>1</v>
      </c>
      <c r="CX210" s="63">
        <f t="shared" si="337"/>
        <v>1.2925831062713179E-2</v>
      </c>
      <c r="CY210" s="63">
        <f t="shared" si="338"/>
        <v>-1.0211406539543411</v>
      </c>
      <c r="CZ210" s="63">
        <f t="shared" si="339"/>
        <v>4.2329506337247086E-4</v>
      </c>
      <c r="DA210" s="63">
        <f t="shared" si="340"/>
        <v>231159082759018.12</v>
      </c>
      <c r="DB210" s="63">
        <f t="shared" si="341"/>
        <v>10821.657462756208</v>
      </c>
      <c r="DE210" s="51">
        <f t="shared" si="342"/>
        <v>-134</v>
      </c>
      <c r="DF210" s="51">
        <f t="shared" si="343"/>
        <v>26.9</v>
      </c>
      <c r="DG210" s="51">
        <v>1</v>
      </c>
      <c r="DI210" s="63">
        <f t="shared" si="344"/>
        <v>8.6534746119213031E-3</v>
      </c>
      <c r="DJ210" s="63">
        <f t="shared" si="345"/>
        <v>-1.1595655979974546</v>
      </c>
      <c r="DK210" s="63">
        <f t="shared" si="346"/>
        <v>2.3022283426985116E-7</v>
      </c>
      <c r="DL210" s="63">
        <f t="shared" si="347"/>
        <v>257481545599071.94</v>
      </c>
      <c r="DM210" s="63">
        <f t="shared" si="348"/>
        <v>10821.657462756208</v>
      </c>
    </row>
    <row r="211" spans="1:117">
      <c r="A211" s="74">
        <f t="shared" si="273"/>
        <v>304.43702144070056</v>
      </c>
      <c r="B211" s="74">
        <f t="shared" si="274"/>
        <v>6.833333333333333</v>
      </c>
      <c r="C211" s="78">
        <v>8.7050000000000001</v>
      </c>
      <c r="D211" s="76">
        <f t="shared" si="349"/>
        <v>2.0249999999999999</v>
      </c>
      <c r="E211" s="76">
        <f t="shared" si="275"/>
        <v>2.0249999999999999</v>
      </c>
      <c r="F211" s="77">
        <f t="shared" si="276"/>
        <v>35.695940624999992</v>
      </c>
      <c r="G211" s="73">
        <f t="shared" si="277"/>
        <v>2199023255552.0303</v>
      </c>
      <c r="H211" s="74">
        <f t="shared" si="350"/>
        <v>41.000000000000021</v>
      </c>
      <c r="I211" s="79">
        <v>205</v>
      </c>
      <c r="J211" s="51">
        <f t="shared" si="278"/>
        <v>205</v>
      </c>
      <c r="K211" s="51">
        <f t="shared" si="279"/>
        <v>10</v>
      </c>
      <c r="L211" s="51">
        <v>1</v>
      </c>
      <c r="N211" s="63">
        <f t="shared" si="280"/>
        <v>838343931.67429662</v>
      </c>
      <c r="O211" s="63">
        <f t="shared" si="281"/>
        <v>171860505993.2308</v>
      </c>
      <c r="P211" s="63">
        <f t="shared" si="282"/>
        <v>21990232555520.305</v>
      </c>
      <c r="Q211" s="63">
        <f t="shared" si="283"/>
        <v>109951162777601.53</v>
      </c>
      <c r="R211" s="63">
        <f t="shared" si="284"/>
        <v>11213.430289732471</v>
      </c>
      <c r="S211" s="51">
        <f t="shared" si="258"/>
        <v>127.95396143187457</v>
      </c>
      <c r="T211" s="72">
        <f t="shared" si="259"/>
        <v>3.5845521701215741</v>
      </c>
      <c r="U211" s="51">
        <f t="shared" si="285"/>
        <v>190</v>
      </c>
      <c r="V211" s="69">
        <f t="shared" si="286"/>
        <v>10.75</v>
      </c>
      <c r="W211" s="51">
        <v>1</v>
      </c>
      <c r="Y211" s="68">
        <f t="shared" si="268"/>
        <v>33498367.584588289</v>
      </c>
      <c r="Z211" s="68">
        <f t="shared" si="287"/>
        <v>6364689841.0717754</v>
      </c>
      <c r="AA211" s="68">
        <f t="shared" si="288"/>
        <v>2954937499648.0376</v>
      </c>
      <c r="AB211" s="68">
        <f t="shared" si="289"/>
        <v>118197499985921.62</v>
      </c>
      <c r="AC211" s="63">
        <f t="shared" si="290"/>
        <v>11213.430289732471</v>
      </c>
      <c r="AD211" s="69">
        <f t="shared" si="291"/>
        <v>464.27046304434589</v>
      </c>
      <c r="AE211" s="72">
        <f t="shared" si="292"/>
        <v>13.006253790079134</v>
      </c>
      <c r="AF211" s="51">
        <f t="shared" si="293"/>
        <v>168</v>
      </c>
      <c r="AG211" s="51">
        <f t="shared" si="294"/>
        <v>11.85</v>
      </c>
      <c r="AH211" s="51">
        <v>1</v>
      </c>
      <c r="AJ211" s="63">
        <f t="shared" si="295"/>
        <v>2164566.9860871891</v>
      </c>
      <c r="AK211" s="63">
        <f t="shared" si="296"/>
        <v>363647253.66264778</v>
      </c>
      <c r="AL211" s="63">
        <f t="shared" si="297"/>
        <v>154285888071.07309</v>
      </c>
      <c r="AM211" s="63">
        <f t="shared" si="298"/>
        <v>130292127891457.8</v>
      </c>
      <c r="AN211" s="63">
        <f t="shared" si="299"/>
        <v>11213.430289732471</v>
      </c>
      <c r="AO211" s="51">
        <f t="shared" si="269"/>
        <v>424.27348623455492</v>
      </c>
      <c r="AP211" s="72">
        <f t="shared" si="270"/>
        <v>11.885762885245583</v>
      </c>
      <c r="AQ211" s="51">
        <f t="shared" si="300"/>
        <v>140</v>
      </c>
      <c r="AR211" s="51">
        <f t="shared" si="301"/>
        <v>13.25</v>
      </c>
      <c r="AS211" s="51">
        <v>12</v>
      </c>
      <c r="AU211" s="63">
        <f t="shared" si="302"/>
        <v>149990.04316958794</v>
      </c>
      <c r="AV211" s="63">
        <f t="shared" si="303"/>
        <v>20998606.04374231</v>
      </c>
      <c r="AW211" s="63">
        <f t="shared" si="304"/>
        <v>3556769792.0000334</v>
      </c>
      <c r="AX211" s="63">
        <f t="shared" si="305"/>
        <v>145685290680322</v>
      </c>
      <c r="AY211" s="63">
        <f t="shared" si="306"/>
        <v>11213.430289732471</v>
      </c>
      <c r="AZ211" s="51">
        <f t="shared" si="264"/>
        <v>169.38123343001467</v>
      </c>
      <c r="BA211" s="72">
        <f t="shared" si="265"/>
        <v>4.745111922093094</v>
      </c>
      <c r="BB211" s="51">
        <f t="shared" si="307"/>
        <v>110</v>
      </c>
      <c r="BC211" s="51">
        <f t="shared" si="308"/>
        <v>14.75</v>
      </c>
      <c r="BD211" s="51">
        <v>1</v>
      </c>
      <c r="BF211" s="63">
        <f t="shared" si="309"/>
        <v>983.2116072399316</v>
      </c>
      <c r="BG211" s="63">
        <f t="shared" si="310"/>
        <v>108153.27679639247</v>
      </c>
      <c r="BH211" s="63">
        <f t="shared" si="311"/>
        <v>61865984.000000454</v>
      </c>
      <c r="BI211" s="63">
        <f t="shared" si="312"/>
        <v>162177965096962.22</v>
      </c>
      <c r="BJ211" s="63">
        <f t="shared" si="313"/>
        <v>11213.430289732471</v>
      </c>
      <c r="BK211" s="51">
        <f t="shared" si="271"/>
        <v>572.02135554772246</v>
      </c>
      <c r="BL211" s="72">
        <f t="shared" si="272"/>
        <v>16.024829309221282</v>
      </c>
      <c r="BM211" s="51">
        <f t="shared" si="314"/>
        <v>63</v>
      </c>
      <c r="BN211" s="51">
        <f t="shared" si="315"/>
        <v>17.100000000000001</v>
      </c>
      <c r="BO211" s="51">
        <v>1</v>
      </c>
      <c r="BQ211" s="63">
        <f t="shared" si="316"/>
        <v>5.8570331326923499</v>
      </c>
      <c r="BR211" s="63">
        <f t="shared" si="317"/>
        <v>368.99308735961807</v>
      </c>
      <c r="BS211" s="63">
        <f t="shared" si="318"/>
        <v>106163.21346489515</v>
      </c>
      <c r="BT211" s="63">
        <f t="shared" si="319"/>
        <v>188016488349698.59</v>
      </c>
      <c r="BU211" s="63">
        <f t="shared" si="320"/>
        <v>11213.430289732471</v>
      </c>
      <c r="BV211" s="51">
        <f t="shared" si="262"/>
        <v>287.71057535131877</v>
      </c>
      <c r="BW211" s="72">
        <f t="shared" si="263"/>
        <v>8.0600362482062717</v>
      </c>
      <c r="BX211" s="51">
        <f t="shared" si="321"/>
        <v>18</v>
      </c>
      <c r="BY211" s="51">
        <f t="shared" si="322"/>
        <v>19.350000000000001</v>
      </c>
      <c r="BZ211" s="51">
        <v>1</v>
      </c>
      <c r="CB211" s="63">
        <f t="shared" si="323"/>
        <v>3.0680984116650111E-2</v>
      </c>
      <c r="CC211" s="63">
        <f t="shared" si="324"/>
        <v>0.55225771409970204</v>
      </c>
      <c r="CD211" s="63">
        <f t="shared" si="325"/>
        <v>234.6329244958099</v>
      </c>
      <c r="CE211" s="63">
        <f t="shared" si="326"/>
        <v>212755499974658.94</v>
      </c>
      <c r="CF211" s="63">
        <f t="shared" si="327"/>
        <v>11213.430289732471</v>
      </c>
      <c r="CG211" s="51">
        <f t="shared" ref="CG211:CG274" si="351">CD211/CC211</f>
        <v>424.86128940418996</v>
      </c>
      <c r="CH211" s="93">
        <f t="shared" ref="CH211:CH274" si="352">CG211/$F211</f>
        <v>11.902229832448631</v>
      </c>
      <c r="CI211" s="51">
        <f t="shared" si="328"/>
        <v>-27</v>
      </c>
      <c r="CJ211" s="51">
        <f t="shared" si="329"/>
        <v>21.6</v>
      </c>
      <c r="CK211" s="51">
        <v>1</v>
      </c>
      <c r="CM211" s="63">
        <f t="shared" si="330"/>
        <v>1.9727078239801729E-2</v>
      </c>
      <c r="CN211" s="63">
        <f t="shared" si="331"/>
        <v>-0.53263111247464667</v>
      </c>
      <c r="CO211" s="63">
        <f t="shared" si="332"/>
        <v>0.51155434119725851</v>
      </c>
      <c r="CP211" s="63">
        <f t="shared" si="333"/>
        <v>237494511599619.31</v>
      </c>
      <c r="CQ211" s="63">
        <f t="shared" si="334"/>
        <v>11213.430289732471</v>
      </c>
      <c r="CT211" s="51">
        <f t="shared" si="335"/>
        <v>-78</v>
      </c>
      <c r="CU211" s="51">
        <f t="shared" si="336"/>
        <v>24.15</v>
      </c>
      <c r="CV211" s="51">
        <v>1</v>
      </c>
      <c r="CX211" s="63">
        <f t="shared" si="337"/>
        <v>1.2925831062713179E-2</v>
      </c>
      <c r="CY211" s="63">
        <f t="shared" si="338"/>
        <v>-1.0082148228916279</v>
      </c>
      <c r="CZ211" s="63">
        <f t="shared" si="339"/>
        <v>4.8623834297432299E-4</v>
      </c>
      <c r="DA211" s="63">
        <f t="shared" si="340"/>
        <v>265532058107907.66</v>
      </c>
      <c r="DB211" s="63">
        <f t="shared" si="341"/>
        <v>11213.430289732471</v>
      </c>
      <c r="DE211" s="51">
        <f t="shared" si="342"/>
        <v>-133</v>
      </c>
      <c r="DF211" s="51">
        <f t="shared" si="343"/>
        <v>26.9</v>
      </c>
      <c r="DG211" s="51">
        <v>1</v>
      </c>
      <c r="DI211" s="63">
        <f t="shared" si="344"/>
        <v>8.6534746119213031E-3</v>
      </c>
      <c r="DJ211" s="63">
        <f t="shared" si="345"/>
        <v>-1.1509121233855333</v>
      </c>
      <c r="DK211" s="63">
        <f t="shared" si="346"/>
        <v>2.6445659100853311E-7</v>
      </c>
      <c r="DL211" s="63">
        <f t="shared" si="347"/>
        <v>295768627871748.06</v>
      </c>
      <c r="DM211" s="63">
        <f t="shared" si="348"/>
        <v>11213.430289732471</v>
      </c>
    </row>
    <row r="212" spans="1:117">
      <c r="A212" s="74">
        <f t="shared" si="273"/>
        <v>315.17296981630273</v>
      </c>
      <c r="B212" s="74">
        <f t="shared" si="274"/>
        <v>6.8666666666666663</v>
      </c>
      <c r="C212" s="78">
        <v>8.7050000000000001</v>
      </c>
      <c r="D212" s="76">
        <f t="shared" si="349"/>
        <v>2.0300000000000002</v>
      </c>
      <c r="E212" s="76">
        <f t="shared" si="275"/>
        <v>2.0300000000000002</v>
      </c>
      <c r="F212" s="77">
        <f t="shared" si="276"/>
        <v>35.872434500000004</v>
      </c>
      <c r="G212" s="73">
        <f t="shared" si="277"/>
        <v>2526014396252.8413</v>
      </c>
      <c r="H212" s="74">
        <f t="shared" si="350"/>
        <v>41.200000000000024</v>
      </c>
      <c r="I212" s="79">
        <v>206</v>
      </c>
      <c r="J212" s="51">
        <f t="shared" si="278"/>
        <v>206</v>
      </c>
      <c r="K212" s="51">
        <f t="shared" si="279"/>
        <v>10</v>
      </c>
      <c r="L212" s="51">
        <v>1</v>
      </c>
      <c r="N212" s="63">
        <f t="shared" si="280"/>
        <v>838343931.67429662</v>
      </c>
      <c r="O212" s="63">
        <f t="shared" si="281"/>
        <v>172698849924.90509</v>
      </c>
      <c r="P212" s="63">
        <f t="shared" si="282"/>
        <v>25260143962528.414</v>
      </c>
      <c r="Q212" s="63">
        <f t="shared" si="283"/>
        <v>126300719812642.06</v>
      </c>
      <c r="R212" s="63">
        <f t="shared" si="284"/>
        <v>11619.376820561027</v>
      </c>
      <c r="S212" s="51">
        <f t="shared" ref="S212:S275" si="353">P212/O212</f>
        <v>146.26700741500201</v>
      </c>
      <c r="T212" s="72">
        <f t="shared" ref="T212:T275" si="354">S212/$F212</f>
        <v>4.077420711856119</v>
      </c>
      <c r="U212" s="51">
        <f t="shared" si="285"/>
        <v>191</v>
      </c>
      <c r="V212" s="69">
        <f t="shared" si="286"/>
        <v>10.75</v>
      </c>
      <c r="W212" s="51">
        <v>1</v>
      </c>
      <c r="Y212" s="68">
        <f t="shared" si="268"/>
        <v>33498367.584588289</v>
      </c>
      <c r="Z212" s="68">
        <f t="shared" si="287"/>
        <v>6398188208.6563635</v>
      </c>
      <c r="AA212" s="68">
        <f t="shared" si="288"/>
        <v>3394331844964.7529</v>
      </c>
      <c r="AB212" s="68">
        <f t="shared" si="289"/>
        <v>135773273798590.22</v>
      </c>
      <c r="AC212" s="63">
        <f t="shared" si="290"/>
        <v>11619.376820561027</v>
      </c>
      <c r="AD212" s="69">
        <f t="shared" si="291"/>
        <v>530.51453540744956</v>
      </c>
      <c r="AE212" s="72">
        <f t="shared" si="292"/>
        <v>14.788919202220566</v>
      </c>
      <c r="AF212" s="51">
        <f t="shared" si="293"/>
        <v>169</v>
      </c>
      <c r="AG212" s="51">
        <f t="shared" si="294"/>
        <v>11.85</v>
      </c>
      <c r="AH212" s="51">
        <v>1</v>
      </c>
      <c r="AJ212" s="63">
        <f t="shared" si="295"/>
        <v>2164566.9860871891</v>
      </c>
      <c r="AK212" s="63">
        <f t="shared" si="296"/>
        <v>365811820.64873493</v>
      </c>
      <c r="AL212" s="63">
        <f t="shared" si="297"/>
        <v>177227945826.49835</v>
      </c>
      <c r="AM212" s="63">
        <f t="shared" si="298"/>
        <v>149666352977980.84</v>
      </c>
      <c r="AN212" s="63">
        <f t="shared" si="299"/>
        <v>11619.376820561027</v>
      </c>
      <c r="AO212" s="51">
        <f t="shared" si="269"/>
        <v>484.47845537686635</v>
      </c>
      <c r="AP212" s="72">
        <f t="shared" si="270"/>
        <v>13.505591748362278</v>
      </c>
      <c r="AQ212" s="51">
        <f t="shared" si="300"/>
        <v>141</v>
      </c>
      <c r="AR212" s="51">
        <f t="shared" si="301"/>
        <v>13.25</v>
      </c>
      <c r="AS212" s="51">
        <v>1</v>
      </c>
      <c r="AU212" s="63">
        <f t="shared" si="302"/>
        <v>149990.04316958794</v>
      </c>
      <c r="AV212" s="63">
        <f t="shared" si="303"/>
        <v>21148596.086911898</v>
      </c>
      <c r="AW212" s="63">
        <f t="shared" si="304"/>
        <v>4085655609.1735845</v>
      </c>
      <c r="AX212" s="63">
        <f t="shared" si="305"/>
        <v>167348453751750.75</v>
      </c>
      <c r="AY212" s="63">
        <f t="shared" si="306"/>
        <v>11619.376820561027</v>
      </c>
      <c r="AZ212" s="51">
        <f t="shared" si="264"/>
        <v>193.18802971049453</v>
      </c>
      <c r="BA212" s="72">
        <f t="shared" si="265"/>
        <v>5.385417310065602</v>
      </c>
      <c r="BB212" s="51">
        <f t="shared" si="307"/>
        <v>111</v>
      </c>
      <c r="BC212" s="51">
        <f t="shared" si="308"/>
        <v>14.75</v>
      </c>
      <c r="BD212" s="51">
        <v>1</v>
      </c>
      <c r="BF212" s="63">
        <f t="shared" si="309"/>
        <v>983.2116072399316</v>
      </c>
      <c r="BG212" s="63">
        <f t="shared" si="310"/>
        <v>109136.48840363241</v>
      </c>
      <c r="BH212" s="63">
        <f t="shared" si="311"/>
        <v>71065354.051073402</v>
      </c>
      <c r="BI212" s="63">
        <f t="shared" si="312"/>
        <v>186293561723647.03</v>
      </c>
      <c r="BJ212" s="63">
        <f t="shared" si="313"/>
        <v>11619.376820561027</v>
      </c>
      <c r="BK212" s="51">
        <f t="shared" si="271"/>
        <v>651.16035059002434</v>
      </c>
      <c r="BL212" s="72">
        <f t="shared" si="272"/>
        <v>18.152109263451976</v>
      </c>
      <c r="BM212" s="51">
        <f t="shared" si="314"/>
        <v>64</v>
      </c>
      <c r="BN212" s="51">
        <f t="shared" si="315"/>
        <v>17.100000000000001</v>
      </c>
      <c r="BO212" s="51">
        <v>1</v>
      </c>
      <c r="BQ212" s="63">
        <f t="shared" si="316"/>
        <v>5.8570331326923499</v>
      </c>
      <c r="BR212" s="63">
        <f t="shared" si="317"/>
        <v>374.8501204923104</v>
      </c>
      <c r="BS212" s="63">
        <f t="shared" si="318"/>
        <v>121949.50866832415</v>
      </c>
      <c r="BT212" s="63">
        <f t="shared" si="319"/>
        <v>215974230879617.97</v>
      </c>
      <c r="BU212" s="63">
        <f t="shared" si="320"/>
        <v>11619.376820561027</v>
      </c>
      <c r="BV212" s="51">
        <f t="shared" si="262"/>
        <v>325.32871673660247</v>
      </c>
      <c r="BW212" s="72">
        <f t="shared" si="263"/>
        <v>9.0690448326444759</v>
      </c>
      <c r="BX212" s="51">
        <f t="shared" si="321"/>
        <v>19</v>
      </c>
      <c r="BY212" s="51">
        <f t="shared" si="322"/>
        <v>19.350000000000001</v>
      </c>
      <c r="BZ212" s="51">
        <v>1</v>
      </c>
      <c r="CB212" s="63">
        <f t="shared" si="323"/>
        <v>3.0680984116650111E-2</v>
      </c>
      <c r="CC212" s="63">
        <f t="shared" si="324"/>
        <v>0.58293869821635214</v>
      </c>
      <c r="CD212" s="63">
        <f t="shared" si="325"/>
        <v>269.52245439648038</v>
      </c>
      <c r="CE212" s="63">
        <f t="shared" si="326"/>
        <v>244391892837462.44</v>
      </c>
      <c r="CF212" s="63">
        <f t="shared" si="327"/>
        <v>11619.376820561027</v>
      </c>
      <c r="CG212" s="51">
        <f t="shared" si="351"/>
        <v>462.35128191206428</v>
      </c>
      <c r="CH212" s="93">
        <f t="shared" si="352"/>
        <v>12.888762314474761</v>
      </c>
      <c r="CI212" s="51">
        <f t="shared" si="328"/>
        <v>-26</v>
      </c>
      <c r="CJ212" s="51">
        <f t="shared" si="329"/>
        <v>21.6</v>
      </c>
      <c r="CK212" s="51">
        <v>1</v>
      </c>
      <c r="CM212" s="63">
        <f t="shared" si="330"/>
        <v>1.9727078239801729E-2</v>
      </c>
      <c r="CN212" s="63">
        <f t="shared" si="331"/>
        <v>-0.51290403423484499</v>
      </c>
      <c r="CO212" s="63">
        <f t="shared" si="332"/>
        <v>0.5876216302248829</v>
      </c>
      <c r="CP212" s="63">
        <f t="shared" si="333"/>
        <v>272809554795306.87</v>
      </c>
      <c r="CQ212" s="63">
        <f t="shared" si="334"/>
        <v>11619.376820561027</v>
      </c>
      <c r="CT212" s="51">
        <f t="shared" si="335"/>
        <v>-77</v>
      </c>
      <c r="CU212" s="51">
        <f t="shared" si="336"/>
        <v>24.15</v>
      </c>
      <c r="CV212" s="51">
        <v>1</v>
      </c>
      <c r="CX212" s="63">
        <f t="shared" si="337"/>
        <v>1.2925831062713179E-2</v>
      </c>
      <c r="CY212" s="63">
        <f t="shared" si="338"/>
        <v>-0.99528899182891473</v>
      </c>
      <c r="CZ212" s="63">
        <f t="shared" si="339"/>
        <v>5.5854118471108894E-4</v>
      </c>
      <c r="DA212" s="63">
        <f t="shared" si="340"/>
        <v>305016238347530.56</v>
      </c>
      <c r="DB212" s="63">
        <f t="shared" si="341"/>
        <v>11619.376820561027</v>
      </c>
      <c r="DE212" s="51">
        <f t="shared" si="342"/>
        <v>-132</v>
      </c>
      <c r="DF212" s="51">
        <f t="shared" si="343"/>
        <v>26.9</v>
      </c>
      <c r="DG212" s="51">
        <v>1</v>
      </c>
      <c r="DI212" s="63">
        <f t="shared" si="344"/>
        <v>8.6534746119213031E-3</v>
      </c>
      <c r="DJ212" s="63">
        <f t="shared" si="345"/>
        <v>-1.1422586487736119</v>
      </c>
      <c r="DK212" s="63">
        <f t="shared" si="346"/>
        <v>3.0378085105962561E-7</v>
      </c>
      <c r="DL212" s="63">
        <f t="shared" si="347"/>
        <v>339748936296007.12</v>
      </c>
      <c r="DM212" s="63">
        <f t="shared" si="348"/>
        <v>11619.376820561027</v>
      </c>
    </row>
    <row r="213" spans="1:117">
      <c r="A213" s="74">
        <f t="shared" si="273"/>
        <v>326.28752059373545</v>
      </c>
      <c r="B213" s="74">
        <f t="shared" si="274"/>
        <v>6.9</v>
      </c>
      <c r="C213" s="78">
        <v>8.7050000000000001</v>
      </c>
      <c r="D213" s="76">
        <f t="shared" si="349"/>
        <v>2.0350000000000001</v>
      </c>
      <c r="E213" s="76">
        <f t="shared" si="275"/>
        <v>2.0350000000000001</v>
      </c>
      <c r="F213" s="77">
        <f t="shared" si="276"/>
        <v>36.049363625000005</v>
      </c>
      <c r="G213" s="73">
        <f t="shared" si="277"/>
        <v>2901628581674.4678</v>
      </c>
      <c r="H213" s="74">
        <f t="shared" si="350"/>
        <v>41.40000000000002</v>
      </c>
      <c r="I213" s="79">
        <v>207</v>
      </c>
      <c r="J213" s="51">
        <f t="shared" si="278"/>
        <v>207</v>
      </c>
      <c r="K213" s="51">
        <f t="shared" si="279"/>
        <v>10</v>
      </c>
      <c r="L213" s="51">
        <v>1</v>
      </c>
      <c r="N213" s="63">
        <f t="shared" si="280"/>
        <v>838343931.67429662</v>
      </c>
      <c r="O213" s="63">
        <f t="shared" si="281"/>
        <v>173537193856.57941</v>
      </c>
      <c r="P213" s="63">
        <f t="shared" si="282"/>
        <v>29016285816744.68</v>
      </c>
      <c r="Q213" s="63">
        <f t="shared" si="283"/>
        <v>145081429083723.41</v>
      </c>
      <c r="R213" s="63">
        <f t="shared" si="284"/>
        <v>12040.009509908838</v>
      </c>
      <c r="S213" s="51">
        <f t="shared" si="353"/>
        <v>167.20499606974928</v>
      </c>
      <c r="T213" s="72">
        <f t="shared" si="354"/>
        <v>4.638223237699366</v>
      </c>
      <c r="U213" s="51">
        <f t="shared" si="285"/>
        <v>192</v>
      </c>
      <c r="V213" s="69">
        <f t="shared" si="286"/>
        <v>10.75</v>
      </c>
      <c r="W213" s="51">
        <v>1</v>
      </c>
      <c r="Y213" s="68">
        <f t="shared" si="268"/>
        <v>33498367.584588289</v>
      </c>
      <c r="Z213" s="68">
        <f t="shared" si="287"/>
        <v>6431686576.2409515</v>
      </c>
      <c r="AA213" s="68">
        <f t="shared" si="288"/>
        <v>3899063406625.063</v>
      </c>
      <c r="AB213" s="68">
        <f t="shared" si="289"/>
        <v>155962536265002.62</v>
      </c>
      <c r="AC213" s="63">
        <f t="shared" si="290"/>
        <v>12040.009509908838</v>
      </c>
      <c r="AD213" s="69">
        <f t="shared" si="291"/>
        <v>606.22720967598832</v>
      </c>
      <c r="AE213" s="72">
        <f t="shared" si="292"/>
        <v>16.816585612500898</v>
      </c>
      <c r="AF213" s="51">
        <f t="shared" si="293"/>
        <v>170</v>
      </c>
      <c r="AG213" s="51">
        <f t="shared" si="294"/>
        <v>11.85</v>
      </c>
      <c r="AH213" s="51">
        <v>1</v>
      </c>
      <c r="AJ213" s="63">
        <f t="shared" si="295"/>
        <v>2164566.9860871891</v>
      </c>
      <c r="AK213" s="63">
        <f t="shared" si="296"/>
        <v>367976387.63482213</v>
      </c>
      <c r="AL213" s="63">
        <f t="shared" si="297"/>
        <v>203581449830.40231</v>
      </c>
      <c r="AM213" s="63">
        <f t="shared" si="298"/>
        <v>171921493464212.22</v>
      </c>
      <c r="AN213" s="63">
        <f t="shared" si="299"/>
        <v>12040.009509908838</v>
      </c>
      <c r="AO213" s="51">
        <f t="shared" si="269"/>
        <v>553.24595998924667</v>
      </c>
      <c r="AP213" s="72">
        <f t="shared" si="270"/>
        <v>15.346899483284474</v>
      </c>
      <c r="AQ213" s="51">
        <f t="shared" si="300"/>
        <v>142</v>
      </c>
      <c r="AR213" s="51">
        <f t="shared" si="301"/>
        <v>13.25</v>
      </c>
      <c r="AS213" s="51">
        <v>1</v>
      </c>
      <c r="AU213" s="63">
        <f t="shared" si="302"/>
        <v>149990.04316958794</v>
      </c>
      <c r="AV213" s="63">
        <f t="shared" si="303"/>
        <v>21298586.130081486</v>
      </c>
      <c r="AW213" s="63">
        <f t="shared" si="304"/>
        <v>4693185877.3421059</v>
      </c>
      <c r="AX213" s="63">
        <f t="shared" si="305"/>
        <v>192232893535933.47</v>
      </c>
      <c r="AY213" s="63">
        <f t="shared" si="306"/>
        <v>12040.009509908838</v>
      </c>
      <c r="AZ213" s="51">
        <f t="shared" si="264"/>
        <v>220.35199184952424</v>
      </c>
      <c r="BA213" s="72">
        <f t="shared" si="265"/>
        <v>6.1125071205615269</v>
      </c>
      <c r="BB213" s="51">
        <f t="shared" si="307"/>
        <v>112</v>
      </c>
      <c r="BC213" s="51">
        <f t="shared" si="308"/>
        <v>14.75</v>
      </c>
      <c r="BD213" s="51">
        <v>1</v>
      </c>
      <c r="BF213" s="63">
        <f t="shared" si="309"/>
        <v>983.2116072399316</v>
      </c>
      <c r="BG213" s="63">
        <f t="shared" si="310"/>
        <v>110119.70001087234</v>
      </c>
      <c r="BH213" s="63">
        <f t="shared" si="311"/>
        <v>81632655.295749918</v>
      </c>
      <c r="BI213" s="63">
        <f t="shared" si="312"/>
        <v>213995107898492</v>
      </c>
      <c r="BJ213" s="63">
        <f t="shared" si="313"/>
        <v>12040.009509908838</v>
      </c>
      <c r="BK213" s="51">
        <f t="shared" si="271"/>
        <v>741.30836978024968</v>
      </c>
      <c r="BL213" s="72">
        <f t="shared" si="272"/>
        <v>20.563701969655771</v>
      </c>
      <c r="BM213" s="51">
        <f t="shared" si="314"/>
        <v>65</v>
      </c>
      <c r="BN213" s="51">
        <f t="shared" si="315"/>
        <v>17.100000000000001</v>
      </c>
      <c r="BO213" s="51">
        <v>1</v>
      </c>
      <c r="BQ213" s="63">
        <f t="shared" si="316"/>
        <v>5.8570331326923499</v>
      </c>
      <c r="BR213" s="63">
        <f t="shared" si="317"/>
        <v>380.70715362500272</v>
      </c>
      <c r="BS213" s="63">
        <f t="shared" si="318"/>
        <v>140083.20000000062</v>
      </c>
      <c r="BT213" s="63">
        <f t="shared" si="319"/>
        <v>248089243733167.03</v>
      </c>
      <c r="BU213" s="63">
        <f t="shared" si="320"/>
        <v>12040.009509908838</v>
      </c>
      <c r="BV213" s="51">
        <f t="shared" si="262"/>
        <v>367.95526079865272</v>
      </c>
      <c r="BW213" s="72">
        <f t="shared" si="263"/>
        <v>10.206983530313364</v>
      </c>
      <c r="BX213" s="51">
        <f t="shared" si="321"/>
        <v>20</v>
      </c>
      <c r="BY213" s="51">
        <f t="shared" si="322"/>
        <v>19.350000000000001</v>
      </c>
      <c r="BZ213" s="51">
        <v>3</v>
      </c>
      <c r="CB213" s="63">
        <f t="shared" si="323"/>
        <v>9.204295234995033E-2</v>
      </c>
      <c r="CC213" s="63">
        <f t="shared" si="324"/>
        <v>1.8408590469990065</v>
      </c>
      <c r="CD213" s="63">
        <f t="shared" si="325"/>
        <v>309.60000000000042</v>
      </c>
      <c r="CE213" s="63">
        <f t="shared" si="326"/>
        <v>280732565277004.75</v>
      </c>
      <c r="CF213" s="63">
        <f t="shared" si="327"/>
        <v>12040.009509908838</v>
      </c>
      <c r="CG213" s="51">
        <f t="shared" si="351"/>
        <v>168.18234970500026</v>
      </c>
      <c r="CH213" s="93">
        <f t="shared" si="352"/>
        <v>4.6653347741308497</v>
      </c>
      <c r="CI213" s="51">
        <f t="shared" si="328"/>
        <v>-25</v>
      </c>
      <c r="CJ213" s="51">
        <f t="shared" si="329"/>
        <v>21.6</v>
      </c>
      <c r="CK213" s="51">
        <v>1</v>
      </c>
      <c r="CM213" s="63">
        <f t="shared" si="330"/>
        <v>1.9727078239801729E-2</v>
      </c>
      <c r="CN213" s="63">
        <f t="shared" si="331"/>
        <v>-0.49317695599504324</v>
      </c>
      <c r="CO213" s="63">
        <f t="shared" si="332"/>
        <v>0.67499999999999882</v>
      </c>
      <c r="CP213" s="63">
        <f t="shared" si="333"/>
        <v>313375886820842.56</v>
      </c>
      <c r="CQ213" s="63">
        <f t="shared" si="334"/>
        <v>12040.009509908838</v>
      </c>
      <c r="CT213" s="51">
        <f t="shared" si="335"/>
        <v>-76</v>
      </c>
      <c r="CU213" s="51">
        <f t="shared" si="336"/>
        <v>24.15</v>
      </c>
      <c r="CV213" s="51">
        <v>1</v>
      </c>
      <c r="CX213" s="63">
        <f t="shared" si="337"/>
        <v>1.2925831062713179E-2</v>
      </c>
      <c r="CY213" s="63">
        <f t="shared" si="338"/>
        <v>-0.98236316076620156</v>
      </c>
      <c r="CZ213" s="63">
        <f t="shared" si="339"/>
        <v>6.4159534007572291E-4</v>
      </c>
      <c r="DA213" s="63">
        <f t="shared" si="340"/>
        <v>350371651237191.94</v>
      </c>
      <c r="DB213" s="63">
        <f t="shared" si="341"/>
        <v>12040.009509908838</v>
      </c>
      <c r="DE213" s="51">
        <f t="shared" si="342"/>
        <v>-131</v>
      </c>
      <c r="DF213" s="51">
        <f t="shared" si="343"/>
        <v>26.9</v>
      </c>
      <c r="DG213" s="51">
        <v>1</v>
      </c>
      <c r="DI213" s="63">
        <f t="shared" si="344"/>
        <v>8.6534746119213031E-3</v>
      </c>
      <c r="DJ213" s="63">
        <f t="shared" si="345"/>
        <v>-1.1336051741616906</v>
      </c>
      <c r="DK213" s="63">
        <f t="shared" si="346"/>
        <v>3.4895256389179127E-7</v>
      </c>
      <c r="DL213" s="63">
        <f t="shared" si="347"/>
        <v>390269044235215.87</v>
      </c>
      <c r="DM213" s="63">
        <f t="shared" si="348"/>
        <v>12040.009509908838</v>
      </c>
    </row>
    <row r="214" spans="1:117">
      <c r="A214" s="74">
        <f t="shared" si="273"/>
        <v>337.79402515786541</v>
      </c>
      <c r="B214" s="74">
        <f t="shared" si="274"/>
        <v>6.9333333333333336</v>
      </c>
      <c r="C214" s="78">
        <v>8.7050000000000001</v>
      </c>
      <c r="D214" s="76">
        <f t="shared" si="349"/>
        <v>2.04</v>
      </c>
      <c r="E214" s="76">
        <f t="shared" si="275"/>
        <v>2.04</v>
      </c>
      <c r="F214" s="77">
        <f t="shared" si="276"/>
        <v>36.226728000000008</v>
      </c>
      <c r="G214" s="73">
        <f t="shared" si="277"/>
        <v>3333095978581.8413</v>
      </c>
      <c r="H214" s="74">
        <f t="shared" si="350"/>
        <v>41.600000000000023</v>
      </c>
      <c r="I214" s="79">
        <v>208</v>
      </c>
      <c r="J214" s="51">
        <f t="shared" si="278"/>
        <v>208</v>
      </c>
      <c r="K214" s="51">
        <f t="shared" si="279"/>
        <v>10</v>
      </c>
      <c r="L214" s="51">
        <v>1</v>
      </c>
      <c r="N214" s="63">
        <f t="shared" si="280"/>
        <v>838343931.67429662</v>
      </c>
      <c r="O214" s="63">
        <f t="shared" si="281"/>
        <v>174375537788.25369</v>
      </c>
      <c r="P214" s="63">
        <f t="shared" si="282"/>
        <v>33330959785818.414</v>
      </c>
      <c r="Q214" s="63">
        <f t="shared" si="283"/>
        <v>166654798929092.06</v>
      </c>
      <c r="R214" s="63">
        <f t="shared" si="284"/>
        <v>12475.85932916383</v>
      </c>
      <c r="S214" s="51">
        <f t="shared" si="353"/>
        <v>191.14469958677688</v>
      </c>
      <c r="T214" s="72">
        <f t="shared" si="354"/>
        <v>5.2763445704170922</v>
      </c>
      <c r="U214" s="51">
        <f t="shared" si="285"/>
        <v>193</v>
      </c>
      <c r="V214" s="69">
        <f t="shared" si="286"/>
        <v>10.75</v>
      </c>
      <c r="W214" s="51">
        <v>1</v>
      </c>
      <c r="Y214" s="68">
        <f t="shared" si="268"/>
        <v>33498367.584588289</v>
      </c>
      <c r="Z214" s="68">
        <f t="shared" si="287"/>
        <v>6465184943.8255396</v>
      </c>
      <c r="AA214" s="68">
        <f t="shared" si="288"/>
        <v>4478847721219.3457</v>
      </c>
      <c r="AB214" s="68">
        <f t="shared" si="289"/>
        <v>179153908848774</v>
      </c>
      <c r="AC214" s="63">
        <f t="shared" si="290"/>
        <v>12475.85932916383</v>
      </c>
      <c r="AD214" s="69">
        <f t="shared" si="291"/>
        <v>692.76405240298504</v>
      </c>
      <c r="AE214" s="72">
        <f t="shared" si="292"/>
        <v>19.123009188215534</v>
      </c>
      <c r="AF214" s="51">
        <f t="shared" si="293"/>
        <v>171</v>
      </c>
      <c r="AG214" s="51">
        <f t="shared" si="294"/>
        <v>11.85</v>
      </c>
      <c r="AH214" s="51">
        <v>1</v>
      </c>
      <c r="AJ214" s="63">
        <f t="shared" si="295"/>
        <v>2164566.9860871891</v>
      </c>
      <c r="AK214" s="63">
        <f t="shared" si="296"/>
        <v>370140954.62090933</v>
      </c>
      <c r="AL214" s="63">
        <f t="shared" si="297"/>
        <v>233853676528.09457</v>
      </c>
      <c r="AM214" s="63">
        <f t="shared" si="298"/>
        <v>197485936730974.09</v>
      </c>
      <c r="AN214" s="63">
        <f t="shared" si="299"/>
        <v>12475.85932916383</v>
      </c>
      <c r="AO214" s="51">
        <f t="shared" si="269"/>
        <v>631.79627546917266</v>
      </c>
      <c r="AP214" s="72">
        <f t="shared" si="270"/>
        <v>17.440059048920247</v>
      </c>
      <c r="AQ214" s="51">
        <f t="shared" si="300"/>
        <v>143</v>
      </c>
      <c r="AR214" s="51">
        <f t="shared" si="301"/>
        <v>13.25</v>
      </c>
      <c r="AS214" s="51">
        <v>1</v>
      </c>
      <c r="AU214" s="63">
        <f t="shared" si="302"/>
        <v>149990.04316958794</v>
      </c>
      <c r="AV214" s="63">
        <f t="shared" si="303"/>
        <v>21448576.173251074</v>
      </c>
      <c r="AW214" s="63">
        <f t="shared" si="304"/>
        <v>5391054896.9981937</v>
      </c>
      <c r="AX214" s="63">
        <f t="shared" si="305"/>
        <v>220817608581047</v>
      </c>
      <c r="AY214" s="63">
        <f t="shared" si="306"/>
        <v>12475.85932916383</v>
      </c>
      <c r="AZ214" s="51">
        <f t="shared" si="264"/>
        <v>251.34791481970169</v>
      </c>
      <c r="BA214" s="72">
        <f t="shared" si="265"/>
        <v>6.9381898033877532</v>
      </c>
      <c r="BB214" s="51">
        <f t="shared" si="307"/>
        <v>113</v>
      </c>
      <c r="BC214" s="51">
        <f t="shared" si="308"/>
        <v>14.75</v>
      </c>
      <c r="BD214" s="51">
        <v>1</v>
      </c>
      <c r="BF214" s="63">
        <f t="shared" si="309"/>
        <v>983.2116072399316</v>
      </c>
      <c r="BG214" s="63">
        <f t="shared" si="310"/>
        <v>111102.91161811227</v>
      </c>
      <c r="BH214" s="63">
        <f t="shared" si="311"/>
        <v>93771296.852267936</v>
      </c>
      <c r="BI214" s="63">
        <f t="shared" si="312"/>
        <v>245815828420410.78</v>
      </c>
      <c r="BJ214" s="63">
        <f t="shared" si="313"/>
        <v>12475.85932916383</v>
      </c>
      <c r="BK214" s="51">
        <f t="shared" si="271"/>
        <v>844.00395531111451</v>
      </c>
      <c r="BL214" s="72">
        <f t="shared" si="272"/>
        <v>23.297824614773774</v>
      </c>
      <c r="BM214" s="51">
        <f t="shared" si="314"/>
        <v>66</v>
      </c>
      <c r="BN214" s="51">
        <f t="shared" si="315"/>
        <v>17.100000000000001</v>
      </c>
      <c r="BO214" s="51">
        <v>1</v>
      </c>
      <c r="BQ214" s="63">
        <f t="shared" si="316"/>
        <v>5.8570331326923499</v>
      </c>
      <c r="BR214" s="63">
        <f t="shared" si="317"/>
        <v>386.5641867576951</v>
      </c>
      <c r="BS214" s="63">
        <f t="shared" si="318"/>
        <v>160913.34140272139</v>
      </c>
      <c r="BT214" s="63">
        <f t="shared" si="319"/>
        <v>284979706168747.44</v>
      </c>
      <c r="BU214" s="63">
        <f t="shared" si="320"/>
        <v>12475.85932916383</v>
      </c>
      <c r="BV214" s="51">
        <f t="shared" si="262"/>
        <v>416.26551790113075</v>
      </c>
      <c r="BW214" s="72">
        <f t="shared" si="263"/>
        <v>11.490563483987035</v>
      </c>
      <c r="BX214" s="51">
        <f t="shared" si="321"/>
        <v>21</v>
      </c>
      <c r="BY214" s="51">
        <f t="shared" si="322"/>
        <v>19.350000000000001</v>
      </c>
      <c r="BZ214" s="51">
        <v>1</v>
      </c>
      <c r="CB214" s="63">
        <f t="shared" si="323"/>
        <v>9.204295234995033E-2</v>
      </c>
      <c r="CC214" s="63">
        <f t="shared" si="324"/>
        <v>1.9329019993489569</v>
      </c>
      <c r="CD214" s="63">
        <f t="shared" si="325"/>
        <v>355.63701070708248</v>
      </c>
      <c r="CE214" s="63">
        <f t="shared" si="326"/>
        <v>322477035927793.19</v>
      </c>
      <c r="CF214" s="63">
        <f t="shared" si="327"/>
        <v>12475.85932916383</v>
      </c>
      <c r="CG214" s="51">
        <f t="shared" si="351"/>
        <v>183.99122709111413</v>
      </c>
      <c r="CH214" s="93">
        <f t="shared" si="352"/>
        <v>5.0788806289961954</v>
      </c>
      <c r="CI214" s="51">
        <f t="shared" si="328"/>
        <v>-24</v>
      </c>
      <c r="CJ214" s="51">
        <f t="shared" si="329"/>
        <v>21.6</v>
      </c>
      <c r="CK214" s="51">
        <v>1</v>
      </c>
      <c r="CM214" s="63">
        <f t="shared" si="330"/>
        <v>1.9727078239801729E-2</v>
      </c>
      <c r="CN214" s="63">
        <f t="shared" si="331"/>
        <v>-0.4734498777552415</v>
      </c>
      <c r="CO214" s="63">
        <f t="shared" si="332"/>
        <v>0.77537138962299756</v>
      </c>
      <c r="CP214" s="63">
        <f t="shared" si="333"/>
        <v>359974365686838.87</v>
      </c>
      <c r="CQ214" s="63">
        <f t="shared" si="334"/>
        <v>12475.85932916383</v>
      </c>
      <c r="CT214" s="51">
        <f t="shared" si="335"/>
        <v>-75</v>
      </c>
      <c r="CU214" s="51">
        <f t="shared" si="336"/>
        <v>24.15</v>
      </c>
      <c r="CV214" s="51">
        <v>1</v>
      </c>
      <c r="CX214" s="63">
        <f t="shared" si="337"/>
        <v>1.2925831062713179E-2</v>
      </c>
      <c r="CY214" s="63">
        <f t="shared" si="338"/>
        <v>-0.96943732970348839</v>
      </c>
      <c r="CZ214" s="63">
        <f t="shared" si="339"/>
        <v>7.3699951171874638E-4</v>
      </c>
      <c r="DA214" s="63">
        <f t="shared" si="340"/>
        <v>402471339413757.37</v>
      </c>
      <c r="DB214" s="63">
        <f t="shared" si="341"/>
        <v>12475.85932916383</v>
      </c>
      <c r="DE214" s="51">
        <f t="shared" si="342"/>
        <v>-130</v>
      </c>
      <c r="DF214" s="51">
        <f t="shared" si="343"/>
        <v>26.9</v>
      </c>
      <c r="DG214" s="51">
        <v>1</v>
      </c>
      <c r="DI214" s="63">
        <f t="shared" si="344"/>
        <v>8.6534746119213031E-3</v>
      </c>
      <c r="DJ214" s="63">
        <f t="shared" si="345"/>
        <v>-1.1249516995497695</v>
      </c>
      <c r="DK214" s="63">
        <f t="shared" si="346"/>
        <v>4.0084123611449844E-7</v>
      </c>
      <c r="DL214" s="63">
        <f t="shared" si="347"/>
        <v>448301409119257.62</v>
      </c>
      <c r="DM214" s="63">
        <f t="shared" si="348"/>
        <v>12475.85932916383</v>
      </c>
    </row>
    <row r="215" spans="1:117">
      <c r="A215" s="74">
        <f t="shared" si="273"/>
        <v>349.70630572912995</v>
      </c>
      <c r="B215" s="74">
        <f t="shared" si="274"/>
        <v>6.9666666666666668</v>
      </c>
      <c r="C215" s="78">
        <v>8.7050000000000001</v>
      </c>
      <c r="D215" s="76">
        <f t="shared" si="349"/>
        <v>2.0449999999999999</v>
      </c>
      <c r="E215" s="76">
        <f t="shared" si="275"/>
        <v>2.0449999999999999</v>
      </c>
      <c r="F215" s="77">
        <f t="shared" si="276"/>
        <v>36.404527625</v>
      </c>
      <c r="G215" s="73">
        <f t="shared" si="277"/>
        <v>3828721867644.1943</v>
      </c>
      <c r="H215" s="74">
        <f t="shared" si="350"/>
        <v>41.800000000000018</v>
      </c>
      <c r="I215" s="79">
        <v>209</v>
      </c>
      <c r="J215" s="51">
        <f t="shared" si="278"/>
        <v>209</v>
      </c>
      <c r="K215" s="51">
        <f t="shared" si="279"/>
        <v>10</v>
      </c>
      <c r="L215" s="51">
        <v>1</v>
      </c>
      <c r="N215" s="63">
        <f t="shared" si="280"/>
        <v>838343931.67429662</v>
      </c>
      <c r="O215" s="63">
        <f t="shared" si="281"/>
        <v>175213881719.92798</v>
      </c>
      <c r="P215" s="63">
        <f t="shared" si="282"/>
        <v>38287218676441.945</v>
      </c>
      <c r="Q215" s="63">
        <f t="shared" si="283"/>
        <v>191436093382209.72</v>
      </c>
      <c r="R215" s="63">
        <f t="shared" si="284"/>
        <v>12927.476435120172</v>
      </c>
      <c r="S215" s="51">
        <f t="shared" si="353"/>
        <v>218.5170392928253</v>
      </c>
      <c r="T215" s="72">
        <f t="shared" si="354"/>
        <v>6.0024687462985673</v>
      </c>
      <c r="U215" s="51">
        <f t="shared" si="285"/>
        <v>194</v>
      </c>
      <c r="V215" s="69">
        <f t="shared" si="286"/>
        <v>10.75</v>
      </c>
      <c r="W215" s="51">
        <v>1</v>
      </c>
      <c r="Y215" s="68">
        <f t="shared" si="268"/>
        <v>33498367.584588289</v>
      </c>
      <c r="Z215" s="68">
        <f t="shared" si="287"/>
        <v>6498683311.4101276</v>
      </c>
      <c r="AA215" s="68">
        <f t="shared" si="288"/>
        <v>5144845009646.8818</v>
      </c>
      <c r="AB215" s="68">
        <f t="shared" si="289"/>
        <v>205793800385875.44</v>
      </c>
      <c r="AC215" s="63">
        <f t="shared" si="290"/>
        <v>12927.476435120172</v>
      </c>
      <c r="AD215" s="69">
        <f t="shared" si="291"/>
        <v>791.67498447166508</v>
      </c>
      <c r="AE215" s="72">
        <f t="shared" si="292"/>
        <v>21.746607801827373</v>
      </c>
      <c r="AF215" s="51">
        <f t="shared" si="293"/>
        <v>172</v>
      </c>
      <c r="AG215" s="51">
        <f t="shared" si="294"/>
        <v>11.85</v>
      </c>
      <c r="AH215" s="51">
        <v>1</v>
      </c>
      <c r="AJ215" s="63">
        <f t="shared" si="295"/>
        <v>2164566.9860871891</v>
      </c>
      <c r="AK215" s="63">
        <f t="shared" si="296"/>
        <v>372305521.60699654</v>
      </c>
      <c r="AL215" s="63">
        <f t="shared" si="297"/>
        <v>268627333537.83099</v>
      </c>
      <c r="AM215" s="63">
        <f t="shared" si="298"/>
        <v>226851770657918.5</v>
      </c>
      <c r="AN215" s="63">
        <f t="shared" si="299"/>
        <v>12927.476435120172</v>
      </c>
      <c r="AO215" s="51">
        <f t="shared" si="269"/>
        <v>721.5239042879208</v>
      </c>
      <c r="AP215" s="72">
        <f t="shared" si="270"/>
        <v>19.819620013210397</v>
      </c>
      <c r="AQ215" s="51">
        <f t="shared" si="300"/>
        <v>144</v>
      </c>
      <c r="AR215" s="51">
        <f t="shared" si="301"/>
        <v>13.25</v>
      </c>
      <c r="AS215" s="51">
        <v>1</v>
      </c>
      <c r="AU215" s="63">
        <f t="shared" si="302"/>
        <v>149990.04316958794</v>
      </c>
      <c r="AV215" s="63">
        <f t="shared" si="303"/>
        <v>21598566.216420662</v>
      </c>
      <c r="AW215" s="63">
        <f t="shared" si="304"/>
        <v>6192695891.8805361</v>
      </c>
      <c r="AX215" s="63">
        <f t="shared" si="305"/>
        <v>253652823731427.87</v>
      </c>
      <c r="AY215" s="63">
        <f t="shared" si="306"/>
        <v>12927.476435120172</v>
      </c>
      <c r="AZ215" s="51">
        <f t="shared" si="264"/>
        <v>286.71791589445593</v>
      </c>
      <c r="BA215" s="72">
        <f t="shared" si="265"/>
        <v>7.8758861767940855</v>
      </c>
      <c r="BB215" s="51">
        <f t="shared" si="307"/>
        <v>114</v>
      </c>
      <c r="BC215" s="51">
        <f t="shared" si="308"/>
        <v>14.75</v>
      </c>
      <c r="BD215" s="51">
        <v>1</v>
      </c>
      <c r="BF215" s="63">
        <f t="shared" si="309"/>
        <v>983.2116072399316</v>
      </c>
      <c r="BG215" s="63">
        <f t="shared" si="310"/>
        <v>112086.1232253522</v>
      </c>
      <c r="BH215" s="63">
        <f t="shared" si="311"/>
        <v>107714934.44013883</v>
      </c>
      <c r="BI215" s="63">
        <f t="shared" si="312"/>
        <v>282368237738759.31</v>
      </c>
      <c r="BJ215" s="63">
        <f t="shared" si="313"/>
        <v>12927.476435120172</v>
      </c>
      <c r="BK215" s="51">
        <f t="shared" si="271"/>
        <v>961.00151687443974</v>
      </c>
      <c r="BL215" s="72">
        <f t="shared" si="272"/>
        <v>26.397857068044836</v>
      </c>
      <c r="BM215" s="51">
        <f t="shared" si="314"/>
        <v>67</v>
      </c>
      <c r="BN215" s="51">
        <f t="shared" si="315"/>
        <v>17.100000000000001</v>
      </c>
      <c r="BO215" s="51">
        <v>1</v>
      </c>
      <c r="BQ215" s="63">
        <f t="shared" si="316"/>
        <v>5.8570331326923499</v>
      </c>
      <c r="BR215" s="63">
        <f t="shared" si="317"/>
        <v>392.42121989038742</v>
      </c>
      <c r="BS215" s="63">
        <f t="shared" si="318"/>
        <v>184840.89056638235</v>
      </c>
      <c r="BT215" s="63">
        <f t="shared" si="319"/>
        <v>327355719683578.62</v>
      </c>
      <c r="BU215" s="63">
        <f t="shared" si="320"/>
        <v>12927.476435120172</v>
      </c>
      <c r="BV215" s="51">
        <f t="shared" si="262"/>
        <v>471.02674676464443</v>
      </c>
      <c r="BW215" s="72">
        <f t="shared" si="263"/>
        <v>12.93868585843639</v>
      </c>
      <c r="BX215" s="51">
        <f t="shared" si="321"/>
        <v>22</v>
      </c>
      <c r="BY215" s="51">
        <f t="shared" si="322"/>
        <v>19.350000000000001</v>
      </c>
      <c r="BZ215" s="51">
        <v>1</v>
      </c>
      <c r="CB215" s="63">
        <f t="shared" si="323"/>
        <v>9.204295234995033E-2</v>
      </c>
      <c r="CC215" s="63">
        <f t="shared" si="324"/>
        <v>2.0249449516989073</v>
      </c>
      <c r="CD215" s="63">
        <f t="shared" si="325"/>
        <v>408.51964917528863</v>
      </c>
      <c r="CE215" s="63">
        <f t="shared" si="326"/>
        <v>370428840694575.87</v>
      </c>
      <c r="CF215" s="63">
        <f t="shared" si="327"/>
        <v>12927.476435120172</v>
      </c>
      <c r="CG215" s="51">
        <f t="shared" si="351"/>
        <v>201.7435826255647</v>
      </c>
      <c r="CH215" s="93">
        <f t="shared" si="352"/>
        <v>5.5417168079670889</v>
      </c>
      <c r="CI215" s="51">
        <f t="shared" si="328"/>
        <v>-23</v>
      </c>
      <c r="CJ215" s="51">
        <f t="shared" si="329"/>
        <v>21.6</v>
      </c>
      <c r="CK215" s="51">
        <v>1</v>
      </c>
      <c r="CM215" s="63">
        <f t="shared" si="330"/>
        <v>1.9727078239801729E-2</v>
      </c>
      <c r="CN215" s="63">
        <f t="shared" si="331"/>
        <v>-0.45372279951543976</v>
      </c>
      <c r="CO215" s="63">
        <f t="shared" si="332"/>
        <v>0.89066783977170227</v>
      </c>
      <c r="CP215" s="63">
        <f t="shared" si="333"/>
        <v>413501961705573.06</v>
      </c>
      <c r="CQ215" s="63">
        <f t="shared" si="334"/>
        <v>12927.476435120172</v>
      </c>
      <c r="CT215" s="51">
        <f t="shared" si="335"/>
        <v>-74</v>
      </c>
      <c r="CU215" s="51">
        <f t="shared" si="336"/>
        <v>24.15</v>
      </c>
      <c r="CV215" s="51">
        <v>1</v>
      </c>
      <c r="CX215" s="63">
        <f t="shared" si="337"/>
        <v>1.2925831062713179E-2</v>
      </c>
      <c r="CY215" s="63">
        <f t="shared" si="338"/>
        <v>-0.95651149864077523</v>
      </c>
      <c r="CZ215" s="63">
        <f t="shared" si="339"/>
        <v>8.4659012674494195E-4</v>
      </c>
      <c r="DA215" s="63">
        <f t="shared" si="340"/>
        <v>462318165518036.37</v>
      </c>
      <c r="DB215" s="63">
        <f t="shared" si="341"/>
        <v>12927.476435120172</v>
      </c>
      <c r="DE215" s="51">
        <f t="shared" si="342"/>
        <v>-129</v>
      </c>
      <c r="DF215" s="51">
        <f t="shared" si="343"/>
        <v>26.9</v>
      </c>
      <c r="DG215" s="51">
        <v>1</v>
      </c>
      <c r="DI215" s="63">
        <f t="shared" si="344"/>
        <v>8.6534746119213031E-3</v>
      </c>
      <c r="DJ215" s="63">
        <f t="shared" si="345"/>
        <v>-1.1162982249378481</v>
      </c>
      <c r="DK215" s="63">
        <f t="shared" si="346"/>
        <v>4.6044566853970248E-7</v>
      </c>
      <c r="DL215" s="63">
        <f t="shared" si="347"/>
        <v>514963091198144.12</v>
      </c>
      <c r="DM215" s="63">
        <f t="shared" si="348"/>
        <v>12927.476435120172</v>
      </c>
    </row>
    <row r="216" spans="1:117">
      <c r="A216" s="74">
        <f t="shared" si="273"/>
        <v>362.0386719675173</v>
      </c>
      <c r="B216" s="74">
        <f t="shared" si="274"/>
        <v>7</v>
      </c>
      <c r="C216" s="78">
        <v>8.7050000000000001</v>
      </c>
      <c r="D216" s="76">
        <f t="shared" si="349"/>
        <v>2.0499999999999998</v>
      </c>
      <c r="E216" s="76">
        <f t="shared" si="275"/>
        <v>2.0499999999999998</v>
      </c>
      <c r="F216" s="77">
        <f t="shared" si="276"/>
        <v>36.582762499999994</v>
      </c>
      <c r="G216" s="73">
        <f t="shared" si="277"/>
        <v>4398046511104.0615</v>
      </c>
      <c r="H216" s="74">
        <f t="shared" si="350"/>
        <v>42.000000000000021</v>
      </c>
      <c r="I216" s="79">
        <v>210</v>
      </c>
      <c r="J216" s="51">
        <f t="shared" si="278"/>
        <v>210</v>
      </c>
      <c r="K216" s="51">
        <f t="shared" si="279"/>
        <v>10</v>
      </c>
      <c r="L216" s="51">
        <v>1</v>
      </c>
      <c r="N216" s="63">
        <f t="shared" si="280"/>
        <v>838343931.67429662</v>
      </c>
      <c r="O216" s="63">
        <f t="shared" si="281"/>
        <v>176052225651.60229</v>
      </c>
      <c r="P216" s="63">
        <f t="shared" si="282"/>
        <v>43980465111040.617</v>
      </c>
      <c r="Q216" s="63">
        <f t="shared" si="283"/>
        <v>219902325555203.09</v>
      </c>
      <c r="R216" s="63">
        <f t="shared" si="284"/>
        <v>13395.430862798141</v>
      </c>
      <c r="S216" s="51">
        <f t="shared" si="353"/>
        <v>249.81487708127898</v>
      </c>
      <c r="T216" s="72">
        <f t="shared" si="354"/>
        <v>6.8287592300138353</v>
      </c>
      <c r="U216" s="51">
        <f t="shared" si="285"/>
        <v>195</v>
      </c>
      <c r="V216" s="69">
        <f t="shared" si="286"/>
        <v>10.75</v>
      </c>
      <c r="W216" s="51">
        <v>1</v>
      </c>
      <c r="Y216" s="68">
        <f t="shared" si="268"/>
        <v>33498367.584588289</v>
      </c>
      <c r="Z216" s="68">
        <f t="shared" si="287"/>
        <v>6532181678.9947166</v>
      </c>
      <c r="AA216" s="68">
        <f t="shared" si="288"/>
        <v>5909874999296.0771</v>
      </c>
      <c r="AB216" s="68">
        <f t="shared" si="289"/>
        <v>236394999971843.31</v>
      </c>
      <c r="AC216" s="63">
        <f t="shared" si="290"/>
        <v>13395.430862798141</v>
      </c>
      <c r="AD216" s="69">
        <f t="shared" si="291"/>
        <v>904.73218439411028</v>
      </c>
      <c r="AE216" s="72">
        <f t="shared" si="292"/>
        <v>24.731106197737539</v>
      </c>
      <c r="AF216" s="51">
        <f t="shared" si="293"/>
        <v>173</v>
      </c>
      <c r="AG216" s="51">
        <f t="shared" si="294"/>
        <v>11.85</v>
      </c>
      <c r="AH216" s="51">
        <v>1</v>
      </c>
      <c r="AJ216" s="63">
        <f t="shared" si="295"/>
        <v>2164566.9860871891</v>
      </c>
      <c r="AK216" s="63">
        <f t="shared" si="296"/>
        <v>374470088.59308368</v>
      </c>
      <c r="AL216" s="63">
        <f t="shared" si="297"/>
        <v>308571776142.1463</v>
      </c>
      <c r="AM216" s="63">
        <f t="shared" si="298"/>
        <v>260584255782915.62</v>
      </c>
      <c r="AN216" s="63">
        <f t="shared" si="299"/>
        <v>13395.430862798141</v>
      </c>
      <c r="AO216" s="51">
        <f t="shared" si="269"/>
        <v>824.02249349601459</v>
      </c>
      <c r="AP216" s="72">
        <f t="shared" si="270"/>
        <v>22.524884322117956</v>
      </c>
      <c r="AQ216" s="51">
        <f t="shared" si="300"/>
        <v>145</v>
      </c>
      <c r="AR216" s="51">
        <f t="shared" si="301"/>
        <v>13.25</v>
      </c>
      <c r="AS216" s="51">
        <v>1</v>
      </c>
      <c r="AU216" s="63">
        <f t="shared" si="302"/>
        <v>149990.04316958794</v>
      </c>
      <c r="AV216" s="63">
        <f t="shared" si="303"/>
        <v>21748556.25959025</v>
      </c>
      <c r="AW216" s="63">
        <f t="shared" si="304"/>
        <v>7113539584.0000696</v>
      </c>
      <c r="AX216" s="63">
        <f t="shared" si="305"/>
        <v>291370581360644.06</v>
      </c>
      <c r="AY216" s="63">
        <f t="shared" si="306"/>
        <v>13395.430862798141</v>
      </c>
      <c r="AZ216" s="51">
        <f t="shared" si="264"/>
        <v>327.08100248554575</v>
      </c>
      <c r="BA216" s="72">
        <f t="shared" si="265"/>
        <v>8.9408502839430408</v>
      </c>
      <c r="BB216" s="51">
        <f t="shared" si="307"/>
        <v>115</v>
      </c>
      <c r="BC216" s="51">
        <f t="shared" si="308"/>
        <v>14.75</v>
      </c>
      <c r="BD216" s="51">
        <v>1</v>
      </c>
      <c r="BF216" s="63">
        <f t="shared" si="309"/>
        <v>983.2116072399316</v>
      </c>
      <c r="BG216" s="63">
        <f t="shared" si="310"/>
        <v>113069.33483259214</v>
      </c>
      <c r="BH216" s="63">
        <f t="shared" si="311"/>
        <v>123731968.00000097</v>
      </c>
      <c r="BI216" s="63">
        <f t="shared" si="312"/>
        <v>324355930193924.5</v>
      </c>
      <c r="BJ216" s="63">
        <f t="shared" si="313"/>
        <v>13395.430862798141</v>
      </c>
      <c r="BK216" s="51">
        <f t="shared" si="271"/>
        <v>1094.3017236565129</v>
      </c>
      <c r="BL216" s="72">
        <f t="shared" si="272"/>
        <v>29.913042342182688</v>
      </c>
      <c r="BM216" s="51">
        <f t="shared" si="314"/>
        <v>68</v>
      </c>
      <c r="BN216" s="51">
        <f t="shared" si="315"/>
        <v>17.100000000000001</v>
      </c>
      <c r="BO216" s="51">
        <v>1</v>
      </c>
      <c r="BQ216" s="63">
        <f t="shared" si="316"/>
        <v>5.8570331326923499</v>
      </c>
      <c r="BR216" s="63">
        <f t="shared" si="317"/>
        <v>398.2782530230798</v>
      </c>
      <c r="BS216" s="63">
        <f t="shared" si="318"/>
        <v>212326.42692979041</v>
      </c>
      <c r="BT216" s="63">
        <f t="shared" si="319"/>
        <v>376032976699397.25</v>
      </c>
      <c r="BU216" s="63">
        <f t="shared" si="320"/>
        <v>13395.430862798141</v>
      </c>
      <c r="BV216" s="51">
        <f t="shared" si="262"/>
        <v>533.11077197450277</v>
      </c>
      <c r="BW216" s="72">
        <f t="shared" si="263"/>
        <v>14.572731405248657</v>
      </c>
      <c r="BX216" s="51">
        <f t="shared" si="321"/>
        <v>23</v>
      </c>
      <c r="BY216" s="51">
        <f t="shared" si="322"/>
        <v>19.350000000000001</v>
      </c>
      <c r="BZ216" s="51">
        <v>1</v>
      </c>
      <c r="CB216" s="63">
        <f t="shared" si="323"/>
        <v>9.204295234995033E-2</v>
      </c>
      <c r="CC216" s="63">
        <f t="shared" si="324"/>
        <v>2.1169879040488575</v>
      </c>
      <c r="CD216" s="63">
        <f t="shared" si="325"/>
        <v>469.26584899162003</v>
      </c>
      <c r="CE216" s="63">
        <f t="shared" si="326"/>
        <v>425510999949318</v>
      </c>
      <c r="CF216" s="63">
        <f t="shared" si="327"/>
        <v>13395.430862798141</v>
      </c>
      <c r="CG216" s="51">
        <f t="shared" si="351"/>
        <v>221.66675968914274</v>
      </c>
      <c r="CH216" s="93">
        <f t="shared" si="352"/>
        <v>6.0593226028007798</v>
      </c>
      <c r="CI216" s="51">
        <f t="shared" si="328"/>
        <v>-22</v>
      </c>
      <c r="CJ216" s="51">
        <f t="shared" si="329"/>
        <v>21.6</v>
      </c>
      <c r="CK216" s="51">
        <v>1</v>
      </c>
      <c r="CM216" s="63">
        <f t="shared" si="330"/>
        <v>1.9727078239801729E-2</v>
      </c>
      <c r="CN216" s="63">
        <f t="shared" si="331"/>
        <v>-0.43399572127563801</v>
      </c>
      <c r="CO216" s="63">
        <f t="shared" si="332"/>
        <v>1.0231086823945175</v>
      </c>
      <c r="CP216" s="63">
        <f t="shared" si="333"/>
        <v>474989023199238.69</v>
      </c>
      <c r="CQ216" s="63">
        <f t="shared" si="334"/>
        <v>13395.430862798141</v>
      </c>
      <c r="CT216" s="51">
        <f t="shared" si="335"/>
        <v>-73</v>
      </c>
      <c r="CU216" s="51">
        <f t="shared" si="336"/>
        <v>24.15</v>
      </c>
      <c r="CV216" s="51">
        <v>1</v>
      </c>
      <c r="CX216" s="63">
        <f t="shared" si="337"/>
        <v>1.2925831062713179E-2</v>
      </c>
      <c r="CY216" s="63">
        <f t="shared" si="338"/>
        <v>-0.94358566757806206</v>
      </c>
      <c r="CZ216" s="63">
        <f t="shared" si="339"/>
        <v>9.724766859486462E-4</v>
      </c>
      <c r="DA216" s="63">
        <f t="shared" si="340"/>
        <v>531064116215815.37</v>
      </c>
      <c r="DB216" s="63">
        <f t="shared" si="341"/>
        <v>13395.430862798141</v>
      </c>
      <c r="DE216" s="51">
        <f t="shared" si="342"/>
        <v>-128</v>
      </c>
      <c r="DF216" s="51">
        <f t="shared" si="343"/>
        <v>26.9</v>
      </c>
      <c r="DG216" s="51">
        <v>1</v>
      </c>
      <c r="DI216" s="63">
        <f t="shared" si="344"/>
        <v>8.6534746119213031E-3</v>
      </c>
      <c r="DJ216" s="63">
        <f t="shared" si="345"/>
        <v>-1.1076447503259268</v>
      </c>
      <c r="DK216" s="63">
        <f t="shared" si="346"/>
        <v>5.2891318201706633E-7</v>
      </c>
      <c r="DL216" s="63">
        <f t="shared" si="347"/>
        <v>591537255743496.25</v>
      </c>
      <c r="DM216" s="63">
        <f t="shared" si="348"/>
        <v>13395.430862798141</v>
      </c>
    </row>
    <row r="217" spans="1:117">
      <c r="A217" s="74">
        <f t="shared" si="273"/>
        <v>374.80593816208523</v>
      </c>
      <c r="B217" s="74">
        <f t="shared" si="274"/>
        <v>7.0333333333333332</v>
      </c>
      <c r="C217" s="78">
        <v>8.7050000000000001</v>
      </c>
      <c r="D217" s="76">
        <f t="shared" si="349"/>
        <v>2.0549999999999997</v>
      </c>
      <c r="E217" s="76">
        <f t="shared" si="275"/>
        <v>2.0549999999999997</v>
      </c>
      <c r="F217" s="77">
        <f t="shared" si="276"/>
        <v>36.761432624999991</v>
      </c>
      <c r="G217" s="73">
        <f t="shared" si="277"/>
        <v>5052028792505.6846</v>
      </c>
      <c r="H217" s="74">
        <f t="shared" si="350"/>
        <v>42.200000000000017</v>
      </c>
      <c r="I217" s="79">
        <v>211</v>
      </c>
      <c r="J217" s="51">
        <f t="shared" si="278"/>
        <v>211</v>
      </c>
      <c r="K217" s="51">
        <f t="shared" si="279"/>
        <v>10</v>
      </c>
      <c r="L217" s="51">
        <v>1</v>
      </c>
      <c r="N217" s="63">
        <f t="shared" si="280"/>
        <v>838343931.67429662</v>
      </c>
      <c r="O217" s="63">
        <f t="shared" si="281"/>
        <v>176890569583.27658</v>
      </c>
      <c r="P217" s="63">
        <f t="shared" si="282"/>
        <v>50520287925056.844</v>
      </c>
      <c r="Q217" s="63">
        <f t="shared" si="283"/>
        <v>252601439625284.22</v>
      </c>
      <c r="R217" s="63">
        <f t="shared" si="284"/>
        <v>13880.313243269222</v>
      </c>
      <c r="S217" s="51">
        <f t="shared" si="353"/>
        <v>285.60192917052535</v>
      </c>
      <c r="T217" s="72">
        <f t="shared" si="354"/>
        <v>7.769064173421218</v>
      </c>
      <c r="U217" s="51">
        <f t="shared" si="285"/>
        <v>196</v>
      </c>
      <c r="V217" s="69">
        <f t="shared" si="286"/>
        <v>10.75</v>
      </c>
      <c r="W217" s="51">
        <v>1</v>
      </c>
      <c r="Y217" s="68">
        <f t="shared" si="268"/>
        <v>33498367.584588289</v>
      </c>
      <c r="Z217" s="68">
        <f t="shared" si="287"/>
        <v>6565680046.5793047</v>
      </c>
      <c r="AA217" s="68">
        <f t="shared" si="288"/>
        <v>6788663689929.5088</v>
      </c>
      <c r="AB217" s="68">
        <f t="shared" si="289"/>
        <v>271546547597180.56</v>
      </c>
      <c r="AC217" s="63">
        <f t="shared" si="290"/>
        <v>13880.313243269222</v>
      </c>
      <c r="AD217" s="69">
        <f t="shared" si="291"/>
        <v>1033.9620026818666</v>
      </c>
      <c r="AE217" s="72">
        <f t="shared" si="292"/>
        <v>28.126270627949086</v>
      </c>
      <c r="AF217" s="51">
        <f t="shared" si="293"/>
        <v>174</v>
      </c>
      <c r="AG217" s="51">
        <f t="shared" si="294"/>
        <v>11.85</v>
      </c>
      <c r="AH217" s="51">
        <v>1</v>
      </c>
      <c r="AJ217" s="63">
        <f t="shared" si="295"/>
        <v>2164566.9860871891</v>
      </c>
      <c r="AK217" s="63">
        <f t="shared" si="296"/>
        <v>376634655.57917088</v>
      </c>
      <c r="AL217" s="63">
        <f t="shared" si="297"/>
        <v>354455891652.99683</v>
      </c>
      <c r="AM217" s="63">
        <f t="shared" si="298"/>
        <v>299332705955961.81</v>
      </c>
      <c r="AN217" s="63">
        <f t="shared" si="299"/>
        <v>13880.313243269222</v>
      </c>
      <c r="AO217" s="51">
        <f t="shared" si="269"/>
        <v>941.1133213642579</v>
      </c>
      <c r="AP217" s="72">
        <f t="shared" si="270"/>
        <v>25.600561625670814</v>
      </c>
      <c r="AQ217" s="51">
        <f t="shared" si="300"/>
        <v>146</v>
      </c>
      <c r="AR217" s="51">
        <f t="shared" si="301"/>
        <v>13.25</v>
      </c>
      <c r="AS217" s="51">
        <v>1</v>
      </c>
      <c r="AU217" s="63">
        <f t="shared" si="302"/>
        <v>149990.04316958794</v>
      </c>
      <c r="AV217" s="63">
        <f t="shared" si="303"/>
        <v>21898546.302759837</v>
      </c>
      <c r="AW217" s="63">
        <f t="shared" si="304"/>
        <v>8171311218.3471727</v>
      </c>
      <c r="AX217" s="63">
        <f t="shared" si="305"/>
        <v>334696907503501.62</v>
      </c>
      <c r="AY217" s="63">
        <f t="shared" si="306"/>
        <v>13880.313243269222</v>
      </c>
      <c r="AZ217" s="51">
        <f t="shared" si="264"/>
        <v>373.14400259150335</v>
      </c>
      <c r="BA217" s="72">
        <f t="shared" si="265"/>
        <v>10.150420588825011</v>
      </c>
      <c r="BB217" s="51">
        <f t="shared" si="307"/>
        <v>116</v>
      </c>
      <c r="BC217" s="51">
        <f t="shared" si="308"/>
        <v>14.75</v>
      </c>
      <c r="BD217" s="51">
        <v>1</v>
      </c>
      <c r="BF217" s="63">
        <f t="shared" si="309"/>
        <v>983.2116072399316</v>
      </c>
      <c r="BG217" s="63">
        <f t="shared" si="310"/>
        <v>114052.54643983206</v>
      </c>
      <c r="BH217" s="63">
        <f t="shared" si="311"/>
        <v>142130708.10214689</v>
      </c>
      <c r="BI217" s="63">
        <f t="shared" si="312"/>
        <v>372587123447294.25</v>
      </c>
      <c r="BJ217" s="63">
        <f t="shared" si="313"/>
        <v>13880.313243269222</v>
      </c>
      <c r="BK217" s="51">
        <f t="shared" si="271"/>
        <v>1246.1861881981508</v>
      </c>
      <c r="BL217" s="72">
        <f t="shared" si="272"/>
        <v>33.899282460245281</v>
      </c>
      <c r="BM217" s="51">
        <f t="shared" si="314"/>
        <v>69</v>
      </c>
      <c r="BN217" s="51">
        <f t="shared" si="315"/>
        <v>17.100000000000001</v>
      </c>
      <c r="BO217" s="51">
        <v>1</v>
      </c>
      <c r="BQ217" s="63">
        <f t="shared" si="316"/>
        <v>5.8570331326923499</v>
      </c>
      <c r="BR217" s="63">
        <f t="shared" si="317"/>
        <v>404.13528615577212</v>
      </c>
      <c r="BS217" s="63">
        <f t="shared" si="318"/>
        <v>243899.01733664837</v>
      </c>
      <c r="BT217" s="63">
        <f t="shared" si="319"/>
        <v>431948461759236.12</v>
      </c>
      <c r="BU217" s="63">
        <f t="shared" si="320"/>
        <v>13880.313243269222</v>
      </c>
      <c r="BV217" s="51">
        <f t="shared" si="262"/>
        <v>603.50834409108882</v>
      </c>
      <c r="BW217" s="72">
        <f t="shared" si="263"/>
        <v>16.41688859755337</v>
      </c>
      <c r="BX217" s="51">
        <f t="shared" si="321"/>
        <v>24</v>
      </c>
      <c r="BY217" s="51">
        <f t="shared" si="322"/>
        <v>19.350000000000001</v>
      </c>
      <c r="BZ217" s="51">
        <v>1</v>
      </c>
      <c r="CB217" s="63">
        <f t="shared" si="323"/>
        <v>9.204295234995033E-2</v>
      </c>
      <c r="CC217" s="63">
        <f t="shared" si="324"/>
        <v>2.2090308563988081</v>
      </c>
      <c r="CD217" s="63">
        <f t="shared" si="325"/>
        <v>539.04490879296088</v>
      </c>
      <c r="CE217" s="63">
        <f t="shared" si="326"/>
        <v>488783785674925</v>
      </c>
      <c r="CF217" s="63">
        <f t="shared" si="327"/>
        <v>13880.313243269222</v>
      </c>
      <c r="CG217" s="51">
        <f t="shared" si="351"/>
        <v>244.0187321202562</v>
      </c>
      <c r="CH217" s="93">
        <f t="shared" si="352"/>
        <v>6.6379005032113128</v>
      </c>
      <c r="CI217" s="51">
        <f t="shared" si="328"/>
        <v>-21</v>
      </c>
      <c r="CJ217" s="51">
        <f t="shared" si="329"/>
        <v>21.6</v>
      </c>
      <c r="CK217" s="51">
        <v>1</v>
      </c>
      <c r="CM217" s="63">
        <f t="shared" si="330"/>
        <v>1.9727078239801729E-2</v>
      </c>
      <c r="CN217" s="63">
        <f t="shared" si="331"/>
        <v>-0.41426864303583633</v>
      </c>
      <c r="CO217" s="63">
        <f t="shared" si="332"/>
        <v>1.1752432604497662</v>
      </c>
      <c r="CP217" s="63">
        <f t="shared" si="333"/>
        <v>545619109590614</v>
      </c>
      <c r="CQ217" s="63">
        <f t="shared" si="334"/>
        <v>13880.313243269222</v>
      </c>
      <c r="CT217" s="51">
        <f t="shared" si="335"/>
        <v>-72</v>
      </c>
      <c r="CU217" s="51">
        <f t="shared" si="336"/>
        <v>24.15</v>
      </c>
      <c r="CV217" s="51">
        <v>1</v>
      </c>
      <c r="CX217" s="63">
        <f t="shared" si="337"/>
        <v>1.2925831062713179E-2</v>
      </c>
      <c r="CY217" s="63">
        <f t="shared" si="338"/>
        <v>-0.93065983651534889</v>
      </c>
      <c r="CZ217" s="63">
        <f t="shared" si="339"/>
        <v>1.1170823694221781E-3</v>
      </c>
      <c r="DA217" s="63">
        <f t="shared" si="340"/>
        <v>610032476695061.37</v>
      </c>
      <c r="DB217" s="63">
        <f t="shared" si="341"/>
        <v>13880.313243269222</v>
      </c>
      <c r="DE217" s="51">
        <f t="shared" si="342"/>
        <v>-127</v>
      </c>
      <c r="DF217" s="51">
        <f t="shared" si="343"/>
        <v>26.9</v>
      </c>
      <c r="DG217" s="51">
        <v>1</v>
      </c>
      <c r="DI217" s="63">
        <f t="shared" si="344"/>
        <v>8.6534746119213031E-3</v>
      </c>
      <c r="DJ217" s="63">
        <f t="shared" si="345"/>
        <v>-1.0989912757140055</v>
      </c>
      <c r="DK217" s="63">
        <f t="shared" si="346"/>
        <v>6.0756170211925144E-7</v>
      </c>
      <c r="DL217" s="63">
        <f t="shared" si="347"/>
        <v>679497872592014.5</v>
      </c>
      <c r="DM217" s="63">
        <f t="shared" si="348"/>
        <v>13880.313243269222</v>
      </c>
    </row>
    <row r="218" spans="1:117">
      <c r="A218" s="74">
        <f t="shared" si="273"/>
        <v>388.02344102666723</v>
      </c>
      <c r="B218" s="74">
        <f t="shared" si="274"/>
        <v>7.0666666666666664</v>
      </c>
      <c r="C218" s="78">
        <v>8.7050000000000001</v>
      </c>
      <c r="D218" s="76">
        <f t="shared" si="349"/>
        <v>2.06</v>
      </c>
      <c r="E218" s="76">
        <f t="shared" si="275"/>
        <v>2.06</v>
      </c>
      <c r="F218" s="77">
        <f t="shared" si="276"/>
        <v>36.940538000000004</v>
      </c>
      <c r="G218" s="73">
        <f t="shared" si="277"/>
        <v>5803257163348.9385</v>
      </c>
      <c r="H218" s="74">
        <f t="shared" si="350"/>
        <v>42.40000000000002</v>
      </c>
      <c r="I218" s="79">
        <v>212</v>
      </c>
      <c r="J218" s="51">
        <f t="shared" si="278"/>
        <v>212</v>
      </c>
      <c r="K218" s="51">
        <f t="shared" si="279"/>
        <v>10</v>
      </c>
      <c r="L218" s="51">
        <v>1</v>
      </c>
      <c r="N218" s="63">
        <f t="shared" si="280"/>
        <v>838343931.67429662</v>
      </c>
      <c r="O218" s="63">
        <f t="shared" si="281"/>
        <v>177728913514.9509</v>
      </c>
      <c r="P218" s="63">
        <f t="shared" si="282"/>
        <v>58032571633489.383</v>
      </c>
      <c r="Q218" s="63">
        <f t="shared" si="283"/>
        <v>290162858167446.94</v>
      </c>
      <c r="R218" s="63">
        <f t="shared" si="284"/>
        <v>14382.735547388464</v>
      </c>
      <c r="S218" s="51">
        <f t="shared" si="353"/>
        <v>326.52296402300107</v>
      </c>
      <c r="T218" s="72">
        <f t="shared" si="354"/>
        <v>8.839150204661367</v>
      </c>
      <c r="U218" s="51">
        <f t="shared" si="285"/>
        <v>197</v>
      </c>
      <c r="V218" s="69">
        <f t="shared" si="286"/>
        <v>10.75</v>
      </c>
      <c r="W218" s="51">
        <v>1</v>
      </c>
      <c r="Y218" s="68">
        <f t="shared" si="268"/>
        <v>33498367.584588289</v>
      </c>
      <c r="Z218" s="68">
        <f t="shared" si="287"/>
        <v>6599178414.1638927</v>
      </c>
      <c r="AA218" s="68">
        <f t="shared" si="288"/>
        <v>7798126813250.127</v>
      </c>
      <c r="AB218" s="68">
        <f t="shared" si="289"/>
        <v>311925072530005.44</v>
      </c>
      <c r="AC218" s="63">
        <f t="shared" si="290"/>
        <v>14382.735547388464</v>
      </c>
      <c r="AD218" s="69">
        <f t="shared" si="291"/>
        <v>1181.6814645460893</v>
      </c>
      <c r="AE218" s="72">
        <f t="shared" si="292"/>
        <v>31.988745387143229</v>
      </c>
      <c r="AF218" s="51">
        <f t="shared" si="293"/>
        <v>175</v>
      </c>
      <c r="AG218" s="51">
        <f t="shared" si="294"/>
        <v>11.85</v>
      </c>
      <c r="AH218" s="51">
        <v>1</v>
      </c>
      <c r="AJ218" s="63">
        <f t="shared" si="295"/>
        <v>2164566.9860871891</v>
      </c>
      <c r="AK218" s="63">
        <f t="shared" si="296"/>
        <v>378799222.56525809</v>
      </c>
      <c r="AL218" s="63">
        <f t="shared" si="297"/>
        <v>407162899660.80469</v>
      </c>
      <c r="AM218" s="63">
        <f t="shared" si="298"/>
        <v>343842986928424.62</v>
      </c>
      <c r="AN218" s="63">
        <f t="shared" si="299"/>
        <v>14382.735547388464</v>
      </c>
      <c r="AO218" s="51">
        <f t="shared" si="269"/>
        <v>1074.877865121965</v>
      </c>
      <c r="AP218" s="72">
        <f t="shared" si="270"/>
        <v>29.097515177552772</v>
      </c>
      <c r="AQ218" s="51">
        <f t="shared" si="300"/>
        <v>147</v>
      </c>
      <c r="AR218" s="51">
        <f t="shared" si="301"/>
        <v>13.25</v>
      </c>
      <c r="AS218" s="51">
        <v>1</v>
      </c>
      <c r="AU218" s="63">
        <f t="shared" si="302"/>
        <v>149990.04316958794</v>
      </c>
      <c r="AV218" s="63">
        <f t="shared" si="303"/>
        <v>22048536.345929425</v>
      </c>
      <c r="AW218" s="63">
        <f t="shared" si="304"/>
        <v>9386371754.6842155</v>
      </c>
      <c r="AX218" s="63">
        <f t="shared" si="305"/>
        <v>384465787071867.19</v>
      </c>
      <c r="AY218" s="63">
        <f t="shared" si="306"/>
        <v>14382.735547388464</v>
      </c>
      <c r="AZ218" s="51">
        <f t="shared" si="264"/>
        <v>425.7140522807137</v>
      </c>
      <c r="BA218" s="72">
        <f t="shared" si="265"/>
        <v>11.52430569042372</v>
      </c>
      <c r="BB218" s="51">
        <f t="shared" si="307"/>
        <v>117</v>
      </c>
      <c r="BC218" s="51">
        <f t="shared" si="308"/>
        <v>14.75</v>
      </c>
      <c r="BD218" s="51">
        <v>1</v>
      </c>
      <c r="BF218" s="63">
        <f t="shared" si="309"/>
        <v>983.2116072399316</v>
      </c>
      <c r="BG218" s="63">
        <f t="shared" si="310"/>
        <v>115035.758047072</v>
      </c>
      <c r="BH218" s="63">
        <f t="shared" si="311"/>
        <v>163265310.59149987</v>
      </c>
      <c r="BI218" s="63">
        <f t="shared" si="312"/>
        <v>427990215796984.25</v>
      </c>
      <c r="BJ218" s="63">
        <f t="shared" si="313"/>
        <v>14382.735547388464</v>
      </c>
      <c r="BK218" s="51">
        <f t="shared" si="271"/>
        <v>1419.257049835692</v>
      </c>
      <c r="BL218" s="72">
        <f t="shared" si="272"/>
        <v>38.420042768074786</v>
      </c>
      <c r="BM218" s="51">
        <f t="shared" si="314"/>
        <v>70</v>
      </c>
      <c r="BN218" s="51">
        <f t="shared" si="315"/>
        <v>17.100000000000001</v>
      </c>
      <c r="BO218" s="51">
        <v>1</v>
      </c>
      <c r="BQ218" s="63">
        <f t="shared" si="316"/>
        <v>5.8570331326923499</v>
      </c>
      <c r="BR218" s="63">
        <f t="shared" si="317"/>
        <v>409.9923192884645</v>
      </c>
      <c r="BS218" s="63">
        <f t="shared" si="318"/>
        <v>280166.4000000013</v>
      </c>
      <c r="BT218" s="63">
        <f t="shared" si="319"/>
        <v>496178487466334.31</v>
      </c>
      <c r="BU218" s="63">
        <f t="shared" si="320"/>
        <v>14382.735547388464</v>
      </c>
      <c r="BV218" s="51">
        <f t="shared" si="262"/>
        <v>683.34548434035514</v>
      </c>
      <c r="BW218" s="72">
        <f t="shared" si="263"/>
        <v>18.498525504429715</v>
      </c>
      <c r="BX218" s="51">
        <f t="shared" si="321"/>
        <v>25</v>
      </c>
      <c r="BY218" s="51">
        <f t="shared" si="322"/>
        <v>19.350000000000001</v>
      </c>
      <c r="BZ218" s="51">
        <v>1</v>
      </c>
      <c r="CB218" s="63">
        <f t="shared" si="323"/>
        <v>9.204295234995033E-2</v>
      </c>
      <c r="CC218" s="63">
        <f t="shared" si="324"/>
        <v>2.3010738087487583</v>
      </c>
      <c r="CD218" s="63">
        <f t="shared" si="325"/>
        <v>619.20000000000118</v>
      </c>
      <c r="CE218" s="63">
        <f t="shared" si="326"/>
        <v>561465130554009.87</v>
      </c>
      <c r="CF218" s="63">
        <f t="shared" si="327"/>
        <v>14382.735547388464</v>
      </c>
      <c r="CG218" s="51">
        <f t="shared" si="351"/>
        <v>269.09175952800052</v>
      </c>
      <c r="CH218" s="93">
        <f t="shared" si="352"/>
        <v>7.2844569704967617</v>
      </c>
      <c r="CI218" s="51">
        <f t="shared" si="328"/>
        <v>-20</v>
      </c>
      <c r="CJ218" s="51">
        <f t="shared" si="329"/>
        <v>21.6</v>
      </c>
      <c r="CK218" s="51">
        <v>1</v>
      </c>
      <c r="CM218" s="63">
        <f t="shared" si="330"/>
        <v>1.9727078239801729E-2</v>
      </c>
      <c r="CN218" s="63">
        <f t="shared" si="331"/>
        <v>-0.39454156479603458</v>
      </c>
      <c r="CO218" s="63">
        <f t="shared" si="332"/>
        <v>1.3499999999999983</v>
      </c>
      <c r="CP218" s="63">
        <f t="shared" si="333"/>
        <v>626751773641685.37</v>
      </c>
      <c r="CQ218" s="63">
        <f t="shared" si="334"/>
        <v>14382.735547388464</v>
      </c>
      <c r="CT218" s="51">
        <f t="shared" si="335"/>
        <v>-71</v>
      </c>
      <c r="CU218" s="51">
        <f t="shared" si="336"/>
        <v>24.15</v>
      </c>
      <c r="CV218" s="51">
        <v>1</v>
      </c>
      <c r="CX218" s="63">
        <f t="shared" si="337"/>
        <v>1.2925831062713179E-2</v>
      </c>
      <c r="CY218" s="63">
        <f t="shared" si="338"/>
        <v>-0.91773400545263573</v>
      </c>
      <c r="CZ218" s="63">
        <f t="shared" si="339"/>
        <v>1.2831906801514463E-3</v>
      </c>
      <c r="DA218" s="63">
        <f t="shared" si="340"/>
        <v>700743302474384.25</v>
      </c>
      <c r="DB218" s="63">
        <f t="shared" si="341"/>
        <v>14382.735547388464</v>
      </c>
      <c r="DE218" s="51">
        <f t="shared" si="342"/>
        <v>-126</v>
      </c>
      <c r="DF218" s="51">
        <f t="shared" si="343"/>
        <v>26.9</v>
      </c>
      <c r="DG218" s="51">
        <v>1</v>
      </c>
      <c r="DI218" s="63">
        <f t="shared" si="344"/>
        <v>8.6534746119213031E-3</v>
      </c>
      <c r="DJ218" s="63">
        <f t="shared" si="345"/>
        <v>-1.0903378011020841</v>
      </c>
      <c r="DK218" s="63">
        <f t="shared" si="346"/>
        <v>6.9790512778358286E-7</v>
      </c>
      <c r="DL218" s="63">
        <f t="shared" si="347"/>
        <v>780538088470432.25</v>
      </c>
      <c r="DM218" s="63">
        <f t="shared" si="348"/>
        <v>14382.735547388464</v>
      </c>
    </row>
    <row r="219" spans="1:117">
      <c r="A219" s="74">
        <f t="shared" si="273"/>
        <v>401.70705812314191</v>
      </c>
      <c r="B219" s="74">
        <f t="shared" si="274"/>
        <v>7.1</v>
      </c>
      <c r="C219" s="78">
        <v>8.7050000000000001</v>
      </c>
      <c r="D219" s="76">
        <f t="shared" si="349"/>
        <v>2.0649999999999999</v>
      </c>
      <c r="E219" s="76">
        <f t="shared" si="275"/>
        <v>2.0649999999999999</v>
      </c>
      <c r="F219" s="77">
        <f t="shared" si="276"/>
        <v>37.120078624999998</v>
      </c>
      <c r="G219" s="73">
        <f t="shared" si="277"/>
        <v>6666191957163.6846</v>
      </c>
      <c r="H219" s="74">
        <f t="shared" si="350"/>
        <v>42.600000000000023</v>
      </c>
      <c r="I219" s="79">
        <v>213</v>
      </c>
      <c r="J219" s="51">
        <f t="shared" si="278"/>
        <v>213</v>
      </c>
      <c r="K219" s="51">
        <f t="shared" si="279"/>
        <v>10</v>
      </c>
      <c r="L219" s="51">
        <v>1</v>
      </c>
      <c r="N219" s="63">
        <f t="shared" si="280"/>
        <v>838343931.67429662</v>
      </c>
      <c r="O219" s="63">
        <f t="shared" si="281"/>
        <v>178567257446.62518</v>
      </c>
      <c r="P219" s="63">
        <f t="shared" si="282"/>
        <v>66661919571636.844</v>
      </c>
      <c r="Q219" s="63">
        <f t="shared" si="283"/>
        <v>333309597858184.25</v>
      </c>
      <c r="R219" s="63">
        <f t="shared" si="284"/>
        <v>14903.331856368566</v>
      </c>
      <c r="S219" s="51">
        <f t="shared" si="353"/>
        <v>373.31546961548923</v>
      </c>
      <c r="T219" s="72">
        <f t="shared" si="354"/>
        <v>10.056968719997943</v>
      </c>
      <c r="U219" s="51">
        <f t="shared" si="285"/>
        <v>198</v>
      </c>
      <c r="V219" s="69">
        <f t="shared" si="286"/>
        <v>10.75</v>
      </c>
      <c r="W219" s="51">
        <v>1</v>
      </c>
      <c r="Y219" s="68">
        <f t="shared" si="268"/>
        <v>33498367.584588289</v>
      </c>
      <c r="Z219" s="68">
        <f t="shared" si="287"/>
        <v>6632676781.7484818</v>
      </c>
      <c r="AA219" s="68">
        <f t="shared" si="288"/>
        <v>8957695442438.6934</v>
      </c>
      <c r="AB219" s="68">
        <f t="shared" si="289"/>
        <v>358307817697548.06</v>
      </c>
      <c r="AC219" s="63">
        <f t="shared" si="290"/>
        <v>14903.331856368566</v>
      </c>
      <c r="AD219" s="69">
        <f t="shared" si="291"/>
        <v>1350.5400213512739</v>
      </c>
      <c r="AE219" s="72">
        <f t="shared" si="292"/>
        <v>36.383005407798322</v>
      </c>
      <c r="AF219" s="51">
        <f t="shared" si="293"/>
        <v>176</v>
      </c>
      <c r="AG219" s="51">
        <f t="shared" si="294"/>
        <v>11.85</v>
      </c>
      <c r="AH219" s="51">
        <v>1</v>
      </c>
      <c r="AJ219" s="63">
        <f t="shared" si="295"/>
        <v>2164566.9860871891</v>
      </c>
      <c r="AK219" s="63">
        <f t="shared" si="296"/>
        <v>380963789.55134529</v>
      </c>
      <c r="AL219" s="63">
        <f t="shared" si="297"/>
        <v>467707353056.18921</v>
      </c>
      <c r="AM219" s="63">
        <f t="shared" si="298"/>
        <v>394971873461948.25</v>
      </c>
      <c r="AN219" s="63">
        <f t="shared" si="299"/>
        <v>14903.331856368566</v>
      </c>
      <c r="AO219" s="51">
        <f t="shared" si="269"/>
        <v>1227.6950352866879</v>
      </c>
      <c r="AP219" s="72">
        <f t="shared" si="270"/>
        <v>33.073610853287569</v>
      </c>
      <c r="AQ219" s="51">
        <f t="shared" si="300"/>
        <v>148</v>
      </c>
      <c r="AR219" s="51">
        <f t="shared" si="301"/>
        <v>13.25</v>
      </c>
      <c r="AS219" s="51">
        <v>1</v>
      </c>
      <c r="AU219" s="63">
        <f t="shared" si="302"/>
        <v>149990.04316958794</v>
      </c>
      <c r="AV219" s="63">
        <f t="shared" si="303"/>
        <v>22198526.389099013</v>
      </c>
      <c r="AW219" s="63">
        <f t="shared" si="304"/>
        <v>10782109793.996391</v>
      </c>
      <c r="AX219" s="63">
        <f t="shared" si="305"/>
        <v>441635217162094.12</v>
      </c>
      <c r="AY219" s="63">
        <f t="shared" si="306"/>
        <v>14903.331856368566</v>
      </c>
      <c r="AZ219" s="51">
        <f t="shared" si="264"/>
        <v>485.71286242185613</v>
      </c>
      <c r="BA219" s="72">
        <f t="shared" si="265"/>
        <v>13.084909310906832</v>
      </c>
      <c r="BB219" s="51">
        <f t="shared" si="307"/>
        <v>118</v>
      </c>
      <c r="BC219" s="51">
        <f t="shared" si="308"/>
        <v>14.75</v>
      </c>
      <c r="BD219" s="51">
        <v>1</v>
      </c>
      <c r="BF219" s="63">
        <f t="shared" si="309"/>
        <v>983.2116072399316</v>
      </c>
      <c r="BG219" s="63">
        <f t="shared" si="310"/>
        <v>116018.96965431194</v>
      </c>
      <c r="BH219" s="63">
        <f t="shared" si="311"/>
        <v>187542593.7045359</v>
      </c>
      <c r="BI219" s="63">
        <f t="shared" si="312"/>
        <v>491631656840821.75</v>
      </c>
      <c r="BJ219" s="63">
        <f t="shared" si="313"/>
        <v>14903.331856368566</v>
      </c>
      <c r="BK219" s="51">
        <f t="shared" si="271"/>
        <v>1616.4821516975585</v>
      </c>
      <c r="BL219" s="72">
        <f t="shared" si="272"/>
        <v>43.547379520065839</v>
      </c>
      <c r="BM219" s="51">
        <f t="shared" si="314"/>
        <v>71</v>
      </c>
      <c r="BN219" s="51">
        <f t="shared" si="315"/>
        <v>17.100000000000001</v>
      </c>
      <c r="BO219" s="51">
        <v>1</v>
      </c>
      <c r="BQ219" s="63">
        <f t="shared" si="316"/>
        <v>5.8570331326923499</v>
      </c>
      <c r="BR219" s="63">
        <f t="shared" si="317"/>
        <v>415.84935242115682</v>
      </c>
      <c r="BS219" s="63">
        <f t="shared" si="318"/>
        <v>321826.68280544283</v>
      </c>
      <c r="BT219" s="63">
        <f t="shared" si="319"/>
        <v>569959412337495.12</v>
      </c>
      <c r="BU219" s="63">
        <f t="shared" si="320"/>
        <v>14903.331856368566</v>
      </c>
      <c r="BV219" s="51">
        <f t="shared" si="262"/>
        <v>773.90208961900385</v>
      </c>
      <c r="BW219" s="72">
        <f t="shared" si="263"/>
        <v>20.848611271469359</v>
      </c>
      <c r="BX219" s="51">
        <f t="shared" si="321"/>
        <v>26</v>
      </c>
      <c r="BY219" s="51">
        <f t="shared" si="322"/>
        <v>19.350000000000001</v>
      </c>
      <c r="BZ219" s="51">
        <v>1</v>
      </c>
      <c r="CB219" s="63">
        <f t="shared" si="323"/>
        <v>9.204295234995033E-2</v>
      </c>
      <c r="CC219" s="63">
        <f t="shared" si="324"/>
        <v>2.3931167610987085</v>
      </c>
      <c r="CD219" s="63">
        <f t="shared" si="325"/>
        <v>711.2740214141653</v>
      </c>
      <c r="CE219" s="63">
        <f t="shared" si="326"/>
        <v>644954071855586.5</v>
      </c>
      <c r="CF219" s="63">
        <f t="shared" si="327"/>
        <v>14903.331856368566</v>
      </c>
      <c r="CG219" s="51">
        <f t="shared" si="351"/>
        <v>297.21659760872296</v>
      </c>
      <c r="CH219" s="93">
        <f t="shared" si="352"/>
        <v>8.0068956914479852</v>
      </c>
      <c r="CI219" s="51">
        <f t="shared" si="328"/>
        <v>-19</v>
      </c>
      <c r="CJ219" s="51">
        <f t="shared" si="329"/>
        <v>21.6</v>
      </c>
      <c r="CK219" s="51">
        <v>1</v>
      </c>
      <c r="CM219" s="63">
        <f t="shared" si="330"/>
        <v>1.9727078239801729E-2</v>
      </c>
      <c r="CN219" s="63">
        <f t="shared" si="331"/>
        <v>-0.37481448655623284</v>
      </c>
      <c r="CO219" s="63">
        <f t="shared" si="332"/>
        <v>1.5507427792459954</v>
      </c>
      <c r="CP219" s="63">
        <f t="shared" si="333"/>
        <v>719948731373678</v>
      </c>
      <c r="CQ219" s="63">
        <f t="shared" si="334"/>
        <v>14903.331856368566</v>
      </c>
      <c r="CT219" s="51">
        <f t="shared" si="335"/>
        <v>-70</v>
      </c>
      <c r="CU219" s="51">
        <f t="shared" si="336"/>
        <v>24.15</v>
      </c>
      <c r="CV219" s="51">
        <v>1</v>
      </c>
      <c r="CX219" s="63">
        <f t="shared" si="337"/>
        <v>1.2925831062713179E-2</v>
      </c>
      <c r="CY219" s="63">
        <f t="shared" si="338"/>
        <v>-0.90480817438992256</v>
      </c>
      <c r="CZ219" s="63">
        <f t="shared" si="339"/>
        <v>1.473999023437493E-3</v>
      </c>
      <c r="DA219" s="63">
        <f t="shared" si="340"/>
        <v>804942678827514.87</v>
      </c>
      <c r="DB219" s="63">
        <f t="shared" si="341"/>
        <v>14903.331856368566</v>
      </c>
      <c r="DE219" s="51">
        <f t="shared" si="342"/>
        <v>-125</v>
      </c>
      <c r="DF219" s="51">
        <f t="shared" si="343"/>
        <v>26.9</v>
      </c>
      <c r="DG219" s="51">
        <v>1</v>
      </c>
      <c r="DI219" s="63">
        <f t="shared" si="344"/>
        <v>8.6534746119213031E-3</v>
      </c>
      <c r="DJ219" s="63">
        <f t="shared" si="345"/>
        <v>-1.081684326490163</v>
      </c>
      <c r="DK219" s="63">
        <f t="shared" si="346"/>
        <v>8.016824722289973E-7</v>
      </c>
      <c r="DL219" s="63">
        <f t="shared" si="347"/>
        <v>896602818238515.5</v>
      </c>
      <c r="DM219" s="63">
        <f t="shared" si="348"/>
        <v>14903.331856368566</v>
      </c>
    </row>
    <row r="220" spans="1:117">
      <c r="A220" s="74">
        <f t="shared" si="273"/>
        <v>415.87322693439836</v>
      </c>
      <c r="B220" s="74">
        <f t="shared" si="274"/>
        <v>7.1333333333333337</v>
      </c>
      <c r="C220" s="78">
        <v>8.7050000000000001</v>
      </c>
      <c r="D220" s="76">
        <f t="shared" si="349"/>
        <v>2.0700000000000003</v>
      </c>
      <c r="E220" s="76">
        <f t="shared" si="275"/>
        <v>2.0700000000000003</v>
      </c>
      <c r="F220" s="77">
        <f t="shared" si="276"/>
        <v>37.300054500000009</v>
      </c>
      <c r="G220" s="73">
        <f t="shared" si="277"/>
        <v>7657443735288.3906</v>
      </c>
      <c r="H220" s="74">
        <f t="shared" si="350"/>
        <v>42.800000000000026</v>
      </c>
      <c r="I220" s="79">
        <v>214</v>
      </c>
      <c r="J220" s="51">
        <f t="shared" si="278"/>
        <v>214</v>
      </c>
      <c r="K220" s="51">
        <f t="shared" si="279"/>
        <v>10</v>
      </c>
      <c r="L220" s="51">
        <v>1</v>
      </c>
      <c r="N220" s="63">
        <f t="shared" si="280"/>
        <v>838343931.67429662</v>
      </c>
      <c r="O220" s="63">
        <f t="shared" si="281"/>
        <v>179405601378.29947</v>
      </c>
      <c r="P220" s="63">
        <f t="shared" si="282"/>
        <v>76574437352883.906</v>
      </c>
      <c r="Q220" s="63">
        <f t="shared" si="283"/>
        <v>382872186764419.5</v>
      </c>
      <c r="R220" s="63">
        <f t="shared" si="284"/>
        <v>15442.759160163992</v>
      </c>
      <c r="S220" s="51">
        <f t="shared" si="353"/>
        <v>426.82300198318217</v>
      </c>
      <c r="T220" s="72">
        <f t="shared" si="354"/>
        <v>11.44295920487682</v>
      </c>
      <c r="U220" s="51">
        <f t="shared" si="285"/>
        <v>199</v>
      </c>
      <c r="V220" s="69">
        <f t="shared" si="286"/>
        <v>10.75</v>
      </c>
      <c r="W220" s="51">
        <v>1</v>
      </c>
      <c r="Y220" s="68">
        <f t="shared" si="268"/>
        <v>33498367.584588289</v>
      </c>
      <c r="Z220" s="68">
        <f t="shared" si="287"/>
        <v>6666175149.3330698</v>
      </c>
      <c r="AA220" s="68">
        <f t="shared" si="288"/>
        <v>10289690019293.764</v>
      </c>
      <c r="AB220" s="68">
        <f t="shared" si="289"/>
        <v>411587600771751</v>
      </c>
      <c r="AC220" s="63">
        <f t="shared" si="290"/>
        <v>15442.759160163992</v>
      </c>
      <c r="AD220" s="69">
        <f t="shared" si="291"/>
        <v>1543.5673064070654</v>
      </c>
      <c r="AE220" s="72">
        <f t="shared" si="292"/>
        <v>41.382441047292978</v>
      </c>
      <c r="AF220" s="51">
        <f t="shared" si="293"/>
        <v>177</v>
      </c>
      <c r="AG220" s="51">
        <f t="shared" si="294"/>
        <v>11.85</v>
      </c>
      <c r="AH220" s="51">
        <v>1</v>
      </c>
      <c r="AJ220" s="63">
        <f t="shared" si="295"/>
        <v>2164566.9860871891</v>
      </c>
      <c r="AK220" s="63">
        <f t="shared" si="296"/>
        <v>383128356.53743249</v>
      </c>
      <c r="AL220" s="63">
        <f t="shared" si="297"/>
        <v>537254667075.66217</v>
      </c>
      <c r="AM220" s="63">
        <f t="shared" si="298"/>
        <v>453703541315837.12</v>
      </c>
      <c r="AN220" s="63">
        <f t="shared" si="299"/>
        <v>15442.759160163992</v>
      </c>
      <c r="AO220" s="51">
        <f t="shared" si="269"/>
        <v>1402.2837461866939</v>
      </c>
      <c r="AP220" s="72">
        <f t="shared" si="270"/>
        <v>37.594683573094876</v>
      </c>
      <c r="AQ220" s="51">
        <f t="shared" si="300"/>
        <v>149</v>
      </c>
      <c r="AR220" s="51">
        <f t="shared" si="301"/>
        <v>13.25</v>
      </c>
      <c r="AS220" s="51">
        <v>1</v>
      </c>
      <c r="AU220" s="63">
        <f t="shared" si="302"/>
        <v>149990.04316958794</v>
      </c>
      <c r="AV220" s="63">
        <f t="shared" si="303"/>
        <v>22348516.432268601</v>
      </c>
      <c r="AW220" s="63">
        <f t="shared" si="304"/>
        <v>12385391783.761074</v>
      </c>
      <c r="AX220" s="63">
        <f t="shared" si="305"/>
        <v>507305647462855.87</v>
      </c>
      <c r="AY220" s="63">
        <f t="shared" si="306"/>
        <v>15442.759160163992</v>
      </c>
      <c r="AZ220" s="51">
        <f t="shared" si="264"/>
        <v>554.19301864163299</v>
      </c>
      <c r="BA220" s="72">
        <f t="shared" si="265"/>
        <v>14.857699970428538</v>
      </c>
      <c r="BB220" s="51">
        <f t="shared" si="307"/>
        <v>119</v>
      </c>
      <c r="BC220" s="51">
        <f t="shared" si="308"/>
        <v>14.75</v>
      </c>
      <c r="BD220" s="51">
        <v>1</v>
      </c>
      <c r="BF220" s="63">
        <f t="shared" si="309"/>
        <v>983.2116072399316</v>
      </c>
      <c r="BG220" s="63">
        <f t="shared" si="310"/>
        <v>117002.18126155186</v>
      </c>
      <c r="BH220" s="63">
        <f t="shared" si="311"/>
        <v>215429868.88027775</v>
      </c>
      <c r="BI220" s="63">
        <f t="shared" si="312"/>
        <v>564736475477518.87</v>
      </c>
      <c r="BJ220" s="63">
        <f t="shared" si="313"/>
        <v>15442.759160163992</v>
      </c>
      <c r="BK220" s="51">
        <f t="shared" si="271"/>
        <v>1841.2466037594315</v>
      </c>
      <c r="BL220" s="72">
        <f t="shared" si="272"/>
        <v>49.363107599733695</v>
      </c>
      <c r="BM220" s="51">
        <f t="shared" si="314"/>
        <v>72</v>
      </c>
      <c r="BN220" s="51">
        <f t="shared" si="315"/>
        <v>17.100000000000001</v>
      </c>
      <c r="BO220" s="51">
        <v>1</v>
      </c>
      <c r="BQ220" s="63">
        <f t="shared" si="316"/>
        <v>5.8570331326923499</v>
      </c>
      <c r="BR220" s="63">
        <f t="shared" si="317"/>
        <v>421.7063855538492</v>
      </c>
      <c r="BS220" s="63">
        <f t="shared" si="318"/>
        <v>369681.78113276482</v>
      </c>
      <c r="BT220" s="63">
        <f t="shared" si="319"/>
        <v>654711439367157.37</v>
      </c>
      <c r="BU220" s="63">
        <f t="shared" si="320"/>
        <v>15442.759160163992</v>
      </c>
      <c r="BV220" s="51">
        <f t="shared" si="262"/>
        <v>876.63311203419948</v>
      </c>
      <c r="BW220" s="72">
        <f t="shared" si="263"/>
        <v>23.502193865003584</v>
      </c>
      <c r="BX220" s="51">
        <f t="shared" si="321"/>
        <v>27</v>
      </c>
      <c r="BY220" s="51">
        <f t="shared" si="322"/>
        <v>19.350000000000001</v>
      </c>
      <c r="BZ220" s="51">
        <v>1</v>
      </c>
      <c r="CB220" s="63">
        <f t="shared" si="323"/>
        <v>9.204295234995033E-2</v>
      </c>
      <c r="CC220" s="63">
        <f t="shared" si="324"/>
        <v>2.4851597134486587</v>
      </c>
      <c r="CD220" s="63">
        <f t="shared" si="325"/>
        <v>817.0392983505775</v>
      </c>
      <c r="CE220" s="63">
        <f t="shared" si="326"/>
        <v>740857681389151.87</v>
      </c>
      <c r="CF220" s="63">
        <f t="shared" si="327"/>
        <v>15442.759160163992</v>
      </c>
      <c r="CG220" s="51">
        <f t="shared" si="351"/>
        <v>328.76731983425373</v>
      </c>
      <c r="CH220" s="93">
        <f t="shared" si="352"/>
        <v>8.8141243824255984</v>
      </c>
      <c r="CI220" s="51">
        <f t="shared" si="328"/>
        <v>-18</v>
      </c>
      <c r="CJ220" s="51">
        <f t="shared" si="329"/>
        <v>21.6</v>
      </c>
      <c r="CK220" s="51">
        <v>1</v>
      </c>
      <c r="CM220" s="63">
        <f t="shared" si="330"/>
        <v>1.9727078239801729E-2</v>
      </c>
      <c r="CN220" s="63">
        <f t="shared" si="331"/>
        <v>-0.35508740831643115</v>
      </c>
      <c r="CO220" s="63">
        <f t="shared" si="332"/>
        <v>1.7813356795434054</v>
      </c>
      <c r="CP220" s="63">
        <f t="shared" si="333"/>
        <v>827003923411146.25</v>
      </c>
      <c r="CQ220" s="63">
        <f t="shared" si="334"/>
        <v>15442.759160163992</v>
      </c>
      <c r="CT220" s="51">
        <f t="shared" si="335"/>
        <v>-69</v>
      </c>
      <c r="CU220" s="51">
        <f t="shared" si="336"/>
        <v>24.15</v>
      </c>
      <c r="CV220" s="51">
        <v>1</v>
      </c>
      <c r="CX220" s="63">
        <f t="shared" si="337"/>
        <v>1.2925831062713179E-2</v>
      </c>
      <c r="CY220" s="63">
        <f t="shared" si="338"/>
        <v>-0.89188234332720939</v>
      </c>
      <c r="CZ220" s="63">
        <f t="shared" si="339"/>
        <v>1.6931802534898845E-3</v>
      </c>
      <c r="DA220" s="63">
        <f t="shared" si="340"/>
        <v>924636331036073.12</v>
      </c>
      <c r="DB220" s="63">
        <f t="shared" si="341"/>
        <v>15442.759160163992</v>
      </c>
      <c r="DE220" s="51">
        <f t="shared" si="342"/>
        <v>-124</v>
      </c>
      <c r="DF220" s="51">
        <f t="shared" si="343"/>
        <v>26.9</v>
      </c>
      <c r="DG220" s="51">
        <v>1</v>
      </c>
      <c r="DI220" s="63">
        <f t="shared" si="344"/>
        <v>8.6534746119213031E-3</v>
      </c>
      <c r="DJ220" s="63">
        <f t="shared" si="345"/>
        <v>-1.0730308518782417</v>
      </c>
      <c r="DK220" s="63">
        <f t="shared" si="346"/>
        <v>9.2089133707940538E-7</v>
      </c>
      <c r="DL220" s="63">
        <f t="shared" si="347"/>
        <v>1029926182396288.5</v>
      </c>
      <c r="DM220" s="63">
        <f t="shared" si="348"/>
        <v>15442.759160163992</v>
      </c>
    </row>
    <row r="221" spans="1:117">
      <c r="A221" s="74">
        <f t="shared" si="273"/>
        <v>430.53896460990791</v>
      </c>
      <c r="B221" s="74">
        <f t="shared" si="274"/>
        <v>7.166666666666667</v>
      </c>
      <c r="C221" s="78">
        <v>8.7050000000000001</v>
      </c>
      <c r="D221" s="76">
        <f t="shared" si="349"/>
        <v>2.0750000000000002</v>
      </c>
      <c r="E221" s="76">
        <f t="shared" si="275"/>
        <v>2.0750000000000002</v>
      </c>
      <c r="F221" s="77">
        <f t="shared" si="276"/>
        <v>37.480465625000008</v>
      </c>
      <c r="G221" s="73">
        <f t="shared" si="277"/>
        <v>8796093022208.127</v>
      </c>
      <c r="H221" s="74">
        <f t="shared" si="350"/>
        <v>43.000000000000021</v>
      </c>
      <c r="I221" s="79">
        <v>215</v>
      </c>
      <c r="J221" s="51">
        <f t="shared" si="278"/>
        <v>215</v>
      </c>
      <c r="K221" s="51">
        <f t="shared" si="279"/>
        <v>10</v>
      </c>
      <c r="L221" s="51">
        <v>1</v>
      </c>
      <c r="N221" s="63">
        <f t="shared" si="280"/>
        <v>838343931.67429662</v>
      </c>
      <c r="O221" s="63">
        <f t="shared" si="281"/>
        <v>180243945309.97379</v>
      </c>
      <c r="P221" s="63">
        <f t="shared" si="282"/>
        <v>87960930222081.266</v>
      </c>
      <c r="Q221" s="63">
        <f t="shared" si="283"/>
        <v>439804651110406.31</v>
      </c>
      <c r="R221" s="63">
        <f t="shared" si="284"/>
        <v>16001.698184668243</v>
      </c>
      <c r="S221" s="51">
        <f t="shared" si="353"/>
        <v>488.0104575541265</v>
      </c>
      <c r="T221" s="72">
        <f t="shared" si="354"/>
        <v>13.020394742071094</v>
      </c>
      <c r="U221" s="51">
        <f t="shared" si="285"/>
        <v>200</v>
      </c>
      <c r="V221" s="69">
        <f t="shared" si="286"/>
        <v>10.75</v>
      </c>
      <c r="W221" s="51">
        <v>12</v>
      </c>
      <c r="Y221" s="68">
        <f t="shared" si="268"/>
        <v>401980411.01505947</v>
      </c>
      <c r="Z221" s="68">
        <f t="shared" si="287"/>
        <v>80396082203.011902</v>
      </c>
      <c r="AA221" s="68">
        <f t="shared" si="288"/>
        <v>11819749998592.158</v>
      </c>
      <c r="AB221" s="68">
        <f t="shared" si="289"/>
        <v>472789999943686.81</v>
      </c>
      <c r="AC221" s="63">
        <f t="shared" si="290"/>
        <v>16001.698184668243</v>
      </c>
      <c r="AD221" s="69">
        <f t="shared" si="291"/>
        <v>147.01897996404296</v>
      </c>
      <c r="AE221" s="72">
        <f t="shared" si="292"/>
        <v>3.9225494537607664</v>
      </c>
      <c r="AF221" s="51">
        <f t="shared" si="293"/>
        <v>178</v>
      </c>
      <c r="AG221" s="51">
        <f t="shared" si="294"/>
        <v>11.85</v>
      </c>
      <c r="AH221" s="51">
        <v>1</v>
      </c>
      <c r="AJ221" s="63">
        <f t="shared" si="295"/>
        <v>2164566.9860871891</v>
      </c>
      <c r="AK221" s="63">
        <f t="shared" si="296"/>
        <v>385292923.52351964</v>
      </c>
      <c r="AL221" s="63">
        <f t="shared" si="297"/>
        <v>617143552284.29285</v>
      </c>
      <c r="AM221" s="63">
        <f t="shared" si="298"/>
        <v>521168511565831.5</v>
      </c>
      <c r="AN221" s="63">
        <f t="shared" si="299"/>
        <v>16001.698184668243</v>
      </c>
      <c r="AO221" s="51">
        <f t="shared" si="269"/>
        <v>1601.7515884810177</v>
      </c>
      <c r="AP221" s="72">
        <f t="shared" si="270"/>
        <v>42.735637398608688</v>
      </c>
      <c r="AQ221" s="51">
        <f t="shared" si="300"/>
        <v>150</v>
      </c>
      <c r="AR221" s="51">
        <f t="shared" si="301"/>
        <v>13.25</v>
      </c>
      <c r="AS221" s="51">
        <v>1</v>
      </c>
      <c r="AU221" s="63">
        <f t="shared" si="302"/>
        <v>149990.04316958794</v>
      </c>
      <c r="AV221" s="63">
        <f t="shared" si="303"/>
        <v>22498506.475438192</v>
      </c>
      <c r="AW221" s="63">
        <f t="shared" si="304"/>
        <v>14227079168.000143</v>
      </c>
      <c r="AX221" s="63">
        <f t="shared" si="305"/>
        <v>582741162721288.5</v>
      </c>
      <c r="AY221" s="63">
        <f t="shared" si="306"/>
        <v>16001.698184668243</v>
      </c>
      <c r="AZ221" s="51">
        <f t="shared" si="264"/>
        <v>632.35660480538854</v>
      </c>
      <c r="BA221" s="72">
        <f t="shared" si="265"/>
        <v>16.871631508857181</v>
      </c>
      <c r="BB221" s="51">
        <f t="shared" si="307"/>
        <v>120</v>
      </c>
      <c r="BC221" s="51">
        <f t="shared" si="308"/>
        <v>14.75</v>
      </c>
      <c r="BD221" s="51">
        <v>10</v>
      </c>
      <c r="BF221" s="63">
        <f t="shared" si="309"/>
        <v>9832.1160723993162</v>
      </c>
      <c r="BG221" s="63">
        <f t="shared" si="310"/>
        <v>1179853.928687918</v>
      </c>
      <c r="BH221" s="63">
        <f t="shared" si="311"/>
        <v>247463936.00000197</v>
      </c>
      <c r="BI221" s="63">
        <f t="shared" si="312"/>
        <v>648711860387849.37</v>
      </c>
      <c r="BJ221" s="63">
        <f t="shared" si="313"/>
        <v>16001.698184668243</v>
      </c>
      <c r="BK221" s="51">
        <f t="shared" si="271"/>
        <v>209.74116370083166</v>
      </c>
      <c r="BL221" s="72">
        <f t="shared" si="272"/>
        <v>5.5960127549998022</v>
      </c>
      <c r="BM221" s="51">
        <f t="shared" si="314"/>
        <v>73</v>
      </c>
      <c r="BN221" s="51">
        <f t="shared" si="315"/>
        <v>17.100000000000001</v>
      </c>
      <c r="BO221" s="51">
        <v>1</v>
      </c>
      <c r="BQ221" s="63">
        <f t="shared" si="316"/>
        <v>5.8570331326923499</v>
      </c>
      <c r="BR221" s="63">
        <f t="shared" si="317"/>
        <v>427.56341868654152</v>
      </c>
      <c r="BS221" s="63">
        <f t="shared" si="318"/>
        <v>424652.85385958094</v>
      </c>
      <c r="BT221" s="63">
        <f t="shared" si="319"/>
        <v>752065953398794.87</v>
      </c>
      <c r="BU221" s="63">
        <f t="shared" si="320"/>
        <v>16001.698184668243</v>
      </c>
      <c r="BV221" s="51">
        <f t="shared" si="262"/>
        <v>993.19267107578628</v>
      </c>
      <c r="BW221" s="72">
        <f t="shared" si="263"/>
        <v>26.49894163570136</v>
      </c>
      <c r="BX221" s="51">
        <f t="shared" si="321"/>
        <v>28</v>
      </c>
      <c r="BY221" s="51">
        <f t="shared" si="322"/>
        <v>19.350000000000001</v>
      </c>
      <c r="BZ221" s="51">
        <v>1</v>
      </c>
      <c r="CB221" s="63">
        <f t="shared" si="323"/>
        <v>9.204295234995033E-2</v>
      </c>
      <c r="CC221" s="63">
        <f t="shared" si="324"/>
        <v>2.5772026657986093</v>
      </c>
      <c r="CD221" s="63">
        <f t="shared" si="325"/>
        <v>938.53169798324029</v>
      </c>
      <c r="CE221" s="63">
        <f t="shared" si="326"/>
        <v>851021999898636.37</v>
      </c>
      <c r="CF221" s="63">
        <f t="shared" si="327"/>
        <v>16001.698184668243</v>
      </c>
      <c r="CG221" s="51">
        <f t="shared" si="351"/>
        <v>364.16681948930596</v>
      </c>
      <c r="CH221" s="93">
        <f t="shared" si="352"/>
        <v>9.7161765046590425</v>
      </c>
      <c r="CI221" s="51">
        <f t="shared" si="328"/>
        <v>-17</v>
      </c>
      <c r="CJ221" s="51">
        <f t="shared" si="329"/>
        <v>21.6</v>
      </c>
      <c r="CK221" s="51">
        <v>1</v>
      </c>
      <c r="CM221" s="63">
        <f t="shared" si="330"/>
        <v>1.9727078239801729E-2</v>
      </c>
      <c r="CN221" s="63">
        <f t="shared" si="331"/>
        <v>-0.33536033007662941</v>
      </c>
      <c r="CO221" s="63">
        <f t="shared" si="332"/>
        <v>2.0462173647890354</v>
      </c>
      <c r="CP221" s="63">
        <f t="shared" si="333"/>
        <v>949978046398477.75</v>
      </c>
      <c r="CQ221" s="63">
        <f t="shared" si="334"/>
        <v>16001.698184668243</v>
      </c>
      <c r="CT221" s="51">
        <f t="shared" si="335"/>
        <v>-68</v>
      </c>
      <c r="CU221" s="51">
        <f t="shared" si="336"/>
        <v>24.15</v>
      </c>
      <c r="CV221" s="51">
        <v>1</v>
      </c>
      <c r="CX221" s="63">
        <f t="shared" si="337"/>
        <v>1.2925831062713179E-2</v>
      </c>
      <c r="CY221" s="63">
        <f t="shared" si="338"/>
        <v>-0.87895651226449611</v>
      </c>
      <c r="CZ221" s="63">
        <f t="shared" si="339"/>
        <v>1.944953371897293E-3</v>
      </c>
      <c r="DA221" s="63">
        <f t="shared" si="340"/>
        <v>1062128232431631.2</v>
      </c>
      <c r="DB221" s="63">
        <f t="shared" si="341"/>
        <v>16001.698184668243</v>
      </c>
      <c r="DE221" s="51">
        <f t="shared" si="342"/>
        <v>-123</v>
      </c>
      <c r="DF221" s="51">
        <f t="shared" si="343"/>
        <v>26.9</v>
      </c>
      <c r="DG221" s="51">
        <v>1</v>
      </c>
      <c r="DI221" s="63">
        <f t="shared" si="344"/>
        <v>8.6534746119213031E-3</v>
      </c>
      <c r="DJ221" s="63">
        <f t="shared" si="345"/>
        <v>-1.0643773772663203</v>
      </c>
      <c r="DK221" s="63">
        <f t="shared" si="346"/>
        <v>1.0578263640341331E-6</v>
      </c>
      <c r="DL221" s="63">
        <f t="shared" si="347"/>
        <v>1183074511486993</v>
      </c>
      <c r="DM221" s="63">
        <f t="shared" si="348"/>
        <v>16001.698184668243</v>
      </c>
    </row>
    <row r="222" spans="1:117">
      <c r="A222" s="74">
        <f t="shared" si="273"/>
        <v>445.7218884076218</v>
      </c>
      <c r="B222" s="74">
        <f t="shared" si="274"/>
        <v>7.2</v>
      </c>
      <c r="C222" s="78">
        <v>8.7050000000000001</v>
      </c>
      <c r="D222" s="76">
        <f t="shared" si="349"/>
        <v>2.08</v>
      </c>
      <c r="E222" s="76">
        <f t="shared" si="275"/>
        <v>2.08</v>
      </c>
      <c r="F222" s="77">
        <f t="shared" si="276"/>
        <v>37.661312000000002</v>
      </c>
      <c r="G222" s="73">
        <f t="shared" si="277"/>
        <v>10104057585011.373</v>
      </c>
      <c r="H222" s="74">
        <f t="shared" si="350"/>
        <v>43.200000000000024</v>
      </c>
      <c r="I222" s="79">
        <v>216</v>
      </c>
      <c r="J222" s="51">
        <f t="shared" si="278"/>
        <v>216</v>
      </c>
      <c r="K222" s="51">
        <f t="shared" si="279"/>
        <v>10</v>
      </c>
      <c r="L222" s="51">
        <v>1</v>
      </c>
      <c r="N222" s="63">
        <f t="shared" si="280"/>
        <v>838343931.67429662</v>
      </c>
      <c r="O222" s="63">
        <f t="shared" si="281"/>
        <v>181082289241.64807</v>
      </c>
      <c r="P222" s="63">
        <f t="shared" si="282"/>
        <v>101040575850113.73</v>
      </c>
      <c r="Q222" s="63">
        <f t="shared" si="283"/>
        <v>505202879250568.69</v>
      </c>
      <c r="R222" s="63">
        <f t="shared" si="284"/>
        <v>16580.854248763531</v>
      </c>
      <c r="S222" s="51">
        <f t="shared" si="353"/>
        <v>557.98154680537846</v>
      </c>
      <c r="T222" s="72">
        <f t="shared" si="354"/>
        <v>14.815775584381617</v>
      </c>
      <c r="U222" s="51">
        <f t="shared" si="285"/>
        <v>201</v>
      </c>
      <c r="V222" s="69">
        <f t="shared" si="286"/>
        <v>10.75</v>
      </c>
      <c r="W222" s="51">
        <v>1</v>
      </c>
      <c r="Y222" s="68">
        <f t="shared" si="268"/>
        <v>401980411.01505947</v>
      </c>
      <c r="Z222" s="68">
        <f t="shared" si="287"/>
        <v>80798062614.026947</v>
      </c>
      <c r="AA222" s="68">
        <f t="shared" si="288"/>
        <v>13577327379859.02</v>
      </c>
      <c r="AB222" s="68">
        <f t="shared" si="289"/>
        <v>543093095194361.31</v>
      </c>
      <c r="AC222" s="63">
        <f t="shared" si="290"/>
        <v>16580.854248763531</v>
      </c>
      <c r="AD222" s="69">
        <f t="shared" si="291"/>
        <v>168.04025914232662</v>
      </c>
      <c r="AE222" s="72">
        <f t="shared" si="292"/>
        <v>4.4618801156562631</v>
      </c>
      <c r="AF222" s="51">
        <f t="shared" si="293"/>
        <v>179</v>
      </c>
      <c r="AG222" s="51">
        <f t="shared" si="294"/>
        <v>11.85</v>
      </c>
      <c r="AH222" s="51">
        <v>1</v>
      </c>
      <c r="AJ222" s="63">
        <f t="shared" si="295"/>
        <v>2164566.9860871891</v>
      </c>
      <c r="AK222" s="63">
        <f t="shared" si="296"/>
        <v>387457490.50960684</v>
      </c>
      <c r="AL222" s="63">
        <f t="shared" si="297"/>
        <v>708911783305.9939</v>
      </c>
      <c r="AM222" s="63">
        <f t="shared" si="298"/>
        <v>598665411911923.87</v>
      </c>
      <c r="AN222" s="63">
        <f t="shared" si="299"/>
        <v>16580.854248763531</v>
      </c>
      <c r="AO222" s="51">
        <f t="shared" si="269"/>
        <v>1829.6504795238093</v>
      </c>
      <c r="AP222" s="72">
        <f t="shared" si="270"/>
        <v>48.581697831552155</v>
      </c>
      <c r="AQ222" s="51">
        <f t="shared" si="300"/>
        <v>151</v>
      </c>
      <c r="AR222" s="51">
        <f t="shared" si="301"/>
        <v>13.25</v>
      </c>
      <c r="AS222" s="51">
        <v>1</v>
      </c>
      <c r="AU222" s="63">
        <f t="shared" si="302"/>
        <v>149990.04316958794</v>
      </c>
      <c r="AV222" s="63">
        <f t="shared" si="303"/>
        <v>22648496.51860778</v>
      </c>
      <c r="AW222" s="63">
        <f t="shared" si="304"/>
        <v>16342622436.694351</v>
      </c>
      <c r="AX222" s="63">
        <f t="shared" si="305"/>
        <v>669393815007003.5</v>
      </c>
      <c r="AY222" s="63">
        <f t="shared" si="306"/>
        <v>16580.854248763531</v>
      </c>
      <c r="AZ222" s="51">
        <f t="shared" si="264"/>
        <v>721.57648183257618</v>
      </c>
      <c r="BA222" s="72">
        <f t="shared" si="265"/>
        <v>19.159621465990778</v>
      </c>
      <c r="BB222" s="51">
        <f t="shared" si="307"/>
        <v>121</v>
      </c>
      <c r="BC222" s="51">
        <f t="shared" si="308"/>
        <v>14.75</v>
      </c>
      <c r="BD222" s="51">
        <v>1</v>
      </c>
      <c r="BF222" s="63">
        <f t="shared" si="309"/>
        <v>9832.1160723993162</v>
      </c>
      <c r="BG222" s="63">
        <f t="shared" si="310"/>
        <v>1189686.0447603173</v>
      </c>
      <c r="BH222" s="63">
        <f t="shared" si="311"/>
        <v>284261416.20429397</v>
      </c>
      <c r="BI222" s="63">
        <f t="shared" si="312"/>
        <v>745174246894588.75</v>
      </c>
      <c r="BJ222" s="63">
        <f t="shared" si="313"/>
        <v>16580.854248763531</v>
      </c>
      <c r="BK222" s="51">
        <f t="shared" si="271"/>
        <v>238.93817823303399</v>
      </c>
      <c r="BL222" s="72">
        <f t="shared" si="272"/>
        <v>6.3443933719843315</v>
      </c>
      <c r="BM222" s="51">
        <f t="shared" si="314"/>
        <v>74</v>
      </c>
      <c r="BN222" s="51">
        <f t="shared" si="315"/>
        <v>17.100000000000001</v>
      </c>
      <c r="BO222" s="51">
        <v>1</v>
      </c>
      <c r="BQ222" s="63">
        <f t="shared" si="316"/>
        <v>5.8570331326923499</v>
      </c>
      <c r="BR222" s="63">
        <f t="shared" si="317"/>
        <v>433.4204518192339</v>
      </c>
      <c r="BS222" s="63">
        <f t="shared" si="318"/>
        <v>487798.0346732969</v>
      </c>
      <c r="BT222" s="63">
        <f t="shared" si="319"/>
        <v>863896923518472.5</v>
      </c>
      <c r="BU222" s="63">
        <f t="shared" si="320"/>
        <v>16580.854248763531</v>
      </c>
      <c r="BV222" s="51">
        <f t="shared" si="262"/>
        <v>1125.4615065482471</v>
      </c>
      <c r="BW222" s="72">
        <f t="shared" si="263"/>
        <v>29.883757277182671</v>
      </c>
      <c r="BX222" s="51">
        <f t="shared" si="321"/>
        <v>29</v>
      </c>
      <c r="BY222" s="51">
        <f t="shared" si="322"/>
        <v>19.350000000000001</v>
      </c>
      <c r="BZ222" s="51">
        <v>1</v>
      </c>
      <c r="CB222" s="63">
        <f t="shared" si="323"/>
        <v>9.204295234995033E-2</v>
      </c>
      <c r="CC222" s="63">
        <f t="shared" si="324"/>
        <v>2.6692456181485595</v>
      </c>
      <c r="CD222" s="63">
        <f t="shared" si="325"/>
        <v>1078.0898175859222</v>
      </c>
      <c r="CE222" s="63">
        <f t="shared" si="326"/>
        <v>977567571349850.5</v>
      </c>
      <c r="CF222" s="63">
        <f t="shared" si="327"/>
        <v>16580.854248763531</v>
      </c>
      <c r="CG222" s="51">
        <f t="shared" si="351"/>
        <v>403.89307385421733</v>
      </c>
      <c r="CH222" s="93">
        <f t="shared" si="352"/>
        <v>10.724349535518501</v>
      </c>
      <c r="CI222" s="51">
        <f t="shared" si="328"/>
        <v>-16</v>
      </c>
      <c r="CJ222" s="51">
        <f t="shared" si="329"/>
        <v>21.6</v>
      </c>
      <c r="CK222" s="51">
        <v>1</v>
      </c>
      <c r="CM222" s="63">
        <f t="shared" si="330"/>
        <v>1.9727078239801729E-2</v>
      </c>
      <c r="CN222" s="63">
        <f t="shared" si="331"/>
        <v>-0.31563325183682767</v>
      </c>
      <c r="CO222" s="63">
        <f t="shared" si="332"/>
        <v>2.3504865208995329</v>
      </c>
      <c r="CP222" s="63">
        <f t="shared" si="333"/>
        <v>1091238219181228.5</v>
      </c>
      <c r="CQ222" s="63">
        <f t="shared" si="334"/>
        <v>16580.854248763531</v>
      </c>
      <c r="CT222" s="51">
        <f t="shared" si="335"/>
        <v>-67</v>
      </c>
      <c r="CU222" s="51">
        <f t="shared" si="336"/>
        <v>24.15</v>
      </c>
      <c r="CV222" s="51">
        <v>1</v>
      </c>
      <c r="CX222" s="63">
        <f t="shared" si="337"/>
        <v>1.2925831062713179E-2</v>
      </c>
      <c r="CY222" s="63">
        <f t="shared" si="338"/>
        <v>-0.86603068120178295</v>
      </c>
      <c r="CZ222" s="63">
        <f t="shared" si="339"/>
        <v>2.2341647388443571E-3</v>
      </c>
      <c r="DA222" s="63">
        <f t="shared" si="340"/>
        <v>1220064953390123.2</v>
      </c>
      <c r="DB222" s="63">
        <f t="shared" si="341"/>
        <v>16580.854248763531</v>
      </c>
      <c r="DE222" s="51">
        <f t="shared" si="342"/>
        <v>-122</v>
      </c>
      <c r="DF222" s="51">
        <f t="shared" si="343"/>
        <v>26.9</v>
      </c>
      <c r="DG222" s="51">
        <v>1</v>
      </c>
      <c r="DI222" s="63">
        <f t="shared" si="344"/>
        <v>8.6534746119213031E-3</v>
      </c>
      <c r="DJ222" s="63">
        <f t="shared" si="345"/>
        <v>-1.055723902654399</v>
      </c>
      <c r="DK222" s="63">
        <f t="shared" si="346"/>
        <v>1.2151234042385035E-6</v>
      </c>
      <c r="DL222" s="63">
        <f t="shared" si="347"/>
        <v>1358995745184029.5</v>
      </c>
      <c r="DM222" s="63">
        <f t="shared" si="348"/>
        <v>16580.854248763531</v>
      </c>
    </row>
    <row r="223" spans="1:117">
      <c r="A223" s="74">
        <f t="shared" si="273"/>
        <v>461.4402368567516</v>
      </c>
      <c r="B223" s="74">
        <f t="shared" si="274"/>
        <v>7.2333333333333334</v>
      </c>
      <c r="C223" s="78">
        <v>8.7050000000000001</v>
      </c>
      <c r="D223" s="76">
        <f t="shared" si="349"/>
        <v>2.085</v>
      </c>
      <c r="E223" s="76">
        <f t="shared" si="275"/>
        <v>2.085</v>
      </c>
      <c r="F223" s="77">
        <f t="shared" si="276"/>
        <v>37.842593624999999</v>
      </c>
      <c r="G223" s="73">
        <f t="shared" si="277"/>
        <v>11606514326697.883</v>
      </c>
      <c r="H223" s="74">
        <f t="shared" si="350"/>
        <v>43.400000000000027</v>
      </c>
      <c r="I223" s="79">
        <v>217</v>
      </c>
      <c r="J223" s="51">
        <f t="shared" si="278"/>
        <v>217</v>
      </c>
      <c r="K223" s="51">
        <f t="shared" si="279"/>
        <v>10</v>
      </c>
      <c r="L223" s="51">
        <v>1</v>
      </c>
      <c r="N223" s="63">
        <f t="shared" si="280"/>
        <v>838343931.67429662</v>
      </c>
      <c r="O223" s="63">
        <f t="shared" si="281"/>
        <v>181920633173.32236</v>
      </c>
      <c r="P223" s="63">
        <f t="shared" si="282"/>
        <v>116065143266978.83</v>
      </c>
      <c r="Q223" s="63">
        <f t="shared" si="283"/>
        <v>580325716334894.12</v>
      </c>
      <c r="R223" s="63">
        <f t="shared" si="284"/>
        <v>17180.958152299718</v>
      </c>
      <c r="S223" s="51">
        <f t="shared" si="353"/>
        <v>637.99878684678595</v>
      </c>
      <c r="T223" s="72">
        <f t="shared" si="354"/>
        <v>16.859277489513932</v>
      </c>
      <c r="U223" s="51">
        <f t="shared" si="285"/>
        <v>202</v>
      </c>
      <c r="V223" s="69">
        <f t="shared" si="286"/>
        <v>10.75</v>
      </c>
      <c r="W223" s="51">
        <v>1</v>
      </c>
      <c r="Y223" s="68">
        <f t="shared" si="268"/>
        <v>401980411.01505947</v>
      </c>
      <c r="Z223" s="68">
        <f t="shared" si="287"/>
        <v>81200043025.042007</v>
      </c>
      <c r="AA223" s="68">
        <f t="shared" si="288"/>
        <v>15596253626500.262</v>
      </c>
      <c r="AB223" s="68">
        <f t="shared" si="289"/>
        <v>623850145060011.12</v>
      </c>
      <c r="AC223" s="63">
        <f t="shared" si="290"/>
        <v>17180.958152299718</v>
      </c>
      <c r="AD223" s="69">
        <f t="shared" si="291"/>
        <v>192.07198722407566</v>
      </c>
      <c r="AE223" s="72">
        <f t="shared" si="292"/>
        <v>5.0755502946602187</v>
      </c>
      <c r="AF223" s="51">
        <f t="shared" si="293"/>
        <v>180</v>
      </c>
      <c r="AG223" s="51">
        <f t="shared" si="294"/>
        <v>11.85</v>
      </c>
      <c r="AH223" s="51">
        <v>12</v>
      </c>
      <c r="AJ223" s="63">
        <f t="shared" si="295"/>
        <v>25974803.833046269</v>
      </c>
      <c r="AK223" s="63">
        <f t="shared" si="296"/>
        <v>4675464689.948328</v>
      </c>
      <c r="AL223" s="63">
        <f t="shared" si="297"/>
        <v>814325799321.60974</v>
      </c>
      <c r="AM223" s="63">
        <f t="shared" si="298"/>
        <v>687685973856849.5</v>
      </c>
      <c r="AN223" s="63">
        <f t="shared" si="299"/>
        <v>17180.958152299718</v>
      </c>
      <c r="AO223" s="51">
        <f t="shared" si="269"/>
        <v>174.17002444105924</v>
      </c>
      <c r="AP223" s="72">
        <f t="shared" si="270"/>
        <v>4.6024864512985459</v>
      </c>
      <c r="AQ223" s="51">
        <f t="shared" si="300"/>
        <v>152</v>
      </c>
      <c r="AR223" s="51">
        <f t="shared" si="301"/>
        <v>13.25</v>
      </c>
      <c r="AS223" s="51">
        <v>1</v>
      </c>
      <c r="AU223" s="63">
        <f t="shared" si="302"/>
        <v>149990.04316958794</v>
      </c>
      <c r="AV223" s="63">
        <f t="shared" si="303"/>
        <v>22798486.561777368</v>
      </c>
      <c r="AW223" s="63">
        <f t="shared" si="304"/>
        <v>18772743509.368435</v>
      </c>
      <c r="AX223" s="63">
        <f t="shared" si="305"/>
        <v>768931574143734.75</v>
      </c>
      <c r="AY223" s="63">
        <f t="shared" si="306"/>
        <v>17180.958152299718</v>
      </c>
      <c r="AZ223" s="51">
        <f t="shared" si="264"/>
        <v>823.42060112190677</v>
      </c>
      <c r="BA223" s="72">
        <f t="shared" si="265"/>
        <v>21.759095300960805</v>
      </c>
      <c r="BB223" s="51">
        <f t="shared" si="307"/>
        <v>122</v>
      </c>
      <c r="BC223" s="51">
        <f t="shared" si="308"/>
        <v>14.75</v>
      </c>
      <c r="BD223" s="51">
        <v>1</v>
      </c>
      <c r="BF223" s="63">
        <f t="shared" si="309"/>
        <v>9832.1160723993162</v>
      </c>
      <c r="BG223" s="63">
        <f t="shared" si="310"/>
        <v>1199518.1608327166</v>
      </c>
      <c r="BH223" s="63">
        <f t="shared" si="311"/>
        <v>326530621.18299985</v>
      </c>
      <c r="BI223" s="63">
        <f t="shared" si="312"/>
        <v>855980431593968.87</v>
      </c>
      <c r="BJ223" s="63">
        <f t="shared" si="313"/>
        <v>17180.958152299718</v>
      </c>
      <c r="BK223" s="51">
        <f t="shared" si="271"/>
        <v>272.21815546028853</v>
      </c>
      <c r="BL223" s="72">
        <f t="shared" si="272"/>
        <v>7.1934328327975043</v>
      </c>
      <c r="BM223" s="51">
        <f t="shared" si="314"/>
        <v>75</v>
      </c>
      <c r="BN223" s="51">
        <f t="shared" si="315"/>
        <v>17.100000000000001</v>
      </c>
      <c r="BO223" s="51">
        <v>1</v>
      </c>
      <c r="BQ223" s="63">
        <f t="shared" si="316"/>
        <v>5.8570331326923499</v>
      </c>
      <c r="BR223" s="63">
        <f t="shared" si="317"/>
        <v>439.27748495192623</v>
      </c>
      <c r="BS223" s="63">
        <f t="shared" si="318"/>
        <v>560332.80000000284</v>
      </c>
      <c r="BT223" s="63">
        <f t="shared" si="319"/>
        <v>992356974932669</v>
      </c>
      <c r="BU223" s="63">
        <f t="shared" si="320"/>
        <v>17180.958152299718</v>
      </c>
      <c r="BV223" s="51">
        <f t="shared" si="262"/>
        <v>1275.5782374353303</v>
      </c>
      <c r="BW223" s="72">
        <f t="shared" si="263"/>
        <v>33.707473913538621</v>
      </c>
      <c r="BX223" s="51">
        <f t="shared" si="321"/>
        <v>30</v>
      </c>
      <c r="BY223" s="51">
        <f t="shared" si="322"/>
        <v>19.350000000000001</v>
      </c>
      <c r="BZ223" s="51">
        <v>1</v>
      </c>
      <c r="CB223" s="63">
        <f t="shared" si="323"/>
        <v>9.204295234995033E-2</v>
      </c>
      <c r="CC223" s="63">
        <f t="shared" si="324"/>
        <v>2.7612885704985097</v>
      </c>
      <c r="CD223" s="63">
        <f t="shared" si="325"/>
        <v>1238.4000000000024</v>
      </c>
      <c r="CE223" s="63">
        <f t="shared" si="326"/>
        <v>1122930261108020.2</v>
      </c>
      <c r="CF223" s="63">
        <f t="shared" si="327"/>
        <v>17180.958152299718</v>
      </c>
      <c r="CG223" s="51">
        <f t="shared" si="351"/>
        <v>448.48626588000093</v>
      </c>
      <c r="CH223" s="93">
        <f t="shared" si="352"/>
        <v>11.851361730759303</v>
      </c>
      <c r="CI223" s="51">
        <f t="shared" si="328"/>
        <v>-15</v>
      </c>
      <c r="CJ223" s="51">
        <f t="shared" si="329"/>
        <v>21.6</v>
      </c>
      <c r="CK223" s="51">
        <v>1</v>
      </c>
      <c r="CM223" s="63">
        <f t="shared" si="330"/>
        <v>1.9727078239801729E-2</v>
      </c>
      <c r="CN223" s="63">
        <f t="shared" si="331"/>
        <v>-0.29590617359702592</v>
      </c>
      <c r="CO223" s="63">
        <f t="shared" si="332"/>
        <v>2.699999999999998</v>
      </c>
      <c r="CP223" s="63">
        <f t="shared" si="333"/>
        <v>1253503547283371.5</v>
      </c>
      <c r="CQ223" s="63">
        <f t="shared" si="334"/>
        <v>17180.958152299718</v>
      </c>
      <c r="CT223" s="51">
        <f t="shared" si="335"/>
        <v>-66</v>
      </c>
      <c r="CU223" s="51">
        <f t="shared" si="336"/>
        <v>24.15</v>
      </c>
      <c r="CV223" s="51">
        <v>1</v>
      </c>
      <c r="CX223" s="63">
        <f t="shared" si="337"/>
        <v>1.2925831062713179E-2</v>
      </c>
      <c r="CY223" s="63">
        <f t="shared" si="338"/>
        <v>-0.85310485013906978</v>
      </c>
      <c r="CZ223" s="63">
        <f t="shared" si="339"/>
        <v>2.5663813603028934E-3</v>
      </c>
      <c r="DA223" s="63">
        <f t="shared" si="340"/>
        <v>1401486604948769.2</v>
      </c>
      <c r="DB223" s="63">
        <f t="shared" si="341"/>
        <v>17180.958152299718</v>
      </c>
      <c r="DE223" s="51">
        <f t="shared" si="342"/>
        <v>-121</v>
      </c>
      <c r="DF223" s="51">
        <f t="shared" si="343"/>
        <v>26.9</v>
      </c>
      <c r="DG223" s="51">
        <v>1</v>
      </c>
      <c r="DI223" s="63">
        <f t="shared" si="344"/>
        <v>8.6534746119213031E-3</v>
      </c>
      <c r="DJ223" s="63">
        <f t="shared" si="345"/>
        <v>-1.0470704280424776</v>
      </c>
      <c r="DK223" s="63">
        <f t="shared" si="346"/>
        <v>1.3958102555671657E-6</v>
      </c>
      <c r="DL223" s="63">
        <f t="shared" si="347"/>
        <v>1561076176940865</v>
      </c>
      <c r="DM223" s="63">
        <f t="shared" si="348"/>
        <v>17180.958152299718</v>
      </c>
    </row>
    <row r="224" spans="1:117">
      <c r="A224" s="74">
        <f t="shared" si="273"/>
        <v>477.71289166685216</v>
      </c>
      <c r="B224" s="74">
        <f t="shared" si="274"/>
        <v>7.2666666666666666</v>
      </c>
      <c r="C224" s="78">
        <v>8.7050000000000001</v>
      </c>
      <c r="D224" s="76">
        <f t="shared" si="349"/>
        <v>2.09</v>
      </c>
      <c r="E224" s="76">
        <f t="shared" si="275"/>
        <v>2.09</v>
      </c>
      <c r="F224" s="77">
        <f t="shared" si="276"/>
        <v>38.024310499999991</v>
      </c>
      <c r="G224" s="73">
        <f t="shared" si="277"/>
        <v>13332383914327.375</v>
      </c>
      <c r="H224" s="74">
        <f t="shared" si="350"/>
        <v>43.600000000000023</v>
      </c>
      <c r="I224" s="79">
        <v>218</v>
      </c>
      <c r="J224" s="51">
        <f t="shared" si="278"/>
        <v>218</v>
      </c>
      <c r="K224" s="51">
        <f t="shared" si="279"/>
        <v>10</v>
      </c>
      <c r="L224" s="51">
        <v>1</v>
      </c>
      <c r="N224" s="63">
        <f t="shared" si="280"/>
        <v>838343931.67429662</v>
      </c>
      <c r="O224" s="63">
        <f t="shared" si="281"/>
        <v>182758977104.99667</v>
      </c>
      <c r="P224" s="63">
        <f t="shared" si="282"/>
        <v>133323839143273.75</v>
      </c>
      <c r="Q224" s="63">
        <f t="shared" si="283"/>
        <v>666619195716368.75</v>
      </c>
      <c r="R224" s="63">
        <f t="shared" si="284"/>
        <v>17802.767096118023</v>
      </c>
      <c r="S224" s="51">
        <f t="shared" si="353"/>
        <v>729.50637640458012</v>
      </c>
      <c r="T224" s="72">
        <f t="shared" si="354"/>
        <v>19.185262449521083</v>
      </c>
      <c r="U224" s="51">
        <f t="shared" si="285"/>
        <v>203</v>
      </c>
      <c r="V224" s="69">
        <f t="shared" si="286"/>
        <v>10.75</v>
      </c>
      <c r="W224" s="51">
        <v>1</v>
      </c>
      <c r="Y224" s="68">
        <f t="shared" si="268"/>
        <v>401980411.01505947</v>
      </c>
      <c r="Z224" s="68">
        <f t="shared" si="287"/>
        <v>81602023436.057068</v>
      </c>
      <c r="AA224" s="68">
        <f t="shared" si="288"/>
        <v>17915390884877.391</v>
      </c>
      <c r="AB224" s="68">
        <f t="shared" si="289"/>
        <v>716615635395096.37</v>
      </c>
      <c r="AC224" s="63">
        <f t="shared" si="290"/>
        <v>17802.767096118023</v>
      </c>
      <c r="AD224" s="69">
        <f t="shared" si="291"/>
        <v>219.54591480094609</v>
      </c>
      <c r="AE224" s="72">
        <f t="shared" si="292"/>
        <v>5.7738302657965654</v>
      </c>
      <c r="AF224" s="51">
        <f t="shared" si="293"/>
        <v>181</v>
      </c>
      <c r="AG224" s="51">
        <f t="shared" si="294"/>
        <v>11.85</v>
      </c>
      <c r="AH224" s="51">
        <v>1</v>
      </c>
      <c r="AJ224" s="63">
        <f t="shared" si="295"/>
        <v>25974803.833046269</v>
      </c>
      <c r="AK224" s="63">
        <f t="shared" si="296"/>
        <v>4701439493.7813749</v>
      </c>
      <c r="AL224" s="63">
        <f t="shared" si="297"/>
        <v>935414706112.37878</v>
      </c>
      <c r="AM224" s="63">
        <f t="shared" si="298"/>
        <v>789943746923896.87</v>
      </c>
      <c r="AN224" s="63">
        <f t="shared" si="299"/>
        <v>17802.767096118023</v>
      </c>
      <c r="AO224" s="51">
        <f t="shared" si="269"/>
        <v>198.96346796543017</v>
      </c>
      <c r="AP224" s="72">
        <f t="shared" si="270"/>
        <v>5.2325332228030854</v>
      </c>
      <c r="AQ224" s="51">
        <f t="shared" si="300"/>
        <v>153</v>
      </c>
      <c r="AR224" s="51">
        <f t="shared" si="301"/>
        <v>13.25</v>
      </c>
      <c r="AS224" s="51">
        <v>1</v>
      </c>
      <c r="AU224" s="63">
        <f t="shared" si="302"/>
        <v>149990.04316958794</v>
      </c>
      <c r="AV224" s="63">
        <f t="shared" si="303"/>
        <v>22948476.604946956</v>
      </c>
      <c r="AW224" s="63">
        <f t="shared" si="304"/>
        <v>21564219587.992794</v>
      </c>
      <c r="AX224" s="63">
        <f t="shared" si="305"/>
        <v>883270434324188.62</v>
      </c>
      <c r="AY224" s="63">
        <f t="shared" si="306"/>
        <v>17802.767096118023</v>
      </c>
      <c r="AZ224" s="51">
        <f t="shared" si="264"/>
        <v>939.67978612332979</v>
      </c>
      <c r="BA224" s="72">
        <f t="shared" si="265"/>
        <v>24.712605534907201</v>
      </c>
      <c r="BB224" s="51">
        <f t="shared" si="307"/>
        <v>123</v>
      </c>
      <c r="BC224" s="51">
        <f t="shared" si="308"/>
        <v>14.75</v>
      </c>
      <c r="BD224" s="51">
        <v>1</v>
      </c>
      <c r="BF224" s="63">
        <f t="shared" si="309"/>
        <v>9832.1160723993162</v>
      </c>
      <c r="BG224" s="63">
        <f t="shared" si="310"/>
        <v>1209350.2769051159</v>
      </c>
      <c r="BH224" s="63">
        <f t="shared" si="311"/>
        <v>375085187.40907192</v>
      </c>
      <c r="BI224" s="63">
        <f t="shared" si="312"/>
        <v>983263313681643.87</v>
      </c>
      <c r="BJ224" s="63">
        <f t="shared" si="313"/>
        <v>17802.767096118023</v>
      </c>
      <c r="BK224" s="51">
        <f t="shared" si="271"/>
        <v>310.15429902489751</v>
      </c>
      <c r="BL224" s="72">
        <f t="shared" si="272"/>
        <v>8.1567369650239314</v>
      </c>
      <c r="BM224" s="51">
        <f t="shared" si="314"/>
        <v>76</v>
      </c>
      <c r="BN224" s="51">
        <f t="shared" si="315"/>
        <v>17.100000000000001</v>
      </c>
      <c r="BO224" s="51">
        <v>1</v>
      </c>
      <c r="BQ224" s="63">
        <f t="shared" si="316"/>
        <v>5.8570331326923499</v>
      </c>
      <c r="BR224" s="63">
        <f t="shared" si="317"/>
        <v>445.13451808461861</v>
      </c>
      <c r="BS224" s="63">
        <f t="shared" si="318"/>
        <v>643653.3656108859</v>
      </c>
      <c r="BT224" s="63">
        <f t="shared" si="319"/>
        <v>1139918824674990.5</v>
      </c>
      <c r="BU224" s="63">
        <f t="shared" si="320"/>
        <v>17802.767096118023</v>
      </c>
      <c r="BV224" s="51">
        <f t="shared" si="262"/>
        <v>1445.9749569197181</v>
      </c>
      <c r="BW224" s="72">
        <f t="shared" si="263"/>
        <v>38.027644365036373</v>
      </c>
      <c r="BX224" s="51">
        <f t="shared" si="321"/>
        <v>31</v>
      </c>
      <c r="BY224" s="51">
        <f t="shared" si="322"/>
        <v>19.350000000000001</v>
      </c>
      <c r="BZ224" s="51">
        <v>1</v>
      </c>
      <c r="CB224" s="63">
        <f t="shared" si="323"/>
        <v>9.204295234995033E-2</v>
      </c>
      <c r="CC224" s="63">
        <f t="shared" si="324"/>
        <v>2.8533315228484604</v>
      </c>
      <c r="CD224" s="63">
        <f t="shared" si="325"/>
        <v>1422.5480428283311</v>
      </c>
      <c r="CE224" s="63">
        <f t="shared" si="326"/>
        <v>1289908143711173.5</v>
      </c>
      <c r="CF224" s="63">
        <f t="shared" si="327"/>
        <v>17802.767096118023</v>
      </c>
      <c r="CG224" s="51">
        <f t="shared" si="351"/>
        <v>498.55687340818059</v>
      </c>
      <c r="CH224" s="93">
        <f t="shared" si="352"/>
        <v>13.111529620193394</v>
      </c>
      <c r="CI224" s="51">
        <f t="shared" si="328"/>
        <v>-14</v>
      </c>
      <c r="CJ224" s="51">
        <f t="shared" si="329"/>
        <v>21.6</v>
      </c>
      <c r="CK224" s="51">
        <v>1</v>
      </c>
      <c r="CM224" s="63">
        <f t="shared" si="330"/>
        <v>1.9727078239801729E-2</v>
      </c>
      <c r="CN224" s="63">
        <f t="shared" si="331"/>
        <v>-0.27617909535722418</v>
      </c>
      <c r="CO224" s="63">
        <f t="shared" si="332"/>
        <v>3.1014855584919925</v>
      </c>
      <c r="CP224" s="63">
        <f t="shared" si="333"/>
        <v>1439897462747356.5</v>
      </c>
      <c r="CQ224" s="63">
        <f t="shared" si="334"/>
        <v>17802.767096118023</v>
      </c>
      <c r="CT224" s="51">
        <f t="shared" si="335"/>
        <v>-65</v>
      </c>
      <c r="CU224" s="51">
        <f t="shared" si="336"/>
        <v>24.15</v>
      </c>
      <c r="CV224" s="51">
        <v>1</v>
      </c>
      <c r="CX224" s="63">
        <f t="shared" si="337"/>
        <v>1.2925831062713179E-2</v>
      </c>
      <c r="CY224" s="63">
        <f t="shared" si="338"/>
        <v>-0.84017901907635661</v>
      </c>
      <c r="CZ224" s="63">
        <f t="shared" si="339"/>
        <v>2.9479980468749868E-3</v>
      </c>
      <c r="DA224" s="63">
        <f t="shared" si="340"/>
        <v>1609885357655030.2</v>
      </c>
      <c r="DB224" s="63">
        <f t="shared" si="341"/>
        <v>17802.767096118023</v>
      </c>
      <c r="DE224" s="51">
        <f t="shared" si="342"/>
        <v>-120</v>
      </c>
      <c r="DF224" s="51">
        <f t="shared" si="343"/>
        <v>26.9</v>
      </c>
      <c r="DG224" s="51">
        <v>1</v>
      </c>
      <c r="DI224" s="63">
        <f t="shared" si="344"/>
        <v>8.6534746119213031E-3</v>
      </c>
      <c r="DJ224" s="63">
        <f t="shared" si="345"/>
        <v>-1.0384169534305563</v>
      </c>
      <c r="DK224" s="63">
        <f t="shared" si="346"/>
        <v>1.6033649444579948E-6</v>
      </c>
      <c r="DL224" s="63">
        <f t="shared" si="347"/>
        <v>1793205636477032</v>
      </c>
      <c r="DM224" s="63">
        <f t="shared" si="348"/>
        <v>17802.767096118023</v>
      </c>
    </row>
    <row r="225" spans="1:117">
      <c r="A225" s="74">
        <f t="shared" si="273"/>
        <v>494.559400409528</v>
      </c>
      <c r="B225" s="74">
        <f t="shared" si="274"/>
        <v>7.3</v>
      </c>
      <c r="C225" s="78">
        <v>8.7050000000000001</v>
      </c>
      <c r="D225" s="76">
        <f t="shared" si="349"/>
        <v>2.0949999999999998</v>
      </c>
      <c r="E225" s="76">
        <f t="shared" si="275"/>
        <v>2.0949999999999998</v>
      </c>
      <c r="F225" s="77">
        <f t="shared" si="276"/>
        <v>38.206462624999993</v>
      </c>
      <c r="G225" s="73">
        <f t="shared" si="277"/>
        <v>15314887470576.785</v>
      </c>
      <c r="H225" s="74">
        <f t="shared" si="350"/>
        <v>43.800000000000026</v>
      </c>
      <c r="I225" s="79">
        <v>219</v>
      </c>
      <c r="J225" s="51">
        <f t="shared" si="278"/>
        <v>219</v>
      </c>
      <c r="K225" s="51">
        <f t="shared" si="279"/>
        <v>10</v>
      </c>
      <c r="L225" s="51">
        <v>1</v>
      </c>
      <c r="N225" s="63">
        <f t="shared" si="280"/>
        <v>838343931.67429662</v>
      </c>
      <c r="O225" s="63">
        <f t="shared" si="281"/>
        <v>183597321036.67096</v>
      </c>
      <c r="P225" s="63">
        <f t="shared" si="282"/>
        <v>153148874705767.84</v>
      </c>
      <c r="Q225" s="63">
        <f t="shared" si="283"/>
        <v>765744373528839.25</v>
      </c>
      <c r="R225" s="63">
        <f t="shared" si="284"/>
        <v>18447.065635275394</v>
      </c>
      <c r="S225" s="51">
        <f t="shared" si="353"/>
        <v>834.1563691726119</v>
      </c>
      <c r="T225" s="72">
        <f t="shared" si="354"/>
        <v>21.832860512629363</v>
      </c>
      <c r="U225" s="51">
        <f t="shared" si="285"/>
        <v>204</v>
      </c>
      <c r="V225" s="69">
        <f t="shared" si="286"/>
        <v>10.75</v>
      </c>
      <c r="W225" s="51">
        <v>1</v>
      </c>
      <c r="Y225" s="68">
        <f t="shared" si="268"/>
        <v>401980411.01505947</v>
      </c>
      <c r="Z225" s="68">
        <f t="shared" si="287"/>
        <v>82004003847.072128</v>
      </c>
      <c r="AA225" s="68">
        <f t="shared" si="288"/>
        <v>20579380038587.535</v>
      </c>
      <c r="AB225" s="68">
        <f t="shared" si="289"/>
        <v>823175201543502.25</v>
      </c>
      <c r="AC225" s="63">
        <f t="shared" si="290"/>
        <v>18447.065635275394</v>
      </c>
      <c r="AD225" s="69">
        <f t="shared" si="291"/>
        <v>250.95579573121418</v>
      </c>
      <c r="AE225" s="72">
        <f t="shared" si="292"/>
        <v>6.5684122132522136</v>
      </c>
      <c r="AF225" s="51">
        <f t="shared" si="293"/>
        <v>182</v>
      </c>
      <c r="AG225" s="51">
        <f t="shared" si="294"/>
        <v>11.85</v>
      </c>
      <c r="AH225" s="51">
        <v>1</v>
      </c>
      <c r="AJ225" s="63">
        <f t="shared" si="295"/>
        <v>25974803.833046269</v>
      </c>
      <c r="AK225" s="63">
        <f t="shared" si="296"/>
        <v>4727414297.6144209</v>
      </c>
      <c r="AL225" s="63">
        <f t="shared" si="297"/>
        <v>1074509334151.3245</v>
      </c>
      <c r="AM225" s="63">
        <f t="shared" si="298"/>
        <v>907407082631674.5</v>
      </c>
      <c r="AN225" s="63">
        <f t="shared" si="299"/>
        <v>18447.065635275394</v>
      </c>
      <c r="AO225" s="51">
        <f t="shared" si="269"/>
        <v>227.29324457421691</v>
      </c>
      <c r="AP225" s="72">
        <f t="shared" si="270"/>
        <v>5.9490784793431777</v>
      </c>
      <c r="AQ225" s="51">
        <f t="shared" si="300"/>
        <v>154</v>
      </c>
      <c r="AR225" s="51">
        <f t="shared" si="301"/>
        <v>13.25</v>
      </c>
      <c r="AS225" s="51">
        <v>1</v>
      </c>
      <c r="AU225" s="63">
        <f t="shared" si="302"/>
        <v>149990.04316958794</v>
      </c>
      <c r="AV225" s="63">
        <f t="shared" si="303"/>
        <v>23098466.648116544</v>
      </c>
      <c r="AW225" s="63">
        <f t="shared" si="304"/>
        <v>24770783567.52216</v>
      </c>
      <c r="AX225" s="63">
        <f t="shared" si="305"/>
        <v>1014611294925712</v>
      </c>
      <c r="AY225" s="63">
        <f t="shared" si="306"/>
        <v>18447.065635275394</v>
      </c>
      <c r="AZ225" s="51">
        <f t="shared" si="264"/>
        <v>1072.3994776312122</v>
      </c>
      <c r="BA225" s="72">
        <f t="shared" si="265"/>
        <v>28.068536157270394</v>
      </c>
      <c r="BB225" s="51">
        <f t="shared" si="307"/>
        <v>124</v>
      </c>
      <c r="BC225" s="51">
        <f t="shared" si="308"/>
        <v>14.75</v>
      </c>
      <c r="BD225" s="51">
        <v>1</v>
      </c>
      <c r="BF225" s="63">
        <f t="shared" si="309"/>
        <v>9832.1160723993162</v>
      </c>
      <c r="BG225" s="63">
        <f t="shared" si="310"/>
        <v>1219182.3929775152</v>
      </c>
      <c r="BH225" s="63">
        <f t="shared" si="311"/>
        <v>430859737.76055557</v>
      </c>
      <c r="BI225" s="63">
        <f t="shared" si="312"/>
        <v>1129472950955038</v>
      </c>
      <c r="BJ225" s="63">
        <f t="shared" si="313"/>
        <v>18447.065635275394</v>
      </c>
      <c r="BK225" s="51">
        <f t="shared" si="271"/>
        <v>353.40055781834252</v>
      </c>
      <c r="BL225" s="72">
        <f t="shared" si="272"/>
        <v>9.2497586412801951</v>
      </c>
      <c r="BM225" s="51">
        <f t="shared" si="314"/>
        <v>77</v>
      </c>
      <c r="BN225" s="51">
        <f t="shared" si="315"/>
        <v>17.100000000000001</v>
      </c>
      <c r="BO225" s="51">
        <v>1</v>
      </c>
      <c r="BQ225" s="63">
        <f t="shared" si="316"/>
        <v>5.8570331326923499</v>
      </c>
      <c r="BR225" s="63">
        <f t="shared" si="317"/>
        <v>450.99155121731093</v>
      </c>
      <c r="BS225" s="63">
        <f t="shared" si="318"/>
        <v>739363.56226552988</v>
      </c>
      <c r="BT225" s="63">
        <f t="shared" si="319"/>
        <v>1309422878734315.2</v>
      </c>
      <c r="BU225" s="63">
        <f t="shared" si="320"/>
        <v>18447.065635275394</v>
      </c>
      <c r="BV225" s="51">
        <f t="shared" si="262"/>
        <v>1639.4177679600621</v>
      </c>
      <c r="BW225" s="72">
        <f t="shared" si="263"/>
        <v>42.909436135218819</v>
      </c>
      <c r="BX225" s="51">
        <f t="shared" si="321"/>
        <v>32</v>
      </c>
      <c r="BY225" s="51">
        <f t="shared" si="322"/>
        <v>19.350000000000001</v>
      </c>
      <c r="BZ225" s="51">
        <v>1</v>
      </c>
      <c r="CB225" s="63">
        <f t="shared" si="323"/>
        <v>9.204295234995033E-2</v>
      </c>
      <c r="CC225" s="63">
        <f t="shared" si="324"/>
        <v>2.9453744751984106</v>
      </c>
      <c r="CD225" s="63">
        <f t="shared" si="325"/>
        <v>1634.0785967011559</v>
      </c>
      <c r="CE225" s="63">
        <f t="shared" si="326"/>
        <v>1481715362778304</v>
      </c>
      <c r="CF225" s="63">
        <f t="shared" si="327"/>
        <v>18447.065635275394</v>
      </c>
      <c r="CG225" s="51">
        <f t="shared" si="351"/>
        <v>554.79485222030337</v>
      </c>
      <c r="CH225" s="93">
        <f t="shared" si="352"/>
        <v>14.520968812676189</v>
      </c>
      <c r="CI225" s="51">
        <f t="shared" si="328"/>
        <v>-13</v>
      </c>
      <c r="CJ225" s="51">
        <f t="shared" si="329"/>
        <v>21.6</v>
      </c>
      <c r="CK225" s="51">
        <v>1</v>
      </c>
      <c r="CM225" s="63">
        <f t="shared" si="330"/>
        <v>1.9727078239801729E-2</v>
      </c>
      <c r="CN225" s="63">
        <f t="shared" si="331"/>
        <v>-0.25645201711742249</v>
      </c>
      <c r="CO225" s="63">
        <f t="shared" si="332"/>
        <v>3.5626713590868118</v>
      </c>
      <c r="CP225" s="63">
        <f t="shared" si="333"/>
        <v>1654007846822292.7</v>
      </c>
      <c r="CQ225" s="63">
        <f t="shared" si="334"/>
        <v>18447.065635275394</v>
      </c>
      <c r="CT225" s="51">
        <f t="shared" si="335"/>
        <v>-64</v>
      </c>
      <c r="CU225" s="51">
        <f t="shared" si="336"/>
        <v>24.15</v>
      </c>
      <c r="CV225" s="51">
        <v>1</v>
      </c>
      <c r="CX225" s="63">
        <f t="shared" si="337"/>
        <v>1.2925831062713179E-2</v>
      </c>
      <c r="CY225" s="63">
        <f t="shared" si="338"/>
        <v>-0.82725318801364345</v>
      </c>
      <c r="CZ225" s="63">
        <f t="shared" si="339"/>
        <v>3.3863605069797695E-3</v>
      </c>
      <c r="DA225" s="63">
        <f t="shared" si="340"/>
        <v>1849272662072146.5</v>
      </c>
      <c r="DB225" s="63">
        <f t="shared" si="341"/>
        <v>18447.065635275394</v>
      </c>
      <c r="DE225" s="51">
        <f t="shared" si="342"/>
        <v>-119</v>
      </c>
      <c r="DF225" s="51">
        <f t="shared" si="343"/>
        <v>26.9</v>
      </c>
      <c r="DG225" s="51">
        <v>1</v>
      </c>
      <c r="DI225" s="63">
        <f t="shared" si="344"/>
        <v>8.6534746119213031E-3</v>
      </c>
      <c r="DJ225" s="63">
        <f t="shared" si="345"/>
        <v>-1.0297634788186352</v>
      </c>
      <c r="DK225" s="63">
        <f t="shared" si="346"/>
        <v>1.8417826741588108E-6</v>
      </c>
      <c r="DL225" s="63">
        <f t="shared" si="347"/>
        <v>2059852364792577.5</v>
      </c>
      <c r="DM225" s="63">
        <f t="shared" si="348"/>
        <v>18447.065635275394</v>
      </c>
    </row>
    <row r="226" spans="1:117">
      <c r="A226" s="74">
        <f t="shared" si="273"/>
        <v>512.00000000000739</v>
      </c>
      <c r="B226" s="74">
        <f t="shared" si="274"/>
        <v>7.333333333333333</v>
      </c>
      <c r="C226" s="78">
        <v>8.7050000000000001</v>
      </c>
      <c r="D226" s="76">
        <f t="shared" si="349"/>
        <v>2.1</v>
      </c>
      <c r="E226" s="76">
        <f t="shared" si="275"/>
        <v>2.1</v>
      </c>
      <c r="F226" s="77">
        <f t="shared" si="276"/>
        <v>38.389050000000005</v>
      </c>
      <c r="G226" s="73">
        <f t="shared" si="277"/>
        <v>17592186044416.258</v>
      </c>
      <c r="H226" s="74">
        <f t="shared" si="350"/>
        <v>44.000000000000021</v>
      </c>
      <c r="I226" s="79">
        <v>220</v>
      </c>
      <c r="J226" s="51">
        <f t="shared" si="278"/>
        <v>220</v>
      </c>
      <c r="K226" s="51">
        <f t="shared" si="279"/>
        <v>10</v>
      </c>
      <c r="L226" s="51">
        <v>12</v>
      </c>
      <c r="N226" s="63">
        <f t="shared" si="280"/>
        <v>10060127180.09156</v>
      </c>
      <c r="O226" s="63">
        <f t="shared" si="281"/>
        <v>2213227979620.1431</v>
      </c>
      <c r="P226" s="63">
        <f t="shared" si="282"/>
        <v>175921860444162.56</v>
      </c>
      <c r="Q226" s="63">
        <f t="shared" si="283"/>
        <v>879609302220812.75</v>
      </c>
      <c r="R226" s="63">
        <f t="shared" si="284"/>
        <v>19114.666666666944</v>
      </c>
      <c r="S226" s="51">
        <f t="shared" si="353"/>
        <v>79.486551798588806</v>
      </c>
      <c r="T226" s="72">
        <f t="shared" si="354"/>
        <v>2.0705527174699241</v>
      </c>
      <c r="U226" s="51">
        <f t="shared" si="285"/>
        <v>205</v>
      </c>
      <c r="V226" s="69">
        <f t="shared" si="286"/>
        <v>10.75</v>
      </c>
      <c r="W226" s="51">
        <v>1</v>
      </c>
      <c r="Y226" s="68">
        <f t="shared" si="268"/>
        <v>401980411.01505947</v>
      </c>
      <c r="Z226" s="68">
        <f t="shared" si="287"/>
        <v>82405984258.087189</v>
      </c>
      <c r="AA226" s="68">
        <f t="shared" si="288"/>
        <v>23639499997184.324</v>
      </c>
      <c r="AB226" s="68">
        <f t="shared" si="289"/>
        <v>945579999887373.87</v>
      </c>
      <c r="AC226" s="63">
        <f t="shared" si="290"/>
        <v>19114.666666666944</v>
      </c>
      <c r="AD226" s="69">
        <f t="shared" si="291"/>
        <v>286.86630236886447</v>
      </c>
      <c r="AE226" s="72">
        <f t="shared" si="292"/>
        <v>7.4726074849172992</v>
      </c>
      <c r="AF226" s="51">
        <f t="shared" si="293"/>
        <v>183</v>
      </c>
      <c r="AG226" s="51">
        <f t="shared" si="294"/>
        <v>11.85</v>
      </c>
      <c r="AH226" s="51">
        <v>1</v>
      </c>
      <c r="AJ226" s="63">
        <f t="shared" si="295"/>
        <v>25974803.833046269</v>
      </c>
      <c r="AK226" s="63">
        <f t="shared" si="296"/>
        <v>4753389101.4474669</v>
      </c>
      <c r="AL226" s="63">
        <f t="shared" si="297"/>
        <v>1234287104568.5862</v>
      </c>
      <c r="AM226" s="63">
        <f t="shared" si="298"/>
        <v>1042337023131663.2</v>
      </c>
      <c r="AN226" s="63">
        <f t="shared" si="299"/>
        <v>19114.666666666944</v>
      </c>
      <c r="AO226" s="51">
        <f t="shared" si="269"/>
        <v>259.66464731295196</v>
      </c>
      <c r="AP226" s="72">
        <f t="shared" si="270"/>
        <v>6.764028995584729</v>
      </c>
      <c r="AQ226" s="51">
        <f t="shared" si="300"/>
        <v>155</v>
      </c>
      <c r="AR226" s="51">
        <f t="shared" si="301"/>
        <v>13.25</v>
      </c>
      <c r="AS226" s="51">
        <v>1</v>
      </c>
      <c r="AU226" s="63">
        <f t="shared" si="302"/>
        <v>149990.04316958794</v>
      </c>
      <c r="AV226" s="63">
        <f t="shared" si="303"/>
        <v>23248456.691286132</v>
      </c>
      <c r="AW226" s="63">
        <f t="shared" si="304"/>
        <v>28454158336.00029</v>
      </c>
      <c r="AX226" s="63">
        <f t="shared" si="305"/>
        <v>1165482325442577</v>
      </c>
      <c r="AY226" s="63">
        <f t="shared" si="306"/>
        <v>19114.666666666944</v>
      </c>
      <c r="AZ226" s="51">
        <f t="shared" si="264"/>
        <v>1223.9160093007522</v>
      </c>
      <c r="BA226" s="72">
        <f t="shared" si="265"/>
        <v>31.881904066413522</v>
      </c>
      <c r="BB226" s="51">
        <f t="shared" si="307"/>
        <v>125</v>
      </c>
      <c r="BC226" s="51">
        <f t="shared" si="308"/>
        <v>14.75</v>
      </c>
      <c r="BD226" s="51">
        <v>1</v>
      </c>
      <c r="BF226" s="63">
        <f t="shared" si="309"/>
        <v>9832.1160723993162</v>
      </c>
      <c r="BG226" s="63">
        <f t="shared" si="310"/>
        <v>1229014.5090499145</v>
      </c>
      <c r="BH226" s="63">
        <f t="shared" si="311"/>
        <v>494927872.00000405</v>
      </c>
      <c r="BI226" s="63">
        <f t="shared" si="312"/>
        <v>1297423720775699</v>
      </c>
      <c r="BJ226" s="63">
        <f t="shared" si="313"/>
        <v>19114.666666666944</v>
      </c>
      <c r="BK226" s="51">
        <f t="shared" si="271"/>
        <v>402.70303430559687</v>
      </c>
      <c r="BL226" s="72">
        <f t="shared" si="272"/>
        <v>10.490049488215957</v>
      </c>
      <c r="BM226" s="51">
        <f t="shared" si="314"/>
        <v>78</v>
      </c>
      <c r="BN226" s="51">
        <f t="shared" si="315"/>
        <v>17.100000000000001</v>
      </c>
      <c r="BO226" s="51">
        <v>1</v>
      </c>
      <c r="BQ226" s="63">
        <f t="shared" si="316"/>
        <v>5.8570331326923499</v>
      </c>
      <c r="BR226" s="63">
        <f t="shared" si="317"/>
        <v>456.84858435000331</v>
      </c>
      <c r="BS226" s="63">
        <f t="shared" si="318"/>
        <v>849305.70771916199</v>
      </c>
      <c r="BT226" s="63">
        <f t="shared" si="319"/>
        <v>1504131906797590.2</v>
      </c>
      <c r="BU226" s="63">
        <f t="shared" si="320"/>
        <v>19114.666666666944</v>
      </c>
      <c r="BV226" s="51">
        <f t="shared" si="262"/>
        <v>1859.0529484239078</v>
      </c>
      <c r="BW226" s="72">
        <f t="shared" si="263"/>
        <v>48.426646359415187</v>
      </c>
      <c r="BX226" s="51">
        <f t="shared" si="321"/>
        <v>33</v>
      </c>
      <c r="BY226" s="51">
        <f t="shared" si="322"/>
        <v>19.350000000000001</v>
      </c>
      <c r="BZ226" s="51">
        <v>1</v>
      </c>
      <c r="CB226" s="63">
        <f t="shared" si="323"/>
        <v>9.204295234995033E-2</v>
      </c>
      <c r="CC226" s="63">
        <f t="shared" si="324"/>
        <v>3.0374174275483607</v>
      </c>
      <c r="CD226" s="63">
        <f t="shared" si="325"/>
        <v>1877.0633959664815</v>
      </c>
      <c r="CE226" s="63">
        <f t="shared" si="326"/>
        <v>1702043999797273</v>
      </c>
      <c r="CF226" s="63">
        <f t="shared" si="327"/>
        <v>19114.666666666944</v>
      </c>
      <c r="CG226" s="51">
        <f t="shared" si="351"/>
        <v>617.98005731518629</v>
      </c>
      <c r="CH226" s="93">
        <f t="shared" si="352"/>
        <v>16.097821053534439</v>
      </c>
      <c r="CI226" s="51">
        <f t="shared" si="328"/>
        <v>-12</v>
      </c>
      <c r="CJ226" s="51">
        <f t="shared" si="329"/>
        <v>21.6</v>
      </c>
      <c r="CK226" s="51">
        <v>1</v>
      </c>
      <c r="CM226" s="63">
        <f t="shared" si="330"/>
        <v>1.9727078239801729E-2</v>
      </c>
      <c r="CN226" s="63">
        <f t="shared" si="331"/>
        <v>-0.23672493887762075</v>
      </c>
      <c r="CO226" s="63">
        <f t="shared" si="332"/>
        <v>4.0924347295780716</v>
      </c>
      <c r="CP226" s="63">
        <f t="shared" si="333"/>
        <v>1899956092796956</v>
      </c>
      <c r="CQ226" s="63">
        <f t="shared" si="334"/>
        <v>19114.666666666944</v>
      </c>
      <c r="CT226" s="51">
        <f t="shared" si="335"/>
        <v>-63</v>
      </c>
      <c r="CU226" s="51">
        <f t="shared" si="336"/>
        <v>24.15</v>
      </c>
      <c r="CV226" s="51">
        <v>1</v>
      </c>
      <c r="CX226" s="63">
        <f t="shared" si="337"/>
        <v>1.2925831062713179E-2</v>
      </c>
      <c r="CY226" s="63">
        <f t="shared" si="338"/>
        <v>-0.81432735695093028</v>
      </c>
      <c r="CZ226" s="63">
        <f t="shared" si="339"/>
        <v>3.8899067437945874E-3</v>
      </c>
      <c r="DA226" s="63">
        <f t="shared" si="340"/>
        <v>2124256464863263</v>
      </c>
      <c r="DB226" s="63">
        <f t="shared" si="341"/>
        <v>19114.666666666944</v>
      </c>
      <c r="DE226" s="51">
        <f t="shared" si="342"/>
        <v>-118</v>
      </c>
      <c r="DF226" s="51">
        <f t="shared" si="343"/>
        <v>26.9</v>
      </c>
      <c r="DG226" s="51">
        <v>1</v>
      </c>
      <c r="DI226" s="63">
        <f t="shared" si="344"/>
        <v>8.6534746119213031E-3</v>
      </c>
      <c r="DJ226" s="63">
        <f t="shared" si="345"/>
        <v>-1.0211100042067138</v>
      </c>
      <c r="DK226" s="63">
        <f t="shared" si="346"/>
        <v>2.115652728068267E-6</v>
      </c>
      <c r="DL226" s="63">
        <f t="shared" si="347"/>
        <v>2366149022973986.5</v>
      </c>
      <c r="DM226" s="63">
        <f t="shared" si="348"/>
        <v>19114.666666666944</v>
      </c>
    </row>
    <row r="227" spans="1:117">
      <c r="A227" s="74">
        <f t="shared" si="273"/>
        <v>530.05564100679294</v>
      </c>
      <c r="B227" s="74">
        <f t="shared" si="274"/>
        <v>7.3666666666666663</v>
      </c>
      <c r="C227" s="78">
        <v>8.7050000000000001</v>
      </c>
      <c r="D227" s="76">
        <f t="shared" si="349"/>
        <v>2.105</v>
      </c>
      <c r="E227" s="76">
        <f t="shared" si="275"/>
        <v>2.105</v>
      </c>
      <c r="F227" s="77">
        <f t="shared" si="276"/>
        <v>38.572072624999997</v>
      </c>
      <c r="G227" s="73">
        <f t="shared" si="277"/>
        <v>20208115170022.754</v>
      </c>
      <c r="H227" s="74">
        <f t="shared" si="350"/>
        <v>44.200000000000024</v>
      </c>
      <c r="I227" s="79">
        <v>221</v>
      </c>
      <c r="J227" s="51">
        <f t="shared" si="278"/>
        <v>221</v>
      </c>
      <c r="K227" s="51">
        <f t="shared" si="279"/>
        <v>10</v>
      </c>
      <c r="L227" s="51">
        <v>1</v>
      </c>
      <c r="N227" s="63">
        <f t="shared" si="280"/>
        <v>10060127180.09156</v>
      </c>
      <c r="O227" s="63">
        <f t="shared" si="281"/>
        <v>2223288106800.2349</v>
      </c>
      <c r="P227" s="63">
        <f t="shared" si="282"/>
        <v>202081151700227.53</v>
      </c>
      <c r="Q227" s="63">
        <f t="shared" si="283"/>
        <v>1010405758501137.6</v>
      </c>
      <c r="R227" s="63">
        <f t="shared" si="284"/>
        <v>19806.412452287164</v>
      </c>
      <c r="S227" s="51">
        <f t="shared" si="353"/>
        <v>90.892921651554886</v>
      </c>
      <c r="T227" s="72">
        <f t="shared" si="354"/>
        <v>2.3564438067723588</v>
      </c>
      <c r="U227" s="51">
        <f t="shared" si="285"/>
        <v>206</v>
      </c>
      <c r="V227" s="69">
        <f t="shared" si="286"/>
        <v>10.75</v>
      </c>
      <c r="W227" s="51">
        <v>1</v>
      </c>
      <c r="Y227" s="68">
        <f t="shared" si="268"/>
        <v>401980411.01505947</v>
      </c>
      <c r="Z227" s="68">
        <f t="shared" si="287"/>
        <v>82807964669.102249</v>
      </c>
      <c r="AA227" s="68">
        <f t="shared" si="288"/>
        <v>27154654759718.043</v>
      </c>
      <c r="AB227" s="68">
        <f t="shared" si="289"/>
        <v>1086186190388723</v>
      </c>
      <c r="AC227" s="63">
        <f t="shared" si="290"/>
        <v>19806.412452287164</v>
      </c>
      <c r="AD227" s="69">
        <f t="shared" si="291"/>
        <v>327.92322415153058</v>
      </c>
      <c r="AE227" s="72">
        <f t="shared" si="292"/>
        <v>8.5015712621828712</v>
      </c>
      <c r="AF227" s="51">
        <f t="shared" si="293"/>
        <v>184</v>
      </c>
      <c r="AG227" s="51">
        <f t="shared" si="294"/>
        <v>11.85</v>
      </c>
      <c r="AH227" s="51">
        <v>1</v>
      </c>
      <c r="AJ227" s="63">
        <f t="shared" si="295"/>
        <v>25974803.833046269</v>
      </c>
      <c r="AK227" s="63">
        <f t="shared" si="296"/>
        <v>4779363905.2805138</v>
      </c>
      <c r="AL227" s="63">
        <f t="shared" si="297"/>
        <v>1417823566611.9883</v>
      </c>
      <c r="AM227" s="63">
        <f t="shared" si="298"/>
        <v>1197330823823848</v>
      </c>
      <c r="AN227" s="63">
        <f t="shared" si="299"/>
        <v>19806.412452287164</v>
      </c>
      <c r="AO227" s="51">
        <f t="shared" si="269"/>
        <v>296.65528608221189</v>
      </c>
      <c r="AP227" s="72">
        <f t="shared" si="270"/>
        <v>7.6909345516978664</v>
      </c>
      <c r="AQ227" s="51">
        <f t="shared" si="300"/>
        <v>156</v>
      </c>
      <c r="AR227" s="51">
        <f t="shared" si="301"/>
        <v>13.25</v>
      </c>
      <c r="AS227" s="51">
        <v>1</v>
      </c>
      <c r="AU227" s="63">
        <f t="shared" si="302"/>
        <v>149990.04316958794</v>
      </c>
      <c r="AV227" s="63">
        <f t="shared" si="303"/>
        <v>23398446.73445572</v>
      </c>
      <c r="AW227" s="63">
        <f t="shared" si="304"/>
        <v>32685244873.388714</v>
      </c>
      <c r="AX227" s="63">
        <f t="shared" si="305"/>
        <v>1338787630014007.5</v>
      </c>
      <c r="AY227" s="63">
        <f t="shared" si="306"/>
        <v>19806.412452287164</v>
      </c>
      <c r="AZ227" s="51">
        <f t="shared" si="264"/>
        <v>1396.8980609835774</v>
      </c>
      <c r="BA227" s="72">
        <f t="shared" si="265"/>
        <v>36.215270943936666</v>
      </c>
      <c r="BB227" s="51">
        <f t="shared" si="307"/>
        <v>126</v>
      </c>
      <c r="BC227" s="51">
        <f t="shared" si="308"/>
        <v>14.75</v>
      </c>
      <c r="BD227" s="51">
        <v>1</v>
      </c>
      <c r="BF227" s="63">
        <f t="shared" si="309"/>
        <v>9832.1160723993162</v>
      </c>
      <c r="BG227" s="63">
        <f t="shared" si="310"/>
        <v>1238846.6251223139</v>
      </c>
      <c r="BH227" s="63">
        <f t="shared" si="311"/>
        <v>568522832.40858793</v>
      </c>
      <c r="BI227" s="63">
        <f t="shared" si="312"/>
        <v>1490348493789178</v>
      </c>
      <c r="BJ227" s="63">
        <f t="shared" si="313"/>
        <v>19806.412452287164</v>
      </c>
      <c r="BK227" s="51">
        <f t="shared" si="271"/>
        <v>458.91300898725581</v>
      </c>
      <c r="BL227" s="72">
        <f t="shared" si="272"/>
        <v>11.897546015969523</v>
      </c>
      <c r="BM227" s="51">
        <f t="shared" si="314"/>
        <v>79</v>
      </c>
      <c r="BN227" s="51">
        <f t="shared" si="315"/>
        <v>17.100000000000001</v>
      </c>
      <c r="BO227" s="51">
        <v>1</v>
      </c>
      <c r="BQ227" s="63">
        <f t="shared" si="316"/>
        <v>5.8570331326923499</v>
      </c>
      <c r="BR227" s="63">
        <f t="shared" si="317"/>
        <v>462.70561748269563</v>
      </c>
      <c r="BS227" s="63">
        <f t="shared" si="318"/>
        <v>975596.06934659416</v>
      </c>
      <c r="BT227" s="63">
        <f t="shared" si="319"/>
        <v>1727793847036945.5</v>
      </c>
      <c r="BU227" s="63">
        <f t="shared" si="320"/>
        <v>19806.412452287164</v>
      </c>
      <c r="BV227" s="51">
        <f t="shared" si="262"/>
        <v>2108.4595312549445</v>
      </c>
      <c r="BW227" s="72">
        <f t="shared" si="263"/>
        <v>54.66285288201945</v>
      </c>
      <c r="BX227" s="51">
        <f t="shared" si="321"/>
        <v>34</v>
      </c>
      <c r="BY227" s="51">
        <f t="shared" si="322"/>
        <v>19.350000000000001</v>
      </c>
      <c r="BZ227" s="51">
        <v>1</v>
      </c>
      <c r="CB227" s="63">
        <f t="shared" si="323"/>
        <v>9.204295234995033E-2</v>
      </c>
      <c r="CC227" s="63">
        <f t="shared" si="324"/>
        <v>3.1294603798983114</v>
      </c>
      <c r="CD227" s="63">
        <f t="shared" si="325"/>
        <v>2156.1796351718453</v>
      </c>
      <c r="CE227" s="63">
        <f t="shared" si="326"/>
        <v>1955135142699701.5</v>
      </c>
      <c r="CF227" s="63">
        <f t="shared" si="327"/>
        <v>19806.412452287164</v>
      </c>
      <c r="CG227" s="51">
        <f t="shared" si="351"/>
        <v>688.99406716307692</v>
      </c>
      <c r="CH227" s="93">
        <f t="shared" si="352"/>
        <v>17.862510886088973</v>
      </c>
      <c r="CI227" s="51">
        <f t="shared" si="328"/>
        <v>-11</v>
      </c>
      <c r="CJ227" s="51">
        <f t="shared" si="329"/>
        <v>21.6</v>
      </c>
      <c r="CK227" s="51">
        <v>1</v>
      </c>
      <c r="CM227" s="63">
        <f t="shared" si="330"/>
        <v>1.9727078239801729E-2</v>
      </c>
      <c r="CN227" s="63">
        <f t="shared" si="331"/>
        <v>-0.21699786063781901</v>
      </c>
      <c r="CO227" s="63">
        <f t="shared" si="332"/>
        <v>4.7009730417990676</v>
      </c>
      <c r="CP227" s="63">
        <f t="shared" si="333"/>
        <v>2182476438362457.5</v>
      </c>
      <c r="CQ227" s="63">
        <f t="shared" si="334"/>
        <v>19806.412452287164</v>
      </c>
      <c r="CT227" s="51">
        <f t="shared" si="335"/>
        <v>-62</v>
      </c>
      <c r="CU227" s="51">
        <f t="shared" si="336"/>
        <v>24.15</v>
      </c>
      <c r="CV227" s="51">
        <v>1</v>
      </c>
      <c r="CX227" s="63">
        <f t="shared" si="337"/>
        <v>1.2925831062713179E-2</v>
      </c>
      <c r="CY227" s="63">
        <f t="shared" si="338"/>
        <v>-0.80140152588821711</v>
      </c>
      <c r="CZ227" s="63">
        <f t="shared" si="339"/>
        <v>4.4683294776887168E-3</v>
      </c>
      <c r="DA227" s="63">
        <f t="shared" si="340"/>
        <v>2440129906780247.5</v>
      </c>
      <c r="DB227" s="63">
        <f t="shared" si="341"/>
        <v>19806.412452287164</v>
      </c>
      <c r="DE227" s="51">
        <f t="shared" si="342"/>
        <v>-117</v>
      </c>
      <c r="DF227" s="51">
        <f t="shared" si="343"/>
        <v>26.9</v>
      </c>
      <c r="DG227" s="51">
        <v>1</v>
      </c>
      <c r="DI227" s="63">
        <f t="shared" si="344"/>
        <v>8.6534746119213031E-3</v>
      </c>
      <c r="DJ227" s="63">
        <f t="shared" si="345"/>
        <v>-1.0124565295947925</v>
      </c>
      <c r="DK227" s="63">
        <f t="shared" si="346"/>
        <v>2.4302468084770079E-6</v>
      </c>
      <c r="DL227" s="63">
        <f t="shared" si="347"/>
        <v>2717991490368060.5</v>
      </c>
      <c r="DM227" s="63">
        <f t="shared" si="348"/>
        <v>19806.412452287164</v>
      </c>
    </row>
    <row r="228" spans="1:117">
      <c r="A228" s="74">
        <f t="shared" si="273"/>
        <v>548.74801281859004</v>
      </c>
      <c r="B228" s="74">
        <f t="shared" si="274"/>
        <v>7.4</v>
      </c>
      <c r="C228" s="78">
        <v>8.7050000000000001</v>
      </c>
      <c r="D228" s="76">
        <f t="shared" si="349"/>
        <v>2.1100000000000003</v>
      </c>
      <c r="E228" s="76">
        <f t="shared" si="275"/>
        <v>2.1100000000000003</v>
      </c>
      <c r="F228" s="77">
        <f t="shared" si="276"/>
        <v>38.755530500000006</v>
      </c>
      <c r="G228" s="73">
        <f t="shared" si="277"/>
        <v>23213028653395.766</v>
      </c>
      <c r="H228" s="74">
        <f t="shared" si="350"/>
        <v>44.40000000000002</v>
      </c>
      <c r="I228" s="79">
        <v>222</v>
      </c>
      <c r="J228" s="51">
        <f t="shared" si="278"/>
        <v>222</v>
      </c>
      <c r="K228" s="51">
        <f t="shared" si="279"/>
        <v>10</v>
      </c>
      <c r="L228" s="51">
        <v>1</v>
      </c>
      <c r="N228" s="63">
        <f t="shared" si="280"/>
        <v>10060127180.09156</v>
      </c>
      <c r="O228" s="63">
        <f t="shared" si="281"/>
        <v>2233348233980.3262</v>
      </c>
      <c r="P228" s="63">
        <f t="shared" si="282"/>
        <v>232130286533957.66</v>
      </c>
      <c r="Q228" s="63">
        <f t="shared" si="283"/>
        <v>1160651432669788.2</v>
      </c>
      <c r="R228" s="63">
        <f t="shared" si="284"/>
        <v>20523.175679415268</v>
      </c>
      <c r="S228" s="51">
        <f t="shared" si="353"/>
        <v>103.93824080011453</v>
      </c>
      <c r="T228" s="72">
        <f t="shared" si="354"/>
        <v>2.6818944150465058</v>
      </c>
      <c r="U228" s="51">
        <f t="shared" si="285"/>
        <v>207</v>
      </c>
      <c r="V228" s="69">
        <f t="shared" si="286"/>
        <v>10.75</v>
      </c>
      <c r="W228" s="51">
        <v>1</v>
      </c>
      <c r="Y228" s="68">
        <f t="shared" si="268"/>
        <v>401980411.01505947</v>
      </c>
      <c r="Z228" s="68">
        <f t="shared" si="287"/>
        <v>83209945080.11731</v>
      </c>
      <c r="AA228" s="68">
        <f t="shared" si="288"/>
        <v>31192507253000.527</v>
      </c>
      <c r="AB228" s="68">
        <f t="shared" si="289"/>
        <v>1247700290120022.2</v>
      </c>
      <c r="AC228" s="63">
        <f t="shared" si="290"/>
        <v>20523.175679415268</v>
      </c>
      <c r="AD228" s="69">
        <f t="shared" si="291"/>
        <v>374.86513448563562</v>
      </c>
      <c r="AE228" s="72">
        <f t="shared" si="292"/>
        <v>9.6725584619628826</v>
      </c>
      <c r="AF228" s="51">
        <f t="shared" si="293"/>
        <v>185</v>
      </c>
      <c r="AG228" s="51">
        <f t="shared" si="294"/>
        <v>11.85</v>
      </c>
      <c r="AH228" s="51">
        <v>1</v>
      </c>
      <c r="AJ228" s="63">
        <f t="shared" si="295"/>
        <v>25974803.833046269</v>
      </c>
      <c r="AK228" s="63">
        <f t="shared" si="296"/>
        <v>4805338709.1135597</v>
      </c>
      <c r="AL228" s="63">
        <f t="shared" si="297"/>
        <v>1628651598643.2205</v>
      </c>
      <c r="AM228" s="63">
        <f t="shared" si="298"/>
        <v>1375371947713699</v>
      </c>
      <c r="AN228" s="63">
        <f t="shared" si="299"/>
        <v>20523.175679415268</v>
      </c>
      <c r="AO228" s="51">
        <f t="shared" si="269"/>
        <v>338.92545296638571</v>
      </c>
      <c r="AP228" s="72">
        <f t="shared" si="270"/>
        <v>8.7452151626820243</v>
      </c>
      <c r="AQ228" s="51">
        <f t="shared" si="300"/>
        <v>157</v>
      </c>
      <c r="AR228" s="51">
        <f t="shared" si="301"/>
        <v>13.25</v>
      </c>
      <c r="AS228" s="51">
        <v>1</v>
      </c>
      <c r="AU228" s="63">
        <f t="shared" si="302"/>
        <v>149990.04316958794</v>
      </c>
      <c r="AV228" s="63">
        <f t="shared" si="303"/>
        <v>23548436.777625307</v>
      </c>
      <c r="AW228" s="63">
        <f t="shared" si="304"/>
        <v>37545487018.736893</v>
      </c>
      <c r="AX228" s="63">
        <f t="shared" si="305"/>
        <v>1537863148287469.5</v>
      </c>
      <c r="AY228" s="63">
        <f t="shared" si="306"/>
        <v>20523.175679415268</v>
      </c>
      <c r="AZ228" s="51">
        <f t="shared" si="264"/>
        <v>1594.3940301978332</v>
      </c>
      <c r="BA228" s="72">
        <f t="shared" si="265"/>
        <v>41.139780816516833</v>
      </c>
      <c r="BB228" s="51">
        <f t="shared" si="307"/>
        <v>127</v>
      </c>
      <c r="BC228" s="51">
        <f t="shared" si="308"/>
        <v>14.75</v>
      </c>
      <c r="BD228" s="51">
        <v>1</v>
      </c>
      <c r="BF228" s="63">
        <f t="shared" si="309"/>
        <v>9832.1160723993162</v>
      </c>
      <c r="BG228" s="63">
        <f t="shared" si="310"/>
        <v>1248678.7411947132</v>
      </c>
      <c r="BH228" s="63">
        <f t="shared" si="311"/>
        <v>653061242.36600006</v>
      </c>
      <c r="BI228" s="63">
        <f t="shared" si="312"/>
        <v>1711960863187937.7</v>
      </c>
      <c r="BJ228" s="63">
        <f t="shared" si="313"/>
        <v>20523.175679415268</v>
      </c>
      <c r="BK228" s="51">
        <f t="shared" si="271"/>
        <v>523.00181049063337</v>
      </c>
      <c r="BL228" s="72">
        <f t="shared" si="272"/>
        <v>13.494894889663122</v>
      </c>
      <c r="BM228" s="51">
        <f t="shared" si="314"/>
        <v>80</v>
      </c>
      <c r="BN228" s="51">
        <f t="shared" si="315"/>
        <v>17.100000000000001</v>
      </c>
      <c r="BO228" s="51">
        <v>10</v>
      </c>
      <c r="BQ228" s="63">
        <f t="shared" si="316"/>
        <v>58.570331326923501</v>
      </c>
      <c r="BR228" s="63">
        <f t="shared" si="317"/>
        <v>4685.6265061538797</v>
      </c>
      <c r="BS228" s="63">
        <f t="shared" si="318"/>
        <v>1120665.6000000061</v>
      </c>
      <c r="BT228" s="63">
        <f t="shared" si="319"/>
        <v>1984713949865338</v>
      </c>
      <c r="BU228" s="63">
        <f t="shared" si="320"/>
        <v>20523.175679415268</v>
      </c>
      <c r="BV228" s="51">
        <f t="shared" ref="BV228:BV291" si="355">BS228/BR228</f>
        <v>239.17091951912451</v>
      </c>
      <c r="BW228" s="72">
        <f t="shared" ref="BW228:BW291" si="356">BV228/$F228</f>
        <v>6.171271981920734</v>
      </c>
      <c r="BX228" s="51">
        <f t="shared" si="321"/>
        <v>35</v>
      </c>
      <c r="BY228" s="51">
        <f t="shared" si="322"/>
        <v>19.350000000000001</v>
      </c>
      <c r="BZ228" s="51">
        <v>1</v>
      </c>
      <c r="CB228" s="63">
        <f t="shared" si="323"/>
        <v>9.204295234995033E-2</v>
      </c>
      <c r="CC228" s="63">
        <f t="shared" si="324"/>
        <v>3.2215033322482616</v>
      </c>
      <c r="CD228" s="63">
        <f t="shared" si="325"/>
        <v>2476.8000000000061</v>
      </c>
      <c r="CE228" s="63">
        <f t="shared" si="326"/>
        <v>2245860522216040.5</v>
      </c>
      <c r="CF228" s="63">
        <f t="shared" si="327"/>
        <v>20523.175679415268</v>
      </c>
      <c r="CG228" s="51">
        <f t="shared" si="351"/>
        <v>768.83359865143052</v>
      </c>
      <c r="CH228" s="93">
        <f t="shared" si="352"/>
        <v>19.838035726318605</v>
      </c>
      <c r="CI228" s="51">
        <f t="shared" si="328"/>
        <v>-10</v>
      </c>
      <c r="CJ228" s="51">
        <f t="shared" si="329"/>
        <v>21.6</v>
      </c>
      <c r="CK228" s="51">
        <v>1</v>
      </c>
      <c r="CM228" s="63">
        <f t="shared" si="330"/>
        <v>1.9727078239801729E-2</v>
      </c>
      <c r="CN228" s="63">
        <f t="shared" si="331"/>
        <v>-0.19727078239801729</v>
      </c>
      <c r="CO228" s="63">
        <f t="shared" si="332"/>
        <v>5.3999999999999968</v>
      </c>
      <c r="CP228" s="63">
        <f t="shared" si="333"/>
        <v>2507007094566743</v>
      </c>
      <c r="CQ228" s="63">
        <f t="shared" si="334"/>
        <v>20523.175679415268</v>
      </c>
      <c r="CT228" s="51">
        <f t="shared" si="335"/>
        <v>-61</v>
      </c>
      <c r="CU228" s="51">
        <f t="shared" si="336"/>
        <v>24.15</v>
      </c>
      <c r="CV228" s="51">
        <v>1</v>
      </c>
      <c r="CX228" s="63">
        <f t="shared" si="337"/>
        <v>1.2925831062713179E-2</v>
      </c>
      <c r="CY228" s="63">
        <f t="shared" si="338"/>
        <v>-0.78847569482550395</v>
      </c>
      <c r="CZ228" s="63">
        <f t="shared" si="339"/>
        <v>5.1327627206057894E-3</v>
      </c>
      <c r="DA228" s="63">
        <f t="shared" si="340"/>
        <v>2802973209897538.5</v>
      </c>
      <c r="DB228" s="63">
        <f t="shared" si="341"/>
        <v>20523.175679415268</v>
      </c>
      <c r="DE228" s="51">
        <f t="shared" si="342"/>
        <v>-116</v>
      </c>
      <c r="DF228" s="51">
        <f t="shared" si="343"/>
        <v>26.9</v>
      </c>
      <c r="DG228" s="51">
        <v>1</v>
      </c>
      <c r="DI228" s="63">
        <f t="shared" si="344"/>
        <v>8.6534746119213031E-3</v>
      </c>
      <c r="DJ228" s="63">
        <f t="shared" si="345"/>
        <v>-1.0038030549828711</v>
      </c>
      <c r="DK228" s="63">
        <f t="shared" si="346"/>
        <v>2.7916205111343331E-6</v>
      </c>
      <c r="DL228" s="63">
        <f t="shared" si="347"/>
        <v>3122152353881730</v>
      </c>
      <c r="DM228" s="63">
        <f t="shared" si="348"/>
        <v>20523.175679415268</v>
      </c>
    </row>
    <row r="229" spans="1:117">
      <c r="A229" s="74">
        <f t="shared" si="273"/>
        <v>568.09956969874497</v>
      </c>
      <c r="B229" s="74">
        <f t="shared" si="274"/>
        <v>7.4333333333333336</v>
      </c>
      <c r="C229" s="78">
        <v>8.7050000000000001</v>
      </c>
      <c r="D229" s="76">
        <f t="shared" si="349"/>
        <v>2.1150000000000002</v>
      </c>
      <c r="E229" s="76">
        <f t="shared" si="275"/>
        <v>2.1150000000000002</v>
      </c>
      <c r="F229" s="77">
        <f t="shared" si="276"/>
        <v>38.939423625000003</v>
      </c>
      <c r="G229" s="73">
        <f t="shared" si="277"/>
        <v>26664767828654.762</v>
      </c>
      <c r="H229" s="74">
        <f t="shared" si="350"/>
        <v>44.600000000000023</v>
      </c>
      <c r="I229" s="79">
        <v>223</v>
      </c>
      <c r="J229" s="51">
        <f t="shared" si="278"/>
        <v>223</v>
      </c>
      <c r="K229" s="51">
        <f t="shared" si="279"/>
        <v>10</v>
      </c>
      <c r="L229" s="51">
        <v>1</v>
      </c>
      <c r="N229" s="63">
        <f t="shared" si="280"/>
        <v>10060127180.09156</v>
      </c>
      <c r="O229" s="63">
        <f t="shared" si="281"/>
        <v>2243408361160.418</v>
      </c>
      <c r="P229" s="63">
        <f t="shared" si="282"/>
        <v>266647678286547.62</v>
      </c>
      <c r="Q229" s="63">
        <f t="shared" si="283"/>
        <v>1333238391432738</v>
      </c>
      <c r="R229" s="63">
        <f t="shared" si="284"/>
        <v>21265.860559056357</v>
      </c>
      <c r="S229" s="51">
        <f t="shared" si="353"/>
        <v>118.85828853228591</v>
      </c>
      <c r="T229" s="72">
        <f t="shared" si="354"/>
        <v>3.0523895185745933</v>
      </c>
      <c r="U229" s="51">
        <f t="shared" si="285"/>
        <v>208</v>
      </c>
      <c r="V229" s="69">
        <f t="shared" si="286"/>
        <v>10.75</v>
      </c>
      <c r="W229" s="51">
        <v>1</v>
      </c>
      <c r="Y229" s="68">
        <f t="shared" si="268"/>
        <v>401980411.01505947</v>
      </c>
      <c r="Z229" s="68">
        <f t="shared" si="287"/>
        <v>83611925491.13237</v>
      </c>
      <c r="AA229" s="68">
        <f t="shared" si="288"/>
        <v>35830781769754.797</v>
      </c>
      <c r="AB229" s="68">
        <f t="shared" si="289"/>
        <v>1433231270790193.5</v>
      </c>
      <c r="AC229" s="63">
        <f t="shared" si="290"/>
        <v>21265.860559056357</v>
      </c>
      <c r="AD229" s="69">
        <f t="shared" si="291"/>
        <v>428.53673754415456</v>
      </c>
      <c r="AE229" s="72">
        <f t="shared" si="292"/>
        <v>11.005215220212559</v>
      </c>
      <c r="AF229" s="51">
        <f t="shared" si="293"/>
        <v>186</v>
      </c>
      <c r="AG229" s="51">
        <f t="shared" si="294"/>
        <v>11.85</v>
      </c>
      <c r="AH229" s="51">
        <v>1</v>
      </c>
      <c r="AJ229" s="63">
        <f t="shared" si="295"/>
        <v>25974803.833046269</v>
      </c>
      <c r="AK229" s="63">
        <f t="shared" si="296"/>
        <v>4831313512.9466057</v>
      </c>
      <c r="AL229" s="63">
        <f t="shared" si="297"/>
        <v>1870829412224.7581</v>
      </c>
      <c r="AM229" s="63">
        <f t="shared" si="298"/>
        <v>1579887493847794.7</v>
      </c>
      <c r="AN229" s="63">
        <f t="shared" si="299"/>
        <v>21265.860559056357</v>
      </c>
      <c r="AO229" s="51">
        <f t="shared" si="269"/>
        <v>387.22997528755775</v>
      </c>
      <c r="AP229" s="72">
        <f t="shared" si="270"/>
        <v>9.9444197997565436</v>
      </c>
      <c r="AQ229" s="51">
        <f t="shared" si="300"/>
        <v>158</v>
      </c>
      <c r="AR229" s="51">
        <f t="shared" si="301"/>
        <v>13.25</v>
      </c>
      <c r="AS229" s="51">
        <v>1</v>
      </c>
      <c r="AU229" s="63">
        <f t="shared" si="302"/>
        <v>149990.04316958794</v>
      </c>
      <c r="AV229" s="63">
        <f t="shared" si="303"/>
        <v>23698426.820794895</v>
      </c>
      <c r="AW229" s="63">
        <f t="shared" si="304"/>
        <v>43128439175.985588</v>
      </c>
      <c r="AX229" s="63">
        <f t="shared" si="305"/>
        <v>1766540868648377.7</v>
      </c>
      <c r="AY229" s="63">
        <f t="shared" si="306"/>
        <v>21265.860559056357</v>
      </c>
      <c r="AZ229" s="51">
        <f t="shared" si="264"/>
        <v>1819.8861680616387</v>
      </c>
      <c r="BA229" s="72">
        <f t="shared" si="265"/>
        <v>46.736340670775363</v>
      </c>
      <c r="BB229" s="51">
        <f t="shared" si="307"/>
        <v>128</v>
      </c>
      <c r="BC229" s="51">
        <f t="shared" si="308"/>
        <v>14.75</v>
      </c>
      <c r="BD229" s="51">
        <v>1</v>
      </c>
      <c r="BF229" s="63">
        <f t="shared" si="309"/>
        <v>9832.1160723993162</v>
      </c>
      <c r="BG229" s="63">
        <f t="shared" si="310"/>
        <v>1258510.8572671125</v>
      </c>
      <c r="BH229" s="63">
        <f t="shared" si="311"/>
        <v>750170374.8181442</v>
      </c>
      <c r="BI229" s="63">
        <f t="shared" si="312"/>
        <v>1966526627363288.8</v>
      </c>
      <c r="BJ229" s="63">
        <f t="shared" si="313"/>
        <v>21265.860559056357</v>
      </c>
      <c r="BK229" s="51">
        <f t="shared" si="271"/>
        <v>596.07779343847517</v>
      </c>
      <c r="BL229" s="72">
        <f t="shared" si="272"/>
        <v>15.307822714041908</v>
      </c>
      <c r="BM229" s="51">
        <f t="shared" si="314"/>
        <v>81</v>
      </c>
      <c r="BN229" s="51">
        <f t="shared" si="315"/>
        <v>17.100000000000001</v>
      </c>
      <c r="BO229" s="51">
        <v>1</v>
      </c>
      <c r="BQ229" s="63">
        <f t="shared" si="316"/>
        <v>58.570331326923501</v>
      </c>
      <c r="BR229" s="63">
        <f t="shared" si="317"/>
        <v>4744.1968374808039</v>
      </c>
      <c r="BS229" s="63">
        <f t="shared" si="318"/>
        <v>1287306.7312217725</v>
      </c>
      <c r="BT229" s="63">
        <f t="shared" si="319"/>
        <v>2279837649349982</v>
      </c>
      <c r="BU229" s="63">
        <f t="shared" si="320"/>
        <v>21265.860559056357</v>
      </c>
      <c r="BV229" s="51">
        <f t="shared" si="355"/>
        <v>271.34344870592253</v>
      </c>
      <c r="BW229" s="72">
        <f t="shared" si="356"/>
        <v>6.9683478450799106</v>
      </c>
      <c r="BX229" s="51">
        <f t="shared" si="321"/>
        <v>36</v>
      </c>
      <c r="BY229" s="51">
        <f t="shared" si="322"/>
        <v>19.350000000000001</v>
      </c>
      <c r="BZ229" s="51">
        <v>1</v>
      </c>
      <c r="CB229" s="63">
        <f t="shared" si="323"/>
        <v>9.204295234995033E-2</v>
      </c>
      <c r="CC229" s="63">
        <f t="shared" si="324"/>
        <v>3.3135462845982118</v>
      </c>
      <c r="CD229" s="63">
        <f t="shared" si="325"/>
        <v>2845.0960856566635</v>
      </c>
      <c r="CE229" s="63">
        <f t="shared" si="326"/>
        <v>2579816287422348.5</v>
      </c>
      <c r="CF229" s="63">
        <f t="shared" si="327"/>
        <v>21265.860559056357</v>
      </c>
      <c r="CG229" s="51">
        <f t="shared" si="351"/>
        <v>858.62572642520047</v>
      </c>
      <c r="CH229" s="93">
        <f t="shared" si="352"/>
        <v>22.050293673939823</v>
      </c>
      <c r="CI229" s="51">
        <f t="shared" si="328"/>
        <v>-9</v>
      </c>
      <c r="CJ229" s="51">
        <f t="shared" si="329"/>
        <v>21.6</v>
      </c>
      <c r="CK229" s="51">
        <v>1</v>
      </c>
      <c r="CM229" s="63">
        <f t="shared" si="330"/>
        <v>1.9727078239801729E-2</v>
      </c>
      <c r="CN229" s="63">
        <f t="shared" si="331"/>
        <v>-0.17754370415821558</v>
      </c>
      <c r="CO229" s="63">
        <f t="shared" si="332"/>
        <v>6.202971116983985</v>
      </c>
      <c r="CP229" s="63">
        <f t="shared" si="333"/>
        <v>2879794925494714.5</v>
      </c>
      <c r="CQ229" s="63">
        <f t="shared" si="334"/>
        <v>21265.860559056357</v>
      </c>
      <c r="CT229" s="51">
        <f t="shared" si="335"/>
        <v>-60</v>
      </c>
      <c r="CU229" s="51">
        <f t="shared" si="336"/>
        <v>24.15</v>
      </c>
      <c r="CV229" s="51">
        <v>1</v>
      </c>
      <c r="CX229" s="63">
        <f t="shared" si="337"/>
        <v>1.2925831062713179E-2</v>
      </c>
      <c r="CY229" s="63">
        <f t="shared" si="338"/>
        <v>-0.77554986376279078</v>
      </c>
      <c r="CZ229" s="63">
        <f t="shared" si="339"/>
        <v>5.8959960937499762E-3</v>
      </c>
      <c r="DA229" s="63">
        <f t="shared" si="340"/>
        <v>3219770715310062.5</v>
      </c>
      <c r="DB229" s="63">
        <f t="shared" si="341"/>
        <v>21265.860559056357</v>
      </c>
      <c r="DE229" s="51">
        <f t="shared" si="342"/>
        <v>-115</v>
      </c>
      <c r="DF229" s="51">
        <f t="shared" si="343"/>
        <v>26.9</v>
      </c>
      <c r="DG229" s="51">
        <v>1</v>
      </c>
      <c r="DI229" s="63">
        <f t="shared" si="344"/>
        <v>8.6534746119213031E-3</v>
      </c>
      <c r="DJ229" s="63">
        <f t="shared" si="345"/>
        <v>-0.9951495803709498</v>
      </c>
      <c r="DK229" s="63">
        <f t="shared" si="346"/>
        <v>3.2067298889159905E-6</v>
      </c>
      <c r="DL229" s="63">
        <f t="shared" si="347"/>
        <v>3586411272954065</v>
      </c>
      <c r="DM229" s="63">
        <f t="shared" si="348"/>
        <v>21265.860559056357</v>
      </c>
    </row>
    <row r="230" spans="1:117">
      <c r="A230" s="74">
        <f t="shared" si="273"/>
        <v>588.1335577584905</v>
      </c>
      <c r="B230" s="74">
        <f t="shared" si="274"/>
        <v>7.4666666666666668</v>
      </c>
      <c r="C230" s="78">
        <v>8.7050000000000001</v>
      </c>
      <c r="D230" s="76">
        <f t="shared" si="349"/>
        <v>2.12</v>
      </c>
      <c r="E230" s="76">
        <f t="shared" si="275"/>
        <v>2.12</v>
      </c>
      <c r="F230" s="77">
        <f t="shared" si="276"/>
        <v>39.12375200000001</v>
      </c>
      <c r="G230" s="73">
        <f t="shared" si="277"/>
        <v>30629774941153.586</v>
      </c>
      <c r="H230" s="74">
        <f t="shared" si="350"/>
        <v>44.800000000000026</v>
      </c>
      <c r="I230" s="79">
        <v>224</v>
      </c>
      <c r="J230" s="51">
        <f t="shared" si="278"/>
        <v>224</v>
      </c>
      <c r="K230" s="51">
        <f t="shared" si="279"/>
        <v>10</v>
      </c>
      <c r="L230" s="51">
        <v>1</v>
      </c>
      <c r="N230" s="63">
        <f t="shared" si="280"/>
        <v>10060127180.09156</v>
      </c>
      <c r="O230" s="63">
        <f t="shared" si="281"/>
        <v>2253468488340.5098</v>
      </c>
      <c r="P230" s="63">
        <f t="shared" si="282"/>
        <v>306297749411535.87</v>
      </c>
      <c r="Q230" s="63">
        <f t="shared" si="283"/>
        <v>1531488747057679.5</v>
      </c>
      <c r="R230" s="63">
        <f t="shared" si="284"/>
        <v>22035.403964018111</v>
      </c>
      <c r="S230" s="51">
        <f t="shared" si="353"/>
        <v>135.92280122678727</v>
      </c>
      <c r="T230" s="72">
        <f t="shared" si="354"/>
        <v>3.4741760255199257</v>
      </c>
      <c r="U230" s="51">
        <f t="shared" si="285"/>
        <v>209</v>
      </c>
      <c r="V230" s="69">
        <f t="shared" si="286"/>
        <v>10.75</v>
      </c>
      <c r="W230" s="51">
        <v>1</v>
      </c>
      <c r="Y230" s="68">
        <f t="shared" si="268"/>
        <v>401980411.01505947</v>
      </c>
      <c r="Z230" s="68">
        <f t="shared" si="287"/>
        <v>84013905902.14743</v>
      </c>
      <c r="AA230" s="68">
        <f t="shared" si="288"/>
        <v>41158760077175.086</v>
      </c>
      <c r="AB230" s="68">
        <f t="shared" si="289"/>
        <v>1646350403087005.2</v>
      </c>
      <c r="AC230" s="63">
        <f t="shared" si="290"/>
        <v>22035.403964018111</v>
      </c>
      <c r="AD230" s="69">
        <f t="shared" si="291"/>
        <v>489.90413712122211</v>
      </c>
      <c r="AE230" s="72">
        <f t="shared" si="292"/>
        <v>12.521910912870064</v>
      </c>
      <c r="AF230" s="51">
        <f t="shared" si="293"/>
        <v>187</v>
      </c>
      <c r="AG230" s="51">
        <f t="shared" si="294"/>
        <v>11.85</v>
      </c>
      <c r="AH230" s="51">
        <v>1</v>
      </c>
      <c r="AJ230" s="63">
        <f t="shared" si="295"/>
        <v>25974803.833046269</v>
      </c>
      <c r="AK230" s="63">
        <f t="shared" si="296"/>
        <v>4857288316.7796526</v>
      </c>
      <c r="AL230" s="63">
        <f t="shared" si="297"/>
        <v>2149018668302.6497</v>
      </c>
      <c r="AM230" s="63">
        <f t="shared" si="298"/>
        <v>1814814165263350</v>
      </c>
      <c r="AN230" s="63">
        <f t="shared" si="299"/>
        <v>22035.403964018111</v>
      </c>
      <c r="AO230" s="51">
        <f t="shared" si="269"/>
        <v>442.43177018724589</v>
      </c>
      <c r="AP230" s="72">
        <f t="shared" si="270"/>
        <v>11.308520976905431</v>
      </c>
      <c r="AQ230" s="51">
        <f t="shared" si="300"/>
        <v>159</v>
      </c>
      <c r="AR230" s="51">
        <f t="shared" si="301"/>
        <v>13.25</v>
      </c>
      <c r="AS230" s="51">
        <v>1</v>
      </c>
      <c r="AU230" s="63">
        <f t="shared" si="302"/>
        <v>149990.04316958794</v>
      </c>
      <c r="AV230" s="63">
        <f t="shared" si="303"/>
        <v>23848416.863964483</v>
      </c>
      <c r="AW230" s="63">
        <f t="shared" si="304"/>
        <v>49541567135.044334</v>
      </c>
      <c r="AX230" s="63">
        <f t="shared" si="305"/>
        <v>2029222589851425</v>
      </c>
      <c r="AY230" s="63">
        <f t="shared" si="306"/>
        <v>22035.403964018111</v>
      </c>
      <c r="AZ230" s="51">
        <f t="shared" si="264"/>
        <v>2077.3524472353047</v>
      </c>
      <c r="BA230" s="72">
        <f t="shared" si="265"/>
        <v>53.09696389127771</v>
      </c>
      <c r="BB230" s="51">
        <f t="shared" si="307"/>
        <v>129</v>
      </c>
      <c r="BC230" s="51">
        <f t="shared" si="308"/>
        <v>14.75</v>
      </c>
      <c r="BD230" s="51">
        <v>1</v>
      </c>
      <c r="BF230" s="63">
        <f t="shared" si="309"/>
        <v>9832.1160723993162</v>
      </c>
      <c r="BG230" s="63">
        <f t="shared" si="310"/>
        <v>1268342.9733395118</v>
      </c>
      <c r="BH230" s="63">
        <f t="shared" si="311"/>
        <v>861719475.52111149</v>
      </c>
      <c r="BI230" s="63">
        <f t="shared" si="312"/>
        <v>2258945901910077</v>
      </c>
      <c r="BJ230" s="63">
        <f t="shared" si="313"/>
        <v>22035.403964018111</v>
      </c>
      <c r="BK230" s="51">
        <f t="shared" si="271"/>
        <v>679.40572355774407</v>
      </c>
      <c r="BL230" s="72">
        <f t="shared" si="272"/>
        <v>17.365556441461543</v>
      </c>
      <c r="BM230" s="51">
        <f t="shared" si="314"/>
        <v>82</v>
      </c>
      <c r="BN230" s="51">
        <f t="shared" si="315"/>
        <v>17.100000000000001</v>
      </c>
      <c r="BO230" s="51">
        <v>1</v>
      </c>
      <c r="BQ230" s="63">
        <f t="shared" si="316"/>
        <v>58.570331326923501</v>
      </c>
      <c r="BR230" s="63">
        <f t="shared" si="317"/>
        <v>4802.7671688077271</v>
      </c>
      <c r="BS230" s="63">
        <f t="shared" si="318"/>
        <v>1478727.1245310602</v>
      </c>
      <c r="BT230" s="63">
        <f t="shared" si="319"/>
        <v>2618845757468632</v>
      </c>
      <c r="BU230" s="63">
        <f t="shared" si="320"/>
        <v>22035.403964018111</v>
      </c>
      <c r="BV230" s="51">
        <f t="shared" si="355"/>
        <v>307.89065398274346</v>
      </c>
      <c r="BW230" s="72">
        <f t="shared" si="356"/>
        <v>7.8696607110366967</v>
      </c>
      <c r="BX230" s="51">
        <f t="shared" si="321"/>
        <v>37</v>
      </c>
      <c r="BY230" s="51">
        <f t="shared" si="322"/>
        <v>19.350000000000001</v>
      </c>
      <c r="BZ230" s="51">
        <v>1</v>
      </c>
      <c r="CB230" s="63">
        <f t="shared" si="323"/>
        <v>9.204295234995033E-2</v>
      </c>
      <c r="CC230" s="63">
        <f t="shared" si="324"/>
        <v>3.4055892369481624</v>
      </c>
      <c r="CD230" s="63">
        <f t="shared" si="325"/>
        <v>3268.1571934023123</v>
      </c>
      <c r="CE230" s="63">
        <f t="shared" si="326"/>
        <v>2963430725556609.5</v>
      </c>
      <c r="CF230" s="63">
        <f t="shared" si="327"/>
        <v>22035.403964018111</v>
      </c>
      <c r="CG230" s="51">
        <f t="shared" si="351"/>
        <v>959.64514978647082</v>
      </c>
      <c r="CH230" s="93">
        <f t="shared" si="352"/>
        <v>24.528453962863036</v>
      </c>
      <c r="CI230" s="51">
        <f t="shared" si="328"/>
        <v>-8</v>
      </c>
      <c r="CJ230" s="51">
        <f t="shared" si="329"/>
        <v>21.6</v>
      </c>
      <c r="CK230" s="51">
        <v>1</v>
      </c>
      <c r="CM230" s="63">
        <f t="shared" si="330"/>
        <v>1.9727078239801729E-2</v>
      </c>
      <c r="CN230" s="63">
        <f t="shared" si="331"/>
        <v>-0.15781662591841383</v>
      </c>
      <c r="CO230" s="63">
        <f t="shared" si="332"/>
        <v>7.1253427181736253</v>
      </c>
      <c r="CP230" s="63">
        <f t="shared" si="333"/>
        <v>3308015693644587.5</v>
      </c>
      <c r="CQ230" s="63">
        <f t="shared" si="334"/>
        <v>22035.403964018111</v>
      </c>
      <c r="CT230" s="51">
        <f t="shared" si="335"/>
        <v>-59</v>
      </c>
      <c r="CU230" s="51">
        <f t="shared" si="336"/>
        <v>24.15</v>
      </c>
      <c r="CV230" s="51">
        <v>1</v>
      </c>
      <c r="CX230" s="63">
        <f t="shared" si="337"/>
        <v>1.2925831062713179E-2</v>
      </c>
      <c r="CY230" s="63">
        <f t="shared" si="338"/>
        <v>-0.7626240327000775</v>
      </c>
      <c r="CZ230" s="63">
        <f t="shared" si="339"/>
        <v>6.7727210139595434E-3</v>
      </c>
      <c r="DA230" s="63">
        <f t="shared" si="340"/>
        <v>3698545324144295</v>
      </c>
      <c r="DB230" s="63">
        <f t="shared" si="341"/>
        <v>22035.403964018111</v>
      </c>
      <c r="DE230" s="51">
        <f t="shared" si="342"/>
        <v>-114</v>
      </c>
      <c r="DF230" s="51">
        <f t="shared" si="343"/>
        <v>26.9</v>
      </c>
      <c r="DG230" s="51">
        <v>1</v>
      </c>
      <c r="DI230" s="63">
        <f t="shared" si="344"/>
        <v>8.6534746119213031E-3</v>
      </c>
      <c r="DJ230" s="63">
        <f t="shared" si="345"/>
        <v>-0.98649610575902857</v>
      </c>
      <c r="DK230" s="63">
        <f t="shared" si="346"/>
        <v>3.6835653483176237E-6</v>
      </c>
      <c r="DL230" s="63">
        <f t="shared" si="347"/>
        <v>4119704729585157</v>
      </c>
      <c r="DM230" s="63">
        <f t="shared" si="348"/>
        <v>22035.403964018111</v>
      </c>
    </row>
    <row r="231" spans="1:117">
      <c r="A231" s="74">
        <f t="shared" si="273"/>
        <v>608.87404288140226</v>
      </c>
      <c r="B231" s="74">
        <f t="shared" si="274"/>
        <v>7.5</v>
      </c>
      <c r="C231" s="78">
        <v>8.7050000000000001</v>
      </c>
      <c r="D231" s="76">
        <f t="shared" si="349"/>
        <v>2.125</v>
      </c>
      <c r="E231" s="76">
        <f t="shared" si="275"/>
        <v>2.125</v>
      </c>
      <c r="F231" s="77">
        <f t="shared" si="276"/>
        <v>39.308515625000005</v>
      </c>
      <c r="G231" s="73">
        <f t="shared" si="277"/>
        <v>35184372088832.539</v>
      </c>
      <c r="H231" s="74">
        <f t="shared" si="350"/>
        <v>45.000000000000028</v>
      </c>
      <c r="I231" s="79">
        <v>225</v>
      </c>
      <c r="J231" s="51">
        <f t="shared" si="278"/>
        <v>225</v>
      </c>
      <c r="K231" s="51">
        <f t="shared" si="279"/>
        <v>10</v>
      </c>
      <c r="L231" s="51">
        <v>1</v>
      </c>
      <c r="N231" s="63">
        <f t="shared" si="280"/>
        <v>10060127180.09156</v>
      </c>
      <c r="O231" s="63">
        <f t="shared" si="281"/>
        <v>2263528615520.6011</v>
      </c>
      <c r="P231" s="63">
        <f t="shared" si="282"/>
        <v>351843720888325.37</v>
      </c>
      <c r="Q231" s="63">
        <f t="shared" si="283"/>
        <v>1759218604441627</v>
      </c>
      <c r="R231" s="63">
        <f t="shared" si="284"/>
        <v>22832.776608052583</v>
      </c>
      <c r="S231" s="51">
        <f t="shared" si="353"/>
        <v>155.44036796168487</v>
      </c>
      <c r="T231" s="72">
        <f t="shared" si="354"/>
        <v>3.9543688050847088</v>
      </c>
      <c r="U231" s="51">
        <f t="shared" si="285"/>
        <v>210</v>
      </c>
      <c r="V231" s="69">
        <f t="shared" si="286"/>
        <v>10.75</v>
      </c>
      <c r="W231" s="51">
        <v>1</v>
      </c>
      <c r="Y231" s="68">
        <f t="shared" si="268"/>
        <v>401980411.01505947</v>
      </c>
      <c r="Z231" s="68">
        <f t="shared" si="287"/>
        <v>84415886313.162491</v>
      </c>
      <c r="AA231" s="68">
        <f t="shared" si="288"/>
        <v>47278999994368.664</v>
      </c>
      <c r="AB231" s="68">
        <f t="shared" si="289"/>
        <v>1891159999774749</v>
      </c>
      <c r="AC231" s="63">
        <f t="shared" si="290"/>
        <v>22832.776608052583</v>
      </c>
      <c r="AD231" s="69">
        <f t="shared" si="291"/>
        <v>560.07230462492601</v>
      </c>
      <c r="AE231" s="72">
        <f t="shared" si="292"/>
        <v>14.248116361553043</v>
      </c>
      <c r="AF231" s="51">
        <f t="shared" si="293"/>
        <v>188</v>
      </c>
      <c r="AG231" s="51">
        <f t="shared" si="294"/>
        <v>11.85</v>
      </c>
      <c r="AH231" s="51">
        <v>1</v>
      </c>
      <c r="AJ231" s="63">
        <f t="shared" si="295"/>
        <v>25974803.833046269</v>
      </c>
      <c r="AK231" s="63">
        <f t="shared" si="296"/>
        <v>4883263120.6126986</v>
      </c>
      <c r="AL231" s="63">
        <f t="shared" si="297"/>
        <v>2468574209137.1729</v>
      </c>
      <c r="AM231" s="63">
        <f t="shared" si="298"/>
        <v>2084674046263327.7</v>
      </c>
      <c r="AN231" s="63">
        <f t="shared" si="299"/>
        <v>22832.776608052583</v>
      </c>
      <c r="AO231" s="51">
        <f t="shared" si="269"/>
        <v>505.51734530074697</v>
      </c>
      <c r="AP231" s="72">
        <f t="shared" si="270"/>
        <v>12.860250184040037</v>
      </c>
      <c r="AQ231" s="51">
        <f t="shared" si="300"/>
        <v>160</v>
      </c>
      <c r="AR231" s="51">
        <f t="shared" si="301"/>
        <v>13.25</v>
      </c>
      <c r="AS231" s="51">
        <v>12</v>
      </c>
      <c r="AU231" s="63">
        <f t="shared" si="302"/>
        <v>1799880.5180350551</v>
      </c>
      <c r="AV231" s="63">
        <f t="shared" si="303"/>
        <v>287980882.88560879</v>
      </c>
      <c r="AW231" s="63">
        <f t="shared" si="304"/>
        <v>56908316672.00061</v>
      </c>
      <c r="AX231" s="63">
        <f t="shared" si="305"/>
        <v>2330964650885155.5</v>
      </c>
      <c r="AY231" s="63">
        <f t="shared" si="306"/>
        <v>22832.776608052583</v>
      </c>
      <c r="AZ231" s="51">
        <f t="shared" si="264"/>
        <v>197.61143900168409</v>
      </c>
      <c r="BA231" s="72">
        <f t="shared" si="265"/>
        <v>5.0271915858355198</v>
      </c>
      <c r="BB231" s="51">
        <f t="shared" si="307"/>
        <v>130</v>
      </c>
      <c r="BC231" s="51">
        <f t="shared" si="308"/>
        <v>14.75</v>
      </c>
      <c r="BD231" s="51">
        <v>1</v>
      </c>
      <c r="BF231" s="63">
        <f t="shared" si="309"/>
        <v>9832.1160723993162</v>
      </c>
      <c r="BG231" s="63">
        <f t="shared" si="310"/>
        <v>1278175.0894119111</v>
      </c>
      <c r="BH231" s="63">
        <f t="shared" si="311"/>
        <v>989855744.00000858</v>
      </c>
      <c r="BI231" s="63">
        <f t="shared" si="312"/>
        <v>2594847441551399.5</v>
      </c>
      <c r="BJ231" s="63">
        <f t="shared" si="313"/>
        <v>22832.776608052583</v>
      </c>
      <c r="BK231" s="51">
        <f t="shared" si="271"/>
        <v>774.42891212614825</v>
      </c>
      <c r="BL231" s="72">
        <f t="shared" si="272"/>
        <v>19.70130135449876</v>
      </c>
      <c r="BM231" s="51">
        <f t="shared" si="314"/>
        <v>83</v>
      </c>
      <c r="BN231" s="51">
        <f t="shared" si="315"/>
        <v>17.100000000000001</v>
      </c>
      <c r="BO231" s="51">
        <v>1</v>
      </c>
      <c r="BQ231" s="63">
        <f t="shared" si="316"/>
        <v>58.570331326923501</v>
      </c>
      <c r="BR231" s="63">
        <f t="shared" si="317"/>
        <v>4861.3375001346503</v>
      </c>
      <c r="BS231" s="63">
        <f t="shared" si="318"/>
        <v>1698611.4154383247</v>
      </c>
      <c r="BT231" s="63">
        <f t="shared" si="319"/>
        <v>3008263813595182.5</v>
      </c>
      <c r="BU231" s="63">
        <f t="shared" si="320"/>
        <v>22832.776608052583</v>
      </c>
      <c r="BV231" s="51">
        <f t="shared" si="355"/>
        <v>349.41236139051779</v>
      </c>
      <c r="BW231" s="72">
        <f t="shared" si="356"/>
        <v>8.8889736952644789</v>
      </c>
      <c r="BX231" s="51">
        <f t="shared" si="321"/>
        <v>38</v>
      </c>
      <c r="BY231" s="51">
        <f t="shared" si="322"/>
        <v>19.350000000000001</v>
      </c>
      <c r="BZ231" s="51">
        <v>1</v>
      </c>
      <c r="CB231" s="63">
        <f t="shared" si="323"/>
        <v>9.204295234995033E-2</v>
      </c>
      <c r="CC231" s="63">
        <f t="shared" si="324"/>
        <v>3.4976321892981126</v>
      </c>
      <c r="CD231" s="63">
        <f t="shared" si="325"/>
        <v>3754.1267919329634</v>
      </c>
      <c r="CE231" s="63">
        <f t="shared" si="326"/>
        <v>3404087999594548</v>
      </c>
      <c r="CF231" s="63">
        <f t="shared" si="327"/>
        <v>22832.776608052583</v>
      </c>
      <c r="CG231" s="51">
        <f t="shared" si="351"/>
        <v>1073.3337837579552</v>
      </c>
      <c r="CH231" s="93">
        <f t="shared" si="352"/>
        <v>27.305375608620558</v>
      </c>
      <c r="CI231" s="51">
        <f t="shared" si="328"/>
        <v>-7</v>
      </c>
      <c r="CJ231" s="51">
        <f t="shared" si="329"/>
        <v>21.6</v>
      </c>
      <c r="CK231" s="51">
        <v>1</v>
      </c>
      <c r="CM231" s="63">
        <f t="shared" si="330"/>
        <v>1.9727078239801729E-2</v>
      </c>
      <c r="CN231" s="63">
        <f t="shared" si="331"/>
        <v>-0.13808954767861209</v>
      </c>
      <c r="CO231" s="63">
        <f t="shared" si="332"/>
        <v>8.1848694591561468</v>
      </c>
      <c r="CP231" s="63">
        <f t="shared" si="333"/>
        <v>3799912185593914.5</v>
      </c>
      <c r="CQ231" s="63">
        <f t="shared" si="334"/>
        <v>22832.776608052583</v>
      </c>
      <c r="CT231" s="51">
        <f t="shared" si="335"/>
        <v>-58</v>
      </c>
      <c r="CU231" s="51">
        <f t="shared" si="336"/>
        <v>24.15</v>
      </c>
      <c r="CV231" s="51">
        <v>1</v>
      </c>
      <c r="CX231" s="63">
        <f t="shared" si="337"/>
        <v>1.2925831062713179E-2</v>
      </c>
      <c r="CY231" s="63">
        <f t="shared" si="338"/>
        <v>-0.74969820163736434</v>
      </c>
      <c r="CZ231" s="63">
        <f t="shared" si="339"/>
        <v>7.7798134875891782E-3</v>
      </c>
      <c r="DA231" s="63">
        <f t="shared" si="340"/>
        <v>4248512929726529</v>
      </c>
      <c r="DB231" s="63">
        <f t="shared" si="341"/>
        <v>22832.776608052583</v>
      </c>
      <c r="DE231" s="51">
        <f t="shared" si="342"/>
        <v>-113</v>
      </c>
      <c r="DF231" s="51">
        <f t="shared" si="343"/>
        <v>26.9</v>
      </c>
      <c r="DG231" s="51">
        <v>1</v>
      </c>
      <c r="DI231" s="63">
        <f t="shared" si="344"/>
        <v>8.6534746119213031E-3</v>
      </c>
      <c r="DJ231" s="63">
        <f t="shared" si="345"/>
        <v>-0.97784263114710723</v>
      </c>
      <c r="DK231" s="63">
        <f t="shared" si="346"/>
        <v>4.2313054561365349E-6</v>
      </c>
      <c r="DL231" s="63">
        <f t="shared" si="347"/>
        <v>4732298045947976</v>
      </c>
      <c r="DM231" s="63">
        <f t="shared" si="348"/>
        <v>22832.776608052583</v>
      </c>
    </row>
    <row r="232" spans="1:117">
      <c r="A232" s="74">
        <f t="shared" si="273"/>
        <v>630.34593963260659</v>
      </c>
      <c r="B232" s="74">
        <f t="shared" si="274"/>
        <v>7.5333333333333332</v>
      </c>
      <c r="C232" s="78">
        <v>8.7050000000000001</v>
      </c>
      <c r="D232" s="76">
        <f t="shared" si="349"/>
        <v>2.13</v>
      </c>
      <c r="E232" s="76">
        <f t="shared" si="275"/>
        <v>2.13</v>
      </c>
      <c r="F232" s="77">
        <f t="shared" si="276"/>
        <v>39.493714499999996</v>
      </c>
      <c r="G232" s="73">
        <f t="shared" si="277"/>
        <v>40416230340045.523</v>
      </c>
      <c r="H232" s="74">
        <f t="shared" si="350"/>
        <v>45.200000000000024</v>
      </c>
      <c r="I232" s="79">
        <v>226</v>
      </c>
      <c r="J232" s="51">
        <f t="shared" si="278"/>
        <v>226</v>
      </c>
      <c r="K232" s="51">
        <f t="shared" si="279"/>
        <v>10</v>
      </c>
      <c r="L232" s="51">
        <v>1</v>
      </c>
      <c r="N232" s="63">
        <f t="shared" si="280"/>
        <v>10060127180.09156</v>
      </c>
      <c r="O232" s="63">
        <f t="shared" si="281"/>
        <v>2273588742700.6929</v>
      </c>
      <c r="P232" s="63">
        <f t="shared" si="282"/>
        <v>404162303400455.25</v>
      </c>
      <c r="Q232" s="63">
        <f t="shared" si="283"/>
        <v>2020811517002276.2</v>
      </c>
      <c r="R232" s="63">
        <f t="shared" si="284"/>
        <v>23658.984267543834</v>
      </c>
      <c r="S232" s="51">
        <f t="shared" si="353"/>
        <v>177.76403261056316</v>
      </c>
      <c r="T232" s="72">
        <f t="shared" si="354"/>
        <v>4.5010714960873885</v>
      </c>
      <c r="U232" s="51">
        <f t="shared" si="285"/>
        <v>211</v>
      </c>
      <c r="V232" s="69">
        <f t="shared" si="286"/>
        <v>10.75</v>
      </c>
      <c r="W232" s="51">
        <v>1</v>
      </c>
      <c r="Y232" s="68">
        <f t="shared" si="268"/>
        <v>401980411.01505947</v>
      </c>
      <c r="Z232" s="68">
        <f t="shared" si="287"/>
        <v>84817866724.177551</v>
      </c>
      <c r="AA232" s="68">
        <f t="shared" si="288"/>
        <v>54309309519436.109</v>
      </c>
      <c r="AB232" s="68">
        <f t="shared" si="289"/>
        <v>2172372380777447</v>
      </c>
      <c r="AC232" s="63">
        <f t="shared" si="290"/>
        <v>23658.984267543834</v>
      </c>
      <c r="AD232" s="69">
        <f t="shared" si="291"/>
        <v>640.30506327218325</v>
      </c>
      <c r="AE232" s="72">
        <f t="shared" si="292"/>
        <v>16.212834659352776</v>
      </c>
      <c r="AF232" s="51">
        <f t="shared" si="293"/>
        <v>189</v>
      </c>
      <c r="AG232" s="51">
        <f t="shared" si="294"/>
        <v>11.85</v>
      </c>
      <c r="AH232" s="51">
        <v>1</v>
      </c>
      <c r="AJ232" s="63">
        <f t="shared" si="295"/>
        <v>25974803.833046269</v>
      </c>
      <c r="AK232" s="63">
        <f t="shared" si="296"/>
        <v>4909237924.4457445</v>
      </c>
      <c r="AL232" s="63">
        <f t="shared" si="297"/>
        <v>2835647133223.9771</v>
      </c>
      <c r="AM232" s="63">
        <f t="shared" si="298"/>
        <v>2394661647647697</v>
      </c>
      <c r="AN232" s="63">
        <f t="shared" si="299"/>
        <v>23658.984267543834</v>
      </c>
      <c r="AO232" s="51">
        <f t="shared" si="269"/>
        <v>577.61452528176721</v>
      </c>
      <c r="AP232" s="72">
        <f t="shared" si="270"/>
        <v>14.625479841400264</v>
      </c>
      <c r="AQ232" s="51">
        <f t="shared" si="300"/>
        <v>161</v>
      </c>
      <c r="AR232" s="51">
        <f t="shared" si="301"/>
        <v>13.25</v>
      </c>
      <c r="AS232" s="51">
        <v>1</v>
      </c>
      <c r="AU232" s="63">
        <f t="shared" si="302"/>
        <v>1799880.5180350551</v>
      </c>
      <c r="AV232" s="63">
        <f t="shared" si="303"/>
        <v>289780763.40364391</v>
      </c>
      <c r="AW232" s="63">
        <f t="shared" si="304"/>
        <v>65370489746.777458</v>
      </c>
      <c r="AX232" s="63">
        <f t="shared" si="305"/>
        <v>2677575260028016</v>
      </c>
      <c r="AY232" s="63">
        <f t="shared" si="306"/>
        <v>23658.984267543834</v>
      </c>
      <c r="AZ232" s="51">
        <f t="shared" si="264"/>
        <v>225.58602227063994</v>
      </c>
      <c r="BA232" s="72">
        <f t="shared" si="265"/>
        <v>5.7119474611748657</v>
      </c>
      <c r="BB232" s="51">
        <f t="shared" si="307"/>
        <v>131</v>
      </c>
      <c r="BC232" s="51">
        <f t="shared" si="308"/>
        <v>14.75</v>
      </c>
      <c r="BD232" s="51">
        <v>1</v>
      </c>
      <c r="BF232" s="63">
        <f t="shared" si="309"/>
        <v>9832.1160723993162</v>
      </c>
      <c r="BG232" s="63">
        <f t="shared" si="310"/>
        <v>1288007.2054843104</v>
      </c>
      <c r="BH232" s="63">
        <f t="shared" si="311"/>
        <v>1137045664.8171761</v>
      </c>
      <c r="BI232" s="63">
        <f t="shared" si="312"/>
        <v>2980696987578357.5</v>
      </c>
      <c r="BJ232" s="63">
        <f t="shared" si="313"/>
        <v>23658.984267543834</v>
      </c>
      <c r="BK232" s="51">
        <f t="shared" si="271"/>
        <v>882.79449057090449</v>
      </c>
      <c r="BL232" s="72">
        <f t="shared" si="272"/>
        <v>22.35278453159691</v>
      </c>
      <c r="BM232" s="51">
        <f t="shared" si="314"/>
        <v>84</v>
      </c>
      <c r="BN232" s="51">
        <f t="shared" si="315"/>
        <v>17.100000000000001</v>
      </c>
      <c r="BO232" s="51">
        <v>1</v>
      </c>
      <c r="BQ232" s="63">
        <f t="shared" si="316"/>
        <v>58.570331326923501</v>
      </c>
      <c r="BR232" s="63">
        <f t="shared" si="317"/>
        <v>4919.9078314615745</v>
      </c>
      <c r="BS232" s="63">
        <f t="shared" si="318"/>
        <v>1951192.138693189</v>
      </c>
      <c r="BT232" s="63">
        <f t="shared" si="319"/>
        <v>3455587694073892.5</v>
      </c>
      <c r="BU232" s="63">
        <f t="shared" si="320"/>
        <v>23658.984267543834</v>
      </c>
      <c r="BV232" s="51">
        <f t="shared" si="355"/>
        <v>396.59119754557304</v>
      </c>
      <c r="BW232" s="72">
        <f t="shared" si="356"/>
        <v>10.041881412435213</v>
      </c>
      <c r="BX232" s="51">
        <f t="shared" si="321"/>
        <v>39</v>
      </c>
      <c r="BY232" s="51">
        <f t="shared" si="322"/>
        <v>19.350000000000001</v>
      </c>
      <c r="BZ232" s="51">
        <v>1</v>
      </c>
      <c r="CB232" s="63">
        <f t="shared" si="323"/>
        <v>9.204295234995033E-2</v>
      </c>
      <c r="CC232" s="63">
        <f t="shared" si="324"/>
        <v>3.5896751416480628</v>
      </c>
      <c r="CD232" s="63">
        <f t="shared" si="325"/>
        <v>4312.3592703436925</v>
      </c>
      <c r="CE232" s="63">
        <f t="shared" si="326"/>
        <v>3910270285399404.5</v>
      </c>
      <c r="CF232" s="63">
        <f t="shared" si="327"/>
        <v>23658.984267543834</v>
      </c>
      <c r="CG232" s="51">
        <f t="shared" si="351"/>
        <v>1201.3229888997244</v>
      </c>
      <c r="CH232" s="93">
        <f t="shared" si="352"/>
        <v>30.418080550506954</v>
      </c>
      <c r="CI232" s="51">
        <f t="shared" si="328"/>
        <v>-6</v>
      </c>
      <c r="CJ232" s="51">
        <f t="shared" si="329"/>
        <v>21.6</v>
      </c>
      <c r="CK232" s="51">
        <v>1</v>
      </c>
      <c r="CM232" s="63">
        <f t="shared" si="330"/>
        <v>1.9727078239801729E-2</v>
      </c>
      <c r="CN232" s="63">
        <f t="shared" si="331"/>
        <v>-0.11836246943881037</v>
      </c>
      <c r="CO232" s="63">
        <f t="shared" si="332"/>
        <v>9.4019460835981388</v>
      </c>
      <c r="CP232" s="63">
        <f t="shared" si="333"/>
        <v>4364952876724917</v>
      </c>
      <c r="CQ232" s="63">
        <f t="shared" si="334"/>
        <v>23658.984267543834</v>
      </c>
      <c r="CT232" s="51">
        <f t="shared" si="335"/>
        <v>-57</v>
      </c>
      <c r="CU232" s="51">
        <f t="shared" si="336"/>
        <v>24.15</v>
      </c>
      <c r="CV232" s="51">
        <v>1</v>
      </c>
      <c r="CX232" s="63">
        <f t="shared" si="337"/>
        <v>1.2925831062713179E-2</v>
      </c>
      <c r="CY232" s="63">
        <f t="shared" si="338"/>
        <v>-0.73677237057465117</v>
      </c>
      <c r="CZ232" s="63">
        <f t="shared" si="339"/>
        <v>8.9366589553774335E-3</v>
      </c>
      <c r="DA232" s="63">
        <f t="shared" si="340"/>
        <v>4880259813560497</v>
      </c>
      <c r="DB232" s="63">
        <f t="shared" si="341"/>
        <v>23658.984267543834</v>
      </c>
      <c r="DE232" s="51">
        <f t="shared" si="342"/>
        <v>-112</v>
      </c>
      <c r="DF232" s="51">
        <f t="shared" si="343"/>
        <v>26.9</v>
      </c>
      <c r="DG232" s="51">
        <v>1</v>
      </c>
      <c r="DI232" s="63">
        <f t="shared" si="344"/>
        <v>8.6534746119213031E-3</v>
      </c>
      <c r="DJ232" s="63">
        <f t="shared" si="345"/>
        <v>-0.969189156535186</v>
      </c>
      <c r="DK232" s="63">
        <f t="shared" si="346"/>
        <v>4.8604936169540166E-6</v>
      </c>
      <c r="DL232" s="63">
        <f t="shared" si="347"/>
        <v>5435982980736122</v>
      </c>
      <c r="DM232" s="63">
        <f t="shared" si="348"/>
        <v>23658.984267543834</v>
      </c>
    </row>
    <row r="233" spans="1:117">
      <c r="A233" s="74">
        <f t="shared" si="273"/>
        <v>652.57504118747204</v>
      </c>
      <c r="B233" s="74">
        <f t="shared" si="274"/>
        <v>7.5666666666666664</v>
      </c>
      <c r="C233" s="78">
        <v>8.7050000000000001</v>
      </c>
      <c r="D233" s="76">
        <f t="shared" si="349"/>
        <v>2.1349999999999998</v>
      </c>
      <c r="E233" s="76">
        <f t="shared" si="275"/>
        <v>2.1349999999999998</v>
      </c>
      <c r="F233" s="77">
        <f t="shared" si="276"/>
        <v>39.679348624999996</v>
      </c>
      <c r="G233" s="73">
        <f t="shared" si="277"/>
        <v>46426057306791.555</v>
      </c>
      <c r="H233" s="74">
        <f t="shared" si="350"/>
        <v>45.400000000000027</v>
      </c>
      <c r="I233" s="79">
        <v>227</v>
      </c>
      <c r="J233" s="51">
        <f t="shared" si="278"/>
        <v>227</v>
      </c>
      <c r="K233" s="51">
        <f t="shared" si="279"/>
        <v>10</v>
      </c>
      <c r="L233" s="51">
        <v>1</v>
      </c>
      <c r="N233" s="63">
        <f t="shared" si="280"/>
        <v>10060127180.09156</v>
      </c>
      <c r="O233" s="63">
        <f t="shared" si="281"/>
        <v>2283648869880.7842</v>
      </c>
      <c r="P233" s="63">
        <f t="shared" si="282"/>
        <v>464260573067915.56</v>
      </c>
      <c r="Q233" s="63">
        <f t="shared" si="283"/>
        <v>2321302865339578</v>
      </c>
      <c r="R233" s="63">
        <f t="shared" si="284"/>
        <v>24515.069047276029</v>
      </c>
      <c r="S233" s="51">
        <f t="shared" si="353"/>
        <v>203.2977044724708</v>
      </c>
      <c r="T233" s="72">
        <f t="shared" si="354"/>
        <v>5.1235141583040749</v>
      </c>
      <c r="U233" s="51">
        <f t="shared" si="285"/>
        <v>212</v>
      </c>
      <c r="V233" s="69">
        <f t="shared" si="286"/>
        <v>10.75</v>
      </c>
      <c r="W233" s="51">
        <v>1</v>
      </c>
      <c r="Y233" s="68">
        <f t="shared" si="268"/>
        <v>401980411.01505947</v>
      </c>
      <c r="Z233" s="68">
        <f t="shared" si="287"/>
        <v>85219847135.192612</v>
      </c>
      <c r="AA233" s="68">
        <f t="shared" si="288"/>
        <v>62385014506001.086</v>
      </c>
      <c r="AB233" s="68">
        <f t="shared" si="289"/>
        <v>2495400580240046</v>
      </c>
      <c r="AC233" s="63">
        <f t="shared" si="290"/>
        <v>24515.069047276029</v>
      </c>
      <c r="AD233" s="69">
        <f t="shared" si="291"/>
        <v>732.04795130685477</v>
      </c>
      <c r="AE233" s="72">
        <f t="shared" si="292"/>
        <v>18.449091950204735</v>
      </c>
      <c r="AF233" s="51">
        <f t="shared" si="293"/>
        <v>190</v>
      </c>
      <c r="AG233" s="51">
        <f t="shared" si="294"/>
        <v>11.85</v>
      </c>
      <c r="AH233" s="51">
        <v>1</v>
      </c>
      <c r="AJ233" s="63">
        <f t="shared" si="295"/>
        <v>25974803.833046269</v>
      </c>
      <c r="AK233" s="63">
        <f t="shared" si="296"/>
        <v>4935212728.2787914</v>
      </c>
      <c r="AL233" s="63">
        <f t="shared" si="297"/>
        <v>3257303197286.4409</v>
      </c>
      <c r="AM233" s="63">
        <f t="shared" si="298"/>
        <v>2750743895427399.5</v>
      </c>
      <c r="AN233" s="63">
        <f t="shared" si="299"/>
        <v>24515.069047276029</v>
      </c>
      <c r="AO233" s="51">
        <f t="shared" si="269"/>
        <v>660.0127241976985</v>
      </c>
      <c r="AP233" s="72">
        <f t="shared" si="270"/>
        <v>16.633658239587561</v>
      </c>
      <c r="AQ233" s="51">
        <f t="shared" si="300"/>
        <v>162</v>
      </c>
      <c r="AR233" s="51">
        <f t="shared" si="301"/>
        <v>13.25</v>
      </c>
      <c r="AS233" s="51">
        <v>1</v>
      </c>
      <c r="AU233" s="63">
        <f t="shared" si="302"/>
        <v>1799880.5180350551</v>
      </c>
      <c r="AV233" s="63">
        <f t="shared" si="303"/>
        <v>291580643.92167896</v>
      </c>
      <c r="AW233" s="63">
        <f t="shared" si="304"/>
        <v>75090974037.473801</v>
      </c>
      <c r="AX233" s="63">
        <f t="shared" si="305"/>
        <v>3075726296574940.5</v>
      </c>
      <c r="AY233" s="63">
        <f t="shared" si="306"/>
        <v>24515.069047276029</v>
      </c>
      <c r="AZ233" s="51">
        <f t="shared" si="264"/>
        <v>257.53072298462951</v>
      </c>
      <c r="BA233" s="72">
        <f t="shared" si="265"/>
        <v>6.4902961341046845</v>
      </c>
      <c r="BB233" s="51">
        <f t="shared" si="307"/>
        <v>132</v>
      </c>
      <c r="BC233" s="51">
        <f t="shared" si="308"/>
        <v>14.75</v>
      </c>
      <c r="BD233" s="51">
        <v>1</v>
      </c>
      <c r="BF233" s="63">
        <f t="shared" si="309"/>
        <v>9832.1160723993162</v>
      </c>
      <c r="BG233" s="63">
        <f t="shared" si="310"/>
        <v>1297839.3215567097</v>
      </c>
      <c r="BH233" s="63">
        <f t="shared" si="311"/>
        <v>1306122484.7320004</v>
      </c>
      <c r="BI233" s="63">
        <f t="shared" si="312"/>
        <v>3423921726375877</v>
      </c>
      <c r="BJ233" s="63">
        <f t="shared" si="313"/>
        <v>24515.069047276029</v>
      </c>
      <c r="BK233" s="51">
        <f t="shared" si="271"/>
        <v>1006.3822717016736</v>
      </c>
      <c r="BL233" s="72">
        <f t="shared" si="272"/>
        <v>25.362872793420856</v>
      </c>
      <c r="BM233" s="51">
        <f t="shared" si="314"/>
        <v>85</v>
      </c>
      <c r="BN233" s="51">
        <f t="shared" si="315"/>
        <v>17.100000000000001</v>
      </c>
      <c r="BO233" s="51">
        <v>1</v>
      </c>
      <c r="BQ233" s="63">
        <f t="shared" si="316"/>
        <v>58.570331326923501</v>
      </c>
      <c r="BR233" s="63">
        <f t="shared" si="317"/>
        <v>4978.4781627884977</v>
      </c>
      <c r="BS233" s="63">
        <f t="shared" si="318"/>
        <v>2241331.2000000128</v>
      </c>
      <c r="BT233" s="63">
        <f t="shared" si="319"/>
        <v>3969427899730678</v>
      </c>
      <c r="BU233" s="63">
        <f t="shared" si="320"/>
        <v>24515.069047276029</v>
      </c>
      <c r="BV233" s="51">
        <f t="shared" si="355"/>
        <v>450.20408380070501</v>
      </c>
      <c r="BW233" s="72">
        <f t="shared" si="356"/>
        <v>11.346055300843666</v>
      </c>
      <c r="BX233" s="51">
        <f t="shared" si="321"/>
        <v>40</v>
      </c>
      <c r="BY233" s="51">
        <f t="shared" si="322"/>
        <v>19.350000000000001</v>
      </c>
      <c r="BZ233" s="51">
        <v>6</v>
      </c>
      <c r="CB233" s="63">
        <f t="shared" si="323"/>
        <v>0.55225771409970204</v>
      </c>
      <c r="CC233" s="63">
        <f t="shared" si="324"/>
        <v>22.090308563988081</v>
      </c>
      <c r="CD233" s="63">
        <f t="shared" si="325"/>
        <v>4953.600000000014</v>
      </c>
      <c r="CE233" s="63">
        <f t="shared" si="326"/>
        <v>4491721044432083</v>
      </c>
      <c r="CF233" s="63">
        <f t="shared" si="327"/>
        <v>24515.069047276029</v>
      </c>
      <c r="CG233" s="51">
        <f t="shared" si="351"/>
        <v>224.24313294000063</v>
      </c>
      <c r="CH233" s="93">
        <f t="shared" si="352"/>
        <v>5.6513814039456314</v>
      </c>
      <c r="CI233" s="51">
        <f t="shared" si="328"/>
        <v>-5</v>
      </c>
      <c r="CJ233" s="51">
        <f t="shared" si="329"/>
        <v>21.6</v>
      </c>
      <c r="CK233" s="51">
        <v>1</v>
      </c>
      <c r="CM233" s="63">
        <f t="shared" si="330"/>
        <v>1.9727078239801729E-2</v>
      </c>
      <c r="CN233" s="63">
        <f t="shared" si="331"/>
        <v>-9.8635391199008646E-2</v>
      </c>
      <c r="CO233" s="63">
        <f t="shared" si="332"/>
        <v>10.799999999999999</v>
      </c>
      <c r="CP233" s="63">
        <f t="shared" si="333"/>
        <v>5014014189133488</v>
      </c>
      <c r="CQ233" s="63">
        <f t="shared" si="334"/>
        <v>24515.069047276029</v>
      </c>
      <c r="CT233" s="51">
        <f t="shared" si="335"/>
        <v>-56</v>
      </c>
      <c r="CU233" s="51">
        <f t="shared" si="336"/>
        <v>24.15</v>
      </c>
      <c r="CV233" s="51">
        <v>1</v>
      </c>
      <c r="CX233" s="63">
        <f t="shared" si="337"/>
        <v>1.2925831062713179E-2</v>
      </c>
      <c r="CY233" s="63">
        <f t="shared" si="338"/>
        <v>-0.723846539511938</v>
      </c>
      <c r="CZ233" s="63">
        <f t="shared" si="339"/>
        <v>1.0265525441211582E-2</v>
      </c>
      <c r="DA233" s="63">
        <f t="shared" si="340"/>
        <v>5605946419795080</v>
      </c>
      <c r="DB233" s="63">
        <f t="shared" si="341"/>
        <v>24515.069047276029</v>
      </c>
      <c r="DE233" s="51">
        <f t="shared" si="342"/>
        <v>-111</v>
      </c>
      <c r="DF233" s="51">
        <f t="shared" si="343"/>
        <v>26.9</v>
      </c>
      <c r="DG233" s="51">
        <v>1</v>
      </c>
      <c r="DI233" s="63">
        <f t="shared" si="344"/>
        <v>8.6534746119213031E-3</v>
      </c>
      <c r="DJ233" s="63">
        <f t="shared" si="345"/>
        <v>-0.96053568192326466</v>
      </c>
      <c r="DK233" s="63">
        <f t="shared" si="346"/>
        <v>5.5832410222686688E-6</v>
      </c>
      <c r="DL233" s="63">
        <f t="shared" si="347"/>
        <v>6244304707763464</v>
      </c>
      <c r="DM233" s="63">
        <f t="shared" si="348"/>
        <v>24515.069047276029</v>
      </c>
    </row>
    <row r="234" spans="1:117">
      <c r="A234" s="74">
        <f t="shared" si="273"/>
        <v>675.58805031573195</v>
      </c>
      <c r="B234" s="74">
        <f t="shared" si="274"/>
        <v>7.6</v>
      </c>
      <c r="C234" s="78">
        <v>8.7050000000000001</v>
      </c>
      <c r="D234" s="76">
        <f t="shared" si="349"/>
        <v>2.14</v>
      </c>
      <c r="E234" s="76">
        <f t="shared" si="275"/>
        <v>2.14</v>
      </c>
      <c r="F234" s="77">
        <f t="shared" si="276"/>
        <v>39.865418000000005</v>
      </c>
      <c r="G234" s="73">
        <f t="shared" si="277"/>
        <v>53329535657309.531</v>
      </c>
      <c r="H234" s="74">
        <f t="shared" si="350"/>
        <v>45.600000000000023</v>
      </c>
      <c r="I234" s="79">
        <v>228</v>
      </c>
      <c r="J234" s="51">
        <f t="shared" si="278"/>
        <v>228</v>
      </c>
      <c r="K234" s="51">
        <f t="shared" si="279"/>
        <v>10</v>
      </c>
      <c r="L234" s="51">
        <v>1</v>
      </c>
      <c r="N234" s="63">
        <f t="shared" si="280"/>
        <v>10060127180.09156</v>
      </c>
      <c r="O234" s="63">
        <f t="shared" si="281"/>
        <v>2293708997060.876</v>
      </c>
      <c r="P234" s="63">
        <f t="shared" si="282"/>
        <v>533295356573095.31</v>
      </c>
      <c r="Q234" s="63">
        <f t="shared" si="283"/>
        <v>2666476782865476.5</v>
      </c>
      <c r="R234" s="63">
        <f t="shared" si="284"/>
        <v>25402.110691871523</v>
      </c>
      <c r="S234" s="51">
        <f t="shared" si="353"/>
        <v>232.5034942342084</v>
      </c>
      <c r="T234" s="72">
        <f t="shared" si="354"/>
        <v>5.8322101184091029</v>
      </c>
      <c r="U234" s="51">
        <f t="shared" si="285"/>
        <v>213</v>
      </c>
      <c r="V234" s="69">
        <f t="shared" si="286"/>
        <v>10.75</v>
      </c>
      <c r="W234" s="51">
        <v>1</v>
      </c>
      <c r="Y234" s="68">
        <f t="shared" si="268"/>
        <v>401980411.01505947</v>
      </c>
      <c r="Z234" s="68">
        <f t="shared" si="287"/>
        <v>85621827546.207672</v>
      </c>
      <c r="AA234" s="68">
        <f t="shared" si="288"/>
        <v>71661563539509.609</v>
      </c>
      <c r="AB234" s="68">
        <f t="shared" si="289"/>
        <v>2866462541580387.5</v>
      </c>
      <c r="AC234" s="63">
        <f t="shared" si="290"/>
        <v>25402.110691871523</v>
      </c>
      <c r="AD234" s="69">
        <f t="shared" si="291"/>
        <v>836.95437942895921</v>
      </c>
      <c r="AE234" s="72">
        <f t="shared" si="292"/>
        <v>20.994496518986935</v>
      </c>
      <c r="AF234" s="51">
        <f t="shared" si="293"/>
        <v>191</v>
      </c>
      <c r="AG234" s="51">
        <f t="shared" si="294"/>
        <v>11.85</v>
      </c>
      <c r="AH234" s="51">
        <v>1</v>
      </c>
      <c r="AJ234" s="63">
        <f t="shared" si="295"/>
        <v>25974803.833046269</v>
      </c>
      <c r="AK234" s="63">
        <f t="shared" si="296"/>
        <v>4961187532.1118374</v>
      </c>
      <c r="AL234" s="63">
        <f t="shared" si="297"/>
        <v>3741658824449.5181</v>
      </c>
      <c r="AM234" s="63">
        <f t="shared" si="298"/>
        <v>3159774987695589.5</v>
      </c>
      <c r="AN234" s="63">
        <f t="shared" si="299"/>
        <v>25402.110691871523</v>
      </c>
      <c r="AO234" s="51">
        <f t="shared" si="269"/>
        <v>754.1861298794322</v>
      </c>
      <c r="AP234" s="72">
        <f t="shared" si="270"/>
        <v>18.918304829499895</v>
      </c>
      <c r="AQ234" s="51">
        <f t="shared" si="300"/>
        <v>163</v>
      </c>
      <c r="AR234" s="51">
        <f t="shared" si="301"/>
        <v>13.25</v>
      </c>
      <c r="AS234" s="51">
        <v>1</v>
      </c>
      <c r="AU234" s="63">
        <f t="shared" si="302"/>
        <v>1799880.5180350551</v>
      </c>
      <c r="AV234" s="63">
        <f t="shared" si="303"/>
        <v>293380524.43971401</v>
      </c>
      <c r="AW234" s="63">
        <f t="shared" si="304"/>
        <v>86256878351.971237</v>
      </c>
      <c r="AX234" s="63">
        <f t="shared" si="305"/>
        <v>3533081737296756</v>
      </c>
      <c r="AY234" s="63">
        <f t="shared" si="306"/>
        <v>25402.110691871523</v>
      </c>
      <c r="AZ234" s="51">
        <f t="shared" ref="AZ234:AZ297" si="357">AW234/AV234</f>
        <v>294.01023982999914</v>
      </c>
      <c r="BA234" s="72">
        <f t="shared" ref="BA234:BA297" si="358">AZ234/$F234</f>
        <v>7.3750697868011592</v>
      </c>
      <c r="BB234" s="51">
        <f t="shared" si="307"/>
        <v>133</v>
      </c>
      <c r="BC234" s="51">
        <f t="shared" si="308"/>
        <v>14.75</v>
      </c>
      <c r="BD234" s="51">
        <v>1</v>
      </c>
      <c r="BF234" s="63">
        <f t="shared" si="309"/>
        <v>9832.1160723993162</v>
      </c>
      <c r="BG234" s="63">
        <f t="shared" si="310"/>
        <v>1307671.437629109</v>
      </c>
      <c r="BH234" s="63">
        <f t="shared" si="311"/>
        <v>1500340749.6362889</v>
      </c>
      <c r="BI234" s="63">
        <f t="shared" si="312"/>
        <v>3933053254726578</v>
      </c>
      <c r="BJ234" s="63">
        <f t="shared" si="313"/>
        <v>25402.110691871523</v>
      </c>
      <c r="BK234" s="51">
        <f t="shared" si="271"/>
        <v>1147.3377076710503</v>
      </c>
      <c r="BL234" s="72">
        <f t="shared" si="272"/>
        <v>28.780275367263179</v>
      </c>
      <c r="BM234" s="51">
        <f t="shared" si="314"/>
        <v>86</v>
      </c>
      <c r="BN234" s="51">
        <f t="shared" si="315"/>
        <v>17.100000000000001</v>
      </c>
      <c r="BO234" s="51">
        <v>1</v>
      </c>
      <c r="BQ234" s="63">
        <f t="shared" si="316"/>
        <v>58.570331326923501</v>
      </c>
      <c r="BR234" s="63">
        <f t="shared" si="317"/>
        <v>5037.0484941154209</v>
      </c>
      <c r="BS234" s="63">
        <f t="shared" si="318"/>
        <v>2574613.4624435455</v>
      </c>
      <c r="BT234" s="63">
        <f t="shared" si="319"/>
        <v>4559675298699965</v>
      </c>
      <c r="BU234" s="63">
        <f t="shared" si="320"/>
        <v>25402.110691871523</v>
      </c>
      <c r="BV234" s="51">
        <f t="shared" si="355"/>
        <v>511.13533360883099</v>
      </c>
      <c r="BW234" s="72">
        <f t="shared" si="356"/>
        <v>12.821521992039088</v>
      </c>
      <c r="BX234" s="51">
        <f t="shared" si="321"/>
        <v>41</v>
      </c>
      <c r="BY234" s="51">
        <f t="shared" si="322"/>
        <v>19.350000000000001</v>
      </c>
      <c r="BZ234" s="51">
        <v>1</v>
      </c>
      <c r="CB234" s="63">
        <f t="shared" si="323"/>
        <v>0.55225771409970204</v>
      </c>
      <c r="CC234" s="63">
        <f t="shared" si="324"/>
        <v>22.642566278087784</v>
      </c>
      <c r="CD234" s="63">
        <f t="shared" si="325"/>
        <v>5690.1921713133288</v>
      </c>
      <c r="CE234" s="63">
        <f t="shared" si="326"/>
        <v>5159632574844698</v>
      </c>
      <c r="CF234" s="63">
        <f t="shared" si="327"/>
        <v>25402.110691871523</v>
      </c>
      <c r="CG234" s="51">
        <f t="shared" si="351"/>
        <v>251.30509066103431</v>
      </c>
      <c r="CH234" s="93">
        <f t="shared" si="352"/>
        <v>6.3038368407684642</v>
      </c>
      <c r="CI234" s="51">
        <f t="shared" si="328"/>
        <v>-4</v>
      </c>
      <c r="CJ234" s="51">
        <f t="shared" si="329"/>
        <v>21.6</v>
      </c>
      <c r="CK234" s="51">
        <v>1</v>
      </c>
      <c r="CM234" s="63">
        <f t="shared" si="330"/>
        <v>1.9727078239801729E-2</v>
      </c>
      <c r="CN234" s="63">
        <f t="shared" si="331"/>
        <v>-7.8908312959206917E-2</v>
      </c>
      <c r="CO234" s="63">
        <f t="shared" si="332"/>
        <v>12.405942233967975</v>
      </c>
      <c r="CP234" s="63">
        <f t="shared" si="333"/>
        <v>5759589850989430</v>
      </c>
      <c r="CQ234" s="63">
        <f t="shared" si="334"/>
        <v>25402.110691871523</v>
      </c>
      <c r="CT234" s="51">
        <f t="shared" si="335"/>
        <v>-55</v>
      </c>
      <c r="CU234" s="51">
        <f t="shared" si="336"/>
        <v>24.15</v>
      </c>
      <c r="CV234" s="51">
        <v>1</v>
      </c>
      <c r="CX234" s="63">
        <f t="shared" si="337"/>
        <v>1.2925831062713179E-2</v>
      </c>
      <c r="CY234" s="63">
        <f t="shared" si="338"/>
        <v>-0.71092070844922484</v>
      </c>
      <c r="CZ234" s="63">
        <f t="shared" si="339"/>
        <v>1.1791992187499954E-2</v>
      </c>
      <c r="DA234" s="63">
        <f t="shared" si="340"/>
        <v>6439541430620125</v>
      </c>
      <c r="DB234" s="63">
        <f t="shared" si="341"/>
        <v>25402.110691871523</v>
      </c>
      <c r="DE234" s="51">
        <f t="shared" si="342"/>
        <v>-110</v>
      </c>
      <c r="DF234" s="51">
        <f t="shared" si="343"/>
        <v>26.9</v>
      </c>
      <c r="DG234" s="51">
        <v>1</v>
      </c>
      <c r="DI234" s="63">
        <f t="shared" si="344"/>
        <v>8.6534746119213031E-3</v>
      </c>
      <c r="DJ234" s="63">
        <f t="shared" si="345"/>
        <v>-0.95188220731134332</v>
      </c>
      <c r="DK234" s="63">
        <f t="shared" si="346"/>
        <v>6.4134597778319843E-6</v>
      </c>
      <c r="DL234" s="63">
        <f t="shared" si="347"/>
        <v>7172822545908131</v>
      </c>
      <c r="DM234" s="63">
        <f t="shared" si="348"/>
        <v>25402.110691871523</v>
      </c>
    </row>
    <row r="235" spans="1:117">
      <c r="A235" s="74">
        <f t="shared" si="273"/>
        <v>699.41261145826104</v>
      </c>
      <c r="B235" s="74">
        <f t="shared" si="274"/>
        <v>7.6333333333333337</v>
      </c>
      <c r="C235" s="78">
        <v>8.7050000000000001</v>
      </c>
      <c r="D235" s="76">
        <f t="shared" si="349"/>
        <v>2.145</v>
      </c>
      <c r="E235" s="76">
        <f t="shared" si="275"/>
        <v>2.145</v>
      </c>
      <c r="F235" s="77">
        <f t="shared" si="276"/>
        <v>40.051922625000003</v>
      </c>
      <c r="G235" s="73">
        <f t="shared" si="277"/>
        <v>61259549882307.187</v>
      </c>
      <c r="H235" s="74">
        <f t="shared" si="350"/>
        <v>45.800000000000026</v>
      </c>
      <c r="I235" s="79">
        <v>229</v>
      </c>
      <c r="J235" s="51">
        <f t="shared" si="278"/>
        <v>229</v>
      </c>
      <c r="K235" s="51">
        <f t="shared" si="279"/>
        <v>10</v>
      </c>
      <c r="L235" s="51">
        <v>1</v>
      </c>
      <c r="N235" s="63">
        <f t="shared" si="280"/>
        <v>10060127180.09156</v>
      </c>
      <c r="O235" s="63">
        <f t="shared" si="281"/>
        <v>2303769124240.9673</v>
      </c>
      <c r="P235" s="63">
        <f t="shared" si="282"/>
        <v>612595498823071.87</v>
      </c>
      <c r="Q235" s="63">
        <f t="shared" si="283"/>
        <v>3062977494115359.5</v>
      </c>
      <c r="R235" s="63">
        <f t="shared" si="284"/>
        <v>26321.227944545892</v>
      </c>
      <c r="S235" s="51">
        <f t="shared" si="353"/>
        <v>265.91010895022146</v>
      </c>
      <c r="T235" s="72">
        <f t="shared" si="354"/>
        <v>6.6391346912331013</v>
      </c>
      <c r="U235" s="51">
        <f t="shared" si="285"/>
        <v>214</v>
      </c>
      <c r="V235" s="69">
        <f t="shared" si="286"/>
        <v>10.75</v>
      </c>
      <c r="W235" s="51">
        <v>1</v>
      </c>
      <c r="Y235" s="68">
        <f t="shared" si="268"/>
        <v>401980411.01505947</v>
      </c>
      <c r="Z235" s="68">
        <f t="shared" si="287"/>
        <v>86023807957.222733</v>
      </c>
      <c r="AA235" s="68">
        <f t="shared" si="288"/>
        <v>82317520154350.203</v>
      </c>
      <c r="AB235" s="68">
        <f t="shared" si="289"/>
        <v>3292700806174011</v>
      </c>
      <c r="AC235" s="63">
        <f t="shared" si="290"/>
        <v>26321.227944545892</v>
      </c>
      <c r="AD235" s="69">
        <f t="shared" si="291"/>
        <v>956.91555755453692</v>
      </c>
      <c r="AE235" s="72">
        <f t="shared" si="292"/>
        <v>23.891875716279348</v>
      </c>
      <c r="AF235" s="51">
        <f t="shared" si="293"/>
        <v>192</v>
      </c>
      <c r="AG235" s="51">
        <f t="shared" si="294"/>
        <v>11.85</v>
      </c>
      <c r="AH235" s="51">
        <v>1</v>
      </c>
      <c r="AJ235" s="63">
        <f t="shared" si="295"/>
        <v>25974803.833046269</v>
      </c>
      <c r="AK235" s="63">
        <f t="shared" si="296"/>
        <v>4987162335.9448833</v>
      </c>
      <c r="AL235" s="63">
        <f t="shared" si="297"/>
        <v>4298037336605.3018</v>
      </c>
      <c r="AM235" s="63">
        <f t="shared" si="298"/>
        <v>3629628330526700.5</v>
      </c>
      <c r="AN235" s="63">
        <f t="shared" si="299"/>
        <v>26321.227944545892</v>
      </c>
      <c r="AO235" s="51">
        <f t="shared" si="269"/>
        <v>861.82021901057328</v>
      </c>
      <c r="AP235" s="72">
        <f t="shared" si="270"/>
        <v>21.517574251794692</v>
      </c>
      <c r="AQ235" s="51">
        <f t="shared" si="300"/>
        <v>164</v>
      </c>
      <c r="AR235" s="51">
        <f t="shared" si="301"/>
        <v>13.25</v>
      </c>
      <c r="AS235" s="51">
        <v>1</v>
      </c>
      <c r="AU235" s="63">
        <f t="shared" si="302"/>
        <v>1799880.5180350551</v>
      </c>
      <c r="AV235" s="63">
        <f t="shared" si="303"/>
        <v>295180404.95774907</v>
      </c>
      <c r="AW235" s="63">
        <f t="shared" si="304"/>
        <v>99083134270.088715</v>
      </c>
      <c r="AX235" s="63">
        <f t="shared" si="305"/>
        <v>4058445179702851</v>
      </c>
      <c r="AY235" s="63">
        <f t="shared" si="306"/>
        <v>26321.227944545892</v>
      </c>
      <c r="AZ235" s="51">
        <f t="shared" si="357"/>
        <v>335.66975519350979</v>
      </c>
      <c r="BA235" s="72">
        <f t="shared" si="358"/>
        <v>8.3808649671161639</v>
      </c>
      <c r="BB235" s="51">
        <f t="shared" si="307"/>
        <v>134</v>
      </c>
      <c r="BC235" s="51">
        <f t="shared" si="308"/>
        <v>14.75</v>
      </c>
      <c r="BD235" s="51">
        <v>1</v>
      </c>
      <c r="BF235" s="63">
        <f t="shared" si="309"/>
        <v>9832.1160723993162</v>
      </c>
      <c r="BG235" s="63">
        <f t="shared" si="310"/>
        <v>1317503.5537015083</v>
      </c>
      <c r="BH235" s="63">
        <f t="shared" si="311"/>
        <v>1723438951.0422235</v>
      </c>
      <c r="BI235" s="63">
        <f t="shared" si="312"/>
        <v>4517891803820155</v>
      </c>
      <c r="BJ235" s="63">
        <f t="shared" si="313"/>
        <v>26321.227944545892</v>
      </c>
      <c r="BK235" s="51">
        <f t="shared" si="271"/>
        <v>1308.1095274470001</v>
      </c>
      <c r="BL235" s="72">
        <f t="shared" si="272"/>
        <v>32.660342917732777</v>
      </c>
      <c r="BM235" s="51">
        <f t="shared" si="314"/>
        <v>87</v>
      </c>
      <c r="BN235" s="51">
        <f t="shared" si="315"/>
        <v>17.100000000000001</v>
      </c>
      <c r="BO235" s="51">
        <v>1</v>
      </c>
      <c r="BQ235" s="63">
        <f t="shared" si="316"/>
        <v>58.570331326923501</v>
      </c>
      <c r="BR235" s="63">
        <f t="shared" si="317"/>
        <v>5095.618825442345</v>
      </c>
      <c r="BS235" s="63">
        <f t="shared" si="318"/>
        <v>2957454.2490621214</v>
      </c>
      <c r="BT235" s="63">
        <f t="shared" si="319"/>
        <v>5237691514937265</v>
      </c>
      <c r="BU235" s="63">
        <f t="shared" si="320"/>
        <v>26321.227944545892</v>
      </c>
      <c r="BV235" s="51">
        <f t="shared" si="355"/>
        <v>580.3915776226429</v>
      </c>
      <c r="BW235" s="72">
        <f t="shared" si="356"/>
        <v>14.490979198595785</v>
      </c>
      <c r="BX235" s="51">
        <f t="shared" si="321"/>
        <v>42</v>
      </c>
      <c r="BY235" s="51">
        <f t="shared" si="322"/>
        <v>19.350000000000001</v>
      </c>
      <c r="BZ235" s="51">
        <v>1</v>
      </c>
      <c r="CB235" s="63">
        <f t="shared" si="323"/>
        <v>0.55225771409970204</v>
      </c>
      <c r="CC235" s="63">
        <f t="shared" si="324"/>
        <v>23.194823992187487</v>
      </c>
      <c r="CD235" s="63">
        <f t="shared" si="325"/>
        <v>6536.3143868046282</v>
      </c>
      <c r="CE235" s="63">
        <f t="shared" si="326"/>
        <v>5926861451113221</v>
      </c>
      <c r="CF235" s="63">
        <f t="shared" si="327"/>
        <v>26321.227944545892</v>
      </c>
      <c r="CG235" s="51">
        <f t="shared" si="351"/>
        <v>281.80055985793206</v>
      </c>
      <c r="CH235" s="93">
        <f t="shared" si="352"/>
        <v>7.0358809612309354</v>
      </c>
      <c r="CI235" s="51">
        <f t="shared" si="328"/>
        <v>-3</v>
      </c>
      <c r="CJ235" s="51">
        <f t="shared" si="329"/>
        <v>21.6</v>
      </c>
      <c r="CK235" s="51">
        <v>1</v>
      </c>
      <c r="CM235" s="63">
        <f t="shared" si="330"/>
        <v>1.9727078239801729E-2</v>
      </c>
      <c r="CN235" s="63">
        <f t="shared" si="331"/>
        <v>-5.9181234719405187E-2</v>
      </c>
      <c r="CO235" s="63">
        <f t="shared" si="332"/>
        <v>14.250685436347256</v>
      </c>
      <c r="CP235" s="63">
        <f t="shared" si="333"/>
        <v>6616031387289176</v>
      </c>
      <c r="CQ235" s="63">
        <f t="shared" si="334"/>
        <v>26321.227944545892</v>
      </c>
      <c r="CT235" s="51">
        <f t="shared" si="335"/>
        <v>-54</v>
      </c>
      <c r="CU235" s="51">
        <f t="shared" si="336"/>
        <v>24.15</v>
      </c>
      <c r="CV235" s="51">
        <v>1</v>
      </c>
      <c r="CX235" s="63">
        <f t="shared" si="337"/>
        <v>1.2925831062713179E-2</v>
      </c>
      <c r="CY235" s="63">
        <f t="shared" si="338"/>
        <v>-0.69799487738651167</v>
      </c>
      <c r="CZ235" s="63">
        <f t="shared" si="339"/>
        <v>1.3545442027919092E-2</v>
      </c>
      <c r="DA235" s="63">
        <f t="shared" si="340"/>
        <v>7397090648288592</v>
      </c>
      <c r="DB235" s="63">
        <f t="shared" si="341"/>
        <v>26321.227944545892</v>
      </c>
      <c r="DE235" s="51">
        <f t="shared" si="342"/>
        <v>-109</v>
      </c>
      <c r="DF235" s="51">
        <f t="shared" si="343"/>
        <v>26.9</v>
      </c>
      <c r="DG235" s="51">
        <v>1</v>
      </c>
      <c r="DI235" s="63">
        <f t="shared" si="344"/>
        <v>8.6534746119213031E-3</v>
      </c>
      <c r="DJ235" s="63">
        <f t="shared" si="345"/>
        <v>-0.94322873269942209</v>
      </c>
      <c r="DK235" s="63">
        <f t="shared" si="346"/>
        <v>7.3671306966352498E-6</v>
      </c>
      <c r="DL235" s="63">
        <f t="shared" si="347"/>
        <v>8239409459170316</v>
      </c>
      <c r="DM235" s="63">
        <f t="shared" si="348"/>
        <v>26321.227944545892</v>
      </c>
    </row>
    <row r="236" spans="1:117">
      <c r="A236" s="74">
        <f t="shared" si="273"/>
        <v>724.07734393503563</v>
      </c>
      <c r="B236" s="74">
        <f t="shared" si="274"/>
        <v>7.666666666666667</v>
      </c>
      <c r="C236" s="78">
        <v>8.7050000000000001</v>
      </c>
      <c r="D236" s="76">
        <f t="shared" si="349"/>
        <v>2.1500000000000004</v>
      </c>
      <c r="E236" s="76">
        <f t="shared" si="275"/>
        <v>2.1500000000000004</v>
      </c>
      <c r="F236" s="77">
        <f t="shared" si="276"/>
        <v>40.238862500000018</v>
      </c>
      <c r="G236" s="73">
        <f t="shared" si="277"/>
        <v>70368744177665.078</v>
      </c>
      <c r="H236" s="74">
        <f t="shared" si="350"/>
        <v>46.000000000000021</v>
      </c>
      <c r="I236" s="79">
        <v>230</v>
      </c>
      <c r="J236" s="51">
        <f t="shared" si="278"/>
        <v>230</v>
      </c>
      <c r="K236" s="51">
        <f t="shared" si="279"/>
        <v>10</v>
      </c>
      <c r="L236" s="51">
        <v>1</v>
      </c>
      <c r="N236" s="63">
        <f t="shared" si="280"/>
        <v>10060127180.09156</v>
      </c>
      <c r="O236" s="63">
        <f t="shared" si="281"/>
        <v>2313829251421.0591</v>
      </c>
      <c r="P236" s="63">
        <f t="shared" si="282"/>
        <v>703687441776650.75</v>
      </c>
      <c r="Q236" s="63">
        <f t="shared" si="283"/>
        <v>3518437208883254</v>
      </c>
      <c r="R236" s="63">
        <f t="shared" si="284"/>
        <v>27273.57995488634</v>
      </c>
      <c r="S236" s="51">
        <f t="shared" si="353"/>
        <v>304.12245905547042</v>
      </c>
      <c r="T236" s="72">
        <f t="shared" si="354"/>
        <v>7.557928831995941</v>
      </c>
      <c r="U236" s="51">
        <f t="shared" si="285"/>
        <v>215</v>
      </c>
      <c r="V236" s="69">
        <f t="shared" si="286"/>
        <v>10.75</v>
      </c>
      <c r="W236" s="51">
        <v>1</v>
      </c>
      <c r="Y236" s="68">
        <f t="shared" si="268"/>
        <v>401980411.01505947</v>
      </c>
      <c r="Z236" s="68">
        <f t="shared" si="287"/>
        <v>86425788368.237793</v>
      </c>
      <c r="AA236" s="68">
        <f t="shared" si="288"/>
        <v>94557999988737.359</v>
      </c>
      <c r="AB236" s="68">
        <f t="shared" si="289"/>
        <v>3782319999549498</v>
      </c>
      <c r="AC236" s="63">
        <f t="shared" si="290"/>
        <v>27273.57995488634</v>
      </c>
      <c r="AD236" s="69">
        <f t="shared" si="291"/>
        <v>1094.0947346161349</v>
      </c>
      <c r="AE236" s="72">
        <f t="shared" si="292"/>
        <v>27.190001571643197</v>
      </c>
      <c r="AF236" s="51">
        <f t="shared" si="293"/>
        <v>193</v>
      </c>
      <c r="AG236" s="51">
        <f t="shared" si="294"/>
        <v>11.85</v>
      </c>
      <c r="AH236" s="51">
        <v>1</v>
      </c>
      <c r="AJ236" s="63">
        <f t="shared" si="295"/>
        <v>25974803.833046269</v>
      </c>
      <c r="AK236" s="63">
        <f t="shared" si="296"/>
        <v>5013137139.7779303</v>
      </c>
      <c r="AL236" s="63">
        <f t="shared" si="297"/>
        <v>4937148418274.3477</v>
      </c>
      <c r="AM236" s="63">
        <f t="shared" si="298"/>
        <v>4169348092526655.5</v>
      </c>
      <c r="AN236" s="63">
        <f t="shared" si="299"/>
        <v>27273.57995488634</v>
      </c>
      <c r="AO236" s="51">
        <f t="shared" si="269"/>
        <v>984.84208203668879</v>
      </c>
      <c r="AP236" s="72">
        <f t="shared" si="270"/>
        <v>24.474898663864774</v>
      </c>
      <c r="AQ236" s="51">
        <f t="shared" si="300"/>
        <v>165</v>
      </c>
      <c r="AR236" s="51">
        <f t="shared" si="301"/>
        <v>13.25</v>
      </c>
      <c r="AS236" s="51">
        <v>1</v>
      </c>
      <c r="AU236" s="63">
        <f t="shared" si="302"/>
        <v>1799880.5180350551</v>
      </c>
      <c r="AV236" s="63">
        <f t="shared" si="303"/>
        <v>296980285.47578412</v>
      </c>
      <c r="AW236" s="63">
        <f t="shared" si="304"/>
        <v>113816633344.00124</v>
      </c>
      <c r="AX236" s="63">
        <f t="shared" si="305"/>
        <v>4661929301770311</v>
      </c>
      <c r="AY236" s="63">
        <f t="shared" si="306"/>
        <v>27273.57995488634</v>
      </c>
      <c r="AZ236" s="51">
        <f t="shared" si="357"/>
        <v>383.24642715478126</v>
      </c>
      <c r="BA236" s="72">
        <f t="shared" si="358"/>
        <v>9.5242858108819828</v>
      </c>
      <c r="BB236" s="51">
        <f t="shared" si="307"/>
        <v>135</v>
      </c>
      <c r="BC236" s="51">
        <f t="shared" si="308"/>
        <v>14.75</v>
      </c>
      <c r="BD236" s="51">
        <v>1</v>
      </c>
      <c r="BF236" s="63">
        <f t="shared" si="309"/>
        <v>9832.1160723993162</v>
      </c>
      <c r="BG236" s="63">
        <f t="shared" si="310"/>
        <v>1327335.6697739076</v>
      </c>
      <c r="BH236" s="63">
        <f t="shared" si="311"/>
        <v>1979711488.0000181</v>
      </c>
      <c r="BI236" s="63">
        <f t="shared" si="312"/>
        <v>5189694883102799</v>
      </c>
      <c r="BJ236" s="63">
        <f t="shared" si="313"/>
        <v>27273.57995488634</v>
      </c>
      <c r="BK236" s="51">
        <f t="shared" si="271"/>
        <v>1491.4927196503604</v>
      </c>
      <c r="BL236" s="72">
        <f t="shared" si="272"/>
        <v>37.065976197770496</v>
      </c>
      <c r="BM236" s="51">
        <f t="shared" si="314"/>
        <v>88</v>
      </c>
      <c r="BN236" s="51">
        <f t="shared" si="315"/>
        <v>17.100000000000001</v>
      </c>
      <c r="BO236" s="51">
        <v>1</v>
      </c>
      <c r="BQ236" s="63">
        <f t="shared" si="316"/>
        <v>58.570331326923501</v>
      </c>
      <c r="BR236" s="63">
        <f t="shared" si="317"/>
        <v>5154.1891567692683</v>
      </c>
      <c r="BS236" s="63">
        <f t="shared" si="318"/>
        <v>3397222.8308766503</v>
      </c>
      <c r="BT236" s="63">
        <f t="shared" si="319"/>
        <v>6016527627190365</v>
      </c>
      <c r="BU236" s="63">
        <f t="shared" si="320"/>
        <v>27273.57995488634</v>
      </c>
      <c r="BV236" s="51">
        <f t="shared" si="355"/>
        <v>659.11877262302232</v>
      </c>
      <c r="BW236" s="72">
        <f t="shared" si="356"/>
        <v>16.380154201004615</v>
      </c>
      <c r="BX236" s="51">
        <f t="shared" si="321"/>
        <v>43</v>
      </c>
      <c r="BY236" s="51">
        <f t="shared" si="322"/>
        <v>19.350000000000001</v>
      </c>
      <c r="BZ236" s="51">
        <v>1</v>
      </c>
      <c r="CB236" s="63">
        <f t="shared" si="323"/>
        <v>0.55225771409970204</v>
      </c>
      <c r="CC236" s="63">
        <f t="shared" si="324"/>
        <v>23.747081706287187</v>
      </c>
      <c r="CD236" s="63">
        <f t="shared" si="325"/>
        <v>7508.2535838659296</v>
      </c>
      <c r="CE236" s="63">
        <f t="shared" si="326"/>
        <v>6808175999189096</v>
      </c>
      <c r="CF236" s="63">
        <f t="shared" si="327"/>
        <v>27273.57995488634</v>
      </c>
      <c r="CG236" s="51">
        <f t="shared" si="351"/>
        <v>316.17584327753724</v>
      </c>
      <c r="CH236" s="93">
        <f t="shared" si="352"/>
        <v>7.8574746807899229</v>
      </c>
      <c r="CI236" s="51">
        <f t="shared" si="328"/>
        <v>-2</v>
      </c>
      <c r="CJ236" s="51">
        <f t="shared" si="329"/>
        <v>21.6</v>
      </c>
      <c r="CK236" s="51">
        <v>1</v>
      </c>
      <c r="CM236" s="63">
        <f t="shared" si="330"/>
        <v>1.9727078239801729E-2</v>
      </c>
      <c r="CN236" s="63">
        <f t="shared" si="331"/>
        <v>-3.9454156479603458E-2</v>
      </c>
      <c r="CO236" s="63">
        <f t="shared" si="332"/>
        <v>16.369738918312301</v>
      </c>
      <c r="CP236" s="63">
        <f t="shared" si="333"/>
        <v>7599824371187829</v>
      </c>
      <c r="CQ236" s="63">
        <f t="shared" si="334"/>
        <v>27273.57995488634</v>
      </c>
      <c r="CT236" s="51">
        <f t="shared" si="335"/>
        <v>-53</v>
      </c>
      <c r="CU236" s="51">
        <f t="shared" si="336"/>
        <v>24.15</v>
      </c>
      <c r="CV236" s="51">
        <v>1</v>
      </c>
      <c r="CX236" s="63">
        <f t="shared" si="337"/>
        <v>1.2925831062713179E-2</v>
      </c>
      <c r="CY236" s="63">
        <f t="shared" si="338"/>
        <v>-0.6850690463237985</v>
      </c>
      <c r="CZ236" s="63">
        <f t="shared" si="339"/>
        <v>1.5559626975178362E-2</v>
      </c>
      <c r="DA236" s="63">
        <f t="shared" si="340"/>
        <v>8497025859453058</v>
      </c>
      <c r="DB236" s="63">
        <f t="shared" si="341"/>
        <v>27273.57995488634</v>
      </c>
      <c r="DE236" s="51">
        <f t="shared" si="342"/>
        <v>-108</v>
      </c>
      <c r="DF236" s="51">
        <f t="shared" si="343"/>
        <v>26.9</v>
      </c>
      <c r="DG236" s="51">
        <v>1</v>
      </c>
      <c r="DI236" s="63">
        <f t="shared" si="344"/>
        <v>8.6534746119213031E-3</v>
      </c>
      <c r="DJ236" s="63">
        <f t="shared" si="345"/>
        <v>-0.93457525808750075</v>
      </c>
      <c r="DK236" s="63">
        <f t="shared" si="346"/>
        <v>8.4626109122730714E-6</v>
      </c>
      <c r="DL236" s="63">
        <f t="shared" si="347"/>
        <v>9464596091895952</v>
      </c>
      <c r="DM236" s="63">
        <f t="shared" si="348"/>
        <v>27273.57995488634</v>
      </c>
    </row>
    <row r="237" spans="1:117">
      <c r="A237" s="74">
        <f t="shared" si="273"/>
        <v>749.61187632417182</v>
      </c>
      <c r="B237" s="74">
        <f t="shared" si="274"/>
        <v>7.7</v>
      </c>
      <c r="C237" s="78">
        <v>8.7050000000000001</v>
      </c>
      <c r="D237" s="76">
        <f t="shared" si="349"/>
        <v>2.1550000000000002</v>
      </c>
      <c r="E237" s="76">
        <f t="shared" si="275"/>
        <v>2.1550000000000002</v>
      </c>
      <c r="F237" s="77">
        <f t="shared" si="276"/>
        <v>40.426237625000013</v>
      </c>
      <c r="G237" s="73">
        <f t="shared" si="277"/>
        <v>80832460680091.078</v>
      </c>
      <c r="H237" s="74">
        <f t="shared" si="350"/>
        <v>46.200000000000024</v>
      </c>
      <c r="I237" s="79">
        <v>231</v>
      </c>
      <c r="J237" s="51">
        <f t="shared" si="278"/>
        <v>231</v>
      </c>
      <c r="K237" s="51">
        <f t="shared" si="279"/>
        <v>10</v>
      </c>
      <c r="L237" s="51">
        <v>1</v>
      </c>
      <c r="N237" s="63">
        <f t="shared" si="280"/>
        <v>10060127180.09156</v>
      </c>
      <c r="O237" s="63">
        <f t="shared" si="281"/>
        <v>2323889378601.1504</v>
      </c>
      <c r="P237" s="63">
        <f t="shared" si="282"/>
        <v>808324606800910.75</v>
      </c>
      <c r="Q237" s="63">
        <f t="shared" si="283"/>
        <v>4041623034004554</v>
      </c>
      <c r="R237" s="63">
        <f t="shared" si="284"/>
        <v>28260.367737421278</v>
      </c>
      <c r="S237" s="51">
        <f t="shared" si="353"/>
        <v>347.83265255400249</v>
      </c>
      <c r="T237" s="72">
        <f t="shared" si="354"/>
        <v>8.6041312026251759</v>
      </c>
      <c r="U237" s="51">
        <f t="shared" si="285"/>
        <v>216</v>
      </c>
      <c r="V237" s="69">
        <f t="shared" si="286"/>
        <v>10.75</v>
      </c>
      <c r="W237" s="51">
        <v>1</v>
      </c>
      <c r="Y237" s="68">
        <f t="shared" si="268"/>
        <v>401980411.01505947</v>
      </c>
      <c r="Z237" s="68">
        <f t="shared" si="287"/>
        <v>86827768779.252838</v>
      </c>
      <c r="AA237" s="68">
        <f t="shared" si="288"/>
        <v>108618619038872.27</v>
      </c>
      <c r="AB237" s="68">
        <f t="shared" si="289"/>
        <v>4344744761554895.5</v>
      </c>
      <c r="AC237" s="63">
        <f t="shared" si="290"/>
        <v>28260.367737421278</v>
      </c>
      <c r="AD237" s="69">
        <f t="shared" si="291"/>
        <v>1250.9663736150994</v>
      </c>
      <c r="AE237" s="72">
        <f t="shared" si="292"/>
        <v>30.944417465193165</v>
      </c>
      <c r="AF237" s="51">
        <f t="shared" si="293"/>
        <v>194</v>
      </c>
      <c r="AG237" s="51">
        <f t="shared" si="294"/>
        <v>11.85</v>
      </c>
      <c r="AH237" s="51">
        <v>1</v>
      </c>
      <c r="AJ237" s="63">
        <f t="shared" si="295"/>
        <v>25974803.833046269</v>
      </c>
      <c r="AK237" s="63">
        <f t="shared" si="296"/>
        <v>5039111943.6109762</v>
      </c>
      <c r="AL237" s="63">
        <f t="shared" si="297"/>
        <v>5671294266447.958</v>
      </c>
      <c r="AM237" s="63">
        <f t="shared" si="298"/>
        <v>4789323295295396</v>
      </c>
      <c r="AN237" s="63">
        <f t="shared" si="299"/>
        <v>28260.367737421278</v>
      </c>
      <c r="AO237" s="51">
        <f t="shared" si="269"/>
        <v>1125.4551059613823</v>
      </c>
      <c r="AP237" s="72">
        <f t="shared" si="270"/>
        <v>27.839719253650973</v>
      </c>
      <c r="AQ237" s="51">
        <f t="shared" si="300"/>
        <v>166</v>
      </c>
      <c r="AR237" s="51">
        <f t="shared" si="301"/>
        <v>13.25</v>
      </c>
      <c r="AS237" s="51">
        <v>1</v>
      </c>
      <c r="AU237" s="63">
        <f t="shared" si="302"/>
        <v>1799880.5180350551</v>
      </c>
      <c r="AV237" s="63">
        <f t="shared" si="303"/>
        <v>298780165.99381918</v>
      </c>
      <c r="AW237" s="63">
        <f t="shared" si="304"/>
        <v>130740979493.55493</v>
      </c>
      <c r="AX237" s="63">
        <f t="shared" si="305"/>
        <v>5355150520056034</v>
      </c>
      <c r="AY237" s="63">
        <f t="shared" si="306"/>
        <v>28260.367737421278</v>
      </c>
      <c r="AZ237" s="51">
        <f t="shared" si="357"/>
        <v>437.58252512738596</v>
      </c>
      <c r="BA237" s="72">
        <f t="shared" si="358"/>
        <v>10.824220873247436</v>
      </c>
      <c r="BB237" s="51">
        <f t="shared" si="307"/>
        <v>136</v>
      </c>
      <c r="BC237" s="51">
        <f t="shared" si="308"/>
        <v>14.75</v>
      </c>
      <c r="BD237" s="51">
        <v>1</v>
      </c>
      <c r="BF237" s="63">
        <f t="shared" si="309"/>
        <v>9832.1160723993162</v>
      </c>
      <c r="BG237" s="63">
        <f t="shared" si="310"/>
        <v>1337167.7858463069</v>
      </c>
      <c r="BH237" s="63">
        <f t="shared" si="311"/>
        <v>2274091329.6343532</v>
      </c>
      <c r="BI237" s="63">
        <f t="shared" si="312"/>
        <v>5961393975156718</v>
      </c>
      <c r="BJ237" s="63">
        <f t="shared" si="313"/>
        <v>28260.367737421278</v>
      </c>
      <c r="BK237" s="51">
        <f t="shared" si="271"/>
        <v>1700.677621541008</v>
      </c>
      <c r="BL237" s="72">
        <f t="shared" si="272"/>
        <v>42.06865940176661</v>
      </c>
      <c r="BM237" s="51">
        <f t="shared" si="314"/>
        <v>89</v>
      </c>
      <c r="BN237" s="51">
        <f t="shared" si="315"/>
        <v>17.100000000000001</v>
      </c>
      <c r="BO237" s="51">
        <v>1</v>
      </c>
      <c r="BQ237" s="63">
        <f t="shared" si="316"/>
        <v>58.570331326923501</v>
      </c>
      <c r="BR237" s="63">
        <f t="shared" si="317"/>
        <v>5212.7594880961915</v>
      </c>
      <c r="BS237" s="63">
        <f t="shared" si="318"/>
        <v>3902384.2773863799</v>
      </c>
      <c r="BT237" s="63">
        <f t="shared" si="319"/>
        <v>6911175388147788</v>
      </c>
      <c r="BU237" s="63">
        <f t="shared" si="320"/>
        <v>28260.367737421278</v>
      </c>
      <c r="BV237" s="51">
        <f t="shared" si="355"/>
        <v>748.62158637816071</v>
      </c>
      <c r="BW237" s="72">
        <f t="shared" si="356"/>
        <v>18.518210705692908</v>
      </c>
      <c r="BX237" s="51">
        <f t="shared" si="321"/>
        <v>44</v>
      </c>
      <c r="BY237" s="51">
        <f t="shared" si="322"/>
        <v>19.350000000000001</v>
      </c>
      <c r="BZ237" s="51">
        <v>1</v>
      </c>
      <c r="CB237" s="63">
        <f t="shared" si="323"/>
        <v>0.55225771409970204</v>
      </c>
      <c r="CC237" s="63">
        <f t="shared" si="324"/>
        <v>24.29933942038689</v>
      </c>
      <c r="CD237" s="63">
        <f t="shared" si="325"/>
        <v>8624.7185406873868</v>
      </c>
      <c r="CE237" s="63">
        <f t="shared" si="326"/>
        <v>7820540570798812</v>
      </c>
      <c r="CF237" s="63">
        <f t="shared" si="327"/>
        <v>28260.367737421278</v>
      </c>
      <c r="CG237" s="51">
        <f t="shared" si="351"/>
        <v>354.93633762946405</v>
      </c>
      <c r="CH237" s="93">
        <f t="shared" si="352"/>
        <v>8.7798508711571923</v>
      </c>
      <c r="CI237" s="51">
        <f t="shared" si="328"/>
        <v>-1</v>
      </c>
      <c r="CJ237" s="51">
        <f t="shared" si="329"/>
        <v>21.6</v>
      </c>
      <c r="CK237" s="51">
        <v>1</v>
      </c>
      <c r="CM237" s="63">
        <f t="shared" si="330"/>
        <v>1.9727078239801729E-2</v>
      </c>
      <c r="CN237" s="63">
        <f t="shared" si="331"/>
        <v>-1.9727078239801729E-2</v>
      </c>
      <c r="CO237" s="63">
        <f t="shared" si="332"/>
        <v>18.803892167196281</v>
      </c>
      <c r="CP237" s="63">
        <f t="shared" si="333"/>
        <v>8729905753449838</v>
      </c>
      <c r="CQ237" s="63">
        <f t="shared" si="334"/>
        <v>28260.367737421278</v>
      </c>
      <c r="CT237" s="51">
        <f t="shared" si="335"/>
        <v>-52</v>
      </c>
      <c r="CU237" s="51">
        <f t="shared" si="336"/>
        <v>24.15</v>
      </c>
      <c r="CV237" s="51">
        <v>1</v>
      </c>
      <c r="CX237" s="63">
        <f t="shared" si="337"/>
        <v>1.2925831062713179E-2</v>
      </c>
      <c r="CY237" s="63">
        <f t="shared" si="338"/>
        <v>-0.67214321526108534</v>
      </c>
      <c r="CZ237" s="63">
        <f t="shared" si="339"/>
        <v>1.7873317910754877E-2</v>
      </c>
      <c r="DA237" s="63">
        <f t="shared" si="340"/>
        <v>9760519627120998</v>
      </c>
      <c r="DB237" s="63">
        <f t="shared" si="341"/>
        <v>28260.367737421278</v>
      </c>
      <c r="DE237" s="51">
        <f t="shared" si="342"/>
        <v>-107</v>
      </c>
      <c r="DF237" s="51">
        <f t="shared" si="343"/>
        <v>26.9</v>
      </c>
      <c r="DG237" s="51">
        <v>1</v>
      </c>
      <c r="DI237" s="63">
        <f t="shared" si="344"/>
        <v>8.6534746119213031E-3</v>
      </c>
      <c r="DJ237" s="63">
        <f t="shared" si="345"/>
        <v>-0.92592178347557941</v>
      </c>
      <c r="DK237" s="63">
        <f t="shared" si="346"/>
        <v>9.7209872339080366E-6</v>
      </c>
      <c r="DL237" s="63">
        <f t="shared" si="347"/>
        <v>1.087196596147225E+16</v>
      </c>
      <c r="DM237" s="63">
        <f t="shared" si="348"/>
        <v>28260.367737421278</v>
      </c>
    </row>
    <row r="238" spans="1:117">
      <c r="A238" s="74">
        <f t="shared" si="273"/>
        <v>776.04688205333571</v>
      </c>
      <c r="B238" s="74">
        <f t="shared" si="274"/>
        <v>7.7333333333333334</v>
      </c>
      <c r="C238" s="78">
        <v>10.865</v>
      </c>
      <c r="D238" s="76">
        <f t="shared" si="349"/>
        <v>2.16</v>
      </c>
      <c r="E238" s="76">
        <f t="shared" si="275"/>
        <v>2.16</v>
      </c>
      <c r="F238" s="77">
        <f t="shared" si="276"/>
        <v>50.691744000000007</v>
      </c>
      <c r="G238" s="73">
        <f t="shared" si="277"/>
        <v>92852114613583.141</v>
      </c>
      <c r="H238" s="74">
        <f t="shared" si="350"/>
        <v>46.400000000000027</v>
      </c>
      <c r="I238" s="79">
        <v>232</v>
      </c>
      <c r="J238" s="51">
        <f t="shared" si="278"/>
        <v>232</v>
      </c>
      <c r="K238" s="51">
        <f t="shared" si="279"/>
        <v>10</v>
      </c>
      <c r="L238" s="51">
        <v>1</v>
      </c>
      <c r="N238" s="63">
        <f t="shared" si="280"/>
        <v>10060127180.09156</v>
      </c>
      <c r="O238" s="63">
        <f t="shared" si="281"/>
        <v>2333949505781.2422</v>
      </c>
      <c r="P238" s="63">
        <f t="shared" si="282"/>
        <v>928521146135831.37</v>
      </c>
      <c r="Q238" s="63">
        <f t="shared" si="283"/>
        <v>4642605730679157</v>
      </c>
      <c r="R238" s="63">
        <f t="shared" si="284"/>
        <v>29282.835682812536</v>
      </c>
      <c r="S238" s="51">
        <f t="shared" si="353"/>
        <v>397.83257685561102</v>
      </c>
      <c r="T238" s="72">
        <f t="shared" si="354"/>
        <v>7.848074369972573</v>
      </c>
      <c r="U238" s="51">
        <f t="shared" si="285"/>
        <v>217</v>
      </c>
      <c r="V238" s="69">
        <f t="shared" si="286"/>
        <v>10.75</v>
      </c>
      <c r="W238" s="51">
        <v>1</v>
      </c>
      <c r="Y238" s="68">
        <f t="shared" si="268"/>
        <v>401980411.01505947</v>
      </c>
      <c r="Z238" s="68">
        <f t="shared" si="287"/>
        <v>87229749190.267899</v>
      </c>
      <c r="AA238" s="68">
        <f t="shared" si="288"/>
        <v>124770029012002.23</v>
      </c>
      <c r="AB238" s="68">
        <f t="shared" si="289"/>
        <v>4990801160480094</v>
      </c>
      <c r="AC238" s="63">
        <f t="shared" si="290"/>
        <v>29282.835682812536</v>
      </c>
      <c r="AD238" s="69">
        <f t="shared" si="291"/>
        <v>1430.3609739820581</v>
      </c>
      <c r="AE238" s="72">
        <f t="shared" si="292"/>
        <v>28.216842844903066</v>
      </c>
      <c r="AF238" s="51">
        <f t="shared" si="293"/>
        <v>195</v>
      </c>
      <c r="AG238" s="51">
        <f t="shared" si="294"/>
        <v>11.85</v>
      </c>
      <c r="AH238" s="51">
        <v>1</v>
      </c>
      <c r="AJ238" s="63">
        <f t="shared" si="295"/>
        <v>25974803.833046269</v>
      </c>
      <c r="AK238" s="63">
        <f t="shared" si="296"/>
        <v>5065086747.4440222</v>
      </c>
      <c r="AL238" s="63">
        <f t="shared" si="297"/>
        <v>6514606394572.8848</v>
      </c>
      <c r="AM238" s="63">
        <f t="shared" si="298"/>
        <v>5501487790854801</v>
      </c>
      <c r="AN238" s="63">
        <f t="shared" si="299"/>
        <v>29282.835682812536</v>
      </c>
      <c r="AO238" s="51">
        <f t="shared" si="269"/>
        <v>1286.1786420262849</v>
      </c>
      <c r="AP238" s="72">
        <f t="shared" si="270"/>
        <v>25.372546701614464</v>
      </c>
      <c r="AQ238" s="51">
        <f t="shared" si="300"/>
        <v>167</v>
      </c>
      <c r="AR238" s="51">
        <f t="shared" si="301"/>
        <v>13.25</v>
      </c>
      <c r="AS238" s="51">
        <v>1</v>
      </c>
      <c r="AU238" s="63">
        <f t="shared" si="302"/>
        <v>1799880.5180350551</v>
      </c>
      <c r="AV238" s="63">
        <f t="shared" si="303"/>
        <v>300580046.51185423</v>
      </c>
      <c r="AW238" s="63">
        <f t="shared" si="304"/>
        <v>150181948074.94766</v>
      </c>
      <c r="AX238" s="63">
        <f t="shared" si="305"/>
        <v>6151452593149882</v>
      </c>
      <c r="AY238" s="63">
        <f t="shared" si="306"/>
        <v>29282.835682812536</v>
      </c>
      <c r="AZ238" s="51">
        <f t="shared" si="357"/>
        <v>499.6404445929341</v>
      </c>
      <c r="BA238" s="72">
        <f t="shared" si="358"/>
        <v>9.8564461422541321</v>
      </c>
      <c r="BB238" s="51">
        <f t="shared" si="307"/>
        <v>137</v>
      </c>
      <c r="BC238" s="51">
        <f t="shared" si="308"/>
        <v>14.75</v>
      </c>
      <c r="BD238" s="51">
        <v>1</v>
      </c>
      <c r="BF238" s="63">
        <f t="shared" si="309"/>
        <v>9832.1160723993162</v>
      </c>
      <c r="BG238" s="63">
        <f t="shared" si="310"/>
        <v>1346999.9019187063</v>
      </c>
      <c r="BH238" s="63">
        <f t="shared" si="311"/>
        <v>2612244969.4640017</v>
      </c>
      <c r="BI238" s="63">
        <f t="shared" si="312"/>
        <v>6847843452751756</v>
      </c>
      <c r="BJ238" s="63">
        <f t="shared" si="313"/>
        <v>29282.835682812536</v>
      </c>
      <c r="BK238" s="51">
        <f t="shared" si="271"/>
        <v>1939.3059834251235</v>
      </c>
      <c r="BL238" s="72">
        <f t="shared" si="272"/>
        <v>38.256840865943047</v>
      </c>
      <c r="BM238" s="51">
        <f t="shared" si="314"/>
        <v>90</v>
      </c>
      <c r="BN238" s="51">
        <f t="shared" si="315"/>
        <v>17.100000000000001</v>
      </c>
      <c r="BO238" s="51">
        <v>1</v>
      </c>
      <c r="BQ238" s="63">
        <f t="shared" si="316"/>
        <v>58.570331326923501</v>
      </c>
      <c r="BR238" s="63">
        <f t="shared" si="317"/>
        <v>5271.3298194231147</v>
      </c>
      <c r="BS238" s="63">
        <f t="shared" si="318"/>
        <v>4482662.4000000274</v>
      </c>
      <c r="BT238" s="63">
        <f t="shared" si="319"/>
        <v>7938855799461359</v>
      </c>
      <c r="BU238" s="63">
        <f t="shared" si="320"/>
        <v>29282.835682812536</v>
      </c>
      <c r="BV238" s="51">
        <f t="shared" si="355"/>
        <v>850.38549162355434</v>
      </c>
      <c r="BW238" s="72">
        <f t="shared" si="356"/>
        <v>16.775621127250115</v>
      </c>
      <c r="BX238" s="51">
        <f t="shared" si="321"/>
        <v>45</v>
      </c>
      <c r="BY238" s="51">
        <f t="shared" si="322"/>
        <v>19.350000000000001</v>
      </c>
      <c r="BZ238" s="51">
        <v>1</v>
      </c>
      <c r="CB238" s="63">
        <f t="shared" si="323"/>
        <v>0.55225771409970204</v>
      </c>
      <c r="CC238" s="63">
        <f t="shared" si="324"/>
        <v>24.851597134486592</v>
      </c>
      <c r="CD238" s="63">
        <f t="shared" si="325"/>
        <v>9907.2000000000298</v>
      </c>
      <c r="CE238" s="63">
        <f t="shared" si="326"/>
        <v>8983442088864170</v>
      </c>
      <c r="CF238" s="63">
        <f t="shared" si="327"/>
        <v>29282.835682812536</v>
      </c>
      <c r="CG238" s="51">
        <f t="shared" si="351"/>
        <v>398.65445856000122</v>
      </c>
      <c r="CH238" s="93">
        <f t="shared" si="352"/>
        <v>7.8642876946589402</v>
      </c>
      <c r="CI238" s="51">
        <f t="shared" si="328"/>
        <v>0</v>
      </c>
      <c r="CJ238" s="51">
        <f t="shared" si="329"/>
        <v>21.6</v>
      </c>
      <c r="CK238" s="69">
        <v>1</v>
      </c>
      <c r="CM238" s="63">
        <f t="shared" si="330"/>
        <v>1.9727078239801729E-2</v>
      </c>
      <c r="CN238" s="63">
        <f t="shared" si="331"/>
        <v>0</v>
      </c>
      <c r="CO238" s="63">
        <f t="shared" si="332"/>
        <v>21.6</v>
      </c>
      <c r="CP238" s="63">
        <f t="shared" si="333"/>
        <v>1.002802837826698E+16</v>
      </c>
      <c r="CQ238" s="63">
        <f t="shared" si="334"/>
        <v>29282.835682812536</v>
      </c>
      <c r="CT238" s="51">
        <f t="shared" si="335"/>
        <v>-51</v>
      </c>
      <c r="CU238" s="51">
        <f t="shared" si="336"/>
        <v>24.15</v>
      </c>
      <c r="CV238" s="51">
        <v>1</v>
      </c>
      <c r="CX238" s="63">
        <f t="shared" si="337"/>
        <v>1.2925831062713179E-2</v>
      </c>
      <c r="CY238" s="63">
        <f t="shared" si="338"/>
        <v>-0.65921738419837217</v>
      </c>
      <c r="CZ238" s="63">
        <f t="shared" si="339"/>
        <v>2.0531050882423171E-2</v>
      </c>
      <c r="DA238" s="63">
        <f t="shared" si="340"/>
        <v>1.1211892839590164E+16</v>
      </c>
      <c r="DB238" s="63">
        <f t="shared" si="341"/>
        <v>29282.835682812536</v>
      </c>
      <c r="DE238" s="51">
        <f t="shared" si="342"/>
        <v>-106</v>
      </c>
      <c r="DF238" s="51">
        <f t="shared" si="343"/>
        <v>26.9</v>
      </c>
      <c r="DG238" s="51">
        <v>1</v>
      </c>
      <c r="DI238" s="63">
        <f t="shared" si="344"/>
        <v>8.6534746119213031E-3</v>
      </c>
      <c r="DJ238" s="63">
        <f t="shared" si="345"/>
        <v>-0.91726830886365818</v>
      </c>
      <c r="DK238" s="63">
        <f t="shared" si="346"/>
        <v>1.1166482044537341E-5</v>
      </c>
      <c r="DL238" s="63">
        <f t="shared" si="347"/>
        <v>1.2488609415526932E+16</v>
      </c>
      <c r="DM238" s="63">
        <f t="shared" si="348"/>
        <v>29282.835682812536</v>
      </c>
    </row>
    <row r="239" spans="1:117">
      <c r="A239" s="74">
        <f t="shared" si="273"/>
        <v>803.41411624628518</v>
      </c>
      <c r="B239" s="74">
        <f t="shared" si="274"/>
        <v>7.7666666666666666</v>
      </c>
      <c r="C239" s="78">
        <v>10.865</v>
      </c>
      <c r="D239" s="76">
        <f t="shared" si="349"/>
        <v>2.165</v>
      </c>
      <c r="E239" s="76">
        <f t="shared" si="275"/>
        <v>2.165</v>
      </c>
      <c r="F239" s="77">
        <f t="shared" si="276"/>
        <v>50.926699625000005</v>
      </c>
      <c r="G239" s="73">
        <f t="shared" si="277"/>
        <v>106659071314619.12</v>
      </c>
      <c r="H239" s="74">
        <f t="shared" si="350"/>
        <v>46.600000000000023</v>
      </c>
      <c r="I239" s="79">
        <v>233</v>
      </c>
      <c r="J239" s="51">
        <f t="shared" si="278"/>
        <v>233</v>
      </c>
      <c r="K239" s="51">
        <f t="shared" si="279"/>
        <v>10</v>
      </c>
      <c r="L239" s="51">
        <v>1</v>
      </c>
      <c r="N239" s="63">
        <f t="shared" si="280"/>
        <v>10060127180.09156</v>
      </c>
      <c r="O239" s="63">
        <f t="shared" si="281"/>
        <v>2344009632961.3335</v>
      </c>
      <c r="P239" s="63">
        <f t="shared" si="282"/>
        <v>1066590713146191.2</v>
      </c>
      <c r="Q239" s="63">
        <f t="shared" si="283"/>
        <v>5332953565730956</v>
      </c>
      <c r="R239" s="63">
        <f t="shared" si="284"/>
        <v>30342.273123568037</v>
      </c>
      <c r="S239" s="51">
        <f t="shared" si="353"/>
        <v>455.02829772875151</v>
      </c>
      <c r="T239" s="72">
        <f t="shared" si="354"/>
        <v>8.9349653733574623</v>
      </c>
      <c r="U239" s="51">
        <f t="shared" si="285"/>
        <v>218</v>
      </c>
      <c r="V239" s="69">
        <f t="shared" si="286"/>
        <v>10.75</v>
      </c>
      <c r="W239" s="51">
        <v>1</v>
      </c>
      <c r="Y239" s="68">
        <f t="shared" si="268"/>
        <v>401980411.01505947</v>
      </c>
      <c r="Z239" s="68">
        <f t="shared" si="287"/>
        <v>87631729601.282959</v>
      </c>
      <c r="AA239" s="68">
        <f t="shared" si="288"/>
        <v>143323127079019.28</v>
      </c>
      <c r="AB239" s="68">
        <f t="shared" si="289"/>
        <v>5732925083160778</v>
      </c>
      <c r="AC239" s="63">
        <f t="shared" si="290"/>
        <v>30342.273123568037</v>
      </c>
      <c r="AD239" s="69">
        <f t="shared" si="291"/>
        <v>1635.5163561318204</v>
      </c>
      <c r="AE239" s="72">
        <f t="shared" si="292"/>
        <v>32.115105989097763</v>
      </c>
      <c r="AF239" s="51">
        <f t="shared" si="293"/>
        <v>196</v>
      </c>
      <c r="AG239" s="51">
        <f t="shared" si="294"/>
        <v>11.85</v>
      </c>
      <c r="AH239" s="51">
        <v>1</v>
      </c>
      <c r="AJ239" s="63">
        <f t="shared" si="295"/>
        <v>25974803.833046269</v>
      </c>
      <c r="AK239" s="63">
        <f t="shared" si="296"/>
        <v>5091061551.2770691</v>
      </c>
      <c r="AL239" s="63">
        <f t="shared" si="297"/>
        <v>7483317648899.0391</v>
      </c>
      <c r="AM239" s="63">
        <f t="shared" si="298"/>
        <v>6319549975391182</v>
      </c>
      <c r="AN239" s="63">
        <f t="shared" si="299"/>
        <v>30342.273123568037</v>
      </c>
      <c r="AO239" s="51">
        <f t="shared" si="269"/>
        <v>1469.893375581343</v>
      </c>
      <c r="AP239" s="72">
        <f t="shared" si="270"/>
        <v>28.862922325713992</v>
      </c>
      <c r="AQ239" s="51">
        <f t="shared" si="300"/>
        <v>168</v>
      </c>
      <c r="AR239" s="51">
        <f t="shared" si="301"/>
        <v>13.25</v>
      </c>
      <c r="AS239" s="51">
        <v>1</v>
      </c>
      <c r="AU239" s="63">
        <f t="shared" si="302"/>
        <v>1799880.5180350551</v>
      </c>
      <c r="AV239" s="63">
        <f t="shared" si="303"/>
        <v>302379927.02988929</v>
      </c>
      <c r="AW239" s="63">
        <f t="shared" si="304"/>
        <v>172513756703.9425</v>
      </c>
      <c r="AX239" s="63">
        <f t="shared" si="305"/>
        <v>7066163474593518</v>
      </c>
      <c r="AY239" s="63">
        <f t="shared" si="306"/>
        <v>30342.273123568037</v>
      </c>
      <c r="AZ239" s="51">
        <f t="shared" si="357"/>
        <v>570.51987014630799</v>
      </c>
      <c r="BA239" s="72">
        <f t="shared" si="358"/>
        <v>11.202765432422384</v>
      </c>
      <c r="BB239" s="51">
        <f t="shared" si="307"/>
        <v>138</v>
      </c>
      <c r="BC239" s="51">
        <f t="shared" si="308"/>
        <v>14.75</v>
      </c>
      <c r="BD239" s="51">
        <v>1</v>
      </c>
      <c r="BF239" s="63">
        <f t="shared" si="309"/>
        <v>9832.1160723993162</v>
      </c>
      <c r="BG239" s="63">
        <f t="shared" si="310"/>
        <v>1356832.0179911056</v>
      </c>
      <c r="BH239" s="63">
        <f t="shared" si="311"/>
        <v>3000681499.2725792</v>
      </c>
      <c r="BI239" s="63">
        <f t="shared" si="312"/>
        <v>7866106509453160</v>
      </c>
      <c r="BJ239" s="63">
        <f t="shared" si="313"/>
        <v>30342.273123568037</v>
      </c>
      <c r="BK239" s="51">
        <f t="shared" si="271"/>
        <v>2211.5350017427504</v>
      </c>
      <c r="BL239" s="72">
        <f t="shared" si="272"/>
        <v>43.425845735683687</v>
      </c>
      <c r="BM239" s="51">
        <f t="shared" si="314"/>
        <v>91</v>
      </c>
      <c r="BN239" s="51">
        <f t="shared" si="315"/>
        <v>17.100000000000001</v>
      </c>
      <c r="BO239" s="51">
        <v>1</v>
      </c>
      <c r="BQ239" s="63">
        <f t="shared" si="316"/>
        <v>58.570331326923501</v>
      </c>
      <c r="BR239" s="63">
        <f t="shared" si="317"/>
        <v>5329.9001507500388</v>
      </c>
      <c r="BS239" s="63">
        <f t="shared" si="318"/>
        <v>5149226.9248870919</v>
      </c>
      <c r="BT239" s="63">
        <f t="shared" si="319"/>
        <v>9119350597399936</v>
      </c>
      <c r="BU239" s="63">
        <f t="shared" si="320"/>
        <v>30342.273123568037</v>
      </c>
      <c r="BV239" s="51">
        <f t="shared" si="355"/>
        <v>966.1019492386697</v>
      </c>
      <c r="BW239" s="72">
        <f t="shared" si="356"/>
        <v>18.970440974038862</v>
      </c>
      <c r="BX239" s="51">
        <f t="shared" si="321"/>
        <v>46</v>
      </c>
      <c r="BY239" s="51">
        <f t="shared" si="322"/>
        <v>19.350000000000001</v>
      </c>
      <c r="BZ239" s="51">
        <v>1</v>
      </c>
      <c r="CB239" s="63">
        <f t="shared" si="323"/>
        <v>0.55225771409970204</v>
      </c>
      <c r="CC239" s="63">
        <f t="shared" si="324"/>
        <v>25.403854848586292</v>
      </c>
      <c r="CD239" s="63">
        <f t="shared" si="325"/>
        <v>11380.384342626659</v>
      </c>
      <c r="CE239" s="63">
        <f t="shared" si="326"/>
        <v>1.0319265149689402E+16</v>
      </c>
      <c r="CF239" s="63">
        <f t="shared" si="327"/>
        <v>30342.273123568037</v>
      </c>
      <c r="CG239" s="51">
        <f t="shared" si="351"/>
        <v>447.9786398740178</v>
      </c>
      <c r="CH239" s="93">
        <f t="shared" si="352"/>
        <v>8.7965378312892728</v>
      </c>
      <c r="CI239" s="51">
        <f t="shared" si="328"/>
        <v>1</v>
      </c>
      <c r="CJ239" s="51">
        <f t="shared" si="329"/>
        <v>21.6</v>
      </c>
      <c r="CK239" s="51">
        <v>1</v>
      </c>
      <c r="CM239" s="63">
        <f t="shared" si="330"/>
        <v>1.9727078239801729E-2</v>
      </c>
      <c r="CN239" s="63">
        <f t="shared" si="331"/>
        <v>1.9727078239801729E-2</v>
      </c>
      <c r="CO239" s="63">
        <f t="shared" si="332"/>
        <v>24.811884467935961</v>
      </c>
      <c r="CP239" s="63">
        <f t="shared" si="333"/>
        <v>1.1519179701978868E+16</v>
      </c>
      <c r="CQ239" s="63">
        <f t="shared" si="334"/>
        <v>30342.273123568037</v>
      </c>
      <c r="CR239" s="51">
        <f t="shared" ref="CR239:CR255" si="359">CO239/CN239</f>
        <v>1257.7576956061862</v>
      </c>
      <c r="CS239" s="93">
        <f t="shared" ref="CS239:CS255" si="360">CR239/$F239</f>
        <v>24.697412258554269</v>
      </c>
      <c r="CT239" s="51">
        <f t="shared" si="335"/>
        <v>-50</v>
      </c>
      <c r="CU239" s="51">
        <f t="shared" si="336"/>
        <v>24.15</v>
      </c>
      <c r="CV239" s="51">
        <v>1</v>
      </c>
      <c r="CX239" s="63">
        <f t="shared" si="337"/>
        <v>1.2925831062713179E-2</v>
      </c>
      <c r="CY239" s="63">
        <f t="shared" si="338"/>
        <v>-0.64629155313565889</v>
      </c>
      <c r="CZ239" s="63">
        <f t="shared" si="339"/>
        <v>2.3583984374999919E-2</v>
      </c>
      <c r="DA239" s="63">
        <f t="shared" si="340"/>
        <v>1.2879082861240258E+16</v>
      </c>
      <c r="DB239" s="63">
        <f t="shared" si="341"/>
        <v>30342.273123568037</v>
      </c>
      <c r="DE239" s="51">
        <f t="shared" si="342"/>
        <v>-105</v>
      </c>
      <c r="DF239" s="51">
        <f t="shared" si="343"/>
        <v>26.9</v>
      </c>
      <c r="DG239" s="51">
        <v>1</v>
      </c>
      <c r="DI239" s="63">
        <f t="shared" si="344"/>
        <v>8.6534746119213031E-3</v>
      </c>
      <c r="DJ239" s="63">
        <f t="shared" si="345"/>
        <v>-0.90861483425173684</v>
      </c>
      <c r="DK239" s="63">
        <f t="shared" si="346"/>
        <v>1.282691955566397E-5</v>
      </c>
      <c r="DL239" s="63">
        <f t="shared" si="347"/>
        <v>1.4345645091816272E+16</v>
      </c>
      <c r="DM239" s="63">
        <f t="shared" si="348"/>
        <v>30342.273123568037</v>
      </c>
    </row>
    <row r="240" spans="1:117">
      <c r="A240" s="74">
        <f t="shared" si="273"/>
        <v>831.74645386879808</v>
      </c>
      <c r="B240" s="74">
        <f t="shared" si="274"/>
        <v>7.8</v>
      </c>
      <c r="C240" s="78">
        <v>10.865</v>
      </c>
      <c r="D240" s="76">
        <f t="shared" si="349"/>
        <v>2.17</v>
      </c>
      <c r="E240" s="76">
        <f t="shared" si="275"/>
        <v>2.17</v>
      </c>
      <c r="F240" s="77">
        <f t="shared" si="276"/>
        <v>51.162198499999995</v>
      </c>
      <c r="G240" s="73">
        <f t="shared" si="277"/>
        <v>122519099764614.42</v>
      </c>
      <c r="H240" s="74">
        <f t="shared" si="350"/>
        <v>46.800000000000026</v>
      </c>
      <c r="I240" s="79">
        <v>234</v>
      </c>
      <c r="J240" s="51">
        <f t="shared" si="278"/>
        <v>234</v>
      </c>
      <c r="K240" s="51">
        <f t="shared" si="279"/>
        <v>10</v>
      </c>
      <c r="L240" s="51">
        <v>1</v>
      </c>
      <c r="N240" s="63">
        <f t="shared" si="280"/>
        <v>10060127180.09156</v>
      </c>
      <c r="O240" s="63">
        <f t="shared" si="281"/>
        <v>2354069760141.4253</v>
      </c>
      <c r="P240" s="63">
        <f t="shared" si="282"/>
        <v>1225190997646144.2</v>
      </c>
      <c r="Q240" s="63">
        <f t="shared" si="283"/>
        <v>6125954988230721</v>
      </c>
      <c r="R240" s="63">
        <f t="shared" si="284"/>
        <v>31440.015956240564</v>
      </c>
      <c r="S240" s="51">
        <f t="shared" si="353"/>
        <v>520.4565380307755</v>
      </c>
      <c r="T240" s="72">
        <f t="shared" si="354"/>
        <v>10.172677353393551</v>
      </c>
      <c r="U240" s="51">
        <f t="shared" si="285"/>
        <v>219</v>
      </c>
      <c r="V240" s="69">
        <f t="shared" si="286"/>
        <v>10.75</v>
      </c>
      <c r="W240" s="51">
        <v>1</v>
      </c>
      <c r="Y240" s="68">
        <f t="shared" si="268"/>
        <v>401980411.01505947</v>
      </c>
      <c r="Z240" s="68">
        <f t="shared" si="287"/>
        <v>88033710012.298019</v>
      </c>
      <c r="AA240" s="68">
        <f t="shared" si="288"/>
        <v>164635040308700.44</v>
      </c>
      <c r="AB240" s="68">
        <f t="shared" si="289"/>
        <v>6585401612348025</v>
      </c>
      <c r="AC240" s="63">
        <f t="shared" si="290"/>
        <v>31440.015956240564</v>
      </c>
      <c r="AD240" s="69">
        <f t="shared" si="291"/>
        <v>1870.1363407915157</v>
      </c>
      <c r="AE240" s="72">
        <f t="shared" si="292"/>
        <v>36.553087936428611</v>
      </c>
      <c r="AF240" s="51">
        <f t="shared" si="293"/>
        <v>197</v>
      </c>
      <c r="AG240" s="51">
        <f t="shared" si="294"/>
        <v>11.85</v>
      </c>
      <c r="AH240" s="51">
        <v>1</v>
      </c>
      <c r="AJ240" s="63">
        <f t="shared" si="295"/>
        <v>25974803.833046269</v>
      </c>
      <c r="AK240" s="63">
        <f t="shared" si="296"/>
        <v>5117036355.1101151</v>
      </c>
      <c r="AL240" s="63">
        <f t="shared" si="297"/>
        <v>8596074673210.6045</v>
      </c>
      <c r="AM240" s="63">
        <f t="shared" si="298"/>
        <v>7259256661053404</v>
      </c>
      <c r="AN240" s="63">
        <f t="shared" si="299"/>
        <v>31440.015956240564</v>
      </c>
      <c r="AO240" s="51">
        <f t="shared" si="269"/>
        <v>1679.8932187820312</v>
      </c>
      <c r="AP240" s="72">
        <f t="shared" si="270"/>
        <v>32.834656602609279</v>
      </c>
      <c r="AQ240" s="51">
        <f t="shared" si="300"/>
        <v>169</v>
      </c>
      <c r="AR240" s="51">
        <f t="shared" si="301"/>
        <v>13.25</v>
      </c>
      <c r="AS240" s="51">
        <v>1</v>
      </c>
      <c r="AU240" s="63">
        <f t="shared" si="302"/>
        <v>1799880.5180350551</v>
      </c>
      <c r="AV240" s="63">
        <f t="shared" si="303"/>
        <v>304179807.54792434</v>
      </c>
      <c r="AW240" s="63">
        <f t="shared" si="304"/>
        <v>198166268540.17749</v>
      </c>
      <c r="AX240" s="63">
        <f t="shared" si="305"/>
        <v>8116890359405705</v>
      </c>
      <c r="AY240" s="63">
        <f t="shared" si="306"/>
        <v>31440.015956240564</v>
      </c>
      <c r="AZ240" s="51">
        <f t="shared" si="357"/>
        <v>651.47739469509611</v>
      </c>
      <c r="BA240" s="72">
        <f t="shared" si="358"/>
        <v>12.733569193573574</v>
      </c>
      <c r="BB240" s="51">
        <f t="shared" si="307"/>
        <v>139</v>
      </c>
      <c r="BC240" s="51">
        <f t="shared" si="308"/>
        <v>14.75</v>
      </c>
      <c r="BD240" s="51">
        <v>1</v>
      </c>
      <c r="BF240" s="63">
        <f t="shared" si="309"/>
        <v>9832.1160723993162</v>
      </c>
      <c r="BG240" s="63">
        <f t="shared" si="310"/>
        <v>1366664.1340635049</v>
      </c>
      <c r="BH240" s="63">
        <f t="shared" si="311"/>
        <v>3446877902.0844483</v>
      </c>
      <c r="BI240" s="63">
        <f t="shared" si="312"/>
        <v>9035783607640314</v>
      </c>
      <c r="BJ240" s="63">
        <f t="shared" si="313"/>
        <v>31440.015956240564</v>
      </c>
      <c r="BK240" s="51">
        <f t="shared" si="271"/>
        <v>2522.1104557970948</v>
      </c>
      <c r="BL240" s="72">
        <f t="shared" si="272"/>
        <v>49.296365866628953</v>
      </c>
      <c r="BM240" s="51">
        <f t="shared" si="314"/>
        <v>92</v>
      </c>
      <c r="BN240" s="51">
        <f t="shared" si="315"/>
        <v>17.100000000000001</v>
      </c>
      <c r="BO240" s="51">
        <v>1</v>
      </c>
      <c r="BQ240" s="63">
        <f t="shared" si="316"/>
        <v>58.570331326923501</v>
      </c>
      <c r="BR240" s="63">
        <f t="shared" si="317"/>
        <v>5388.4704820769621</v>
      </c>
      <c r="BS240" s="63">
        <f t="shared" si="318"/>
        <v>5914908.4981242446</v>
      </c>
      <c r="BT240" s="63">
        <f t="shared" si="319"/>
        <v>1.0475383029874534E+16</v>
      </c>
      <c r="BU240" s="63">
        <f t="shared" si="320"/>
        <v>31440.015956240564</v>
      </c>
      <c r="BV240" s="51">
        <f t="shared" si="355"/>
        <v>1097.6971141993467</v>
      </c>
      <c r="BW240" s="72">
        <f t="shared" si="356"/>
        <v>21.455237389756558</v>
      </c>
      <c r="BX240" s="51">
        <f t="shared" si="321"/>
        <v>47</v>
      </c>
      <c r="BY240" s="51">
        <f t="shared" si="322"/>
        <v>19.350000000000001</v>
      </c>
      <c r="BZ240" s="51">
        <v>1</v>
      </c>
      <c r="CB240" s="63">
        <f t="shared" si="323"/>
        <v>0.55225771409970204</v>
      </c>
      <c r="CC240" s="63">
        <f t="shared" si="324"/>
        <v>25.956112562685995</v>
      </c>
      <c r="CD240" s="63">
        <f t="shared" si="325"/>
        <v>13072.628773609258</v>
      </c>
      <c r="CE240" s="63">
        <f t="shared" si="326"/>
        <v>1.1853722902226444E+16</v>
      </c>
      <c r="CF240" s="63">
        <f t="shared" si="327"/>
        <v>31440.015956240564</v>
      </c>
      <c r="CG240" s="51">
        <f t="shared" si="351"/>
        <v>503.64355378864462</v>
      </c>
      <c r="CH240" s="93">
        <f t="shared" si="352"/>
        <v>9.8440561303995704</v>
      </c>
      <c r="CI240" s="51">
        <f t="shared" si="328"/>
        <v>2</v>
      </c>
      <c r="CJ240" s="51">
        <f t="shared" si="329"/>
        <v>21.6</v>
      </c>
      <c r="CK240" s="51">
        <v>1</v>
      </c>
      <c r="CM240" s="63">
        <f t="shared" si="330"/>
        <v>1.9727078239801729E-2</v>
      </c>
      <c r="CN240" s="63">
        <f t="shared" si="331"/>
        <v>3.9454156479603458E-2</v>
      </c>
      <c r="CO240" s="63">
        <f t="shared" si="332"/>
        <v>28.501370872694523</v>
      </c>
      <c r="CP240" s="63">
        <f t="shared" si="333"/>
        <v>1.3232062774578358E+16</v>
      </c>
      <c r="CQ240" s="63">
        <f t="shared" si="334"/>
        <v>31440.015956240564</v>
      </c>
      <c r="CR240" s="51">
        <f t="shared" si="359"/>
        <v>722.39209796384375</v>
      </c>
      <c r="CS240" s="93">
        <f t="shared" si="360"/>
        <v>14.119645346433732</v>
      </c>
      <c r="CT240" s="51">
        <f t="shared" si="335"/>
        <v>-49</v>
      </c>
      <c r="CU240" s="51">
        <f t="shared" si="336"/>
        <v>24.15</v>
      </c>
      <c r="CV240" s="51">
        <v>1</v>
      </c>
      <c r="CX240" s="63">
        <f t="shared" si="337"/>
        <v>1.2925831062713179E-2</v>
      </c>
      <c r="CY240" s="63">
        <f t="shared" si="338"/>
        <v>-0.63336572207294572</v>
      </c>
      <c r="CZ240" s="63">
        <f t="shared" si="339"/>
        <v>2.7090884055838187E-2</v>
      </c>
      <c r="DA240" s="63">
        <f t="shared" si="340"/>
        <v>1.479418129657719E+16</v>
      </c>
      <c r="DB240" s="63">
        <f t="shared" si="341"/>
        <v>31440.015956240564</v>
      </c>
      <c r="DE240" s="51">
        <f t="shared" si="342"/>
        <v>-104</v>
      </c>
      <c r="DF240" s="51">
        <f t="shared" si="343"/>
        <v>26.9</v>
      </c>
      <c r="DG240" s="51">
        <v>1</v>
      </c>
      <c r="DI240" s="63">
        <f t="shared" si="344"/>
        <v>8.6534746119213031E-3</v>
      </c>
      <c r="DJ240" s="63">
        <f t="shared" si="345"/>
        <v>-0.89996135963981549</v>
      </c>
      <c r="DK240" s="63">
        <f t="shared" si="346"/>
        <v>1.4734261393270503E-5</v>
      </c>
      <c r="DL240" s="63">
        <f t="shared" si="347"/>
        <v>1.647881891834064E+16</v>
      </c>
      <c r="DM240" s="63">
        <f t="shared" si="348"/>
        <v>31440.015956240564</v>
      </c>
    </row>
    <row r="241" spans="1:117">
      <c r="A241" s="74">
        <f t="shared" si="273"/>
        <v>861.07792921981707</v>
      </c>
      <c r="B241" s="74">
        <f t="shared" si="274"/>
        <v>7.833333333333333</v>
      </c>
      <c r="C241" s="78">
        <v>10.865</v>
      </c>
      <c r="D241" s="76">
        <f t="shared" si="349"/>
        <v>2.1749999999999998</v>
      </c>
      <c r="E241" s="76">
        <f t="shared" si="275"/>
        <v>2.1749999999999998</v>
      </c>
      <c r="F241" s="77">
        <f t="shared" si="276"/>
        <v>51.398240624999993</v>
      </c>
      <c r="G241" s="73">
        <f t="shared" si="277"/>
        <v>140737488355330.22</v>
      </c>
      <c r="H241" s="74">
        <f t="shared" si="350"/>
        <v>47.000000000000028</v>
      </c>
      <c r="I241" s="79">
        <v>235</v>
      </c>
      <c r="J241" s="51">
        <f t="shared" si="278"/>
        <v>235</v>
      </c>
      <c r="K241" s="51">
        <f t="shared" si="279"/>
        <v>10</v>
      </c>
      <c r="L241" s="51">
        <v>1</v>
      </c>
      <c r="N241" s="63">
        <f t="shared" si="280"/>
        <v>10060127180.09156</v>
      </c>
      <c r="O241" s="63">
        <f t="shared" si="281"/>
        <v>2364129887321.5166</v>
      </c>
      <c r="P241" s="63">
        <f t="shared" si="282"/>
        <v>1407374883553302.2</v>
      </c>
      <c r="Q241" s="63">
        <f t="shared" si="283"/>
        <v>7036874417766511</v>
      </c>
      <c r="R241" s="63">
        <f t="shared" si="284"/>
        <v>32577.448322149747</v>
      </c>
      <c r="S241" s="51">
        <f t="shared" si="353"/>
        <v>595.30353687453817</v>
      </c>
      <c r="T241" s="72">
        <f t="shared" si="354"/>
        <v>11.582177320384462</v>
      </c>
      <c r="U241" s="51">
        <f t="shared" si="285"/>
        <v>220</v>
      </c>
      <c r="V241" s="69">
        <f t="shared" si="286"/>
        <v>10.75</v>
      </c>
      <c r="W241" s="51">
        <v>12</v>
      </c>
      <c r="Y241" s="68">
        <f t="shared" si="268"/>
        <v>4823764932.1807137</v>
      </c>
      <c r="Z241" s="68">
        <f t="shared" si="287"/>
        <v>1061228285079.757</v>
      </c>
      <c r="AA241" s="68">
        <f t="shared" si="288"/>
        <v>189115999977474.78</v>
      </c>
      <c r="AB241" s="68">
        <f t="shared" si="289"/>
        <v>7564639999098999</v>
      </c>
      <c r="AC241" s="63">
        <f t="shared" si="290"/>
        <v>32577.448322149747</v>
      </c>
      <c r="AD241" s="69">
        <f t="shared" si="291"/>
        <v>178.20482419884021</v>
      </c>
      <c r="AE241" s="72">
        <f t="shared" si="292"/>
        <v>3.4671386030315166</v>
      </c>
      <c r="AF241" s="51">
        <f t="shared" si="293"/>
        <v>198</v>
      </c>
      <c r="AG241" s="51">
        <f t="shared" si="294"/>
        <v>11.85</v>
      </c>
      <c r="AH241" s="51">
        <v>1</v>
      </c>
      <c r="AJ241" s="63">
        <f t="shared" si="295"/>
        <v>25974803.833046269</v>
      </c>
      <c r="AK241" s="63">
        <f t="shared" si="296"/>
        <v>5143011158.943161</v>
      </c>
      <c r="AL241" s="63">
        <f t="shared" si="297"/>
        <v>9874296836548.6992</v>
      </c>
      <c r="AM241" s="63">
        <f t="shared" si="298"/>
        <v>8338696185053315</v>
      </c>
      <c r="AN241" s="63">
        <f t="shared" si="299"/>
        <v>32577.448322149747</v>
      </c>
      <c r="AO241" s="51">
        <f t="shared" si="269"/>
        <v>1919.9446649806164</v>
      </c>
      <c r="AP241" s="72">
        <f t="shared" si="270"/>
        <v>37.354287649425096</v>
      </c>
      <c r="AQ241" s="51">
        <f t="shared" si="300"/>
        <v>170</v>
      </c>
      <c r="AR241" s="51">
        <f t="shared" si="301"/>
        <v>13.25</v>
      </c>
      <c r="AS241" s="51">
        <v>1</v>
      </c>
      <c r="AU241" s="63">
        <f t="shared" si="302"/>
        <v>1799880.5180350551</v>
      </c>
      <c r="AV241" s="63">
        <f t="shared" si="303"/>
        <v>305979688.06595939</v>
      </c>
      <c r="AW241" s="63">
        <f t="shared" si="304"/>
        <v>227633266688.00256</v>
      </c>
      <c r="AX241" s="63">
        <f t="shared" si="305"/>
        <v>9323858603540628</v>
      </c>
      <c r="AY241" s="63">
        <f t="shared" si="306"/>
        <v>32577.448322149747</v>
      </c>
      <c r="AZ241" s="51">
        <f t="shared" si="357"/>
        <v>743.94894682986978</v>
      </c>
      <c r="BA241" s="72">
        <f t="shared" si="358"/>
        <v>14.474210357854441</v>
      </c>
      <c r="BB241" s="51">
        <f t="shared" si="307"/>
        <v>140</v>
      </c>
      <c r="BC241" s="51">
        <f t="shared" si="308"/>
        <v>14.75</v>
      </c>
      <c r="BD241" s="51">
        <v>12</v>
      </c>
      <c r="BF241" s="63">
        <f t="shared" si="309"/>
        <v>117985.39286879179</v>
      </c>
      <c r="BG241" s="63">
        <f t="shared" si="310"/>
        <v>16517955.001630852</v>
      </c>
      <c r="BH241" s="63">
        <f t="shared" si="311"/>
        <v>3959422976.0000367</v>
      </c>
      <c r="BI241" s="63">
        <f t="shared" si="312"/>
        <v>1.0379389766205604E+16</v>
      </c>
      <c r="BJ241" s="63">
        <f t="shared" si="313"/>
        <v>32577.448322149747</v>
      </c>
      <c r="BK241" s="51">
        <f t="shared" si="271"/>
        <v>239.70418708666506</v>
      </c>
      <c r="BL241" s="72">
        <f t="shared" si="272"/>
        <v>4.6636652183396619</v>
      </c>
      <c r="BM241" s="51">
        <f t="shared" si="314"/>
        <v>93</v>
      </c>
      <c r="BN241" s="51">
        <f t="shared" si="315"/>
        <v>17.100000000000001</v>
      </c>
      <c r="BO241" s="51">
        <v>1</v>
      </c>
      <c r="BQ241" s="63">
        <f t="shared" si="316"/>
        <v>58.570331326923501</v>
      </c>
      <c r="BR241" s="63">
        <f t="shared" si="317"/>
        <v>5447.0408134038853</v>
      </c>
      <c r="BS241" s="63">
        <f t="shared" si="318"/>
        <v>6794445.6617533034</v>
      </c>
      <c r="BT241" s="63">
        <f t="shared" si="319"/>
        <v>1.2033055254380736E+16</v>
      </c>
      <c r="BU241" s="63">
        <f t="shared" si="320"/>
        <v>32577.448322149747</v>
      </c>
      <c r="BV241" s="51">
        <f t="shared" si="355"/>
        <v>1247.3645589424943</v>
      </c>
      <c r="BW241" s="72">
        <f t="shared" si="356"/>
        <v>24.268623668331927</v>
      </c>
      <c r="BX241" s="51">
        <f t="shared" si="321"/>
        <v>48</v>
      </c>
      <c r="BY241" s="51">
        <f t="shared" si="322"/>
        <v>19.350000000000001</v>
      </c>
      <c r="BZ241" s="51">
        <v>1</v>
      </c>
      <c r="CB241" s="63">
        <f t="shared" si="323"/>
        <v>0.55225771409970204</v>
      </c>
      <c r="CC241" s="63">
        <f t="shared" si="324"/>
        <v>26.508370276785698</v>
      </c>
      <c r="CD241" s="63">
        <f t="shared" si="325"/>
        <v>15016.507167731865</v>
      </c>
      <c r="CE241" s="63">
        <f t="shared" si="326"/>
        <v>1.36163519983782E+16</v>
      </c>
      <c r="CF241" s="63">
        <f t="shared" si="327"/>
        <v>32577.448322149747</v>
      </c>
      <c r="CG241" s="51">
        <f t="shared" si="351"/>
        <v>566.48171920558775</v>
      </c>
      <c r="CH241" s="93">
        <f t="shared" si="352"/>
        <v>11.021422373941187</v>
      </c>
      <c r="CI241" s="51">
        <f t="shared" si="328"/>
        <v>3</v>
      </c>
      <c r="CJ241" s="51">
        <f t="shared" si="329"/>
        <v>21.6</v>
      </c>
      <c r="CK241" s="51">
        <v>1</v>
      </c>
      <c r="CM241" s="63">
        <f t="shared" si="330"/>
        <v>1.9727078239801729E-2</v>
      </c>
      <c r="CN241" s="63">
        <f t="shared" si="331"/>
        <v>5.9181234719405187E-2</v>
      </c>
      <c r="CO241" s="63">
        <f t="shared" si="332"/>
        <v>32.739477836624609</v>
      </c>
      <c r="CP241" s="63">
        <f t="shared" si="333"/>
        <v>1.5199648742375664E+16</v>
      </c>
      <c r="CQ241" s="63">
        <f t="shared" si="334"/>
        <v>32577.448322149747</v>
      </c>
      <c r="CR241" s="51">
        <f t="shared" si="359"/>
        <v>553.20707639594957</v>
      </c>
      <c r="CS241" s="93">
        <f t="shared" si="360"/>
        <v>10.763152000321016</v>
      </c>
      <c r="CT241" s="51">
        <f t="shared" si="335"/>
        <v>-48</v>
      </c>
      <c r="CU241" s="51">
        <f t="shared" si="336"/>
        <v>24.15</v>
      </c>
      <c r="CV241" s="51">
        <v>1</v>
      </c>
      <c r="CX241" s="63">
        <f t="shared" si="337"/>
        <v>1.2925831062713179E-2</v>
      </c>
      <c r="CY241" s="63">
        <f t="shared" si="338"/>
        <v>-0.62043989101023256</v>
      </c>
      <c r="CZ241" s="63">
        <f t="shared" si="339"/>
        <v>3.111925395035673E-2</v>
      </c>
      <c r="DA241" s="63">
        <f t="shared" si="340"/>
        <v>1.6994051718906122E+16</v>
      </c>
      <c r="DB241" s="63">
        <f t="shared" si="341"/>
        <v>32577.448322149747</v>
      </c>
      <c r="DE241" s="51">
        <f t="shared" si="342"/>
        <v>-103</v>
      </c>
      <c r="DF241" s="51">
        <f t="shared" si="343"/>
        <v>26.9</v>
      </c>
      <c r="DG241" s="51">
        <v>1</v>
      </c>
      <c r="DI241" s="63">
        <f t="shared" si="344"/>
        <v>8.6534746119213031E-3</v>
      </c>
      <c r="DJ241" s="63">
        <f t="shared" si="345"/>
        <v>-0.89130788502789426</v>
      </c>
      <c r="DK241" s="63">
        <f t="shared" si="346"/>
        <v>1.692522182454615E-5</v>
      </c>
      <c r="DL241" s="63">
        <f t="shared" si="347"/>
        <v>1.8929192183791912E+16</v>
      </c>
      <c r="DM241" s="63">
        <f t="shared" si="348"/>
        <v>32577.448322149747</v>
      </c>
    </row>
    <row r="242" spans="1:117">
      <c r="A242" s="74">
        <f t="shared" si="273"/>
        <v>891.44377681524497</v>
      </c>
      <c r="B242" s="74">
        <f t="shared" si="274"/>
        <v>7.8666666666666663</v>
      </c>
      <c r="C242" s="78">
        <v>10.865</v>
      </c>
      <c r="D242" s="76">
        <f t="shared" si="349"/>
        <v>2.1799999999999997</v>
      </c>
      <c r="E242" s="76">
        <f t="shared" si="275"/>
        <v>2.1799999999999997</v>
      </c>
      <c r="F242" s="77">
        <f t="shared" si="276"/>
        <v>51.63482599999999</v>
      </c>
      <c r="G242" s="73">
        <f t="shared" si="277"/>
        <v>161664921360182.22</v>
      </c>
      <c r="H242" s="74">
        <f t="shared" si="350"/>
        <v>47.200000000000031</v>
      </c>
      <c r="I242" s="79">
        <v>236</v>
      </c>
      <c r="J242" s="51">
        <f t="shared" si="278"/>
        <v>236</v>
      </c>
      <c r="K242" s="51">
        <f t="shared" si="279"/>
        <v>10</v>
      </c>
      <c r="L242" s="51">
        <v>1</v>
      </c>
      <c r="N242" s="63">
        <f t="shared" si="280"/>
        <v>10060127180.09156</v>
      </c>
      <c r="O242" s="63">
        <f t="shared" si="281"/>
        <v>2374190014501.6084</v>
      </c>
      <c r="P242" s="63">
        <f t="shared" si="282"/>
        <v>1616649213601822.2</v>
      </c>
      <c r="Q242" s="63">
        <f t="shared" si="283"/>
        <v>8083246068009111</v>
      </c>
      <c r="R242" s="63">
        <f t="shared" si="284"/>
        <v>33756.004348737275</v>
      </c>
      <c r="S242" s="51">
        <f t="shared" si="353"/>
        <v>680.9266333896154</v>
      </c>
      <c r="T242" s="72">
        <f t="shared" si="354"/>
        <v>13.187352144647791</v>
      </c>
      <c r="U242" s="51">
        <f t="shared" si="285"/>
        <v>221</v>
      </c>
      <c r="V242" s="69">
        <f t="shared" si="286"/>
        <v>10.75</v>
      </c>
      <c r="W242" s="51">
        <v>1</v>
      </c>
      <c r="Y242" s="68">
        <f t="shared" si="268"/>
        <v>4823764932.1807137</v>
      </c>
      <c r="Z242" s="68">
        <f t="shared" si="287"/>
        <v>1066052050011.9377</v>
      </c>
      <c r="AA242" s="68">
        <f t="shared" si="288"/>
        <v>217237238077744.59</v>
      </c>
      <c r="AB242" s="68">
        <f t="shared" si="289"/>
        <v>8689489523109794</v>
      </c>
      <c r="AC242" s="63">
        <f t="shared" si="290"/>
        <v>33756.004348737275</v>
      </c>
      <c r="AD242" s="69">
        <f t="shared" si="291"/>
        <v>203.77732782870402</v>
      </c>
      <c r="AE242" s="72">
        <f t="shared" si="292"/>
        <v>3.9465094320004885</v>
      </c>
      <c r="AF242" s="51">
        <f t="shared" si="293"/>
        <v>199</v>
      </c>
      <c r="AG242" s="51">
        <f t="shared" si="294"/>
        <v>11.85</v>
      </c>
      <c r="AH242" s="51">
        <v>1</v>
      </c>
      <c r="AJ242" s="63">
        <f t="shared" si="295"/>
        <v>25974803.833046269</v>
      </c>
      <c r="AK242" s="63">
        <f t="shared" si="296"/>
        <v>5168985962.7762079</v>
      </c>
      <c r="AL242" s="63">
        <f t="shared" si="297"/>
        <v>11342588532895.916</v>
      </c>
      <c r="AM242" s="63">
        <f t="shared" si="298"/>
        <v>9578646590590796</v>
      </c>
      <c r="AN242" s="63">
        <f t="shared" si="299"/>
        <v>33756.004348737275</v>
      </c>
      <c r="AO242" s="51">
        <f t="shared" si="269"/>
        <v>2194.3546789598809</v>
      </c>
      <c r="AP242" s="72">
        <f t="shared" si="270"/>
        <v>42.49757090224108</v>
      </c>
      <c r="AQ242" s="51">
        <f t="shared" si="300"/>
        <v>171</v>
      </c>
      <c r="AR242" s="51">
        <f t="shared" si="301"/>
        <v>13.25</v>
      </c>
      <c r="AS242" s="51">
        <v>1</v>
      </c>
      <c r="AU242" s="63">
        <f t="shared" si="302"/>
        <v>1799880.5180350551</v>
      </c>
      <c r="AV242" s="63">
        <f t="shared" si="303"/>
        <v>307779568.58399445</v>
      </c>
      <c r="AW242" s="63">
        <f t="shared" si="304"/>
        <v>261481958987.10999</v>
      </c>
      <c r="AX242" s="63">
        <f t="shared" si="305"/>
        <v>1.0710301040112072E+16</v>
      </c>
      <c r="AY242" s="63">
        <f t="shared" si="306"/>
        <v>33756.004348737275</v>
      </c>
      <c r="AZ242" s="51">
        <f t="shared" si="357"/>
        <v>849.57542890229365</v>
      </c>
      <c r="BA242" s="72">
        <f t="shared" si="358"/>
        <v>16.453535234190465</v>
      </c>
      <c r="BB242" s="51">
        <f t="shared" si="307"/>
        <v>141</v>
      </c>
      <c r="BC242" s="51">
        <f t="shared" si="308"/>
        <v>14.75</v>
      </c>
      <c r="BD242" s="51">
        <v>1</v>
      </c>
      <c r="BF242" s="63">
        <f t="shared" si="309"/>
        <v>117985.39286879179</v>
      </c>
      <c r="BG242" s="63">
        <f t="shared" si="310"/>
        <v>16635940.394499643</v>
      </c>
      <c r="BH242" s="63">
        <f t="shared" si="311"/>
        <v>4548182659.2687073</v>
      </c>
      <c r="BI242" s="63">
        <f t="shared" si="312"/>
        <v>1.1922787950313438E+16</v>
      </c>
      <c r="BJ242" s="63">
        <f t="shared" si="313"/>
        <v>33756.004348737275</v>
      </c>
      <c r="BK242" s="51">
        <f t="shared" si="271"/>
        <v>273.39498407751432</v>
      </c>
      <c r="BL242" s="72">
        <f t="shared" si="272"/>
        <v>5.2947788393344135</v>
      </c>
      <c r="BM242" s="51">
        <f t="shared" si="314"/>
        <v>94</v>
      </c>
      <c r="BN242" s="51">
        <f t="shared" si="315"/>
        <v>17.100000000000001</v>
      </c>
      <c r="BO242" s="51">
        <v>1</v>
      </c>
      <c r="BQ242" s="63">
        <f t="shared" si="316"/>
        <v>58.570331326923501</v>
      </c>
      <c r="BR242" s="63">
        <f t="shared" si="317"/>
        <v>5505.6111447308094</v>
      </c>
      <c r="BS242" s="63">
        <f t="shared" si="318"/>
        <v>7804768.5547727598</v>
      </c>
      <c r="BT242" s="63">
        <f t="shared" si="319"/>
        <v>1.382235077629558E+16</v>
      </c>
      <c r="BU242" s="63">
        <f t="shared" si="320"/>
        <v>33756.004348737275</v>
      </c>
      <c r="BV242" s="51">
        <f t="shared" si="355"/>
        <v>1417.6025784607723</v>
      </c>
      <c r="BW242" s="72">
        <f t="shared" si="356"/>
        <v>27.454388603164318</v>
      </c>
      <c r="BX242" s="51">
        <f t="shared" si="321"/>
        <v>49</v>
      </c>
      <c r="BY242" s="51">
        <f t="shared" si="322"/>
        <v>19.350000000000001</v>
      </c>
      <c r="BZ242" s="51">
        <v>1</v>
      </c>
      <c r="CB242" s="63">
        <f t="shared" si="323"/>
        <v>0.55225771409970204</v>
      </c>
      <c r="CC242" s="63">
        <f t="shared" si="324"/>
        <v>27.060627990885401</v>
      </c>
      <c r="CD242" s="63">
        <f t="shared" si="325"/>
        <v>17249.437081374781</v>
      </c>
      <c r="CE242" s="63">
        <f t="shared" si="326"/>
        <v>1.564108114159763E+16</v>
      </c>
      <c r="CF242" s="63">
        <f t="shared" si="327"/>
        <v>33756.004348737275</v>
      </c>
      <c r="CG242" s="51">
        <f t="shared" si="351"/>
        <v>637.43668798760916</v>
      </c>
      <c r="CH242" s="93">
        <f t="shared" si="352"/>
        <v>12.345092205551525</v>
      </c>
      <c r="CI242" s="51">
        <f t="shared" si="328"/>
        <v>4</v>
      </c>
      <c r="CJ242" s="51">
        <f t="shared" si="329"/>
        <v>21.6</v>
      </c>
      <c r="CK242" s="51">
        <v>1</v>
      </c>
      <c r="CM242" s="63">
        <f t="shared" si="330"/>
        <v>1.9727078239801729E-2</v>
      </c>
      <c r="CN242" s="63">
        <f t="shared" si="331"/>
        <v>7.8908312959206917E-2</v>
      </c>
      <c r="CO242" s="63">
        <f t="shared" si="332"/>
        <v>37.607784334392576</v>
      </c>
      <c r="CP242" s="63">
        <f t="shared" si="333"/>
        <v>1.745981150689968E+16</v>
      </c>
      <c r="CQ242" s="63">
        <f t="shared" si="334"/>
        <v>33756.004348737275</v>
      </c>
      <c r="CR242" s="51">
        <f t="shared" si="359"/>
        <v>476.60104397155976</v>
      </c>
      <c r="CS242" s="93">
        <f t="shared" si="360"/>
        <v>9.2302246544136679</v>
      </c>
      <c r="CT242" s="51">
        <f t="shared" si="335"/>
        <v>-47</v>
      </c>
      <c r="CU242" s="51">
        <f t="shared" si="336"/>
        <v>24.15</v>
      </c>
      <c r="CV242" s="51">
        <v>1</v>
      </c>
      <c r="CX242" s="63">
        <f t="shared" si="337"/>
        <v>1.2925831062713179E-2</v>
      </c>
      <c r="CY242" s="63">
        <f t="shared" si="338"/>
        <v>-0.60751405994751939</v>
      </c>
      <c r="CZ242" s="63">
        <f t="shared" si="339"/>
        <v>3.5746635821509769E-2</v>
      </c>
      <c r="DA242" s="63">
        <f t="shared" si="340"/>
        <v>1.9521039254242004E+16</v>
      </c>
      <c r="DB242" s="63">
        <f t="shared" si="341"/>
        <v>33756.004348737275</v>
      </c>
      <c r="DE242" s="51">
        <f t="shared" si="342"/>
        <v>-102</v>
      </c>
      <c r="DF242" s="51">
        <f t="shared" si="343"/>
        <v>26.9</v>
      </c>
      <c r="DG242" s="51">
        <v>1</v>
      </c>
      <c r="DI242" s="63">
        <f t="shared" si="344"/>
        <v>8.6534746119213031E-3</v>
      </c>
      <c r="DJ242" s="63">
        <f t="shared" si="345"/>
        <v>-0.88265441041597292</v>
      </c>
      <c r="DK242" s="63">
        <f t="shared" si="346"/>
        <v>1.9441974467816083E-5</v>
      </c>
      <c r="DL242" s="63">
        <f t="shared" si="347"/>
        <v>2.1743931922944508E+16</v>
      </c>
      <c r="DM242" s="63">
        <f t="shared" si="348"/>
        <v>33756.004348737275</v>
      </c>
    </row>
    <row r="243" spans="1:117">
      <c r="A243" s="74">
        <f t="shared" si="273"/>
        <v>922.88047371350467</v>
      </c>
      <c r="B243" s="74">
        <f t="shared" si="274"/>
        <v>7.9</v>
      </c>
      <c r="C243" s="78">
        <v>10.865</v>
      </c>
      <c r="D243" s="76">
        <f t="shared" si="349"/>
        <v>2.1850000000000001</v>
      </c>
      <c r="E243" s="76">
        <f t="shared" si="275"/>
        <v>2.1850000000000001</v>
      </c>
      <c r="F243" s="77">
        <f t="shared" si="276"/>
        <v>51.871954625000008</v>
      </c>
      <c r="G243" s="73">
        <f t="shared" si="277"/>
        <v>185704229227166.31</v>
      </c>
      <c r="H243" s="74">
        <f t="shared" si="350"/>
        <v>47.40000000000002</v>
      </c>
      <c r="I243" s="79">
        <v>237</v>
      </c>
      <c r="J243" s="51">
        <f t="shared" si="278"/>
        <v>237</v>
      </c>
      <c r="K243" s="51">
        <f t="shared" si="279"/>
        <v>10</v>
      </c>
      <c r="L243" s="51">
        <v>1</v>
      </c>
      <c r="N243" s="63">
        <f t="shared" si="280"/>
        <v>10060127180.09156</v>
      </c>
      <c r="O243" s="63">
        <f t="shared" si="281"/>
        <v>2384250141681.6997</v>
      </c>
      <c r="P243" s="63">
        <f t="shared" si="282"/>
        <v>1857042292271663</v>
      </c>
      <c r="Q243" s="63">
        <f t="shared" si="283"/>
        <v>9285211461358316</v>
      </c>
      <c r="R243" s="63">
        <f t="shared" si="284"/>
        <v>34977.169953741824</v>
      </c>
      <c r="S243" s="51">
        <f t="shared" si="353"/>
        <v>778.87896903377032</v>
      </c>
      <c r="T243" s="72">
        <f t="shared" si="354"/>
        <v>15.01541583818368</v>
      </c>
      <c r="U243" s="51">
        <f t="shared" si="285"/>
        <v>222</v>
      </c>
      <c r="V243" s="69">
        <f t="shared" si="286"/>
        <v>10.75</v>
      </c>
      <c r="W243" s="51">
        <v>1</v>
      </c>
      <c r="Y243" s="68">
        <f t="shared" si="268"/>
        <v>4823764932.1807137</v>
      </c>
      <c r="Z243" s="68">
        <f t="shared" si="287"/>
        <v>1070875814944.1184</v>
      </c>
      <c r="AA243" s="68">
        <f t="shared" si="288"/>
        <v>249540058024004.47</v>
      </c>
      <c r="AB243" s="68">
        <f t="shared" si="289"/>
        <v>9981602320960188</v>
      </c>
      <c r="AC243" s="63">
        <f t="shared" si="290"/>
        <v>34977.169953741824</v>
      </c>
      <c r="AD243" s="69">
        <f t="shared" si="291"/>
        <v>233.02427278836831</v>
      </c>
      <c r="AE243" s="72">
        <f t="shared" si="292"/>
        <v>4.492297899182323</v>
      </c>
      <c r="AF243" s="51">
        <f t="shared" si="293"/>
        <v>200</v>
      </c>
      <c r="AG243" s="51">
        <f t="shared" si="294"/>
        <v>11.85</v>
      </c>
      <c r="AH243" s="51">
        <v>12</v>
      </c>
      <c r="AJ243" s="63">
        <f t="shared" si="295"/>
        <v>311697645.99655521</v>
      </c>
      <c r="AK243" s="63">
        <f t="shared" si="296"/>
        <v>62339529199.311043</v>
      </c>
      <c r="AL243" s="63">
        <f t="shared" si="297"/>
        <v>13029212789145.773</v>
      </c>
      <c r="AM243" s="63">
        <f t="shared" si="298"/>
        <v>1.1002975581709604E+16</v>
      </c>
      <c r="AN243" s="63">
        <f t="shared" si="299"/>
        <v>34977.169953741824</v>
      </c>
      <c r="AO243" s="51">
        <f t="shared" si="269"/>
        <v>209.00402932927136</v>
      </c>
      <c r="AP243" s="72">
        <f t="shared" si="270"/>
        <v>4.029229876534103</v>
      </c>
      <c r="AQ243" s="51">
        <f t="shared" si="300"/>
        <v>172</v>
      </c>
      <c r="AR243" s="51">
        <f t="shared" si="301"/>
        <v>13.25</v>
      </c>
      <c r="AS243" s="51">
        <v>1</v>
      </c>
      <c r="AU243" s="63">
        <f t="shared" si="302"/>
        <v>1799880.5180350551</v>
      </c>
      <c r="AV243" s="63">
        <f t="shared" si="303"/>
        <v>309579449.1020295</v>
      </c>
      <c r="AW243" s="63">
        <f t="shared" si="304"/>
        <v>300363896149.89545</v>
      </c>
      <c r="AX243" s="63">
        <f t="shared" si="305"/>
        <v>1.2302905186299768E+16</v>
      </c>
      <c r="AY243" s="63">
        <f t="shared" si="306"/>
        <v>34977.169953741824</v>
      </c>
      <c r="AZ243" s="51">
        <f t="shared" si="357"/>
        <v>970.23202612813986</v>
      </c>
      <c r="BA243" s="72">
        <f t="shared" si="358"/>
        <v>18.704366032517513</v>
      </c>
      <c r="BB243" s="51">
        <f t="shared" si="307"/>
        <v>142</v>
      </c>
      <c r="BC243" s="51">
        <f t="shared" si="308"/>
        <v>14.75</v>
      </c>
      <c r="BD243" s="51">
        <v>1</v>
      </c>
      <c r="BF243" s="63">
        <f t="shared" si="309"/>
        <v>117985.39286879179</v>
      </c>
      <c r="BG243" s="63">
        <f t="shared" si="310"/>
        <v>16753925.787368435</v>
      </c>
      <c r="BH243" s="63">
        <f t="shared" si="311"/>
        <v>5224489938.9280043</v>
      </c>
      <c r="BI243" s="63">
        <f t="shared" si="312"/>
        <v>1.3695686905503516E+16</v>
      </c>
      <c r="BJ243" s="63">
        <f t="shared" si="313"/>
        <v>34977.169953741824</v>
      </c>
      <c r="BK243" s="51">
        <f t="shared" si="271"/>
        <v>311.83676024558918</v>
      </c>
      <c r="BL243" s="72">
        <f t="shared" si="272"/>
        <v>6.0116639617682255</v>
      </c>
      <c r="BM243" s="51">
        <f t="shared" si="314"/>
        <v>95</v>
      </c>
      <c r="BN243" s="51">
        <f t="shared" si="315"/>
        <v>17.100000000000001</v>
      </c>
      <c r="BO243" s="51">
        <v>1</v>
      </c>
      <c r="BQ243" s="63">
        <f t="shared" si="316"/>
        <v>58.570331326923501</v>
      </c>
      <c r="BR243" s="63">
        <f t="shared" si="317"/>
        <v>5564.1814760577327</v>
      </c>
      <c r="BS243" s="63">
        <f t="shared" si="318"/>
        <v>8965324.8000000585</v>
      </c>
      <c r="BT243" s="63">
        <f t="shared" si="319"/>
        <v>1.587771159892272E+16</v>
      </c>
      <c r="BU243" s="63">
        <f t="shared" si="320"/>
        <v>34977.169953741824</v>
      </c>
      <c r="BV243" s="51">
        <f t="shared" si="355"/>
        <v>1611.2567209709457</v>
      </c>
      <c r="BW243" s="72">
        <f t="shared" si="356"/>
        <v>31.062194062654246</v>
      </c>
      <c r="BX243" s="51">
        <f t="shared" si="321"/>
        <v>50</v>
      </c>
      <c r="BY243" s="51">
        <f t="shared" si="322"/>
        <v>19.350000000000001</v>
      </c>
      <c r="BZ243" s="51">
        <f>POWER(($D243+0.05)/$D243,2)*POWER(1.05,2)</f>
        <v>1.1535349847357423</v>
      </c>
      <c r="CB243" s="63">
        <f t="shared" si="323"/>
        <v>0.63704859380419576</v>
      </c>
      <c r="CC243" s="63">
        <f t="shared" si="324"/>
        <v>31.852429690209789</v>
      </c>
      <c r="CD243" s="63">
        <f t="shared" si="325"/>
        <v>19814.400000000067</v>
      </c>
      <c r="CE243" s="63">
        <f t="shared" si="326"/>
        <v>1.7966884177728342E+16</v>
      </c>
      <c r="CF243" s="63">
        <f t="shared" si="327"/>
        <v>34977.169953741824</v>
      </c>
      <c r="CG243" s="51">
        <f t="shared" si="351"/>
        <v>622.06871477971583</v>
      </c>
      <c r="CH243" s="93">
        <f t="shared" si="352"/>
        <v>11.99239009358452</v>
      </c>
      <c r="CI243" s="51">
        <f t="shared" si="328"/>
        <v>5</v>
      </c>
      <c r="CJ243" s="51">
        <f t="shared" si="329"/>
        <v>21.6</v>
      </c>
      <c r="CK243" s="51">
        <v>1</v>
      </c>
      <c r="CM243" s="63">
        <f t="shared" si="330"/>
        <v>1.9727078239801729E-2</v>
      </c>
      <c r="CN243" s="63">
        <f t="shared" si="331"/>
        <v>9.8635391199008646E-2</v>
      </c>
      <c r="CO243" s="63">
        <f t="shared" si="332"/>
        <v>43.20000000000001</v>
      </c>
      <c r="CP243" s="63">
        <f t="shared" si="333"/>
        <v>2.0056056756533964E+16</v>
      </c>
      <c r="CQ243" s="63">
        <f t="shared" si="334"/>
        <v>34977.169953741824</v>
      </c>
      <c r="CR243" s="51">
        <f t="shared" si="359"/>
        <v>437.97666816000014</v>
      </c>
      <c r="CS243" s="93">
        <f t="shared" si="360"/>
        <v>8.4434194031492034</v>
      </c>
      <c r="CT243" s="51">
        <f t="shared" si="335"/>
        <v>-46</v>
      </c>
      <c r="CU243" s="51">
        <f t="shared" si="336"/>
        <v>24.15</v>
      </c>
      <c r="CV243" s="51">
        <v>1</v>
      </c>
      <c r="CX243" s="63">
        <f t="shared" si="337"/>
        <v>1.2925831062713179E-2</v>
      </c>
      <c r="CY243" s="63">
        <f t="shared" si="338"/>
        <v>-0.59458822888480622</v>
      </c>
      <c r="CZ243" s="63">
        <f t="shared" si="339"/>
        <v>4.1062101764846357E-2</v>
      </c>
      <c r="DA243" s="63">
        <f t="shared" si="340"/>
        <v>2.2423785679180328E+16</v>
      </c>
      <c r="DB243" s="63">
        <f t="shared" si="341"/>
        <v>34977.169953741824</v>
      </c>
      <c r="DE243" s="51">
        <f t="shared" si="342"/>
        <v>-101</v>
      </c>
      <c r="DF243" s="51">
        <f t="shared" si="343"/>
        <v>26.9</v>
      </c>
      <c r="DG243" s="51">
        <v>1</v>
      </c>
      <c r="DI243" s="63">
        <f t="shared" si="344"/>
        <v>8.6534746119213031E-3</v>
      </c>
      <c r="DJ243" s="63">
        <f t="shared" si="345"/>
        <v>-0.87400093580405158</v>
      </c>
      <c r="DK243" s="63">
        <f t="shared" si="346"/>
        <v>2.2332964089074689E-5</v>
      </c>
      <c r="DL243" s="63">
        <f t="shared" si="347"/>
        <v>2.4977218831053872E+16</v>
      </c>
      <c r="DM243" s="63">
        <f t="shared" si="348"/>
        <v>34977.169953741824</v>
      </c>
    </row>
    <row r="244" spans="1:117">
      <c r="A244" s="74">
        <f t="shared" si="273"/>
        <v>955.42578333370591</v>
      </c>
      <c r="B244" s="74">
        <f t="shared" si="274"/>
        <v>7.9333333333333336</v>
      </c>
      <c r="C244" s="78">
        <v>10.865</v>
      </c>
      <c r="D244" s="76">
        <f t="shared" si="349"/>
        <v>2.19</v>
      </c>
      <c r="E244" s="76">
        <f t="shared" si="275"/>
        <v>2.19</v>
      </c>
      <c r="F244" s="77">
        <f t="shared" si="276"/>
        <v>52.109626500000005</v>
      </c>
      <c r="G244" s="73">
        <f t="shared" si="277"/>
        <v>213318142629238.28</v>
      </c>
      <c r="H244" s="74">
        <f t="shared" si="350"/>
        <v>47.600000000000023</v>
      </c>
      <c r="I244" s="79">
        <v>238</v>
      </c>
      <c r="J244" s="51">
        <f t="shared" si="278"/>
        <v>238</v>
      </c>
      <c r="K244" s="51">
        <f t="shared" si="279"/>
        <v>10</v>
      </c>
      <c r="L244" s="51">
        <v>1</v>
      </c>
      <c r="N244" s="63">
        <f t="shared" si="280"/>
        <v>10060127180.09156</v>
      </c>
      <c r="O244" s="63">
        <f t="shared" si="281"/>
        <v>2394310268861.7915</v>
      </c>
      <c r="P244" s="63">
        <f t="shared" si="282"/>
        <v>2133181426292382.7</v>
      </c>
      <c r="Q244" s="63">
        <f t="shared" si="283"/>
        <v>1.0665907131461914E+16</v>
      </c>
      <c r="R244" s="63">
        <f t="shared" si="284"/>
        <v>36242.48471445858</v>
      </c>
      <c r="S244" s="51">
        <f t="shared" si="353"/>
        <v>890.93775941847991</v>
      </c>
      <c r="T244" s="72">
        <f t="shared" si="354"/>
        <v>17.097373734169441</v>
      </c>
      <c r="U244" s="51">
        <f t="shared" si="285"/>
        <v>223</v>
      </c>
      <c r="V244" s="69">
        <f t="shared" si="286"/>
        <v>10.75</v>
      </c>
      <c r="W244" s="51">
        <v>1</v>
      </c>
      <c r="Y244" s="68">
        <f t="shared" si="268"/>
        <v>4823764932.1807137</v>
      </c>
      <c r="Z244" s="68">
        <f t="shared" si="287"/>
        <v>1075699579876.2992</v>
      </c>
      <c r="AA244" s="68">
        <f t="shared" si="288"/>
        <v>286646254158038.69</v>
      </c>
      <c r="AB244" s="68">
        <f t="shared" si="289"/>
        <v>1.1465850166321558E+16</v>
      </c>
      <c r="AC244" s="63">
        <f t="shared" si="290"/>
        <v>36242.48471445858</v>
      </c>
      <c r="AD244" s="69">
        <f t="shared" si="291"/>
        <v>266.47426430249396</v>
      </c>
      <c r="AE244" s="72">
        <f t="shared" si="292"/>
        <v>5.1137243192962423</v>
      </c>
      <c r="AF244" s="51">
        <f t="shared" si="293"/>
        <v>201</v>
      </c>
      <c r="AG244" s="51">
        <f t="shared" si="294"/>
        <v>11.85</v>
      </c>
      <c r="AH244" s="51">
        <v>1</v>
      </c>
      <c r="AJ244" s="63">
        <f t="shared" si="295"/>
        <v>311697645.99655521</v>
      </c>
      <c r="AK244" s="63">
        <f t="shared" si="296"/>
        <v>62651226845.307594</v>
      </c>
      <c r="AL244" s="63">
        <f t="shared" si="297"/>
        <v>14966635297798.082</v>
      </c>
      <c r="AM244" s="63">
        <f t="shared" si="298"/>
        <v>1.2639099950782368E+16</v>
      </c>
      <c r="AN244" s="63">
        <f t="shared" si="299"/>
        <v>36242.48471445858</v>
      </c>
      <c r="AO244" s="51">
        <f t="shared" si="269"/>
        <v>238.88814395849363</v>
      </c>
      <c r="AP244" s="72">
        <f t="shared" si="270"/>
        <v>4.5843380581224009</v>
      </c>
      <c r="AQ244" s="51">
        <f t="shared" si="300"/>
        <v>173</v>
      </c>
      <c r="AR244" s="51">
        <f t="shared" si="301"/>
        <v>13.25</v>
      </c>
      <c r="AS244" s="51">
        <v>1</v>
      </c>
      <c r="AU244" s="63">
        <f t="shared" si="302"/>
        <v>1799880.5180350551</v>
      </c>
      <c r="AV244" s="63">
        <f t="shared" si="303"/>
        <v>311379329.62006456</v>
      </c>
      <c r="AW244" s="63">
        <f t="shared" si="304"/>
        <v>345027513407.88513</v>
      </c>
      <c r="AX244" s="63">
        <f t="shared" si="305"/>
        <v>1.4132326949187036E+16</v>
      </c>
      <c r="AY244" s="63">
        <f t="shared" si="306"/>
        <v>36242.48471445858</v>
      </c>
      <c r="AZ244" s="51">
        <f t="shared" si="357"/>
        <v>1108.0617131165291</v>
      </c>
      <c r="BA244" s="72">
        <f t="shared" si="358"/>
        <v>21.264050186898366</v>
      </c>
      <c r="BB244" s="51">
        <f t="shared" si="307"/>
        <v>143</v>
      </c>
      <c r="BC244" s="51">
        <f t="shared" si="308"/>
        <v>14.75</v>
      </c>
      <c r="BD244" s="51">
        <v>1</v>
      </c>
      <c r="BF244" s="63">
        <f t="shared" si="309"/>
        <v>117985.39286879179</v>
      </c>
      <c r="BG244" s="63">
        <f t="shared" si="310"/>
        <v>16871911.180237226</v>
      </c>
      <c r="BH244" s="63">
        <f t="shared" si="311"/>
        <v>6001362998.5451593</v>
      </c>
      <c r="BI244" s="63">
        <f t="shared" si="312"/>
        <v>1.5732213018906322E+16</v>
      </c>
      <c r="BJ244" s="63">
        <f t="shared" si="313"/>
        <v>36242.48471445858</v>
      </c>
      <c r="BK244" s="51">
        <f t="shared" si="271"/>
        <v>355.70143384673611</v>
      </c>
      <c r="BL244" s="72">
        <f t="shared" si="272"/>
        <v>6.8260215575856424</v>
      </c>
      <c r="BM244" s="51">
        <f t="shared" si="314"/>
        <v>96</v>
      </c>
      <c r="BN244" s="51">
        <f t="shared" si="315"/>
        <v>17.100000000000001</v>
      </c>
      <c r="BO244" s="51">
        <v>1</v>
      </c>
      <c r="BQ244" s="63">
        <f t="shared" si="316"/>
        <v>58.570331326923501</v>
      </c>
      <c r="BR244" s="63">
        <f t="shared" si="317"/>
        <v>5622.7518073846559</v>
      </c>
      <c r="BS244" s="63">
        <f t="shared" si="318"/>
        <v>10298453.849774189</v>
      </c>
      <c r="BT244" s="63">
        <f t="shared" si="319"/>
        <v>1.8238701194799876E+16</v>
      </c>
      <c r="BU244" s="63">
        <f t="shared" si="320"/>
        <v>36242.48471445858</v>
      </c>
      <c r="BV244" s="51">
        <f t="shared" si="355"/>
        <v>1831.5682787649791</v>
      </c>
      <c r="BW244" s="72">
        <f t="shared" si="356"/>
        <v>35.148367044330648</v>
      </c>
      <c r="BX244" s="51">
        <f t="shared" si="321"/>
        <v>51</v>
      </c>
      <c r="BY244" s="51">
        <f t="shared" si="322"/>
        <v>19.350000000000001</v>
      </c>
      <c r="BZ244" s="51">
        <v>1</v>
      </c>
      <c r="CB244" s="63">
        <f t="shared" si="323"/>
        <v>0.63704859380419576</v>
      </c>
      <c r="CC244" s="63">
        <f t="shared" si="324"/>
        <v>32.489478284013984</v>
      </c>
      <c r="CD244" s="63">
        <f t="shared" si="325"/>
        <v>22760.76868525333</v>
      </c>
      <c r="CE244" s="63">
        <f t="shared" si="326"/>
        <v>2.0638530299378804E+16</v>
      </c>
      <c r="CF244" s="63">
        <f t="shared" si="327"/>
        <v>36242.48471445858</v>
      </c>
      <c r="CG244" s="51">
        <f t="shared" si="351"/>
        <v>700.55814643390147</v>
      </c>
      <c r="CH244" s="93">
        <f t="shared" si="352"/>
        <v>13.443929528719639</v>
      </c>
      <c r="CI244" s="51">
        <f t="shared" si="328"/>
        <v>6</v>
      </c>
      <c r="CJ244" s="51">
        <f t="shared" si="329"/>
        <v>21.6</v>
      </c>
      <c r="CK244" s="51">
        <v>1</v>
      </c>
      <c r="CM244" s="63">
        <f t="shared" si="330"/>
        <v>1.9727078239801729E-2</v>
      </c>
      <c r="CN244" s="63">
        <f t="shared" si="331"/>
        <v>0.11836246943881037</v>
      </c>
      <c r="CO244" s="63">
        <f t="shared" si="332"/>
        <v>49.623768935871929</v>
      </c>
      <c r="CP244" s="63">
        <f t="shared" si="333"/>
        <v>2.3038359403957736E+16</v>
      </c>
      <c r="CQ244" s="63">
        <f t="shared" si="334"/>
        <v>36242.48471445858</v>
      </c>
      <c r="CR244" s="51">
        <f t="shared" si="359"/>
        <v>419.2525652020621</v>
      </c>
      <c r="CS244" s="93">
        <f t="shared" si="360"/>
        <v>8.045587607542382</v>
      </c>
      <c r="CT244" s="51">
        <f t="shared" si="335"/>
        <v>-45</v>
      </c>
      <c r="CU244" s="51">
        <f t="shared" si="336"/>
        <v>24.15</v>
      </c>
      <c r="CV244" s="51">
        <v>1</v>
      </c>
      <c r="CX244" s="63">
        <f t="shared" si="337"/>
        <v>1.2925831062713179E-2</v>
      </c>
      <c r="CY244" s="63">
        <f t="shared" si="338"/>
        <v>-0.58166239782209306</v>
      </c>
      <c r="CZ244" s="63">
        <f t="shared" si="339"/>
        <v>4.7167968749999858E-2</v>
      </c>
      <c r="DA244" s="63">
        <f t="shared" si="340"/>
        <v>2.575816572248052E+16</v>
      </c>
      <c r="DB244" s="63">
        <f t="shared" si="341"/>
        <v>36242.48471445858</v>
      </c>
      <c r="DE244" s="51">
        <f t="shared" si="342"/>
        <v>-100</v>
      </c>
      <c r="DF244" s="51">
        <f t="shared" si="343"/>
        <v>26.9</v>
      </c>
      <c r="DG244" s="51">
        <v>1</v>
      </c>
      <c r="DI244" s="63">
        <f t="shared" si="344"/>
        <v>8.6534746119213031E-3</v>
      </c>
      <c r="DJ244" s="63">
        <f t="shared" si="345"/>
        <v>-0.86534746119213035</v>
      </c>
      <c r="DK244" s="63">
        <f t="shared" si="346"/>
        <v>2.5653839111327954E-5</v>
      </c>
      <c r="DL244" s="63">
        <f t="shared" si="347"/>
        <v>2.8691290183632544E+16</v>
      </c>
      <c r="DM244" s="63">
        <f t="shared" si="348"/>
        <v>36242.48471445858</v>
      </c>
    </row>
    <row r="245" spans="1:117">
      <c r="A245" s="74">
        <f t="shared" si="273"/>
        <v>989.1188008190577</v>
      </c>
      <c r="B245" s="74">
        <f t="shared" si="274"/>
        <v>7.9666666666666668</v>
      </c>
      <c r="C245" s="78">
        <v>10.865</v>
      </c>
      <c r="D245" s="76">
        <f t="shared" si="349"/>
        <v>2.1950000000000003</v>
      </c>
      <c r="E245" s="76">
        <f t="shared" si="275"/>
        <v>2.1950000000000003</v>
      </c>
      <c r="F245" s="77">
        <f t="shared" si="276"/>
        <v>52.347841625000015</v>
      </c>
      <c r="G245" s="73">
        <f t="shared" si="277"/>
        <v>245038199529228.87</v>
      </c>
      <c r="H245" s="74">
        <f t="shared" si="350"/>
        <v>47.800000000000026</v>
      </c>
      <c r="I245" s="79">
        <v>239</v>
      </c>
      <c r="J245" s="51">
        <f t="shared" si="278"/>
        <v>239</v>
      </c>
      <c r="K245" s="51">
        <f t="shared" si="279"/>
        <v>10</v>
      </c>
      <c r="L245" s="51">
        <v>1</v>
      </c>
      <c r="N245" s="63">
        <f t="shared" si="280"/>
        <v>10060127180.09156</v>
      </c>
      <c r="O245" s="63">
        <f t="shared" si="281"/>
        <v>2404370396041.8828</v>
      </c>
      <c r="P245" s="63">
        <f t="shared" si="282"/>
        <v>2450381995292289</v>
      </c>
      <c r="Q245" s="63">
        <f t="shared" si="283"/>
        <v>1.2251909976461444E+16</v>
      </c>
      <c r="R245" s="63">
        <f t="shared" si="284"/>
        <v>37553.543804430228</v>
      </c>
      <c r="S245" s="51">
        <f t="shared" si="353"/>
        <v>1019.1366518761632</v>
      </c>
      <c r="T245" s="72">
        <f t="shared" si="354"/>
        <v>19.468551524566568</v>
      </c>
      <c r="U245" s="51">
        <f t="shared" si="285"/>
        <v>224</v>
      </c>
      <c r="V245" s="69">
        <f t="shared" si="286"/>
        <v>10.75</v>
      </c>
      <c r="W245" s="51">
        <v>1</v>
      </c>
      <c r="Y245" s="68">
        <f t="shared" si="268"/>
        <v>4823764932.1807137</v>
      </c>
      <c r="Z245" s="68">
        <f t="shared" si="287"/>
        <v>1080523344808.4799</v>
      </c>
      <c r="AA245" s="68">
        <f t="shared" si="288"/>
        <v>329270080617401.06</v>
      </c>
      <c r="AB245" s="68">
        <f t="shared" si="289"/>
        <v>1.3170803224696052E+16</v>
      </c>
      <c r="AC245" s="63">
        <f t="shared" si="290"/>
        <v>37553.543804430228</v>
      </c>
      <c r="AD245" s="69">
        <f t="shared" si="291"/>
        <v>304.7320376736177</v>
      </c>
      <c r="AE245" s="72">
        <f t="shared" si="292"/>
        <v>5.8212913505890436</v>
      </c>
      <c r="AF245" s="51">
        <f t="shared" si="293"/>
        <v>202</v>
      </c>
      <c r="AG245" s="51">
        <f t="shared" si="294"/>
        <v>11.85</v>
      </c>
      <c r="AH245" s="51">
        <v>1</v>
      </c>
      <c r="AJ245" s="63">
        <f t="shared" si="295"/>
        <v>311697645.99655521</v>
      </c>
      <c r="AK245" s="63">
        <f t="shared" si="296"/>
        <v>62962924491.304153</v>
      </c>
      <c r="AL245" s="63">
        <f t="shared" si="297"/>
        <v>17192149346421.219</v>
      </c>
      <c r="AM245" s="63">
        <f t="shared" si="298"/>
        <v>1.451851332210681E+16</v>
      </c>
      <c r="AN245" s="63">
        <f t="shared" si="299"/>
        <v>37553.543804430228</v>
      </c>
      <c r="AO245" s="51">
        <f t="shared" si="269"/>
        <v>273.05195057760756</v>
      </c>
      <c r="AP245" s="72">
        <f t="shared" si="270"/>
        <v>5.2161071421749847</v>
      </c>
      <c r="AQ245" s="51">
        <f t="shared" si="300"/>
        <v>174</v>
      </c>
      <c r="AR245" s="51">
        <f t="shared" si="301"/>
        <v>13.25</v>
      </c>
      <c r="AS245" s="51">
        <v>1</v>
      </c>
      <c r="AU245" s="63">
        <f t="shared" si="302"/>
        <v>1799880.5180350551</v>
      </c>
      <c r="AV245" s="63">
        <f t="shared" si="303"/>
        <v>313179210.13809961</v>
      </c>
      <c r="AW245" s="63">
        <f t="shared" si="304"/>
        <v>396332537080.3551</v>
      </c>
      <c r="AX245" s="63">
        <f t="shared" si="305"/>
        <v>1.6233780718811412E+16</v>
      </c>
      <c r="AY245" s="63">
        <f t="shared" si="306"/>
        <v>37553.543804430228</v>
      </c>
      <c r="AZ245" s="51">
        <f t="shared" si="357"/>
        <v>1265.5135598100148</v>
      </c>
      <c r="BA245" s="72">
        <f t="shared" si="358"/>
        <v>24.175085744235105</v>
      </c>
      <c r="BB245" s="51">
        <f t="shared" si="307"/>
        <v>144</v>
      </c>
      <c r="BC245" s="51">
        <f t="shared" si="308"/>
        <v>14.75</v>
      </c>
      <c r="BD245" s="51">
        <v>1</v>
      </c>
      <c r="BF245" s="63">
        <f t="shared" si="309"/>
        <v>117985.39286879179</v>
      </c>
      <c r="BG245" s="63">
        <f t="shared" si="310"/>
        <v>16989896.573106017</v>
      </c>
      <c r="BH245" s="63">
        <f t="shared" si="311"/>
        <v>6893755804.1688995</v>
      </c>
      <c r="BI245" s="63">
        <f t="shared" si="312"/>
        <v>1.8071567215280632E+16</v>
      </c>
      <c r="BJ245" s="63">
        <f t="shared" si="313"/>
        <v>37553.543804430228</v>
      </c>
      <c r="BK245" s="51">
        <f t="shared" si="271"/>
        <v>405.75619601365321</v>
      </c>
      <c r="BL245" s="72">
        <f t="shared" si="272"/>
        <v>7.7511542676455685</v>
      </c>
      <c r="BM245" s="51">
        <f t="shared" si="314"/>
        <v>97</v>
      </c>
      <c r="BN245" s="51">
        <f t="shared" si="315"/>
        <v>17.100000000000001</v>
      </c>
      <c r="BO245" s="51">
        <v>1</v>
      </c>
      <c r="BQ245" s="63">
        <f t="shared" si="316"/>
        <v>58.570331326923501</v>
      </c>
      <c r="BR245" s="63">
        <f t="shared" si="317"/>
        <v>5681.32213871158</v>
      </c>
      <c r="BS245" s="63">
        <f t="shared" si="318"/>
        <v>11829816.996248497</v>
      </c>
      <c r="BT245" s="63">
        <f t="shared" si="319"/>
        <v>2.0950766059749072E+16</v>
      </c>
      <c r="BU245" s="63">
        <f t="shared" si="320"/>
        <v>37553.543804430228</v>
      </c>
      <c r="BV245" s="51">
        <f t="shared" si="355"/>
        <v>2082.2295774503086</v>
      </c>
      <c r="BW245" s="72">
        <f t="shared" si="356"/>
        <v>39.776799058242126</v>
      </c>
      <c r="BX245" s="51">
        <f t="shared" si="321"/>
        <v>52</v>
      </c>
      <c r="BY245" s="51">
        <f t="shared" si="322"/>
        <v>19.350000000000001</v>
      </c>
      <c r="BZ245" s="51">
        <v>1</v>
      </c>
      <c r="CB245" s="63">
        <f t="shared" si="323"/>
        <v>0.63704859380419576</v>
      </c>
      <c r="CC245" s="63">
        <f t="shared" si="324"/>
        <v>33.126526877818179</v>
      </c>
      <c r="CD245" s="63">
        <f t="shared" si="325"/>
        <v>26145.257547218531</v>
      </c>
      <c r="CE245" s="63">
        <f t="shared" si="326"/>
        <v>2.3707445804452896E+16</v>
      </c>
      <c r="CF245" s="63">
        <f t="shared" si="327"/>
        <v>37553.543804430228</v>
      </c>
      <c r="CG245" s="51">
        <f t="shared" si="351"/>
        <v>789.25441365015638</v>
      </c>
      <c r="CH245" s="93">
        <f t="shared" si="352"/>
        <v>15.077114722400097</v>
      </c>
      <c r="CI245" s="51">
        <f t="shared" si="328"/>
        <v>7</v>
      </c>
      <c r="CJ245" s="51">
        <f t="shared" si="329"/>
        <v>21.6</v>
      </c>
      <c r="CK245" s="51">
        <v>1</v>
      </c>
      <c r="CM245" s="63">
        <f t="shared" si="330"/>
        <v>1.9727078239801729E-2</v>
      </c>
      <c r="CN245" s="63">
        <f t="shared" si="331"/>
        <v>0.13808954767861209</v>
      </c>
      <c r="CO245" s="63">
        <f t="shared" si="332"/>
        <v>57.002741745389059</v>
      </c>
      <c r="CP245" s="63">
        <f t="shared" si="333"/>
        <v>2.646412554915672E+16</v>
      </c>
      <c r="CQ245" s="63">
        <f t="shared" si="334"/>
        <v>37553.543804430228</v>
      </c>
      <c r="CR245" s="51">
        <f t="shared" si="359"/>
        <v>412.79548455076798</v>
      </c>
      <c r="CS245" s="93">
        <f t="shared" si="360"/>
        <v>7.8856256864968284</v>
      </c>
      <c r="CT245" s="51">
        <f t="shared" si="335"/>
        <v>-44</v>
      </c>
      <c r="CU245" s="51">
        <f t="shared" si="336"/>
        <v>24.15</v>
      </c>
      <c r="CV245" s="51">
        <v>1</v>
      </c>
      <c r="CX245" s="63">
        <f t="shared" si="337"/>
        <v>1.2925831062713179E-2</v>
      </c>
      <c r="CY245" s="63">
        <f t="shared" si="338"/>
        <v>-0.56873656675937989</v>
      </c>
      <c r="CZ245" s="63">
        <f t="shared" si="339"/>
        <v>5.4181768111676396E-2</v>
      </c>
      <c r="DA245" s="63">
        <f t="shared" si="340"/>
        <v>2.9588362593154384E+16</v>
      </c>
      <c r="DB245" s="63">
        <f t="shared" si="341"/>
        <v>37553.543804430228</v>
      </c>
      <c r="DE245" s="51">
        <f t="shared" si="342"/>
        <v>-99</v>
      </c>
      <c r="DF245" s="51">
        <f t="shared" si="343"/>
        <v>26.9</v>
      </c>
      <c r="DG245" s="51">
        <v>1</v>
      </c>
      <c r="DI245" s="63">
        <f t="shared" si="344"/>
        <v>8.6534746119213031E-3</v>
      </c>
      <c r="DJ245" s="63">
        <f t="shared" si="345"/>
        <v>-0.85669398658020901</v>
      </c>
      <c r="DK245" s="63">
        <f t="shared" si="346"/>
        <v>2.9468522786541016E-5</v>
      </c>
      <c r="DL245" s="63">
        <f t="shared" si="347"/>
        <v>3.295763783668128E+16</v>
      </c>
      <c r="DM245" s="63">
        <f t="shared" si="348"/>
        <v>37553.543804430228</v>
      </c>
    </row>
    <row r="246" spans="1:117">
      <c r="A246" s="74">
        <f t="shared" si="273"/>
        <v>1024.0000000000164</v>
      </c>
      <c r="B246" s="74">
        <f t="shared" si="274"/>
        <v>8</v>
      </c>
      <c r="C246" s="78">
        <v>10.865</v>
      </c>
      <c r="D246" s="76">
        <f t="shared" si="349"/>
        <v>2.2000000000000002</v>
      </c>
      <c r="E246" s="76">
        <f t="shared" si="275"/>
        <v>2.2000000000000002</v>
      </c>
      <c r="F246" s="77">
        <f t="shared" si="276"/>
        <v>52.586600000000011</v>
      </c>
      <c r="G246" s="73">
        <f t="shared" si="277"/>
        <v>281474976710660.56</v>
      </c>
      <c r="H246" s="74">
        <f t="shared" si="350"/>
        <v>48.000000000000028</v>
      </c>
      <c r="I246" s="79">
        <v>240</v>
      </c>
      <c r="J246" s="51">
        <f t="shared" si="278"/>
        <v>240</v>
      </c>
      <c r="K246" s="51">
        <f t="shared" si="279"/>
        <v>10</v>
      </c>
      <c r="L246" s="51">
        <v>12</v>
      </c>
      <c r="N246" s="63">
        <f t="shared" si="280"/>
        <v>120721526161.09872</v>
      </c>
      <c r="O246" s="63">
        <f t="shared" si="281"/>
        <v>28973166278663.695</v>
      </c>
      <c r="P246" s="63">
        <f t="shared" si="282"/>
        <v>2814749767106605.5</v>
      </c>
      <c r="Q246" s="63">
        <f t="shared" si="283"/>
        <v>1.4073748835533028E+16</v>
      </c>
      <c r="R246" s="63">
        <f t="shared" si="284"/>
        <v>38912.000000000626</v>
      </c>
      <c r="S246" s="51">
        <f t="shared" si="353"/>
        <v>97.150229976053126</v>
      </c>
      <c r="T246" s="72">
        <f t="shared" si="354"/>
        <v>1.8474331859457183</v>
      </c>
      <c r="U246" s="51">
        <f t="shared" si="285"/>
        <v>225</v>
      </c>
      <c r="V246" s="69">
        <f t="shared" si="286"/>
        <v>10.75</v>
      </c>
      <c r="W246" s="51">
        <v>1</v>
      </c>
      <c r="Y246" s="68">
        <f t="shared" si="268"/>
        <v>4823764932.1807137</v>
      </c>
      <c r="Z246" s="68">
        <f t="shared" si="287"/>
        <v>1085347109740.6605</v>
      </c>
      <c r="AA246" s="68">
        <f t="shared" si="288"/>
        <v>378231999954949.81</v>
      </c>
      <c r="AB246" s="68">
        <f t="shared" si="289"/>
        <v>1.5129279998198004E+16</v>
      </c>
      <c r="AC246" s="63">
        <f t="shared" si="290"/>
        <v>38912.000000000626</v>
      </c>
      <c r="AD246" s="69">
        <f t="shared" si="291"/>
        <v>348.4894339888433</v>
      </c>
      <c r="AE246" s="72">
        <f t="shared" si="292"/>
        <v>6.6269626480670594</v>
      </c>
      <c r="AF246" s="51">
        <f t="shared" si="293"/>
        <v>203</v>
      </c>
      <c r="AG246" s="51">
        <f t="shared" si="294"/>
        <v>11.85</v>
      </c>
      <c r="AH246" s="51">
        <v>1</v>
      </c>
      <c r="AJ246" s="63">
        <f t="shared" si="295"/>
        <v>311697645.99655521</v>
      </c>
      <c r="AK246" s="63">
        <f t="shared" si="296"/>
        <v>63274622137.300705</v>
      </c>
      <c r="AL246" s="63">
        <f t="shared" si="297"/>
        <v>19748593673097.402</v>
      </c>
      <c r="AM246" s="63">
        <f t="shared" si="298"/>
        <v>1.6677392370106638E+16</v>
      </c>
      <c r="AN246" s="63">
        <f t="shared" si="299"/>
        <v>38912.000000000626</v>
      </c>
      <c r="AO246" s="51">
        <f t="shared" si="269"/>
        <v>312.10923125300667</v>
      </c>
      <c r="AP246" s="72">
        <f t="shared" si="270"/>
        <v>5.9351475709212345</v>
      </c>
      <c r="AQ246" s="51">
        <f t="shared" si="300"/>
        <v>175</v>
      </c>
      <c r="AR246" s="51">
        <f t="shared" si="301"/>
        <v>13.25</v>
      </c>
      <c r="AS246" s="51">
        <v>1</v>
      </c>
      <c r="AU246" s="63">
        <f t="shared" si="302"/>
        <v>1799880.5180350551</v>
      </c>
      <c r="AV246" s="63">
        <f t="shared" si="303"/>
        <v>314979090.65613467</v>
      </c>
      <c r="AW246" s="63">
        <f t="shared" si="304"/>
        <v>455266533376.00525</v>
      </c>
      <c r="AX246" s="63">
        <f t="shared" si="305"/>
        <v>1.8647717207081264E+16</v>
      </c>
      <c r="AY246" s="63">
        <f t="shared" si="306"/>
        <v>38912.000000000626</v>
      </c>
      <c r="AZ246" s="51">
        <f t="shared" si="357"/>
        <v>1445.3865252694616</v>
      </c>
      <c r="BA246" s="72">
        <f t="shared" si="358"/>
        <v>27.485833373320602</v>
      </c>
      <c r="BB246" s="51">
        <f t="shared" si="307"/>
        <v>145</v>
      </c>
      <c r="BC246" s="51">
        <f t="shared" si="308"/>
        <v>14.75</v>
      </c>
      <c r="BD246" s="51">
        <v>1</v>
      </c>
      <c r="BF246" s="63">
        <f t="shared" si="309"/>
        <v>117985.39286879179</v>
      </c>
      <c r="BG246" s="63">
        <f t="shared" si="310"/>
        <v>17107881.965974811</v>
      </c>
      <c r="BH246" s="63">
        <f t="shared" si="311"/>
        <v>7918845952.0000772</v>
      </c>
      <c r="BI246" s="63">
        <f t="shared" si="312"/>
        <v>2.0758779532411216E+16</v>
      </c>
      <c r="BJ246" s="63">
        <f t="shared" si="313"/>
        <v>38912.000000000626</v>
      </c>
      <c r="BK246" s="51">
        <f t="shared" si="271"/>
        <v>462.87705092597412</v>
      </c>
      <c r="BL246" s="72">
        <f t="shared" si="272"/>
        <v>8.802186316019176</v>
      </c>
      <c r="BM246" s="51">
        <f t="shared" si="314"/>
        <v>98</v>
      </c>
      <c r="BN246" s="51">
        <f t="shared" si="315"/>
        <v>17.100000000000001</v>
      </c>
      <c r="BO246" s="51">
        <v>1</v>
      </c>
      <c r="BQ246" s="63">
        <f t="shared" si="316"/>
        <v>58.570331326923501</v>
      </c>
      <c r="BR246" s="63">
        <f t="shared" si="317"/>
        <v>5739.8924700385032</v>
      </c>
      <c r="BS246" s="63">
        <f t="shared" si="318"/>
        <v>13588891.32350661</v>
      </c>
      <c r="BT246" s="63">
        <f t="shared" si="319"/>
        <v>2.406611050876148E+16</v>
      </c>
      <c r="BU246" s="63">
        <f t="shared" si="320"/>
        <v>38912.000000000626</v>
      </c>
      <c r="BV246" s="51">
        <f t="shared" si="355"/>
        <v>2367.4470200337141</v>
      </c>
      <c r="BW246" s="72">
        <f t="shared" si="356"/>
        <v>45.019967444818903</v>
      </c>
      <c r="BX246" s="51">
        <f t="shared" si="321"/>
        <v>53</v>
      </c>
      <c r="BY246" s="51">
        <f t="shared" si="322"/>
        <v>19.350000000000001</v>
      </c>
      <c r="BZ246" s="51">
        <v>1</v>
      </c>
      <c r="CB246" s="63">
        <f t="shared" si="323"/>
        <v>0.63704859380419576</v>
      </c>
      <c r="CC246" s="63">
        <f t="shared" si="324"/>
        <v>33.763575471622374</v>
      </c>
      <c r="CD246" s="63">
        <f t="shared" si="325"/>
        <v>30033.014335463737</v>
      </c>
      <c r="CE246" s="63">
        <f t="shared" si="326"/>
        <v>2.7232703996756408E+16</v>
      </c>
      <c r="CF246" s="63">
        <f t="shared" si="327"/>
        <v>38912.000000000626</v>
      </c>
      <c r="CG246" s="51">
        <f t="shared" si="351"/>
        <v>889.50929858438417</v>
      </c>
      <c r="CH246" s="93">
        <f t="shared" si="352"/>
        <v>16.915132345205507</v>
      </c>
      <c r="CI246" s="51">
        <f t="shared" si="328"/>
        <v>8</v>
      </c>
      <c r="CJ246" s="51">
        <f t="shared" si="329"/>
        <v>21.6</v>
      </c>
      <c r="CK246" s="51">
        <v>1</v>
      </c>
      <c r="CM246" s="63">
        <f t="shared" si="330"/>
        <v>1.9727078239801729E-2</v>
      </c>
      <c r="CN246" s="63">
        <f t="shared" si="331"/>
        <v>0.15781662591841383</v>
      </c>
      <c r="CO246" s="63">
        <f t="shared" si="332"/>
        <v>65.478955673249231</v>
      </c>
      <c r="CP246" s="63">
        <f t="shared" si="333"/>
        <v>3.0399297484751344E+16</v>
      </c>
      <c r="CQ246" s="63">
        <f t="shared" si="334"/>
        <v>38912.000000000626</v>
      </c>
      <c r="CR246" s="51">
        <f t="shared" si="359"/>
        <v>414.90530729696229</v>
      </c>
      <c r="CS246" s="93">
        <f t="shared" si="360"/>
        <v>7.8899435844295356</v>
      </c>
      <c r="CT246" s="51">
        <f t="shared" si="335"/>
        <v>-43</v>
      </c>
      <c r="CU246" s="51">
        <f t="shared" si="336"/>
        <v>24.15</v>
      </c>
      <c r="CV246" s="51">
        <v>1</v>
      </c>
      <c r="CX246" s="63">
        <f t="shared" si="337"/>
        <v>1.2925831062713179E-2</v>
      </c>
      <c r="CY246" s="63">
        <f t="shared" si="338"/>
        <v>-0.55581073569666672</v>
      </c>
      <c r="CZ246" s="63">
        <f t="shared" si="339"/>
        <v>6.2238507900713481E-2</v>
      </c>
      <c r="DA246" s="63">
        <f t="shared" si="340"/>
        <v>3.398810343781226E+16</v>
      </c>
      <c r="DB246" s="63">
        <f t="shared" si="341"/>
        <v>38912.000000000626</v>
      </c>
      <c r="DE246" s="51">
        <f t="shared" si="342"/>
        <v>-98</v>
      </c>
      <c r="DF246" s="51">
        <f t="shared" si="343"/>
        <v>26.9</v>
      </c>
      <c r="DG246" s="51">
        <v>1</v>
      </c>
      <c r="DI246" s="63">
        <f t="shared" si="344"/>
        <v>8.6534746119213031E-3</v>
      </c>
      <c r="DJ246" s="63">
        <f t="shared" si="345"/>
        <v>-0.84804051196828767</v>
      </c>
      <c r="DK246" s="63">
        <f t="shared" si="346"/>
        <v>3.3850443649092313E-5</v>
      </c>
      <c r="DL246" s="63">
        <f t="shared" si="347"/>
        <v>3.7858384367583848E+16</v>
      </c>
      <c r="DM246" s="63">
        <f t="shared" si="348"/>
        <v>38912.000000000626</v>
      </c>
    </row>
    <row r="247" spans="1:117">
      <c r="A247" s="74">
        <f t="shared" si="273"/>
        <v>1060.1112820135877</v>
      </c>
      <c r="B247" s="74">
        <f t="shared" si="274"/>
        <v>8.0333333333333332</v>
      </c>
      <c r="C247" s="78">
        <v>10.865</v>
      </c>
      <c r="D247" s="76">
        <f t="shared" si="349"/>
        <v>2.2050000000000001</v>
      </c>
      <c r="E247" s="76">
        <f t="shared" si="275"/>
        <v>2.2050000000000001</v>
      </c>
      <c r="F247" s="77">
        <f t="shared" si="276"/>
        <v>52.825901625</v>
      </c>
      <c r="G247" s="73">
        <f t="shared" si="277"/>
        <v>323329842720364.5</v>
      </c>
      <c r="H247" s="74">
        <f t="shared" si="350"/>
        <v>48.200000000000017</v>
      </c>
      <c r="I247" s="79">
        <v>241</v>
      </c>
      <c r="J247" s="51">
        <f t="shared" si="278"/>
        <v>241</v>
      </c>
      <c r="K247" s="51">
        <f t="shared" si="279"/>
        <v>10</v>
      </c>
      <c r="L247" s="51">
        <v>1</v>
      </c>
      <c r="N247" s="63">
        <f t="shared" si="280"/>
        <v>120721526161.09872</v>
      </c>
      <c r="O247" s="63">
        <f t="shared" si="281"/>
        <v>29093887804824.793</v>
      </c>
      <c r="P247" s="63">
        <f t="shared" si="282"/>
        <v>3233298427203645</v>
      </c>
      <c r="Q247" s="63">
        <f t="shared" si="283"/>
        <v>1.6166492136018224E+16</v>
      </c>
      <c r="R247" s="63">
        <f t="shared" si="284"/>
        <v>40319.565759250116</v>
      </c>
      <c r="S247" s="51">
        <f t="shared" si="353"/>
        <v>111.13325413551124</v>
      </c>
      <c r="T247" s="72">
        <f t="shared" si="354"/>
        <v>2.1037644548771341</v>
      </c>
      <c r="U247" s="51">
        <f t="shared" si="285"/>
        <v>226</v>
      </c>
      <c r="V247" s="69">
        <f t="shared" si="286"/>
        <v>10.75</v>
      </c>
      <c r="W247" s="51">
        <v>1</v>
      </c>
      <c r="Y247" s="68">
        <f t="shared" si="268"/>
        <v>4823764932.1807137</v>
      </c>
      <c r="Z247" s="68">
        <f t="shared" si="287"/>
        <v>1090170874672.8413</v>
      </c>
      <c r="AA247" s="68">
        <f t="shared" si="288"/>
        <v>434474476155489.37</v>
      </c>
      <c r="AB247" s="68">
        <f t="shared" si="289"/>
        <v>1.7378979046219592E+16</v>
      </c>
      <c r="AC247" s="63">
        <f t="shared" si="290"/>
        <v>40319.565759250116</v>
      </c>
      <c r="AD247" s="69">
        <f t="shared" si="291"/>
        <v>398.53795973578411</v>
      </c>
      <c r="AE247" s="72">
        <f t="shared" si="292"/>
        <v>7.5443664466897609</v>
      </c>
      <c r="AF247" s="51">
        <f t="shared" si="293"/>
        <v>204</v>
      </c>
      <c r="AG247" s="51">
        <f t="shared" si="294"/>
        <v>11.85</v>
      </c>
      <c r="AH247" s="51">
        <v>1</v>
      </c>
      <c r="AJ247" s="63">
        <f t="shared" si="295"/>
        <v>311697645.99655521</v>
      </c>
      <c r="AK247" s="63">
        <f t="shared" si="296"/>
        <v>63586319783.297264</v>
      </c>
      <c r="AL247" s="63">
        <f t="shared" si="297"/>
        <v>22685177065791.844</v>
      </c>
      <c r="AM247" s="63">
        <f t="shared" si="298"/>
        <v>1.9157293181181596E+16</v>
      </c>
      <c r="AN247" s="63">
        <f t="shared" si="299"/>
        <v>40319.565759250116</v>
      </c>
      <c r="AO247" s="51">
        <f t="shared" si="269"/>
        <v>356.76191267403311</v>
      </c>
      <c r="AP247" s="72">
        <f t="shared" si="270"/>
        <v>6.7535413821539878</v>
      </c>
      <c r="AQ247" s="51">
        <f t="shared" si="300"/>
        <v>176</v>
      </c>
      <c r="AR247" s="51">
        <f t="shared" si="301"/>
        <v>13.25</v>
      </c>
      <c r="AS247" s="51">
        <v>1</v>
      </c>
      <c r="AU247" s="63">
        <f t="shared" si="302"/>
        <v>1799880.5180350551</v>
      </c>
      <c r="AV247" s="63">
        <f t="shared" si="303"/>
        <v>316778971.17416972</v>
      </c>
      <c r="AW247" s="63">
        <f t="shared" si="304"/>
        <v>522963917974.22003</v>
      </c>
      <c r="AX247" s="63">
        <f t="shared" si="305"/>
        <v>2.1420602080224148E+16</v>
      </c>
      <c r="AY247" s="63">
        <f t="shared" si="306"/>
        <v>40319.565759250116</v>
      </c>
      <c r="AZ247" s="51">
        <f t="shared" si="357"/>
        <v>1650.8795266169573</v>
      </c>
      <c r="BA247" s="72">
        <f t="shared" si="358"/>
        <v>31.251327016360364</v>
      </c>
      <c r="BB247" s="51">
        <f t="shared" si="307"/>
        <v>146</v>
      </c>
      <c r="BC247" s="51">
        <f t="shared" si="308"/>
        <v>14.75</v>
      </c>
      <c r="BD247" s="51">
        <v>1</v>
      </c>
      <c r="BF247" s="63">
        <f t="shared" si="309"/>
        <v>117985.39286879179</v>
      </c>
      <c r="BG247" s="63">
        <f t="shared" si="310"/>
        <v>17225867.358843602</v>
      </c>
      <c r="BH247" s="63">
        <f t="shared" si="311"/>
        <v>9096365318.5374184</v>
      </c>
      <c r="BI247" s="63">
        <f t="shared" si="312"/>
        <v>2.384557590062688E+16</v>
      </c>
      <c r="BJ247" s="63">
        <f t="shared" si="313"/>
        <v>40319.565759250116</v>
      </c>
      <c r="BK247" s="51">
        <f t="shared" si="271"/>
        <v>528.06428431410325</v>
      </c>
      <c r="BL247" s="72">
        <f t="shared" si="272"/>
        <v>9.9963137035070577</v>
      </c>
      <c r="BM247" s="51">
        <f t="shared" si="314"/>
        <v>99</v>
      </c>
      <c r="BN247" s="51">
        <f t="shared" si="315"/>
        <v>17.100000000000001</v>
      </c>
      <c r="BO247" s="51">
        <v>1</v>
      </c>
      <c r="BQ247" s="63">
        <f t="shared" si="316"/>
        <v>58.570331326923501</v>
      </c>
      <c r="BR247" s="63">
        <f t="shared" si="317"/>
        <v>5798.4628013654265</v>
      </c>
      <c r="BS247" s="63">
        <f t="shared" si="318"/>
        <v>15609537.109545529</v>
      </c>
      <c r="BT247" s="63">
        <f t="shared" si="319"/>
        <v>2.7644701552591164E+16</v>
      </c>
      <c r="BU247" s="63">
        <f t="shared" si="320"/>
        <v>40319.565759250116</v>
      </c>
      <c r="BV247" s="51">
        <f t="shared" si="355"/>
        <v>2692.0129772790442</v>
      </c>
      <c r="BW247" s="72">
        <f t="shared" si="356"/>
        <v>50.96009522732011</v>
      </c>
      <c r="BX247" s="51">
        <f t="shared" si="321"/>
        <v>54</v>
      </c>
      <c r="BY247" s="51">
        <f t="shared" si="322"/>
        <v>19.350000000000001</v>
      </c>
      <c r="BZ247" s="51">
        <v>1</v>
      </c>
      <c r="CB247" s="63">
        <f t="shared" si="323"/>
        <v>0.63704859380419576</v>
      </c>
      <c r="CC247" s="63">
        <f t="shared" si="324"/>
        <v>34.40062406542657</v>
      </c>
      <c r="CD247" s="63">
        <f t="shared" si="325"/>
        <v>34498.874162749562</v>
      </c>
      <c r="CE247" s="63">
        <f t="shared" si="326"/>
        <v>3.1282162283195272E+16</v>
      </c>
      <c r="CF247" s="63">
        <f t="shared" si="327"/>
        <v>40319.565759250116</v>
      </c>
      <c r="CG247" s="51">
        <f t="shared" si="351"/>
        <v>1002.8560556673661</v>
      </c>
      <c r="CH247" s="93">
        <f t="shared" si="352"/>
        <v>18.984173006386733</v>
      </c>
      <c r="CI247" s="51">
        <f t="shared" si="328"/>
        <v>9</v>
      </c>
      <c r="CJ247" s="51">
        <f t="shared" si="329"/>
        <v>21.6</v>
      </c>
      <c r="CK247" s="51">
        <v>1</v>
      </c>
      <c r="CM247" s="63">
        <f t="shared" si="330"/>
        <v>1.9727078239801729E-2</v>
      </c>
      <c r="CN247" s="63">
        <f t="shared" si="331"/>
        <v>0.17754370415821558</v>
      </c>
      <c r="CO247" s="63">
        <f t="shared" si="332"/>
        <v>75.215568668785181</v>
      </c>
      <c r="CP247" s="63">
        <f t="shared" si="333"/>
        <v>3.4919623013799368E+16</v>
      </c>
      <c r="CQ247" s="63">
        <f t="shared" si="334"/>
        <v>40319.565759250116</v>
      </c>
      <c r="CR247" s="51">
        <f t="shared" si="359"/>
        <v>423.6453724191644</v>
      </c>
      <c r="CS247" s="93">
        <f t="shared" si="360"/>
        <v>8.0196524694748064</v>
      </c>
      <c r="CT247" s="51">
        <f t="shared" si="335"/>
        <v>-42</v>
      </c>
      <c r="CU247" s="51">
        <f t="shared" si="336"/>
        <v>24.15</v>
      </c>
      <c r="CV247" s="51">
        <v>1</v>
      </c>
      <c r="CX247" s="63">
        <f t="shared" si="337"/>
        <v>1.2925831062713179E-2</v>
      </c>
      <c r="CY247" s="63">
        <f t="shared" si="338"/>
        <v>-0.54288490463395356</v>
      </c>
      <c r="CZ247" s="63">
        <f t="shared" si="339"/>
        <v>7.1493271643019551E-2</v>
      </c>
      <c r="DA247" s="63">
        <f t="shared" si="340"/>
        <v>3.9042078508484008E+16</v>
      </c>
      <c r="DB247" s="63">
        <f t="shared" si="341"/>
        <v>40319.565759250116</v>
      </c>
      <c r="DE247" s="51">
        <f t="shared" si="342"/>
        <v>-97</v>
      </c>
      <c r="DF247" s="51">
        <f t="shared" si="343"/>
        <v>26.9</v>
      </c>
      <c r="DG247" s="51">
        <v>1</v>
      </c>
      <c r="DI247" s="63">
        <f t="shared" si="344"/>
        <v>8.6534746119213031E-3</v>
      </c>
      <c r="DJ247" s="63">
        <f t="shared" si="345"/>
        <v>-0.83938703735636644</v>
      </c>
      <c r="DK247" s="63">
        <f t="shared" si="346"/>
        <v>3.8883948935632167E-5</v>
      </c>
      <c r="DL247" s="63">
        <f t="shared" si="347"/>
        <v>4.3487863845889024E+16</v>
      </c>
      <c r="DM247" s="63">
        <f t="shared" si="348"/>
        <v>40319.565759250116</v>
      </c>
    </row>
    <row r="248" spans="1:117">
      <c r="A248" s="74">
        <f t="shared" si="273"/>
        <v>1097.4960256371819</v>
      </c>
      <c r="B248" s="74">
        <f t="shared" si="274"/>
        <v>8.0666666666666664</v>
      </c>
      <c r="C248" s="78">
        <v>10.865</v>
      </c>
      <c r="D248" s="76">
        <f t="shared" si="349"/>
        <v>2.21</v>
      </c>
      <c r="E248" s="76">
        <f t="shared" si="275"/>
        <v>2.21</v>
      </c>
      <c r="F248" s="77">
        <f t="shared" si="276"/>
        <v>53.065746499999996</v>
      </c>
      <c r="G248" s="73">
        <f t="shared" si="277"/>
        <v>371408458454332.81</v>
      </c>
      <c r="H248" s="74">
        <f t="shared" si="350"/>
        <v>48.40000000000002</v>
      </c>
      <c r="I248" s="79">
        <v>242</v>
      </c>
      <c r="J248" s="51">
        <f t="shared" si="278"/>
        <v>242</v>
      </c>
      <c r="K248" s="51">
        <f t="shared" si="279"/>
        <v>10</v>
      </c>
      <c r="L248" s="51">
        <v>1</v>
      </c>
      <c r="N248" s="63">
        <f t="shared" si="280"/>
        <v>120721526161.09872</v>
      </c>
      <c r="O248" s="63">
        <f t="shared" si="281"/>
        <v>29214609330985.891</v>
      </c>
      <c r="P248" s="63">
        <f t="shared" si="282"/>
        <v>3714084584543328</v>
      </c>
      <c r="Q248" s="63">
        <f t="shared" si="283"/>
        <v>1.857042292271664E+16</v>
      </c>
      <c r="R248" s="63">
        <f t="shared" si="284"/>
        <v>41778.015375922056</v>
      </c>
      <c r="S248" s="51">
        <f t="shared" si="353"/>
        <v>127.13107139187579</v>
      </c>
      <c r="T248" s="72">
        <f t="shared" si="354"/>
        <v>2.3957275601856614</v>
      </c>
      <c r="U248" s="51">
        <f t="shared" si="285"/>
        <v>227</v>
      </c>
      <c r="V248" s="69">
        <f t="shared" si="286"/>
        <v>10.75</v>
      </c>
      <c r="W248" s="51">
        <v>1</v>
      </c>
      <c r="Y248" s="68">
        <f t="shared" si="268"/>
        <v>4823764932.1807137</v>
      </c>
      <c r="Z248" s="68">
        <f t="shared" si="287"/>
        <v>1094994639605.022</v>
      </c>
      <c r="AA248" s="68">
        <f t="shared" si="288"/>
        <v>499080116048009.19</v>
      </c>
      <c r="AB248" s="68">
        <f t="shared" si="289"/>
        <v>1.9963204641920388E+16</v>
      </c>
      <c r="AC248" s="63">
        <f t="shared" si="290"/>
        <v>41778.015375922056</v>
      </c>
      <c r="AD248" s="69">
        <f t="shared" si="291"/>
        <v>455.78315911028892</v>
      </c>
      <c r="AE248" s="72">
        <f t="shared" si="292"/>
        <v>8.5890275586774028</v>
      </c>
      <c r="AF248" s="51">
        <f t="shared" si="293"/>
        <v>205</v>
      </c>
      <c r="AG248" s="51">
        <f t="shared" si="294"/>
        <v>11.85</v>
      </c>
      <c r="AH248" s="51">
        <v>1</v>
      </c>
      <c r="AJ248" s="63">
        <f t="shared" si="295"/>
        <v>311697645.99655521</v>
      </c>
      <c r="AK248" s="63">
        <f t="shared" si="296"/>
        <v>63898017429.293816</v>
      </c>
      <c r="AL248" s="63">
        <f t="shared" si="297"/>
        <v>26058425578291.559</v>
      </c>
      <c r="AM248" s="63">
        <f t="shared" si="298"/>
        <v>2.2005951163419216E+16</v>
      </c>
      <c r="AN248" s="63">
        <f t="shared" si="299"/>
        <v>41778.015375922056</v>
      </c>
      <c r="AO248" s="51">
        <f t="shared" si="269"/>
        <v>407.81274015467602</v>
      </c>
      <c r="AP248" s="72">
        <f t="shared" si="270"/>
        <v>7.6850467024839846</v>
      </c>
      <c r="AQ248" s="51">
        <f t="shared" si="300"/>
        <v>177</v>
      </c>
      <c r="AR248" s="51">
        <f t="shared" si="301"/>
        <v>13.25</v>
      </c>
      <c r="AS248" s="51">
        <v>1</v>
      </c>
      <c r="AU248" s="63">
        <f t="shared" si="302"/>
        <v>1799880.5180350551</v>
      </c>
      <c r="AV248" s="63">
        <f t="shared" si="303"/>
        <v>318578851.69220477</v>
      </c>
      <c r="AW248" s="63">
        <f t="shared" si="304"/>
        <v>600727792299.79102</v>
      </c>
      <c r="AX248" s="63">
        <f t="shared" si="305"/>
        <v>2.4605810372599552E+16</v>
      </c>
      <c r="AY248" s="63">
        <f t="shared" si="306"/>
        <v>41778.015375922056</v>
      </c>
      <c r="AZ248" s="51">
        <f t="shared" si="357"/>
        <v>1885.6486835484757</v>
      </c>
      <c r="BA248" s="72">
        <f t="shared" si="358"/>
        <v>35.534196876858708</v>
      </c>
      <c r="BB248" s="51">
        <f t="shared" si="307"/>
        <v>147</v>
      </c>
      <c r="BC248" s="51">
        <f t="shared" si="308"/>
        <v>14.75</v>
      </c>
      <c r="BD248" s="51">
        <v>1</v>
      </c>
      <c r="BF248" s="63">
        <f t="shared" si="309"/>
        <v>117985.39286879179</v>
      </c>
      <c r="BG248" s="63">
        <f t="shared" si="310"/>
        <v>17343852.751712393</v>
      </c>
      <c r="BH248" s="63">
        <f t="shared" si="311"/>
        <v>10448979877.856014</v>
      </c>
      <c r="BI248" s="63">
        <f t="shared" si="312"/>
        <v>2.7391373811007044E+16</v>
      </c>
      <c r="BJ248" s="63">
        <f t="shared" si="313"/>
        <v>41778.015375922056</v>
      </c>
      <c r="BK248" s="51">
        <f t="shared" si="271"/>
        <v>602.46013544045832</v>
      </c>
      <c r="BL248" s="72">
        <f t="shared" si="272"/>
        <v>11.353088860070184</v>
      </c>
      <c r="BM248" s="51">
        <f t="shared" si="314"/>
        <v>100</v>
      </c>
      <c r="BN248" s="51">
        <f t="shared" si="315"/>
        <v>17.100000000000001</v>
      </c>
      <c r="BO248" s="51">
        <f>POWER(($D248+0.05)/$D248,2)*POWER(1.05,2)</f>
        <v>1.1529512090252041</v>
      </c>
      <c r="BQ248" s="63">
        <f t="shared" si="316"/>
        <v>67.528734316383236</v>
      </c>
      <c r="BR248" s="63">
        <f t="shared" si="317"/>
        <v>6752.8734316383234</v>
      </c>
      <c r="BS248" s="63">
        <f t="shared" si="318"/>
        <v>17930649.600000121</v>
      </c>
      <c r="BT248" s="63">
        <f t="shared" si="319"/>
        <v>3.175542319784546E+16</v>
      </c>
      <c r="BU248" s="63">
        <f t="shared" si="320"/>
        <v>41778.015375922056</v>
      </c>
      <c r="BV248" s="51">
        <f t="shared" si="355"/>
        <v>2655.2622052698453</v>
      </c>
      <c r="BW248" s="72">
        <f t="shared" si="356"/>
        <v>50.037215725776051</v>
      </c>
      <c r="BX248" s="51">
        <f t="shared" si="321"/>
        <v>55</v>
      </c>
      <c r="BY248" s="51">
        <f t="shared" si="322"/>
        <v>19.350000000000001</v>
      </c>
      <c r="BZ248" s="51">
        <v>1</v>
      </c>
      <c r="CB248" s="63">
        <f t="shared" si="323"/>
        <v>0.63704859380419576</v>
      </c>
      <c r="CC248" s="63">
        <f t="shared" si="324"/>
        <v>35.037672659230765</v>
      </c>
      <c r="CD248" s="63">
        <f t="shared" si="325"/>
        <v>39628.800000000156</v>
      </c>
      <c r="CE248" s="63">
        <f t="shared" si="326"/>
        <v>3.59337683554567E+16</v>
      </c>
      <c r="CF248" s="63">
        <f t="shared" si="327"/>
        <v>41778.015375922056</v>
      </c>
      <c r="CG248" s="51">
        <f t="shared" si="351"/>
        <v>1131.0340268722114</v>
      </c>
      <c r="CH248" s="93">
        <f t="shared" si="352"/>
        <v>21.313824858229619</v>
      </c>
      <c r="CI248" s="51">
        <f t="shared" si="328"/>
        <v>10</v>
      </c>
      <c r="CJ248" s="51">
        <f t="shared" si="329"/>
        <v>21.6</v>
      </c>
      <c r="CK248" s="51">
        <v>1</v>
      </c>
      <c r="CM248" s="63">
        <f t="shared" si="330"/>
        <v>1.9727078239801729E-2</v>
      </c>
      <c r="CN248" s="63">
        <f t="shared" si="331"/>
        <v>0.19727078239801729</v>
      </c>
      <c r="CO248" s="63">
        <f t="shared" si="332"/>
        <v>86.400000000000063</v>
      </c>
      <c r="CP248" s="63">
        <f t="shared" si="333"/>
        <v>4.0112113513067944E+16</v>
      </c>
      <c r="CQ248" s="63">
        <f t="shared" si="334"/>
        <v>41778.015375922056</v>
      </c>
      <c r="CR248" s="51">
        <f t="shared" si="359"/>
        <v>437.97666816000037</v>
      </c>
      <c r="CS248" s="93">
        <f t="shared" si="360"/>
        <v>8.253472287627206</v>
      </c>
      <c r="CT248" s="51">
        <f t="shared" si="335"/>
        <v>-41</v>
      </c>
      <c r="CU248" s="51">
        <f t="shared" si="336"/>
        <v>24.15</v>
      </c>
      <c r="CV248" s="51">
        <v>1</v>
      </c>
      <c r="CX248" s="63">
        <f t="shared" si="337"/>
        <v>1.2925831062713179E-2</v>
      </c>
      <c r="CY248" s="63">
        <f t="shared" si="338"/>
        <v>-0.52995907357124028</v>
      </c>
      <c r="CZ248" s="63">
        <f t="shared" si="339"/>
        <v>8.2124203529692727E-2</v>
      </c>
      <c r="DA248" s="63">
        <f t="shared" si="340"/>
        <v>4.4847571358360688E+16</v>
      </c>
      <c r="DB248" s="63">
        <f t="shared" si="341"/>
        <v>41778.015375922056</v>
      </c>
      <c r="DE248" s="51">
        <f t="shared" si="342"/>
        <v>-96</v>
      </c>
      <c r="DF248" s="51">
        <f t="shared" si="343"/>
        <v>26.9</v>
      </c>
      <c r="DG248" s="51">
        <v>1</v>
      </c>
      <c r="DI248" s="63">
        <f t="shared" si="344"/>
        <v>8.6534746119213031E-3</v>
      </c>
      <c r="DJ248" s="63">
        <f t="shared" si="345"/>
        <v>-0.8307335627444451</v>
      </c>
      <c r="DK248" s="63">
        <f t="shared" si="346"/>
        <v>4.4665928178149384E-5</v>
      </c>
      <c r="DL248" s="63">
        <f t="shared" si="347"/>
        <v>4.995443766210776E+16</v>
      </c>
      <c r="DM248" s="63">
        <f t="shared" si="348"/>
        <v>41778.015375922056</v>
      </c>
    </row>
    <row r="249" spans="1:117">
      <c r="A249" s="74">
        <f t="shared" si="273"/>
        <v>1136.1991393974918</v>
      </c>
      <c r="B249" s="74">
        <f t="shared" si="274"/>
        <v>8.1</v>
      </c>
      <c r="C249" s="78">
        <v>10.865</v>
      </c>
      <c r="D249" s="76">
        <f t="shared" si="349"/>
        <v>2.2149999999999999</v>
      </c>
      <c r="E249" s="76">
        <f t="shared" si="275"/>
        <v>2.2149999999999999</v>
      </c>
      <c r="F249" s="77">
        <f t="shared" si="276"/>
        <v>53.306134624999991</v>
      </c>
      <c r="G249" s="73">
        <f t="shared" si="277"/>
        <v>426636285258476.75</v>
      </c>
      <c r="H249" s="74">
        <f t="shared" si="350"/>
        <v>48.600000000000023</v>
      </c>
      <c r="I249" s="79">
        <v>243</v>
      </c>
      <c r="J249" s="51">
        <f t="shared" si="278"/>
        <v>243</v>
      </c>
      <c r="K249" s="51">
        <f t="shared" si="279"/>
        <v>10</v>
      </c>
      <c r="L249" s="51">
        <v>1</v>
      </c>
      <c r="N249" s="63">
        <f t="shared" si="280"/>
        <v>120721526161.09872</v>
      </c>
      <c r="O249" s="63">
        <f t="shared" si="281"/>
        <v>29335330857146.988</v>
      </c>
      <c r="P249" s="63">
        <f t="shared" si="282"/>
        <v>4266362852584767.5</v>
      </c>
      <c r="Q249" s="63">
        <f t="shared" si="283"/>
        <v>2.1331814262923836E+16</v>
      </c>
      <c r="R249" s="63">
        <f t="shared" si="284"/>
        <v>43289.187211044438</v>
      </c>
      <c r="S249" s="51">
        <f t="shared" si="353"/>
        <v>145.43428445925812</v>
      </c>
      <c r="T249" s="72">
        <f t="shared" si="354"/>
        <v>2.7282841924736192</v>
      </c>
      <c r="U249" s="51">
        <f t="shared" si="285"/>
        <v>228</v>
      </c>
      <c r="V249" s="69">
        <f t="shared" si="286"/>
        <v>10.75</v>
      </c>
      <c r="W249" s="51">
        <v>1</v>
      </c>
      <c r="Y249" s="68">
        <f t="shared" si="268"/>
        <v>4823764932.1807137</v>
      </c>
      <c r="Z249" s="68">
        <f t="shared" si="287"/>
        <v>1099818404537.2026</v>
      </c>
      <c r="AA249" s="68">
        <f t="shared" si="288"/>
        <v>573292508316077.5</v>
      </c>
      <c r="AB249" s="68">
        <f t="shared" si="289"/>
        <v>2.2931700332643124E+16</v>
      </c>
      <c r="AC249" s="63">
        <f t="shared" si="290"/>
        <v>43289.187211044438</v>
      </c>
      <c r="AD249" s="69">
        <f t="shared" si="291"/>
        <v>521.2610608724226</v>
      </c>
      <c r="AE249" s="72">
        <f t="shared" si="292"/>
        <v>9.7786317567276182</v>
      </c>
      <c r="AF249" s="51">
        <f t="shared" si="293"/>
        <v>206</v>
      </c>
      <c r="AG249" s="51">
        <f t="shared" si="294"/>
        <v>11.85</v>
      </c>
      <c r="AH249" s="51">
        <v>1</v>
      </c>
      <c r="AJ249" s="63">
        <f t="shared" si="295"/>
        <v>311697645.99655521</v>
      </c>
      <c r="AK249" s="63">
        <f t="shared" si="296"/>
        <v>64209715075.290375</v>
      </c>
      <c r="AL249" s="63">
        <f t="shared" si="297"/>
        <v>29933270595596.168</v>
      </c>
      <c r="AM249" s="63">
        <f t="shared" si="298"/>
        <v>2.5278199901564744E+16</v>
      </c>
      <c r="AN249" s="63">
        <f t="shared" si="299"/>
        <v>43289.187211044438</v>
      </c>
      <c r="AO249" s="51">
        <f t="shared" si="269"/>
        <v>466.17977607434199</v>
      </c>
      <c r="AP249" s="72">
        <f t="shared" si="270"/>
        <v>8.745330708254146</v>
      </c>
      <c r="AQ249" s="51">
        <f t="shared" si="300"/>
        <v>178</v>
      </c>
      <c r="AR249" s="51">
        <f t="shared" si="301"/>
        <v>13.25</v>
      </c>
      <c r="AS249" s="51">
        <v>1</v>
      </c>
      <c r="AU249" s="63">
        <f t="shared" si="302"/>
        <v>1799880.5180350551</v>
      </c>
      <c r="AV249" s="63">
        <f t="shared" si="303"/>
        <v>320378732.21023983</v>
      </c>
      <c r="AW249" s="63">
        <f t="shared" si="304"/>
        <v>690055026815.77051</v>
      </c>
      <c r="AX249" s="63">
        <f t="shared" si="305"/>
        <v>2.8264653898374084E+16</v>
      </c>
      <c r="AY249" s="63">
        <f t="shared" si="306"/>
        <v>43289.187211044438</v>
      </c>
      <c r="AZ249" s="51">
        <f t="shared" si="357"/>
        <v>2153.8727681928044</v>
      </c>
      <c r="BA249" s="72">
        <f t="shared" si="358"/>
        <v>40.40572034241368</v>
      </c>
      <c r="BB249" s="51">
        <f t="shared" si="307"/>
        <v>148</v>
      </c>
      <c r="BC249" s="51">
        <f t="shared" si="308"/>
        <v>14.75</v>
      </c>
      <c r="BD249" s="51">
        <v>1</v>
      </c>
      <c r="BF249" s="63">
        <f t="shared" si="309"/>
        <v>117985.39286879179</v>
      </c>
      <c r="BG249" s="63">
        <f t="shared" si="310"/>
        <v>17461838.144581184</v>
      </c>
      <c r="BH249" s="63">
        <f t="shared" si="311"/>
        <v>12002725997.090324</v>
      </c>
      <c r="BI249" s="63">
        <f t="shared" si="312"/>
        <v>3.146442603781266E+16</v>
      </c>
      <c r="BJ249" s="63">
        <f t="shared" si="313"/>
        <v>43289.187211044438</v>
      </c>
      <c r="BK249" s="51">
        <f t="shared" si="271"/>
        <v>687.36898702815267</v>
      </c>
      <c r="BL249" s="72">
        <f t="shared" si="272"/>
        <v>12.894744514185506</v>
      </c>
      <c r="BM249" s="51">
        <f t="shared" si="314"/>
        <v>101</v>
      </c>
      <c r="BN249" s="51">
        <f t="shared" si="315"/>
        <v>17.100000000000001</v>
      </c>
      <c r="BO249" s="51">
        <v>10</v>
      </c>
      <c r="BQ249" s="63">
        <f t="shared" si="316"/>
        <v>675.28734316383236</v>
      </c>
      <c r="BR249" s="63">
        <f t="shared" si="317"/>
        <v>68204.02165954707</v>
      </c>
      <c r="BS249" s="63">
        <f t="shared" si="318"/>
        <v>20596907.699548382</v>
      </c>
      <c r="BT249" s="63">
        <f t="shared" si="319"/>
        <v>3.6477402389599768E+16</v>
      </c>
      <c r="BU249" s="63">
        <f t="shared" si="320"/>
        <v>43289.187211044438</v>
      </c>
      <c r="BV249" s="51">
        <f t="shared" si="355"/>
        <v>301.98963636428419</v>
      </c>
      <c r="BW249" s="72">
        <f t="shared" si="356"/>
        <v>5.6651947939713185</v>
      </c>
      <c r="BX249" s="51">
        <f t="shared" si="321"/>
        <v>56</v>
      </c>
      <c r="BY249" s="51">
        <f t="shared" si="322"/>
        <v>19.350000000000001</v>
      </c>
      <c r="BZ249" s="51">
        <v>1</v>
      </c>
      <c r="CB249" s="63">
        <f t="shared" si="323"/>
        <v>0.63704859380419576</v>
      </c>
      <c r="CC249" s="63">
        <f t="shared" si="324"/>
        <v>35.67472125303496</v>
      </c>
      <c r="CD249" s="63">
        <f t="shared" si="325"/>
        <v>45521.537370506674</v>
      </c>
      <c r="CE249" s="63">
        <f t="shared" si="326"/>
        <v>4.1277060598757632E+16</v>
      </c>
      <c r="CF249" s="63">
        <f t="shared" si="327"/>
        <v>43289.187211044438</v>
      </c>
      <c r="CG249" s="51">
        <f t="shared" si="351"/>
        <v>1276.0166238617496</v>
      </c>
      <c r="CH249" s="93">
        <f t="shared" si="352"/>
        <v>23.937519252489786</v>
      </c>
      <c r="CI249" s="51">
        <f t="shared" si="328"/>
        <v>11</v>
      </c>
      <c r="CJ249" s="51">
        <f t="shared" si="329"/>
        <v>21.6</v>
      </c>
      <c r="CK249" s="51">
        <v>1</v>
      </c>
      <c r="CM249" s="63">
        <f t="shared" si="330"/>
        <v>1.9727078239801729E-2</v>
      </c>
      <c r="CN249" s="63">
        <f t="shared" si="331"/>
        <v>0.21699786063781901</v>
      </c>
      <c r="CO249" s="63">
        <f t="shared" si="332"/>
        <v>99.247537871743901</v>
      </c>
      <c r="CP249" s="63">
        <f t="shared" si="333"/>
        <v>4.6076718807915488E+16</v>
      </c>
      <c r="CQ249" s="63">
        <f t="shared" si="334"/>
        <v>43289.187211044438</v>
      </c>
      <c r="CR249" s="51">
        <f t="shared" si="359"/>
        <v>457.36643476588614</v>
      </c>
      <c r="CS249" s="93">
        <f t="shared" si="360"/>
        <v>8.579996242147077</v>
      </c>
      <c r="CT249" s="51">
        <f t="shared" si="335"/>
        <v>-40</v>
      </c>
      <c r="CU249" s="51">
        <f t="shared" si="336"/>
        <v>24.15</v>
      </c>
      <c r="CV249" s="51">
        <v>1</v>
      </c>
      <c r="CX249" s="63">
        <f t="shared" si="337"/>
        <v>1.2925831062713179E-2</v>
      </c>
      <c r="CY249" s="63">
        <f t="shared" si="338"/>
        <v>-0.51703324250852711</v>
      </c>
      <c r="CZ249" s="63">
        <f t="shared" si="339"/>
        <v>9.4335937499999745E-2</v>
      </c>
      <c r="DA249" s="63">
        <f t="shared" si="340"/>
        <v>5.1516331444961056E+16</v>
      </c>
      <c r="DB249" s="63">
        <f t="shared" si="341"/>
        <v>43289.187211044438</v>
      </c>
      <c r="DE249" s="51">
        <f t="shared" si="342"/>
        <v>-95</v>
      </c>
      <c r="DF249" s="51">
        <f t="shared" si="343"/>
        <v>26.9</v>
      </c>
      <c r="DG249" s="51">
        <v>1</v>
      </c>
      <c r="DI249" s="63">
        <f t="shared" si="344"/>
        <v>8.6534746119213031E-3</v>
      </c>
      <c r="DJ249" s="63">
        <f t="shared" si="345"/>
        <v>-0.82208008813252376</v>
      </c>
      <c r="DK249" s="63">
        <f t="shared" si="346"/>
        <v>5.1307678222655915E-5</v>
      </c>
      <c r="DL249" s="63">
        <f t="shared" si="347"/>
        <v>5.738258036726512E+16</v>
      </c>
      <c r="DM249" s="63">
        <f t="shared" si="348"/>
        <v>43289.187211044438</v>
      </c>
    </row>
    <row r="250" spans="1:117">
      <c r="A250" s="74">
        <f t="shared" si="273"/>
        <v>1176.267115516983</v>
      </c>
      <c r="B250" s="74">
        <f t="shared" si="274"/>
        <v>8.1333333333333329</v>
      </c>
      <c r="C250" s="78">
        <v>10.865</v>
      </c>
      <c r="D250" s="76">
        <f t="shared" si="349"/>
        <v>2.2199999999999998</v>
      </c>
      <c r="E250" s="76">
        <f t="shared" si="275"/>
        <v>2.2199999999999998</v>
      </c>
      <c r="F250" s="77">
        <f t="shared" si="276"/>
        <v>53.547065999999987</v>
      </c>
      <c r="G250" s="73">
        <f t="shared" si="277"/>
        <v>490076399058458.06</v>
      </c>
      <c r="H250" s="74">
        <f t="shared" si="350"/>
        <v>48.800000000000026</v>
      </c>
      <c r="I250" s="79">
        <v>244</v>
      </c>
      <c r="J250" s="51">
        <f t="shared" si="278"/>
        <v>244</v>
      </c>
      <c r="K250" s="51">
        <f t="shared" si="279"/>
        <v>10</v>
      </c>
      <c r="L250" s="51">
        <v>1</v>
      </c>
      <c r="N250" s="63">
        <f t="shared" si="280"/>
        <v>120721526161.09872</v>
      </c>
      <c r="O250" s="63">
        <f t="shared" si="281"/>
        <v>29456052383308.09</v>
      </c>
      <c r="P250" s="63">
        <f t="shared" si="282"/>
        <v>4900763990584581</v>
      </c>
      <c r="Q250" s="63">
        <f t="shared" si="283"/>
        <v>2.4503819952922904E+16</v>
      </c>
      <c r="R250" s="63">
        <f t="shared" si="284"/>
        <v>44854.98600504762</v>
      </c>
      <c r="S250" s="51">
        <f t="shared" si="353"/>
        <v>166.37545068196937</v>
      </c>
      <c r="T250" s="72">
        <f t="shared" si="354"/>
        <v>3.1070880836303787</v>
      </c>
      <c r="U250" s="51">
        <f t="shared" si="285"/>
        <v>229</v>
      </c>
      <c r="V250" s="69">
        <f t="shared" si="286"/>
        <v>10.75</v>
      </c>
      <c r="W250" s="51">
        <v>1</v>
      </c>
      <c r="Y250" s="68">
        <f t="shared" si="268"/>
        <v>4823764932.1807137</v>
      </c>
      <c r="Z250" s="68">
        <f t="shared" si="287"/>
        <v>1104642169469.3835</v>
      </c>
      <c r="AA250" s="68">
        <f t="shared" si="288"/>
        <v>658540161234802.25</v>
      </c>
      <c r="AB250" s="68">
        <f t="shared" si="289"/>
        <v>2.634160644939212E+16</v>
      </c>
      <c r="AC250" s="63">
        <f t="shared" si="290"/>
        <v>44854.98600504762</v>
      </c>
      <c r="AD250" s="69">
        <f t="shared" si="291"/>
        <v>596.15699946629138</v>
      </c>
      <c r="AE250" s="72">
        <f t="shared" si="292"/>
        <v>11.133327070922832</v>
      </c>
      <c r="AF250" s="51">
        <f t="shared" si="293"/>
        <v>207</v>
      </c>
      <c r="AG250" s="51">
        <f t="shared" si="294"/>
        <v>11.85</v>
      </c>
      <c r="AH250" s="51">
        <v>1</v>
      </c>
      <c r="AJ250" s="63">
        <f t="shared" si="295"/>
        <v>311697645.99655521</v>
      </c>
      <c r="AK250" s="63">
        <f t="shared" si="296"/>
        <v>64521412721.286926</v>
      </c>
      <c r="AL250" s="63">
        <f t="shared" si="297"/>
        <v>34384298692842.441</v>
      </c>
      <c r="AM250" s="63">
        <f t="shared" si="298"/>
        <v>2.903702664421364E+16</v>
      </c>
      <c r="AN250" s="63">
        <f t="shared" si="299"/>
        <v>44854.98600504762</v>
      </c>
      <c r="AO250" s="51">
        <f t="shared" si="269"/>
        <v>532.91298566837429</v>
      </c>
      <c r="AP250" s="72">
        <f t="shared" si="270"/>
        <v>9.9522350238269723</v>
      </c>
      <c r="AQ250" s="51">
        <f t="shared" si="300"/>
        <v>179</v>
      </c>
      <c r="AR250" s="51">
        <f t="shared" si="301"/>
        <v>13.25</v>
      </c>
      <c r="AS250" s="51">
        <v>1</v>
      </c>
      <c r="AU250" s="63">
        <f t="shared" si="302"/>
        <v>1799880.5180350551</v>
      </c>
      <c r="AV250" s="63">
        <f t="shared" si="303"/>
        <v>322178612.72827488</v>
      </c>
      <c r="AW250" s="63">
        <f t="shared" si="304"/>
        <v>792665074160.71045</v>
      </c>
      <c r="AX250" s="63">
        <f t="shared" si="305"/>
        <v>3.2467561437622844E+16</v>
      </c>
      <c r="AY250" s="63">
        <f t="shared" si="306"/>
        <v>44854.98600504762</v>
      </c>
      <c r="AZ250" s="51">
        <f t="shared" si="357"/>
        <v>2460.3280380663982</v>
      </c>
      <c r="BA250" s="72">
        <f t="shared" si="358"/>
        <v>45.94701861099913</v>
      </c>
      <c r="BB250" s="51">
        <f t="shared" si="307"/>
        <v>149</v>
      </c>
      <c r="BC250" s="51">
        <f t="shared" si="308"/>
        <v>14.75</v>
      </c>
      <c r="BD250" s="51">
        <v>1</v>
      </c>
      <c r="BF250" s="63">
        <f t="shared" si="309"/>
        <v>117985.39286879179</v>
      </c>
      <c r="BG250" s="63">
        <f t="shared" si="310"/>
        <v>17579823.537449978</v>
      </c>
      <c r="BH250" s="63">
        <f t="shared" si="311"/>
        <v>13787511608.337799</v>
      </c>
      <c r="BI250" s="63">
        <f t="shared" si="312"/>
        <v>3.614313443056128E+16</v>
      </c>
      <c r="BJ250" s="63">
        <f t="shared" si="313"/>
        <v>44854.98600504762</v>
      </c>
      <c r="BK250" s="51">
        <f t="shared" si="271"/>
        <v>784.28043256330272</v>
      </c>
      <c r="BL250" s="72">
        <f t="shared" si="272"/>
        <v>14.646562195644909</v>
      </c>
      <c r="BM250" s="51">
        <f t="shared" si="314"/>
        <v>102</v>
      </c>
      <c r="BN250" s="51">
        <f t="shared" si="315"/>
        <v>17.100000000000001</v>
      </c>
      <c r="BO250" s="51">
        <v>1</v>
      </c>
      <c r="BQ250" s="63">
        <f t="shared" si="316"/>
        <v>675.28734316383236</v>
      </c>
      <c r="BR250" s="63">
        <f t="shared" si="317"/>
        <v>68879.309002710899</v>
      </c>
      <c r="BS250" s="63">
        <f t="shared" si="318"/>
        <v>23659633.992496993</v>
      </c>
      <c r="BT250" s="63">
        <f t="shared" si="319"/>
        <v>4.1901532119498168E+16</v>
      </c>
      <c r="BU250" s="63">
        <f t="shared" si="320"/>
        <v>44854.98600504762</v>
      </c>
      <c r="BV250" s="51">
        <f t="shared" si="355"/>
        <v>343.49406715978836</v>
      </c>
      <c r="BW250" s="72">
        <f t="shared" si="356"/>
        <v>6.4148065023728558</v>
      </c>
      <c r="BX250" s="51">
        <f t="shared" si="321"/>
        <v>57</v>
      </c>
      <c r="BY250" s="51">
        <f t="shared" si="322"/>
        <v>19.350000000000001</v>
      </c>
      <c r="BZ250" s="51">
        <v>1</v>
      </c>
      <c r="CB250" s="63">
        <f t="shared" si="323"/>
        <v>0.63704859380419576</v>
      </c>
      <c r="CC250" s="63">
        <f t="shared" si="324"/>
        <v>36.311769846839155</v>
      </c>
      <c r="CD250" s="63">
        <f t="shared" si="325"/>
        <v>52290.515094437083</v>
      </c>
      <c r="CE250" s="63">
        <f t="shared" si="326"/>
        <v>4.7414891608905824E+16</v>
      </c>
      <c r="CF250" s="63">
        <f t="shared" si="327"/>
        <v>44854.98600504762</v>
      </c>
      <c r="CG250" s="51">
        <f t="shared" si="351"/>
        <v>1440.0431406950229</v>
      </c>
      <c r="CH250" s="93">
        <f t="shared" si="352"/>
        <v>26.893035384889682</v>
      </c>
      <c r="CI250" s="51">
        <f t="shared" si="328"/>
        <v>12</v>
      </c>
      <c r="CJ250" s="51">
        <f t="shared" si="329"/>
        <v>21.6</v>
      </c>
      <c r="CK250" s="51">
        <v>1</v>
      </c>
      <c r="CM250" s="63">
        <f t="shared" si="330"/>
        <v>1.9727078239801729E-2</v>
      </c>
      <c r="CN250" s="63">
        <f t="shared" si="331"/>
        <v>0.23672493887762075</v>
      </c>
      <c r="CO250" s="63">
        <f t="shared" si="332"/>
        <v>114.00548349077816</v>
      </c>
      <c r="CP250" s="63">
        <f t="shared" si="333"/>
        <v>5.2928251098313472E+16</v>
      </c>
      <c r="CQ250" s="63">
        <f t="shared" si="334"/>
        <v>44854.98600504762</v>
      </c>
      <c r="CR250" s="51">
        <f t="shared" si="359"/>
        <v>481.59473197589614</v>
      </c>
      <c r="CS250" s="93">
        <f t="shared" si="360"/>
        <v>8.9938584492359723</v>
      </c>
      <c r="CT250" s="51">
        <f t="shared" si="335"/>
        <v>-39</v>
      </c>
      <c r="CU250" s="51">
        <f t="shared" si="336"/>
        <v>24.15</v>
      </c>
      <c r="CV250" s="51">
        <v>1</v>
      </c>
      <c r="CX250" s="63">
        <f t="shared" si="337"/>
        <v>1.2925831062713179E-2</v>
      </c>
      <c r="CY250" s="63">
        <f t="shared" si="338"/>
        <v>-0.50410741144581395</v>
      </c>
      <c r="CZ250" s="63">
        <f t="shared" si="339"/>
        <v>0.10836353622335282</v>
      </c>
      <c r="DA250" s="63">
        <f t="shared" si="340"/>
        <v>5.9176725186308808E+16</v>
      </c>
      <c r="DB250" s="63">
        <f t="shared" si="341"/>
        <v>44854.98600504762</v>
      </c>
      <c r="DE250" s="51">
        <f t="shared" si="342"/>
        <v>-94</v>
      </c>
      <c r="DF250" s="51">
        <f t="shared" si="343"/>
        <v>26.9</v>
      </c>
      <c r="DG250" s="51">
        <v>1</v>
      </c>
      <c r="DI250" s="63">
        <f t="shared" si="344"/>
        <v>8.6534746119213031E-3</v>
      </c>
      <c r="DJ250" s="63">
        <f t="shared" si="345"/>
        <v>-0.81342661352060253</v>
      </c>
      <c r="DK250" s="63">
        <f t="shared" si="346"/>
        <v>5.8937045573082067E-5</v>
      </c>
      <c r="DL250" s="63">
        <f t="shared" si="347"/>
        <v>6.5915275673362608E+16</v>
      </c>
      <c r="DM250" s="63">
        <f t="shared" si="348"/>
        <v>44854.98600504762</v>
      </c>
    </row>
    <row r="251" spans="1:117">
      <c r="A251" s="74">
        <f t="shared" si="273"/>
        <v>1217.7480857628063</v>
      </c>
      <c r="B251" s="74">
        <f t="shared" si="274"/>
        <v>8.1666666666666661</v>
      </c>
      <c r="C251" s="78">
        <v>10.865</v>
      </c>
      <c r="D251" s="76">
        <f t="shared" si="349"/>
        <v>2.2250000000000001</v>
      </c>
      <c r="E251" s="76">
        <f t="shared" si="275"/>
        <v>2.2250000000000001</v>
      </c>
      <c r="F251" s="77">
        <f t="shared" si="276"/>
        <v>53.78854062500001</v>
      </c>
      <c r="G251" s="73">
        <f t="shared" si="277"/>
        <v>562949953421321.12</v>
      </c>
      <c r="H251" s="74">
        <f t="shared" si="350"/>
        <v>49.000000000000021</v>
      </c>
      <c r="I251" s="79">
        <v>245</v>
      </c>
      <c r="J251" s="51">
        <f t="shared" si="278"/>
        <v>245</v>
      </c>
      <c r="K251" s="51">
        <f t="shared" si="279"/>
        <v>10</v>
      </c>
      <c r="L251" s="51">
        <v>1</v>
      </c>
      <c r="N251" s="63">
        <f t="shared" si="280"/>
        <v>120721526161.09872</v>
      </c>
      <c r="O251" s="63">
        <f t="shared" si="281"/>
        <v>29576773909469.187</v>
      </c>
      <c r="P251" s="63">
        <f t="shared" si="282"/>
        <v>5629499534213211</v>
      </c>
      <c r="Q251" s="63">
        <f t="shared" si="283"/>
        <v>2.8147497671066056E+16</v>
      </c>
      <c r="R251" s="63">
        <f t="shared" si="284"/>
        <v>46477.385273280437</v>
      </c>
      <c r="S251" s="51">
        <f t="shared" si="353"/>
        <v>190.33514444287962</v>
      </c>
      <c r="T251" s="72">
        <f t="shared" si="354"/>
        <v>3.5385816798757883</v>
      </c>
      <c r="U251" s="51">
        <f t="shared" si="285"/>
        <v>230</v>
      </c>
      <c r="V251" s="69">
        <f t="shared" si="286"/>
        <v>10.75</v>
      </c>
      <c r="W251" s="51">
        <v>1</v>
      </c>
      <c r="Y251" s="68">
        <f t="shared" si="268"/>
        <v>4823764932.1807137</v>
      </c>
      <c r="Z251" s="68">
        <f t="shared" si="287"/>
        <v>1109465934401.5642</v>
      </c>
      <c r="AA251" s="68">
        <f t="shared" si="288"/>
        <v>756463999909899.62</v>
      </c>
      <c r="AB251" s="68">
        <f t="shared" si="289"/>
        <v>3.0258559996396008E+16</v>
      </c>
      <c r="AC251" s="63">
        <f t="shared" si="290"/>
        <v>46477.385273280437</v>
      </c>
      <c r="AD251" s="69">
        <f t="shared" si="291"/>
        <v>681.82715345643248</v>
      </c>
      <c r="AE251" s="72">
        <f t="shared" si="292"/>
        <v>12.676067161032636</v>
      </c>
      <c r="AF251" s="51">
        <f t="shared" si="293"/>
        <v>208</v>
      </c>
      <c r="AG251" s="51">
        <f t="shared" si="294"/>
        <v>11.85</v>
      </c>
      <c r="AH251" s="51">
        <v>1</v>
      </c>
      <c r="AJ251" s="63">
        <f t="shared" si="295"/>
        <v>311697645.99655521</v>
      </c>
      <c r="AK251" s="63">
        <f t="shared" si="296"/>
        <v>64833110367.283485</v>
      </c>
      <c r="AL251" s="63">
        <f t="shared" si="297"/>
        <v>39497187346194.82</v>
      </c>
      <c r="AM251" s="63">
        <f t="shared" si="298"/>
        <v>3.3354784740213276E+16</v>
      </c>
      <c r="AN251" s="63">
        <f t="shared" si="299"/>
        <v>46477.385273280437</v>
      </c>
      <c r="AO251" s="51">
        <f t="shared" si="269"/>
        <v>609.21321100346518</v>
      </c>
      <c r="AP251" s="72">
        <f t="shared" si="270"/>
        <v>11.326078081402958</v>
      </c>
      <c r="AQ251" s="51">
        <f t="shared" si="300"/>
        <v>180</v>
      </c>
      <c r="AR251" s="51">
        <f t="shared" si="301"/>
        <v>13.25</v>
      </c>
      <c r="AS251" s="51">
        <v>12</v>
      </c>
      <c r="AU251" s="63">
        <f t="shared" si="302"/>
        <v>21598566.216420662</v>
      </c>
      <c r="AV251" s="63">
        <f t="shared" si="303"/>
        <v>3887741918.955719</v>
      </c>
      <c r="AW251" s="63">
        <f t="shared" si="304"/>
        <v>910533066752.01086</v>
      </c>
      <c r="AX251" s="63">
        <f t="shared" si="305"/>
        <v>3.7295434414162528E+16</v>
      </c>
      <c r="AY251" s="63">
        <f t="shared" si="306"/>
        <v>46477.385273280437</v>
      </c>
      <c r="AZ251" s="51">
        <f t="shared" si="357"/>
        <v>234.20614992792216</v>
      </c>
      <c r="BA251" s="72">
        <f t="shared" si="358"/>
        <v>4.3542016051476038</v>
      </c>
      <c r="BB251" s="51">
        <f t="shared" si="307"/>
        <v>150</v>
      </c>
      <c r="BC251" s="51">
        <f t="shared" si="308"/>
        <v>14.75</v>
      </c>
      <c r="BD251" s="51">
        <v>1</v>
      </c>
      <c r="BF251" s="63">
        <f t="shared" si="309"/>
        <v>117985.39286879179</v>
      </c>
      <c r="BG251" s="63">
        <f t="shared" si="310"/>
        <v>17697808.930318769</v>
      </c>
      <c r="BH251" s="63">
        <f t="shared" si="311"/>
        <v>15837691904.000158</v>
      </c>
      <c r="BI251" s="63">
        <f t="shared" si="312"/>
        <v>4.1517559064822432E+16</v>
      </c>
      <c r="BJ251" s="63">
        <f t="shared" si="313"/>
        <v>46477.385273280437</v>
      </c>
      <c r="BK251" s="51">
        <f t="shared" si="271"/>
        <v>894.89563179021695</v>
      </c>
      <c r="BL251" s="72">
        <f t="shared" si="272"/>
        <v>16.637291538158678</v>
      </c>
      <c r="BM251" s="51">
        <f t="shared" si="314"/>
        <v>103</v>
      </c>
      <c r="BN251" s="51">
        <f t="shared" si="315"/>
        <v>17.100000000000001</v>
      </c>
      <c r="BO251" s="51">
        <v>1</v>
      </c>
      <c r="BQ251" s="63">
        <f t="shared" si="316"/>
        <v>675.28734316383236</v>
      </c>
      <c r="BR251" s="63">
        <f t="shared" si="317"/>
        <v>69554.596345874728</v>
      </c>
      <c r="BS251" s="63">
        <f t="shared" si="318"/>
        <v>27177782.647013236</v>
      </c>
      <c r="BT251" s="63">
        <f t="shared" si="319"/>
        <v>4.813222101752296E+16</v>
      </c>
      <c r="BU251" s="63">
        <f t="shared" si="320"/>
        <v>46477.385273280437</v>
      </c>
      <c r="BV251" s="51">
        <f t="shared" si="355"/>
        <v>390.74028281130478</v>
      </c>
      <c r="BW251" s="72">
        <f t="shared" si="356"/>
        <v>7.264377844631376</v>
      </c>
      <c r="BX251" s="51">
        <f t="shared" si="321"/>
        <v>58</v>
      </c>
      <c r="BY251" s="51">
        <f t="shared" si="322"/>
        <v>19.350000000000001</v>
      </c>
      <c r="BZ251" s="51">
        <v>1</v>
      </c>
      <c r="CB251" s="63">
        <f t="shared" si="323"/>
        <v>0.63704859380419576</v>
      </c>
      <c r="CC251" s="63">
        <f t="shared" si="324"/>
        <v>36.948818440643358</v>
      </c>
      <c r="CD251" s="63">
        <f t="shared" si="325"/>
        <v>60066.028670927495</v>
      </c>
      <c r="CE251" s="63">
        <f t="shared" si="326"/>
        <v>5.4465407993512816E+16</v>
      </c>
      <c r="CF251" s="63">
        <f t="shared" si="327"/>
        <v>46477.385273280437</v>
      </c>
      <c r="CG251" s="51">
        <f t="shared" si="351"/>
        <v>1625.6549249990474</v>
      </c>
      <c r="CH251" s="93">
        <f t="shared" si="352"/>
        <v>30.22307179391051</v>
      </c>
      <c r="CI251" s="51">
        <f t="shared" si="328"/>
        <v>13</v>
      </c>
      <c r="CJ251" s="51">
        <f t="shared" si="329"/>
        <v>21.6</v>
      </c>
      <c r="CK251" s="51">
        <v>1</v>
      </c>
      <c r="CM251" s="63">
        <f t="shared" si="330"/>
        <v>1.9727078239801729E-2</v>
      </c>
      <c r="CN251" s="63">
        <f t="shared" si="331"/>
        <v>0.25645201711742249</v>
      </c>
      <c r="CO251" s="63">
        <f t="shared" si="332"/>
        <v>130.95791134649852</v>
      </c>
      <c r="CP251" s="63">
        <f t="shared" si="333"/>
        <v>6.0798594969502688E+16</v>
      </c>
      <c r="CQ251" s="63">
        <f t="shared" si="334"/>
        <v>46477.385273280437</v>
      </c>
      <c r="CR251" s="51">
        <f t="shared" si="359"/>
        <v>510.65268590395374</v>
      </c>
      <c r="CS251" s="93">
        <f t="shared" si="360"/>
        <v>9.4937077669404353</v>
      </c>
      <c r="CT251" s="51">
        <f t="shared" si="335"/>
        <v>-38</v>
      </c>
      <c r="CU251" s="51">
        <f t="shared" si="336"/>
        <v>24.15</v>
      </c>
      <c r="CV251" s="51">
        <v>1</v>
      </c>
      <c r="CX251" s="63">
        <f t="shared" si="337"/>
        <v>1.2925831062713179E-2</v>
      </c>
      <c r="CY251" s="63">
        <f t="shared" si="338"/>
        <v>-0.49118158038310078</v>
      </c>
      <c r="CZ251" s="63">
        <f t="shared" si="339"/>
        <v>0.12447701580142702</v>
      </c>
      <c r="DA251" s="63">
        <f t="shared" si="340"/>
        <v>6.797620687562452E+16</v>
      </c>
      <c r="DB251" s="63">
        <f t="shared" si="341"/>
        <v>46477.385273280437</v>
      </c>
      <c r="DE251" s="51">
        <f t="shared" si="342"/>
        <v>-93</v>
      </c>
      <c r="DF251" s="51">
        <f t="shared" si="343"/>
        <v>26.9</v>
      </c>
      <c r="DG251" s="51">
        <v>1</v>
      </c>
      <c r="DI251" s="63">
        <f t="shared" si="344"/>
        <v>8.6534746119213031E-3</v>
      </c>
      <c r="DJ251" s="63">
        <f t="shared" si="345"/>
        <v>-0.80477313890868118</v>
      </c>
      <c r="DK251" s="63">
        <f t="shared" si="346"/>
        <v>6.7700887298184639E-5</v>
      </c>
      <c r="DL251" s="63">
        <f t="shared" si="347"/>
        <v>7.5716768735167696E+16</v>
      </c>
      <c r="DM251" s="63">
        <f t="shared" si="348"/>
        <v>46477.385273280437</v>
      </c>
    </row>
    <row r="252" spans="1:117">
      <c r="A252" s="74">
        <f t="shared" si="273"/>
        <v>1260.691879265215</v>
      </c>
      <c r="B252" s="74">
        <f t="shared" si="274"/>
        <v>8.1999999999999993</v>
      </c>
      <c r="C252" s="78">
        <v>10.865</v>
      </c>
      <c r="D252" s="76">
        <f t="shared" si="349"/>
        <v>2.23</v>
      </c>
      <c r="E252" s="76">
        <f t="shared" si="275"/>
        <v>2.23</v>
      </c>
      <c r="F252" s="77">
        <f t="shared" si="276"/>
        <v>54.030558500000005</v>
      </c>
      <c r="G252" s="73">
        <f t="shared" si="277"/>
        <v>646659685440729.12</v>
      </c>
      <c r="H252" s="74">
        <f t="shared" si="350"/>
        <v>49.200000000000024</v>
      </c>
      <c r="I252" s="79">
        <v>246</v>
      </c>
      <c r="J252" s="51">
        <f t="shared" si="278"/>
        <v>246</v>
      </c>
      <c r="K252" s="51">
        <f t="shared" si="279"/>
        <v>10</v>
      </c>
      <c r="L252" s="51">
        <v>1</v>
      </c>
      <c r="N252" s="63">
        <f t="shared" si="280"/>
        <v>120721526161.09872</v>
      </c>
      <c r="O252" s="63">
        <f t="shared" si="281"/>
        <v>29697495435630.285</v>
      </c>
      <c r="P252" s="63">
        <f t="shared" si="282"/>
        <v>6466596854407291</v>
      </c>
      <c r="Q252" s="63">
        <f t="shared" si="283"/>
        <v>3.2332984272036456E+16</v>
      </c>
      <c r="R252" s="63">
        <f t="shared" si="284"/>
        <v>48158.429787931214</v>
      </c>
      <c r="S252" s="51">
        <f t="shared" si="353"/>
        <v>217.74889631429443</v>
      </c>
      <c r="T252" s="72">
        <f t="shared" si="354"/>
        <v>4.0301063390691105</v>
      </c>
      <c r="U252" s="51">
        <f t="shared" si="285"/>
        <v>231</v>
      </c>
      <c r="V252" s="69">
        <f t="shared" si="286"/>
        <v>10.75</v>
      </c>
      <c r="W252" s="51">
        <v>1</v>
      </c>
      <c r="Y252" s="68">
        <f t="shared" si="268"/>
        <v>4823764932.1807137</v>
      </c>
      <c r="Z252" s="68">
        <f t="shared" si="287"/>
        <v>1114289699333.7449</v>
      </c>
      <c r="AA252" s="68">
        <f t="shared" si="288"/>
        <v>868948952310979.12</v>
      </c>
      <c r="AB252" s="68">
        <f t="shared" si="289"/>
        <v>3.4757958092439192E+16</v>
      </c>
      <c r="AC252" s="63">
        <f t="shared" si="290"/>
        <v>48158.429787931214</v>
      </c>
      <c r="AD252" s="69">
        <f t="shared" si="291"/>
        <v>779.82319394188096</v>
      </c>
      <c r="AE252" s="72">
        <f t="shared" si="292"/>
        <v>14.433002648711856</v>
      </c>
      <c r="AF252" s="51">
        <f t="shared" si="293"/>
        <v>209</v>
      </c>
      <c r="AG252" s="51">
        <f t="shared" si="294"/>
        <v>11.85</v>
      </c>
      <c r="AH252" s="51">
        <v>1</v>
      </c>
      <c r="AJ252" s="63">
        <f t="shared" si="295"/>
        <v>311697645.99655521</v>
      </c>
      <c r="AK252" s="63">
        <f t="shared" si="296"/>
        <v>65144808013.280037</v>
      </c>
      <c r="AL252" s="63">
        <f t="shared" si="297"/>
        <v>45370354131583.703</v>
      </c>
      <c r="AM252" s="63">
        <f t="shared" si="298"/>
        <v>3.83145863623632E+16</v>
      </c>
      <c r="AN252" s="63">
        <f t="shared" si="299"/>
        <v>48158.429787931214</v>
      </c>
      <c r="AO252" s="51">
        <f t="shared" si="269"/>
        <v>696.45387737323244</v>
      </c>
      <c r="AP252" s="72">
        <f t="shared" si="270"/>
        <v>12.889999598527792</v>
      </c>
      <c r="AQ252" s="51">
        <f t="shared" si="300"/>
        <v>181</v>
      </c>
      <c r="AR252" s="51">
        <f t="shared" si="301"/>
        <v>13.25</v>
      </c>
      <c r="AS252" s="51">
        <v>1</v>
      </c>
      <c r="AU252" s="63">
        <f t="shared" si="302"/>
        <v>21598566.216420662</v>
      </c>
      <c r="AV252" s="63">
        <f t="shared" si="303"/>
        <v>3909340485.1721396</v>
      </c>
      <c r="AW252" s="63">
        <f t="shared" si="304"/>
        <v>1045927835948.4404</v>
      </c>
      <c r="AX252" s="63">
        <f t="shared" si="305"/>
        <v>4.2841204160448304E+16</v>
      </c>
      <c r="AY252" s="63">
        <f t="shared" si="306"/>
        <v>48158.429787931214</v>
      </c>
      <c r="AZ252" s="51">
        <f t="shared" si="357"/>
        <v>267.54585330072246</v>
      </c>
      <c r="BA252" s="72">
        <f t="shared" si="358"/>
        <v>4.9517506523779948</v>
      </c>
      <c r="BB252" s="51">
        <f t="shared" si="307"/>
        <v>151</v>
      </c>
      <c r="BC252" s="51">
        <f t="shared" si="308"/>
        <v>14.75</v>
      </c>
      <c r="BD252" s="51">
        <v>1</v>
      </c>
      <c r="BF252" s="63">
        <f t="shared" si="309"/>
        <v>117985.39286879179</v>
      </c>
      <c r="BG252" s="63">
        <f t="shared" si="310"/>
        <v>17815794.32318756</v>
      </c>
      <c r="BH252" s="63">
        <f t="shared" si="311"/>
        <v>18192730637.074844</v>
      </c>
      <c r="BI252" s="63">
        <f t="shared" si="312"/>
        <v>4.7691151801253768E+16</v>
      </c>
      <c r="BJ252" s="63">
        <f t="shared" si="313"/>
        <v>48158.429787931214</v>
      </c>
      <c r="BK252" s="51">
        <f t="shared" si="271"/>
        <v>1021.1574239716439</v>
      </c>
      <c r="BL252" s="72">
        <f t="shared" si="272"/>
        <v>18.899627401994074</v>
      </c>
      <c r="BM252" s="51">
        <f t="shared" si="314"/>
        <v>104</v>
      </c>
      <c r="BN252" s="51">
        <f t="shared" si="315"/>
        <v>17.100000000000001</v>
      </c>
      <c r="BO252" s="51">
        <v>1</v>
      </c>
      <c r="BQ252" s="63">
        <f t="shared" si="316"/>
        <v>675.28734316383236</v>
      </c>
      <c r="BR252" s="63">
        <f t="shared" si="317"/>
        <v>70229.883689038572</v>
      </c>
      <c r="BS252" s="63">
        <f t="shared" si="318"/>
        <v>31219074.219091065</v>
      </c>
      <c r="BT252" s="63">
        <f t="shared" si="319"/>
        <v>5.5289403105182336E+16</v>
      </c>
      <c r="BU252" s="63">
        <f t="shared" si="320"/>
        <v>48158.429787931214</v>
      </c>
      <c r="BV252" s="51">
        <f t="shared" si="355"/>
        <v>444.52692471087937</v>
      </c>
      <c r="BW252" s="72">
        <f t="shared" si="356"/>
        <v>8.2273242596757417</v>
      </c>
      <c r="BX252" s="51">
        <f t="shared" si="321"/>
        <v>59</v>
      </c>
      <c r="BY252" s="51">
        <f t="shared" si="322"/>
        <v>19.350000000000001</v>
      </c>
      <c r="BZ252" s="51">
        <v>1</v>
      </c>
      <c r="CB252" s="63">
        <f t="shared" si="323"/>
        <v>0.63704859380419576</v>
      </c>
      <c r="CC252" s="63">
        <f t="shared" si="324"/>
        <v>37.585867034447553</v>
      </c>
      <c r="CD252" s="63">
        <f t="shared" si="325"/>
        <v>68997.748325499153</v>
      </c>
      <c r="CE252" s="63">
        <f t="shared" si="326"/>
        <v>6.2564324566390552E+16</v>
      </c>
      <c r="CF252" s="63">
        <f t="shared" si="327"/>
        <v>48158.429787931214</v>
      </c>
      <c r="CG252" s="51">
        <f t="shared" si="351"/>
        <v>1835.736508679247</v>
      </c>
      <c r="CH252" s="93">
        <f t="shared" si="352"/>
        <v>33.975893635806983</v>
      </c>
      <c r="CI252" s="51">
        <f t="shared" si="328"/>
        <v>14</v>
      </c>
      <c r="CJ252" s="51">
        <f t="shared" si="329"/>
        <v>21.6</v>
      </c>
      <c r="CK252" s="51">
        <v>1</v>
      </c>
      <c r="CM252" s="63">
        <f t="shared" si="330"/>
        <v>1.9727078239801729E-2</v>
      </c>
      <c r="CN252" s="63">
        <f t="shared" si="331"/>
        <v>0.27617909535722418</v>
      </c>
      <c r="CO252" s="63">
        <f t="shared" si="332"/>
        <v>150.43113733757036</v>
      </c>
      <c r="CP252" s="63">
        <f t="shared" si="333"/>
        <v>6.9839246027598752E+16</v>
      </c>
      <c r="CQ252" s="63">
        <f t="shared" si="334"/>
        <v>48158.429787931214</v>
      </c>
      <c r="CR252" s="51">
        <f t="shared" si="359"/>
        <v>544.68690739606859</v>
      </c>
      <c r="CS252" s="93">
        <f t="shared" si="360"/>
        <v>10.081089711409675</v>
      </c>
      <c r="CT252" s="51">
        <f t="shared" si="335"/>
        <v>-37</v>
      </c>
      <c r="CU252" s="51">
        <f t="shared" si="336"/>
        <v>24.15</v>
      </c>
      <c r="CV252" s="51">
        <v>1</v>
      </c>
      <c r="CX252" s="63">
        <f t="shared" si="337"/>
        <v>1.2925831062713179E-2</v>
      </c>
      <c r="CY252" s="63">
        <f t="shared" si="338"/>
        <v>-0.47825574932038761</v>
      </c>
      <c r="CZ252" s="63">
        <f t="shared" si="339"/>
        <v>0.14298654328603919</v>
      </c>
      <c r="DA252" s="63">
        <f t="shared" si="340"/>
        <v>7.8084157016968032E+16</v>
      </c>
      <c r="DB252" s="63">
        <f t="shared" si="341"/>
        <v>48158.429787931214</v>
      </c>
      <c r="DE252" s="51">
        <f t="shared" si="342"/>
        <v>-92</v>
      </c>
      <c r="DF252" s="51">
        <f t="shared" si="343"/>
        <v>26.9</v>
      </c>
      <c r="DG252" s="51">
        <v>1</v>
      </c>
      <c r="DI252" s="63">
        <f t="shared" si="344"/>
        <v>8.6534746119213031E-3</v>
      </c>
      <c r="DJ252" s="63">
        <f t="shared" si="345"/>
        <v>-0.79611966429675984</v>
      </c>
      <c r="DK252" s="63">
        <f t="shared" si="346"/>
        <v>7.7767897871264374E-5</v>
      </c>
      <c r="DL252" s="63">
        <f t="shared" si="347"/>
        <v>8.6975727691778064E+16</v>
      </c>
      <c r="DM252" s="63">
        <f t="shared" si="348"/>
        <v>48158.429787931214</v>
      </c>
    </row>
    <row r="253" spans="1:117">
      <c r="A253" s="74">
        <f t="shared" si="273"/>
        <v>1305.1500823749461</v>
      </c>
      <c r="B253" s="74">
        <f t="shared" si="274"/>
        <v>8.2333333333333325</v>
      </c>
      <c r="C253" s="78">
        <v>10.865</v>
      </c>
      <c r="D253" s="76">
        <f t="shared" si="349"/>
        <v>2.2350000000000003</v>
      </c>
      <c r="E253" s="76">
        <f t="shared" si="275"/>
        <v>2.2350000000000003</v>
      </c>
      <c r="F253" s="77">
        <f t="shared" si="276"/>
        <v>54.273119625000014</v>
      </c>
      <c r="G253" s="73">
        <f t="shared" si="277"/>
        <v>742816916908666</v>
      </c>
      <c r="H253" s="74">
        <f t="shared" si="350"/>
        <v>49.400000000000027</v>
      </c>
      <c r="I253" s="79">
        <v>247</v>
      </c>
      <c r="J253" s="51">
        <f t="shared" si="278"/>
        <v>247</v>
      </c>
      <c r="K253" s="51">
        <f t="shared" si="279"/>
        <v>10</v>
      </c>
      <c r="L253" s="51">
        <v>1</v>
      </c>
      <c r="N253" s="63">
        <f t="shared" si="280"/>
        <v>120721526161.09872</v>
      </c>
      <c r="O253" s="63">
        <f t="shared" si="281"/>
        <v>29818216961791.387</v>
      </c>
      <c r="P253" s="63">
        <f t="shared" si="282"/>
        <v>7428169169086660</v>
      </c>
      <c r="Q253" s="63">
        <f t="shared" si="283"/>
        <v>3.7140845845433296E+16</v>
      </c>
      <c r="R253" s="63">
        <f t="shared" si="284"/>
        <v>49900.238149468772</v>
      </c>
      <c r="S253" s="51">
        <f t="shared" si="353"/>
        <v>249.11513584480937</v>
      </c>
      <c r="T253" s="72">
        <f t="shared" si="354"/>
        <v>4.5900279469112846</v>
      </c>
      <c r="U253" s="51">
        <f t="shared" si="285"/>
        <v>232</v>
      </c>
      <c r="V253" s="69">
        <f t="shared" si="286"/>
        <v>10.75</v>
      </c>
      <c r="W253" s="51">
        <v>1</v>
      </c>
      <c r="Y253" s="68">
        <f t="shared" si="268"/>
        <v>4823764932.1807137</v>
      </c>
      <c r="Z253" s="68">
        <f t="shared" si="287"/>
        <v>1119113464265.9255</v>
      </c>
      <c r="AA253" s="68">
        <f t="shared" si="288"/>
        <v>998160232096018.75</v>
      </c>
      <c r="AB253" s="68">
        <f t="shared" si="289"/>
        <v>3.99264092838408E+16</v>
      </c>
      <c r="AC253" s="63">
        <f t="shared" si="290"/>
        <v>49900.238149468772</v>
      </c>
      <c r="AD253" s="69">
        <f t="shared" si="291"/>
        <v>891.92049239685878</v>
      </c>
      <c r="AE253" s="72">
        <f t="shared" si="292"/>
        <v>16.433927118241613</v>
      </c>
      <c r="AF253" s="51">
        <f t="shared" si="293"/>
        <v>210</v>
      </c>
      <c r="AG253" s="51">
        <f t="shared" si="294"/>
        <v>11.85</v>
      </c>
      <c r="AH253" s="51">
        <v>1</v>
      </c>
      <c r="AJ253" s="63">
        <f t="shared" si="295"/>
        <v>311697645.99655521</v>
      </c>
      <c r="AK253" s="63">
        <f t="shared" si="296"/>
        <v>65456505659.276596</v>
      </c>
      <c r="AL253" s="63">
        <f t="shared" si="297"/>
        <v>52116851156583.125</v>
      </c>
      <c r="AM253" s="63">
        <f t="shared" si="298"/>
        <v>4.4011902326838464E+16</v>
      </c>
      <c r="AN253" s="63">
        <f t="shared" si="299"/>
        <v>49900.238149468772</v>
      </c>
      <c r="AO253" s="51">
        <f t="shared" si="269"/>
        <v>796.20582601627234</v>
      </c>
      <c r="AP253" s="72">
        <f t="shared" si="270"/>
        <v>14.670353049864362</v>
      </c>
      <c r="AQ253" s="51">
        <f t="shared" si="300"/>
        <v>182</v>
      </c>
      <c r="AR253" s="51">
        <f t="shared" si="301"/>
        <v>13.25</v>
      </c>
      <c r="AS253" s="51">
        <v>1</v>
      </c>
      <c r="AU253" s="63">
        <f t="shared" si="302"/>
        <v>21598566.216420662</v>
      </c>
      <c r="AV253" s="63">
        <f t="shared" si="303"/>
        <v>3930939051.3885603</v>
      </c>
      <c r="AW253" s="63">
        <f t="shared" si="304"/>
        <v>1201455584599.5823</v>
      </c>
      <c r="AX253" s="63">
        <f t="shared" si="305"/>
        <v>4.921162074519912E+16</v>
      </c>
      <c r="AY253" s="63">
        <f t="shared" si="306"/>
        <v>49900.238149468772</v>
      </c>
      <c r="AZ253" s="51">
        <f t="shared" si="357"/>
        <v>305.64085804769257</v>
      </c>
      <c r="BA253" s="72">
        <f t="shared" si="358"/>
        <v>5.6315328869893113</v>
      </c>
      <c r="BB253" s="51">
        <f t="shared" si="307"/>
        <v>152</v>
      </c>
      <c r="BC253" s="51">
        <f t="shared" si="308"/>
        <v>14.75</v>
      </c>
      <c r="BD253" s="51">
        <v>1</v>
      </c>
      <c r="BF253" s="63">
        <f t="shared" si="309"/>
        <v>117985.39286879179</v>
      </c>
      <c r="BG253" s="63">
        <f t="shared" si="310"/>
        <v>17933779.716056354</v>
      </c>
      <c r="BH253" s="63">
        <f t="shared" si="311"/>
        <v>20897959755.712032</v>
      </c>
      <c r="BI253" s="63">
        <f t="shared" si="312"/>
        <v>5.478274762201412E+16</v>
      </c>
      <c r="BJ253" s="63">
        <f t="shared" si="313"/>
        <v>49900.238149468772</v>
      </c>
      <c r="BK253" s="51">
        <f t="shared" si="271"/>
        <v>1165.2847356545708</v>
      </c>
      <c r="BL253" s="72">
        <f t="shared" si="272"/>
        <v>21.470752809237847</v>
      </c>
      <c r="BM253" s="51">
        <f t="shared" si="314"/>
        <v>105</v>
      </c>
      <c r="BN253" s="51">
        <f t="shared" si="315"/>
        <v>17.100000000000001</v>
      </c>
      <c r="BO253" s="51">
        <v>1</v>
      </c>
      <c r="BQ253" s="63">
        <f t="shared" si="316"/>
        <v>675.28734316383236</v>
      </c>
      <c r="BR253" s="63">
        <f t="shared" si="317"/>
        <v>70905.171032202401</v>
      </c>
      <c r="BS253" s="63">
        <f t="shared" si="318"/>
        <v>35861299.200000256</v>
      </c>
      <c r="BT253" s="63">
        <f t="shared" si="319"/>
        <v>6.3510846395690952E+16</v>
      </c>
      <c r="BU253" s="63">
        <f t="shared" si="320"/>
        <v>49900.238149468772</v>
      </c>
      <c r="BV253" s="51">
        <f t="shared" si="355"/>
        <v>505.76422957520873</v>
      </c>
      <c r="BW253" s="72">
        <f t="shared" si="356"/>
        <v>9.3188715347447388</v>
      </c>
      <c r="BX253" s="51">
        <f t="shared" si="321"/>
        <v>60</v>
      </c>
      <c r="BY253" s="51">
        <f t="shared" si="322"/>
        <v>19.350000000000001</v>
      </c>
      <c r="BZ253" s="51">
        <v>8</v>
      </c>
      <c r="CB253" s="63">
        <f t="shared" si="323"/>
        <v>5.0963887504335661</v>
      </c>
      <c r="CC253" s="63">
        <f t="shared" si="324"/>
        <v>305.78332502601398</v>
      </c>
      <c r="CD253" s="63">
        <f t="shared" si="325"/>
        <v>79257.600000000326</v>
      </c>
      <c r="CE253" s="63">
        <f t="shared" si="326"/>
        <v>7.186753671091344E+16</v>
      </c>
      <c r="CF253" s="63">
        <f t="shared" si="327"/>
        <v>49900.238149468772</v>
      </c>
      <c r="CG253" s="51">
        <f t="shared" si="351"/>
        <v>259.19529782488178</v>
      </c>
      <c r="CH253" s="93">
        <f t="shared" si="352"/>
        <v>4.7757582319901832</v>
      </c>
      <c r="CI253" s="51">
        <f t="shared" si="328"/>
        <v>15</v>
      </c>
      <c r="CJ253" s="51">
        <f t="shared" si="329"/>
        <v>21.6</v>
      </c>
      <c r="CK253" s="51">
        <v>1</v>
      </c>
      <c r="CM253" s="63">
        <f t="shared" si="330"/>
        <v>1.9727078239801729E-2</v>
      </c>
      <c r="CN253" s="63">
        <f t="shared" si="331"/>
        <v>0.29590617359702592</v>
      </c>
      <c r="CO253" s="63">
        <f t="shared" si="332"/>
        <v>172.80000000000015</v>
      </c>
      <c r="CP253" s="63">
        <f t="shared" si="333"/>
        <v>8.0224227026135936E+16</v>
      </c>
      <c r="CQ253" s="63">
        <f t="shared" si="334"/>
        <v>49900.238149468772</v>
      </c>
      <c r="CR253" s="51">
        <f t="shared" si="359"/>
        <v>583.96889088000057</v>
      </c>
      <c r="CS253" s="93">
        <f t="shared" si="360"/>
        <v>10.759818026215044</v>
      </c>
      <c r="CT253" s="51">
        <f t="shared" si="335"/>
        <v>-36</v>
      </c>
      <c r="CU253" s="51">
        <f t="shared" si="336"/>
        <v>24.15</v>
      </c>
      <c r="CV253" s="51">
        <v>1</v>
      </c>
      <c r="CX253" s="63">
        <f t="shared" si="337"/>
        <v>1.2925831062713179E-2</v>
      </c>
      <c r="CY253" s="63">
        <f t="shared" si="338"/>
        <v>-0.46532991825767445</v>
      </c>
      <c r="CZ253" s="63">
        <f t="shared" si="339"/>
        <v>0.16424840705938551</v>
      </c>
      <c r="DA253" s="63">
        <f t="shared" si="340"/>
        <v>8.9695142716721408E+16</v>
      </c>
      <c r="DB253" s="63">
        <f t="shared" si="341"/>
        <v>49900.238149468772</v>
      </c>
      <c r="DE253" s="51">
        <f t="shared" si="342"/>
        <v>-91</v>
      </c>
      <c r="DF253" s="51">
        <f t="shared" si="343"/>
        <v>26.9</v>
      </c>
      <c r="DG253" s="51">
        <v>1</v>
      </c>
      <c r="DI253" s="63">
        <f t="shared" si="344"/>
        <v>8.6534746119213031E-3</v>
      </c>
      <c r="DJ253" s="63">
        <f t="shared" si="345"/>
        <v>-0.78746618968483861</v>
      </c>
      <c r="DK253" s="63">
        <f t="shared" si="346"/>
        <v>8.9331856356298823E-5</v>
      </c>
      <c r="DL253" s="63">
        <f t="shared" si="347"/>
        <v>9.9908875324215584E+16</v>
      </c>
      <c r="DM253" s="63">
        <f t="shared" si="348"/>
        <v>49900.238149468772</v>
      </c>
    </row>
    <row r="254" spans="1:117">
      <c r="A254" s="74">
        <f t="shared" si="273"/>
        <v>1351.1761006314662</v>
      </c>
      <c r="B254" s="74">
        <f t="shared" si="274"/>
        <v>8.2666666666666675</v>
      </c>
      <c r="C254" s="78">
        <v>10.865</v>
      </c>
      <c r="D254" s="76">
        <f t="shared" si="349"/>
        <v>2.2400000000000002</v>
      </c>
      <c r="E254" s="76">
        <f t="shared" si="275"/>
        <v>2.2400000000000002</v>
      </c>
      <c r="F254" s="77">
        <f t="shared" si="276"/>
        <v>54.516224000000008</v>
      </c>
      <c r="G254" s="73">
        <f t="shared" si="277"/>
        <v>853272570516953.75</v>
      </c>
      <c r="H254" s="74">
        <f t="shared" si="350"/>
        <v>49.60000000000003</v>
      </c>
      <c r="I254" s="79">
        <v>248</v>
      </c>
      <c r="J254" s="51">
        <f t="shared" si="278"/>
        <v>248</v>
      </c>
      <c r="K254" s="51">
        <f t="shared" si="279"/>
        <v>10</v>
      </c>
      <c r="L254" s="51">
        <v>1</v>
      </c>
      <c r="N254" s="63">
        <f t="shared" si="280"/>
        <v>120721526161.09872</v>
      </c>
      <c r="O254" s="63">
        <f t="shared" si="281"/>
        <v>29938938487952.484</v>
      </c>
      <c r="P254" s="63">
        <f t="shared" si="282"/>
        <v>8532725705169538</v>
      </c>
      <c r="Q254" s="63">
        <f t="shared" si="283"/>
        <v>4.2663628525847688E+16</v>
      </c>
      <c r="R254" s="63">
        <f t="shared" si="284"/>
        <v>51705.005450830773</v>
      </c>
      <c r="S254" s="51">
        <f t="shared" si="353"/>
        <v>285.00428325483654</v>
      </c>
      <c r="T254" s="72">
        <f t="shared" si="354"/>
        <v>5.2278801124383909</v>
      </c>
      <c r="U254" s="51">
        <f t="shared" si="285"/>
        <v>233</v>
      </c>
      <c r="V254" s="69">
        <f t="shared" si="286"/>
        <v>10.75</v>
      </c>
      <c r="W254" s="51">
        <v>1</v>
      </c>
      <c r="Y254" s="68">
        <f t="shared" si="268"/>
        <v>4823764932.1807137</v>
      </c>
      <c r="Z254" s="68">
        <f t="shared" si="287"/>
        <v>1123937229198.1062</v>
      </c>
      <c r="AA254" s="68">
        <f t="shared" si="288"/>
        <v>1146585016632155.5</v>
      </c>
      <c r="AB254" s="68">
        <f t="shared" si="289"/>
        <v>4.5863400665286256E+16</v>
      </c>
      <c r="AC254" s="63">
        <f t="shared" si="290"/>
        <v>51705.005450830773</v>
      </c>
      <c r="AD254" s="69">
        <f t="shared" si="291"/>
        <v>1020.1504023940979</v>
      </c>
      <c r="AE254" s="72">
        <f t="shared" si="292"/>
        <v>18.712785434187403</v>
      </c>
      <c r="AF254" s="51">
        <f t="shared" si="293"/>
        <v>211</v>
      </c>
      <c r="AG254" s="51">
        <f t="shared" si="294"/>
        <v>11.85</v>
      </c>
      <c r="AH254" s="51">
        <v>1</v>
      </c>
      <c r="AJ254" s="63">
        <f t="shared" si="295"/>
        <v>311697645.99655521</v>
      </c>
      <c r="AK254" s="63">
        <f t="shared" si="296"/>
        <v>65768203305.273148</v>
      </c>
      <c r="AL254" s="63">
        <f t="shared" si="297"/>
        <v>59866541191192.359</v>
      </c>
      <c r="AM254" s="63">
        <f t="shared" si="298"/>
        <v>5.0556399803129512E+16</v>
      </c>
      <c r="AN254" s="63">
        <f t="shared" si="299"/>
        <v>51705.005450830773</v>
      </c>
      <c r="AO254" s="51">
        <f t="shared" si="269"/>
        <v>910.26572389871558</v>
      </c>
      <c r="AP254" s="72">
        <f t="shared" si="270"/>
        <v>16.697152831030913</v>
      </c>
      <c r="AQ254" s="51">
        <f t="shared" si="300"/>
        <v>183</v>
      </c>
      <c r="AR254" s="51">
        <f t="shared" si="301"/>
        <v>13.25</v>
      </c>
      <c r="AS254" s="51">
        <v>1</v>
      </c>
      <c r="AU254" s="63">
        <f t="shared" si="302"/>
        <v>21598566.216420662</v>
      </c>
      <c r="AV254" s="63">
        <f t="shared" si="303"/>
        <v>3952537617.6049809</v>
      </c>
      <c r="AW254" s="63">
        <f t="shared" si="304"/>
        <v>1380110053631.5417</v>
      </c>
      <c r="AX254" s="63">
        <f t="shared" si="305"/>
        <v>5.6529307796748192E+16</v>
      </c>
      <c r="AY254" s="63">
        <f t="shared" si="306"/>
        <v>51705.005450830773</v>
      </c>
      <c r="AZ254" s="51">
        <f t="shared" si="357"/>
        <v>349.17063090921624</v>
      </c>
      <c r="BA254" s="72">
        <f t="shared" si="358"/>
        <v>6.404893906614225</v>
      </c>
      <c r="BB254" s="51">
        <f t="shared" si="307"/>
        <v>153</v>
      </c>
      <c r="BC254" s="51">
        <f t="shared" si="308"/>
        <v>14.75</v>
      </c>
      <c r="BD254" s="51">
        <v>1</v>
      </c>
      <c r="BF254" s="63">
        <f t="shared" si="309"/>
        <v>117985.39286879179</v>
      </c>
      <c r="BG254" s="63">
        <f t="shared" si="310"/>
        <v>18051765.108925145</v>
      </c>
      <c r="BH254" s="63">
        <f t="shared" si="311"/>
        <v>24005451994.180656</v>
      </c>
      <c r="BI254" s="63">
        <f t="shared" si="312"/>
        <v>6.2928852075625344E+16</v>
      </c>
      <c r="BJ254" s="63">
        <f t="shared" si="313"/>
        <v>51705.005450830773</v>
      </c>
      <c r="BK254" s="51">
        <f t="shared" si="271"/>
        <v>1329.8118964727662</v>
      </c>
      <c r="BL254" s="72">
        <f t="shared" si="272"/>
        <v>24.39295679159228</v>
      </c>
      <c r="BM254" s="51">
        <f t="shared" si="314"/>
        <v>106</v>
      </c>
      <c r="BN254" s="51">
        <f t="shared" si="315"/>
        <v>17.100000000000001</v>
      </c>
      <c r="BO254" s="51">
        <v>1</v>
      </c>
      <c r="BQ254" s="63">
        <f t="shared" si="316"/>
        <v>675.28734316383236</v>
      </c>
      <c r="BR254" s="63">
        <f t="shared" si="317"/>
        <v>71580.45837536623</v>
      </c>
      <c r="BS254" s="63">
        <f t="shared" si="318"/>
        <v>41193815.39909678</v>
      </c>
      <c r="BT254" s="63">
        <f t="shared" si="319"/>
        <v>7.2954804779199552E+16</v>
      </c>
      <c r="BU254" s="63">
        <f t="shared" si="320"/>
        <v>51705.005450830773</v>
      </c>
      <c r="BV254" s="51">
        <f t="shared" si="355"/>
        <v>575.48968439231533</v>
      </c>
      <c r="BW254" s="72">
        <f t="shared" si="356"/>
        <v>10.556301265331863</v>
      </c>
      <c r="BX254" s="51">
        <f t="shared" si="321"/>
        <v>61</v>
      </c>
      <c r="BY254" s="51">
        <f t="shared" si="322"/>
        <v>19.350000000000001</v>
      </c>
      <c r="BZ254" s="51">
        <v>1</v>
      </c>
      <c r="CB254" s="63">
        <f t="shared" si="323"/>
        <v>5.0963887504335661</v>
      </c>
      <c r="CC254" s="63">
        <f t="shared" si="324"/>
        <v>310.87971377644755</v>
      </c>
      <c r="CD254" s="63">
        <f t="shared" si="325"/>
        <v>91043.074741013363</v>
      </c>
      <c r="CE254" s="63">
        <f t="shared" si="326"/>
        <v>8.255412119751528E+16</v>
      </c>
      <c r="CF254" s="63">
        <f t="shared" si="327"/>
        <v>51705.005450830773</v>
      </c>
      <c r="CG254" s="51">
        <f t="shared" si="351"/>
        <v>292.85627432892613</v>
      </c>
      <c r="CH254" s="93">
        <f t="shared" si="352"/>
        <v>5.3719104670368605</v>
      </c>
      <c r="CI254" s="51">
        <f t="shared" si="328"/>
        <v>16</v>
      </c>
      <c r="CJ254" s="51">
        <f t="shared" si="329"/>
        <v>21.6</v>
      </c>
      <c r="CK254" s="51">
        <v>1</v>
      </c>
      <c r="CM254" s="63">
        <f t="shared" si="330"/>
        <v>1.9727078239801729E-2</v>
      </c>
      <c r="CN254" s="63">
        <f t="shared" si="331"/>
        <v>0.31563325183682767</v>
      </c>
      <c r="CO254" s="63">
        <f t="shared" si="332"/>
        <v>198.49507574348786</v>
      </c>
      <c r="CP254" s="63">
        <f t="shared" si="333"/>
        <v>9.2153437615831024E+16</v>
      </c>
      <c r="CQ254" s="63">
        <f t="shared" si="334"/>
        <v>51705.005450830773</v>
      </c>
      <c r="CR254" s="51">
        <f t="shared" si="359"/>
        <v>628.87884780309355</v>
      </c>
      <c r="CS254" s="93">
        <f t="shared" si="360"/>
        <v>11.53562740888095</v>
      </c>
      <c r="CT254" s="51">
        <f t="shared" si="335"/>
        <v>-35</v>
      </c>
      <c r="CU254" s="51">
        <f t="shared" si="336"/>
        <v>24.15</v>
      </c>
      <c r="CV254" s="51">
        <v>1</v>
      </c>
      <c r="CX254" s="63">
        <f t="shared" si="337"/>
        <v>1.2925831062713179E-2</v>
      </c>
      <c r="CY254" s="63">
        <f t="shared" si="338"/>
        <v>-0.45240408719496128</v>
      </c>
      <c r="CZ254" s="63">
        <f t="shared" si="339"/>
        <v>0.18867187499999952</v>
      </c>
      <c r="DA254" s="63">
        <f t="shared" si="340"/>
        <v>1.0303266288992216E+17</v>
      </c>
      <c r="DB254" s="63">
        <f t="shared" si="341"/>
        <v>51705.005450830773</v>
      </c>
      <c r="DE254" s="51">
        <f t="shared" si="342"/>
        <v>-90</v>
      </c>
      <c r="DF254" s="51">
        <f t="shared" si="343"/>
        <v>26.9</v>
      </c>
      <c r="DG254" s="51">
        <v>1</v>
      </c>
      <c r="DI254" s="63">
        <f t="shared" si="344"/>
        <v>8.6534746119213031E-3</v>
      </c>
      <c r="DJ254" s="63">
        <f t="shared" si="345"/>
        <v>-0.77881271507291727</v>
      </c>
      <c r="DK254" s="63">
        <f t="shared" si="346"/>
        <v>1.0261535644531188E-4</v>
      </c>
      <c r="DL254" s="63">
        <f t="shared" si="347"/>
        <v>1.1476516073453027E+17</v>
      </c>
      <c r="DM254" s="63">
        <f t="shared" si="348"/>
        <v>51705.005450830773</v>
      </c>
    </row>
    <row r="255" spans="1:117">
      <c r="A255" s="74">
        <f t="shared" si="273"/>
        <v>1398.8252229165244</v>
      </c>
      <c r="B255" s="74">
        <f t="shared" si="274"/>
        <v>8.3000000000000007</v>
      </c>
      <c r="C255" s="78">
        <v>10.865</v>
      </c>
      <c r="D255" s="76">
        <f t="shared" si="349"/>
        <v>2.2450000000000001</v>
      </c>
      <c r="E255" s="76">
        <f t="shared" si="275"/>
        <v>2.2450000000000001</v>
      </c>
      <c r="F255" s="77">
        <f t="shared" si="276"/>
        <v>54.759871625000002</v>
      </c>
      <c r="G255" s="73">
        <f t="shared" si="277"/>
        <v>980152798116916.62</v>
      </c>
      <c r="H255" s="74">
        <f t="shared" si="350"/>
        <v>49.800000000000033</v>
      </c>
      <c r="I255" s="79">
        <v>249</v>
      </c>
      <c r="J255" s="51">
        <f t="shared" si="278"/>
        <v>249</v>
      </c>
      <c r="K255" s="51">
        <f t="shared" si="279"/>
        <v>10</v>
      </c>
      <c r="L255" s="51">
        <v>1</v>
      </c>
      <c r="N255" s="63">
        <f t="shared" si="280"/>
        <v>120721526161.09872</v>
      </c>
      <c r="O255" s="63">
        <f t="shared" si="281"/>
        <v>30059660014113.582</v>
      </c>
      <c r="P255" s="63">
        <f t="shared" si="282"/>
        <v>9801527981169166</v>
      </c>
      <c r="Q255" s="63">
        <f t="shared" si="283"/>
        <v>4.9007639905845832E+16</v>
      </c>
      <c r="R255" s="63">
        <f t="shared" si="284"/>
        <v>53575.006037702879</v>
      </c>
      <c r="S255" s="51">
        <f t="shared" si="353"/>
        <v>326.06915635663086</v>
      </c>
      <c r="T255" s="72">
        <f t="shared" si="354"/>
        <v>5.9545274063018008</v>
      </c>
      <c r="U255" s="51">
        <f t="shared" si="285"/>
        <v>234</v>
      </c>
      <c r="V255" s="69">
        <f t="shared" si="286"/>
        <v>10.75</v>
      </c>
      <c r="W255" s="51">
        <v>1</v>
      </c>
      <c r="Y255" s="68">
        <f t="shared" si="268"/>
        <v>4823764932.1807137</v>
      </c>
      <c r="Z255" s="68">
        <f t="shared" si="287"/>
        <v>1128760994130.2871</v>
      </c>
      <c r="AA255" s="68">
        <f t="shared" si="288"/>
        <v>1317080322469605</v>
      </c>
      <c r="AB255" s="68">
        <f t="shared" si="289"/>
        <v>5.2683212898784272E+16</v>
      </c>
      <c r="AC255" s="63">
        <f t="shared" si="290"/>
        <v>53575.006037702879</v>
      </c>
      <c r="AD255" s="69">
        <f t="shared" si="291"/>
        <v>1166.8372040835964</v>
      </c>
      <c r="AE255" s="72">
        <f t="shared" si="292"/>
        <v>21.308253095883629</v>
      </c>
      <c r="AF255" s="51">
        <f t="shared" si="293"/>
        <v>212</v>
      </c>
      <c r="AG255" s="51">
        <f t="shared" si="294"/>
        <v>11.85</v>
      </c>
      <c r="AH255" s="51">
        <v>1</v>
      </c>
      <c r="AJ255" s="63">
        <f t="shared" si="295"/>
        <v>311697645.99655521</v>
      </c>
      <c r="AK255" s="63">
        <f t="shared" si="296"/>
        <v>66079900951.269707</v>
      </c>
      <c r="AL255" s="63">
        <f t="shared" si="297"/>
        <v>68768597385684.922</v>
      </c>
      <c r="AM255" s="63">
        <f t="shared" si="298"/>
        <v>5.8074053288427312E+16</v>
      </c>
      <c r="AN255" s="63">
        <f t="shared" si="299"/>
        <v>53575.006037702879</v>
      </c>
      <c r="AO255" s="51">
        <f t="shared" si="269"/>
        <v>1040.6885663523917</v>
      </c>
      <c r="AP255" s="72">
        <f t="shared" si="270"/>
        <v>19.004583748462935</v>
      </c>
      <c r="AQ255" s="51">
        <f t="shared" si="300"/>
        <v>184</v>
      </c>
      <c r="AR255" s="51">
        <f t="shared" si="301"/>
        <v>13.25</v>
      </c>
      <c r="AS255" s="51">
        <v>1</v>
      </c>
      <c r="AU255" s="63">
        <f t="shared" si="302"/>
        <v>21598566.216420662</v>
      </c>
      <c r="AV255" s="63">
        <f t="shared" si="303"/>
        <v>3974136183.8214016</v>
      </c>
      <c r="AW255" s="63">
        <f t="shared" si="304"/>
        <v>1585330148321.4216</v>
      </c>
      <c r="AX255" s="63">
        <f t="shared" si="305"/>
        <v>6.4935122875245728E+16</v>
      </c>
      <c r="AY255" s="63">
        <f t="shared" si="306"/>
        <v>53575.006037702879</v>
      </c>
      <c r="AZ255" s="51">
        <f t="shared" si="357"/>
        <v>398.91188298359197</v>
      </c>
      <c r="BA255" s="72">
        <f t="shared" si="358"/>
        <v>7.2847483229210717</v>
      </c>
      <c r="BB255" s="51">
        <f t="shared" si="307"/>
        <v>154</v>
      </c>
      <c r="BC255" s="51">
        <f t="shared" si="308"/>
        <v>14.75</v>
      </c>
      <c r="BD255" s="51">
        <v>1</v>
      </c>
      <c r="BF255" s="63">
        <f t="shared" si="309"/>
        <v>117985.39286879179</v>
      </c>
      <c r="BG255" s="63">
        <f t="shared" si="310"/>
        <v>18169750.501793936</v>
      </c>
      <c r="BH255" s="63">
        <f t="shared" si="311"/>
        <v>27575023216.67561</v>
      </c>
      <c r="BI255" s="63">
        <f t="shared" si="312"/>
        <v>7.2286268861122592E+16</v>
      </c>
      <c r="BJ255" s="63">
        <f t="shared" si="313"/>
        <v>53575.006037702879</v>
      </c>
      <c r="BK255" s="51">
        <f t="shared" si="271"/>
        <v>1517.6335643108073</v>
      </c>
      <c r="BL255" s="72">
        <f t="shared" si="272"/>
        <v>27.714337511667008</v>
      </c>
      <c r="BM255" s="51">
        <f t="shared" si="314"/>
        <v>107</v>
      </c>
      <c r="BN255" s="51">
        <f t="shared" si="315"/>
        <v>17.100000000000001</v>
      </c>
      <c r="BO255" s="51">
        <v>1</v>
      </c>
      <c r="BQ255" s="63">
        <f t="shared" si="316"/>
        <v>675.28734316383236</v>
      </c>
      <c r="BR255" s="63">
        <f t="shared" si="317"/>
        <v>72255.745718530059</v>
      </c>
      <c r="BS255" s="63">
        <f t="shared" si="318"/>
        <v>47319267.984994009</v>
      </c>
      <c r="BT255" s="63">
        <f t="shared" si="319"/>
        <v>8.3803064238996384E+16</v>
      </c>
      <c r="BU255" s="63">
        <f t="shared" si="320"/>
        <v>53575.006037702879</v>
      </c>
      <c r="BV255" s="51">
        <f t="shared" si="355"/>
        <v>654.88588505230712</v>
      </c>
      <c r="BW255" s="72">
        <f t="shared" si="356"/>
        <v>11.959229735544639</v>
      </c>
      <c r="BX255" s="51">
        <f t="shared" si="321"/>
        <v>62</v>
      </c>
      <c r="BY255" s="51">
        <f t="shared" si="322"/>
        <v>19.350000000000001</v>
      </c>
      <c r="BZ255" s="51">
        <v>1</v>
      </c>
      <c r="CB255" s="63">
        <f t="shared" si="323"/>
        <v>5.0963887504335661</v>
      </c>
      <c r="CC255" s="63">
        <f t="shared" si="324"/>
        <v>315.97610252688111</v>
      </c>
      <c r="CD255" s="63">
        <f t="shared" si="325"/>
        <v>104581.03018887417</v>
      </c>
      <c r="CE255" s="63">
        <f t="shared" si="326"/>
        <v>9.4829783217811696E+16</v>
      </c>
      <c r="CF255" s="63">
        <f t="shared" si="327"/>
        <v>53575.006037702879</v>
      </c>
      <c r="CG255" s="51">
        <f t="shared" si="351"/>
        <v>330.97765733716244</v>
      </c>
      <c r="CH255" s="93">
        <f t="shared" si="352"/>
        <v>6.0441642304007583</v>
      </c>
      <c r="CI255" s="51">
        <f t="shared" si="328"/>
        <v>17</v>
      </c>
      <c r="CJ255" s="51">
        <f t="shared" si="329"/>
        <v>21.6</v>
      </c>
      <c r="CK255" s="51">
        <v>1</v>
      </c>
      <c r="CM255" s="63">
        <f t="shared" si="330"/>
        <v>1.9727078239801729E-2</v>
      </c>
      <c r="CN255" s="63">
        <f t="shared" si="331"/>
        <v>0.33536033007662941</v>
      </c>
      <c r="CO255" s="63">
        <f t="shared" si="332"/>
        <v>228.01096698155641</v>
      </c>
      <c r="CP255" s="63">
        <f t="shared" si="333"/>
        <v>1.0585650219662701E+17</v>
      </c>
      <c r="CQ255" s="63">
        <f t="shared" si="334"/>
        <v>53575.006037702879</v>
      </c>
      <c r="CR255" s="51">
        <f t="shared" si="359"/>
        <v>679.8984451424418</v>
      </c>
      <c r="CS255" s="93">
        <f t="shared" si="360"/>
        <v>12.415997791200844</v>
      </c>
      <c r="CT255" s="51">
        <f t="shared" si="335"/>
        <v>-34</v>
      </c>
      <c r="CU255" s="51">
        <f t="shared" si="336"/>
        <v>24.15</v>
      </c>
      <c r="CV255" s="51">
        <v>1</v>
      </c>
      <c r="CX255" s="63">
        <f t="shared" si="337"/>
        <v>1.2925831062713179E-2</v>
      </c>
      <c r="CY255" s="63">
        <f t="shared" si="338"/>
        <v>-0.43947825613224806</v>
      </c>
      <c r="CZ255" s="63">
        <f t="shared" si="339"/>
        <v>0.21672707244670572</v>
      </c>
      <c r="DA255" s="63">
        <f t="shared" si="340"/>
        <v>1.1835345037261768E+17</v>
      </c>
      <c r="DB255" s="63">
        <f t="shared" si="341"/>
        <v>53575.006037702879</v>
      </c>
      <c r="DE255" s="51">
        <f t="shared" si="342"/>
        <v>-89</v>
      </c>
      <c r="DF255" s="51">
        <f t="shared" si="343"/>
        <v>26.9</v>
      </c>
      <c r="DG255" s="51">
        <v>1</v>
      </c>
      <c r="DI255" s="63">
        <f t="shared" si="344"/>
        <v>8.6534746119213031E-3</v>
      </c>
      <c r="DJ255" s="63">
        <f t="shared" si="345"/>
        <v>-0.77015924046099593</v>
      </c>
      <c r="DK255" s="63">
        <f t="shared" si="346"/>
        <v>1.1787409114616413E-4</v>
      </c>
      <c r="DL255" s="63">
        <f t="shared" si="347"/>
        <v>1.3183055134672528E+17</v>
      </c>
      <c r="DM255" s="63">
        <f t="shared" si="348"/>
        <v>53575.006037702879</v>
      </c>
    </row>
    <row r="256" spans="1:117">
      <c r="A256" s="74">
        <f t="shared" si="273"/>
        <v>1448.1546878700738</v>
      </c>
      <c r="B256" s="74">
        <f t="shared" si="274"/>
        <v>8.3333333333333339</v>
      </c>
      <c r="C256" s="78">
        <v>10.865</v>
      </c>
      <c r="D256" s="76">
        <f t="shared" si="349"/>
        <v>2.25</v>
      </c>
      <c r="E256" s="76">
        <f t="shared" si="275"/>
        <v>2.25</v>
      </c>
      <c r="F256" s="77">
        <f t="shared" si="276"/>
        <v>55.004062499999996</v>
      </c>
      <c r="G256" s="73">
        <f t="shared" si="277"/>
        <v>1125899906842642.8</v>
      </c>
      <c r="H256" s="74">
        <f t="shared" si="350"/>
        <v>50.000000000000021</v>
      </c>
      <c r="I256" s="79">
        <v>250</v>
      </c>
      <c r="J256" s="51">
        <f t="shared" si="278"/>
        <v>250</v>
      </c>
      <c r="K256" s="51">
        <f t="shared" si="279"/>
        <v>10</v>
      </c>
      <c r="L256" s="51">
        <v>1</v>
      </c>
      <c r="N256" s="63">
        <f t="shared" si="280"/>
        <v>120721526161.09872</v>
      </c>
      <c r="O256" s="63">
        <f t="shared" si="281"/>
        <v>30180381540274.68</v>
      </c>
      <c r="P256" s="63">
        <f t="shared" si="282"/>
        <v>1.1258999068426428E+16</v>
      </c>
      <c r="Q256" s="63">
        <f t="shared" si="283"/>
        <v>5.6294995342132144E+16</v>
      </c>
      <c r="R256" s="63">
        <f t="shared" si="284"/>
        <v>55512.596368352832</v>
      </c>
      <c r="S256" s="51">
        <f t="shared" si="353"/>
        <v>373.05688310804425</v>
      </c>
      <c r="T256" s="72">
        <f t="shared" si="354"/>
        <v>6.7823514510049918</v>
      </c>
      <c r="U256" s="51">
        <f t="shared" si="285"/>
        <v>235</v>
      </c>
      <c r="V256" s="69">
        <f t="shared" si="286"/>
        <v>10.75</v>
      </c>
      <c r="W256" s="51">
        <v>1</v>
      </c>
      <c r="Y256" s="68">
        <f t="shared" si="268"/>
        <v>4823764932.1807137</v>
      </c>
      <c r="Z256" s="68">
        <f t="shared" si="287"/>
        <v>1133584759062.4678</v>
      </c>
      <c r="AA256" s="68">
        <f t="shared" si="288"/>
        <v>1512927999819799.7</v>
      </c>
      <c r="AB256" s="68">
        <f t="shared" si="289"/>
        <v>6.0517119992792048E+16</v>
      </c>
      <c r="AC256" s="63">
        <f t="shared" si="290"/>
        <v>55512.596368352832</v>
      </c>
      <c r="AD256" s="69">
        <f t="shared" si="291"/>
        <v>1334.6403854891876</v>
      </c>
      <c r="AE256" s="72">
        <f t="shared" si="292"/>
        <v>24.264396570511273</v>
      </c>
      <c r="AF256" s="51">
        <f t="shared" si="293"/>
        <v>213</v>
      </c>
      <c r="AG256" s="51">
        <f t="shared" si="294"/>
        <v>11.85</v>
      </c>
      <c r="AH256" s="51">
        <v>1</v>
      </c>
      <c r="AJ256" s="63">
        <f t="shared" si="295"/>
        <v>311697645.99655521</v>
      </c>
      <c r="AK256" s="63">
        <f t="shared" si="296"/>
        <v>66391598597.266258</v>
      </c>
      <c r="AL256" s="63">
        <f t="shared" si="297"/>
        <v>78994374692389.656</v>
      </c>
      <c r="AM256" s="63">
        <f t="shared" si="298"/>
        <v>6.6709569480426576E+16</v>
      </c>
      <c r="AN256" s="63">
        <f t="shared" si="299"/>
        <v>55512.596368352832</v>
      </c>
      <c r="AO256" s="51">
        <f t="shared" si="269"/>
        <v>1189.82486280489</v>
      </c>
      <c r="AP256" s="72">
        <f t="shared" si="270"/>
        <v>21.631581536452696</v>
      </c>
      <c r="AQ256" s="51">
        <f t="shared" si="300"/>
        <v>185</v>
      </c>
      <c r="AR256" s="51">
        <f t="shared" si="301"/>
        <v>13.25</v>
      </c>
      <c r="AS256" s="51">
        <v>1</v>
      </c>
      <c r="AU256" s="63">
        <f t="shared" si="302"/>
        <v>21598566.216420662</v>
      </c>
      <c r="AV256" s="63">
        <f t="shared" si="303"/>
        <v>3995734750.0378222</v>
      </c>
      <c r="AW256" s="63">
        <f t="shared" si="304"/>
        <v>1821066133504.0229</v>
      </c>
      <c r="AX256" s="63">
        <f t="shared" si="305"/>
        <v>7.4590868828325088E+16</v>
      </c>
      <c r="AY256" s="63">
        <f t="shared" si="306"/>
        <v>55512.596368352832</v>
      </c>
      <c r="AZ256" s="51">
        <f t="shared" si="357"/>
        <v>455.75250796784883</v>
      </c>
      <c r="BA256" s="72">
        <f t="shared" si="358"/>
        <v>8.2857972166664755</v>
      </c>
      <c r="BB256" s="51">
        <f t="shared" si="307"/>
        <v>155</v>
      </c>
      <c r="BC256" s="51">
        <f t="shared" si="308"/>
        <v>14.75</v>
      </c>
      <c r="BD256" s="51">
        <v>1</v>
      </c>
      <c r="BF256" s="63">
        <f t="shared" si="309"/>
        <v>117985.39286879179</v>
      </c>
      <c r="BG256" s="63">
        <f t="shared" si="310"/>
        <v>18287735.894662727</v>
      </c>
      <c r="BH256" s="63">
        <f t="shared" si="311"/>
        <v>31675383808.000324</v>
      </c>
      <c r="BI256" s="63">
        <f t="shared" si="312"/>
        <v>8.3035118129644896E+16</v>
      </c>
      <c r="BJ256" s="63">
        <f t="shared" si="313"/>
        <v>55512.596368352832</v>
      </c>
      <c r="BK256" s="51">
        <f t="shared" si="271"/>
        <v>1732.0560615294528</v>
      </c>
      <c r="BL256" s="72">
        <f t="shared" si="272"/>
        <v>31.489602454899636</v>
      </c>
      <c r="BM256" s="51">
        <f t="shared" si="314"/>
        <v>108</v>
      </c>
      <c r="BN256" s="51">
        <f t="shared" si="315"/>
        <v>17.100000000000001</v>
      </c>
      <c r="BO256" s="51">
        <v>1</v>
      </c>
      <c r="BQ256" s="63">
        <f t="shared" si="316"/>
        <v>675.28734316383236</v>
      </c>
      <c r="BR256" s="63">
        <f t="shared" si="317"/>
        <v>72931.033061693888</v>
      </c>
      <c r="BS256" s="63">
        <f t="shared" si="318"/>
        <v>54355565.294026487</v>
      </c>
      <c r="BT256" s="63">
        <f t="shared" si="319"/>
        <v>9.6264442035045952E+16</v>
      </c>
      <c r="BU256" s="63">
        <f t="shared" si="320"/>
        <v>55512.596368352832</v>
      </c>
      <c r="BV256" s="51">
        <f t="shared" si="355"/>
        <v>745.30090980674822</v>
      </c>
      <c r="BW256" s="72">
        <f t="shared" si="356"/>
        <v>13.549924786132811</v>
      </c>
      <c r="BX256" s="51">
        <f t="shared" si="321"/>
        <v>63</v>
      </c>
      <c r="BY256" s="51">
        <f t="shared" si="322"/>
        <v>19.350000000000001</v>
      </c>
      <c r="BZ256" s="51">
        <v>1</v>
      </c>
      <c r="CB256" s="63">
        <f t="shared" si="323"/>
        <v>5.0963887504335661</v>
      </c>
      <c r="CC256" s="63">
        <f t="shared" si="324"/>
        <v>321.07249127731467</v>
      </c>
      <c r="CD256" s="63">
        <f t="shared" si="325"/>
        <v>120132.05734185503</v>
      </c>
      <c r="CE256" s="63">
        <f t="shared" si="326"/>
        <v>1.089308159870257E+17</v>
      </c>
      <c r="CF256" s="63">
        <f t="shared" si="327"/>
        <v>55512.596368352832</v>
      </c>
      <c r="CG256" s="51">
        <f t="shared" si="351"/>
        <v>374.1586732140666</v>
      </c>
      <c r="CH256" s="93">
        <f t="shared" si="352"/>
        <v>6.8023825188197078</v>
      </c>
      <c r="CI256" s="51">
        <f t="shared" si="328"/>
        <v>18</v>
      </c>
      <c r="CJ256" s="51">
        <f t="shared" si="329"/>
        <v>21.6</v>
      </c>
      <c r="CK256" s="51">
        <v>1</v>
      </c>
      <c r="CM256" s="63">
        <f t="shared" si="330"/>
        <v>1.9727078239801729E-2</v>
      </c>
      <c r="CN256" s="63">
        <f t="shared" si="331"/>
        <v>0.35508740831643115</v>
      </c>
      <c r="CO256" s="63">
        <f t="shared" si="332"/>
        <v>261.9158226929971</v>
      </c>
      <c r="CP256" s="63">
        <f t="shared" si="333"/>
        <v>1.2159718993900542E+17</v>
      </c>
      <c r="CQ256" s="63">
        <f t="shared" si="334"/>
        <v>55512.596368352832</v>
      </c>
      <c r="CR256" s="51">
        <f t="shared" ref="CR256:CR319" si="361">CO256/CN256</f>
        <v>737.6094351946</v>
      </c>
      <c r="CS256" s="93">
        <f t="shared" ref="CS256:CS320" si="362">CR256/$F256</f>
        <v>13.410090121881453</v>
      </c>
      <c r="CT256" s="51">
        <f t="shared" si="335"/>
        <v>-33</v>
      </c>
      <c r="CU256" s="51">
        <f t="shared" si="336"/>
        <v>24.15</v>
      </c>
      <c r="CV256" s="51">
        <v>1</v>
      </c>
      <c r="CX256" s="63">
        <f t="shared" si="337"/>
        <v>1.2925831062713179E-2</v>
      </c>
      <c r="CY256" s="63">
        <f t="shared" si="338"/>
        <v>-0.42655242506953489</v>
      </c>
      <c r="CZ256" s="63">
        <f t="shared" si="339"/>
        <v>0.24895403160285409</v>
      </c>
      <c r="DA256" s="63">
        <f t="shared" si="340"/>
        <v>1.359524137512491E+17</v>
      </c>
      <c r="DB256" s="63">
        <f t="shared" si="341"/>
        <v>55512.596368352832</v>
      </c>
      <c r="DE256" s="51">
        <f t="shared" si="342"/>
        <v>-88</v>
      </c>
      <c r="DF256" s="51">
        <f t="shared" si="343"/>
        <v>26.9</v>
      </c>
      <c r="DG256" s="51">
        <v>1</v>
      </c>
      <c r="DI256" s="63">
        <f t="shared" si="344"/>
        <v>8.6534746119213031E-3</v>
      </c>
      <c r="DJ256" s="63">
        <f t="shared" si="345"/>
        <v>-0.7615057658490747</v>
      </c>
      <c r="DK256" s="63">
        <f t="shared" si="346"/>
        <v>1.3540177459636936E-4</v>
      </c>
      <c r="DL256" s="63">
        <f t="shared" si="347"/>
        <v>1.5143353747033542E+17</v>
      </c>
      <c r="DM256" s="63">
        <f t="shared" si="348"/>
        <v>55512.596368352832</v>
      </c>
    </row>
    <row r="257" spans="1:117">
      <c r="A257" s="74">
        <f t="shared" si="273"/>
        <v>1499.2237526483457</v>
      </c>
      <c r="B257" s="74">
        <f t="shared" si="274"/>
        <v>8.3666666666666671</v>
      </c>
      <c r="C257" s="78">
        <v>10.865</v>
      </c>
      <c r="D257" s="76">
        <f t="shared" si="349"/>
        <v>2.2549999999999999</v>
      </c>
      <c r="E257" s="76">
        <f t="shared" si="275"/>
        <v>2.2549999999999999</v>
      </c>
      <c r="F257" s="77">
        <f t="shared" si="276"/>
        <v>55.24879662499999</v>
      </c>
      <c r="G257" s="73">
        <f t="shared" si="277"/>
        <v>1293319370881458.7</v>
      </c>
      <c r="H257" s="74">
        <f t="shared" si="350"/>
        <v>50.200000000000024</v>
      </c>
      <c r="I257" s="79">
        <v>251</v>
      </c>
      <c r="J257" s="51">
        <f t="shared" si="278"/>
        <v>251</v>
      </c>
      <c r="K257" s="51">
        <f t="shared" si="279"/>
        <v>10</v>
      </c>
      <c r="L257" s="51">
        <v>1</v>
      </c>
      <c r="N257" s="63">
        <f t="shared" si="280"/>
        <v>120721526161.09872</v>
      </c>
      <c r="O257" s="63">
        <f t="shared" si="281"/>
        <v>30301103066435.781</v>
      </c>
      <c r="P257" s="63">
        <f t="shared" si="282"/>
        <v>1.2933193708814588E+16</v>
      </c>
      <c r="Q257" s="63">
        <f t="shared" si="283"/>
        <v>6.4665968544072944E+16</v>
      </c>
      <c r="R257" s="63">
        <f t="shared" si="284"/>
        <v>57520.217976608197</v>
      </c>
      <c r="S257" s="51">
        <f t="shared" si="353"/>
        <v>426.82253779535017</v>
      </c>
      <c r="T257" s="72">
        <f t="shared" si="354"/>
        <v>7.7254630665062063</v>
      </c>
      <c r="U257" s="51">
        <f t="shared" si="285"/>
        <v>236</v>
      </c>
      <c r="V257" s="69">
        <f t="shared" si="286"/>
        <v>10.75</v>
      </c>
      <c r="W257" s="51">
        <v>1</v>
      </c>
      <c r="Y257" s="68">
        <f t="shared" si="268"/>
        <v>4823764932.1807137</v>
      </c>
      <c r="Z257" s="68">
        <f t="shared" si="287"/>
        <v>1138408523994.6484</v>
      </c>
      <c r="AA257" s="68">
        <f t="shared" si="288"/>
        <v>1737897904621958.7</v>
      </c>
      <c r="AB257" s="68">
        <f t="shared" si="289"/>
        <v>6.9515916184878408E+16</v>
      </c>
      <c r="AC257" s="63">
        <f t="shared" si="290"/>
        <v>57520.217976608197</v>
      </c>
      <c r="AD257" s="69">
        <f t="shared" si="291"/>
        <v>1526.6030322082588</v>
      </c>
      <c r="AE257" s="72">
        <f t="shared" si="292"/>
        <v>27.631425939827139</v>
      </c>
      <c r="AF257" s="51">
        <f t="shared" si="293"/>
        <v>214</v>
      </c>
      <c r="AG257" s="51">
        <f t="shared" si="294"/>
        <v>11.85</v>
      </c>
      <c r="AH257" s="51">
        <v>1</v>
      </c>
      <c r="AJ257" s="63">
        <f t="shared" si="295"/>
        <v>311697645.99655521</v>
      </c>
      <c r="AK257" s="63">
        <f t="shared" si="296"/>
        <v>66703296243.262817</v>
      </c>
      <c r="AL257" s="63">
        <f t="shared" si="297"/>
        <v>90740708263167.422</v>
      </c>
      <c r="AM257" s="63">
        <f t="shared" si="298"/>
        <v>7.6629172724726432E+16</v>
      </c>
      <c r="AN257" s="63">
        <f t="shared" si="299"/>
        <v>57520.217976608197</v>
      </c>
      <c r="AO257" s="51">
        <f t="shared" si="269"/>
        <v>1360.3631810374354</v>
      </c>
      <c r="AP257" s="72">
        <f t="shared" si="270"/>
        <v>24.62249431912284</v>
      </c>
      <c r="AQ257" s="51">
        <f t="shared" si="300"/>
        <v>186</v>
      </c>
      <c r="AR257" s="51">
        <f t="shared" si="301"/>
        <v>13.25</v>
      </c>
      <c r="AS257" s="51">
        <v>1</v>
      </c>
      <c r="AU257" s="63">
        <f t="shared" si="302"/>
        <v>21598566.216420662</v>
      </c>
      <c r="AV257" s="63">
        <f t="shared" si="303"/>
        <v>4017333316.2542429</v>
      </c>
      <c r="AW257" s="63">
        <f t="shared" si="304"/>
        <v>2091855671896.8813</v>
      </c>
      <c r="AX257" s="63">
        <f t="shared" si="305"/>
        <v>8.568240832089664E+16</v>
      </c>
      <c r="AY257" s="63">
        <f t="shared" si="306"/>
        <v>57520.217976608197</v>
      </c>
      <c r="AZ257" s="51">
        <f t="shared" si="357"/>
        <v>520.70752094011584</v>
      </c>
      <c r="BA257" s="72">
        <f t="shared" si="358"/>
        <v>9.4247757914874928</v>
      </c>
      <c r="BB257" s="51">
        <f t="shared" si="307"/>
        <v>156</v>
      </c>
      <c r="BC257" s="51">
        <f t="shared" si="308"/>
        <v>14.75</v>
      </c>
      <c r="BD257" s="51">
        <v>1</v>
      </c>
      <c r="BF257" s="63">
        <f t="shared" si="309"/>
        <v>117985.39286879179</v>
      </c>
      <c r="BG257" s="63">
        <f t="shared" si="310"/>
        <v>18405721.287531521</v>
      </c>
      <c r="BH257" s="63">
        <f t="shared" si="311"/>
        <v>36385461274.149704</v>
      </c>
      <c r="BI257" s="63">
        <f t="shared" si="312"/>
        <v>9.5382303602507584E+16</v>
      </c>
      <c r="BJ257" s="63">
        <f t="shared" si="313"/>
        <v>57520.217976608197</v>
      </c>
      <c r="BK257" s="51">
        <f t="shared" si="271"/>
        <v>1976.8560387143366</v>
      </c>
      <c r="BL257" s="72">
        <f t="shared" si="272"/>
        <v>35.780979124888532</v>
      </c>
      <c r="BM257" s="51">
        <f t="shared" si="314"/>
        <v>109</v>
      </c>
      <c r="BN257" s="51">
        <f t="shared" si="315"/>
        <v>17.100000000000001</v>
      </c>
      <c r="BO257" s="51">
        <v>1</v>
      </c>
      <c r="BQ257" s="63">
        <f t="shared" si="316"/>
        <v>675.28734316383236</v>
      </c>
      <c r="BR257" s="63">
        <f t="shared" si="317"/>
        <v>73606.320404857732</v>
      </c>
      <c r="BS257" s="63">
        <f t="shared" si="318"/>
        <v>62438148.438182153</v>
      </c>
      <c r="BT257" s="63">
        <f t="shared" si="319"/>
        <v>1.1057880621036474E+17</v>
      </c>
      <c r="BU257" s="63">
        <f t="shared" si="320"/>
        <v>57520.217976608197</v>
      </c>
      <c r="BV257" s="51">
        <f t="shared" si="355"/>
        <v>848.27156275103619</v>
      </c>
      <c r="BW257" s="72">
        <f t="shared" si="356"/>
        <v>15.353665863686789</v>
      </c>
      <c r="BX257" s="51">
        <f t="shared" si="321"/>
        <v>64</v>
      </c>
      <c r="BY257" s="51">
        <f t="shared" si="322"/>
        <v>19.350000000000001</v>
      </c>
      <c r="BZ257" s="51">
        <v>1</v>
      </c>
      <c r="CB257" s="63">
        <f t="shared" si="323"/>
        <v>5.0963887504335661</v>
      </c>
      <c r="CC257" s="63">
        <f t="shared" si="324"/>
        <v>326.16888002774823</v>
      </c>
      <c r="CD257" s="63">
        <f t="shared" si="325"/>
        <v>137995.49665099839</v>
      </c>
      <c r="CE257" s="63">
        <f t="shared" si="326"/>
        <v>1.2512864913278114E+17</v>
      </c>
      <c r="CF257" s="63">
        <f t="shared" si="327"/>
        <v>57520.217976608197</v>
      </c>
      <c r="CG257" s="51">
        <f t="shared" si="351"/>
        <v>423.07989848467048</v>
      </c>
      <c r="CH257" s="93">
        <f t="shared" si="352"/>
        <v>7.6577215130370373</v>
      </c>
      <c r="CI257" s="51">
        <f t="shared" si="328"/>
        <v>19</v>
      </c>
      <c r="CJ257" s="51">
        <f t="shared" si="329"/>
        <v>21.6</v>
      </c>
      <c r="CK257" s="51">
        <v>1</v>
      </c>
      <c r="CM257" s="63">
        <f t="shared" si="330"/>
        <v>1.9727078239801729E-2</v>
      </c>
      <c r="CN257" s="63">
        <f t="shared" si="331"/>
        <v>0.37481448655623284</v>
      </c>
      <c r="CO257" s="63">
        <f t="shared" si="332"/>
        <v>300.8622746751409</v>
      </c>
      <c r="CP257" s="63">
        <f t="shared" si="333"/>
        <v>1.3967849205519757E+17</v>
      </c>
      <c r="CQ257" s="63">
        <f t="shared" si="334"/>
        <v>57520.217976608197</v>
      </c>
      <c r="CR257" s="51">
        <f t="shared" si="361"/>
        <v>802.69649510999625</v>
      </c>
      <c r="CS257" s="93">
        <f t="shared" si="362"/>
        <v>14.528759794684422</v>
      </c>
      <c r="CT257" s="51">
        <f t="shared" si="335"/>
        <v>-32</v>
      </c>
      <c r="CU257" s="51">
        <f t="shared" si="336"/>
        <v>24.15</v>
      </c>
      <c r="CV257" s="51">
        <v>1</v>
      </c>
      <c r="CX257" s="63">
        <f t="shared" si="337"/>
        <v>1.2925831062713179E-2</v>
      </c>
      <c r="CY257" s="63">
        <f t="shared" si="338"/>
        <v>-0.41362659400682172</v>
      </c>
      <c r="CZ257" s="63">
        <f t="shared" si="339"/>
        <v>0.28597308657207837</v>
      </c>
      <c r="DA257" s="63">
        <f t="shared" si="340"/>
        <v>1.5616831403393613E+17</v>
      </c>
      <c r="DB257" s="63">
        <f t="shared" si="341"/>
        <v>57520.217976608197</v>
      </c>
      <c r="DE257" s="51">
        <f t="shared" si="342"/>
        <v>-87</v>
      </c>
      <c r="DF257" s="51">
        <f t="shared" si="343"/>
        <v>26.9</v>
      </c>
      <c r="DG257" s="51">
        <v>1</v>
      </c>
      <c r="DI257" s="63">
        <f t="shared" si="344"/>
        <v>8.6534746119213031E-3</v>
      </c>
      <c r="DJ257" s="63">
        <f t="shared" si="345"/>
        <v>-0.75285229123715336</v>
      </c>
      <c r="DK257" s="63">
        <f t="shared" si="346"/>
        <v>1.555357957425288E-4</v>
      </c>
      <c r="DL257" s="63">
        <f t="shared" si="347"/>
        <v>1.7395145538355619E+17</v>
      </c>
      <c r="DM257" s="63">
        <f t="shared" si="348"/>
        <v>57520.217976608197</v>
      </c>
    </row>
    <row r="258" spans="1:117">
      <c r="A258" s="74">
        <f t="shared" si="273"/>
        <v>1552.0937641066739</v>
      </c>
      <c r="B258" s="74">
        <f t="shared" si="274"/>
        <v>8.4</v>
      </c>
      <c r="C258" s="78">
        <v>10.865</v>
      </c>
      <c r="D258" s="76">
        <f t="shared" si="349"/>
        <v>2.2599999999999998</v>
      </c>
      <c r="E258" s="76">
        <f t="shared" si="275"/>
        <v>2.2599999999999998</v>
      </c>
      <c r="F258" s="77">
        <f t="shared" si="276"/>
        <v>55.494073999999983</v>
      </c>
      <c r="G258" s="73">
        <f t="shared" si="277"/>
        <v>1485633833817332</v>
      </c>
      <c r="H258" s="74">
        <f t="shared" si="350"/>
        <v>50.400000000000027</v>
      </c>
      <c r="I258" s="79">
        <v>252</v>
      </c>
      <c r="J258" s="51">
        <f t="shared" si="278"/>
        <v>252</v>
      </c>
      <c r="K258" s="51">
        <f t="shared" si="279"/>
        <v>10</v>
      </c>
      <c r="L258" s="51">
        <v>1</v>
      </c>
      <c r="N258" s="63">
        <f t="shared" si="280"/>
        <v>120721526161.09872</v>
      </c>
      <c r="O258" s="63">
        <f t="shared" si="281"/>
        <v>30421824592596.879</v>
      </c>
      <c r="P258" s="63">
        <f t="shared" si="282"/>
        <v>1.485633833817332E+16</v>
      </c>
      <c r="Q258" s="63">
        <f t="shared" si="283"/>
        <v>7.4281691690866592E+16</v>
      </c>
      <c r="R258" s="63">
        <f t="shared" si="284"/>
        <v>59600.400541696275</v>
      </c>
      <c r="S258" s="51">
        <f t="shared" si="353"/>
        <v>488.34475042593584</v>
      </c>
      <c r="T258" s="72">
        <f t="shared" si="354"/>
        <v>8.7999441242309224</v>
      </c>
      <c r="U258" s="51">
        <f t="shared" si="285"/>
        <v>237</v>
      </c>
      <c r="V258" s="69">
        <f t="shared" si="286"/>
        <v>10.75</v>
      </c>
      <c r="W258" s="51">
        <v>1</v>
      </c>
      <c r="Y258" s="68">
        <f t="shared" si="268"/>
        <v>4823764932.1807137</v>
      </c>
      <c r="Z258" s="68">
        <f t="shared" si="287"/>
        <v>1143232288926.8291</v>
      </c>
      <c r="AA258" s="68">
        <f t="shared" si="288"/>
        <v>1996320464192037.7</v>
      </c>
      <c r="AB258" s="68">
        <f t="shared" si="289"/>
        <v>7.98528185676816E+16</v>
      </c>
      <c r="AC258" s="63">
        <f t="shared" si="290"/>
        <v>59600.400541696275</v>
      </c>
      <c r="AD258" s="69">
        <f t="shared" si="291"/>
        <v>1746.2072087432175</v>
      </c>
      <c r="AE258" s="72">
        <f t="shared" si="292"/>
        <v>31.466552784414748</v>
      </c>
      <c r="AF258" s="51">
        <f t="shared" si="293"/>
        <v>215</v>
      </c>
      <c r="AG258" s="51">
        <f t="shared" si="294"/>
        <v>11.85</v>
      </c>
      <c r="AH258" s="51">
        <v>1</v>
      </c>
      <c r="AJ258" s="63">
        <f t="shared" si="295"/>
        <v>311697645.99655521</v>
      </c>
      <c r="AK258" s="63">
        <f t="shared" si="296"/>
        <v>67014993889.259369</v>
      </c>
      <c r="AL258" s="63">
        <f t="shared" si="297"/>
        <v>104233702313166.3</v>
      </c>
      <c r="AM258" s="63">
        <f t="shared" si="298"/>
        <v>8.8023804653676928E+16</v>
      </c>
      <c r="AN258" s="63">
        <f t="shared" si="299"/>
        <v>59600.400541696275</v>
      </c>
      <c r="AO258" s="51">
        <f t="shared" si="269"/>
        <v>1555.3788229155095</v>
      </c>
      <c r="AP258" s="72">
        <f t="shared" si="270"/>
        <v>28.027836322046028</v>
      </c>
      <c r="AQ258" s="51">
        <f t="shared" si="300"/>
        <v>187</v>
      </c>
      <c r="AR258" s="51">
        <f t="shared" si="301"/>
        <v>13.25</v>
      </c>
      <c r="AS258" s="51">
        <v>1</v>
      </c>
      <c r="AU258" s="63">
        <f t="shared" si="302"/>
        <v>21598566.216420662</v>
      </c>
      <c r="AV258" s="63">
        <f t="shared" si="303"/>
        <v>4038931882.4706635</v>
      </c>
      <c r="AW258" s="63">
        <f t="shared" si="304"/>
        <v>2402911169199.1655</v>
      </c>
      <c r="AX258" s="63">
        <f t="shared" si="305"/>
        <v>9.842324149039824E+16</v>
      </c>
      <c r="AY258" s="63">
        <f t="shared" si="306"/>
        <v>59600.400541696275</v>
      </c>
      <c r="AZ258" s="51">
        <f t="shared" si="357"/>
        <v>594.93728518374405</v>
      </c>
      <c r="BA258" s="72">
        <f t="shared" si="358"/>
        <v>10.720735428142188</v>
      </c>
      <c r="BB258" s="51">
        <f t="shared" si="307"/>
        <v>157</v>
      </c>
      <c r="BC258" s="51">
        <f t="shared" si="308"/>
        <v>14.75</v>
      </c>
      <c r="BD258" s="51">
        <v>1</v>
      </c>
      <c r="BF258" s="63">
        <f t="shared" si="309"/>
        <v>117985.39286879179</v>
      </c>
      <c r="BG258" s="63">
        <f t="shared" si="310"/>
        <v>18523706.680400312</v>
      </c>
      <c r="BH258" s="63">
        <f t="shared" si="311"/>
        <v>41795919511.424088</v>
      </c>
      <c r="BI258" s="63">
        <f t="shared" si="312"/>
        <v>1.0956549524402824E+17</v>
      </c>
      <c r="BJ258" s="63">
        <f t="shared" si="313"/>
        <v>59600.400541696275</v>
      </c>
      <c r="BK258" s="51">
        <f t="shared" si="271"/>
        <v>2256.3475136241386</v>
      </c>
      <c r="BL258" s="72">
        <f t="shared" si="272"/>
        <v>40.659251537815358</v>
      </c>
      <c r="BM258" s="51">
        <f t="shared" si="314"/>
        <v>110</v>
      </c>
      <c r="BN258" s="51">
        <f t="shared" si="315"/>
        <v>17.100000000000001</v>
      </c>
      <c r="BO258" s="51">
        <v>1</v>
      </c>
      <c r="BQ258" s="63">
        <f t="shared" si="316"/>
        <v>675.28734316383236</v>
      </c>
      <c r="BR258" s="63">
        <f t="shared" si="317"/>
        <v>74281.607748021561</v>
      </c>
      <c r="BS258" s="63">
        <f t="shared" si="318"/>
        <v>71722598.400000528</v>
      </c>
      <c r="BT258" s="63">
        <f t="shared" si="319"/>
        <v>1.270216927913819E+17</v>
      </c>
      <c r="BU258" s="63">
        <f t="shared" si="320"/>
        <v>59600.400541696275</v>
      </c>
      <c r="BV258" s="51">
        <f t="shared" si="355"/>
        <v>965.54989282539873</v>
      </c>
      <c r="BW258" s="72">
        <f t="shared" si="356"/>
        <v>17.399153156883003</v>
      </c>
      <c r="BX258" s="51">
        <f t="shared" si="321"/>
        <v>65</v>
      </c>
      <c r="BY258" s="51">
        <f t="shared" si="322"/>
        <v>19.350000000000001</v>
      </c>
      <c r="BZ258" s="51">
        <v>1</v>
      </c>
      <c r="CB258" s="63">
        <f t="shared" si="323"/>
        <v>5.0963887504335661</v>
      </c>
      <c r="CC258" s="63">
        <f t="shared" si="324"/>
        <v>331.26526877818179</v>
      </c>
      <c r="CD258" s="63">
        <f t="shared" si="325"/>
        <v>158515.20000000071</v>
      </c>
      <c r="CE258" s="63">
        <f t="shared" si="326"/>
        <v>1.4373507342182688E+17</v>
      </c>
      <c r="CF258" s="63">
        <f t="shared" si="327"/>
        <v>59600.400541696275</v>
      </c>
      <c r="CG258" s="51">
        <f t="shared" si="351"/>
        <v>478.51439598439737</v>
      </c>
      <c r="CH258" s="93">
        <f t="shared" si="352"/>
        <v>8.6228017064380147</v>
      </c>
      <c r="CI258" s="51">
        <f t="shared" si="328"/>
        <v>20</v>
      </c>
      <c r="CJ258" s="51">
        <f t="shared" si="329"/>
        <v>21.6</v>
      </c>
      <c r="CK258" s="51">
        <v>3</v>
      </c>
      <c r="CM258" s="63">
        <f t="shared" si="330"/>
        <v>5.9181234719405187E-2</v>
      </c>
      <c r="CN258" s="63">
        <f t="shared" si="331"/>
        <v>1.1836246943881037</v>
      </c>
      <c r="CO258" s="63">
        <f t="shared" si="332"/>
        <v>345.60000000000048</v>
      </c>
      <c r="CP258" s="63">
        <f t="shared" si="333"/>
        <v>1.6044845405227187E+17</v>
      </c>
      <c r="CQ258" s="63">
        <f t="shared" si="334"/>
        <v>59600.400541696275</v>
      </c>
      <c r="CR258" s="51">
        <f t="shared" si="361"/>
        <v>291.98444544000046</v>
      </c>
      <c r="CS258" s="93">
        <f t="shared" si="362"/>
        <v>5.2615427989662562</v>
      </c>
      <c r="CT258" s="51">
        <f t="shared" si="335"/>
        <v>-31</v>
      </c>
      <c r="CU258" s="51">
        <f t="shared" si="336"/>
        <v>24.15</v>
      </c>
      <c r="CV258" s="51">
        <v>1</v>
      </c>
      <c r="CX258" s="63">
        <f t="shared" si="337"/>
        <v>1.2925831062713179E-2</v>
      </c>
      <c r="CY258" s="63">
        <f t="shared" si="338"/>
        <v>-0.40070076294410856</v>
      </c>
      <c r="CZ258" s="63">
        <f t="shared" si="339"/>
        <v>0.32849681411877113</v>
      </c>
      <c r="DA258" s="63">
        <f t="shared" si="340"/>
        <v>1.7939028543344282E+17</v>
      </c>
      <c r="DB258" s="63">
        <f t="shared" si="341"/>
        <v>59600.400541696275</v>
      </c>
      <c r="DE258" s="51">
        <f t="shared" si="342"/>
        <v>-86</v>
      </c>
      <c r="DF258" s="51">
        <f t="shared" si="343"/>
        <v>26.9</v>
      </c>
      <c r="DG258" s="51">
        <v>1</v>
      </c>
      <c r="DI258" s="63">
        <f t="shared" si="344"/>
        <v>8.6534746119213031E-3</v>
      </c>
      <c r="DJ258" s="63">
        <f t="shared" si="345"/>
        <v>-0.74419881662523202</v>
      </c>
      <c r="DK258" s="63">
        <f t="shared" si="346"/>
        <v>1.786637127125977E-4</v>
      </c>
      <c r="DL258" s="63">
        <f t="shared" si="347"/>
        <v>1.9981775064843117E+17</v>
      </c>
      <c r="DM258" s="63">
        <f t="shared" si="348"/>
        <v>59600.400541696275</v>
      </c>
    </row>
    <row r="259" spans="1:117">
      <c r="A259" s="74">
        <f t="shared" si="273"/>
        <v>1606.8282324925726</v>
      </c>
      <c r="B259" s="74">
        <f t="shared" si="274"/>
        <v>8.4333333333333336</v>
      </c>
      <c r="C259" s="78">
        <v>10.865</v>
      </c>
      <c r="D259" s="76">
        <f t="shared" si="349"/>
        <v>2.2650000000000001</v>
      </c>
      <c r="E259" s="76">
        <f t="shared" si="275"/>
        <v>2.2650000000000001</v>
      </c>
      <c r="F259" s="77">
        <f t="shared" si="276"/>
        <v>55.739894625000005</v>
      </c>
      <c r="G259" s="73">
        <f t="shared" si="277"/>
        <v>1706545141033907.7</v>
      </c>
      <c r="H259" s="74">
        <f t="shared" si="350"/>
        <v>50.600000000000023</v>
      </c>
      <c r="I259" s="79">
        <v>253</v>
      </c>
      <c r="J259" s="51">
        <f t="shared" si="278"/>
        <v>253</v>
      </c>
      <c r="K259" s="51">
        <f t="shared" si="279"/>
        <v>10</v>
      </c>
      <c r="L259" s="51">
        <v>1</v>
      </c>
      <c r="N259" s="63">
        <f t="shared" si="280"/>
        <v>120721526161.09872</v>
      </c>
      <c r="O259" s="63">
        <f t="shared" si="281"/>
        <v>30542546118757.977</v>
      </c>
      <c r="P259" s="63">
        <f t="shared" si="282"/>
        <v>1.7065451410339078E+16</v>
      </c>
      <c r="Q259" s="63">
        <f t="shared" si="283"/>
        <v>8.5327257051695392E+16</v>
      </c>
      <c r="R259" s="63">
        <f t="shared" si="284"/>
        <v>61755.765068797882</v>
      </c>
      <c r="S259" s="51">
        <f t="shared" si="353"/>
        <v>558.74357507667571</v>
      </c>
      <c r="T259" s="72">
        <f t="shared" si="354"/>
        <v>10.024123275361783</v>
      </c>
      <c r="U259" s="51">
        <f t="shared" si="285"/>
        <v>238</v>
      </c>
      <c r="V259" s="69">
        <f t="shared" si="286"/>
        <v>10.75</v>
      </c>
      <c r="W259" s="51">
        <v>1</v>
      </c>
      <c r="Y259" s="68">
        <f t="shared" si="268"/>
        <v>4823764932.1807137</v>
      </c>
      <c r="Z259" s="68">
        <f t="shared" si="287"/>
        <v>1148056053859.0098</v>
      </c>
      <c r="AA259" s="68">
        <f t="shared" si="288"/>
        <v>2293170033264311.5</v>
      </c>
      <c r="AB259" s="68">
        <f t="shared" si="289"/>
        <v>9.1726801330572544E+16</v>
      </c>
      <c r="AC259" s="63">
        <f t="shared" si="290"/>
        <v>61755.765068797882</v>
      </c>
      <c r="AD259" s="69">
        <f t="shared" si="291"/>
        <v>1997.43734250273</v>
      </c>
      <c r="AE259" s="72">
        <f t="shared" si="292"/>
        <v>35.834968041128221</v>
      </c>
      <c r="AF259" s="51">
        <f t="shared" si="293"/>
        <v>216</v>
      </c>
      <c r="AG259" s="51">
        <f t="shared" si="294"/>
        <v>11.85</v>
      </c>
      <c r="AH259" s="51">
        <v>1</v>
      </c>
      <c r="AJ259" s="63">
        <f t="shared" si="295"/>
        <v>311697645.99655521</v>
      </c>
      <c r="AK259" s="63">
        <f t="shared" si="296"/>
        <v>67326691535.255928</v>
      </c>
      <c r="AL259" s="63">
        <f t="shared" si="297"/>
        <v>119733082382384.77</v>
      </c>
      <c r="AM259" s="63">
        <f t="shared" si="298"/>
        <v>1.0111279960625904E+17</v>
      </c>
      <c r="AN259" s="63">
        <f t="shared" si="299"/>
        <v>61755.765068797882</v>
      </c>
      <c r="AO259" s="51">
        <f t="shared" si="269"/>
        <v>1778.3895161354542</v>
      </c>
      <c r="AP259" s="72">
        <f t="shared" si="270"/>
        <v>31.905146719416749</v>
      </c>
      <c r="AQ259" s="51">
        <f t="shared" si="300"/>
        <v>188</v>
      </c>
      <c r="AR259" s="51">
        <f t="shared" si="301"/>
        <v>13.25</v>
      </c>
      <c r="AS259" s="51">
        <v>1</v>
      </c>
      <c r="AU259" s="63">
        <f t="shared" si="302"/>
        <v>21598566.216420662</v>
      </c>
      <c r="AV259" s="63">
        <f t="shared" si="303"/>
        <v>4060530448.6870842</v>
      </c>
      <c r="AW259" s="63">
        <f t="shared" si="304"/>
        <v>2760220107263.0835</v>
      </c>
      <c r="AX259" s="63">
        <f t="shared" si="305"/>
        <v>1.1305861559349638E+17</v>
      </c>
      <c r="AY259" s="63">
        <f t="shared" si="306"/>
        <v>61755.765068797882</v>
      </c>
      <c r="AZ259" s="51">
        <f t="shared" si="357"/>
        <v>679.76835591900613</v>
      </c>
      <c r="BA259" s="72">
        <f t="shared" si="358"/>
        <v>12.195364926544405</v>
      </c>
      <c r="BB259" s="51">
        <f t="shared" si="307"/>
        <v>158</v>
      </c>
      <c r="BC259" s="51">
        <f t="shared" si="308"/>
        <v>14.75</v>
      </c>
      <c r="BD259" s="51">
        <v>1</v>
      </c>
      <c r="BF259" s="63">
        <f t="shared" si="309"/>
        <v>117985.39286879179</v>
      </c>
      <c r="BG259" s="63">
        <f t="shared" si="310"/>
        <v>18641692.073269103</v>
      </c>
      <c r="BH259" s="63">
        <f t="shared" si="311"/>
        <v>48010903988.361313</v>
      </c>
      <c r="BI259" s="63">
        <f t="shared" si="312"/>
        <v>1.258577041512507E+17</v>
      </c>
      <c r="BJ259" s="63">
        <f t="shared" si="313"/>
        <v>61755.765068797882</v>
      </c>
      <c r="BK259" s="51">
        <f t="shared" si="271"/>
        <v>2575.4584830421927</v>
      </c>
      <c r="BL259" s="72">
        <f t="shared" si="272"/>
        <v>46.204939933400397</v>
      </c>
      <c r="BM259" s="51">
        <f t="shared" si="314"/>
        <v>111</v>
      </c>
      <c r="BN259" s="51">
        <f t="shared" si="315"/>
        <v>17.100000000000001</v>
      </c>
      <c r="BO259" s="51">
        <v>1</v>
      </c>
      <c r="BQ259" s="63">
        <f t="shared" si="316"/>
        <v>675.28734316383236</v>
      </c>
      <c r="BR259" s="63">
        <f t="shared" si="317"/>
        <v>74956.89509118539</v>
      </c>
      <c r="BS259" s="63">
        <f t="shared" si="318"/>
        <v>82387630.798193574</v>
      </c>
      <c r="BT259" s="63">
        <f t="shared" si="319"/>
        <v>1.459096095583991E+17</v>
      </c>
      <c r="BU259" s="63">
        <f t="shared" si="320"/>
        <v>61755.765068797882</v>
      </c>
      <c r="BV259" s="51">
        <f t="shared" si="355"/>
        <v>1099.1334512718097</v>
      </c>
      <c r="BW259" s="72">
        <f t="shared" si="356"/>
        <v>19.718972536034098</v>
      </c>
      <c r="BX259" s="51">
        <f t="shared" si="321"/>
        <v>66</v>
      </c>
      <c r="BY259" s="51">
        <f t="shared" si="322"/>
        <v>19.350000000000001</v>
      </c>
      <c r="BZ259" s="51">
        <v>1</v>
      </c>
      <c r="CB259" s="63">
        <f t="shared" si="323"/>
        <v>5.0963887504335661</v>
      </c>
      <c r="CC259" s="63">
        <f t="shared" si="324"/>
        <v>336.36165752861535</v>
      </c>
      <c r="CD259" s="63">
        <f t="shared" si="325"/>
        <v>182086.14948202684</v>
      </c>
      <c r="CE259" s="63">
        <f t="shared" si="326"/>
        <v>1.6510824239503059E+17</v>
      </c>
      <c r="CF259" s="63">
        <f t="shared" si="327"/>
        <v>61755.765068797882</v>
      </c>
      <c r="CG259" s="51">
        <f t="shared" si="351"/>
        <v>541.3403858807427</v>
      </c>
      <c r="CH259" s="93">
        <f t="shared" si="352"/>
        <v>9.7119018527520709</v>
      </c>
      <c r="CI259" s="51">
        <f t="shared" si="328"/>
        <v>21</v>
      </c>
      <c r="CJ259" s="51">
        <f t="shared" si="329"/>
        <v>21.6</v>
      </c>
      <c r="CK259" s="51">
        <v>1</v>
      </c>
      <c r="CM259" s="63">
        <f t="shared" si="330"/>
        <v>5.9181234719405187E-2</v>
      </c>
      <c r="CN259" s="63">
        <f t="shared" si="331"/>
        <v>1.2428059291075089</v>
      </c>
      <c r="CO259" s="63">
        <f t="shared" si="332"/>
        <v>396.99015148697583</v>
      </c>
      <c r="CP259" s="63">
        <f t="shared" si="333"/>
        <v>1.8430687523166205E+17</v>
      </c>
      <c r="CQ259" s="63">
        <f t="shared" si="334"/>
        <v>61755.765068797882</v>
      </c>
      <c r="CR259" s="51">
        <f t="shared" si="361"/>
        <v>319.43052586823813</v>
      </c>
      <c r="CS259" s="93">
        <f t="shared" si="362"/>
        <v>5.7307342975307627</v>
      </c>
      <c r="CT259" s="51">
        <f t="shared" si="335"/>
        <v>-30</v>
      </c>
      <c r="CU259" s="51">
        <f t="shared" si="336"/>
        <v>24.15</v>
      </c>
      <c r="CV259" s="51">
        <v>1</v>
      </c>
      <c r="CX259" s="63">
        <f t="shared" si="337"/>
        <v>1.2925831062713179E-2</v>
      </c>
      <c r="CY259" s="63">
        <f t="shared" si="338"/>
        <v>-0.38777493188139539</v>
      </c>
      <c r="CZ259" s="63">
        <f t="shared" si="339"/>
        <v>0.37734374999999931</v>
      </c>
      <c r="DA259" s="63">
        <f t="shared" si="340"/>
        <v>2.0606532577984435E+17</v>
      </c>
      <c r="DB259" s="63">
        <f t="shared" si="341"/>
        <v>61755.765068797882</v>
      </c>
      <c r="DE259" s="51">
        <f t="shared" si="342"/>
        <v>-85</v>
      </c>
      <c r="DF259" s="51">
        <f t="shared" si="343"/>
        <v>26.9</v>
      </c>
      <c r="DG259" s="51">
        <v>1</v>
      </c>
      <c r="DI259" s="63">
        <f t="shared" si="344"/>
        <v>8.6534746119213031E-3</v>
      </c>
      <c r="DJ259" s="63">
        <f t="shared" si="345"/>
        <v>-0.73554534201331079</v>
      </c>
      <c r="DK259" s="63">
        <f t="shared" si="346"/>
        <v>2.0523071289062385E-4</v>
      </c>
      <c r="DL259" s="63">
        <f t="shared" si="347"/>
        <v>2.2953032146906061E+17</v>
      </c>
      <c r="DM259" s="63">
        <f t="shared" si="348"/>
        <v>61755.765068797882</v>
      </c>
    </row>
    <row r="260" spans="1:117">
      <c r="A260" s="74">
        <f t="shared" si="273"/>
        <v>1663.4929077375984</v>
      </c>
      <c r="B260" s="74">
        <f t="shared" si="274"/>
        <v>8.4666666666666668</v>
      </c>
      <c r="C260" s="78">
        <v>10.865</v>
      </c>
      <c r="D260" s="76">
        <f t="shared" si="349"/>
        <v>2.27</v>
      </c>
      <c r="E260" s="76">
        <f t="shared" si="275"/>
        <v>2.27</v>
      </c>
      <c r="F260" s="77">
        <f t="shared" si="276"/>
        <v>55.986258500000005</v>
      </c>
      <c r="G260" s="73">
        <f t="shared" si="277"/>
        <v>1960305596233833.2</v>
      </c>
      <c r="H260" s="74">
        <f t="shared" si="350"/>
        <v>50.800000000000026</v>
      </c>
      <c r="I260" s="79">
        <v>254</v>
      </c>
      <c r="J260" s="51">
        <f t="shared" si="278"/>
        <v>254</v>
      </c>
      <c r="K260" s="51">
        <f t="shared" si="279"/>
        <v>10</v>
      </c>
      <c r="L260" s="51">
        <v>1</v>
      </c>
      <c r="N260" s="63">
        <f t="shared" si="280"/>
        <v>120721526161.09872</v>
      </c>
      <c r="O260" s="63">
        <f t="shared" si="281"/>
        <v>30663267644919.074</v>
      </c>
      <c r="P260" s="63">
        <f t="shared" si="282"/>
        <v>1.9603055962338332E+16</v>
      </c>
      <c r="Q260" s="63">
        <f t="shared" si="283"/>
        <v>9.8015279811691664E+16</v>
      </c>
      <c r="R260" s="63">
        <f t="shared" si="284"/>
        <v>63989.027184306287</v>
      </c>
      <c r="S260" s="51">
        <f t="shared" si="353"/>
        <v>639.30094435276442</v>
      </c>
      <c r="T260" s="72">
        <f t="shared" si="354"/>
        <v>11.418890304176415</v>
      </c>
      <c r="U260" s="51">
        <f t="shared" si="285"/>
        <v>239</v>
      </c>
      <c r="V260" s="69">
        <f t="shared" si="286"/>
        <v>10.75</v>
      </c>
      <c r="W260" s="51">
        <v>1</v>
      </c>
      <c r="Y260" s="68">
        <f t="shared" si="268"/>
        <v>4823764932.1807137</v>
      </c>
      <c r="Z260" s="68">
        <f t="shared" si="287"/>
        <v>1152879818791.1907</v>
      </c>
      <c r="AA260" s="68">
        <f t="shared" si="288"/>
        <v>2634160644939210.5</v>
      </c>
      <c r="AB260" s="68">
        <f t="shared" si="289"/>
        <v>1.0536642579756854E+17</v>
      </c>
      <c r="AC260" s="63">
        <f t="shared" si="290"/>
        <v>63989.027184306287</v>
      </c>
      <c r="AD260" s="69">
        <f t="shared" si="291"/>
        <v>2284.8527678289674</v>
      </c>
      <c r="AE260" s="72">
        <f t="shared" si="292"/>
        <v>40.810956635528115</v>
      </c>
      <c r="AF260" s="51">
        <f t="shared" si="293"/>
        <v>217</v>
      </c>
      <c r="AG260" s="51">
        <f t="shared" si="294"/>
        <v>11.85</v>
      </c>
      <c r="AH260" s="51">
        <v>1</v>
      </c>
      <c r="AJ260" s="63">
        <f t="shared" si="295"/>
        <v>311697645.99655521</v>
      </c>
      <c r="AK260" s="63">
        <f t="shared" si="296"/>
        <v>67638389181.25248</v>
      </c>
      <c r="AL260" s="63">
        <f t="shared" si="297"/>
        <v>137537194771369.91</v>
      </c>
      <c r="AM260" s="63">
        <f t="shared" si="298"/>
        <v>1.1614810657685462E+17</v>
      </c>
      <c r="AN260" s="63">
        <f t="shared" si="299"/>
        <v>63989.027184306287</v>
      </c>
      <c r="AO260" s="51">
        <f t="shared" si="269"/>
        <v>2033.4191342553656</v>
      </c>
      <c r="AP260" s="72">
        <f t="shared" si="270"/>
        <v>36.319968305354166</v>
      </c>
      <c r="AQ260" s="51">
        <f t="shared" si="300"/>
        <v>189</v>
      </c>
      <c r="AR260" s="51">
        <f t="shared" si="301"/>
        <v>13.25</v>
      </c>
      <c r="AS260" s="51">
        <v>1</v>
      </c>
      <c r="AU260" s="63">
        <f t="shared" si="302"/>
        <v>21598566.216420662</v>
      </c>
      <c r="AV260" s="63">
        <f t="shared" si="303"/>
        <v>4082129014.9035048</v>
      </c>
      <c r="AW260" s="63">
        <f t="shared" si="304"/>
        <v>3170660296642.8437</v>
      </c>
      <c r="AX260" s="63">
        <f t="shared" si="305"/>
        <v>1.2987024575049146E+17</v>
      </c>
      <c r="AY260" s="63">
        <f t="shared" si="306"/>
        <v>63989.027184306287</v>
      </c>
      <c r="AZ260" s="51">
        <f t="shared" si="357"/>
        <v>776.71731713207339</v>
      </c>
      <c r="BA260" s="72">
        <f t="shared" si="358"/>
        <v>13.873356390337699</v>
      </c>
      <c r="BB260" s="51">
        <f t="shared" si="307"/>
        <v>159</v>
      </c>
      <c r="BC260" s="51">
        <f t="shared" si="308"/>
        <v>14.75</v>
      </c>
      <c r="BD260" s="51">
        <v>1</v>
      </c>
      <c r="BF260" s="63">
        <f t="shared" si="309"/>
        <v>117985.39286879179</v>
      </c>
      <c r="BG260" s="63">
        <f t="shared" si="310"/>
        <v>18759677.466137893</v>
      </c>
      <c r="BH260" s="63">
        <f t="shared" si="311"/>
        <v>55150046433.351242</v>
      </c>
      <c r="BI260" s="63">
        <f t="shared" si="312"/>
        <v>1.4457253772224518E+17</v>
      </c>
      <c r="BJ260" s="63">
        <f t="shared" si="313"/>
        <v>63989.027184306287</v>
      </c>
      <c r="BK260" s="51">
        <f t="shared" si="271"/>
        <v>2939.818476778169</v>
      </c>
      <c r="BL260" s="72">
        <f t="shared" si="272"/>
        <v>52.509643536514744</v>
      </c>
      <c r="BM260" s="51">
        <f t="shared" si="314"/>
        <v>112</v>
      </c>
      <c r="BN260" s="51">
        <f t="shared" si="315"/>
        <v>17.100000000000001</v>
      </c>
      <c r="BO260" s="51">
        <v>1</v>
      </c>
      <c r="BQ260" s="63">
        <f t="shared" si="316"/>
        <v>675.28734316383236</v>
      </c>
      <c r="BR260" s="63">
        <f t="shared" si="317"/>
        <v>75632.182434349219</v>
      </c>
      <c r="BS260" s="63">
        <f t="shared" si="318"/>
        <v>94638535.969988048</v>
      </c>
      <c r="BT260" s="63">
        <f t="shared" si="319"/>
        <v>1.6760612847799277E+17</v>
      </c>
      <c r="BU260" s="63">
        <f t="shared" si="320"/>
        <v>63989.027184306287</v>
      </c>
      <c r="BV260" s="51">
        <f t="shared" si="355"/>
        <v>1251.2998160820873</v>
      </c>
      <c r="BW260" s="72">
        <f t="shared" si="356"/>
        <v>22.350123934109423</v>
      </c>
      <c r="BX260" s="51">
        <f t="shared" si="321"/>
        <v>67</v>
      </c>
      <c r="BY260" s="51">
        <f t="shared" si="322"/>
        <v>19.350000000000001</v>
      </c>
      <c r="BZ260" s="51">
        <v>1</v>
      </c>
      <c r="CB260" s="63">
        <f t="shared" si="323"/>
        <v>5.0963887504335661</v>
      </c>
      <c r="CC260" s="63">
        <f t="shared" si="324"/>
        <v>341.45804627904892</v>
      </c>
      <c r="CD260" s="63">
        <f t="shared" si="325"/>
        <v>209162.06037774845</v>
      </c>
      <c r="CE260" s="63">
        <f t="shared" si="326"/>
        <v>1.8965956643562339E+17</v>
      </c>
      <c r="CF260" s="63">
        <f t="shared" si="327"/>
        <v>63989.027184306287</v>
      </c>
      <c r="CG260" s="51">
        <f t="shared" si="351"/>
        <v>612.55566432549506</v>
      </c>
      <c r="CH260" s="93">
        <f t="shared" si="352"/>
        <v>10.941178795248391</v>
      </c>
      <c r="CI260" s="51">
        <f t="shared" si="328"/>
        <v>22</v>
      </c>
      <c r="CJ260" s="51">
        <f t="shared" si="329"/>
        <v>21.6</v>
      </c>
      <c r="CK260" s="51">
        <v>1</v>
      </c>
      <c r="CM260" s="63">
        <f t="shared" si="330"/>
        <v>5.9181234719405187E-2</v>
      </c>
      <c r="CN260" s="63">
        <f t="shared" si="331"/>
        <v>1.301987163826914</v>
      </c>
      <c r="CO260" s="63">
        <f t="shared" si="332"/>
        <v>456.02193396311287</v>
      </c>
      <c r="CP260" s="63">
        <f t="shared" si="333"/>
        <v>2.1171300439325402E+17</v>
      </c>
      <c r="CQ260" s="63">
        <f t="shared" si="334"/>
        <v>63989.027184306287</v>
      </c>
      <c r="CR260" s="51">
        <f t="shared" si="361"/>
        <v>350.2507141642883</v>
      </c>
      <c r="CS260" s="93">
        <f t="shared" si="362"/>
        <v>6.2560121634898724</v>
      </c>
      <c r="CT260" s="51">
        <f t="shared" si="335"/>
        <v>-29</v>
      </c>
      <c r="CU260" s="51">
        <f t="shared" si="336"/>
        <v>24.15</v>
      </c>
      <c r="CV260" s="51">
        <v>1</v>
      </c>
      <c r="CX260" s="63">
        <f t="shared" si="337"/>
        <v>1.2925831062713179E-2</v>
      </c>
      <c r="CY260" s="63">
        <f t="shared" si="338"/>
        <v>-0.37484910081868217</v>
      </c>
      <c r="CZ260" s="63">
        <f t="shared" si="339"/>
        <v>0.43345414489341161</v>
      </c>
      <c r="DA260" s="63">
        <f t="shared" si="340"/>
        <v>2.3670690074523536E+17</v>
      </c>
      <c r="DB260" s="63">
        <f t="shared" si="341"/>
        <v>63989.027184306287</v>
      </c>
      <c r="DE260" s="51">
        <f t="shared" si="342"/>
        <v>-84</v>
      </c>
      <c r="DF260" s="51">
        <f t="shared" si="343"/>
        <v>26.9</v>
      </c>
      <c r="DG260" s="51">
        <v>1</v>
      </c>
      <c r="DI260" s="63">
        <f t="shared" si="344"/>
        <v>8.6534746119213031E-3</v>
      </c>
      <c r="DJ260" s="63">
        <f t="shared" si="345"/>
        <v>-0.72689186740138945</v>
      </c>
      <c r="DK260" s="63">
        <f t="shared" si="346"/>
        <v>2.357481822923284E-4</v>
      </c>
      <c r="DL260" s="63">
        <f t="shared" si="347"/>
        <v>2.6366110269345056E+17</v>
      </c>
      <c r="DM260" s="63">
        <f t="shared" si="348"/>
        <v>63989.027184306287</v>
      </c>
    </row>
    <row r="261" spans="1:117">
      <c r="A261" s="74">
        <f t="shared" si="273"/>
        <v>1722.1558584396371</v>
      </c>
      <c r="B261" s="74">
        <f t="shared" si="274"/>
        <v>8.5</v>
      </c>
      <c r="C261" s="78">
        <v>10.865</v>
      </c>
      <c r="D261" s="76">
        <f t="shared" si="349"/>
        <v>2.2750000000000004</v>
      </c>
      <c r="E261" s="76">
        <f t="shared" si="275"/>
        <v>2.2750000000000004</v>
      </c>
      <c r="F261" s="77">
        <f t="shared" si="276"/>
        <v>56.233165625000012</v>
      </c>
      <c r="G261" s="73">
        <f t="shared" si="277"/>
        <v>2251799813685286.5</v>
      </c>
      <c r="H261" s="74">
        <f t="shared" si="350"/>
        <v>51.000000000000028</v>
      </c>
      <c r="I261" s="79">
        <v>255</v>
      </c>
      <c r="J261" s="51">
        <f t="shared" si="278"/>
        <v>255</v>
      </c>
      <c r="K261" s="51">
        <f t="shared" si="279"/>
        <v>10</v>
      </c>
      <c r="L261" s="51">
        <v>1</v>
      </c>
      <c r="N261" s="63">
        <f t="shared" si="280"/>
        <v>120721526161.09872</v>
      </c>
      <c r="O261" s="63">
        <f t="shared" si="281"/>
        <v>30783989171080.176</v>
      </c>
      <c r="P261" s="63">
        <f t="shared" si="282"/>
        <v>2.2517998136852864E+16</v>
      </c>
      <c r="Q261" s="63">
        <f t="shared" si="283"/>
        <v>1.1258999068426432E+17</v>
      </c>
      <c r="R261" s="63">
        <f t="shared" si="284"/>
        <v>66303.00054992603</v>
      </c>
      <c r="S261" s="51">
        <f t="shared" si="353"/>
        <v>731.48408452557715</v>
      </c>
      <c r="T261" s="72">
        <f t="shared" si="354"/>
        <v>13.008054524328177</v>
      </c>
      <c r="U261" s="51">
        <f t="shared" si="285"/>
        <v>240</v>
      </c>
      <c r="V261" s="69">
        <f t="shared" si="286"/>
        <v>10.75</v>
      </c>
      <c r="W261" s="51">
        <v>12</v>
      </c>
      <c r="Y261" s="68">
        <f t="shared" si="268"/>
        <v>57885179186.168564</v>
      </c>
      <c r="Z261" s="68">
        <f t="shared" si="287"/>
        <v>13892443004680.455</v>
      </c>
      <c r="AA261" s="68">
        <f t="shared" si="288"/>
        <v>3025855999639601</v>
      </c>
      <c r="AB261" s="68">
        <f t="shared" si="289"/>
        <v>1.2103423998558414E+17</v>
      </c>
      <c r="AC261" s="63">
        <f t="shared" si="290"/>
        <v>66303.00054992603</v>
      </c>
      <c r="AD261" s="69">
        <f t="shared" si="291"/>
        <v>217.80589624302726</v>
      </c>
      <c r="AE261" s="72">
        <f t="shared" si="292"/>
        <v>3.8732640039421082</v>
      </c>
      <c r="AF261" s="51">
        <f t="shared" si="293"/>
        <v>218</v>
      </c>
      <c r="AG261" s="51">
        <f t="shared" si="294"/>
        <v>11.85</v>
      </c>
      <c r="AH261" s="51">
        <v>1</v>
      </c>
      <c r="AJ261" s="63">
        <f t="shared" si="295"/>
        <v>311697645.99655521</v>
      </c>
      <c r="AK261" s="63">
        <f t="shared" si="296"/>
        <v>67950086827.249039</v>
      </c>
      <c r="AL261" s="63">
        <f t="shared" si="297"/>
        <v>157988749384779.37</v>
      </c>
      <c r="AM261" s="63">
        <f t="shared" si="298"/>
        <v>1.3341913896085322E+17</v>
      </c>
      <c r="AN261" s="63">
        <f t="shared" si="299"/>
        <v>66303.00054992603</v>
      </c>
      <c r="AO261" s="51">
        <f t="shared" si="269"/>
        <v>2325.0706034627674</v>
      </c>
      <c r="AP261" s="72">
        <f t="shared" si="270"/>
        <v>41.346962733129374</v>
      </c>
      <c r="AQ261" s="51">
        <f t="shared" si="300"/>
        <v>190</v>
      </c>
      <c r="AR261" s="51">
        <f t="shared" si="301"/>
        <v>13.25</v>
      </c>
      <c r="AS261" s="51">
        <v>1</v>
      </c>
      <c r="AU261" s="63">
        <f t="shared" si="302"/>
        <v>21598566.216420662</v>
      </c>
      <c r="AV261" s="63">
        <f t="shared" si="303"/>
        <v>4103727581.1199255</v>
      </c>
      <c r="AW261" s="63">
        <f t="shared" si="304"/>
        <v>3642132267008.0459</v>
      </c>
      <c r="AX261" s="63">
        <f t="shared" si="305"/>
        <v>1.4918173765665024E+17</v>
      </c>
      <c r="AY261" s="63">
        <f t="shared" si="306"/>
        <v>66303.00054992603</v>
      </c>
      <c r="AZ261" s="51">
        <f t="shared" si="357"/>
        <v>887.51804183212664</v>
      </c>
      <c r="BA261" s="72">
        <f t="shared" si="358"/>
        <v>15.782821969346074</v>
      </c>
      <c r="BB261" s="51">
        <f t="shared" si="307"/>
        <v>160</v>
      </c>
      <c r="BC261" s="51">
        <f t="shared" si="308"/>
        <v>14.75</v>
      </c>
      <c r="BD261" s="51">
        <v>12</v>
      </c>
      <c r="BF261" s="63">
        <f t="shared" si="309"/>
        <v>1415824.7144255014</v>
      </c>
      <c r="BG261" s="63">
        <f t="shared" si="310"/>
        <v>226531954.30808023</v>
      </c>
      <c r="BH261" s="63">
        <f t="shared" si="311"/>
        <v>63350767616.000671</v>
      </c>
      <c r="BI261" s="63">
        <f t="shared" si="312"/>
        <v>1.6607023625928989E+17</v>
      </c>
      <c r="BJ261" s="63">
        <f t="shared" si="313"/>
        <v>66303.00054992603</v>
      </c>
      <c r="BK261" s="51">
        <f t="shared" si="271"/>
        <v>279.65488493444298</v>
      </c>
      <c r="BL261" s="72">
        <f t="shared" si="272"/>
        <v>4.9731307463529077</v>
      </c>
      <c r="BM261" s="51">
        <f t="shared" si="314"/>
        <v>113</v>
      </c>
      <c r="BN261" s="51">
        <f t="shared" si="315"/>
        <v>17.100000000000001</v>
      </c>
      <c r="BO261" s="51">
        <v>1</v>
      </c>
      <c r="BQ261" s="63">
        <f t="shared" si="316"/>
        <v>675.28734316383236</v>
      </c>
      <c r="BR261" s="63">
        <f t="shared" si="317"/>
        <v>76307.469777513063</v>
      </c>
      <c r="BS261" s="63">
        <f t="shared" si="318"/>
        <v>108711130.588053</v>
      </c>
      <c r="BT261" s="63">
        <f t="shared" si="319"/>
        <v>1.92528884070092E+17</v>
      </c>
      <c r="BU261" s="63">
        <f t="shared" si="320"/>
        <v>66303.00054992603</v>
      </c>
      <c r="BV261" s="51">
        <f t="shared" si="355"/>
        <v>1424.6459868872357</v>
      </c>
      <c r="BW261" s="72">
        <f t="shared" si="356"/>
        <v>25.334621856214152</v>
      </c>
      <c r="BX261" s="51">
        <f t="shared" si="321"/>
        <v>68</v>
      </c>
      <c r="BY261" s="51">
        <f t="shared" si="322"/>
        <v>19.350000000000001</v>
      </c>
      <c r="BZ261" s="51">
        <v>1</v>
      </c>
      <c r="CB261" s="63">
        <f t="shared" si="323"/>
        <v>5.0963887504335661</v>
      </c>
      <c r="CC261" s="63">
        <f t="shared" si="324"/>
        <v>346.55443502948248</v>
      </c>
      <c r="CD261" s="63">
        <f t="shared" si="325"/>
        <v>240264.11468371018</v>
      </c>
      <c r="CE261" s="63">
        <f t="shared" si="326"/>
        <v>2.1786163197405149E+17</v>
      </c>
      <c r="CF261" s="63">
        <f t="shared" si="327"/>
        <v>66303.00054992603</v>
      </c>
      <c r="CG261" s="51">
        <f t="shared" si="351"/>
        <v>693.2940121319474</v>
      </c>
      <c r="CH261" s="93">
        <f t="shared" si="352"/>
        <v>12.328916653124082</v>
      </c>
      <c r="CI261" s="51">
        <f t="shared" si="328"/>
        <v>23</v>
      </c>
      <c r="CJ261" s="51">
        <f t="shared" si="329"/>
        <v>21.6</v>
      </c>
      <c r="CK261" s="51">
        <v>1</v>
      </c>
      <c r="CM261" s="63">
        <f t="shared" si="330"/>
        <v>5.9181234719405187E-2</v>
      </c>
      <c r="CN261" s="63">
        <f t="shared" si="331"/>
        <v>1.3611683985463192</v>
      </c>
      <c r="CO261" s="63">
        <f t="shared" si="332"/>
        <v>523.83164538599442</v>
      </c>
      <c r="CP261" s="63">
        <f t="shared" si="333"/>
        <v>2.4319437987801094E+17</v>
      </c>
      <c r="CQ261" s="63">
        <f t="shared" si="334"/>
        <v>66303.00054992603</v>
      </c>
      <c r="CR261" s="51">
        <f t="shared" si="361"/>
        <v>384.83970531892197</v>
      </c>
      <c r="CS261" s="93">
        <f t="shared" si="362"/>
        <v>6.8436429114677271</v>
      </c>
      <c r="CT261" s="51">
        <f t="shared" si="335"/>
        <v>-28</v>
      </c>
      <c r="CU261" s="51">
        <f t="shared" si="336"/>
        <v>24.15</v>
      </c>
      <c r="CV261" s="51">
        <v>1</v>
      </c>
      <c r="CX261" s="63">
        <f t="shared" si="337"/>
        <v>1.2925831062713179E-2</v>
      </c>
      <c r="CY261" s="63">
        <f t="shared" si="338"/>
        <v>-0.361923269755969</v>
      </c>
      <c r="CZ261" s="63">
        <f t="shared" si="339"/>
        <v>0.49790806320570835</v>
      </c>
      <c r="DA261" s="63">
        <f t="shared" si="340"/>
        <v>2.719048275024983E+17</v>
      </c>
      <c r="DB261" s="63">
        <f t="shared" si="341"/>
        <v>66303.00054992603</v>
      </c>
      <c r="DE261" s="51">
        <f t="shared" si="342"/>
        <v>-83</v>
      </c>
      <c r="DF261" s="51">
        <f t="shared" si="343"/>
        <v>26.9</v>
      </c>
      <c r="DG261" s="51">
        <v>1</v>
      </c>
      <c r="DI261" s="63">
        <f t="shared" si="344"/>
        <v>8.6534746119213031E-3</v>
      </c>
      <c r="DJ261" s="63">
        <f t="shared" si="345"/>
        <v>-0.71823839278946811</v>
      </c>
      <c r="DK261" s="63">
        <f t="shared" si="346"/>
        <v>2.7080354919273883E-4</v>
      </c>
      <c r="DL261" s="63">
        <f t="shared" si="347"/>
        <v>3.0286707494067098E+17</v>
      </c>
      <c r="DM261" s="63">
        <f t="shared" si="348"/>
        <v>66303.00054992603</v>
      </c>
    </row>
    <row r="262" spans="1:117">
      <c r="A262" s="74">
        <f t="shared" si="273"/>
        <v>1782.8875536304927</v>
      </c>
      <c r="B262" s="74">
        <f t="shared" si="274"/>
        <v>8.5333333333333332</v>
      </c>
      <c r="C262" s="78">
        <v>10.865</v>
      </c>
      <c r="D262" s="76">
        <f t="shared" si="349"/>
        <v>2.2800000000000002</v>
      </c>
      <c r="E262" s="76">
        <f t="shared" si="275"/>
        <v>2.2800000000000002</v>
      </c>
      <c r="F262" s="77">
        <f t="shared" si="276"/>
        <v>56.480616000000012</v>
      </c>
      <c r="G262" s="73">
        <f t="shared" si="277"/>
        <v>2586638741762918.5</v>
      </c>
      <c r="H262" s="74">
        <f t="shared" si="350"/>
        <v>51.200000000000031</v>
      </c>
      <c r="I262" s="79">
        <v>256</v>
      </c>
      <c r="J262" s="51">
        <f t="shared" si="278"/>
        <v>256</v>
      </c>
      <c r="K262" s="51">
        <f t="shared" si="279"/>
        <v>10</v>
      </c>
      <c r="L262" s="51">
        <v>1</v>
      </c>
      <c r="N262" s="63">
        <f t="shared" si="280"/>
        <v>120721526161.09872</v>
      </c>
      <c r="O262" s="63">
        <f t="shared" si="281"/>
        <v>30904710697241.273</v>
      </c>
      <c r="P262" s="63">
        <f t="shared" si="282"/>
        <v>2.5866387417629184E+16</v>
      </c>
      <c r="Q262" s="63">
        <f t="shared" si="283"/>
        <v>1.2933193708814592E+17</v>
      </c>
      <c r="R262" s="63">
        <f t="shared" si="284"/>
        <v>68700.600399894975</v>
      </c>
      <c r="S262" s="51">
        <f t="shared" si="353"/>
        <v>836.97232020806985</v>
      </c>
      <c r="T262" s="72">
        <f t="shared" si="354"/>
        <v>14.818753396883448</v>
      </c>
      <c r="U262" s="51">
        <f t="shared" si="285"/>
        <v>241</v>
      </c>
      <c r="V262" s="69">
        <f t="shared" si="286"/>
        <v>10.75</v>
      </c>
      <c r="W262" s="51">
        <v>1</v>
      </c>
      <c r="Y262" s="68">
        <f t="shared" ref="Y262:Y325" si="363">Y261*W262</f>
        <v>57885179186.168564</v>
      </c>
      <c r="Z262" s="68">
        <f t="shared" si="287"/>
        <v>13950328183866.623</v>
      </c>
      <c r="AA262" s="68">
        <f t="shared" si="288"/>
        <v>3475795809243918.5</v>
      </c>
      <c r="AB262" s="68">
        <f t="shared" si="289"/>
        <v>1.3903183236975686E+17</v>
      </c>
      <c r="AC262" s="63">
        <f t="shared" si="290"/>
        <v>68700.600399894975</v>
      </c>
      <c r="AD262" s="69">
        <f t="shared" si="291"/>
        <v>249.15512835487499</v>
      </c>
      <c r="AE262" s="72">
        <f t="shared" si="292"/>
        <v>4.4113387211441699</v>
      </c>
      <c r="AF262" s="51">
        <f t="shared" si="293"/>
        <v>219</v>
      </c>
      <c r="AG262" s="51">
        <f t="shared" si="294"/>
        <v>11.85</v>
      </c>
      <c r="AH262" s="51">
        <v>1</v>
      </c>
      <c r="AJ262" s="63">
        <f t="shared" si="295"/>
        <v>311697645.99655521</v>
      </c>
      <c r="AK262" s="63">
        <f t="shared" si="296"/>
        <v>68261784473.24559</v>
      </c>
      <c r="AL262" s="63">
        <f t="shared" si="297"/>
        <v>181481416526334.91</v>
      </c>
      <c r="AM262" s="63">
        <f t="shared" si="298"/>
        <v>1.5325834544945293E+17</v>
      </c>
      <c r="AN262" s="63">
        <f t="shared" si="299"/>
        <v>68700.600399894975</v>
      </c>
      <c r="AO262" s="51">
        <f t="shared" ref="AO262:AO319" si="364">AL262/AK262</f>
        <v>2658.6093218448518</v>
      </c>
      <c r="AP262" s="72">
        <f t="shared" ref="AP262:AP325" si="365">AO262/$F262</f>
        <v>47.071181409297154</v>
      </c>
      <c r="AQ262" s="51">
        <f t="shared" si="300"/>
        <v>191</v>
      </c>
      <c r="AR262" s="51">
        <f t="shared" si="301"/>
        <v>13.25</v>
      </c>
      <c r="AS262" s="51">
        <v>1</v>
      </c>
      <c r="AU262" s="63">
        <f t="shared" si="302"/>
        <v>21598566.216420662</v>
      </c>
      <c r="AV262" s="63">
        <f t="shared" si="303"/>
        <v>4125326147.3363461</v>
      </c>
      <c r="AW262" s="63">
        <f t="shared" si="304"/>
        <v>4183711343793.7651</v>
      </c>
      <c r="AX262" s="63">
        <f t="shared" si="305"/>
        <v>1.7136481664179334E+17</v>
      </c>
      <c r="AY262" s="63">
        <f t="shared" si="306"/>
        <v>68700.600399894975</v>
      </c>
      <c r="AZ262" s="51">
        <f t="shared" si="357"/>
        <v>1014.1528680090221</v>
      </c>
      <c r="BA262" s="72">
        <f t="shared" si="358"/>
        <v>17.955768542060905</v>
      </c>
      <c r="BB262" s="51">
        <f t="shared" si="307"/>
        <v>161</v>
      </c>
      <c r="BC262" s="51">
        <f t="shared" si="308"/>
        <v>14.75</v>
      </c>
      <c r="BD262" s="51">
        <v>1</v>
      </c>
      <c r="BF262" s="63">
        <f t="shared" si="309"/>
        <v>1415824.7144255014</v>
      </c>
      <c r="BG262" s="63">
        <f t="shared" si="310"/>
        <v>227947779.02250573</v>
      </c>
      <c r="BH262" s="63">
        <f t="shared" si="311"/>
        <v>72770922548.299423</v>
      </c>
      <c r="BI262" s="63">
        <f t="shared" si="312"/>
        <v>1.9076460720501523E+17</v>
      </c>
      <c r="BJ262" s="63">
        <f t="shared" si="313"/>
        <v>68700.600399894975</v>
      </c>
      <c r="BK262" s="51">
        <f t="shared" ref="BK262:BK319" si="366">BH262/BG262</f>
        <v>319.24383233896134</v>
      </c>
      <c r="BL262" s="72">
        <f t="shared" ref="BL262:BL325" si="367">BK262/$F262</f>
        <v>5.6522724953807391</v>
      </c>
      <c r="BM262" s="51">
        <f t="shared" si="314"/>
        <v>114</v>
      </c>
      <c r="BN262" s="51">
        <f t="shared" si="315"/>
        <v>17.100000000000001</v>
      </c>
      <c r="BO262" s="51">
        <v>1</v>
      </c>
      <c r="BQ262" s="63">
        <f t="shared" si="316"/>
        <v>675.28734316383236</v>
      </c>
      <c r="BR262" s="63">
        <f t="shared" si="317"/>
        <v>76982.757120676892</v>
      </c>
      <c r="BS262" s="63">
        <f t="shared" si="318"/>
        <v>124876296.87636435</v>
      </c>
      <c r="BT262" s="63">
        <f t="shared" si="319"/>
        <v>2.2115761242072957E+17</v>
      </c>
      <c r="BU262" s="63">
        <f t="shared" si="320"/>
        <v>68700.600399894975</v>
      </c>
      <c r="BV262" s="51">
        <f t="shared" si="355"/>
        <v>1622.1333392958418</v>
      </c>
      <c r="BW262" s="72">
        <f t="shared" si="356"/>
        <v>28.720177897773663</v>
      </c>
      <c r="BX262" s="51">
        <f t="shared" si="321"/>
        <v>69</v>
      </c>
      <c r="BY262" s="51">
        <f t="shared" si="322"/>
        <v>19.350000000000001</v>
      </c>
      <c r="BZ262" s="51">
        <v>1</v>
      </c>
      <c r="CB262" s="63">
        <f t="shared" si="323"/>
        <v>5.0963887504335661</v>
      </c>
      <c r="CC262" s="63">
        <f t="shared" si="324"/>
        <v>351.65082377991604</v>
      </c>
      <c r="CD262" s="63">
        <f t="shared" si="325"/>
        <v>275990.99330199684</v>
      </c>
      <c r="CE262" s="63">
        <f t="shared" si="326"/>
        <v>2.502572982655624E+17</v>
      </c>
      <c r="CF262" s="63">
        <f t="shared" si="327"/>
        <v>68700.600399894975</v>
      </c>
      <c r="CG262" s="51">
        <f t="shared" si="351"/>
        <v>784.84386965272233</v>
      </c>
      <c r="CH262" s="93">
        <f t="shared" si="352"/>
        <v>13.895809310095382</v>
      </c>
      <c r="CI262" s="51">
        <f t="shared" si="328"/>
        <v>24</v>
      </c>
      <c r="CJ262" s="51">
        <f t="shared" si="329"/>
        <v>21.6</v>
      </c>
      <c r="CK262" s="51">
        <v>1</v>
      </c>
      <c r="CM262" s="63">
        <f t="shared" si="330"/>
        <v>5.9181234719405187E-2</v>
      </c>
      <c r="CN262" s="63">
        <f t="shared" si="331"/>
        <v>1.4203496332657246</v>
      </c>
      <c r="CO262" s="63">
        <f t="shared" si="332"/>
        <v>601.7245493502819</v>
      </c>
      <c r="CP262" s="63">
        <f t="shared" si="333"/>
        <v>2.793569841103952E+17</v>
      </c>
      <c r="CQ262" s="63">
        <f t="shared" si="334"/>
        <v>68700.600399894975</v>
      </c>
      <c r="CR262" s="51">
        <f t="shared" si="361"/>
        <v>423.64537241916469</v>
      </c>
      <c r="CS262" s="93">
        <f t="shared" si="362"/>
        <v>7.5007215292971416</v>
      </c>
      <c r="CT262" s="51">
        <f t="shared" si="335"/>
        <v>-27</v>
      </c>
      <c r="CU262" s="51">
        <f t="shared" si="336"/>
        <v>24.15</v>
      </c>
      <c r="CV262" s="51">
        <v>1</v>
      </c>
      <c r="CX262" s="63">
        <f t="shared" si="337"/>
        <v>1.2925831062713179E-2</v>
      </c>
      <c r="CY262" s="63">
        <f t="shared" si="338"/>
        <v>-0.34899743869325583</v>
      </c>
      <c r="CZ262" s="63">
        <f t="shared" si="339"/>
        <v>0.57194617314415708</v>
      </c>
      <c r="DA262" s="63">
        <f t="shared" si="340"/>
        <v>3.1233662806787238E+17</v>
      </c>
      <c r="DB262" s="63">
        <f t="shared" si="341"/>
        <v>68700.600399894975</v>
      </c>
      <c r="DE262" s="51">
        <f t="shared" si="342"/>
        <v>-82</v>
      </c>
      <c r="DF262" s="51">
        <f t="shared" si="343"/>
        <v>26.9</v>
      </c>
      <c r="DG262" s="51">
        <v>1</v>
      </c>
      <c r="DI262" s="63">
        <f t="shared" si="344"/>
        <v>8.6534746119213031E-3</v>
      </c>
      <c r="DJ262" s="63">
        <f t="shared" si="345"/>
        <v>-0.70958491817754688</v>
      </c>
      <c r="DK262" s="63">
        <f t="shared" si="346"/>
        <v>3.1107159148505771E-4</v>
      </c>
      <c r="DL262" s="63">
        <f t="shared" si="347"/>
        <v>3.4790291076711251E+17</v>
      </c>
      <c r="DM262" s="63">
        <f t="shared" si="348"/>
        <v>68700.600399894975</v>
      </c>
    </row>
    <row r="263" spans="1:117">
      <c r="A263" s="74">
        <f t="shared" ref="A263:A306" si="368">POWER(POWER(2,0.05),I263-40)</f>
        <v>1845.7609474270123</v>
      </c>
      <c r="B263" s="74">
        <f t="shared" ref="B263:B326" si="369">I263/30</f>
        <v>8.5666666666666664</v>
      </c>
      <c r="C263" s="78">
        <v>10.865</v>
      </c>
      <c r="D263" s="76">
        <f t="shared" si="349"/>
        <v>2.2850000000000001</v>
      </c>
      <c r="E263" s="76">
        <f t="shared" ref="E263:E326" si="370">(100%+I263*0.5%)</f>
        <v>2.2850000000000001</v>
      </c>
      <c r="F263" s="77">
        <f t="shared" ref="F263:F326" si="371">C263*D263*E263*1</f>
        <v>56.728609625000011</v>
      </c>
      <c r="G263" s="73">
        <f t="shared" ref="G263:G326" si="372">POWER($H$1,I263)</f>
        <v>2971267667634665</v>
      </c>
      <c r="H263" s="74">
        <f t="shared" si="350"/>
        <v>51.400000000000034</v>
      </c>
      <c r="I263" s="79">
        <v>257</v>
      </c>
      <c r="J263" s="51">
        <f t="shared" ref="J263:J326" si="373">$I263-K$3</f>
        <v>257</v>
      </c>
      <c r="K263" s="51">
        <f t="shared" ref="K263:K326" si="374">L$3</f>
        <v>10</v>
      </c>
      <c r="L263" s="51">
        <v>1</v>
      </c>
      <c r="N263" s="63">
        <f t="shared" ref="N263:N319" si="375">N262*L263</f>
        <v>120721526161.09872</v>
      </c>
      <c r="O263" s="63">
        <f t="shared" ref="O263:O319" si="376">J263*N263</f>
        <v>31025432223402.371</v>
      </c>
      <c r="P263" s="63">
        <f t="shared" ref="P263:P319" si="377">K263*POWER($H$1,J263)</f>
        <v>2.9712676676346648E+16</v>
      </c>
      <c r="Q263" s="63">
        <f t="shared" ref="Q263:Q319" si="378">$G263*K263*5</f>
        <v>1.4856338338173325E+17</v>
      </c>
      <c r="R263" s="63">
        <f t="shared" ref="R263:R326" si="379">$A263*(30+$B263)</f>
        <v>71184.847205768441</v>
      </c>
      <c r="S263" s="51">
        <f t="shared" si="353"/>
        <v>957.68775959016239</v>
      </c>
      <c r="T263" s="72">
        <f t="shared" si="354"/>
        <v>16.881918416842606</v>
      </c>
      <c r="U263" s="51">
        <f t="shared" ref="U263:U326" si="380">$I263-V$3</f>
        <v>242</v>
      </c>
      <c r="V263" s="69">
        <f t="shared" ref="V263:V326" si="381">W$3</f>
        <v>10.75</v>
      </c>
      <c r="W263" s="51">
        <v>1</v>
      </c>
      <c r="Y263" s="68">
        <f t="shared" si="363"/>
        <v>57885179186.168564</v>
      </c>
      <c r="Z263" s="68">
        <f t="shared" ref="Z263:Z319" si="382">U263*Y263</f>
        <v>14008213363052.793</v>
      </c>
      <c r="AA263" s="68">
        <f t="shared" ref="AA263:AA319" si="383">V263*POWER($H$1,U263)</f>
        <v>3992640928384077.5</v>
      </c>
      <c r="AB263" s="68">
        <f t="shared" ref="AB263:AB319" si="384">$G263*V263*5</f>
        <v>1.5970563713536323E+17</v>
      </c>
      <c r="AC263" s="63">
        <f t="shared" ref="AC263:AC326" si="385">$A263*(30+$B263)</f>
        <v>71184.847205768441</v>
      </c>
      <c r="AD263" s="69">
        <f t="shared" ref="AD263:AD305" si="386">AA263/Z263</f>
        <v>285.0214245675914</v>
      </c>
      <c r="AE263" s="72">
        <f t="shared" ref="AE263:AE326" si="387">AD263/$F263</f>
        <v>5.0242977300466727</v>
      </c>
      <c r="AF263" s="51">
        <f t="shared" ref="AF263:AF326" si="388">$I263-AG$3</f>
        <v>220</v>
      </c>
      <c r="AG263" s="51">
        <f t="shared" ref="AG263:AG326" si="389">AH$3</f>
        <v>11.85</v>
      </c>
      <c r="AH263" s="51">
        <v>12</v>
      </c>
      <c r="AJ263" s="63">
        <f t="shared" ref="AJ263:AJ319" si="390">AJ262*AH263</f>
        <v>3740371751.9586625</v>
      </c>
      <c r="AK263" s="63">
        <f t="shared" ref="AK263:AK319" si="391">AF263*AJ263</f>
        <v>822881785430.90576</v>
      </c>
      <c r="AL263" s="63">
        <f t="shared" ref="AL263:AL319" si="392">AG263*POWER($H$1,AF263)</f>
        <v>208467404626332.66</v>
      </c>
      <c r="AM263" s="63">
        <f t="shared" ref="AM263:AM319" si="393">$G263*AG263*5</f>
        <v>1.7604760930735389E+17</v>
      </c>
      <c r="AN263" s="63">
        <f t="shared" ref="AN263:AN326" si="394">$A263*(30+$B263)</f>
        <v>71184.847205768441</v>
      </c>
      <c r="AO263" s="51">
        <f t="shared" si="364"/>
        <v>253.3382173688141</v>
      </c>
      <c r="AP263" s="72">
        <f t="shared" si="365"/>
        <v>4.4657928167724599</v>
      </c>
      <c r="AQ263" s="51">
        <f t="shared" ref="AQ263:AQ326" si="395">$I263-AR$3</f>
        <v>192</v>
      </c>
      <c r="AR263" s="51">
        <f t="shared" ref="AR263:AR326" si="396">AS$3</f>
        <v>13.25</v>
      </c>
      <c r="AS263" s="51">
        <v>1</v>
      </c>
      <c r="AU263" s="63">
        <f t="shared" ref="AU263:AU319" si="397">AU262*AS263</f>
        <v>21598566.216420662</v>
      </c>
      <c r="AV263" s="63">
        <f t="shared" ref="AV263:AV319" si="398">AQ263*AU263</f>
        <v>4146924713.5527668</v>
      </c>
      <c r="AW263" s="63">
        <f t="shared" ref="AW263:AW319" si="399">AR263*POWER($H$1,AQ263)</f>
        <v>4805822338398.333</v>
      </c>
      <c r="AX263" s="63">
        <f t="shared" ref="AX263:AX319" si="400">$G263*AR263*5</f>
        <v>1.9684648298079654E+17</v>
      </c>
      <c r="AY263" s="63">
        <f t="shared" ref="AY263:AY326" si="401">$A263*(30+$B263)</f>
        <v>71184.847205768441</v>
      </c>
      <c r="AZ263" s="51">
        <f t="shared" si="357"/>
        <v>1158.8882534308352</v>
      </c>
      <c r="BA263" s="72">
        <f t="shared" si="358"/>
        <v>20.428638408231304</v>
      </c>
      <c r="BB263" s="51">
        <f t="shared" ref="BB263:BB326" si="402">$I263-BC$3</f>
        <v>162</v>
      </c>
      <c r="BC263" s="51">
        <f t="shared" ref="BC263:BC326" si="403">BD$3</f>
        <v>14.75</v>
      </c>
      <c r="BD263" s="51">
        <v>1</v>
      </c>
      <c r="BF263" s="63">
        <f t="shared" ref="BF263:BF319" si="404">BF262*BD263</f>
        <v>1415824.7144255014</v>
      </c>
      <c r="BG263" s="63">
        <f t="shared" ref="BG263:BG319" si="405">BB263*BF263</f>
        <v>229363603.73693123</v>
      </c>
      <c r="BH263" s="63">
        <f t="shared" ref="BH263:BH319" si="406">BC263*POWER($H$1,BB263)</f>
        <v>83591839022.84819</v>
      </c>
      <c r="BI263" s="63">
        <f t="shared" ref="BI263:BI319" si="407">$G263*BC263*5</f>
        <v>2.1913099048805658E+17</v>
      </c>
      <c r="BJ263" s="63">
        <f t="shared" ref="BJ263:BJ326" si="408">$A263*(30+$B263)</f>
        <v>71184.847205768441</v>
      </c>
      <c r="BK263" s="51">
        <f t="shared" si="366"/>
        <v>364.45119304422821</v>
      </c>
      <c r="BL263" s="72">
        <f t="shared" si="367"/>
        <v>6.4244689840523854</v>
      </c>
      <c r="BM263" s="51">
        <f t="shared" ref="BM263:BM326" si="409">$I263-BN$3</f>
        <v>115</v>
      </c>
      <c r="BN263" s="51">
        <f t="shared" ref="BN263:BN326" si="410">BO$3</f>
        <v>17.100000000000001</v>
      </c>
      <c r="BO263" s="51">
        <v>1</v>
      </c>
      <c r="BQ263" s="63">
        <f t="shared" ref="BQ263:BQ319" si="411">BQ262*BO263</f>
        <v>675.28734316383236</v>
      </c>
      <c r="BR263" s="63">
        <f t="shared" ref="BR263:BR319" si="412">BM263*BQ263</f>
        <v>77658.044463840721</v>
      </c>
      <c r="BS263" s="63">
        <f t="shared" ref="BS263:BS319" si="413">BN263*POWER($H$1,BM263)</f>
        <v>143445196.80000111</v>
      </c>
      <c r="BT263" s="63">
        <f t="shared" ref="BT263:BT319" si="414">$G263*BN263*5</f>
        <v>2.5404338558276387E+17</v>
      </c>
      <c r="BU263" s="63">
        <f t="shared" ref="BU263:BU326" si="415">$A263*(30+$B263)</f>
        <v>71184.847205768441</v>
      </c>
      <c r="BV263" s="51">
        <f t="shared" si="355"/>
        <v>1847.1389254051114</v>
      </c>
      <c r="BW263" s="72">
        <f t="shared" si="356"/>
        <v>32.560976509304162</v>
      </c>
      <c r="BX263" s="51">
        <f t="shared" ref="BX263:BX326" si="416">$I263-BY$3</f>
        <v>70</v>
      </c>
      <c r="BY263" s="51">
        <f t="shared" ref="BY263:BY326" si="417">BZ$3</f>
        <v>19.350000000000001</v>
      </c>
      <c r="BZ263" s="51">
        <v>1</v>
      </c>
      <c r="CB263" s="63">
        <f t="shared" ref="CB263:CB319" si="418">CB262*BZ263</f>
        <v>5.0963887504335661</v>
      </c>
      <c r="CC263" s="63">
        <f t="shared" ref="CC263:CC319" si="419">BX263*CB263</f>
        <v>356.7472125303496</v>
      </c>
      <c r="CD263" s="63">
        <f t="shared" ref="CD263:CD319" si="420">BY263*POWER($H$1,BX263)</f>
        <v>317030.40000000148</v>
      </c>
      <c r="CE263" s="63">
        <f t="shared" ref="CE263:CE319" si="421">$G263*BY263*5</f>
        <v>2.8747014684365382E+17</v>
      </c>
      <c r="CF263" s="63">
        <f t="shared" ref="CF263:CF326" si="422">$A263*(30+$B263)</f>
        <v>71184.847205768441</v>
      </c>
      <c r="CG263" s="51">
        <f t="shared" si="351"/>
        <v>888.66959254245251</v>
      </c>
      <c r="CH263" s="93">
        <f t="shared" si="352"/>
        <v>15.66528068318495</v>
      </c>
      <c r="CI263" s="51">
        <f t="shared" ref="CI263:CI326" si="423">$I263-CJ$3</f>
        <v>25</v>
      </c>
      <c r="CJ263" s="51">
        <f t="shared" ref="CJ263:CJ326" si="424">CK$3</f>
        <v>21.6</v>
      </c>
      <c r="CK263" s="51">
        <v>1</v>
      </c>
      <c r="CM263" s="63">
        <f t="shared" ref="CM263:CM319" si="425">CM262*CK263</f>
        <v>5.9181234719405187E-2</v>
      </c>
      <c r="CN263" s="63">
        <f t="shared" ref="CN263:CN319" si="426">CI263*CM263</f>
        <v>1.4795308679851298</v>
      </c>
      <c r="CO263" s="63">
        <f t="shared" ref="CO263:CO319" si="427">CJ263*POWER($H$1,CI263)</f>
        <v>691.2000000000013</v>
      </c>
      <c r="CP263" s="63">
        <f t="shared" ref="CP263:CP319" si="428">$G263*CJ263*5</f>
        <v>3.2089690810454387E+17</v>
      </c>
      <c r="CQ263" s="63">
        <f t="shared" ref="CQ263:CQ326" si="429">$A263*(30+$B263)</f>
        <v>71184.847205768441</v>
      </c>
      <c r="CR263" s="51">
        <f t="shared" si="361"/>
        <v>467.17511270400092</v>
      </c>
      <c r="CS263" s="93">
        <f t="shared" si="362"/>
        <v>8.2352646361725608</v>
      </c>
      <c r="CT263" s="51">
        <f t="shared" ref="CT263:CT326" si="430">$I263-CU$3</f>
        <v>-26</v>
      </c>
      <c r="CU263" s="51">
        <f t="shared" ref="CU263:CU326" si="431">CV$3</f>
        <v>24.15</v>
      </c>
      <c r="CV263" s="51">
        <v>1</v>
      </c>
      <c r="CX263" s="63">
        <f t="shared" ref="CX263:CX319" si="432">CX262*CV263</f>
        <v>1.2925831062713179E-2</v>
      </c>
      <c r="CY263" s="63">
        <f t="shared" ref="CY263:CY319" si="433">CT263*CX263</f>
        <v>-0.33607160763054267</v>
      </c>
      <c r="CZ263" s="63">
        <f t="shared" ref="CZ263:CZ319" si="434">CU263*POWER($H$1,CT263)</f>
        <v>0.65699362823754259</v>
      </c>
      <c r="DA263" s="63">
        <f t="shared" ref="DA263:DA319" si="435">$G263*CU263*5</f>
        <v>3.5878057086688576E+17</v>
      </c>
      <c r="DB263" s="63">
        <f t="shared" ref="DB263:DB326" si="436">$A263*(30+$B263)</f>
        <v>71184.847205768441</v>
      </c>
      <c r="DE263" s="51">
        <f t="shared" ref="DE263:DE326" si="437">$I263-DF$3</f>
        <v>-81</v>
      </c>
      <c r="DF263" s="51">
        <f t="shared" ref="DF263:DF326" si="438">DG$3</f>
        <v>26.9</v>
      </c>
      <c r="DG263" s="51">
        <v>1</v>
      </c>
      <c r="DI263" s="63">
        <f t="shared" ref="DI263:DI326" si="439">DI262*DG263</f>
        <v>8.6534746119213031E-3</v>
      </c>
      <c r="DJ263" s="63">
        <f t="shared" ref="DJ263:DJ326" si="440">DE263*DI263</f>
        <v>-0.70093144356562553</v>
      </c>
      <c r="DK263" s="63">
        <f t="shared" ref="DK263:DK326" si="441">DF263*POWER($H$1,DE263)</f>
        <v>3.5732742542519545E-4</v>
      </c>
      <c r="DL263" s="63">
        <f t="shared" ref="DL263:DL326" si="442">$G263*DF263*5</f>
        <v>3.996355012968624E+17</v>
      </c>
      <c r="DM263" s="63">
        <f t="shared" ref="DM263:DM326" si="443">$A263*(30+$B263)</f>
        <v>71184.847205768441</v>
      </c>
    </row>
    <row r="264" spans="1:117">
      <c r="A264" s="74">
        <f t="shared" si="368"/>
        <v>1910.851566667415</v>
      </c>
      <c r="B264" s="74">
        <f t="shared" si="369"/>
        <v>8.6</v>
      </c>
      <c r="C264" s="78">
        <v>10.865</v>
      </c>
      <c r="D264" s="76">
        <f t="shared" ref="D264:D327" si="444">(100%+I264*0.5%)</f>
        <v>2.29</v>
      </c>
      <c r="E264" s="76">
        <f t="shared" si="370"/>
        <v>2.29</v>
      </c>
      <c r="F264" s="77">
        <f t="shared" si="371"/>
        <v>56.977146500000003</v>
      </c>
      <c r="G264" s="73">
        <f t="shared" si="372"/>
        <v>3413090282067817</v>
      </c>
      <c r="H264" s="74">
        <f t="shared" ref="H264:H327" si="445">LOG(G264,2)</f>
        <v>51.600000000000023</v>
      </c>
      <c r="I264" s="79">
        <v>258</v>
      </c>
      <c r="J264" s="51">
        <f t="shared" si="373"/>
        <v>258</v>
      </c>
      <c r="K264" s="51">
        <f t="shared" si="374"/>
        <v>10</v>
      </c>
      <c r="L264" s="51">
        <v>1</v>
      </c>
      <c r="N264" s="63">
        <f t="shared" si="375"/>
        <v>120721526161.09872</v>
      </c>
      <c r="O264" s="63">
        <f t="shared" si="376"/>
        <v>31146153749563.473</v>
      </c>
      <c r="P264" s="63">
        <f t="shared" si="377"/>
        <v>3.4130902820678168E+16</v>
      </c>
      <c r="Q264" s="63">
        <f t="shared" si="378"/>
        <v>1.7065451410339085E+17</v>
      </c>
      <c r="R264" s="63">
        <f t="shared" si="379"/>
        <v>73758.870473362229</v>
      </c>
      <c r="S264" s="51">
        <f t="shared" si="353"/>
        <v>1095.8304224372016</v>
      </c>
      <c r="T264" s="72">
        <f t="shared" si="354"/>
        <v>19.23280630484367</v>
      </c>
      <c r="U264" s="51">
        <f t="shared" si="380"/>
        <v>243</v>
      </c>
      <c r="V264" s="69">
        <f t="shared" si="381"/>
        <v>10.75</v>
      </c>
      <c r="W264" s="51">
        <v>1</v>
      </c>
      <c r="Y264" s="68">
        <f t="shared" si="363"/>
        <v>57885179186.168564</v>
      </c>
      <c r="Z264" s="68">
        <f t="shared" si="382"/>
        <v>14066098542238.961</v>
      </c>
      <c r="AA264" s="68">
        <f t="shared" si="383"/>
        <v>4586340066528625</v>
      </c>
      <c r="AB264" s="68">
        <f t="shared" si="384"/>
        <v>1.8345360266114515E+17</v>
      </c>
      <c r="AC264" s="63">
        <f t="shared" si="385"/>
        <v>73758.870473362229</v>
      </c>
      <c r="AD264" s="69">
        <f t="shared" si="386"/>
        <v>326.05630145106306</v>
      </c>
      <c r="AE264" s="72">
        <f t="shared" si="387"/>
        <v>5.7225803937208939</v>
      </c>
      <c r="AF264" s="51">
        <f t="shared" si="388"/>
        <v>221</v>
      </c>
      <c r="AG264" s="51">
        <f t="shared" si="389"/>
        <v>11.85</v>
      </c>
      <c r="AH264" s="51">
        <v>1</v>
      </c>
      <c r="AJ264" s="63">
        <f t="shared" si="390"/>
        <v>3740371751.9586625</v>
      </c>
      <c r="AK264" s="63">
        <f t="shared" si="391"/>
        <v>826622157182.86438</v>
      </c>
      <c r="AL264" s="63">
        <f t="shared" si="392"/>
        <v>239466164764769.62</v>
      </c>
      <c r="AM264" s="63">
        <f t="shared" si="393"/>
        <v>2.0222559921251814E+17</v>
      </c>
      <c r="AN264" s="63">
        <f t="shared" si="394"/>
        <v>73758.870473362229</v>
      </c>
      <c r="AO264" s="51">
        <f t="shared" si="364"/>
        <v>289.69240986821893</v>
      </c>
      <c r="AP264" s="72">
        <f t="shared" si="365"/>
        <v>5.0843614969068156</v>
      </c>
      <c r="AQ264" s="51">
        <f t="shared" si="395"/>
        <v>193</v>
      </c>
      <c r="AR264" s="51">
        <f t="shared" si="396"/>
        <v>13.25</v>
      </c>
      <c r="AS264" s="51">
        <v>1</v>
      </c>
      <c r="AU264" s="63">
        <f t="shared" si="397"/>
        <v>21598566.216420662</v>
      </c>
      <c r="AV264" s="63">
        <f t="shared" si="398"/>
        <v>4168523279.7691879</v>
      </c>
      <c r="AW264" s="63">
        <f t="shared" si="399"/>
        <v>5520440214526.1699</v>
      </c>
      <c r="AX264" s="63">
        <f t="shared" si="400"/>
        <v>2.261172311869929E+17</v>
      </c>
      <c r="AY264" s="63">
        <f t="shared" si="401"/>
        <v>73758.870473362229</v>
      </c>
      <c r="AZ264" s="51">
        <f t="shared" si="357"/>
        <v>1324.3155535002404</v>
      </c>
      <c r="BA264" s="72">
        <f t="shared" si="358"/>
        <v>23.242925187561653</v>
      </c>
      <c r="BB264" s="51">
        <f t="shared" si="402"/>
        <v>163</v>
      </c>
      <c r="BC264" s="51">
        <f t="shared" si="403"/>
        <v>14.75</v>
      </c>
      <c r="BD264" s="51">
        <v>1</v>
      </c>
      <c r="BF264" s="63">
        <f t="shared" si="404"/>
        <v>1415824.7144255014</v>
      </c>
      <c r="BG264" s="63">
        <f t="shared" si="405"/>
        <v>230779428.45135674</v>
      </c>
      <c r="BH264" s="63">
        <f t="shared" si="406"/>
        <v>96021807976.722702</v>
      </c>
      <c r="BI264" s="63">
        <f t="shared" si="407"/>
        <v>2.517154083025015E+17</v>
      </c>
      <c r="BJ264" s="63">
        <f t="shared" si="408"/>
        <v>73758.870473362229</v>
      </c>
      <c r="BK264" s="51">
        <f t="shared" si="366"/>
        <v>416.07611484730757</v>
      </c>
      <c r="BL264" s="72">
        <f t="shared" si="367"/>
        <v>7.3025088198705692</v>
      </c>
      <c r="BM264" s="51">
        <f t="shared" si="409"/>
        <v>116</v>
      </c>
      <c r="BN264" s="51">
        <f t="shared" si="410"/>
        <v>17.100000000000001</v>
      </c>
      <c r="BO264" s="51">
        <v>1</v>
      </c>
      <c r="BQ264" s="63">
        <f t="shared" si="411"/>
        <v>675.28734316383236</v>
      </c>
      <c r="BR264" s="63">
        <f t="shared" si="412"/>
        <v>78333.33180700455</v>
      </c>
      <c r="BS264" s="63">
        <f t="shared" si="413"/>
        <v>164775261.59638724</v>
      </c>
      <c r="BT264" s="63">
        <f t="shared" si="414"/>
        <v>2.9181921911679834E+17</v>
      </c>
      <c r="BU264" s="63">
        <f t="shared" si="415"/>
        <v>73758.870473362229</v>
      </c>
      <c r="BV264" s="51">
        <f t="shared" si="355"/>
        <v>2103.5140188132923</v>
      </c>
      <c r="BW264" s="72">
        <f t="shared" si="356"/>
        <v>36.918556790366679</v>
      </c>
      <c r="BX264" s="51">
        <f t="shared" si="416"/>
        <v>71</v>
      </c>
      <c r="BY264" s="51">
        <f t="shared" si="417"/>
        <v>19.350000000000001</v>
      </c>
      <c r="BZ264" s="51">
        <v>1</v>
      </c>
      <c r="CB264" s="63">
        <f t="shared" si="418"/>
        <v>5.0963887504335661</v>
      </c>
      <c r="CC264" s="63">
        <f t="shared" si="419"/>
        <v>361.84360128078322</v>
      </c>
      <c r="CD264" s="63">
        <f t="shared" si="420"/>
        <v>364172.29896405374</v>
      </c>
      <c r="CE264" s="63">
        <f t="shared" si="421"/>
        <v>3.3021648479006131E+17</v>
      </c>
      <c r="CF264" s="63">
        <f t="shared" si="422"/>
        <v>73758.870473362229</v>
      </c>
      <c r="CG264" s="51">
        <f t="shared" si="351"/>
        <v>1006.4356469895498</v>
      </c>
      <c r="CH264" s="93">
        <f t="shared" si="352"/>
        <v>17.663847855026397</v>
      </c>
      <c r="CI264" s="51">
        <f t="shared" si="423"/>
        <v>26</v>
      </c>
      <c r="CJ264" s="51">
        <f t="shared" si="424"/>
        <v>21.6</v>
      </c>
      <c r="CK264" s="51">
        <v>1</v>
      </c>
      <c r="CM264" s="63">
        <f t="shared" si="425"/>
        <v>5.9181234719405187E-2</v>
      </c>
      <c r="CN264" s="63">
        <f t="shared" si="426"/>
        <v>1.538712102704535</v>
      </c>
      <c r="CO264" s="63">
        <f t="shared" si="427"/>
        <v>793.98030297395189</v>
      </c>
      <c r="CP264" s="63">
        <f t="shared" si="428"/>
        <v>3.6861375046332422E+17</v>
      </c>
      <c r="CQ264" s="63">
        <f t="shared" si="429"/>
        <v>73758.870473362229</v>
      </c>
      <c r="CR264" s="51">
        <f t="shared" si="361"/>
        <v>516.00315717176943</v>
      </c>
      <c r="CS264" s="93">
        <f t="shared" si="362"/>
        <v>9.056317995352213</v>
      </c>
      <c r="CT264" s="51">
        <f t="shared" si="430"/>
        <v>-25</v>
      </c>
      <c r="CU264" s="51">
        <f t="shared" si="431"/>
        <v>24.15</v>
      </c>
      <c r="CV264" s="51">
        <v>1</v>
      </c>
      <c r="CX264" s="63">
        <f t="shared" si="432"/>
        <v>1.2925831062713179E-2</v>
      </c>
      <c r="CY264" s="63">
        <f t="shared" si="433"/>
        <v>-0.32314577656782945</v>
      </c>
      <c r="CZ264" s="63">
        <f t="shared" si="434"/>
        <v>0.75468749999999862</v>
      </c>
      <c r="DA264" s="63">
        <f t="shared" si="435"/>
        <v>4.121306515596889E+17</v>
      </c>
      <c r="DB264" s="63">
        <f t="shared" si="436"/>
        <v>73758.870473362229</v>
      </c>
      <c r="DE264" s="51">
        <f t="shared" si="437"/>
        <v>-80</v>
      </c>
      <c r="DF264" s="51">
        <f t="shared" si="438"/>
        <v>26.9</v>
      </c>
      <c r="DG264" s="51">
        <v>1</v>
      </c>
      <c r="DI264" s="63">
        <f t="shared" si="439"/>
        <v>8.6534746119213031E-3</v>
      </c>
      <c r="DJ264" s="63">
        <f t="shared" si="440"/>
        <v>-0.69227796895370419</v>
      </c>
      <c r="DK264" s="63">
        <f t="shared" si="441"/>
        <v>4.1046142578124781E-4</v>
      </c>
      <c r="DL264" s="63">
        <f t="shared" si="442"/>
        <v>4.5906064293812134E+17</v>
      </c>
      <c r="DM264" s="63">
        <f t="shared" si="443"/>
        <v>73758.870473362229</v>
      </c>
    </row>
    <row r="265" spans="1:117">
      <c r="A265" s="74">
        <f t="shared" si="368"/>
        <v>1978.2376016381183</v>
      </c>
      <c r="B265" s="74">
        <f t="shared" si="369"/>
        <v>8.6333333333333329</v>
      </c>
      <c r="C265" s="78">
        <v>10.865</v>
      </c>
      <c r="D265" s="76">
        <f t="shared" si="444"/>
        <v>2.2949999999999999</v>
      </c>
      <c r="E265" s="76">
        <f t="shared" si="370"/>
        <v>2.2949999999999999</v>
      </c>
      <c r="F265" s="77">
        <f t="shared" si="371"/>
        <v>57.226226625000002</v>
      </c>
      <c r="G265" s="73">
        <f t="shared" si="372"/>
        <v>3920611192467668</v>
      </c>
      <c r="H265" s="74">
        <f t="shared" si="445"/>
        <v>51.800000000000026</v>
      </c>
      <c r="I265" s="79">
        <v>259</v>
      </c>
      <c r="J265" s="51">
        <f t="shared" si="373"/>
        <v>259</v>
      </c>
      <c r="K265" s="51">
        <f t="shared" si="374"/>
        <v>10</v>
      </c>
      <c r="L265" s="51">
        <v>1</v>
      </c>
      <c r="N265" s="63">
        <f t="shared" si="375"/>
        <v>120721526161.09872</v>
      </c>
      <c r="O265" s="63">
        <f t="shared" si="376"/>
        <v>31266875275724.57</v>
      </c>
      <c r="P265" s="63">
        <f t="shared" si="377"/>
        <v>3.920611192467668E+16</v>
      </c>
      <c r="Q265" s="63">
        <f t="shared" si="378"/>
        <v>1.9603055962338339E+17</v>
      </c>
      <c r="R265" s="63">
        <f t="shared" si="379"/>
        <v>76425.912676619308</v>
      </c>
      <c r="S265" s="51">
        <f t="shared" si="353"/>
        <v>1253.9184545606349</v>
      </c>
      <c r="T265" s="72">
        <f t="shared" si="354"/>
        <v>21.911604669961669</v>
      </c>
      <c r="U265" s="51">
        <f t="shared" si="380"/>
        <v>244</v>
      </c>
      <c r="V265" s="69">
        <f t="shared" si="381"/>
        <v>10.75</v>
      </c>
      <c r="W265" s="51">
        <v>1</v>
      </c>
      <c r="Y265" s="68">
        <f t="shared" si="363"/>
        <v>57885179186.168564</v>
      </c>
      <c r="Z265" s="68">
        <f t="shared" si="382"/>
        <v>14123983721425.129</v>
      </c>
      <c r="AA265" s="68">
        <f t="shared" si="383"/>
        <v>5268321289878424</v>
      </c>
      <c r="AB265" s="68">
        <f t="shared" si="384"/>
        <v>2.1073285159513715E+17</v>
      </c>
      <c r="AC265" s="63">
        <f t="shared" si="385"/>
        <v>76425.912676619308</v>
      </c>
      <c r="AD265" s="69">
        <f t="shared" si="386"/>
        <v>373.00533573164182</v>
      </c>
      <c r="AE265" s="72">
        <f t="shared" si="387"/>
        <v>6.5180837131884166</v>
      </c>
      <c r="AF265" s="51">
        <f t="shared" si="388"/>
        <v>222</v>
      </c>
      <c r="AG265" s="51">
        <f t="shared" si="389"/>
        <v>11.85</v>
      </c>
      <c r="AH265" s="51">
        <v>1</v>
      </c>
      <c r="AJ265" s="63">
        <f t="shared" si="390"/>
        <v>3740371751.9586625</v>
      </c>
      <c r="AK265" s="63">
        <f t="shared" si="391"/>
        <v>830362528934.82312</v>
      </c>
      <c r="AL265" s="63">
        <f t="shared" si="392"/>
        <v>275074389542739.81</v>
      </c>
      <c r="AM265" s="63">
        <f t="shared" si="393"/>
        <v>2.3229621315370931E+17</v>
      </c>
      <c r="AN265" s="63">
        <f t="shared" si="394"/>
        <v>76425.912676619308</v>
      </c>
      <c r="AO265" s="51">
        <f t="shared" si="364"/>
        <v>331.27023433439513</v>
      </c>
      <c r="AP265" s="72">
        <f t="shared" si="365"/>
        <v>5.7887834629598931</v>
      </c>
      <c r="AQ265" s="51">
        <f t="shared" si="395"/>
        <v>194</v>
      </c>
      <c r="AR265" s="51">
        <f t="shared" si="396"/>
        <v>13.25</v>
      </c>
      <c r="AS265" s="51">
        <v>1</v>
      </c>
      <c r="AU265" s="63">
        <f t="shared" si="397"/>
        <v>21598566.216420662</v>
      </c>
      <c r="AV265" s="63">
        <f t="shared" si="398"/>
        <v>4190121845.9856086</v>
      </c>
      <c r="AW265" s="63">
        <f t="shared" si="399"/>
        <v>6341320593285.6914</v>
      </c>
      <c r="AX265" s="63">
        <f t="shared" si="400"/>
        <v>2.5974049150098301E+17</v>
      </c>
      <c r="AY265" s="63">
        <f t="shared" si="401"/>
        <v>76425.912676619308</v>
      </c>
      <c r="AZ265" s="51">
        <f t="shared" si="357"/>
        <v>1513.3976591542469</v>
      </c>
      <c r="BA265" s="72">
        <f t="shared" si="358"/>
        <v>26.44587540379781</v>
      </c>
      <c r="BB265" s="51">
        <f t="shared" si="402"/>
        <v>164</v>
      </c>
      <c r="BC265" s="51">
        <f t="shared" si="403"/>
        <v>14.75</v>
      </c>
      <c r="BD265" s="51">
        <v>1</v>
      </c>
      <c r="BF265" s="63">
        <f t="shared" si="404"/>
        <v>1415824.7144255014</v>
      </c>
      <c r="BG265" s="63">
        <f t="shared" si="405"/>
        <v>232195253.16578224</v>
      </c>
      <c r="BH265" s="63">
        <f t="shared" si="406"/>
        <v>110300092866.70253</v>
      </c>
      <c r="BI265" s="63">
        <f t="shared" si="407"/>
        <v>2.891450754444905E+17</v>
      </c>
      <c r="BJ265" s="63">
        <f t="shared" si="408"/>
        <v>76425.912676619308</v>
      </c>
      <c r="BK265" s="51">
        <f t="shared" si="366"/>
        <v>475.03164411354578</v>
      </c>
      <c r="BL265" s="72">
        <f t="shared" si="367"/>
        <v>8.3009429789316602</v>
      </c>
      <c r="BM265" s="51">
        <f t="shared" si="409"/>
        <v>117</v>
      </c>
      <c r="BN265" s="51">
        <f t="shared" si="410"/>
        <v>17.100000000000001</v>
      </c>
      <c r="BO265" s="51">
        <v>1</v>
      </c>
      <c r="BQ265" s="63">
        <f t="shared" si="411"/>
        <v>675.28734316383236</v>
      </c>
      <c r="BR265" s="63">
        <f t="shared" si="412"/>
        <v>79008.619150168393</v>
      </c>
      <c r="BS265" s="63">
        <f t="shared" si="413"/>
        <v>189277071.93997613</v>
      </c>
      <c r="BT265" s="63">
        <f t="shared" si="414"/>
        <v>3.3521225695598566E+17</v>
      </c>
      <c r="BU265" s="63">
        <f t="shared" si="415"/>
        <v>76425.912676619308</v>
      </c>
      <c r="BV265" s="51">
        <f t="shared" si="355"/>
        <v>2395.6509299349364</v>
      </c>
      <c r="BW265" s="72">
        <f t="shared" si="356"/>
        <v>41.862814852943075</v>
      </c>
      <c r="BX265" s="51">
        <f t="shared" si="416"/>
        <v>72</v>
      </c>
      <c r="BY265" s="51">
        <f t="shared" si="417"/>
        <v>19.350000000000001</v>
      </c>
      <c r="BZ265" s="51">
        <v>1</v>
      </c>
      <c r="CB265" s="63">
        <f t="shared" si="418"/>
        <v>5.0963887504335661</v>
      </c>
      <c r="CC265" s="63">
        <f t="shared" si="419"/>
        <v>366.93999003121678</v>
      </c>
      <c r="CD265" s="63">
        <f t="shared" si="420"/>
        <v>418324.12075549702</v>
      </c>
      <c r="CE265" s="63">
        <f t="shared" si="421"/>
        <v>3.7931913287124685E+17</v>
      </c>
      <c r="CF265" s="63">
        <f t="shared" si="422"/>
        <v>76425.912676619308</v>
      </c>
      <c r="CG265" s="51">
        <f t="shared" si="351"/>
        <v>1140.0341530502271</v>
      </c>
      <c r="CH265" s="93">
        <f t="shared" si="352"/>
        <v>19.921532840541836</v>
      </c>
      <c r="CI265" s="51">
        <f t="shared" si="423"/>
        <v>27</v>
      </c>
      <c r="CJ265" s="51">
        <f t="shared" si="424"/>
        <v>21.6</v>
      </c>
      <c r="CK265" s="51">
        <v>1</v>
      </c>
      <c r="CM265" s="63">
        <f t="shared" si="425"/>
        <v>5.9181234719405187E-2</v>
      </c>
      <c r="CN265" s="63">
        <f t="shared" si="426"/>
        <v>1.5978933374239401</v>
      </c>
      <c r="CO265" s="63">
        <f t="shared" si="427"/>
        <v>912.04386792622608</v>
      </c>
      <c r="CP265" s="63">
        <f t="shared" si="428"/>
        <v>4.2342600878650816E+17</v>
      </c>
      <c r="CQ265" s="63">
        <f t="shared" si="429"/>
        <v>76425.912676619308</v>
      </c>
      <c r="CR265" s="51">
        <f t="shared" si="361"/>
        <v>570.77894160106257</v>
      </c>
      <c r="CS265" s="93">
        <f t="shared" si="362"/>
        <v>9.974079635572382</v>
      </c>
      <c r="CT265" s="51">
        <f t="shared" si="430"/>
        <v>-24</v>
      </c>
      <c r="CU265" s="51">
        <f t="shared" si="431"/>
        <v>24.15</v>
      </c>
      <c r="CV265" s="51">
        <v>1</v>
      </c>
      <c r="CX265" s="63">
        <f t="shared" si="432"/>
        <v>1.2925831062713179E-2</v>
      </c>
      <c r="CY265" s="63">
        <f t="shared" si="433"/>
        <v>-0.31021994550511628</v>
      </c>
      <c r="CZ265" s="63">
        <f t="shared" si="434"/>
        <v>0.86690828978682355</v>
      </c>
      <c r="DA265" s="63">
        <f t="shared" si="435"/>
        <v>4.7341380149047091E+17</v>
      </c>
      <c r="DB265" s="63">
        <f t="shared" si="436"/>
        <v>76425.912676619308</v>
      </c>
      <c r="DE265" s="51">
        <f t="shared" si="437"/>
        <v>-79</v>
      </c>
      <c r="DF265" s="51">
        <f t="shared" si="438"/>
        <v>26.9</v>
      </c>
      <c r="DG265" s="51">
        <v>1</v>
      </c>
      <c r="DI265" s="63">
        <f t="shared" si="439"/>
        <v>8.6534746119213031E-3</v>
      </c>
      <c r="DJ265" s="63">
        <f t="shared" si="440"/>
        <v>-0.68362449434178296</v>
      </c>
      <c r="DK265" s="63">
        <f t="shared" si="441"/>
        <v>4.7149636458465702E-4</v>
      </c>
      <c r="DL265" s="63">
        <f t="shared" si="442"/>
        <v>5.2732220538690125E+17</v>
      </c>
      <c r="DM265" s="63">
        <f t="shared" si="443"/>
        <v>76425.912676619308</v>
      </c>
    </row>
    <row r="266" spans="1:117">
      <c r="A266" s="74">
        <f t="shared" si="368"/>
        <v>2048.0000000000359</v>
      </c>
      <c r="B266" s="74">
        <f t="shared" si="369"/>
        <v>8.6666666666666661</v>
      </c>
      <c r="C266" s="78">
        <v>10.865</v>
      </c>
      <c r="D266" s="76">
        <f t="shared" si="444"/>
        <v>2.2999999999999998</v>
      </c>
      <c r="E266" s="76">
        <f t="shared" si="370"/>
        <v>2.2999999999999998</v>
      </c>
      <c r="F266" s="77">
        <f t="shared" si="371"/>
        <v>57.475849999999994</v>
      </c>
      <c r="G266" s="73">
        <f t="shared" si="372"/>
        <v>4503599627370574</v>
      </c>
      <c r="H266" s="74">
        <f t="shared" si="445"/>
        <v>52.000000000000028</v>
      </c>
      <c r="I266" s="79">
        <v>260</v>
      </c>
      <c r="J266" s="51">
        <f t="shared" si="373"/>
        <v>260</v>
      </c>
      <c r="K266" s="51">
        <f t="shared" si="374"/>
        <v>10</v>
      </c>
      <c r="L266" s="51">
        <v>12</v>
      </c>
      <c r="N266" s="63">
        <f t="shared" si="375"/>
        <v>1448658313933.1846</v>
      </c>
      <c r="O266" s="63">
        <f t="shared" si="376"/>
        <v>376651161622628</v>
      </c>
      <c r="P266" s="63">
        <f t="shared" si="377"/>
        <v>4.5035996273705744E+16</v>
      </c>
      <c r="Q266" s="63">
        <f t="shared" si="378"/>
        <v>2.251799813685287E+17</v>
      </c>
      <c r="R266" s="63">
        <f t="shared" si="379"/>
        <v>79189.333333334711</v>
      </c>
      <c r="S266" s="51">
        <f t="shared" si="353"/>
        <v>119.56951381668094</v>
      </c>
      <c r="T266" s="72">
        <f t="shared" si="354"/>
        <v>2.08034354979841</v>
      </c>
      <c r="U266" s="51">
        <f t="shared" si="380"/>
        <v>245</v>
      </c>
      <c r="V266" s="69">
        <f t="shared" si="381"/>
        <v>10.75</v>
      </c>
      <c r="W266" s="51">
        <v>1</v>
      </c>
      <c r="Y266" s="68">
        <f t="shared" si="363"/>
        <v>57885179186.168564</v>
      </c>
      <c r="Z266" s="68">
        <f t="shared" si="382"/>
        <v>14181868900611.299</v>
      </c>
      <c r="AA266" s="68">
        <f t="shared" si="383"/>
        <v>6051711999279202</v>
      </c>
      <c r="AB266" s="68">
        <f t="shared" si="384"/>
        <v>2.4206847997116835E+17</v>
      </c>
      <c r="AC266" s="63">
        <f t="shared" si="385"/>
        <v>79189.333333334711</v>
      </c>
      <c r="AD266" s="69">
        <f t="shared" si="386"/>
        <v>426.72175590470641</v>
      </c>
      <c r="AE266" s="72">
        <f t="shared" si="387"/>
        <v>7.4243661625657813</v>
      </c>
      <c r="AF266" s="51">
        <f t="shared" si="388"/>
        <v>223</v>
      </c>
      <c r="AG266" s="51">
        <f t="shared" si="389"/>
        <v>11.85</v>
      </c>
      <c r="AH266" s="51">
        <v>1</v>
      </c>
      <c r="AJ266" s="63">
        <f t="shared" si="390"/>
        <v>3740371751.9586625</v>
      </c>
      <c r="AK266" s="63">
        <f t="shared" si="391"/>
        <v>834102900686.78174</v>
      </c>
      <c r="AL266" s="63">
        <f t="shared" si="392"/>
        <v>315977498769558.94</v>
      </c>
      <c r="AM266" s="63">
        <f t="shared" si="393"/>
        <v>2.6683827792170653E+17</v>
      </c>
      <c r="AN266" s="63">
        <f t="shared" si="394"/>
        <v>79189.333333334711</v>
      </c>
      <c r="AO266" s="51">
        <f t="shared" si="364"/>
        <v>378.82316259707301</v>
      </c>
      <c r="AP266" s="72">
        <f t="shared" si="365"/>
        <v>6.5909971335277868</v>
      </c>
      <c r="AQ266" s="51">
        <f t="shared" si="395"/>
        <v>195</v>
      </c>
      <c r="AR266" s="51">
        <f t="shared" si="396"/>
        <v>13.25</v>
      </c>
      <c r="AS266" s="51">
        <v>1</v>
      </c>
      <c r="AU266" s="63">
        <f t="shared" si="397"/>
        <v>21598566.216420662</v>
      </c>
      <c r="AV266" s="63">
        <f t="shared" si="398"/>
        <v>4211720412.2020292</v>
      </c>
      <c r="AW266" s="63">
        <f t="shared" si="399"/>
        <v>7284264534016.0957</v>
      </c>
      <c r="AX266" s="63">
        <f t="shared" si="400"/>
        <v>2.9836347531330054E+17</v>
      </c>
      <c r="AY266" s="63">
        <f t="shared" si="401"/>
        <v>79189.333333334711</v>
      </c>
      <c r="AZ266" s="51">
        <f t="shared" si="357"/>
        <v>1729.5223379292731</v>
      </c>
      <c r="BA266" s="72">
        <f t="shared" si="358"/>
        <v>30.09128769612408</v>
      </c>
      <c r="BB266" s="51">
        <f t="shared" si="402"/>
        <v>165</v>
      </c>
      <c r="BC266" s="51">
        <f t="shared" si="403"/>
        <v>14.75</v>
      </c>
      <c r="BD266" s="51">
        <v>1</v>
      </c>
      <c r="BF266" s="63">
        <f t="shared" si="404"/>
        <v>1415824.7144255014</v>
      </c>
      <c r="BG266" s="63">
        <f t="shared" si="405"/>
        <v>233611077.88020775</v>
      </c>
      <c r="BH266" s="63">
        <f t="shared" si="406"/>
        <v>126701535232.00137</v>
      </c>
      <c r="BI266" s="63">
        <f t="shared" si="407"/>
        <v>3.3214047251857984E+17</v>
      </c>
      <c r="BJ266" s="63">
        <f t="shared" si="408"/>
        <v>79189.333333334711</v>
      </c>
      <c r="BK266" s="51">
        <f t="shared" si="366"/>
        <v>542.36098896376836</v>
      </c>
      <c r="BL266" s="72">
        <f t="shared" si="367"/>
        <v>9.4363282833358433</v>
      </c>
      <c r="BM266" s="51">
        <f t="shared" si="409"/>
        <v>118</v>
      </c>
      <c r="BN266" s="51">
        <f t="shared" si="410"/>
        <v>17.100000000000001</v>
      </c>
      <c r="BO266" s="51">
        <v>1</v>
      </c>
      <c r="BQ266" s="63">
        <f t="shared" si="411"/>
        <v>675.28734316383236</v>
      </c>
      <c r="BR266" s="63">
        <f t="shared" si="412"/>
        <v>79683.906493332222</v>
      </c>
      <c r="BS266" s="63">
        <f t="shared" si="413"/>
        <v>217422261.17610604</v>
      </c>
      <c r="BT266" s="63">
        <f t="shared" si="414"/>
        <v>3.8505776814018406E+17</v>
      </c>
      <c r="BU266" s="63">
        <f t="shared" si="415"/>
        <v>79189.333333334711</v>
      </c>
      <c r="BV266" s="51">
        <f t="shared" si="355"/>
        <v>2728.5592630213159</v>
      </c>
      <c r="BW266" s="72">
        <f t="shared" si="356"/>
        <v>47.473143294467434</v>
      </c>
      <c r="BX266" s="51">
        <f t="shared" si="416"/>
        <v>73</v>
      </c>
      <c r="BY266" s="51">
        <f t="shared" si="417"/>
        <v>19.350000000000001</v>
      </c>
      <c r="BZ266" s="51">
        <v>1</v>
      </c>
      <c r="CB266" s="63">
        <f t="shared" si="418"/>
        <v>5.0963887504335661</v>
      </c>
      <c r="CC266" s="63">
        <f t="shared" si="419"/>
        <v>372.03637878165034</v>
      </c>
      <c r="CD266" s="63">
        <f t="shared" si="420"/>
        <v>480528.22936742048</v>
      </c>
      <c r="CE266" s="63">
        <f t="shared" si="421"/>
        <v>4.3572326394810304E+17</v>
      </c>
      <c r="CF266" s="63">
        <f t="shared" si="422"/>
        <v>79189.333333334711</v>
      </c>
      <c r="CG266" s="51">
        <f t="shared" si="351"/>
        <v>1291.6162417800665</v>
      </c>
      <c r="CH266" s="93">
        <f t="shared" si="352"/>
        <v>22.47232953979918</v>
      </c>
      <c r="CI266" s="51">
        <f t="shared" si="423"/>
        <v>28</v>
      </c>
      <c r="CJ266" s="51">
        <f t="shared" si="424"/>
        <v>21.6</v>
      </c>
      <c r="CK266" s="51">
        <v>1</v>
      </c>
      <c r="CM266" s="63">
        <f t="shared" si="425"/>
        <v>5.9181234719405187E-2</v>
      </c>
      <c r="CN266" s="63">
        <f t="shared" si="426"/>
        <v>1.6570745721433453</v>
      </c>
      <c r="CO266" s="63">
        <f t="shared" si="427"/>
        <v>1047.6632907719891</v>
      </c>
      <c r="CP266" s="63">
        <f t="shared" si="428"/>
        <v>4.8638875975602202E+17</v>
      </c>
      <c r="CQ266" s="63">
        <f t="shared" si="429"/>
        <v>79189.333333334711</v>
      </c>
      <c r="CR266" s="51">
        <f t="shared" si="361"/>
        <v>632.23665873822904</v>
      </c>
      <c r="CS266" s="93">
        <f t="shared" si="362"/>
        <v>11.000040168840115</v>
      </c>
      <c r="CT266" s="51">
        <f t="shared" si="430"/>
        <v>-23</v>
      </c>
      <c r="CU266" s="51">
        <f t="shared" si="431"/>
        <v>24.15</v>
      </c>
      <c r="CV266" s="51">
        <v>1</v>
      </c>
      <c r="CX266" s="63">
        <f t="shared" si="432"/>
        <v>1.2925831062713179E-2</v>
      </c>
      <c r="CY266" s="63">
        <f t="shared" si="433"/>
        <v>-0.29729411444240311</v>
      </c>
      <c r="CZ266" s="63">
        <f t="shared" si="434"/>
        <v>0.99581612641141704</v>
      </c>
      <c r="DA266" s="63">
        <f t="shared" si="435"/>
        <v>5.438096550049968E+17</v>
      </c>
      <c r="DB266" s="63">
        <f t="shared" si="436"/>
        <v>79189.333333334711</v>
      </c>
      <c r="DE266" s="51">
        <f t="shared" si="437"/>
        <v>-78</v>
      </c>
      <c r="DF266" s="51">
        <f t="shared" si="438"/>
        <v>26.9</v>
      </c>
      <c r="DG266" s="51">
        <v>1</v>
      </c>
      <c r="DI266" s="63">
        <f t="shared" si="439"/>
        <v>8.6534746119213031E-3</v>
      </c>
      <c r="DJ266" s="63">
        <f t="shared" si="440"/>
        <v>-0.67497101972986162</v>
      </c>
      <c r="DK266" s="63">
        <f t="shared" si="441"/>
        <v>5.4160709838547776E-4</v>
      </c>
      <c r="DL266" s="63">
        <f t="shared" si="442"/>
        <v>6.0573414988134221E+17</v>
      </c>
      <c r="DM266" s="63">
        <f t="shared" si="443"/>
        <v>79189.333333334711</v>
      </c>
    </row>
    <row r="267" spans="1:117">
      <c r="A267" s="74">
        <f t="shared" si="368"/>
        <v>2120.2225640271786</v>
      </c>
      <c r="B267" s="74">
        <f t="shared" si="369"/>
        <v>8.6999999999999993</v>
      </c>
      <c r="C267" s="78">
        <v>10.865</v>
      </c>
      <c r="D267" s="76">
        <f t="shared" si="444"/>
        <v>2.3049999999999997</v>
      </c>
      <c r="E267" s="76">
        <f t="shared" si="370"/>
        <v>2.3049999999999997</v>
      </c>
      <c r="F267" s="77">
        <f t="shared" si="371"/>
        <v>57.726016624999986</v>
      </c>
      <c r="G267" s="73">
        <f t="shared" si="372"/>
        <v>5173277483525838</v>
      </c>
      <c r="H267" s="74">
        <f t="shared" si="445"/>
        <v>52.200000000000031</v>
      </c>
      <c r="I267" s="79">
        <v>261</v>
      </c>
      <c r="J267" s="51">
        <f t="shared" si="373"/>
        <v>261</v>
      </c>
      <c r="K267" s="51">
        <f t="shared" si="374"/>
        <v>10</v>
      </c>
      <c r="L267" s="51">
        <v>1</v>
      </c>
      <c r="N267" s="63">
        <f t="shared" si="375"/>
        <v>1448658313933.1846</v>
      </c>
      <c r="O267" s="63">
        <f t="shared" si="376"/>
        <v>378099819936561.19</v>
      </c>
      <c r="P267" s="63">
        <f t="shared" si="377"/>
        <v>5.1732774835258384E+16</v>
      </c>
      <c r="Q267" s="63">
        <f t="shared" si="378"/>
        <v>2.586638741762919E+17</v>
      </c>
      <c r="R267" s="63">
        <f t="shared" si="379"/>
        <v>82052.61322785182</v>
      </c>
      <c r="S267" s="51">
        <f t="shared" si="353"/>
        <v>136.82306128561044</v>
      </c>
      <c r="T267" s="72">
        <f t="shared" si="354"/>
        <v>2.3702148404668391</v>
      </c>
      <c r="U267" s="51">
        <f t="shared" si="380"/>
        <v>246</v>
      </c>
      <c r="V267" s="69">
        <f t="shared" si="381"/>
        <v>10.75</v>
      </c>
      <c r="W267" s="51">
        <v>1</v>
      </c>
      <c r="Y267" s="68">
        <f t="shared" si="363"/>
        <v>57885179186.168564</v>
      </c>
      <c r="Z267" s="68">
        <f t="shared" si="382"/>
        <v>14239754079797.467</v>
      </c>
      <c r="AA267" s="68">
        <f t="shared" si="383"/>
        <v>6951591618487838</v>
      </c>
      <c r="AB267" s="68">
        <f t="shared" si="384"/>
        <v>2.7806366473951379E+17</v>
      </c>
      <c r="AC267" s="63">
        <f t="shared" si="385"/>
        <v>82052.61322785182</v>
      </c>
      <c r="AD267" s="69">
        <f t="shared" si="386"/>
        <v>488.18199945955183</v>
      </c>
      <c r="AE267" s="72">
        <f t="shared" si="387"/>
        <v>8.4568800690143231</v>
      </c>
      <c r="AF267" s="51">
        <f t="shared" si="388"/>
        <v>224</v>
      </c>
      <c r="AG267" s="51">
        <f t="shared" si="389"/>
        <v>11.85</v>
      </c>
      <c r="AH267" s="51">
        <v>1</v>
      </c>
      <c r="AJ267" s="63">
        <f t="shared" si="390"/>
        <v>3740371751.9586625</v>
      </c>
      <c r="AK267" s="63">
        <f t="shared" si="391"/>
        <v>837843272438.74036</v>
      </c>
      <c r="AL267" s="63">
        <f t="shared" si="392"/>
        <v>362962833052670</v>
      </c>
      <c r="AM267" s="63">
        <f t="shared" si="393"/>
        <v>3.0651669089890586E+17</v>
      </c>
      <c r="AN267" s="63">
        <f t="shared" si="394"/>
        <v>82052.61322785182</v>
      </c>
      <c r="AO267" s="51">
        <f t="shared" si="364"/>
        <v>433.21089396132658</v>
      </c>
      <c r="AP267" s="72">
        <f t="shared" si="365"/>
        <v>7.5046039773635025</v>
      </c>
      <c r="AQ267" s="51">
        <f t="shared" si="395"/>
        <v>196</v>
      </c>
      <c r="AR267" s="51">
        <f t="shared" si="396"/>
        <v>13.25</v>
      </c>
      <c r="AS267" s="51">
        <v>1</v>
      </c>
      <c r="AU267" s="63">
        <f t="shared" si="397"/>
        <v>21598566.216420662</v>
      </c>
      <c r="AV267" s="63">
        <f t="shared" si="398"/>
        <v>4233318978.4184499</v>
      </c>
      <c r="AW267" s="63">
        <f t="shared" si="399"/>
        <v>8367422687587.5332</v>
      </c>
      <c r="AX267" s="63">
        <f t="shared" si="400"/>
        <v>3.4272963328358675E+17</v>
      </c>
      <c r="AY267" s="63">
        <f t="shared" si="401"/>
        <v>82052.61322785182</v>
      </c>
      <c r="AZ267" s="51">
        <f t="shared" si="357"/>
        <v>1976.5632427522783</v>
      </c>
      <c r="BA267" s="72">
        <f t="shared" si="358"/>
        <v>34.240423266902987</v>
      </c>
      <c r="BB267" s="51">
        <f t="shared" si="402"/>
        <v>166</v>
      </c>
      <c r="BC267" s="51">
        <f t="shared" si="403"/>
        <v>14.75</v>
      </c>
      <c r="BD267" s="51">
        <v>1</v>
      </c>
      <c r="BF267" s="63">
        <f t="shared" si="404"/>
        <v>1415824.7144255014</v>
      </c>
      <c r="BG267" s="63">
        <f t="shared" si="405"/>
        <v>235026902.59463322</v>
      </c>
      <c r="BH267" s="63">
        <f t="shared" si="406"/>
        <v>145541845096.59888</v>
      </c>
      <c r="BI267" s="63">
        <f t="shared" si="407"/>
        <v>3.8152921441003059E+17</v>
      </c>
      <c r="BJ267" s="63">
        <f t="shared" si="408"/>
        <v>82052.61322785182</v>
      </c>
      <c r="BK267" s="51">
        <f t="shared" si="366"/>
        <v>619.25610851292515</v>
      </c>
      <c r="BL267" s="72">
        <f t="shared" si="367"/>
        <v>10.72750459356549</v>
      </c>
      <c r="BM267" s="51">
        <f t="shared" si="409"/>
        <v>119</v>
      </c>
      <c r="BN267" s="51">
        <f t="shared" si="410"/>
        <v>17.100000000000001</v>
      </c>
      <c r="BO267" s="51">
        <v>1</v>
      </c>
      <c r="BQ267" s="63">
        <f t="shared" si="411"/>
        <v>675.28734316383236</v>
      </c>
      <c r="BR267" s="63">
        <f t="shared" si="412"/>
        <v>80359.193836496052</v>
      </c>
      <c r="BS267" s="63">
        <f t="shared" si="413"/>
        <v>249752593.75272882</v>
      </c>
      <c r="BT267" s="63">
        <f t="shared" si="414"/>
        <v>4.423152248414592E+17</v>
      </c>
      <c r="BU267" s="63">
        <f t="shared" si="415"/>
        <v>82052.61322785182</v>
      </c>
      <c r="BV267" s="51">
        <f t="shared" si="355"/>
        <v>3107.952952600438</v>
      </c>
      <c r="BW267" s="72">
        <f t="shared" si="356"/>
        <v>53.839726596593984</v>
      </c>
      <c r="BX267" s="51">
        <f t="shared" si="416"/>
        <v>74</v>
      </c>
      <c r="BY267" s="51">
        <f t="shared" si="417"/>
        <v>19.350000000000001</v>
      </c>
      <c r="BZ267" s="51">
        <v>1</v>
      </c>
      <c r="CB267" s="63">
        <f t="shared" si="418"/>
        <v>5.0963887504335661</v>
      </c>
      <c r="CC267" s="63">
        <f t="shared" si="419"/>
        <v>377.1327675320839</v>
      </c>
      <c r="CD267" s="63">
        <f t="shared" si="420"/>
        <v>551981.98660399392</v>
      </c>
      <c r="CE267" s="63">
        <f t="shared" si="421"/>
        <v>5.0051459653112486E+17</v>
      </c>
      <c r="CF267" s="63">
        <f t="shared" si="422"/>
        <v>82052.61322785182</v>
      </c>
      <c r="CG267" s="51">
        <f t="shared" si="351"/>
        <v>1463.6277569199422</v>
      </c>
      <c r="CH267" s="93">
        <f t="shared" si="352"/>
        <v>25.354733315966829</v>
      </c>
      <c r="CI267" s="51">
        <f t="shared" si="423"/>
        <v>29</v>
      </c>
      <c r="CJ267" s="51">
        <f t="shared" si="424"/>
        <v>21.6</v>
      </c>
      <c r="CK267" s="51">
        <v>1</v>
      </c>
      <c r="CM267" s="63">
        <f t="shared" si="425"/>
        <v>5.9181234719405187E-2</v>
      </c>
      <c r="CN267" s="63">
        <f t="shared" si="426"/>
        <v>1.7162558068627505</v>
      </c>
      <c r="CO267" s="63">
        <f t="shared" si="427"/>
        <v>1203.4490987005643</v>
      </c>
      <c r="CP267" s="63">
        <f t="shared" si="428"/>
        <v>5.5871396822079053E+17</v>
      </c>
      <c r="CQ267" s="63">
        <f t="shared" si="429"/>
        <v>82052.61322785182</v>
      </c>
      <c r="CR267" s="51">
        <f t="shared" si="361"/>
        <v>701.2061336593074</v>
      </c>
      <c r="CS267" s="93">
        <f t="shared" si="362"/>
        <v>12.147142218637498</v>
      </c>
      <c r="CT267" s="51">
        <f t="shared" si="430"/>
        <v>-22</v>
      </c>
      <c r="CU267" s="51">
        <f t="shared" si="431"/>
        <v>24.15</v>
      </c>
      <c r="CV267" s="51">
        <v>1</v>
      </c>
      <c r="CX267" s="63">
        <f t="shared" si="432"/>
        <v>1.2925831062713179E-2</v>
      </c>
      <c r="CY267" s="63">
        <f t="shared" si="433"/>
        <v>-0.28436828337968995</v>
      </c>
      <c r="CZ267" s="63">
        <f t="shared" si="434"/>
        <v>1.1438923462883146</v>
      </c>
      <c r="DA267" s="63">
        <f t="shared" si="435"/>
        <v>6.246732561357449E+17</v>
      </c>
      <c r="DB267" s="63">
        <f t="shared" si="436"/>
        <v>82052.61322785182</v>
      </c>
      <c r="DE267" s="51">
        <f t="shared" si="437"/>
        <v>-77</v>
      </c>
      <c r="DF267" s="51">
        <f t="shared" si="438"/>
        <v>26.9</v>
      </c>
      <c r="DG267" s="51">
        <v>1</v>
      </c>
      <c r="DI267" s="63">
        <f t="shared" si="439"/>
        <v>8.6534746119213031E-3</v>
      </c>
      <c r="DJ267" s="63">
        <f t="shared" si="440"/>
        <v>-0.66631754511794039</v>
      </c>
      <c r="DK267" s="63">
        <f t="shared" si="441"/>
        <v>6.2214318297011554E-4</v>
      </c>
      <c r="DL267" s="63">
        <f t="shared" si="442"/>
        <v>6.9580582153422515E+17</v>
      </c>
      <c r="DM267" s="63">
        <f t="shared" si="443"/>
        <v>82052.61322785182</v>
      </c>
    </row>
    <row r="268" spans="1:117">
      <c r="A268" s="74">
        <f t="shared" si="368"/>
        <v>2194.992051274367</v>
      </c>
      <c r="B268" s="74">
        <f t="shared" si="369"/>
        <v>8.7333333333333325</v>
      </c>
      <c r="C268" s="78">
        <v>10.865</v>
      </c>
      <c r="D268" s="76">
        <f t="shared" si="444"/>
        <v>2.31</v>
      </c>
      <c r="E268" s="76">
        <f t="shared" si="370"/>
        <v>2.31</v>
      </c>
      <c r="F268" s="77">
        <f t="shared" si="371"/>
        <v>57.976726500000005</v>
      </c>
      <c r="G268" s="73">
        <f t="shared" si="372"/>
        <v>5942535335269331</v>
      </c>
      <c r="H268" s="74">
        <f t="shared" si="445"/>
        <v>52.400000000000027</v>
      </c>
      <c r="I268" s="79">
        <v>262</v>
      </c>
      <c r="J268" s="51">
        <f t="shared" si="373"/>
        <v>262</v>
      </c>
      <c r="K268" s="51">
        <f t="shared" si="374"/>
        <v>10</v>
      </c>
      <c r="L268" s="51">
        <v>1</v>
      </c>
      <c r="N268" s="63">
        <f t="shared" si="375"/>
        <v>1448658313933.1846</v>
      </c>
      <c r="O268" s="63">
        <f t="shared" si="376"/>
        <v>379548478250494.37</v>
      </c>
      <c r="P268" s="63">
        <f t="shared" si="377"/>
        <v>5.9425353352693312E+16</v>
      </c>
      <c r="Q268" s="63">
        <f t="shared" si="378"/>
        <v>2.9712676676346656E+17</v>
      </c>
      <c r="R268" s="63">
        <f t="shared" si="379"/>
        <v>85019.358786027151</v>
      </c>
      <c r="S268" s="51">
        <f t="shared" si="353"/>
        <v>156.5685459380864</v>
      </c>
      <c r="T268" s="72">
        <f t="shared" si="354"/>
        <v>2.7005413273563557</v>
      </c>
      <c r="U268" s="51">
        <f t="shared" si="380"/>
        <v>247</v>
      </c>
      <c r="V268" s="69">
        <f t="shared" si="381"/>
        <v>10.75</v>
      </c>
      <c r="W268" s="51">
        <v>1</v>
      </c>
      <c r="Y268" s="68">
        <f t="shared" si="363"/>
        <v>57885179186.168564</v>
      </c>
      <c r="Z268" s="68">
        <f t="shared" si="382"/>
        <v>14297639258983.635</v>
      </c>
      <c r="AA268" s="68">
        <f t="shared" si="383"/>
        <v>7985281856768160</v>
      </c>
      <c r="AB268" s="68">
        <f t="shared" si="384"/>
        <v>3.1941127427072653E+17</v>
      </c>
      <c r="AC268" s="63">
        <f t="shared" si="385"/>
        <v>85019.358786027151</v>
      </c>
      <c r="AD268" s="69">
        <f t="shared" si="386"/>
        <v>558.50352020532114</v>
      </c>
      <c r="AE268" s="72">
        <f t="shared" si="387"/>
        <v>9.6332365402748472</v>
      </c>
      <c r="AF268" s="51">
        <f t="shared" si="388"/>
        <v>225</v>
      </c>
      <c r="AG268" s="51">
        <f t="shared" si="389"/>
        <v>11.85</v>
      </c>
      <c r="AH268" s="51">
        <v>1</v>
      </c>
      <c r="AJ268" s="63">
        <f t="shared" si="390"/>
        <v>3740371751.9586625</v>
      </c>
      <c r="AK268" s="63">
        <f t="shared" si="391"/>
        <v>841583644190.6991</v>
      </c>
      <c r="AL268" s="63">
        <f t="shared" si="392"/>
        <v>416934809252665.56</v>
      </c>
      <c r="AM268" s="63">
        <f t="shared" si="393"/>
        <v>3.5209521861470784E+17</v>
      </c>
      <c r="AN268" s="63">
        <f t="shared" si="394"/>
        <v>85019.358786027151</v>
      </c>
      <c r="AO268" s="51">
        <f t="shared" si="364"/>
        <v>495.41695841012563</v>
      </c>
      <c r="AP268" s="72">
        <f t="shared" si="365"/>
        <v>8.5451005656575934</v>
      </c>
      <c r="AQ268" s="51">
        <f t="shared" si="395"/>
        <v>197</v>
      </c>
      <c r="AR268" s="51">
        <f t="shared" si="396"/>
        <v>13.25</v>
      </c>
      <c r="AS268" s="51">
        <v>1</v>
      </c>
      <c r="AU268" s="63">
        <f t="shared" si="397"/>
        <v>21598566.216420662</v>
      </c>
      <c r="AV268" s="63">
        <f t="shared" si="398"/>
        <v>4254917544.6348705</v>
      </c>
      <c r="AW268" s="63">
        <f t="shared" si="399"/>
        <v>9611644676796.668</v>
      </c>
      <c r="AX268" s="63">
        <f t="shared" si="400"/>
        <v>3.9369296596159322E+17</v>
      </c>
      <c r="AY268" s="63">
        <f t="shared" si="401"/>
        <v>85019.358786027151</v>
      </c>
      <c r="AZ268" s="51">
        <f t="shared" si="357"/>
        <v>2258.9496919667044</v>
      </c>
      <c r="BA268" s="72">
        <f t="shared" si="358"/>
        <v>38.963043074994999</v>
      </c>
      <c r="BB268" s="51">
        <f t="shared" si="402"/>
        <v>167</v>
      </c>
      <c r="BC268" s="51">
        <f t="shared" si="403"/>
        <v>14.75</v>
      </c>
      <c r="BD268" s="51">
        <v>1</v>
      </c>
      <c r="BF268" s="63">
        <f t="shared" si="404"/>
        <v>1415824.7144255014</v>
      </c>
      <c r="BG268" s="63">
        <f t="shared" si="405"/>
        <v>236442727.30905873</v>
      </c>
      <c r="BH268" s="63">
        <f t="shared" si="406"/>
        <v>167183678045.69644</v>
      </c>
      <c r="BI268" s="63">
        <f t="shared" si="407"/>
        <v>4.3826198097611322E+17</v>
      </c>
      <c r="BJ268" s="63">
        <f t="shared" si="408"/>
        <v>85019.358786027151</v>
      </c>
      <c r="BK268" s="51">
        <f t="shared" si="366"/>
        <v>707.07896135526937</v>
      </c>
      <c r="BL268" s="72">
        <f t="shared" si="367"/>
        <v>12.195910394410925</v>
      </c>
      <c r="BM268" s="51">
        <f t="shared" si="409"/>
        <v>120</v>
      </c>
      <c r="BN268" s="51">
        <f t="shared" si="410"/>
        <v>17.100000000000001</v>
      </c>
      <c r="BO268" s="51">
        <v>12</v>
      </c>
      <c r="BQ268" s="63">
        <f t="shared" si="411"/>
        <v>8103.4481179659888</v>
      </c>
      <c r="BR268" s="63">
        <f t="shared" si="412"/>
        <v>972413.77415591863</v>
      </c>
      <c r="BS268" s="63">
        <f t="shared" si="413"/>
        <v>286890393.60000229</v>
      </c>
      <c r="BT268" s="63">
        <f t="shared" si="414"/>
        <v>5.0808677116552781E+17</v>
      </c>
      <c r="BU268" s="63">
        <f t="shared" si="415"/>
        <v>85019.358786027151</v>
      </c>
      <c r="BV268" s="51">
        <f t="shared" si="355"/>
        <v>295.02913391887205</v>
      </c>
      <c r="BW268" s="72">
        <f t="shared" si="356"/>
        <v>5.0887511546356796</v>
      </c>
      <c r="BX268" s="51">
        <f t="shared" si="416"/>
        <v>75</v>
      </c>
      <c r="BY268" s="51">
        <f t="shared" si="417"/>
        <v>19.350000000000001</v>
      </c>
      <c r="BZ268" s="51">
        <v>1</v>
      </c>
      <c r="CB268" s="63">
        <f t="shared" si="418"/>
        <v>5.0963887504335661</v>
      </c>
      <c r="CC268" s="63">
        <f t="shared" si="419"/>
        <v>382.22915628251747</v>
      </c>
      <c r="CD268" s="63">
        <f t="shared" si="420"/>
        <v>634060.80000000319</v>
      </c>
      <c r="CE268" s="63">
        <f t="shared" si="421"/>
        <v>5.7494029368730784E+17</v>
      </c>
      <c r="CF268" s="63">
        <f t="shared" si="422"/>
        <v>85019.358786027151</v>
      </c>
      <c r="CG268" s="51">
        <f t="shared" si="351"/>
        <v>1658.8499060792451</v>
      </c>
      <c r="CH268" s="93">
        <f t="shared" si="352"/>
        <v>28.612341645043465</v>
      </c>
      <c r="CI268" s="51">
        <f t="shared" si="423"/>
        <v>30</v>
      </c>
      <c r="CJ268" s="51">
        <f t="shared" si="424"/>
        <v>21.6</v>
      </c>
      <c r="CK268" s="51">
        <v>1</v>
      </c>
      <c r="CM268" s="63">
        <f t="shared" si="425"/>
        <v>5.9181234719405187E-2</v>
      </c>
      <c r="CN268" s="63">
        <f t="shared" si="426"/>
        <v>1.7754370415821557</v>
      </c>
      <c r="CO268" s="63">
        <f t="shared" si="427"/>
        <v>1382.4000000000026</v>
      </c>
      <c r="CP268" s="63">
        <f t="shared" si="428"/>
        <v>6.4179381620908774E+17</v>
      </c>
      <c r="CQ268" s="63">
        <f t="shared" si="429"/>
        <v>85019.358786027151</v>
      </c>
      <c r="CR268" s="51">
        <f t="shared" si="361"/>
        <v>778.62518784000156</v>
      </c>
      <c r="CS268" s="93">
        <f t="shared" si="362"/>
        <v>13.42996120762357</v>
      </c>
      <c r="CT268" s="51">
        <f t="shared" si="430"/>
        <v>-21</v>
      </c>
      <c r="CU268" s="51">
        <f t="shared" si="431"/>
        <v>24.15</v>
      </c>
      <c r="CV268" s="51">
        <v>1</v>
      </c>
      <c r="CX268" s="63">
        <f t="shared" si="432"/>
        <v>1.2925831062713179E-2</v>
      </c>
      <c r="CY268" s="63">
        <f t="shared" si="433"/>
        <v>-0.27144245231697678</v>
      </c>
      <c r="CZ268" s="63">
        <f t="shared" si="434"/>
        <v>1.3139872564750856</v>
      </c>
      <c r="DA268" s="63">
        <f t="shared" si="435"/>
        <v>7.1756114173377165E+17</v>
      </c>
      <c r="DB268" s="63">
        <f t="shared" si="436"/>
        <v>85019.358786027151</v>
      </c>
      <c r="DE268" s="51">
        <f t="shared" si="437"/>
        <v>-76</v>
      </c>
      <c r="DF268" s="51">
        <f t="shared" si="438"/>
        <v>26.9</v>
      </c>
      <c r="DG268" s="51">
        <v>1</v>
      </c>
      <c r="DI268" s="63">
        <f t="shared" si="439"/>
        <v>8.6534746119213031E-3</v>
      </c>
      <c r="DJ268" s="63">
        <f t="shared" si="440"/>
        <v>-0.65766407050601905</v>
      </c>
      <c r="DK268" s="63">
        <f t="shared" si="441"/>
        <v>7.1465485085039123E-4</v>
      </c>
      <c r="DL268" s="63">
        <f t="shared" si="442"/>
        <v>7.9927100259372493E+17</v>
      </c>
      <c r="DM268" s="63">
        <f t="shared" si="443"/>
        <v>85019.358786027151</v>
      </c>
    </row>
    <row r="269" spans="1:117">
      <c r="A269" s="74">
        <f t="shared" si="368"/>
        <v>2272.3982787949872</v>
      </c>
      <c r="B269" s="74">
        <f t="shared" si="369"/>
        <v>8.7666666666666675</v>
      </c>
      <c r="C269" s="78">
        <v>10.865</v>
      </c>
      <c r="D269" s="76">
        <f t="shared" si="444"/>
        <v>2.3149999999999999</v>
      </c>
      <c r="E269" s="76">
        <f t="shared" si="370"/>
        <v>2.3149999999999999</v>
      </c>
      <c r="F269" s="77">
        <f t="shared" si="371"/>
        <v>58.227979624999996</v>
      </c>
      <c r="G269" s="73">
        <f t="shared" si="372"/>
        <v>6826180564135636</v>
      </c>
      <c r="H269" s="74">
        <f t="shared" si="445"/>
        <v>52.60000000000003</v>
      </c>
      <c r="I269" s="79">
        <v>263</v>
      </c>
      <c r="J269" s="51">
        <f t="shared" si="373"/>
        <v>263</v>
      </c>
      <c r="K269" s="51">
        <f t="shared" si="374"/>
        <v>10</v>
      </c>
      <c r="L269" s="51">
        <v>1</v>
      </c>
      <c r="N269" s="63">
        <f t="shared" si="375"/>
        <v>1448658313933.1846</v>
      </c>
      <c r="O269" s="63">
        <f t="shared" si="376"/>
        <v>380997136564427.56</v>
      </c>
      <c r="P269" s="63">
        <f t="shared" si="377"/>
        <v>6.826180564135636E+16</v>
      </c>
      <c r="Q269" s="63">
        <f t="shared" si="378"/>
        <v>3.4130902820678182E+17</v>
      </c>
      <c r="R269" s="63">
        <f t="shared" si="379"/>
        <v>88093.306607952327</v>
      </c>
      <c r="S269" s="51">
        <f t="shared" si="353"/>
        <v>179.16619074068322</v>
      </c>
      <c r="T269" s="72">
        <f t="shared" si="354"/>
        <v>3.0769776299048988</v>
      </c>
      <c r="U269" s="51">
        <f t="shared" si="380"/>
        <v>248</v>
      </c>
      <c r="V269" s="69">
        <f t="shared" si="381"/>
        <v>10.75</v>
      </c>
      <c r="W269" s="51">
        <v>1</v>
      </c>
      <c r="Y269" s="68">
        <f t="shared" si="363"/>
        <v>57885179186.168564</v>
      </c>
      <c r="Z269" s="68">
        <f t="shared" si="382"/>
        <v>14355524438169.805</v>
      </c>
      <c r="AA269" s="68">
        <f t="shared" si="383"/>
        <v>9172680133057252</v>
      </c>
      <c r="AB269" s="68">
        <f t="shared" si="384"/>
        <v>3.6690720532229043E+17</v>
      </c>
      <c r="AC269" s="63">
        <f t="shared" si="385"/>
        <v>88093.306607952327</v>
      </c>
      <c r="AD269" s="69">
        <f t="shared" si="386"/>
        <v>638.96517139200262</v>
      </c>
      <c r="AE269" s="72">
        <f t="shared" si="387"/>
        <v>10.973507504589168</v>
      </c>
      <c r="AF269" s="51">
        <f t="shared" si="388"/>
        <v>226</v>
      </c>
      <c r="AG269" s="51">
        <f t="shared" si="389"/>
        <v>11.85</v>
      </c>
      <c r="AH269" s="51">
        <v>1</v>
      </c>
      <c r="AJ269" s="63">
        <f t="shared" si="390"/>
        <v>3740371751.9586625</v>
      </c>
      <c r="AK269" s="63">
        <f t="shared" si="391"/>
        <v>845324015942.65771</v>
      </c>
      <c r="AL269" s="63">
        <f t="shared" si="392"/>
        <v>478932329529539.44</v>
      </c>
      <c r="AM269" s="63">
        <f t="shared" si="393"/>
        <v>4.0445119842503642E+17</v>
      </c>
      <c r="AN269" s="63">
        <f t="shared" si="394"/>
        <v>88093.306607952327</v>
      </c>
      <c r="AO269" s="51">
        <f t="shared" si="364"/>
        <v>566.56657151218053</v>
      </c>
      <c r="AP269" s="72">
        <f t="shared" si="365"/>
        <v>9.7301430542667671</v>
      </c>
      <c r="AQ269" s="51">
        <f t="shared" si="395"/>
        <v>198</v>
      </c>
      <c r="AR269" s="51">
        <f t="shared" si="396"/>
        <v>13.25</v>
      </c>
      <c r="AS269" s="51">
        <v>1</v>
      </c>
      <c r="AU269" s="63">
        <f t="shared" si="397"/>
        <v>21598566.216420662</v>
      </c>
      <c r="AV269" s="63">
        <f t="shared" si="398"/>
        <v>4276516110.8512912</v>
      </c>
      <c r="AW269" s="63">
        <f t="shared" si="399"/>
        <v>11040880429052.344</v>
      </c>
      <c r="AX269" s="63">
        <f t="shared" si="400"/>
        <v>4.5223446237398592E+17</v>
      </c>
      <c r="AY269" s="63">
        <f t="shared" si="401"/>
        <v>88093.306607952327</v>
      </c>
      <c r="AZ269" s="51">
        <f t="shared" si="357"/>
        <v>2581.7464830863282</v>
      </c>
      <c r="BA269" s="72">
        <f t="shared" si="358"/>
        <v>44.338589449836647</v>
      </c>
      <c r="BB269" s="51">
        <f t="shared" si="402"/>
        <v>168</v>
      </c>
      <c r="BC269" s="51">
        <f t="shared" si="403"/>
        <v>14.75</v>
      </c>
      <c r="BD269" s="51">
        <v>1</v>
      </c>
      <c r="BF269" s="63">
        <f t="shared" si="404"/>
        <v>1415824.7144255014</v>
      </c>
      <c r="BG269" s="63">
        <f t="shared" si="405"/>
        <v>237858552.02348423</v>
      </c>
      <c r="BH269" s="63">
        <f t="shared" si="406"/>
        <v>192043615953.44543</v>
      </c>
      <c r="BI269" s="63">
        <f t="shared" si="407"/>
        <v>5.0343081660500314E+17</v>
      </c>
      <c r="BJ269" s="63">
        <f t="shared" si="408"/>
        <v>88093.306607952327</v>
      </c>
      <c r="BK269" s="51">
        <f t="shared" si="366"/>
        <v>807.38579428703747</v>
      </c>
      <c r="BL269" s="72">
        <f t="shared" si="367"/>
        <v>13.865942103551692</v>
      </c>
      <c r="BM269" s="51">
        <f t="shared" si="409"/>
        <v>121</v>
      </c>
      <c r="BN269" s="51">
        <f t="shared" si="410"/>
        <v>17.100000000000001</v>
      </c>
      <c r="BO269" s="51">
        <v>1</v>
      </c>
      <c r="BQ269" s="63">
        <f t="shared" si="411"/>
        <v>8103.4481179659888</v>
      </c>
      <c r="BR269" s="63">
        <f t="shared" si="412"/>
        <v>980517.22227388469</v>
      </c>
      <c r="BS269" s="63">
        <f t="shared" si="413"/>
        <v>329550523.19277471</v>
      </c>
      <c r="BT269" s="63">
        <f t="shared" si="414"/>
        <v>5.8363843823359693E+17</v>
      </c>
      <c r="BU269" s="63">
        <f t="shared" si="415"/>
        <v>88093.306607952327</v>
      </c>
      <c r="BV269" s="51">
        <f t="shared" si="355"/>
        <v>336.09865865336371</v>
      </c>
      <c r="BW269" s="72">
        <f t="shared" si="356"/>
        <v>5.7721160998184597</v>
      </c>
      <c r="BX269" s="51">
        <f t="shared" si="416"/>
        <v>76</v>
      </c>
      <c r="BY269" s="51">
        <f t="shared" si="417"/>
        <v>19.350000000000001</v>
      </c>
      <c r="BZ269" s="51">
        <v>1</v>
      </c>
      <c r="CB269" s="63">
        <f t="shared" si="418"/>
        <v>5.0963887504335661</v>
      </c>
      <c r="CC269" s="63">
        <f t="shared" si="419"/>
        <v>387.32554503295103</v>
      </c>
      <c r="CD269" s="63">
        <f t="shared" si="420"/>
        <v>728344.59792810783</v>
      </c>
      <c r="CE269" s="63">
        <f t="shared" si="421"/>
        <v>6.6043296958012275E+17</v>
      </c>
      <c r="CF269" s="63">
        <f t="shared" si="422"/>
        <v>88093.306607952327</v>
      </c>
      <c r="CG269" s="51">
        <f t="shared" si="351"/>
        <v>1880.4455509541599</v>
      </c>
      <c r="CH269" s="93">
        <f t="shared" si="352"/>
        <v>32.294535428922842</v>
      </c>
      <c r="CI269" s="51">
        <f t="shared" si="423"/>
        <v>31</v>
      </c>
      <c r="CJ269" s="51">
        <f t="shared" si="424"/>
        <v>21.6</v>
      </c>
      <c r="CK269" s="51">
        <v>1</v>
      </c>
      <c r="CM269" s="63">
        <f t="shared" si="425"/>
        <v>5.9181234719405187E-2</v>
      </c>
      <c r="CN269" s="63">
        <f t="shared" si="426"/>
        <v>1.8346182763015608</v>
      </c>
      <c r="CO269" s="63">
        <f t="shared" si="427"/>
        <v>1587.9606059479045</v>
      </c>
      <c r="CP269" s="63">
        <f t="shared" si="428"/>
        <v>7.3722750092664883E+17</v>
      </c>
      <c r="CQ269" s="63">
        <f t="shared" si="429"/>
        <v>88093.306607952327</v>
      </c>
      <c r="CR269" s="51">
        <f t="shared" si="361"/>
        <v>865.55368299780707</v>
      </c>
      <c r="CS269" s="93">
        <f t="shared" si="362"/>
        <v>14.86491010974704</v>
      </c>
      <c r="CT269" s="51">
        <f t="shared" si="430"/>
        <v>-20</v>
      </c>
      <c r="CU269" s="51">
        <f t="shared" si="431"/>
        <v>24.15</v>
      </c>
      <c r="CV269" s="51">
        <v>1</v>
      </c>
      <c r="CX269" s="63">
        <f t="shared" si="432"/>
        <v>1.2925831062713179E-2</v>
      </c>
      <c r="CY269" s="63">
        <f t="shared" si="433"/>
        <v>-0.25851662125426356</v>
      </c>
      <c r="CZ269" s="63">
        <f t="shared" si="434"/>
        <v>1.5093749999999979</v>
      </c>
      <c r="DA269" s="63">
        <f t="shared" si="435"/>
        <v>8.2426130311937792E+17</v>
      </c>
      <c r="DB269" s="63">
        <f t="shared" si="436"/>
        <v>88093.306607952327</v>
      </c>
      <c r="DE269" s="51">
        <f t="shared" si="437"/>
        <v>-75</v>
      </c>
      <c r="DF269" s="51">
        <f t="shared" si="438"/>
        <v>26.9</v>
      </c>
      <c r="DG269" s="51">
        <v>1</v>
      </c>
      <c r="DI269" s="63">
        <f t="shared" si="439"/>
        <v>8.6534746119213031E-3</v>
      </c>
      <c r="DJ269" s="63">
        <f t="shared" si="440"/>
        <v>-0.64901059589409771</v>
      </c>
      <c r="DK269" s="63">
        <f t="shared" si="441"/>
        <v>8.2092285156249595E-4</v>
      </c>
      <c r="DL269" s="63">
        <f t="shared" si="442"/>
        <v>9.1812128587624307E+17</v>
      </c>
      <c r="DM269" s="63">
        <f t="shared" si="443"/>
        <v>88093.306607952327</v>
      </c>
    </row>
    <row r="270" spans="1:117">
      <c r="A270" s="74">
        <f t="shared" si="368"/>
        <v>2352.5342310339697</v>
      </c>
      <c r="B270" s="74">
        <f t="shared" si="369"/>
        <v>8.8000000000000007</v>
      </c>
      <c r="C270" s="78">
        <v>10.865</v>
      </c>
      <c r="D270" s="76">
        <f t="shared" si="444"/>
        <v>2.3200000000000003</v>
      </c>
      <c r="E270" s="76">
        <f t="shared" si="370"/>
        <v>2.3200000000000003</v>
      </c>
      <c r="F270" s="77">
        <f t="shared" si="371"/>
        <v>58.479776000000015</v>
      </c>
      <c r="G270" s="73">
        <f t="shared" si="372"/>
        <v>7841222384935338</v>
      </c>
      <c r="H270" s="74">
        <f t="shared" si="445"/>
        <v>52.800000000000026</v>
      </c>
      <c r="I270" s="79">
        <v>264</v>
      </c>
      <c r="J270" s="51">
        <f t="shared" si="373"/>
        <v>264</v>
      </c>
      <c r="K270" s="51">
        <f t="shared" si="374"/>
        <v>10</v>
      </c>
      <c r="L270" s="51">
        <v>1</v>
      </c>
      <c r="N270" s="63">
        <f t="shared" si="375"/>
        <v>1448658313933.1846</v>
      </c>
      <c r="O270" s="63">
        <f t="shared" si="376"/>
        <v>382445794878360.75</v>
      </c>
      <c r="P270" s="63">
        <f t="shared" si="377"/>
        <v>7.8412223849353376E+16</v>
      </c>
      <c r="Q270" s="63">
        <f t="shared" si="378"/>
        <v>3.9206111924676685E+17</v>
      </c>
      <c r="R270" s="63">
        <f t="shared" si="379"/>
        <v>91278.328164118022</v>
      </c>
      <c r="S270" s="51">
        <f t="shared" si="353"/>
        <v>205.02833316363922</v>
      </c>
      <c r="T270" s="72">
        <f t="shared" si="354"/>
        <v>3.5059698786062237</v>
      </c>
      <c r="U270" s="51">
        <f t="shared" si="380"/>
        <v>249</v>
      </c>
      <c r="V270" s="69">
        <f t="shared" si="381"/>
        <v>10.75</v>
      </c>
      <c r="W270" s="51">
        <v>1</v>
      </c>
      <c r="Y270" s="68">
        <f t="shared" si="363"/>
        <v>57885179186.168564</v>
      </c>
      <c r="Z270" s="68">
        <f t="shared" si="382"/>
        <v>14413409617355.973</v>
      </c>
      <c r="AA270" s="68">
        <f t="shared" si="383"/>
        <v>1.0536642579756854E+16</v>
      </c>
      <c r="AB270" s="68">
        <f t="shared" si="384"/>
        <v>4.2146570319027443E+17</v>
      </c>
      <c r="AC270" s="63">
        <f t="shared" si="385"/>
        <v>91278.328164118022</v>
      </c>
      <c r="AD270" s="69">
        <f t="shared" si="386"/>
        <v>731.03053749815786</v>
      </c>
      <c r="AE270" s="72">
        <f t="shared" si="387"/>
        <v>12.500570068841537</v>
      </c>
      <c r="AF270" s="51">
        <f t="shared" si="388"/>
        <v>227</v>
      </c>
      <c r="AG270" s="51">
        <f t="shared" si="389"/>
        <v>11.85</v>
      </c>
      <c r="AH270" s="51">
        <v>1</v>
      </c>
      <c r="AJ270" s="63">
        <f t="shared" si="390"/>
        <v>3740371751.9586625</v>
      </c>
      <c r="AK270" s="63">
        <f t="shared" si="391"/>
        <v>849064387694.61633</v>
      </c>
      <c r="AL270" s="63">
        <f t="shared" si="392"/>
        <v>550148779085479.94</v>
      </c>
      <c r="AM270" s="63">
        <f t="shared" si="393"/>
        <v>4.6459242630741882E+17</v>
      </c>
      <c r="AN270" s="63">
        <f t="shared" si="394"/>
        <v>91278.328164118022</v>
      </c>
      <c r="AO270" s="51">
        <f t="shared" si="364"/>
        <v>647.94706627520497</v>
      </c>
      <c r="AP270" s="72">
        <f t="shared" si="365"/>
        <v>11.079848634769135</v>
      </c>
      <c r="AQ270" s="51">
        <f t="shared" si="395"/>
        <v>199</v>
      </c>
      <c r="AR270" s="51">
        <f t="shared" si="396"/>
        <v>13.25</v>
      </c>
      <c r="AS270" s="51">
        <v>1</v>
      </c>
      <c r="AU270" s="63">
        <f t="shared" si="397"/>
        <v>21598566.216420662</v>
      </c>
      <c r="AV270" s="63">
        <f t="shared" si="398"/>
        <v>4298114677.0677118</v>
      </c>
      <c r="AW270" s="63">
        <f t="shared" si="399"/>
        <v>12682641186571.385</v>
      </c>
      <c r="AX270" s="63">
        <f t="shared" si="400"/>
        <v>5.1948098300196614E+17</v>
      </c>
      <c r="AY270" s="63">
        <f t="shared" si="401"/>
        <v>91278.328164118022</v>
      </c>
      <c r="AZ270" s="51">
        <f t="shared" si="357"/>
        <v>2950.7451846826525</v>
      </c>
      <c r="BA270" s="72">
        <f t="shared" si="358"/>
        <v>50.457532270346789</v>
      </c>
      <c r="BB270" s="51">
        <f t="shared" si="402"/>
        <v>169</v>
      </c>
      <c r="BC270" s="51">
        <f t="shared" si="403"/>
        <v>14.75</v>
      </c>
      <c r="BD270" s="51">
        <v>1</v>
      </c>
      <c r="BF270" s="63">
        <f t="shared" si="404"/>
        <v>1415824.7144255014</v>
      </c>
      <c r="BG270" s="63">
        <f t="shared" si="405"/>
        <v>239274376.73790973</v>
      </c>
      <c r="BH270" s="63">
        <f t="shared" si="406"/>
        <v>220600185733.40515</v>
      </c>
      <c r="BI270" s="63">
        <f t="shared" si="407"/>
        <v>5.7829015088898125E+17</v>
      </c>
      <c r="BJ270" s="63">
        <f t="shared" si="408"/>
        <v>91278.328164118022</v>
      </c>
      <c r="BK270" s="51">
        <f t="shared" si="366"/>
        <v>921.95490691859811</v>
      </c>
      <c r="BL270" s="72">
        <f t="shared" si="367"/>
        <v>15.765363173049737</v>
      </c>
      <c r="BM270" s="51">
        <f t="shared" si="409"/>
        <v>122</v>
      </c>
      <c r="BN270" s="51">
        <f t="shared" si="410"/>
        <v>17.100000000000001</v>
      </c>
      <c r="BO270" s="51">
        <v>1</v>
      </c>
      <c r="BQ270" s="63">
        <f t="shared" si="411"/>
        <v>8103.4481179659888</v>
      </c>
      <c r="BR270" s="63">
        <f t="shared" si="412"/>
        <v>988620.67039185064</v>
      </c>
      <c r="BS270" s="63">
        <f t="shared" si="413"/>
        <v>378554143.87995237</v>
      </c>
      <c r="BT270" s="63">
        <f t="shared" si="414"/>
        <v>6.7042451391197146E+17</v>
      </c>
      <c r="BU270" s="63">
        <f t="shared" si="415"/>
        <v>91278.328164118022</v>
      </c>
      <c r="BV270" s="51">
        <f t="shared" si="355"/>
        <v>382.91141912894489</v>
      </c>
      <c r="BW270" s="72">
        <f t="shared" si="356"/>
        <v>6.5477579655733429</v>
      </c>
      <c r="BX270" s="51">
        <f t="shared" si="416"/>
        <v>77</v>
      </c>
      <c r="BY270" s="51">
        <f t="shared" si="417"/>
        <v>19.350000000000001</v>
      </c>
      <c r="BZ270" s="51">
        <v>1</v>
      </c>
      <c r="CB270" s="63">
        <f t="shared" si="418"/>
        <v>5.0963887504335661</v>
      </c>
      <c r="CC270" s="63">
        <f t="shared" si="419"/>
        <v>392.42193378338459</v>
      </c>
      <c r="CD270" s="63">
        <f t="shared" si="420"/>
        <v>836648.24151099438</v>
      </c>
      <c r="CE270" s="63">
        <f t="shared" si="421"/>
        <v>7.5863826574249408E+17</v>
      </c>
      <c r="CF270" s="63">
        <f t="shared" si="422"/>
        <v>91278.328164118022</v>
      </c>
      <c r="CG270" s="51">
        <f t="shared" si="351"/>
        <v>2132.0119225874387</v>
      </c>
      <c r="CH270" s="93">
        <f t="shared" si="352"/>
        <v>36.457251864087816</v>
      </c>
      <c r="CI270" s="51">
        <f t="shared" si="423"/>
        <v>32</v>
      </c>
      <c r="CJ270" s="51">
        <f t="shared" si="424"/>
        <v>21.6</v>
      </c>
      <c r="CK270" s="51">
        <v>1</v>
      </c>
      <c r="CM270" s="63">
        <f t="shared" si="425"/>
        <v>5.9181234719405187E-2</v>
      </c>
      <c r="CN270" s="63">
        <f t="shared" si="426"/>
        <v>1.893799511020966</v>
      </c>
      <c r="CO270" s="63">
        <f t="shared" si="427"/>
        <v>1824.0877358524531</v>
      </c>
      <c r="CP270" s="63">
        <f t="shared" si="428"/>
        <v>8.4685201757301645E+17</v>
      </c>
      <c r="CQ270" s="63">
        <f t="shared" si="429"/>
        <v>91278.328164118022</v>
      </c>
      <c r="CR270" s="51">
        <f t="shared" si="361"/>
        <v>963.18946395179364</v>
      </c>
      <c r="CS270" s="93">
        <f t="shared" si="362"/>
        <v>16.470471158299127</v>
      </c>
      <c r="CT270" s="51">
        <f t="shared" si="430"/>
        <v>-19</v>
      </c>
      <c r="CU270" s="51">
        <f t="shared" si="431"/>
        <v>24.15</v>
      </c>
      <c r="CV270" s="51">
        <v>1</v>
      </c>
      <c r="CX270" s="63">
        <f t="shared" si="432"/>
        <v>1.2925831062713179E-2</v>
      </c>
      <c r="CY270" s="63">
        <f t="shared" si="433"/>
        <v>-0.24559079019155039</v>
      </c>
      <c r="CZ270" s="63">
        <f t="shared" si="434"/>
        <v>1.7338165795736473</v>
      </c>
      <c r="DA270" s="63">
        <f t="shared" si="435"/>
        <v>9.4682760298094208E+17</v>
      </c>
      <c r="DB270" s="63">
        <f t="shared" si="436"/>
        <v>91278.328164118022</v>
      </c>
      <c r="DE270" s="51">
        <f t="shared" si="437"/>
        <v>-74</v>
      </c>
      <c r="DF270" s="51">
        <f t="shared" si="438"/>
        <v>26.9</v>
      </c>
      <c r="DG270" s="51">
        <v>1</v>
      </c>
      <c r="DI270" s="63">
        <f t="shared" si="439"/>
        <v>8.6534746119213031E-3</v>
      </c>
      <c r="DJ270" s="63">
        <f t="shared" si="440"/>
        <v>-0.64035712128217648</v>
      </c>
      <c r="DK270" s="63">
        <f t="shared" si="441"/>
        <v>9.4299272916931415E-4</v>
      </c>
      <c r="DL270" s="63">
        <f t="shared" si="442"/>
        <v>1.0546444107738029E+18</v>
      </c>
      <c r="DM270" s="63">
        <f t="shared" si="443"/>
        <v>91278.328164118022</v>
      </c>
    </row>
    <row r="271" spans="1:117">
      <c r="A271" s="74">
        <f t="shared" si="368"/>
        <v>2435.4961715256163</v>
      </c>
      <c r="B271" s="74">
        <f t="shared" si="369"/>
        <v>8.8333333333333339</v>
      </c>
      <c r="C271" s="78">
        <v>10.865</v>
      </c>
      <c r="D271" s="76">
        <f t="shared" si="444"/>
        <v>2.3250000000000002</v>
      </c>
      <c r="E271" s="76">
        <f t="shared" si="370"/>
        <v>2.3250000000000002</v>
      </c>
      <c r="F271" s="77">
        <f t="shared" si="371"/>
        <v>58.732115625000013</v>
      </c>
      <c r="G271" s="73">
        <f t="shared" si="372"/>
        <v>9007199254741152</v>
      </c>
      <c r="H271" s="74">
        <f t="shared" si="445"/>
        <v>53.000000000000028</v>
      </c>
      <c r="I271" s="79">
        <v>265</v>
      </c>
      <c r="J271" s="51">
        <f t="shared" si="373"/>
        <v>265</v>
      </c>
      <c r="K271" s="51">
        <f t="shared" si="374"/>
        <v>10</v>
      </c>
      <c r="L271" s="51">
        <v>1</v>
      </c>
      <c r="N271" s="63">
        <f t="shared" si="375"/>
        <v>1448658313933.1846</v>
      </c>
      <c r="O271" s="63">
        <f t="shared" si="376"/>
        <v>383894453192293.94</v>
      </c>
      <c r="P271" s="63">
        <f t="shared" si="377"/>
        <v>9.007199254741152E+16</v>
      </c>
      <c r="Q271" s="63">
        <f t="shared" si="378"/>
        <v>4.503599627370576E+17</v>
      </c>
      <c r="R271" s="63">
        <f t="shared" si="379"/>
        <v>94578.434660911444</v>
      </c>
      <c r="S271" s="51">
        <f t="shared" si="353"/>
        <v>234.62697050820418</v>
      </c>
      <c r="T271" s="72">
        <f t="shared" si="354"/>
        <v>3.99486665875071</v>
      </c>
      <c r="U271" s="51">
        <f t="shared" si="380"/>
        <v>250</v>
      </c>
      <c r="V271" s="69">
        <f t="shared" si="381"/>
        <v>10.75</v>
      </c>
      <c r="W271" s="51">
        <v>1</v>
      </c>
      <c r="Y271" s="68">
        <f t="shared" si="363"/>
        <v>57885179186.168564</v>
      </c>
      <c r="Z271" s="68">
        <f t="shared" si="382"/>
        <v>14471294796542.141</v>
      </c>
      <c r="AA271" s="68">
        <f t="shared" si="383"/>
        <v>1.210342399855841E+16</v>
      </c>
      <c r="AB271" s="68">
        <f t="shared" si="384"/>
        <v>4.8413695994233696E+17</v>
      </c>
      <c r="AC271" s="63">
        <f t="shared" si="385"/>
        <v>94578.434660911444</v>
      </c>
      <c r="AD271" s="69">
        <f t="shared" si="386"/>
        <v>836.37464157322506</v>
      </c>
      <c r="AE271" s="72">
        <f t="shared" si="387"/>
        <v>14.240499131912973</v>
      </c>
      <c r="AF271" s="51">
        <f t="shared" si="388"/>
        <v>228</v>
      </c>
      <c r="AG271" s="51">
        <f t="shared" si="389"/>
        <v>11.85</v>
      </c>
      <c r="AH271" s="51">
        <v>1</v>
      </c>
      <c r="AJ271" s="63">
        <f t="shared" si="390"/>
        <v>3740371751.9586625</v>
      </c>
      <c r="AK271" s="63">
        <f t="shared" si="391"/>
        <v>852804759446.57507</v>
      </c>
      <c r="AL271" s="63">
        <f t="shared" si="392"/>
        <v>631954997539117.87</v>
      </c>
      <c r="AM271" s="63">
        <f t="shared" si="393"/>
        <v>5.3367655584341325E+17</v>
      </c>
      <c r="AN271" s="63">
        <f t="shared" si="394"/>
        <v>94578.434660911444</v>
      </c>
      <c r="AO271" s="51">
        <f t="shared" si="364"/>
        <v>741.03127420304622</v>
      </c>
      <c r="AP271" s="72">
        <f t="shared" si="365"/>
        <v>12.617139129372987</v>
      </c>
      <c r="AQ271" s="51">
        <f t="shared" si="395"/>
        <v>200</v>
      </c>
      <c r="AR271" s="51">
        <f t="shared" si="396"/>
        <v>13.25</v>
      </c>
      <c r="AS271" s="51">
        <v>12</v>
      </c>
      <c r="AU271" s="63">
        <f t="shared" si="397"/>
        <v>259182794.59704792</v>
      </c>
      <c r="AV271" s="63">
        <f t="shared" si="398"/>
        <v>51836558919.409584</v>
      </c>
      <c r="AW271" s="63">
        <f t="shared" si="399"/>
        <v>14568529068032.193</v>
      </c>
      <c r="AX271" s="63">
        <f t="shared" si="400"/>
        <v>5.9672695062660122E+17</v>
      </c>
      <c r="AY271" s="63">
        <f t="shared" si="401"/>
        <v>94578.434660911444</v>
      </c>
      <c r="AZ271" s="51">
        <f t="shared" si="357"/>
        <v>281.04737991350697</v>
      </c>
      <c r="BA271" s="72">
        <f t="shared" si="358"/>
        <v>4.7852418889176853</v>
      </c>
      <c r="BB271" s="51">
        <f t="shared" si="402"/>
        <v>170</v>
      </c>
      <c r="BC271" s="51">
        <f t="shared" si="403"/>
        <v>14.75</v>
      </c>
      <c r="BD271" s="51">
        <v>1</v>
      </c>
      <c r="BF271" s="63">
        <f t="shared" si="404"/>
        <v>1415824.7144255014</v>
      </c>
      <c r="BG271" s="63">
        <f t="shared" si="405"/>
        <v>240690201.45233524</v>
      </c>
      <c r="BH271" s="63">
        <f t="shared" si="406"/>
        <v>253403070464.00287</v>
      </c>
      <c r="BI271" s="63">
        <f t="shared" si="407"/>
        <v>6.6428094503715994E+17</v>
      </c>
      <c r="BJ271" s="63">
        <f t="shared" si="408"/>
        <v>94578.434660911444</v>
      </c>
      <c r="BK271" s="51">
        <f t="shared" si="366"/>
        <v>1052.8183903414331</v>
      </c>
      <c r="BL271" s="72">
        <f t="shared" si="367"/>
        <v>17.92576989842485</v>
      </c>
      <c r="BM271" s="51">
        <f t="shared" si="409"/>
        <v>123</v>
      </c>
      <c r="BN271" s="51">
        <f t="shared" si="410"/>
        <v>17.100000000000001</v>
      </c>
      <c r="BO271" s="51">
        <v>1</v>
      </c>
      <c r="BQ271" s="63">
        <f t="shared" si="411"/>
        <v>8103.4481179659888</v>
      </c>
      <c r="BR271" s="63">
        <f t="shared" si="412"/>
        <v>996724.11850981659</v>
      </c>
      <c r="BS271" s="63">
        <f t="shared" si="413"/>
        <v>434844522.35221225</v>
      </c>
      <c r="BT271" s="63">
        <f t="shared" si="414"/>
        <v>7.7011553628036864E+17</v>
      </c>
      <c r="BU271" s="63">
        <f t="shared" si="415"/>
        <v>94578.434660911444</v>
      </c>
      <c r="BV271" s="51">
        <f t="shared" si="355"/>
        <v>436.27370330151143</v>
      </c>
      <c r="BW271" s="72">
        <f t="shared" si="356"/>
        <v>7.4281966290314667</v>
      </c>
      <c r="BX271" s="51">
        <f t="shared" si="416"/>
        <v>78</v>
      </c>
      <c r="BY271" s="51">
        <f t="shared" si="417"/>
        <v>19.350000000000001</v>
      </c>
      <c r="BZ271" s="51">
        <v>1</v>
      </c>
      <c r="CB271" s="63">
        <f t="shared" si="418"/>
        <v>5.0963887504335661</v>
      </c>
      <c r="CC271" s="63">
        <f t="shared" si="419"/>
        <v>397.51832253381815</v>
      </c>
      <c r="CD271" s="63">
        <f t="shared" si="420"/>
        <v>961056.4587348412</v>
      </c>
      <c r="CE271" s="63">
        <f t="shared" si="421"/>
        <v>8.7144652789620659E+17</v>
      </c>
      <c r="CF271" s="63">
        <f t="shared" si="422"/>
        <v>94578.434660911444</v>
      </c>
      <c r="CG271" s="51">
        <f t="shared" si="351"/>
        <v>2417.6406576908944</v>
      </c>
      <c r="CH271" s="93">
        <f t="shared" si="352"/>
        <v>41.163861236113846</v>
      </c>
      <c r="CI271" s="51">
        <f t="shared" si="423"/>
        <v>33</v>
      </c>
      <c r="CJ271" s="51">
        <f t="shared" si="424"/>
        <v>21.6</v>
      </c>
      <c r="CK271" s="51">
        <v>1</v>
      </c>
      <c r="CM271" s="63">
        <f t="shared" si="425"/>
        <v>5.9181234719405187E-2</v>
      </c>
      <c r="CN271" s="63">
        <f t="shared" si="426"/>
        <v>1.9529807457403712</v>
      </c>
      <c r="CO271" s="63">
        <f t="shared" si="427"/>
        <v>2095.326581543979</v>
      </c>
      <c r="CP271" s="63">
        <f t="shared" si="428"/>
        <v>9.7277751951204454E+17</v>
      </c>
      <c r="CQ271" s="63">
        <f t="shared" si="429"/>
        <v>94578.434660911444</v>
      </c>
      <c r="CR271" s="51">
        <f t="shared" si="361"/>
        <v>1072.8864511921468</v>
      </c>
      <c r="CS271" s="93">
        <f t="shared" si="362"/>
        <v>18.267457927830204</v>
      </c>
      <c r="CT271" s="51">
        <f t="shared" si="430"/>
        <v>-18</v>
      </c>
      <c r="CU271" s="51">
        <f t="shared" si="431"/>
        <v>24.15</v>
      </c>
      <c r="CV271" s="51">
        <v>1</v>
      </c>
      <c r="CX271" s="63">
        <f t="shared" si="432"/>
        <v>1.2925831062713179E-2</v>
      </c>
      <c r="CY271" s="63">
        <f t="shared" si="433"/>
        <v>-0.23266495912883722</v>
      </c>
      <c r="CZ271" s="63">
        <f t="shared" si="434"/>
        <v>1.991632252822835</v>
      </c>
      <c r="DA271" s="63">
        <f t="shared" si="435"/>
        <v>1.0876193100099941E+18</v>
      </c>
      <c r="DB271" s="63">
        <f t="shared" si="436"/>
        <v>94578.434660911444</v>
      </c>
      <c r="DE271" s="51">
        <f t="shared" si="437"/>
        <v>-73</v>
      </c>
      <c r="DF271" s="51">
        <f t="shared" si="438"/>
        <v>26.9</v>
      </c>
      <c r="DG271" s="51">
        <v>1</v>
      </c>
      <c r="DI271" s="63">
        <f t="shared" si="439"/>
        <v>8.6534746119213031E-3</v>
      </c>
      <c r="DJ271" s="63">
        <f t="shared" si="440"/>
        <v>-0.63170364667025514</v>
      </c>
      <c r="DK271" s="63">
        <f t="shared" si="441"/>
        <v>1.0832141967709557E-3</v>
      </c>
      <c r="DL271" s="63">
        <f t="shared" si="442"/>
        <v>1.2114682997626849E+18</v>
      </c>
      <c r="DM271" s="63">
        <f t="shared" si="443"/>
        <v>94578.434660911444</v>
      </c>
    </row>
    <row r="272" spans="1:117">
      <c r="A272" s="74">
        <f t="shared" si="368"/>
        <v>2521.3837585304345</v>
      </c>
      <c r="B272" s="74">
        <f t="shared" si="369"/>
        <v>8.8666666666666671</v>
      </c>
      <c r="C272" s="78">
        <v>10.865</v>
      </c>
      <c r="D272" s="76">
        <f t="shared" si="444"/>
        <v>2.33</v>
      </c>
      <c r="E272" s="76">
        <f t="shared" si="370"/>
        <v>2.33</v>
      </c>
      <c r="F272" s="77">
        <f t="shared" si="371"/>
        <v>58.984998500000003</v>
      </c>
      <c r="G272" s="73">
        <f t="shared" si="372"/>
        <v>1.034655496705168E+16</v>
      </c>
      <c r="H272" s="74">
        <f t="shared" si="445"/>
        <v>53.200000000000024</v>
      </c>
      <c r="I272" s="79">
        <v>266</v>
      </c>
      <c r="J272" s="51">
        <f t="shared" si="373"/>
        <v>266</v>
      </c>
      <c r="K272" s="51">
        <f t="shared" si="374"/>
        <v>10</v>
      </c>
      <c r="L272" s="51">
        <v>1</v>
      </c>
      <c r="N272" s="63">
        <f t="shared" si="375"/>
        <v>1448658313933.1846</v>
      </c>
      <c r="O272" s="63">
        <f t="shared" si="376"/>
        <v>385343111506227.12</v>
      </c>
      <c r="P272" s="63">
        <f t="shared" si="377"/>
        <v>1.034655496705168E+17</v>
      </c>
      <c r="Q272" s="63">
        <f t="shared" si="378"/>
        <v>5.17327748352584E+17</v>
      </c>
      <c r="R272" s="63">
        <f t="shared" si="379"/>
        <v>97997.782081549551</v>
      </c>
      <c r="S272" s="51">
        <f t="shared" si="353"/>
        <v>268.50239846273934</v>
      </c>
      <c r="T272" s="72">
        <f t="shared" si="354"/>
        <v>4.5520455249776655</v>
      </c>
      <c r="U272" s="51">
        <f t="shared" si="380"/>
        <v>251</v>
      </c>
      <c r="V272" s="69">
        <f t="shared" si="381"/>
        <v>10.75</v>
      </c>
      <c r="W272" s="51">
        <v>1</v>
      </c>
      <c r="Y272" s="68">
        <f t="shared" si="363"/>
        <v>57885179186.168564</v>
      </c>
      <c r="Z272" s="68">
        <f t="shared" si="382"/>
        <v>14529179975728.309</v>
      </c>
      <c r="AA272" s="68">
        <f t="shared" si="383"/>
        <v>1.3903183236975682E+16</v>
      </c>
      <c r="AB272" s="68">
        <f t="shared" si="384"/>
        <v>5.5612732947902784E+17</v>
      </c>
      <c r="AC272" s="63">
        <f t="shared" si="385"/>
        <v>97997.782081549551</v>
      </c>
      <c r="AD272" s="69">
        <f t="shared" si="386"/>
        <v>956.91451686892276</v>
      </c>
      <c r="AE272" s="72">
        <f t="shared" si="387"/>
        <v>16.223015024217094</v>
      </c>
      <c r="AF272" s="51">
        <f t="shared" si="388"/>
        <v>229</v>
      </c>
      <c r="AG272" s="51">
        <f t="shared" si="389"/>
        <v>11.85</v>
      </c>
      <c r="AH272" s="51">
        <v>1</v>
      </c>
      <c r="AJ272" s="63">
        <f t="shared" si="390"/>
        <v>3740371751.9586625</v>
      </c>
      <c r="AK272" s="63">
        <f t="shared" si="391"/>
        <v>856545131198.53369</v>
      </c>
      <c r="AL272" s="63">
        <f t="shared" si="392"/>
        <v>725925666105340.12</v>
      </c>
      <c r="AM272" s="63">
        <f t="shared" si="393"/>
        <v>6.1303338179781197E+17</v>
      </c>
      <c r="AN272" s="63">
        <f t="shared" si="394"/>
        <v>97997.782081549551</v>
      </c>
      <c r="AO272" s="51">
        <f t="shared" si="364"/>
        <v>847.50428163613242</v>
      </c>
      <c r="AP272" s="72">
        <f t="shared" si="365"/>
        <v>14.368132630131921</v>
      </c>
      <c r="AQ272" s="51">
        <f t="shared" si="395"/>
        <v>201</v>
      </c>
      <c r="AR272" s="51">
        <f t="shared" si="396"/>
        <v>13.25</v>
      </c>
      <c r="AS272" s="51">
        <v>1</v>
      </c>
      <c r="AU272" s="63">
        <f t="shared" si="397"/>
        <v>259182794.59704792</v>
      </c>
      <c r="AV272" s="63">
        <f t="shared" si="398"/>
        <v>52095741714.00663</v>
      </c>
      <c r="AW272" s="63">
        <f t="shared" si="399"/>
        <v>16734845375175.07</v>
      </c>
      <c r="AX272" s="63">
        <f t="shared" si="400"/>
        <v>6.8545926656717376E+17</v>
      </c>
      <c r="AY272" s="63">
        <f t="shared" si="401"/>
        <v>97997.782081549551</v>
      </c>
      <c r="AZ272" s="51">
        <f t="shared" si="357"/>
        <v>321.23250048046992</v>
      </c>
      <c r="BA272" s="72">
        <f t="shared" si="358"/>
        <v>5.4460033677964725</v>
      </c>
      <c r="BB272" s="51">
        <f t="shared" si="402"/>
        <v>171</v>
      </c>
      <c r="BC272" s="51">
        <f t="shared" si="403"/>
        <v>14.75</v>
      </c>
      <c r="BD272" s="51">
        <v>1</v>
      </c>
      <c r="BF272" s="63">
        <f t="shared" si="404"/>
        <v>1415824.7144255014</v>
      </c>
      <c r="BG272" s="63">
        <f t="shared" si="405"/>
        <v>242106026.16676074</v>
      </c>
      <c r="BH272" s="63">
        <f t="shared" si="406"/>
        <v>291083690193.19788</v>
      </c>
      <c r="BI272" s="63">
        <f t="shared" si="407"/>
        <v>7.6305842882006144E+17</v>
      </c>
      <c r="BJ272" s="63">
        <f t="shared" si="408"/>
        <v>97997.782081549551</v>
      </c>
      <c r="BK272" s="51">
        <f t="shared" si="366"/>
        <v>1202.298409510475</v>
      </c>
      <c r="BL272" s="72">
        <f t="shared" si="367"/>
        <v>20.38312181207354</v>
      </c>
      <c r="BM272" s="51">
        <f t="shared" si="409"/>
        <v>124</v>
      </c>
      <c r="BN272" s="51">
        <f t="shared" si="410"/>
        <v>17.100000000000001</v>
      </c>
      <c r="BO272" s="51">
        <v>1</v>
      </c>
      <c r="BQ272" s="63">
        <f t="shared" si="411"/>
        <v>8103.4481179659888</v>
      </c>
      <c r="BR272" s="63">
        <f t="shared" si="412"/>
        <v>1004827.5666277827</v>
      </c>
      <c r="BS272" s="63">
        <f t="shared" si="413"/>
        <v>499505187.5054577</v>
      </c>
      <c r="BT272" s="63">
        <f t="shared" si="414"/>
        <v>8.8463044968291866E+17</v>
      </c>
      <c r="BU272" s="63">
        <f t="shared" si="415"/>
        <v>97997.782081549551</v>
      </c>
      <c r="BV272" s="51">
        <f t="shared" si="355"/>
        <v>497.1053781713066</v>
      </c>
      <c r="BW272" s="72">
        <f t="shared" si="356"/>
        <v>8.4276577233668419</v>
      </c>
      <c r="BX272" s="51">
        <f t="shared" si="416"/>
        <v>79</v>
      </c>
      <c r="BY272" s="51">
        <f t="shared" si="417"/>
        <v>19.350000000000001</v>
      </c>
      <c r="BZ272" s="51">
        <v>1</v>
      </c>
      <c r="CB272" s="63">
        <f t="shared" si="418"/>
        <v>5.0963887504335661</v>
      </c>
      <c r="CC272" s="63">
        <f t="shared" si="419"/>
        <v>402.61471128425171</v>
      </c>
      <c r="CD272" s="63">
        <f t="shared" si="420"/>
        <v>1103963.9732079881</v>
      </c>
      <c r="CE272" s="63">
        <f t="shared" si="421"/>
        <v>1.0010291930622501E+18</v>
      </c>
      <c r="CF272" s="63">
        <f t="shared" si="422"/>
        <v>97997.782081549551</v>
      </c>
      <c r="CG272" s="51">
        <f t="shared" si="351"/>
        <v>2741.9861775209047</v>
      </c>
      <c r="CH272" s="93">
        <f t="shared" si="352"/>
        <v>46.486161689415056</v>
      </c>
      <c r="CI272" s="51">
        <f t="shared" si="423"/>
        <v>34</v>
      </c>
      <c r="CJ272" s="51">
        <f t="shared" si="424"/>
        <v>21.6</v>
      </c>
      <c r="CK272" s="51">
        <v>1</v>
      </c>
      <c r="CM272" s="63">
        <f t="shared" si="425"/>
        <v>5.9181234719405187E-2</v>
      </c>
      <c r="CN272" s="63">
        <f t="shared" si="426"/>
        <v>2.0121619804597763</v>
      </c>
      <c r="CO272" s="63">
        <f t="shared" si="427"/>
        <v>2406.8981974011294</v>
      </c>
      <c r="CP272" s="63">
        <f t="shared" si="428"/>
        <v>1.1174279364415814E+18</v>
      </c>
      <c r="CQ272" s="63">
        <f t="shared" si="429"/>
        <v>97997.782081549551</v>
      </c>
      <c r="CR272" s="51">
        <f t="shared" si="361"/>
        <v>1196.1751691835248</v>
      </c>
      <c r="CS272" s="93">
        <f t="shared" si="362"/>
        <v>20.279311682673431</v>
      </c>
      <c r="CT272" s="51">
        <f t="shared" si="430"/>
        <v>-17</v>
      </c>
      <c r="CU272" s="51">
        <f t="shared" si="431"/>
        <v>24.15</v>
      </c>
      <c r="CV272" s="51">
        <v>1</v>
      </c>
      <c r="CX272" s="63">
        <f t="shared" si="432"/>
        <v>1.2925831062713179E-2</v>
      </c>
      <c r="CY272" s="63">
        <f t="shared" si="433"/>
        <v>-0.21973912806612403</v>
      </c>
      <c r="CZ272" s="63">
        <f t="shared" si="434"/>
        <v>2.2877846925766296</v>
      </c>
      <c r="DA272" s="63">
        <f t="shared" si="435"/>
        <v>1.2493465122714903E+18</v>
      </c>
      <c r="DB272" s="63">
        <f t="shared" si="436"/>
        <v>97997.782081549551</v>
      </c>
      <c r="DE272" s="51">
        <f t="shared" si="437"/>
        <v>-72</v>
      </c>
      <c r="DF272" s="51">
        <f t="shared" si="438"/>
        <v>26.9</v>
      </c>
      <c r="DG272" s="51">
        <v>1</v>
      </c>
      <c r="DI272" s="63">
        <f t="shared" si="439"/>
        <v>8.6534746119213031E-3</v>
      </c>
      <c r="DJ272" s="63">
        <f t="shared" si="440"/>
        <v>-0.6230501720583338</v>
      </c>
      <c r="DK272" s="63">
        <f t="shared" si="441"/>
        <v>1.2442863659402315E-3</v>
      </c>
      <c r="DL272" s="63">
        <f t="shared" si="442"/>
        <v>1.3916116430684508E+18</v>
      </c>
      <c r="DM272" s="63">
        <f t="shared" si="443"/>
        <v>97997.782081549551</v>
      </c>
    </row>
    <row r="273" spans="1:117">
      <c r="A273" s="74">
        <f t="shared" si="368"/>
        <v>2610.3001647498963</v>
      </c>
      <c r="B273" s="74">
        <f t="shared" si="369"/>
        <v>8.9</v>
      </c>
      <c r="C273" s="78">
        <v>10.865</v>
      </c>
      <c r="D273" s="76">
        <f t="shared" si="444"/>
        <v>2.335</v>
      </c>
      <c r="E273" s="76">
        <f t="shared" si="370"/>
        <v>2.335</v>
      </c>
      <c r="F273" s="77">
        <f t="shared" si="371"/>
        <v>59.238424625</v>
      </c>
      <c r="G273" s="73">
        <f t="shared" si="372"/>
        <v>1.1885070670538668E+16</v>
      </c>
      <c r="H273" s="74">
        <f t="shared" si="445"/>
        <v>53.400000000000027</v>
      </c>
      <c r="I273" s="79">
        <v>267</v>
      </c>
      <c r="J273" s="51">
        <f t="shared" si="373"/>
        <v>267</v>
      </c>
      <c r="K273" s="51">
        <f t="shared" si="374"/>
        <v>10</v>
      </c>
      <c r="L273" s="51">
        <v>1</v>
      </c>
      <c r="N273" s="63">
        <f t="shared" si="375"/>
        <v>1448658313933.1846</v>
      </c>
      <c r="O273" s="63">
        <f t="shared" si="376"/>
        <v>386791769820160.25</v>
      </c>
      <c r="P273" s="63">
        <f t="shared" si="377"/>
        <v>1.1885070670538669E+17</v>
      </c>
      <c r="Q273" s="63">
        <f t="shared" si="378"/>
        <v>5.942535335269335E+17</v>
      </c>
      <c r="R273" s="63">
        <f t="shared" si="379"/>
        <v>101540.67640877096</v>
      </c>
      <c r="S273" s="51">
        <f t="shared" si="353"/>
        <v>307.27310139160045</v>
      </c>
      <c r="T273" s="72">
        <f t="shared" si="354"/>
        <v>5.1870572746785033</v>
      </c>
      <c r="U273" s="51">
        <f t="shared" si="380"/>
        <v>252</v>
      </c>
      <c r="V273" s="69">
        <f t="shared" si="381"/>
        <v>10.75</v>
      </c>
      <c r="W273" s="51">
        <v>1</v>
      </c>
      <c r="Y273" s="68">
        <f t="shared" si="363"/>
        <v>57885179186.168564</v>
      </c>
      <c r="Z273" s="68">
        <f t="shared" si="382"/>
        <v>14587065154914.479</v>
      </c>
      <c r="AA273" s="68">
        <f t="shared" si="383"/>
        <v>1.597056371353632E+16</v>
      </c>
      <c r="AB273" s="68">
        <f t="shared" si="384"/>
        <v>6.3882254854145344E+17</v>
      </c>
      <c r="AC273" s="63">
        <f t="shared" si="385"/>
        <v>101540.67640877096</v>
      </c>
      <c r="AD273" s="69">
        <f t="shared" si="386"/>
        <v>1094.8442023072566</v>
      </c>
      <c r="AE273" s="72">
        <f t="shared" si="387"/>
        <v>18.481993895651417</v>
      </c>
      <c r="AF273" s="51">
        <f t="shared" si="388"/>
        <v>230</v>
      </c>
      <c r="AG273" s="51">
        <f t="shared" si="389"/>
        <v>11.85</v>
      </c>
      <c r="AH273" s="51">
        <v>1</v>
      </c>
      <c r="AJ273" s="63">
        <f t="shared" si="390"/>
        <v>3740371751.9586625</v>
      </c>
      <c r="AK273" s="63">
        <f t="shared" si="391"/>
        <v>860285502950.49243</v>
      </c>
      <c r="AL273" s="63">
        <f t="shared" si="392"/>
        <v>833869618505331.12</v>
      </c>
      <c r="AM273" s="63">
        <f t="shared" si="393"/>
        <v>7.0419043722941606E+17</v>
      </c>
      <c r="AN273" s="63">
        <f t="shared" si="394"/>
        <v>101540.67640877096</v>
      </c>
      <c r="AO273" s="51">
        <f t="shared" si="364"/>
        <v>969.29404906328932</v>
      </c>
      <c r="AP273" s="72">
        <f t="shared" si="365"/>
        <v>16.362589910168282</v>
      </c>
      <c r="AQ273" s="51">
        <f t="shared" si="395"/>
        <v>202</v>
      </c>
      <c r="AR273" s="51">
        <f t="shared" si="396"/>
        <v>13.25</v>
      </c>
      <c r="AS273" s="51">
        <v>1</v>
      </c>
      <c r="AU273" s="63">
        <f t="shared" si="397"/>
        <v>259182794.59704792</v>
      </c>
      <c r="AV273" s="63">
        <f t="shared" si="398"/>
        <v>52354924508.603683</v>
      </c>
      <c r="AW273" s="63">
        <f t="shared" si="399"/>
        <v>19223289353593.348</v>
      </c>
      <c r="AX273" s="63">
        <f t="shared" si="400"/>
        <v>7.8738593192318669E+17</v>
      </c>
      <c r="AY273" s="63">
        <f t="shared" si="401"/>
        <v>101540.67640877096</v>
      </c>
      <c r="AZ273" s="51">
        <f t="shared" si="357"/>
        <v>367.17251593848277</v>
      </c>
      <c r="BA273" s="72">
        <f t="shared" si="358"/>
        <v>6.1982154026345828</v>
      </c>
      <c r="BB273" s="51">
        <f t="shared" si="402"/>
        <v>172</v>
      </c>
      <c r="BC273" s="51">
        <f t="shared" si="403"/>
        <v>14.75</v>
      </c>
      <c r="BD273" s="51">
        <v>1</v>
      </c>
      <c r="BF273" s="63">
        <f t="shared" si="404"/>
        <v>1415824.7144255014</v>
      </c>
      <c r="BG273" s="63">
        <f t="shared" si="405"/>
        <v>243521850.88118625</v>
      </c>
      <c r="BH273" s="63">
        <f t="shared" si="406"/>
        <v>334367356091.39301</v>
      </c>
      <c r="BI273" s="63">
        <f t="shared" si="407"/>
        <v>8.7652396195222669E+17</v>
      </c>
      <c r="BJ273" s="63">
        <f t="shared" si="408"/>
        <v>101540.67640877096</v>
      </c>
      <c r="BK273" s="51">
        <f t="shared" si="366"/>
        <v>1373.0486807712794</v>
      </c>
      <c r="BL273" s="72">
        <f t="shared" si="367"/>
        <v>23.178345633989409</v>
      </c>
      <c r="BM273" s="51">
        <f t="shared" si="409"/>
        <v>125</v>
      </c>
      <c r="BN273" s="51">
        <f t="shared" si="410"/>
        <v>17.100000000000001</v>
      </c>
      <c r="BO273" s="51">
        <v>1</v>
      </c>
      <c r="BQ273" s="63">
        <f t="shared" si="411"/>
        <v>8103.4481179659888</v>
      </c>
      <c r="BR273" s="63">
        <f t="shared" si="412"/>
        <v>1012931.0147457486</v>
      </c>
      <c r="BS273" s="63">
        <f t="shared" si="413"/>
        <v>573780787.20000482</v>
      </c>
      <c r="BT273" s="63">
        <f t="shared" si="414"/>
        <v>1.0161735423310561E+18</v>
      </c>
      <c r="BU273" s="63">
        <f t="shared" si="415"/>
        <v>101540.67640877096</v>
      </c>
      <c r="BV273" s="51">
        <f t="shared" si="355"/>
        <v>566.45593712423454</v>
      </c>
      <c r="BW273" s="72">
        <f t="shared" si="356"/>
        <v>9.5623058970608898</v>
      </c>
      <c r="BX273" s="51">
        <f t="shared" si="416"/>
        <v>80</v>
      </c>
      <c r="BY273" s="51">
        <f t="shared" si="417"/>
        <v>19.350000000000001</v>
      </c>
      <c r="BZ273" s="51">
        <v>10</v>
      </c>
      <c r="CB273" s="63">
        <f t="shared" si="418"/>
        <v>50.963887504335659</v>
      </c>
      <c r="CC273" s="63">
        <f t="shared" si="419"/>
        <v>4077.111000346853</v>
      </c>
      <c r="CD273" s="63">
        <f t="shared" si="420"/>
        <v>1268121.6000000068</v>
      </c>
      <c r="CE273" s="63">
        <f t="shared" si="421"/>
        <v>1.1498805873746162E+18</v>
      </c>
      <c r="CF273" s="63">
        <f t="shared" si="422"/>
        <v>101540.67640877096</v>
      </c>
      <c r="CG273" s="51">
        <f t="shared" si="351"/>
        <v>311.03435738985854</v>
      </c>
      <c r="CH273" s="93">
        <f t="shared" si="352"/>
        <v>5.2505507929830184</v>
      </c>
      <c r="CI273" s="51">
        <f t="shared" si="423"/>
        <v>35</v>
      </c>
      <c r="CJ273" s="51">
        <f t="shared" si="424"/>
        <v>21.6</v>
      </c>
      <c r="CK273" s="51">
        <v>1</v>
      </c>
      <c r="CM273" s="63">
        <f t="shared" si="425"/>
        <v>5.9181234719405187E-2</v>
      </c>
      <c r="CN273" s="63">
        <f t="shared" si="426"/>
        <v>2.0713432151791817</v>
      </c>
      <c r="CO273" s="63">
        <f t="shared" si="427"/>
        <v>2764.800000000007</v>
      </c>
      <c r="CP273" s="63">
        <f t="shared" si="428"/>
        <v>1.2835876324181763E+18</v>
      </c>
      <c r="CQ273" s="63">
        <f t="shared" si="429"/>
        <v>101540.67640877096</v>
      </c>
      <c r="CR273" s="51">
        <f t="shared" si="361"/>
        <v>1334.7860362971462</v>
      </c>
      <c r="CS273" s="93">
        <f t="shared" si="362"/>
        <v>22.532436416849535</v>
      </c>
      <c r="CT273" s="51">
        <f t="shared" si="430"/>
        <v>-16</v>
      </c>
      <c r="CU273" s="51">
        <f t="shared" si="431"/>
        <v>24.15</v>
      </c>
      <c r="CV273" s="51">
        <v>1</v>
      </c>
      <c r="CX273" s="63">
        <f t="shared" si="432"/>
        <v>1.2925831062713179E-2</v>
      </c>
      <c r="CY273" s="63">
        <f t="shared" si="433"/>
        <v>-0.20681329700341086</v>
      </c>
      <c r="CZ273" s="63">
        <f t="shared" si="434"/>
        <v>2.6279745129501717</v>
      </c>
      <c r="DA273" s="63">
        <f t="shared" si="435"/>
        <v>1.4351222834675441E+18</v>
      </c>
      <c r="DB273" s="63">
        <f t="shared" si="436"/>
        <v>101540.67640877096</v>
      </c>
      <c r="DE273" s="51">
        <f t="shared" si="437"/>
        <v>-71</v>
      </c>
      <c r="DF273" s="51">
        <f t="shared" si="438"/>
        <v>26.9</v>
      </c>
      <c r="DG273" s="51">
        <v>1</v>
      </c>
      <c r="DI273" s="63">
        <f t="shared" si="439"/>
        <v>8.6534746119213031E-3</v>
      </c>
      <c r="DJ273" s="63">
        <f t="shared" si="440"/>
        <v>-0.61439669744641257</v>
      </c>
      <c r="DK273" s="63">
        <f t="shared" si="441"/>
        <v>1.4293097017007829E-3</v>
      </c>
      <c r="DL273" s="63">
        <f t="shared" si="442"/>
        <v>1.5985420051874509E+18</v>
      </c>
      <c r="DM273" s="63">
        <f t="shared" si="443"/>
        <v>101540.67640877096</v>
      </c>
    </row>
    <row r="274" spans="1:117">
      <c r="A274" s="74">
        <f t="shared" si="368"/>
        <v>2702.3522012629369</v>
      </c>
      <c r="B274" s="74">
        <f t="shared" si="369"/>
        <v>8.9333333333333336</v>
      </c>
      <c r="C274" s="78">
        <v>10.865</v>
      </c>
      <c r="D274" s="76">
        <f t="shared" si="444"/>
        <v>2.34</v>
      </c>
      <c r="E274" s="76">
        <f t="shared" si="370"/>
        <v>2.34</v>
      </c>
      <c r="F274" s="77">
        <f t="shared" si="371"/>
        <v>59.492393999999997</v>
      </c>
      <c r="G274" s="73">
        <f t="shared" si="372"/>
        <v>1.3652361128271278E+16</v>
      </c>
      <c r="H274" s="74">
        <f t="shared" si="445"/>
        <v>53.60000000000003</v>
      </c>
      <c r="I274" s="79">
        <v>268</v>
      </c>
      <c r="J274" s="51">
        <f t="shared" si="373"/>
        <v>268</v>
      </c>
      <c r="K274" s="51">
        <f t="shared" si="374"/>
        <v>10</v>
      </c>
      <c r="L274" s="51">
        <v>1</v>
      </c>
      <c r="N274" s="63">
        <f t="shared" si="375"/>
        <v>1448658313933.1846</v>
      </c>
      <c r="O274" s="63">
        <f t="shared" si="376"/>
        <v>388240428134093.44</v>
      </c>
      <c r="P274" s="63">
        <f t="shared" si="377"/>
        <v>1.3652361128271278E+17</v>
      </c>
      <c r="Q274" s="63">
        <f t="shared" si="378"/>
        <v>6.826180564135639E+17</v>
      </c>
      <c r="R274" s="63">
        <f t="shared" si="379"/>
        <v>105211.57903583701</v>
      </c>
      <c r="S274" s="51">
        <f t="shared" si="353"/>
        <v>351.64707585671425</v>
      </c>
      <c r="T274" s="72">
        <f t="shared" si="354"/>
        <v>5.9107904761189181</v>
      </c>
      <c r="U274" s="51">
        <f t="shared" si="380"/>
        <v>253</v>
      </c>
      <c r="V274" s="69">
        <f t="shared" si="381"/>
        <v>10.75</v>
      </c>
      <c r="W274" s="51">
        <v>1</v>
      </c>
      <c r="Y274" s="68">
        <f t="shared" si="363"/>
        <v>57885179186.168564</v>
      </c>
      <c r="Z274" s="68">
        <f t="shared" si="382"/>
        <v>14644950334100.646</v>
      </c>
      <c r="AA274" s="68">
        <f t="shared" si="383"/>
        <v>1.8345360266114508E+16</v>
      </c>
      <c r="AB274" s="68">
        <f t="shared" si="384"/>
        <v>7.3381441064458112E+17</v>
      </c>
      <c r="AC274" s="63">
        <f t="shared" si="385"/>
        <v>105211.57903583701</v>
      </c>
      <c r="AD274" s="69">
        <f t="shared" si="386"/>
        <v>1252.6748024127803</v>
      </c>
      <c r="AE274" s="72">
        <f t="shared" si="387"/>
        <v>21.056049659268719</v>
      </c>
      <c r="AF274" s="51">
        <f t="shared" si="388"/>
        <v>231</v>
      </c>
      <c r="AG274" s="51">
        <f t="shared" si="389"/>
        <v>11.85</v>
      </c>
      <c r="AH274" s="51">
        <v>1</v>
      </c>
      <c r="AJ274" s="63">
        <f t="shared" si="390"/>
        <v>3740371751.9586625</v>
      </c>
      <c r="AK274" s="63">
        <f t="shared" si="391"/>
        <v>864025874702.45105</v>
      </c>
      <c r="AL274" s="63">
        <f t="shared" si="392"/>
        <v>957864659059079.25</v>
      </c>
      <c r="AM274" s="63">
        <f t="shared" si="393"/>
        <v>8.0890239685007309E+17</v>
      </c>
      <c r="AN274" s="63">
        <f t="shared" si="394"/>
        <v>105211.57903583701</v>
      </c>
      <c r="AO274" s="51">
        <f t="shared" si="364"/>
        <v>1108.6064516169079</v>
      </c>
      <c r="AP274" s="72">
        <f t="shared" si="365"/>
        <v>18.634423277989249</v>
      </c>
      <c r="AQ274" s="51">
        <f t="shared" si="395"/>
        <v>203</v>
      </c>
      <c r="AR274" s="51">
        <f t="shared" si="396"/>
        <v>13.25</v>
      </c>
      <c r="AS274" s="51">
        <v>1</v>
      </c>
      <c r="AU274" s="63">
        <f t="shared" si="397"/>
        <v>259182794.59704792</v>
      </c>
      <c r="AV274" s="63">
        <f t="shared" si="398"/>
        <v>52614107303.200729</v>
      </c>
      <c r="AW274" s="63">
        <f t="shared" si="399"/>
        <v>22081760858104.687</v>
      </c>
      <c r="AX274" s="63">
        <f t="shared" si="400"/>
        <v>9.044689247479721E+17</v>
      </c>
      <c r="AY274" s="63">
        <f t="shared" si="401"/>
        <v>105211.57903583701</v>
      </c>
      <c r="AZ274" s="51">
        <f t="shared" si="357"/>
        <v>419.69277803866424</v>
      </c>
      <c r="BA274" s="72">
        <f t="shared" si="358"/>
        <v>7.0545619333904144</v>
      </c>
      <c r="BB274" s="51">
        <f t="shared" si="402"/>
        <v>173</v>
      </c>
      <c r="BC274" s="51">
        <f t="shared" si="403"/>
        <v>14.75</v>
      </c>
      <c r="BD274" s="51">
        <v>1</v>
      </c>
      <c r="BF274" s="63">
        <f t="shared" si="404"/>
        <v>1415824.7144255014</v>
      </c>
      <c r="BG274" s="63">
        <f t="shared" si="405"/>
        <v>244937675.59561175</v>
      </c>
      <c r="BH274" s="63">
        <f t="shared" si="406"/>
        <v>384087231906.89099</v>
      </c>
      <c r="BI274" s="63">
        <f t="shared" si="407"/>
        <v>1.0068616332100068E+18</v>
      </c>
      <c r="BJ274" s="63">
        <f t="shared" si="408"/>
        <v>105211.57903583701</v>
      </c>
      <c r="BK274" s="51">
        <f t="shared" si="366"/>
        <v>1568.1018894823389</v>
      </c>
      <c r="BL274" s="72">
        <f t="shared" si="367"/>
        <v>26.358023001769588</v>
      </c>
      <c r="BM274" s="51">
        <f t="shared" si="409"/>
        <v>126</v>
      </c>
      <c r="BN274" s="51">
        <f t="shared" si="410"/>
        <v>17.100000000000001</v>
      </c>
      <c r="BO274" s="51">
        <v>1</v>
      </c>
      <c r="BQ274" s="63">
        <f t="shared" si="411"/>
        <v>8103.4481179659888</v>
      </c>
      <c r="BR274" s="63">
        <f t="shared" si="412"/>
        <v>1021034.4628637146</v>
      </c>
      <c r="BS274" s="63">
        <f t="shared" si="413"/>
        <v>659101046.38554943</v>
      </c>
      <c r="BT274" s="63">
        <f t="shared" si="414"/>
        <v>1.1672768764671944E+18</v>
      </c>
      <c r="BU274" s="63">
        <f t="shared" si="415"/>
        <v>105211.57903583701</v>
      </c>
      <c r="BV274" s="51">
        <f t="shared" si="355"/>
        <v>645.52282058820651</v>
      </c>
      <c r="BW274" s="72">
        <f t="shared" si="356"/>
        <v>10.850510076770595</v>
      </c>
      <c r="BX274" s="51">
        <f t="shared" si="416"/>
        <v>81</v>
      </c>
      <c r="BY274" s="51">
        <f t="shared" si="417"/>
        <v>19.350000000000001</v>
      </c>
      <c r="BZ274" s="51">
        <v>1</v>
      </c>
      <c r="CB274" s="63">
        <f t="shared" si="418"/>
        <v>50.963887504335659</v>
      </c>
      <c r="CC274" s="63">
        <f t="shared" si="419"/>
        <v>4128.0748878511886</v>
      </c>
      <c r="CD274" s="63">
        <f t="shared" si="420"/>
        <v>1456689.1958562161</v>
      </c>
      <c r="CE274" s="63">
        <f t="shared" si="421"/>
        <v>1.3208659391602463E+18</v>
      </c>
      <c r="CF274" s="63">
        <f t="shared" si="422"/>
        <v>105211.57903583701</v>
      </c>
      <c r="CG274" s="51">
        <f t="shared" si="351"/>
        <v>352.87373301855848</v>
      </c>
      <c r="CH274" s="93">
        <f t="shared" si="352"/>
        <v>5.9314091986037489</v>
      </c>
      <c r="CI274" s="51">
        <f t="shared" si="423"/>
        <v>36</v>
      </c>
      <c r="CJ274" s="51">
        <f t="shared" si="424"/>
        <v>21.6</v>
      </c>
      <c r="CK274" s="51">
        <v>1</v>
      </c>
      <c r="CM274" s="63">
        <f t="shared" si="425"/>
        <v>5.9181234719405187E-2</v>
      </c>
      <c r="CN274" s="63">
        <f t="shared" si="426"/>
        <v>2.1305244498985867</v>
      </c>
      <c r="CO274" s="63">
        <f t="shared" si="427"/>
        <v>3175.9212118958103</v>
      </c>
      <c r="CP274" s="63">
        <f t="shared" si="428"/>
        <v>1.4744550018532982E+18</v>
      </c>
      <c r="CQ274" s="63">
        <f t="shared" si="429"/>
        <v>105211.57903583701</v>
      </c>
      <c r="CR274" s="51">
        <f t="shared" si="361"/>
        <v>1490.6757873851129</v>
      </c>
      <c r="CS274" s="93">
        <f t="shared" si="362"/>
        <v>25.056577608645451</v>
      </c>
      <c r="CT274" s="51">
        <f t="shared" si="430"/>
        <v>-15</v>
      </c>
      <c r="CU274" s="51">
        <f t="shared" si="431"/>
        <v>24.15</v>
      </c>
      <c r="CV274" s="51">
        <v>1</v>
      </c>
      <c r="CX274" s="63">
        <f t="shared" si="432"/>
        <v>1.2925831062713179E-2</v>
      </c>
      <c r="CY274" s="63">
        <f t="shared" si="433"/>
        <v>-0.1938874659406977</v>
      </c>
      <c r="CZ274" s="63">
        <f t="shared" si="434"/>
        <v>3.0187499999999972</v>
      </c>
      <c r="DA274" s="63">
        <f t="shared" si="435"/>
        <v>1.6485226062387569E+18</v>
      </c>
      <c r="DB274" s="63">
        <f t="shared" si="436"/>
        <v>105211.57903583701</v>
      </c>
      <c r="DE274" s="51">
        <f t="shared" si="437"/>
        <v>-70</v>
      </c>
      <c r="DF274" s="51">
        <f t="shared" si="438"/>
        <v>26.9</v>
      </c>
      <c r="DG274" s="51">
        <v>1</v>
      </c>
      <c r="DI274" s="63">
        <f t="shared" si="439"/>
        <v>8.6534746119213031E-3</v>
      </c>
      <c r="DJ274" s="63">
        <f t="shared" si="440"/>
        <v>-0.60574322283449122</v>
      </c>
      <c r="DK274" s="63">
        <f t="shared" si="441"/>
        <v>1.6418457031249923E-3</v>
      </c>
      <c r="DL274" s="63">
        <f t="shared" si="442"/>
        <v>1.8362425717524867E+18</v>
      </c>
      <c r="DM274" s="63">
        <f t="shared" si="443"/>
        <v>105211.57903583701</v>
      </c>
    </row>
    <row r="275" spans="1:117">
      <c r="A275" s="74">
        <f t="shared" si="368"/>
        <v>2797.6504458330528</v>
      </c>
      <c r="B275" s="74">
        <f t="shared" si="369"/>
        <v>8.9666666666666668</v>
      </c>
      <c r="C275" s="78">
        <v>10.865</v>
      </c>
      <c r="D275" s="76">
        <f t="shared" si="444"/>
        <v>2.3449999999999998</v>
      </c>
      <c r="E275" s="76">
        <f t="shared" si="370"/>
        <v>2.3449999999999998</v>
      </c>
      <c r="F275" s="77">
        <f t="shared" si="371"/>
        <v>59.746906624999987</v>
      </c>
      <c r="G275" s="73">
        <f t="shared" si="372"/>
        <v>1.5682444769870682E+16</v>
      </c>
      <c r="H275" s="74">
        <f t="shared" si="445"/>
        <v>53.800000000000033</v>
      </c>
      <c r="I275" s="79">
        <v>269</v>
      </c>
      <c r="J275" s="51">
        <f t="shared" si="373"/>
        <v>269</v>
      </c>
      <c r="K275" s="51">
        <f t="shared" si="374"/>
        <v>10</v>
      </c>
      <c r="L275" s="51">
        <v>1</v>
      </c>
      <c r="N275" s="63">
        <f t="shared" si="375"/>
        <v>1448658313933.1846</v>
      </c>
      <c r="O275" s="63">
        <f t="shared" si="376"/>
        <v>389689086448026.62</v>
      </c>
      <c r="P275" s="63">
        <f t="shared" si="377"/>
        <v>1.5682444769870682E+17</v>
      </c>
      <c r="Q275" s="63">
        <f t="shared" si="378"/>
        <v>7.8412223849353408E+17</v>
      </c>
      <c r="R275" s="63">
        <f t="shared" si="379"/>
        <v>109015.11237262796</v>
      </c>
      <c r="S275" s="51">
        <f t="shared" si="353"/>
        <v>402.43479520595378</v>
      </c>
      <c r="T275" s="72">
        <f t="shared" si="354"/>
        <v>6.7356590983333415</v>
      </c>
      <c r="U275" s="51">
        <f t="shared" si="380"/>
        <v>254</v>
      </c>
      <c r="V275" s="69">
        <f t="shared" si="381"/>
        <v>10.75</v>
      </c>
      <c r="W275" s="51">
        <v>1</v>
      </c>
      <c r="Y275" s="68">
        <f t="shared" si="363"/>
        <v>57885179186.168564</v>
      </c>
      <c r="Z275" s="68">
        <f t="shared" si="382"/>
        <v>14702835513286.814</v>
      </c>
      <c r="AA275" s="68">
        <f t="shared" si="383"/>
        <v>2.1073285159513708E+16</v>
      </c>
      <c r="AB275" s="68">
        <f t="shared" si="384"/>
        <v>8.4293140638054912E+17</v>
      </c>
      <c r="AC275" s="63">
        <f t="shared" si="385"/>
        <v>109015.11237262796</v>
      </c>
      <c r="AD275" s="69">
        <f t="shared" si="386"/>
        <v>1433.2803451735535</v>
      </c>
      <c r="AE275" s="72">
        <f t="shared" si="387"/>
        <v>23.989197535690057</v>
      </c>
      <c r="AF275" s="51">
        <f t="shared" si="388"/>
        <v>232</v>
      </c>
      <c r="AG275" s="51">
        <f t="shared" si="389"/>
        <v>11.85</v>
      </c>
      <c r="AH275" s="51">
        <v>1</v>
      </c>
      <c r="AJ275" s="63">
        <f t="shared" si="390"/>
        <v>3740371751.9586625</v>
      </c>
      <c r="AK275" s="63">
        <f t="shared" si="391"/>
        <v>867766246454.40967</v>
      </c>
      <c r="AL275" s="63">
        <f t="shared" si="392"/>
        <v>1100297558170960.1</v>
      </c>
      <c r="AM275" s="63">
        <f t="shared" si="393"/>
        <v>9.2918485261483789E+17</v>
      </c>
      <c r="AN275" s="63">
        <f t="shared" si="394"/>
        <v>109015.11237262796</v>
      </c>
      <c r="AO275" s="51">
        <f t="shared" si="364"/>
        <v>1267.9653796937205</v>
      </c>
      <c r="AP275" s="72">
        <f t="shared" si="365"/>
        <v>21.222276621818676</v>
      </c>
      <c r="AQ275" s="51">
        <f t="shared" si="395"/>
        <v>204</v>
      </c>
      <c r="AR275" s="51">
        <f t="shared" si="396"/>
        <v>13.25</v>
      </c>
      <c r="AS275" s="51">
        <v>1</v>
      </c>
      <c r="AU275" s="63">
        <f t="shared" si="397"/>
        <v>259182794.59704792</v>
      </c>
      <c r="AV275" s="63">
        <f t="shared" si="398"/>
        <v>52873290097.797775</v>
      </c>
      <c r="AW275" s="63">
        <f t="shared" si="399"/>
        <v>25365282373142.777</v>
      </c>
      <c r="AX275" s="63">
        <f t="shared" si="400"/>
        <v>1.0389619660039327E+18</v>
      </c>
      <c r="AY275" s="63">
        <f t="shared" si="401"/>
        <v>109015.11237262796</v>
      </c>
      <c r="AZ275" s="51">
        <f t="shared" si="357"/>
        <v>479.73716646392819</v>
      </c>
      <c r="BA275" s="72">
        <f t="shared" si="358"/>
        <v>8.0294896181820246</v>
      </c>
      <c r="BB275" s="51">
        <f t="shared" si="402"/>
        <v>174</v>
      </c>
      <c r="BC275" s="51">
        <f t="shared" si="403"/>
        <v>14.75</v>
      </c>
      <c r="BD275" s="51">
        <v>1</v>
      </c>
      <c r="BF275" s="63">
        <f t="shared" si="404"/>
        <v>1415824.7144255014</v>
      </c>
      <c r="BG275" s="63">
        <f t="shared" si="405"/>
        <v>246353500.31003726</v>
      </c>
      <c r="BH275" s="63">
        <f t="shared" si="406"/>
        <v>441200371466.81036</v>
      </c>
      <c r="BI275" s="63">
        <f t="shared" si="407"/>
        <v>1.1565803017779628E+18</v>
      </c>
      <c r="BJ275" s="63">
        <f t="shared" si="408"/>
        <v>109015.11237262796</v>
      </c>
      <c r="BK275" s="51">
        <f t="shared" si="366"/>
        <v>1790.9238996464724</v>
      </c>
      <c r="BL275" s="72">
        <f t="shared" si="367"/>
        <v>29.975173625090967</v>
      </c>
      <c r="BM275" s="51">
        <f t="shared" si="409"/>
        <v>127</v>
      </c>
      <c r="BN275" s="51">
        <f t="shared" si="410"/>
        <v>17.100000000000001</v>
      </c>
      <c r="BO275" s="51">
        <v>1</v>
      </c>
      <c r="BQ275" s="63">
        <f t="shared" si="411"/>
        <v>8103.4481179659888</v>
      </c>
      <c r="BR275" s="63">
        <f t="shared" si="412"/>
        <v>1029137.9109816806</v>
      </c>
      <c r="BS275" s="63">
        <f t="shared" si="413"/>
        <v>757108287.7599051</v>
      </c>
      <c r="BT275" s="63">
        <f t="shared" si="414"/>
        <v>1.3408490278239434E+18</v>
      </c>
      <c r="BU275" s="63">
        <f t="shared" si="415"/>
        <v>109015.11237262796</v>
      </c>
      <c r="BV275" s="51">
        <f t="shared" si="355"/>
        <v>735.67233281466599</v>
      </c>
      <c r="BW275" s="72">
        <f t="shared" si="356"/>
        <v>12.313145137908069</v>
      </c>
      <c r="BX275" s="51">
        <f t="shared" si="416"/>
        <v>82</v>
      </c>
      <c r="BY275" s="51">
        <f t="shared" si="417"/>
        <v>19.350000000000001</v>
      </c>
      <c r="BZ275" s="51">
        <v>1</v>
      </c>
      <c r="CB275" s="63">
        <f t="shared" si="418"/>
        <v>50.963887504335659</v>
      </c>
      <c r="CC275" s="63">
        <f t="shared" si="419"/>
        <v>4179.0387753555242</v>
      </c>
      <c r="CD275" s="63">
        <f t="shared" si="420"/>
        <v>1673296.4830219892</v>
      </c>
      <c r="CE275" s="63">
        <f t="shared" si="421"/>
        <v>1.5172765314849884E+18</v>
      </c>
      <c r="CF275" s="63">
        <f t="shared" si="422"/>
        <v>109015.11237262796</v>
      </c>
      <c r="CG275" s="51">
        <f t="shared" ref="CG275:CG319" si="446">CD275/CC275</f>
        <v>400.40223912008008</v>
      </c>
      <c r="CH275" s="93">
        <f t="shared" ref="CH275:CH338" si="447">CG275/$F275</f>
        <v>6.7016396620028384</v>
      </c>
      <c r="CI275" s="51">
        <f t="shared" si="423"/>
        <v>37</v>
      </c>
      <c r="CJ275" s="51">
        <f t="shared" si="424"/>
        <v>21.6</v>
      </c>
      <c r="CK275" s="51">
        <v>1</v>
      </c>
      <c r="CM275" s="63">
        <f t="shared" si="425"/>
        <v>5.9181234719405187E-2</v>
      </c>
      <c r="CN275" s="63">
        <f t="shared" si="426"/>
        <v>2.1897056846179921</v>
      </c>
      <c r="CO275" s="63">
        <f t="shared" si="427"/>
        <v>3648.1754717049066</v>
      </c>
      <c r="CP275" s="63">
        <f t="shared" si="428"/>
        <v>1.6937040351460339E+18</v>
      </c>
      <c r="CQ275" s="63">
        <f t="shared" si="429"/>
        <v>109015.11237262796</v>
      </c>
      <c r="CR275" s="51">
        <f t="shared" si="361"/>
        <v>1666.0574511598593</v>
      </c>
      <c r="CS275" s="93">
        <f t="shared" si="362"/>
        <v>27.885250388222246</v>
      </c>
      <c r="CT275" s="51">
        <f t="shared" si="430"/>
        <v>-14</v>
      </c>
      <c r="CU275" s="51">
        <f t="shared" si="431"/>
        <v>24.15</v>
      </c>
      <c r="CV275" s="51">
        <v>1</v>
      </c>
      <c r="CX275" s="63">
        <f t="shared" si="432"/>
        <v>1.2925831062713179E-2</v>
      </c>
      <c r="CY275" s="63">
        <f t="shared" si="433"/>
        <v>-0.1809616348779845</v>
      </c>
      <c r="CZ275" s="63">
        <f t="shared" si="434"/>
        <v>3.4676331591472969</v>
      </c>
      <c r="DA275" s="63">
        <f t="shared" si="435"/>
        <v>1.8936552059618847E+18</v>
      </c>
      <c r="DB275" s="63">
        <f t="shared" si="436"/>
        <v>109015.11237262796</v>
      </c>
      <c r="DE275" s="51">
        <f t="shared" si="437"/>
        <v>-69</v>
      </c>
      <c r="DF275" s="51">
        <f t="shared" si="438"/>
        <v>26.9</v>
      </c>
      <c r="DG275" s="51">
        <v>1</v>
      </c>
      <c r="DI275" s="63">
        <f t="shared" si="439"/>
        <v>8.6534746119213031E-3</v>
      </c>
      <c r="DJ275" s="63">
        <f t="shared" si="440"/>
        <v>-0.59708974822256988</v>
      </c>
      <c r="DK275" s="63">
        <f t="shared" si="441"/>
        <v>1.8859854583386292E-3</v>
      </c>
      <c r="DL275" s="63">
        <f t="shared" si="442"/>
        <v>2.1092888215476068E+18</v>
      </c>
      <c r="DM275" s="63">
        <f t="shared" si="443"/>
        <v>109015.11237262796</v>
      </c>
    </row>
    <row r="276" spans="1:117">
      <c r="A276" s="74">
        <f t="shared" si="368"/>
        <v>2896.3093757401516</v>
      </c>
      <c r="B276" s="74">
        <f t="shared" si="369"/>
        <v>9</v>
      </c>
      <c r="C276" s="78">
        <v>10.865</v>
      </c>
      <c r="D276" s="76">
        <f t="shared" si="444"/>
        <v>2.35</v>
      </c>
      <c r="E276" s="76">
        <f t="shared" si="370"/>
        <v>2.35</v>
      </c>
      <c r="F276" s="77">
        <f t="shared" si="371"/>
        <v>60.001962500000005</v>
      </c>
      <c r="G276" s="73">
        <f t="shared" si="372"/>
        <v>1.8014398509482304E+16</v>
      </c>
      <c r="H276" s="74">
        <f t="shared" si="445"/>
        <v>54.000000000000021</v>
      </c>
      <c r="I276" s="79">
        <v>270</v>
      </c>
      <c r="J276" s="51">
        <f t="shared" si="373"/>
        <v>270</v>
      </c>
      <c r="K276" s="51">
        <f t="shared" si="374"/>
        <v>10</v>
      </c>
      <c r="L276" s="51">
        <v>1</v>
      </c>
      <c r="N276" s="63">
        <f t="shared" si="375"/>
        <v>1448658313933.1846</v>
      </c>
      <c r="O276" s="63">
        <f t="shared" si="376"/>
        <v>391137744761959.81</v>
      </c>
      <c r="P276" s="63">
        <f t="shared" si="377"/>
        <v>1.8014398509482304E+17</v>
      </c>
      <c r="Q276" s="63">
        <f t="shared" si="378"/>
        <v>9.007199254741152E+17</v>
      </c>
      <c r="R276" s="63">
        <f t="shared" si="379"/>
        <v>112956.06565386591</v>
      </c>
      <c r="S276" s="51">
        <f t="shared" ref="S276:S319" si="448">P276/O276</f>
        <v>460.56405321980827</v>
      </c>
      <c r="T276" s="72">
        <f t="shared" ref="T276:T339" si="449">S276/$F276</f>
        <v>7.675816490499094</v>
      </c>
      <c r="U276" s="51">
        <f t="shared" si="380"/>
        <v>255</v>
      </c>
      <c r="V276" s="69">
        <f t="shared" si="381"/>
        <v>10.75</v>
      </c>
      <c r="W276" s="51">
        <v>1</v>
      </c>
      <c r="Y276" s="68">
        <f t="shared" si="363"/>
        <v>57885179186.168564</v>
      </c>
      <c r="Z276" s="68">
        <f t="shared" si="382"/>
        <v>14760720692472.984</v>
      </c>
      <c r="AA276" s="68">
        <f t="shared" si="383"/>
        <v>2.4206847997116828E+16</v>
      </c>
      <c r="AB276" s="68">
        <f t="shared" si="384"/>
        <v>9.6827391988467392E+17</v>
      </c>
      <c r="AC276" s="63">
        <f t="shared" si="385"/>
        <v>112956.06565386591</v>
      </c>
      <c r="AD276" s="69">
        <f t="shared" si="386"/>
        <v>1639.9502775945593</v>
      </c>
      <c r="AE276" s="72">
        <f t="shared" si="387"/>
        <v>27.331610655144143</v>
      </c>
      <c r="AF276" s="51">
        <f t="shared" si="388"/>
        <v>233</v>
      </c>
      <c r="AG276" s="51">
        <f t="shared" si="389"/>
        <v>11.85</v>
      </c>
      <c r="AH276" s="51">
        <v>1</v>
      </c>
      <c r="AJ276" s="63">
        <f t="shared" si="390"/>
        <v>3740371751.9586625</v>
      </c>
      <c r="AK276" s="63">
        <f t="shared" si="391"/>
        <v>871506618206.36841</v>
      </c>
      <c r="AL276" s="63">
        <f t="shared" si="392"/>
        <v>1263909995078236.5</v>
      </c>
      <c r="AM276" s="63">
        <f t="shared" si="393"/>
        <v>1.0673531116868265E+18</v>
      </c>
      <c r="AN276" s="63">
        <f t="shared" si="394"/>
        <v>112956.06565386591</v>
      </c>
      <c r="AO276" s="51">
        <f t="shared" si="364"/>
        <v>1450.2586310583231</v>
      </c>
      <c r="AP276" s="72">
        <f t="shared" si="365"/>
        <v>24.170186617784761</v>
      </c>
      <c r="AQ276" s="51">
        <f t="shared" si="395"/>
        <v>205</v>
      </c>
      <c r="AR276" s="51">
        <f t="shared" si="396"/>
        <v>13.25</v>
      </c>
      <c r="AS276" s="51">
        <v>1</v>
      </c>
      <c r="AU276" s="63">
        <f t="shared" si="397"/>
        <v>259182794.59704792</v>
      </c>
      <c r="AV276" s="63">
        <f t="shared" si="398"/>
        <v>53132472892.394821</v>
      </c>
      <c r="AW276" s="63">
        <f t="shared" si="399"/>
        <v>29137058136064.402</v>
      </c>
      <c r="AX276" s="63">
        <f t="shared" si="400"/>
        <v>1.1934539012532024E+18</v>
      </c>
      <c r="AY276" s="63">
        <f t="shared" si="401"/>
        <v>112956.06565386591</v>
      </c>
      <c r="AZ276" s="51">
        <f t="shared" si="357"/>
        <v>548.38513153855047</v>
      </c>
      <c r="BA276" s="72">
        <f t="shared" si="358"/>
        <v>9.1394532560255914</v>
      </c>
      <c r="BB276" s="51">
        <f t="shared" si="402"/>
        <v>175</v>
      </c>
      <c r="BC276" s="51">
        <f t="shared" si="403"/>
        <v>14.75</v>
      </c>
      <c r="BD276" s="51">
        <v>1</v>
      </c>
      <c r="BF276" s="63">
        <f t="shared" si="404"/>
        <v>1415824.7144255014</v>
      </c>
      <c r="BG276" s="63">
        <f t="shared" si="405"/>
        <v>247769325.02446276</v>
      </c>
      <c r="BH276" s="63">
        <f t="shared" si="406"/>
        <v>506806140928.00586</v>
      </c>
      <c r="BI276" s="63">
        <f t="shared" si="407"/>
        <v>1.3285618900743199E+18</v>
      </c>
      <c r="BJ276" s="63">
        <f t="shared" si="408"/>
        <v>112956.06565386591</v>
      </c>
      <c r="BK276" s="51">
        <f t="shared" si="366"/>
        <v>2045.4757298062134</v>
      </c>
      <c r="BL276" s="72">
        <f t="shared" si="367"/>
        <v>34.090147131541123</v>
      </c>
      <c r="BM276" s="51">
        <f t="shared" si="409"/>
        <v>128</v>
      </c>
      <c r="BN276" s="51">
        <f t="shared" si="410"/>
        <v>17.100000000000001</v>
      </c>
      <c r="BO276" s="51">
        <v>1</v>
      </c>
      <c r="BQ276" s="63">
        <f t="shared" si="411"/>
        <v>8103.4481179659888</v>
      </c>
      <c r="BR276" s="63">
        <f t="shared" si="412"/>
        <v>1037241.3590996466</v>
      </c>
      <c r="BS276" s="63">
        <f t="shared" si="413"/>
        <v>869689044.70442486</v>
      </c>
      <c r="BT276" s="63">
        <f t="shared" si="414"/>
        <v>1.5402310725607373E+18</v>
      </c>
      <c r="BU276" s="63">
        <f t="shared" si="415"/>
        <v>112956.06565386591</v>
      </c>
      <c r="BV276" s="51">
        <f t="shared" si="355"/>
        <v>838.4635235325926</v>
      </c>
      <c r="BW276" s="72">
        <f t="shared" si="356"/>
        <v>13.973934994752755</v>
      </c>
      <c r="BX276" s="51">
        <f t="shared" si="416"/>
        <v>83</v>
      </c>
      <c r="BY276" s="51">
        <f t="shared" si="417"/>
        <v>19.350000000000001</v>
      </c>
      <c r="BZ276" s="51">
        <v>1</v>
      </c>
      <c r="CB276" s="63">
        <f t="shared" si="418"/>
        <v>50.963887504335659</v>
      </c>
      <c r="CC276" s="63">
        <f t="shared" si="419"/>
        <v>4230.0026628598598</v>
      </c>
      <c r="CD276" s="63">
        <f t="shared" si="420"/>
        <v>1922112.9174696831</v>
      </c>
      <c r="CE276" s="63">
        <f t="shared" si="421"/>
        <v>1.7428930557924132E+18</v>
      </c>
      <c r="CF276" s="63">
        <f t="shared" si="422"/>
        <v>112956.06565386591</v>
      </c>
      <c r="CG276" s="51">
        <f t="shared" si="446"/>
        <v>454.39993084310805</v>
      </c>
      <c r="CH276" s="93">
        <f t="shared" si="447"/>
        <v>7.573084477747007</v>
      </c>
      <c r="CI276" s="51">
        <f t="shared" si="423"/>
        <v>38</v>
      </c>
      <c r="CJ276" s="51">
        <f t="shared" si="424"/>
        <v>21.6</v>
      </c>
      <c r="CK276" s="51">
        <v>1</v>
      </c>
      <c r="CM276" s="63">
        <f t="shared" si="425"/>
        <v>5.9181234719405187E-2</v>
      </c>
      <c r="CN276" s="63">
        <f t="shared" si="426"/>
        <v>2.248886919337397</v>
      </c>
      <c r="CO276" s="63">
        <f t="shared" si="427"/>
        <v>4190.653163087959</v>
      </c>
      <c r="CP276" s="63">
        <f t="shared" si="428"/>
        <v>1.9455550390240891E+18</v>
      </c>
      <c r="CQ276" s="63">
        <f t="shared" si="429"/>
        <v>112956.06565386591</v>
      </c>
      <c r="CR276" s="51">
        <f t="shared" si="361"/>
        <v>1863.4343625968868</v>
      </c>
      <c r="CS276" s="93">
        <f t="shared" si="362"/>
        <v>31.056223579301871</v>
      </c>
      <c r="CT276" s="51">
        <f t="shared" si="430"/>
        <v>-13</v>
      </c>
      <c r="CU276" s="51">
        <f t="shared" si="431"/>
        <v>24.15</v>
      </c>
      <c r="CV276" s="51">
        <v>1</v>
      </c>
      <c r="CX276" s="63">
        <f t="shared" si="432"/>
        <v>1.2925831062713179E-2</v>
      </c>
      <c r="CY276" s="63">
        <f t="shared" si="433"/>
        <v>-0.16803580381527133</v>
      </c>
      <c r="CZ276" s="63">
        <f t="shared" si="434"/>
        <v>3.9832645056456708</v>
      </c>
      <c r="DA276" s="63">
        <f t="shared" si="435"/>
        <v>2.1752386200199882E+18</v>
      </c>
      <c r="DB276" s="63">
        <f t="shared" si="436"/>
        <v>112956.06565386591</v>
      </c>
      <c r="DE276" s="51">
        <f t="shared" si="437"/>
        <v>-68</v>
      </c>
      <c r="DF276" s="51">
        <f t="shared" si="438"/>
        <v>26.9</v>
      </c>
      <c r="DG276" s="51">
        <v>1</v>
      </c>
      <c r="DI276" s="63">
        <f t="shared" si="439"/>
        <v>8.6534746119213031E-3</v>
      </c>
      <c r="DJ276" s="63">
        <f t="shared" si="440"/>
        <v>-0.58843627361064865</v>
      </c>
      <c r="DK276" s="63">
        <f t="shared" si="441"/>
        <v>2.1664283935419124E-3</v>
      </c>
      <c r="DL276" s="63">
        <f t="shared" si="442"/>
        <v>2.4229365995253699E+18</v>
      </c>
      <c r="DM276" s="63">
        <f t="shared" si="443"/>
        <v>112956.06565386591</v>
      </c>
    </row>
    <row r="277" spans="1:117">
      <c r="A277" s="74">
        <f t="shared" si="368"/>
        <v>2998.4475052966964</v>
      </c>
      <c r="B277" s="74">
        <f t="shared" si="369"/>
        <v>9.0333333333333332</v>
      </c>
      <c r="C277" s="78">
        <v>10.865</v>
      </c>
      <c r="D277" s="76">
        <f t="shared" si="444"/>
        <v>2.355</v>
      </c>
      <c r="E277" s="76">
        <f t="shared" si="370"/>
        <v>2.355</v>
      </c>
      <c r="F277" s="77">
        <f t="shared" si="371"/>
        <v>60.257561624999994</v>
      </c>
      <c r="G277" s="73">
        <f t="shared" si="372"/>
        <v>2.0693109934103368E+16</v>
      </c>
      <c r="H277" s="74">
        <f t="shared" si="445"/>
        <v>54.200000000000024</v>
      </c>
      <c r="I277" s="79">
        <v>271</v>
      </c>
      <c r="J277" s="51">
        <f t="shared" si="373"/>
        <v>271</v>
      </c>
      <c r="K277" s="51">
        <f t="shared" si="374"/>
        <v>10</v>
      </c>
      <c r="L277" s="51">
        <v>1</v>
      </c>
      <c r="N277" s="63">
        <f t="shared" si="375"/>
        <v>1448658313933.1846</v>
      </c>
      <c r="O277" s="63">
        <f t="shared" si="376"/>
        <v>392586403075893</v>
      </c>
      <c r="P277" s="63">
        <f t="shared" si="377"/>
        <v>2.0693109934103366E+17</v>
      </c>
      <c r="Q277" s="63">
        <f t="shared" si="378"/>
        <v>1.0346554967051684E+18</v>
      </c>
      <c r="R277" s="63">
        <f t="shared" si="379"/>
        <v>117039.4009567477</v>
      </c>
      <c r="S277" s="51">
        <f t="shared" si="448"/>
        <v>527.09695934382808</v>
      </c>
      <c r="T277" s="72">
        <f t="shared" si="449"/>
        <v>8.747399415597048</v>
      </c>
      <c r="U277" s="51">
        <f t="shared" si="380"/>
        <v>256</v>
      </c>
      <c r="V277" s="69">
        <f t="shared" si="381"/>
        <v>10.75</v>
      </c>
      <c r="W277" s="51">
        <v>1</v>
      </c>
      <c r="Y277" s="68">
        <f t="shared" si="363"/>
        <v>57885179186.168564</v>
      </c>
      <c r="Z277" s="68">
        <f t="shared" si="382"/>
        <v>14818605871659.152</v>
      </c>
      <c r="AA277" s="68">
        <f t="shared" si="383"/>
        <v>2.7806366473951372E+16</v>
      </c>
      <c r="AB277" s="68">
        <f t="shared" si="384"/>
        <v>1.1122546589580559E+18</v>
      </c>
      <c r="AC277" s="63">
        <f t="shared" si="385"/>
        <v>117039.4009567477</v>
      </c>
      <c r="AD277" s="69">
        <f t="shared" si="386"/>
        <v>1876.4495604226538</v>
      </c>
      <c r="AE277" s="72">
        <f t="shared" si="387"/>
        <v>31.140482784556319</v>
      </c>
      <c r="AF277" s="51">
        <f t="shared" si="388"/>
        <v>234</v>
      </c>
      <c r="AG277" s="51">
        <f t="shared" si="389"/>
        <v>11.85</v>
      </c>
      <c r="AH277" s="51">
        <v>1</v>
      </c>
      <c r="AJ277" s="63">
        <f t="shared" si="390"/>
        <v>3740371751.9586625</v>
      </c>
      <c r="AK277" s="63">
        <f t="shared" si="391"/>
        <v>875246989958.32703</v>
      </c>
      <c r="AL277" s="63">
        <f t="shared" si="392"/>
        <v>1451851332210680.7</v>
      </c>
      <c r="AM277" s="63">
        <f t="shared" si="393"/>
        <v>1.2260667635956244E+18</v>
      </c>
      <c r="AN277" s="63">
        <f t="shared" si="394"/>
        <v>117039.4009567477</v>
      </c>
      <c r="AO277" s="51">
        <f t="shared" si="364"/>
        <v>1658.7904315784135</v>
      </c>
      <c r="AP277" s="72">
        <f t="shared" si="365"/>
        <v>27.528336475039264</v>
      </c>
      <c r="AQ277" s="51">
        <f t="shared" si="395"/>
        <v>206</v>
      </c>
      <c r="AR277" s="51">
        <f t="shared" si="396"/>
        <v>13.25</v>
      </c>
      <c r="AS277" s="51">
        <v>1</v>
      </c>
      <c r="AU277" s="63">
        <f t="shared" si="397"/>
        <v>259182794.59704792</v>
      </c>
      <c r="AV277" s="63">
        <f t="shared" si="398"/>
        <v>53391655686.991875</v>
      </c>
      <c r="AW277" s="63">
        <f t="shared" si="399"/>
        <v>33469690750350.148</v>
      </c>
      <c r="AX277" s="63">
        <f t="shared" si="400"/>
        <v>1.3709185331343483E+18</v>
      </c>
      <c r="AY277" s="63">
        <f t="shared" si="401"/>
        <v>117039.4009567477</v>
      </c>
      <c r="AZ277" s="51">
        <f t="shared" si="357"/>
        <v>626.87119025800439</v>
      </c>
      <c r="BA277" s="72">
        <f t="shared" si="358"/>
        <v>10.403195438926035</v>
      </c>
      <c r="BB277" s="51">
        <f t="shared" si="402"/>
        <v>176</v>
      </c>
      <c r="BC277" s="51">
        <f t="shared" si="403"/>
        <v>14.75</v>
      </c>
      <c r="BD277" s="51">
        <v>1</v>
      </c>
      <c r="BF277" s="63">
        <f t="shared" si="404"/>
        <v>1415824.7144255014</v>
      </c>
      <c r="BG277" s="63">
        <f t="shared" si="405"/>
        <v>249185149.73888826</v>
      </c>
      <c r="BH277" s="63">
        <f t="shared" si="406"/>
        <v>582167380386.39587</v>
      </c>
      <c r="BI277" s="63">
        <f t="shared" si="407"/>
        <v>1.5261168576401234E+18</v>
      </c>
      <c r="BJ277" s="63">
        <f t="shared" si="408"/>
        <v>117039.4009567477</v>
      </c>
      <c r="BK277" s="51">
        <f t="shared" si="366"/>
        <v>2336.2844093896733</v>
      </c>
      <c r="BL277" s="72">
        <f t="shared" si="367"/>
        <v>38.771638718623201</v>
      </c>
      <c r="BM277" s="51">
        <f t="shared" si="409"/>
        <v>129</v>
      </c>
      <c r="BN277" s="51">
        <f t="shared" si="410"/>
        <v>17.100000000000001</v>
      </c>
      <c r="BO277" s="51">
        <v>1</v>
      </c>
      <c r="BQ277" s="63">
        <f t="shared" si="411"/>
        <v>8103.4481179659888</v>
      </c>
      <c r="BR277" s="63">
        <f t="shared" si="412"/>
        <v>1045344.8072176125</v>
      </c>
      <c r="BS277" s="63">
        <f t="shared" si="413"/>
        <v>999010375.01091576</v>
      </c>
      <c r="BT277" s="63">
        <f t="shared" si="414"/>
        <v>1.7692608993658381E+18</v>
      </c>
      <c r="BU277" s="63">
        <f t="shared" si="415"/>
        <v>117039.4009567477</v>
      </c>
      <c r="BV277" s="51">
        <f t="shared" si="355"/>
        <v>955.675455709179</v>
      </c>
      <c r="BW277" s="72">
        <f t="shared" si="356"/>
        <v>15.859842813697311</v>
      </c>
      <c r="BX277" s="51">
        <f t="shared" si="416"/>
        <v>84</v>
      </c>
      <c r="BY277" s="51">
        <f t="shared" si="417"/>
        <v>19.350000000000001</v>
      </c>
      <c r="BZ277" s="51">
        <v>1</v>
      </c>
      <c r="CB277" s="63">
        <f t="shared" si="418"/>
        <v>50.963887504335659</v>
      </c>
      <c r="CC277" s="63">
        <f t="shared" si="419"/>
        <v>4280.9665503641954</v>
      </c>
      <c r="CD277" s="63">
        <f t="shared" si="420"/>
        <v>2207927.9464159771</v>
      </c>
      <c r="CE277" s="63">
        <f t="shared" si="421"/>
        <v>2.002058386124501E+18</v>
      </c>
      <c r="CF277" s="63">
        <f t="shared" si="422"/>
        <v>117039.4009567477</v>
      </c>
      <c r="CG277" s="51">
        <f t="shared" si="446"/>
        <v>515.75454291464666</v>
      </c>
      <c r="CH277" s="93">
        <f t="shared" si="447"/>
        <v>8.5591671651822629</v>
      </c>
      <c r="CI277" s="51">
        <f t="shared" si="423"/>
        <v>39</v>
      </c>
      <c r="CJ277" s="51">
        <f t="shared" si="424"/>
        <v>21.6</v>
      </c>
      <c r="CK277" s="51">
        <v>1</v>
      </c>
      <c r="CM277" s="63">
        <f t="shared" si="425"/>
        <v>5.9181234719405187E-2</v>
      </c>
      <c r="CN277" s="63">
        <f t="shared" si="426"/>
        <v>2.3080681540568024</v>
      </c>
      <c r="CO277" s="63">
        <f t="shared" si="427"/>
        <v>4813.7963948022616</v>
      </c>
      <c r="CP277" s="63">
        <f t="shared" si="428"/>
        <v>2.2348558728831639E+18</v>
      </c>
      <c r="CQ277" s="63">
        <f t="shared" si="429"/>
        <v>117039.4009567477</v>
      </c>
      <c r="CR277" s="51">
        <f t="shared" si="361"/>
        <v>2085.6387565251212</v>
      </c>
      <c r="CS277" s="93">
        <f t="shared" si="362"/>
        <v>34.612066938663176</v>
      </c>
      <c r="CT277" s="51">
        <f t="shared" si="430"/>
        <v>-12</v>
      </c>
      <c r="CU277" s="51">
        <f t="shared" si="431"/>
        <v>24.15</v>
      </c>
      <c r="CV277" s="51">
        <v>1</v>
      </c>
      <c r="CX277" s="63">
        <f t="shared" si="432"/>
        <v>1.2925831062713179E-2</v>
      </c>
      <c r="CY277" s="63">
        <f t="shared" si="433"/>
        <v>-0.15510997275255814</v>
      </c>
      <c r="CZ277" s="63">
        <f t="shared" si="434"/>
        <v>4.5755693851532602</v>
      </c>
      <c r="DA277" s="63">
        <f t="shared" si="435"/>
        <v>2.4986930245429816E+18</v>
      </c>
      <c r="DB277" s="63">
        <f t="shared" si="436"/>
        <v>117039.4009567477</v>
      </c>
      <c r="DE277" s="51">
        <f t="shared" si="437"/>
        <v>-67</v>
      </c>
      <c r="DF277" s="51">
        <f t="shared" si="438"/>
        <v>26.9</v>
      </c>
      <c r="DG277" s="51">
        <v>1</v>
      </c>
      <c r="DI277" s="63">
        <f t="shared" si="439"/>
        <v>8.6534746119213031E-3</v>
      </c>
      <c r="DJ277" s="63">
        <f t="shared" si="440"/>
        <v>-0.57978279899872731</v>
      </c>
      <c r="DK277" s="63">
        <f t="shared" si="441"/>
        <v>2.4885727318804643E-3</v>
      </c>
      <c r="DL277" s="63">
        <f t="shared" si="442"/>
        <v>2.7832232861369027E+18</v>
      </c>
      <c r="DM277" s="63">
        <f t="shared" si="443"/>
        <v>117039.4009567477</v>
      </c>
    </row>
    <row r="278" spans="1:117">
      <c r="A278" s="74">
        <f t="shared" si="368"/>
        <v>3104.1875282133524</v>
      </c>
      <c r="B278" s="74">
        <f t="shared" si="369"/>
        <v>9.0666666666666664</v>
      </c>
      <c r="C278" s="78">
        <v>10.865</v>
      </c>
      <c r="D278" s="76">
        <f t="shared" si="444"/>
        <v>2.3600000000000003</v>
      </c>
      <c r="E278" s="76">
        <f t="shared" si="370"/>
        <v>2.3600000000000003</v>
      </c>
      <c r="F278" s="77">
        <f t="shared" si="371"/>
        <v>60.513704000000018</v>
      </c>
      <c r="G278" s="73">
        <f t="shared" si="372"/>
        <v>2.3770141341077344E+16</v>
      </c>
      <c r="H278" s="74">
        <f t="shared" si="445"/>
        <v>54.400000000000027</v>
      </c>
      <c r="I278" s="79">
        <v>272</v>
      </c>
      <c r="J278" s="51">
        <f t="shared" si="373"/>
        <v>272</v>
      </c>
      <c r="K278" s="51">
        <f t="shared" si="374"/>
        <v>10</v>
      </c>
      <c r="L278" s="51">
        <v>1</v>
      </c>
      <c r="N278" s="63">
        <f t="shared" si="375"/>
        <v>1448658313933.1846</v>
      </c>
      <c r="O278" s="63">
        <f t="shared" si="376"/>
        <v>394035061389826.19</v>
      </c>
      <c r="P278" s="63">
        <f t="shared" si="377"/>
        <v>2.3770141341077344E+17</v>
      </c>
      <c r="Q278" s="63">
        <f t="shared" si="378"/>
        <v>1.1885070670538673E+18</v>
      </c>
      <c r="R278" s="63">
        <f t="shared" si="379"/>
        <v>121270.25943553496</v>
      </c>
      <c r="S278" s="51">
        <f t="shared" si="448"/>
        <v>603.24939758498044</v>
      </c>
      <c r="T278" s="72">
        <f t="shared" si="449"/>
        <v>9.9688063646703942</v>
      </c>
      <c r="U278" s="51">
        <f t="shared" si="380"/>
        <v>257</v>
      </c>
      <c r="V278" s="69">
        <f t="shared" si="381"/>
        <v>10.75</v>
      </c>
      <c r="W278" s="51">
        <v>1</v>
      </c>
      <c r="Y278" s="68">
        <f t="shared" si="363"/>
        <v>57885179186.168564</v>
      </c>
      <c r="Z278" s="68">
        <f t="shared" si="382"/>
        <v>14876491050845.32</v>
      </c>
      <c r="AA278" s="68">
        <f t="shared" si="383"/>
        <v>3.1941127427072648E+16</v>
      </c>
      <c r="AB278" s="68">
        <f t="shared" si="384"/>
        <v>1.2776450970829071E+18</v>
      </c>
      <c r="AC278" s="63">
        <f t="shared" si="385"/>
        <v>121270.25943553496</v>
      </c>
      <c r="AD278" s="69">
        <f t="shared" si="386"/>
        <v>2147.0874628904962</v>
      </c>
      <c r="AE278" s="72">
        <f t="shared" si="387"/>
        <v>35.481012084312269</v>
      </c>
      <c r="AF278" s="51">
        <f t="shared" si="388"/>
        <v>235</v>
      </c>
      <c r="AG278" s="51">
        <f t="shared" si="389"/>
        <v>11.85</v>
      </c>
      <c r="AH278" s="51">
        <v>1</v>
      </c>
      <c r="AJ278" s="63">
        <f t="shared" si="390"/>
        <v>3740371751.9586625</v>
      </c>
      <c r="AK278" s="63">
        <f t="shared" si="391"/>
        <v>878987361710.28564</v>
      </c>
      <c r="AL278" s="63">
        <f t="shared" si="392"/>
        <v>1667739237010663</v>
      </c>
      <c r="AM278" s="63">
        <f t="shared" si="393"/>
        <v>1.4083808744588326E+18</v>
      </c>
      <c r="AN278" s="63">
        <f t="shared" si="394"/>
        <v>121270.25943553496</v>
      </c>
      <c r="AO278" s="51">
        <f t="shared" si="364"/>
        <v>1897.3415428472908</v>
      </c>
      <c r="AP278" s="72">
        <f t="shared" si="365"/>
        <v>31.353915186670612</v>
      </c>
      <c r="AQ278" s="51">
        <f t="shared" si="395"/>
        <v>207</v>
      </c>
      <c r="AR278" s="51">
        <f t="shared" si="396"/>
        <v>13.25</v>
      </c>
      <c r="AS278" s="51">
        <v>1</v>
      </c>
      <c r="AU278" s="63">
        <f t="shared" si="397"/>
        <v>259182794.59704792</v>
      </c>
      <c r="AV278" s="63">
        <f t="shared" si="398"/>
        <v>53650838481.588921</v>
      </c>
      <c r="AW278" s="63">
        <f t="shared" si="399"/>
        <v>38446578707186.695</v>
      </c>
      <c r="AX278" s="63">
        <f t="shared" si="400"/>
        <v>1.5747718638463741E+18</v>
      </c>
      <c r="AY278" s="63">
        <f t="shared" si="401"/>
        <v>121270.25943553496</v>
      </c>
      <c r="AZ278" s="51">
        <f t="shared" si="357"/>
        <v>716.6072291746234</v>
      </c>
      <c r="BA278" s="72">
        <f t="shared" si="358"/>
        <v>11.842065215089514</v>
      </c>
      <c r="BB278" s="51">
        <f t="shared" si="402"/>
        <v>177</v>
      </c>
      <c r="BC278" s="51">
        <f t="shared" si="403"/>
        <v>14.75</v>
      </c>
      <c r="BD278" s="51">
        <v>1</v>
      </c>
      <c r="BF278" s="63">
        <f t="shared" si="404"/>
        <v>1415824.7144255014</v>
      </c>
      <c r="BG278" s="63">
        <f t="shared" si="405"/>
        <v>250600974.45331374</v>
      </c>
      <c r="BH278" s="63">
        <f t="shared" si="406"/>
        <v>668734712182.78625</v>
      </c>
      <c r="BI278" s="63">
        <f t="shared" si="407"/>
        <v>1.7530479239044541E+18</v>
      </c>
      <c r="BJ278" s="63">
        <f t="shared" si="408"/>
        <v>121270.25943553496</v>
      </c>
      <c r="BK278" s="51">
        <f t="shared" si="366"/>
        <v>2668.5239897475726</v>
      </c>
      <c r="BL278" s="72">
        <f t="shared" si="367"/>
        <v>44.097845832533601</v>
      </c>
      <c r="BM278" s="51">
        <f t="shared" si="409"/>
        <v>130</v>
      </c>
      <c r="BN278" s="51">
        <f t="shared" si="410"/>
        <v>17.100000000000001</v>
      </c>
      <c r="BO278" s="51">
        <v>1</v>
      </c>
      <c r="BQ278" s="63">
        <f t="shared" si="411"/>
        <v>8103.4481179659888</v>
      </c>
      <c r="BR278" s="63">
        <f t="shared" si="412"/>
        <v>1053448.2553355785</v>
      </c>
      <c r="BS278" s="63">
        <f t="shared" si="413"/>
        <v>1147561574.4000101</v>
      </c>
      <c r="BT278" s="63">
        <f t="shared" si="414"/>
        <v>2.032347084662113E+18</v>
      </c>
      <c r="BU278" s="63">
        <f t="shared" si="415"/>
        <v>121270.25943553496</v>
      </c>
      <c r="BV278" s="51">
        <f t="shared" si="355"/>
        <v>1089.3383406235284</v>
      </c>
      <c r="BW278" s="72">
        <f t="shared" si="356"/>
        <v>18.001514840729765</v>
      </c>
      <c r="BX278" s="51">
        <f t="shared" si="416"/>
        <v>85</v>
      </c>
      <c r="BY278" s="51">
        <f t="shared" si="417"/>
        <v>19.350000000000001</v>
      </c>
      <c r="BZ278" s="51">
        <v>1</v>
      </c>
      <c r="CB278" s="63">
        <f t="shared" si="418"/>
        <v>50.963887504335659</v>
      </c>
      <c r="CC278" s="63">
        <f t="shared" si="419"/>
        <v>4331.930437868531</v>
      </c>
      <c r="CD278" s="63">
        <f t="shared" si="420"/>
        <v>2536243.2000000142</v>
      </c>
      <c r="CE278" s="63">
        <f t="shared" si="421"/>
        <v>2.2997611747492332E+18</v>
      </c>
      <c r="CF278" s="63">
        <f t="shared" si="422"/>
        <v>121270.25943553496</v>
      </c>
      <c r="CG278" s="51">
        <f t="shared" si="446"/>
        <v>585.4764374397339</v>
      </c>
      <c r="CH278" s="93">
        <f t="shared" si="447"/>
        <v>9.6751049553954545</v>
      </c>
      <c r="CI278" s="51">
        <f t="shared" si="423"/>
        <v>40</v>
      </c>
      <c r="CJ278" s="51">
        <f t="shared" si="424"/>
        <v>21.6</v>
      </c>
      <c r="CK278" s="51">
        <v>7</v>
      </c>
      <c r="CM278" s="63">
        <f t="shared" si="425"/>
        <v>0.41426864303583633</v>
      </c>
      <c r="CN278" s="63">
        <f t="shared" si="426"/>
        <v>16.570745721433454</v>
      </c>
      <c r="CO278" s="63">
        <f t="shared" si="427"/>
        <v>5529.6000000000149</v>
      </c>
      <c r="CP278" s="63">
        <f t="shared" si="428"/>
        <v>2.567175264836353E+18</v>
      </c>
      <c r="CQ278" s="63">
        <f t="shared" si="429"/>
        <v>121270.25943553496</v>
      </c>
      <c r="CR278" s="51">
        <f t="shared" si="361"/>
        <v>333.69650907428661</v>
      </c>
      <c r="CS278" s="93">
        <f t="shared" si="362"/>
        <v>5.5143956991012564</v>
      </c>
      <c r="CT278" s="51">
        <f t="shared" si="430"/>
        <v>-11</v>
      </c>
      <c r="CU278" s="51">
        <f t="shared" si="431"/>
        <v>24.15</v>
      </c>
      <c r="CV278" s="51">
        <v>1</v>
      </c>
      <c r="CX278" s="63">
        <f t="shared" si="432"/>
        <v>1.2925831062713179E-2</v>
      </c>
      <c r="CY278" s="63">
        <f t="shared" si="433"/>
        <v>-0.14218414168984497</v>
      </c>
      <c r="CZ278" s="63">
        <f t="shared" si="434"/>
        <v>5.2559490259003461</v>
      </c>
      <c r="DA278" s="63">
        <f t="shared" si="435"/>
        <v>2.8702445669350892E+18</v>
      </c>
      <c r="DB278" s="63">
        <f t="shared" si="436"/>
        <v>121270.25943553496</v>
      </c>
      <c r="DE278" s="51">
        <f t="shared" si="437"/>
        <v>-66</v>
      </c>
      <c r="DF278" s="51">
        <f t="shared" si="438"/>
        <v>26.9</v>
      </c>
      <c r="DG278" s="51">
        <v>1</v>
      </c>
      <c r="DI278" s="63">
        <f t="shared" si="439"/>
        <v>8.6534746119213031E-3</v>
      </c>
      <c r="DJ278" s="63">
        <f t="shared" si="440"/>
        <v>-0.57112932438680597</v>
      </c>
      <c r="DK278" s="63">
        <f t="shared" si="441"/>
        <v>2.8586194034015667E-3</v>
      </c>
      <c r="DL278" s="63">
        <f t="shared" si="442"/>
        <v>3.1970840103749023E+18</v>
      </c>
      <c r="DM278" s="63">
        <f t="shared" si="443"/>
        <v>121270.25943553496</v>
      </c>
    </row>
    <row r="279" spans="1:117">
      <c r="A279" s="74">
        <f t="shared" si="368"/>
        <v>3213.6564649851507</v>
      </c>
      <c r="B279" s="74">
        <f t="shared" si="369"/>
        <v>9.1</v>
      </c>
      <c r="C279" s="78">
        <v>10.865</v>
      </c>
      <c r="D279" s="76">
        <f t="shared" si="444"/>
        <v>2.3650000000000002</v>
      </c>
      <c r="E279" s="76">
        <f t="shared" si="370"/>
        <v>2.3650000000000002</v>
      </c>
      <c r="F279" s="77">
        <f t="shared" si="371"/>
        <v>60.770389625000014</v>
      </c>
      <c r="G279" s="73">
        <f t="shared" si="372"/>
        <v>2.7304722256542564E+16</v>
      </c>
      <c r="H279" s="74">
        <f t="shared" si="445"/>
        <v>54.60000000000003</v>
      </c>
      <c r="I279" s="79">
        <v>273</v>
      </c>
      <c r="J279" s="51">
        <f t="shared" si="373"/>
        <v>273</v>
      </c>
      <c r="K279" s="51">
        <f t="shared" si="374"/>
        <v>10</v>
      </c>
      <c r="L279" s="51">
        <v>1</v>
      </c>
      <c r="N279" s="63">
        <f t="shared" si="375"/>
        <v>1448658313933.1846</v>
      </c>
      <c r="O279" s="63">
        <f t="shared" si="376"/>
        <v>395483719703759.37</v>
      </c>
      <c r="P279" s="63">
        <f t="shared" si="377"/>
        <v>2.7304722256542563E+17</v>
      </c>
      <c r="Q279" s="63">
        <f t="shared" si="378"/>
        <v>1.3652361128271281E+18</v>
      </c>
      <c r="R279" s="63">
        <f t="shared" si="379"/>
        <v>125653.9677809194</v>
      </c>
      <c r="S279" s="51">
        <f t="shared" si="448"/>
        <v>690.41330644395202</v>
      </c>
      <c r="T279" s="72">
        <f t="shared" si="449"/>
        <v>11.361014972988201</v>
      </c>
      <c r="U279" s="51">
        <f t="shared" si="380"/>
        <v>258</v>
      </c>
      <c r="V279" s="69">
        <f t="shared" si="381"/>
        <v>10.75</v>
      </c>
      <c r="W279" s="51">
        <v>1</v>
      </c>
      <c r="Y279" s="68">
        <f t="shared" si="363"/>
        <v>57885179186.168564</v>
      </c>
      <c r="Z279" s="68">
        <f t="shared" si="382"/>
        <v>14934376230031.49</v>
      </c>
      <c r="AA279" s="68">
        <f t="shared" si="383"/>
        <v>3.6690720532229032E+16</v>
      </c>
      <c r="AB279" s="68">
        <f t="shared" si="384"/>
        <v>1.4676288212891628E+18</v>
      </c>
      <c r="AC279" s="63">
        <f t="shared" si="385"/>
        <v>125653.9677809194</v>
      </c>
      <c r="AD279" s="69">
        <f t="shared" si="386"/>
        <v>2456.7963179103376</v>
      </c>
      <c r="AE279" s="72">
        <f t="shared" si="387"/>
        <v>40.427522895124717</v>
      </c>
      <c r="AF279" s="51">
        <f t="shared" si="388"/>
        <v>236</v>
      </c>
      <c r="AG279" s="51">
        <f t="shared" si="389"/>
        <v>11.85</v>
      </c>
      <c r="AH279" s="51">
        <v>1</v>
      </c>
      <c r="AJ279" s="63">
        <f t="shared" si="390"/>
        <v>3740371751.9586625</v>
      </c>
      <c r="AK279" s="63">
        <f t="shared" si="391"/>
        <v>882727733462.24438</v>
      </c>
      <c r="AL279" s="63">
        <f t="shared" si="392"/>
        <v>1915729318118159.2</v>
      </c>
      <c r="AM279" s="63">
        <f t="shared" si="393"/>
        <v>1.6178047937001469E+18</v>
      </c>
      <c r="AN279" s="63">
        <f t="shared" si="394"/>
        <v>125653.9677809194</v>
      </c>
      <c r="AO279" s="51">
        <f t="shared" si="364"/>
        <v>2170.238053589032</v>
      </c>
      <c r="AP279" s="72">
        <f t="shared" si="365"/>
        <v>35.712097075254377</v>
      </c>
      <c r="AQ279" s="51">
        <f t="shared" si="395"/>
        <v>208</v>
      </c>
      <c r="AR279" s="51">
        <f t="shared" si="396"/>
        <v>13.25</v>
      </c>
      <c r="AS279" s="51">
        <v>1</v>
      </c>
      <c r="AU279" s="63">
        <f t="shared" si="397"/>
        <v>259182794.59704792</v>
      </c>
      <c r="AV279" s="63">
        <f t="shared" si="398"/>
        <v>53910021276.185966</v>
      </c>
      <c r="AW279" s="63">
        <f t="shared" si="399"/>
        <v>44163521716209.398</v>
      </c>
      <c r="AX279" s="63">
        <f t="shared" si="400"/>
        <v>1.808937849495945E+18</v>
      </c>
      <c r="AY279" s="63">
        <f t="shared" si="401"/>
        <v>125653.9677809194</v>
      </c>
      <c r="AZ279" s="51">
        <f t="shared" si="357"/>
        <v>819.20801867162402</v>
      </c>
      <c r="BA279" s="72">
        <f t="shared" si="358"/>
        <v>13.480381214054521</v>
      </c>
      <c r="BB279" s="51">
        <f t="shared" si="402"/>
        <v>178</v>
      </c>
      <c r="BC279" s="51">
        <f t="shared" si="403"/>
        <v>14.75</v>
      </c>
      <c r="BD279" s="51">
        <v>1</v>
      </c>
      <c r="BF279" s="63">
        <f t="shared" si="404"/>
        <v>1415824.7144255014</v>
      </c>
      <c r="BG279" s="63">
        <f t="shared" si="405"/>
        <v>252016799.16773924</v>
      </c>
      <c r="BH279" s="63">
        <f t="shared" si="406"/>
        <v>768174463813.78223</v>
      </c>
      <c r="BI279" s="63">
        <f t="shared" si="407"/>
        <v>2.0137232664200141E+18</v>
      </c>
      <c r="BJ279" s="63">
        <f t="shared" si="408"/>
        <v>125653.9677809194</v>
      </c>
      <c r="BK279" s="51">
        <f t="shared" si="366"/>
        <v>3048.1081671960087</v>
      </c>
      <c r="BL279" s="72">
        <f t="shared" si="367"/>
        <v>50.157785493974572</v>
      </c>
      <c r="BM279" s="51">
        <f t="shared" si="409"/>
        <v>131</v>
      </c>
      <c r="BN279" s="51">
        <f t="shared" si="410"/>
        <v>17.100000000000001</v>
      </c>
      <c r="BO279" s="51">
        <v>1</v>
      </c>
      <c r="BQ279" s="63">
        <f t="shared" si="411"/>
        <v>8103.4481179659888</v>
      </c>
      <c r="BR279" s="63">
        <f t="shared" si="412"/>
        <v>1061551.7034535445</v>
      </c>
      <c r="BS279" s="63">
        <f t="shared" si="413"/>
        <v>1318202092.7710993</v>
      </c>
      <c r="BT279" s="63">
        <f t="shared" si="414"/>
        <v>2.3345537529343892E+18</v>
      </c>
      <c r="BU279" s="63">
        <f t="shared" si="415"/>
        <v>125653.9677809194</v>
      </c>
      <c r="BV279" s="51">
        <f t="shared" si="355"/>
        <v>1241.769089986474</v>
      </c>
      <c r="BW279" s="72">
        <f t="shared" si="356"/>
        <v>20.433785230753713</v>
      </c>
      <c r="BX279" s="51">
        <f t="shared" si="416"/>
        <v>86</v>
      </c>
      <c r="BY279" s="51">
        <f t="shared" si="417"/>
        <v>19.350000000000001</v>
      </c>
      <c r="BZ279" s="51">
        <v>1</v>
      </c>
      <c r="CB279" s="63">
        <f t="shared" si="418"/>
        <v>50.963887504335659</v>
      </c>
      <c r="CC279" s="63">
        <f t="shared" si="419"/>
        <v>4382.8943253728667</v>
      </c>
      <c r="CD279" s="63">
        <f t="shared" si="420"/>
        <v>2913378.3917124327</v>
      </c>
      <c r="CE279" s="63">
        <f t="shared" si="421"/>
        <v>2.6417318783204931E+18</v>
      </c>
      <c r="CF279" s="63">
        <f t="shared" si="422"/>
        <v>125653.9677809194</v>
      </c>
      <c r="CG279" s="51">
        <f t="shared" si="446"/>
        <v>664.71563661635457</v>
      </c>
      <c r="CH279" s="93">
        <f t="shared" si="447"/>
        <v>10.938149989133864</v>
      </c>
      <c r="CI279" s="51">
        <f t="shared" si="423"/>
        <v>41</v>
      </c>
      <c r="CJ279" s="51">
        <f t="shared" si="424"/>
        <v>21.6</v>
      </c>
      <c r="CK279" s="51">
        <v>1</v>
      </c>
      <c r="CM279" s="63">
        <f t="shared" si="425"/>
        <v>0.41426864303583633</v>
      </c>
      <c r="CN279" s="63">
        <f t="shared" si="426"/>
        <v>16.98501436446929</v>
      </c>
      <c r="CO279" s="63">
        <f t="shared" si="427"/>
        <v>6351.8424237916233</v>
      </c>
      <c r="CP279" s="63">
        <f t="shared" si="428"/>
        <v>2.9489100037065974E+18</v>
      </c>
      <c r="CQ279" s="63">
        <f t="shared" si="429"/>
        <v>125653.9677809194</v>
      </c>
      <c r="CR279" s="51">
        <f t="shared" si="361"/>
        <v>373.96744491891349</v>
      </c>
      <c r="CS279" s="93">
        <f t="shared" si="362"/>
        <v>6.1537773120524628</v>
      </c>
      <c r="CT279" s="51">
        <f t="shared" si="430"/>
        <v>-10</v>
      </c>
      <c r="CU279" s="51">
        <f t="shared" si="431"/>
        <v>24.15</v>
      </c>
      <c r="CV279" s="51">
        <v>1</v>
      </c>
      <c r="CX279" s="63">
        <f t="shared" si="432"/>
        <v>1.2925831062713179E-2</v>
      </c>
      <c r="CY279" s="63">
        <f t="shared" si="433"/>
        <v>-0.12925831062713178</v>
      </c>
      <c r="CZ279" s="63">
        <f t="shared" si="434"/>
        <v>6.0374999999999952</v>
      </c>
      <c r="DA279" s="63">
        <f t="shared" si="435"/>
        <v>3.2970452124775142E+18</v>
      </c>
      <c r="DB279" s="63">
        <f t="shared" si="436"/>
        <v>125653.9677809194</v>
      </c>
      <c r="DE279" s="51">
        <f t="shared" si="437"/>
        <v>-65</v>
      </c>
      <c r="DF279" s="51">
        <f t="shared" si="438"/>
        <v>26.9</v>
      </c>
      <c r="DG279" s="51">
        <v>1</v>
      </c>
      <c r="DI279" s="63">
        <f t="shared" si="439"/>
        <v>8.6534746119213031E-3</v>
      </c>
      <c r="DJ279" s="63">
        <f t="shared" si="440"/>
        <v>-0.56247584977488474</v>
      </c>
      <c r="DK279" s="63">
        <f t="shared" si="441"/>
        <v>3.2836914062499851E-3</v>
      </c>
      <c r="DL279" s="63">
        <f t="shared" si="442"/>
        <v>3.6724851435049748E+18</v>
      </c>
      <c r="DM279" s="63">
        <f t="shared" si="443"/>
        <v>125653.9677809194</v>
      </c>
    </row>
    <row r="280" spans="1:117">
      <c r="A280" s="74">
        <f t="shared" si="368"/>
        <v>3326.9858154752037</v>
      </c>
      <c r="B280" s="74">
        <f t="shared" si="369"/>
        <v>9.1333333333333329</v>
      </c>
      <c r="C280" s="78">
        <v>10.865</v>
      </c>
      <c r="D280" s="76">
        <f t="shared" si="444"/>
        <v>2.37</v>
      </c>
      <c r="E280" s="76">
        <f t="shared" si="370"/>
        <v>2.37</v>
      </c>
      <c r="F280" s="77">
        <f t="shared" si="371"/>
        <v>61.02761850000001</v>
      </c>
      <c r="G280" s="73">
        <f t="shared" si="372"/>
        <v>3.1364889539741372E+16</v>
      </c>
      <c r="H280" s="74">
        <f t="shared" si="445"/>
        <v>54.800000000000026</v>
      </c>
      <c r="I280" s="79">
        <v>274</v>
      </c>
      <c r="J280" s="51">
        <f t="shared" si="373"/>
        <v>274</v>
      </c>
      <c r="K280" s="51">
        <f t="shared" si="374"/>
        <v>10</v>
      </c>
      <c r="L280" s="51">
        <v>1</v>
      </c>
      <c r="N280" s="63">
        <f t="shared" si="375"/>
        <v>1448658313933.1846</v>
      </c>
      <c r="O280" s="63">
        <f t="shared" si="376"/>
        <v>396932378017692.56</v>
      </c>
      <c r="P280" s="63">
        <f t="shared" si="377"/>
        <v>3.136488953974137E+17</v>
      </c>
      <c r="Q280" s="63">
        <f t="shared" si="378"/>
        <v>1.5682444769870684E+18</v>
      </c>
      <c r="R280" s="63">
        <f t="shared" si="379"/>
        <v>130196.04491226297</v>
      </c>
      <c r="S280" s="51">
        <f t="shared" si="448"/>
        <v>790.18218912701889</v>
      </c>
      <c r="T280" s="72">
        <f t="shared" si="449"/>
        <v>12.947944038272095</v>
      </c>
      <c r="U280" s="51">
        <f t="shared" si="380"/>
        <v>259</v>
      </c>
      <c r="V280" s="69">
        <f t="shared" si="381"/>
        <v>10.75</v>
      </c>
      <c r="W280" s="51">
        <v>1</v>
      </c>
      <c r="Y280" s="68">
        <f t="shared" si="363"/>
        <v>57885179186.168564</v>
      </c>
      <c r="Z280" s="68">
        <f t="shared" si="382"/>
        <v>14992261409217.658</v>
      </c>
      <c r="AA280" s="68">
        <f t="shared" si="383"/>
        <v>4.2146570319027432E+16</v>
      </c>
      <c r="AB280" s="68">
        <f t="shared" si="384"/>
        <v>1.6858628127610988E+18</v>
      </c>
      <c r="AC280" s="63">
        <f t="shared" si="385"/>
        <v>130196.04491226297</v>
      </c>
      <c r="AD280" s="69">
        <f t="shared" si="386"/>
        <v>2811.2216808809476</v>
      </c>
      <c r="AE280" s="72">
        <f t="shared" si="387"/>
        <v>46.064744946272924</v>
      </c>
      <c r="AF280" s="51">
        <f t="shared" si="388"/>
        <v>237</v>
      </c>
      <c r="AG280" s="51">
        <f t="shared" si="389"/>
        <v>11.85</v>
      </c>
      <c r="AH280" s="51">
        <v>1</v>
      </c>
      <c r="AJ280" s="63">
        <f t="shared" si="390"/>
        <v>3740371751.9586625</v>
      </c>
      <c r="AK280" s="63">
        <f t="shared" si="391"/>
        <v>886468105214.203</v>
      </c>
      <c r="AL280" s="63">
        <f t="shared" si="392"/>
        <v>2200595116341920.7</v>
      </c>
      <c r="AM280" s="63">
        <f t="shared" si="393"/>
        <v>1.858369705229676E+18</v>
      </c>
      <c r="AN280" s="63">
        <f t="shared" si="394"/>
        <v>130196.04491226297</v>
      </c>
      <c r="AO280" s="51">
        <f t="shared" si="364"/>
        <v>2482.4301104552169</v>
      </c>
      <c r="AP280" s="72">
        <f t="shared" si="365"/>
        <v>40.67715849759427</v>
      </c>
      <c r="AQ280" s="51">
        <f t="shared" si="395"/>
        <v>209</v>
      </c>
      <c r="AR280" s="51">
        <f t="shared" si="396"/>
        <v>13.25</v>
      </c>
      <c r="AS280" s="51">
        <v>1</v>
      </c>
      <c r="AU280" s="63">
        <f t="shared" si="397"/>
        <v>259182794.59704792</v>
      </c>
      <c r="AV280" s="63">
        <f t="shared" si="398"/>
        <v>54169204070.78302</v>
      </c>
      <c r="AW280" s="63">
        <f t="shared" si="399"/>
        <v>50730564746285.578</v>
      </c>
      <c r="AX280" s="63">
        <f t="shared" si="400"/>
        <v>2.0779239320078659E+18</v>
      </c>
      <c r="AY280" s="63">
        <f t="shared" si="401"/>
        <v>130196.04491226297</v>
      </c>
      <c r="AZ280" s="51">
        <f t="shared" si="357"/>
        <v>936.52040151809945</v>
      </c>
      <c r="BA280" s="72">
        <f t="shared" si="358"/>
        <v>15.345845447305129</v>
      </c>
      <c r="BB280" s="51">
        <f t="shared" si="402"/>
        <v>179</v>
      </c>
      <c r="BC280" s="51">
        <f t="shared" si="403"/>
        <v>14.75</v>
      </c>
      <c r="BD280" s="51">
        <v>1</v>
      </c>
      <c r="BF280" s="63">
        <f t="shared" si="404"/>
        <v>1415824.7144255014</v>
      </c>
      <c r="BG280" s="63">
        <f t="shared" si="405"/>
        <v>253432623.88216475</v>
      </c>
      <c r="BH280" s="63">
        <f t="shared" si="406"/>
        <v>882400742933.62109</v>
      </c>
      <c r="BI280" s="63">
        <f t="shared" si="407"/>
        <v>2.313160603555926E+18</v>
      </c>
      <c r="BJ280" s="63">
        <f t="shared" si="408"/>
        <v>130196.04491226297</v>
      </c>
      <c r="BK280" s="51">
        <f t="shared" si="366"/>
        <v>3481.7961847875567</v>
      </c>
      <c r="BL280" s="72">
        <f t="shared" si="367"/>
        <v>57.052794625888211</v>
      </c>
      <c r="BM280" s="51">
        <f t="shared" si="409"/>
        <v>132</v>
      </c>
      <c r="BN280" s="51">
        <f t="shared" si="410"/>
        <v>17.100000000000001</v>
      </c>
      <c r="BO280" s="51">
        <v>1</v>
      </c>
      <c r="BQ280" s="63">
        <f t="shared" si="411"/>
        <v>8103.4481179659888</v>
      </c>
      <c r="BR280" s="63">
        <f t="shared" si="412"/>
        <v>1069655.1515715106</v>
      </c>
      <c r="BS280" s="63">
        <f t="shared" si="413"/>
        <v>1514216575.5198109</v>
      </c>
      <c r="BT280" s="63">
        <f t="shared" si="414"/>
        <v>2.6816980556478879E+18</v>
      </c>
      <c r="BU280" s="63">
        <f t="shared" si="415"/>
        <v>130196.04491226297</v>
      </c>
      <c r="BV280" s="51">
        <f t="shared" si="355"/>
        <v>1415.6119131433732</v>
      </c>
      <c r="BW280" s="72">
        <f t="shared" si="356"/>
        <v>23.1962502869643</v>
      </c>
      <c r="BX280" s="51">
        <f t="shared" si="416"/>
        <v>87</v>
      </c>
      <c r="BY280" s="51">
        <f t="shared" si="417"/>
        <v>19.350000000000001</v>
      </c>
      <c r="BZ280" s="51">
        <v>1</v>
      </c>
      <c r="CB280" s="63">
        <f t="shared" si="418"/>
        <v>50.963887504335659</v>
      </c>
      <c r="CC280" s="63">
        <f t="shared" si="419"/>
        <v>4433.8582128772023</v>
      </c>
      <c r="CD280" s="63">
        <f t="shared" si="420"/>
        <v>3346592.9660439794</v>
      </c>
      <c r="CE280" s="63">
        <f t="shared" si="421"/>
        <v>3.0345530629699784E+18</v>
      </c>
      <c r="CF280" s="63">
        <f t="shared" si="422"/>
        <v>130196.04491226297</v>
      </c>
      <c r="CG280" s="51">
        <f t="shared" si="446"/>
        <v>754.78123236428917</v>
      </c>
      <c r="CH280" s="93">
        <f t="shared" si="447"/>
        <v>12.367863123551004</v>
      </c>
      <c r="CI280" s="51">
        <f t="shared" si="423"/>
        <v>42</v>
      </c>
      <c r="CJ280" s="51">
        <f t="shared" si="424"/>
        <v>21.6</v>
      </c>
      <c r="CK280" s="51">
        <v>1</v>
      </c>
      <c r="CM280" s="63">
        <f t="shared" si="425"/>
        <v>0.41426864303583633</v>
      </c>
      <c r="CN280" s="63">
        <f t="shared" si="426"/>
        <v>17.399283007505126</v>
      </c>
      <c r="CO280" s="63">
        <f t="shared" si="427"/>
        <v>7296.3509434098169</v>
      </c>
      <c r="CP280" s="63">
        <f t="shared" si="428"/>
        <v>3.3874080702920684E+18</v>
      </c>
      <c r="CQ280" s="63">
        <f t="shared" si="429"/>
        <v>130196.04491226297</v>
      </c>
      <c r="CR280" s="51">
        <f t="shared" si="361"/>
        <v>419.34779382935255</v>
      </c>
      <c r="CS280" s="93">
        <f t="shared" si="362"/>
        <v>6.8714428669595309</v>
      </c>
      <c r="CT280" s="51">
        <f t="shared" si="430"/>
        <v>-9</v>
      </c>
      <c r="CU280" s="51">
        <f t="shared" si="431"/>
        <v>24.15</v>
      </c>
      <c r="CV280" s="51">
        <v>1</v>
      </c>
      <c r="CX280" s="63">
        <f t="shared" si="432"/>
        <v>1.2925831062713179E-2</v>
      </c>
      <c r="CY280" s="63">
        <f t="shared" si="433"/>
        <v>-0.11633247956441861</v>
      </c>
      <c r="CZ280" s="63">
        <f t="shared" si="434"/>
        <v>6.9352663182945937</v>
      </c>
      <c r="DA280" s="63">
        <f t="shared" si="435"/>
        <v>3.7873104119237704E+18</v>
      </c>
      <c r="DB280" s="63">
        <f t="shared" si="436"/>
        <v>130196.04491226297</v>
      </c>
      <c r="DE280" s="51">
        <f t="shared" si="437"/>
        <v>-64</v>
      </c>
      <c r="DF280" s="51">
        <f t="shared" si="438"/>
        <v>26.9</v>
      </c>
      <c r="DG280" s="51">
        <v>1</v>
      </c>
      <c r="DI280" s="63">
        <f t="shared" si="439"/>
        <v>8.6534746119213031E-3</v>
      </c>
      <c r="DJ280" s="63">
        <f t="shared" si="440"/>
        <v>-0.5538223751629634</v>
      </c>
      <c r="DK280" s="63">
        <f t="shared" si="441"/>
        <v>3.7719709166772588E-3</v>
      </c>
      <c r="DL280" s="63">
        <f t="shared" si="442"/>
        <v>4.2185776430952141E+18</v>
      </c>
      <c r="DM280" s="63">
        <f t="shared" si="443"/>
        <v>130196.04491226297</v>
      </c>
    </row>
    <row r="281" spans="1:117">
      <c r="A281" s="74">
        <f t="shared" si="368"/>
        <v>3444.3117168792796</v>
      </c>
      <c r="B281" s="74">
        <f t="shared" si="369"/>
        <v>9.1666666666666661</v>
      </c>
      <c r="C281" s="78">
        <v>10.865</v>
      </c>
      <c r="D281" s="76">
        <f t="shared" si="444"/>
        <v>2.375</v>
      </c>
      <c r="E281" s="76">
        <f t="shared" si="370"/>
        <v>2.375</v>
      </c>
      <c r="F281" s="77">
        <f t="shared" si="371"/>
        <v>61.285390624999998</v>
      </c>
      <c r="G281" s="73">
        <f t="shared" si="372"/>
        <v>3.6028797018964632E+16</v>
      </c>
      <c r="H281" s="74">
        <f t="shared" si="445"/>
        <v>55.000000000000028</v>
      </c>
      <c r="I281" s="79">
        <v>275</v>
      </c>
      <c r="J281" s="51">
        <f t="shared" si="373"/>
        <v>275</v>
      </c>
      <c r="K281" s="51">
        <f t="shared" si="374"/>
        <v>10</v>
      </c>
      <c r="L281" s="51">
        <v>1</v>
      </c>
      <c r="N281" s="63">
        <f t="shared" si="375"/>
        <v>1448658313933.1846</v>
      </c>
      <c r="O281" s="63">
        <f t="shared" si="376"/>
        <v>398381036331625.75</v>
      </c>
      <c r="P281" s="63">
        <f t="shared" si="377"/>
        <v>3.6028797018964634E+17</v>
      </c>
      <c r="Q281" s="63">
        <f t="shared" si="378"/>
        <v>1.8014398509482317E+18</v>
      </c>
      <c r="R281" s="63">
        <f t="shared" si="379"/>
        <v>134902.20891110512</v>
      </c>
      <c r="S281" s="51">
        <f t="shared" si="448"/>
        <v>904.38032268616951</v>
      </c>
      <c r="T281" s="72">
        <f t="shared" si="449"/>
        <v>14.756866415684522</v>
      </c>
      <c r="U281" s="51">
        <f t="shared" si="380"/>
        <v>260</v>
      </c>
      <c r="V281" s="69">
        <f t="shared" si="381"/>
        <v>10.75</v>
      </c>
      <c r="W281" s="51">
        <v>12</v>
      </c>
      <c r="Y281" s="68">
        <f t="shared" si="363"/>
        <v>694622150234.02271</v>
      </c>
      <c r="Z281" s="68">
        <f t="shared" si="382"/>
        <v>180601759060845.91</v>
      </c>
      <c r="AA281" s="68">
        <f t="shared" si="383"/>
        <v>4.8413695994233672E+16</v>
      </c>
      <c r="AB281" s="68">
        <f t="shared" si="384"/>
        <v>1.9365478397693491E+18</v>
      </c>
      <c r="AC281" s="63">
        <f t="shared" si="385"/>
        <v>134902.20891110512</v>
      </c>
      <c r="AD281" s="69">
        <f t="shared" si="386"/>
        <v>268.06879537603385</v>
      </c>
      <c r="AE281" s="72">
        <f t="shared" si="387"/>
        <v>4.374106008662384</v>
      </c>
      <c r="AF281" s="51">
        <f t="shared" si="388"/>
        <v>238</v>
      </c>
      <c r="AG281" s="51">
        <f t="shared" si="389"/>
        <v>11.85</v>
      </c>
      <c r="AH281" s="51">
        <v>1</v>
      </c>
      <c r="AJ281" s="63">
        <f t="shared" si="390"/>
        <v>3740371751.9586625</v>
      </c>
      <c r="AK281" s="63">
        <f t="shared" si="391"/>
        <v>890208476966.16162</v>
      </c>
      <c r="AL281" s="63">
        <f t="shared" si="392"/>
        <v>2527819990156473.5</v>
      </c>
      <c r="AM281" s="63">
        <f t="shared" si="393"/>
        <v>2.1347062233736545E+18</v>
      </c>
      <c r="AN281" s="63">
        <f t="shared" si="394"/>
        <v>134902.20891110512</v>
      </c>
      <c r="AO281" s="51">
        <f t="shared" si="364"/>
        <v>2839.5820255175581</v>
      </c>
      <c r="AP281" s="72">
        <f t="shared" si="365"/>
        <v>46.333750940623268</v>
      </c>
      <c r="AQ281" s="51">
        <f t="shared" si="395"/>
        <v>210</v>
      </c>
      <c r="AR281" s="51">
        <f t="shared" si="396"/>
        <v>13.25</v>
      </c>
      <c r="AS281" s="51">
        <v>1</v>
      </c>
      <c r="AU281" s="63">
        <f t="shared" si="397"/>
        <v>259182794.59704792</v>
      </c>
      <c r="AV281" s="63">
        <f t="shared" si="398"/>
        <v>54428386865.380066</v>
      </c>
      <c r="AW281" s="63">
        <f t="shared" si="399"/>
        <v>58274116272128.812</v>
      </c>
      <c r="AX281" s="63">
        <f t="shared" si="400"/>
        <v>2.3869078025064069E+18</v>
      </c>
      <c r="AY281" s="63">
        <f t="shared" si="401"/>
        <v>134902.20891110512</v>
      </c>
      <c r="AZ281" s="51">
        <f t="shared" si="357"/>
        <v>1070.6566853847892</v>
      </c>
      <c r="BA281" s="72">
        <f t="shared" si="358"/>
        <v>17.470014867589647</v>
      </c>
      <c r="BB281" s="51">
        <f t="shared" si="402"/>
        <v>180</v>
      </c>
      <c r="BC281" s="51">
        <f t="shared" si="403"/>
        <v>14.75</v>
      </c>
      <c r="BD281" s="51">
        <v>12</v>
      </c>
      <c r="BF281" s="63">
        <f t="shared" si="404"/>
        <v>16989896.573106017</v>
      </c>
      <c r="BG281" s="63">
        <f t="shared" si="405"/>
        <v>3058181383.1590829</v>
      </c>
      <c r="BH281" s="63">
        <f t="shared" si="406"/>
        <v>1013612281856.0122</v>
      </c>
      <c r="BI281" s="63">
        <f t="shared" si="407"/>
        <v>2.6571237801486418E+18</v>
      </c>
      <c r="BJ281" s="63">
        <f t="shared" si="408"/>
        <v>134902.20891110512</v>
      </c>
      <c r="BK281" s="51">
        <f t="shared" si="366"/>
        <v>331.44282658896998</v>
      </c>
      <c r="BL281" s="72">
        <f t="shared" si="367"/>
        <v>5.4081865712016093</v>
      </c>
      <c r="BM281" s="51">
        <f t="shared" si="409"/>
        <v>133</v>
      </c>
      <c r="BN281" s="51">
        <f t="shared" si="410"/>
        <v>17.100000000000001</v>
      </c>
      <c r="BO281" s="51">
        <v>1</v>
      </c>
      <c r="BQ281" s="63">
        <f t="shared" si="411"/>
        <v>8103.4481179659888</v>
      </c>
      <c r="BR281" s="63">
        <f t="shared" si="412"/>
        <v>1077758.5996894764</v>
      </c>
      <c r="BS281" s="63">
        <f t="shared" si="413"/>
        <v>1739378089.4088504</v>
      </c>
      <c r="BT281" s="63">
        <f t="shared" si="414"/>
        <v>3.0804621451214766E+18</v>
      </c>
      <c r="BU281" s="63">
        <f t="shared" si="415"/>
        <v>134902.20891110512</v>
      </c>
      <c r="BV281" s="51">
        <f t="shared" si="355"/>
        <v>1613.8846768747655</v>
      </c>
      <c r="BW281" s="72">
        <f t="shared" si="356"/>
        <v>26.333921680453766</v>
      </c>
      <c r="BX281" s="51">
        <f t="shared" si="416"/>
        <v>88</v>
      </c>
      <c r="BY281" s="51">
        <f t="shared" si="417"/>
        <v>19.350000000000001</v>
      </c>
      <c r="BZ281" s="51">
        <v>1</v>
      </c>
      <c r="CB281" s="63">
        <f t="shared" si="418"/>
        <v>50.963887504335659</v>
      </c>
      <c r="CC281" s="63">
        <f t="shared" si="419"/>
        <v>4484.8221003815379</v>
      </c>
      <c r="CD281" s="63">
        <f t="shared" si="420"/>
        <v>3844225.8349393676</v>
      </c>
      <c r="CE281" s="63">
        <f t="shared" si="421"/>
        <v>3.4857861115848284E+18</v>
      </c>
      <c r="CF281" s="63">
        <f t="shared" si="422"/>
        <v>134902.20891110512</v>
      </c>
      <c r="CG281" s="51">
        <f t="shared" si="446"/>
        <v>857.16350590859054</v>
      </c>
      <c r="CH281" s="93">
        <f t="shared" si="447"/>
        <v>13.986424777048414</v>
      </c>
      <c r="CI281" s="51">
        <f t="shared" si="423"/>
        <v>43</v>
      </c>
      <c r="CJ281" s="51">
        <f t="shared" si="424"/>
        <v>21.6</v>
      </c>
      <c r="CK281" s="51">
        <v>1</v>
      </c>
      <c r="CM281" s="63">
        <f t="shared" si="425"/>
        <v>0.41426864303583633</v>
      </c>
      <c r="CN281" s="63">
        <f t="shared" si="426"/>
        <v>17.813551650540962</v>
      </c>
      <c r="CO281" s="63">
        <f t="shared" si="427"/>
        <v>8381.3063261759216</v>
      </c>
      <c r="CP281" s="63">
        <f t="shared" si="428"/>
        <v>3.8911100780481802E+18</v>
      </c>
      <c r="CQ281" s="63">
        <f t="shared" si="429"/>
        <v>134902.20891110512</v>
      </c>
      <c r="CR281" s="51">
        <f t="shared" si="361"/>
        <v>470.50169952612441</v>
      </c>
      <c r="CS281" s="93">
        <f t="shared" si="362"/>
        <v>7.6772244531340856</v>
      </c>
      <c r="CT281" s="51">
        <f t="shared" si="430"/>
        <v>-8</v>
      </c>
      <c r="CU281" s="51">
        <f t="shared" si="431"/>
        <v>24.15</v>
      </c>
      <c r="CV281" s="51">
        <v>1</v>
      </c>
      <c r="CX281" s="63">
        <f t="shared" si="432"/>
        <v>1.2925831062713179E-2</v>
      </c>
      <c r="CY281" s="63">
        <f t="shared" si="433"/>
        <v>-0.10340664850170543</v>
      </c>
      <c r="CZ281" s="63">
        <f t="shared" si="434"/>
        <v>7.9665290112913443</v>
      </c>
      <c r="DA281" s="63">
        <f t="shared" si="435"/>
        <v>4.350477240039979E+18</v>
      </c>
      <c r="DB281" s="63">
        <f t="shared" si="436"/>
        <v>134902.20891110512</v>
      </c>
      <c r="DE281" s="51">
        <f t="shared" si="437"/>
        <v>-63</v>
      </c>
      <c r="DF281" s="51">
        <f t="shared" si="438"/>
        <v>26.9</v>
      </c>
      <c r="DG281" s="51">
        <v>1</v>
      </c>
      <c r="DI281" s="63">
        <f t="shared" si="439"/>
        <v>8.6534746119213031E-3</v>
      </c>
      <c r="DJ281" s="63">
        <f t="shared" si="440"/>
        <v>-0.54516890055104206</v>
      </c>
      <c r="DK281" s="63">
        <f t="shared" si="441"/>
        <v>4.3328567870838264E-3</v>
      </c>
      <c r="DL281" s="63">
        <f t="shared" si="442"/>
        <v>4.8458731990507428E+18</v>
      </c>
      <c r="DM281" s="63">
        <f t="shared" si="443"/>
        <v>134902.20891110512</v>
      </c>
    </row>
    <row r="282" spans="1:117">
      <c r="A282" s="74">
        <f t="shared" si="368"/>
        <v>3565.7751072609922</v>
      </c>
      <c r="B282" s="74">
        <f t="shared" si="369"/>
        <v>9.1999999999999993</v>
      </c>
      <c r="C282" s="78">
        <v>10.865</v>
      </c>
      <c r="D282" s="76">
        <f t="shared" si="444"/>
        <v>2.38</v>
      </c>
      <c r="E282" s="76">
        <f t="shared" si="370"/>
        <v>2.38</v>
      </c>
      <c r="F282" s="77">
        <f t="shared" si="371"/>
        <v>61.543705999999993</v>
      </c>
      <c r="G282" s="73">
        <f t="shared" si="372"/>
        <v>4.1386219868206752E+16</v>
      </c>
      <c r="H282" s="74">
        <f t="shared" si="445"/>
        <v>55.200000000000031</v>
      </c>
      <c r="I282" s="79">
        <v>276</v>
      </c>
      <c r="J282" s="51">
        <f t="shared" si="373"/>
        <v>276</v>
      </c>
      <c r="K282" s="51">
        <f t="shared" si="374"/>
        <v>10</v>
      </c>
      <c r="L282" s="51">
        <v>1</v>
      </c>
      <c r="N282" s="63">
        <f t="shared" si="375"/>
        <v>1448658313933.1846</v>
      </c>
      <c r="O282" s="63">
        <f t="shared" si="376"/>
        <v>399829694645558.94</v>
      </c>
      <c r="P282" s="63">
        <f t="shared" si="377"/>
        <v>4.1386219868206752E+17</v>
      </c>
      <c r="Q282" s="63">
        <f t="shared" si="378"/>
        <v>2.0693109934103375E+18</v>
      </c>
      <c r="R282" s="63">
        <f t="shared" si="379"/>
        <v>139778.38420463091</v>
      </c>
      <c r="S282" s="51">
        <f t="shared" si="448"/>
        <v>1035.096202769402</v>
      </c>
      <c r="T282" s="72">
        <f t="shared" si="449"/>
        <v>16.818879948006416</v>
      </c>
      <c r="U282" s="51">
        <f t="shared" si="380"/>
        <v>261</v>
      </c>
      <c r="V282" s="69">
        <f t="shared" si="381"/>
        <v>10.75</v>
      </c>
      <c r="W282" s="51">
        <v>1</v>
      </c>
      <c r="Y282" s="68">
        <f t="shared" si="363"/>
        <v>694622150234.02271</v>
      </c>
      <c r="Z282" s="68">
        <f t="shared" si="382"/>
        <v>181296381211079.94</v>
      </c>
      <c r="AA282" s="68">
        <f t="shared" si="383"/>
        <v>5.561273294790276E+16</v>
      </c>
      <c r="AB282" s="68">
        <f t="shared" si="384"/>
        <v>2.2245093179161129E+18</v>
      </c>
      <c r="AC282" s="63">
        <f t="shared" si="385"/>
        <v>139778.38420463091</v>
      </c>
      <c r="AD282" s="69">
        <f t="shared" si="386"/>
        <v>306.75037513933557</v>
      </c>
      <c r="AE282" s="72">
        <f t="shared" si="387"/>
        <v>4.984268824164336</v>
      </c>
      <c r="AF282" s="51">
        <f t="shared" si="388"/>
        <v>239</v>
      </c>
      <c r="AG282" s="51">
        <f t="shared" si="389"/>
        <v>11.85</v>
      </c>
      <c r="AH282" s="51">
        <v>1</v>
      </c>
      <c r="AJ282" s="63">
        <f t="shared" si="390"/>
        <v>3740371751.9586625</v>
      </c>
      <c r="AK282" s="63">
        <f t="shared" si="391"/>
        <v>893948848718.12036</v>
      </c>
      <c r="AL282" s="63">
        <f t="shared" si="392"/>
        <v>2903702664421362</v>
      </c>
      <c r="AM282" s="63">
        <f t="shared" si="393"/>
        <v>2.4521335271912499E+18</v>
      </c>
      <c r="AN282" s="63">
        <f t="shared" si="394"/>
        <v>139778.38420463091</v>
      </c>
      <c r="AO282" s="51">
        <f t="shared" si="364"/>
        <v>3248.1754057686094</v>
      </c>
      <c r="AP282" s="72">
        <f t="shared" si="365"/>
        <v>52.778352440599036</v>
      </c>
      <c r="AQ282" s="51">
        <f t="shared" si="395"/>
        <v>211</v>
      </c>
      <c r="AR282" s="51">
        <f t="shared" si="396"/>
        <v>13.25</v>
      </c>
      <c r="AS282" s="51">
        <v>1</v>
      </c>
      <c r="AU282" s="63">
        <f t="shared" si="397"/>
        <v>259182794.59704792</v>
      </c>
      <c r="AV282" s="63">
        <f t="shared" si="398"/>
        <v>54687569659.977112</v>
      </c>
      <c r="AW282" s="63">
        <f t="shared" si="399"/>
        <v>66939381500700.32</v>
      </c>
      <c r="AX282" s="63">
        <f t="shared" si="400"/>
        <v>2.7418370662686971E+18</v>
      </c>
      <c r="AY282" s="63">
        <f t="shared" si="401"/>
        <v>139778.38420463091</v>
      </c>
      <c r="AZ282" s="51">
        <f t="shared" si="357"/>
        <v>1224.0328454326916</v>
      </c>
      <c r="BA282" s="72">
        <f t="shared" si="358"/>
        <v>19.888838761719871</v>
      </c>
      <c r="BB282" s="51">
        <f t="shared" si="402"/>
        <v>181</v>
      </c>
      <c r="BC282" s="51">
        <f t="shared" si="403"/>
        <v>14.75</v>
      </c>
      <c r="BD282" s="51">
        <v>1</v>
      </c>
      <c r="BF282" s="63">
        <f t="shared" si="404"/>
        <v>16989896.573106017</v>
      </c>
      <c r="BG282" s="63">
        <f t="shared" si="405"/>
        <v>3075171279.7321892</v>
      </c>
      <c r="BH282" s="63">
        <f t="shared" si="406"/>
        <v>1164334760772.7922</v>
      </c>
      <c r="BI282" s="63">
        <f t="shared" si="407"/>
        <v>3.0522337152802478E+18</v>
      </c>
      <c r="BJ282" s="63">
        <f t="shared" si="408"/>
        <v>139778.38420463091</v>
      </c>
      <c r="BK282" s="51">
        <f t="shared" si="366"/>
        <v>378.62436100606141</v>
      </c>
      <c r="BL282" s="72">
        <f t="shared" si="367"/>
        <v>6.1521215671682405</v>
      </c>
      <c r="BM282" s="51">
        <f t="shared" si="409"/>
        <v>134</v>
      </c>
      <c r="BN282" s="51">
        <f t="shared" si="410"/>
        <v>17.100000000000001</v>
      </c>
      <c r="BO282" s="51">
        <v>1</v>
      </c>
      <c r="BQ282" s="63">
        <f t="shared" si="411"/>
        <v>8103.4481179659888</v>
      </c>
      <c r="BR282" s="63">
        <f t="shared" si="412"/>
        <v>1085862.0478074425</v>
      </c>
      <c r="BS282" s="63">
        <f t="shared" si="413"/>
        <v>1998020750.0218322</v>
      </c>
      <c r="BT282" s="63">
        <f t="shared" si="414"/>
        <v>3.5385217987316777E+18</v>
      </c>
      <c r="BU282" s="63">
        <f t="shared" si="415"/>
        <v>139778.38420463091</v>
      </c>
      <c r="BV282" s="51">
        <f t="shared" si="355"/>
        <v>1840.0318475594647</v>
      </c>
      <c r="BW282" s="72">
        <f t="shared" si="356"/>
        <v>29.897969543131914</v>
      </c>
      <c r="BX282" s="51">
        <f t="shared" si="416"/>
        <v>89</v>
      </c>
      <c r="BY282" s="51">
        <f t="shared" si="417"/>
        <v>19.350000000000001</v>
      </c>
      <c r="BZ282" s="51">
        <v>1</v>
      </c>
      <c r="CB282" s="63">
        <f t="shared" si="418"/>
        <v>50.963887504335659</v>
      </c>
      <c r="CC282" s="63">
        <f t="shared" si="419"/>
        <v>4535.7859878858735</v>
      </c>
      <c r="CD282" s="63">
        <f t="shared" si="420"/>
        <v>4415855.892831956</v>
      </c>
      <c r="CE282" s="63">
        <f t="shared" si="421"/>
        <v>4.0041167722490035E+18</v>
      </c>
      <c r="CF282" s="63">
        <f t="shared" si="422"/>
        <v>139778.38420463091</v>
      </c>
      <c r="CG282" s="51">
        <f t="shared" si="446"/>
        <v>973.55913718719853</v>
      </c>
      <c r="CH282" s="93">
        <f t="shared" si="447"/>
        <v>15.818987845600306</v>
      </c>
      <c r="CI282" s="51">
        <f t="shared" si="423"/>
        <v>44</v>
      </c>
      <c r="CJ282" s="51">
        <f t="shared" si="424"/>
        <v>21.6</v>
      </c>
      <c r="CK282" s="51">
        <v>1</v>
      </c>
      <c r="CM282" s="63">
        <f t="shared" si="425"/>
        <v>0.41426864303583633</v>
      </c>
      <c r="CN282" s="63">
        <f t="shared" si="426"/>
        <v>18.227820293576798</v>
      </c>
      <c r="CO282" s="63">
        <f t="shared" si="427"/>
        <v>9627.592789604525</v>
      </c>
      <c r="CP282" s="63">
        <f t="shared" si="428"/>
        <v>4.4697117457663293E+18</v>
      </c>
      <c r="CQ282" s="63">
        <f t="shared" si="429"/>
        <v>139778.38420463091</v>
      </c>
      <c r="CR282" s="51">
        <f t="shared" si="361"/>
        <v>528.18124353558278</v>
      </c>
      <c r="CS282" s="93">
        <f t="shared" si="362"/>
        <v>8.582213809736821</v>
      </c>
      <c r="CT282" s="51">
        <f t="shared" si="430"/>
        <v>-7</v>
      </c>
      <c r="CU282" s="51">
        <f t="shared" si="431"/>
        <v>24.15</v>
      </c>
      <c r="CV282" s="51">
        <v>1</v>
      </c>
      <c r="CX282" s="63">
        <f t="shared" si="432"/>
        <v>1.2925831062713179E-2</v>
      </c>
      <c r="CY282" s="63">
        <f t="shared" si="433"/>
        <v>-9.048081743899225E-2</v>
      </c>
      <c r="CZ282" s="63">
        <f t="shared" si="434"/>
        <v>9.1511387703065239</v>
      </c>
      <c r="DA282" s="63">
        <f t="shared" si="435"/>
        <v>4.9973860490859643E+18</v>
      </c>
      <c r="DB282" s="63">
        <f t="shared" si="436"/>
        <v>139778.38420463091</v>
      </c>
      <c r="DE282" s="51">
        <f t="shared" si="437"/>
        <v>-62</v>
      </c>
      <c r="DF282" s="51">
        <f t="shared" si="438"/>
        <v>26.9</v>
      </c>
      <c r="DG282" s="51">
        <v>1</v>
      </c>
      <c r="DI282" s="63">
        <f t="shared" si="439"/>
        <v>8.6534746119213031E-3</v>
      </c>
      <c r="DJ282" s="63">
        <f t="shared" si="440"/>
        <v>-0.53651542593912083</v>
      </c>
      <c r="DK282" s="63">
        <f t="shared" si="441"/>
        <v>4.9771454637609304E-3</v>
      </c>
      <c r="DL282" s="63">
        <f t="shared" si="442"/>
        <v>5.5664465722738084E+18</v>
      </c>
      <c r="DM282" s="63">
        <f t="shared" si="443"/>
        <v>139778.38420463091</v>
      </c>
    </row>
    <row r="283" spans="1:117">
      <c r="A283" s="74">
        <f t="shared" si="368"/>
        <v>3691.5218948540301</v>
      </c>
      <c r="B283" s="74">
        <f t="shared" si="369"/>
        <v>9.2333333333333325</v>
      </c>
      <c r="C283" s="78">
        <v>10.865</v>
      </c>
      <c r="D283" s="76">
        <f t="shared" si="444"/>
        <v>2.3849999999999998</v>
      </c>
      <c r="E283" s="76">
        <f t="shared" si="370"/>
        <v>2.3849999999999998</v>
      </c>
      <c r="F283" s="77">
        <f t="shared" si="371"/>
        <v>61.802564624999988</v>
      </c>
      <c r="G283" s="73">
        <f t="shared" si="372"/>
        <v>4.7540282682154696E+16</v>
      </c>
      <c r="H283" s="74">
        <f t="shared" si="445"/>
        <v>55.400000000000034</v>
      </c>
      <c r="I283" s="79">
        <v>277</v>
      </c>
      <c r="J283" s="51">
        <f t="shared" si="373"/>
        <v>277</v>
      </c>
      <c r="K283" s="51">
        <f t="shared" si="374"/>
        <v>10</v>
      </c>
      <c r="L283" s="51">
        <v>1</v>
      </c>
      <c r="N283" s="63">
        <f t="shared" si="375"/>
        <v>1448658313933.1846</v>
      </c>
      <c r="O283" s="63">
        <f t="shared" si="376"/>
        <v>401278352959492.12</v>
      </c>
      <c r="P283" s="63">
        <f t="shared" si="377"/>
        <v>4.7540282682154694E+17</v>
      </c>
      <c r="Q283" s="63">
        <f t="shared" si="378"/>
        <v>2.3770141341077345E+18</v>
      </c>
      <c r="R283" s="63">
        <f t="shared" si="379"/>
        <v>144830.70900810644</v>
      </c>
      <c r="S283" s="51">
        <f t="shared" si="448"/>
        <v>1184.7208385784454</v>
      </c>
      <c r="T283" s="72">
        <f t="shared" si="449"/>
        <v>19.169444597760421</v>
      </c>
      <c r="U283" s="51">
        <f t="shared" si="380"/>
        <v>262</v>
      </c>
      <c r="V283" s="69">
        <f t="shared" si="381"/>
        <v>10.75</v>
      </c>
      <c r="W283" s="51">
        <v>1</v>
      </c>
      <c r="Y283" s="68">
        <f t="shared" si="363"/>
        <v>694622150234.02271</v>
      </c>
      <c r="Z283" s="68">
        <f t="shared" si="382"/>
        <v>181991003361313.94</v>
      </c>
      <c r="AA283" s="68">
        <f t="shared" si="383"/>
        <v>6.3882254854145312E+16</v>
      </c>
      <c r="AB283" s="68">
        <f t="shared" si="384"/>
        <v>2.5552901941658153E+18</v>
      </c>
      <c r="AC283" s="63">
        <f t="shared" si="385"/>
        <v>144830.70900810644</v>
      </c>
      <c r="AD283" s="69">
        <f t="shared" si="386"/>
        <v>351.01875188476953</v>
      </c>
      <c r="AE283" s="72">
        <f t="shared" si="387"/>
        <v>5.6796793792401559</v>
      </c>
      <c r="AF283" s="51">
        <f t="shared" si="388"/>
        <v>240</v>
      </c>
      <c r="AG283" s="51">
        <f t="shared" si="389"/>
        <v>11.85</v>
      </c>
      <c r="AH283" s="51">
        <v>12</v>
      </c>
      <c r="AJ283" s="63">
        <f t="shared" si="390"/>
        <v>44884461023.503952</v>
      </c>
      <c r="AK283" s="63">
        <f t="shared" si="391"/>
        <v>10772270645640.949</v>
      </c>
      <c r="AL283" s="63">
        <f t="shared" si="392"/>
        <v>3335478474021327.5</v>
      </c>
      <c r="AM283" s="63">
        <f t="shared" si="393"/>
        <v>2.8167617489176658E+18</v>
      </c>
      <c r="AN283" s="63">
        <f t="shared" si="394"/>
        <v>144830.70900810644</v>
      </c>
      <c r="AO283" s="51">
        <f t="shared" si="364"/>
        <v>309.63559900632879</v>
      </c>
      <c r="AP283" s="72">
        <f t="shared" si="365"/>
        <v>5.0100768614556319</v>
      </c>
      <c r="AQ283" s="51">
        <f t="shared" si="395"/>
        <v>212</v>
      </c>
      <c r="AR283" s="51">
        <f t="shared" si="396"/>
        <v>13.25</v>
      </c>
      <c r="AS283" s="51">
        <v>1</v>
      </c>
      <c r="AU283" s="63">
        <f t="shared" si="397"/>
        <v>259182794.59704792</v>
      </c>
      <c r="AV283" s="63">
        <f t="shared" si="398"/>
        <v>54946752454.574158</v>
      </c>
      <c r="AW283" s="63">
        <f t="shared" si="399"/>
        <v>76893157414373.437</v>
      </c>
      <c r="AX283" s="63">
        <f t="shared" si="400"/>
        <v>3.1495437276927488E+18</v>
      </c>
      <c r="AY283" s="63">
        <f t="shared" si="401"/>
        <v>144830.70900810644</v>
      </c>
      <c r="AZ283" s="51">
        <f t="shared" si="357"/>
        <v>1399.412230557992</v>
      </c>
      <c r="BA283" s="72">
        <f t="shared" si="358"/>
        <v>22.643271182178587</v>
      </c>
      <c r="BB283" s="51">
        <f t="shared" si="402"/>
        <v>182</v>
      </c>
      <c r="BC283" s="51">
        <f t="shared" si="403"/>
        <v>14.75</v>
      </c>
      <c r="BD283" s="51">
        <v>1</v>
      </c>
      <c r="BF283" s="63">
        <f t="shared" si="404"/>
        <v>16989896.573106017</v>
      </c>
      <c r="BG283" s="63">
        <f t="shared" si="405"/>
        <v>3092161176.305295</v>
      </c>
      <c r="BH283" s="63">
        <f t="shared" si="406"/>
        <v>1337469424365.5728</v>
      </c>
      <c r="BI283" s="63">
        <f t="shared" si="407"/>
        <v>3.5060958478089088E+18</v>
      </c>
      <c r="BJ283" s="63">
        <f t="shared" si="408"/>
        <v>144830.70900810644</v>
      </c>
      <c r="BK283" s="51">
        <f t="shared" si="366"/>
        <v>432.53548185468901</v>
      </c>
      <c r="BL283" s="72">
        <f t="shared" si="367"/>
        <v>6.9986655809380842</v>
      </c>
      <c r="BM283" s="51">
        <f t="shared" si="409"/>
        <v>135</v>
      </c>
      <c r="BN283" s="51">
        <f t="shared" si="410"/>
        <v>17.100000000000001</v>
      </c>
      <c r="BO283" s="51">
        <v>1</v>
      </c>
      <c r="BQ283" s="63">
        <f t="shared" si="411"/>
        <v>8103.4481179659888</v>
      </c>
      <c r="BR283" s="63">
        <f t="shared" si="412"/>
        <v>1093965.4959254086</v>
      </c>
      <c r="BS283" s="63">
        <f t="shared" si="413"/>
        <v>2295123148.8000212</v>
      </c>
      <c r="BT283" s="63">
        <f t="shared" si="414"/>
        <v>4.0646941693242266E+18</v>
      </c>
      <c r="BU283" s="63">
        <f t="shared" si="415"/>
        <v>144830.70900810644</v>
      </c>
      <c r="BV283" s="51">
        <f t="shared" si="355"/>
        <v>2097.984952311981</v>
      </c>
      <c r="BW283" s="72">
        <f t="shared" si="356"/>
        <v>33.946567833259742</v>
      </c>
      <c r="BX283" s="51">
        <f t="shared" si="416"/>
        <v>90</v>
      </c>
      <c r="BY283" s="51">
        <f t="shared" si="417"/>
        <v>19.350000000000001</v>
      </c>
      <c r="BZ283" s="51">
        <v>1</v>
      </c>
      <c r="CB283" s="63">
        <f t="shared" si="418"/>
        <v>50.963887504335659</v>
      </c>
      <c r="CC283" s="63">
        <f t="shared" si="419"/>
        <v>4586.7498753902091</v>
      </c>
      <c r="CD283" s="63">
        <f t="shared" si="420"/>
        <v>5072486.4000000311</v>
      </c>
      <c r="CE283" s="63">
        <f t="shared" si="421"/>
        <v>4.5995223494984673E+18</v>
      </c>
      <c r="CF283" s="63">
        <f t="shared" si="422"/>
        <v>144830.70900810644</v>
      </c>
      <c r="CG283" s="51">
        <f t="shared" si="446"/>
        <v>1105.8999373861648</v>
      </c>
      <c r="CH283" s="93">
        <f t="shared" si="447"/>
        <v>17.894078410765708</v>
      </c>
      <c r="CI283" s="51">
        <f t="shared" si="423"/>
        <v>45</v>
      </c>
      <c r="CJ283" s="51">
        <f t="shared" si="424"/>
        <v>21.6</v>
      </c>
      <c r="CK283" s="51">
        <v>1</v>
      </c>
      <c r="CM283" s="63">
        <f t="shared" si="425"/>
        <v>0.41426864303583633</v>
      </c>
      <c r="CN283" s="63">
        <f t="shared" si="426"/>
        <v>18.642088936612634</v>
      </c>
      <c r="CO283" s="63">
        <f t="shared" si="427"/>
        <v>11059.200000000033</v>
      </c>
      <c r="CP283" s="63">
        <f t="shared" si="428"/>
        <v>5.1343505296727071E+18</v>
      </c>
      <c r="CQ283" s="63">
        <f t="shared" si="429"/>
        <v>144830.70900810644</v>
      </c>
      <c r="CR283" s="51">
        <f t="shared" si="361"/>
        <v>593.23823835428755</v>
      </c>
      <c r="CS283" s="93">
        <f t="shared" si="362"/>
        <v>9.5989259014392836</v>
      </c>
      <c r="CT283" s="51">
        <f t="shared" si="430"/>
        <v>-6</v>
      </c>
      <c r="CU283" s="51">
        <f t="shared" si="431"/>
        <v>24.15</v>
      </c>
      <c r="CV283" s="51">
        <v>1</v>
      </c>
      <c r="CX283" s="63">
        <f t="shared" si="432"/>
        <v>1.2925831062713179E-2</v>
      </c>
      <c r="CY283" s="63">
        <f t="shared" si="433"/>
        <v>-7.755498637627907E-2</v>
      </c>
      <c r="CZ283" s="63">
        <f t="shared" si="434"/>
        <v>10.511898051800696</v>
      </c>
      <c r="DA283" s="63">
        <f t="shared" si="435"/>
        <v>5.7404891338701793E+18</v>
      </c>
      <c r="DB283" s="63">
        <f t="shared" si="436"/>
        <v>144830.70900810644</v>
      </c>
      <c r="DE283" s="51">
        <f t="shared" si="437"/>
        <v>-61</v>
      </c>
      <c r="DF283" s="51">
        <f t="shared" si="438"/>
        <v>26.9</v>
      </c>
      <c r="DG283" s="51">
        <v>1</v>
      </c>
      <c r="DI283" s="63">
        <f t="shared" si="439"/>
        <v>8.6534746119213031E-3</v>
      </c>
      <c r="DJ283" s="63">
        <f t="shared" si="440"/>
        <v>-0.52786195132719949</v>
      </c>
      <c r="DK283" s="63">
        <f t="shared" si="441"/>
        <v>5.7172388068031359E-3</v>
      </c>
      <c r="DL283" s="63">
        <f t="shared" si="442"/>
        <v>6.3941680207498056E+18</v>
      </c>
      <c r="DM283" s="63">
        <f t="shared" si="443"/>
        <v>144830.70900810644</v>
      </c>
    </row>
    <row r="284" spans="1:117">
      <c r="A284" s="74">
        <f t="shared" si="368"/>
        <v>3821.7031333348355</v>
      </c>
      <c r="B284" s="74">
        <f t="shared" si="369"/>
        <v>9.2666666666666675</v>
      </c>
      <c r="C284" s="78">
        <v>10.865</v>
      </c>
      <c r="D284" s="76">
        <f t="shared" si="444"/>
        <v>2.39</v>
      </c>
      <c r="E284" s="76">
        <f t="shared" si="370"/>
        <v>2.39</v>
      </c>
      <c r="F284" s="77">
        <f t="shared" si="371"/>
        <v>62.061966500000011</v>
      </c>
      <c r="G284" s="73">
        <f t="shared" si="372"/>
        <v>5.4609444513085136E+16</v>
      </c>
      <c r="H284" s="74">
        <f t="shared" si="445"/>
        <v>55.600000000000023</v>
      </c>
      <c r="I284" s="79">
        <v>278</v>
      </c>
      <c r="J284" s="51">
        <f t="shared" si="373"/>
        <v>278</v>
      </c>
      <c r="K284" s="51">
        <f t="shared" si="374"/>
        <v>10</v>
      </c>
      <c r="L284" s="51">
        <v>1</v>
      </c>
      <c r="N284" s="63">
        <f t="shared" si="375"/>
        <v>1448658313933.1846</v>
      </c>
      <c r="O284" s="63">
        <f t="shared" si="376"/>
        <v>402727011273425.31</v>
      </c>
      <c r="P284" s="63">
        <f t="shared" si="377"/>
        <v>5.4609444513085133E+17</v>
      </c>
      <c r="Q284" s="63">
        <f t="shared" si="378"/>
        <v>2.7304722256542566E+18</v>
      </c>
      <c r="R284" s="63">
        <f t="shared" si="379"/>
        <v>150065.54303561454</v>
      </c>
      <c r="S284" s="51">
        <f t="shared" si="448"/>
        <v>1355.9916018647402</v>
      </c>
      <c r="T284" s="72">
        <f t="shared" si="449"/>
        <v>21.848995098547835</v>
      </c>
      <c r="U284" s="51">
        <f t="shared" si="380"/>
        <v>263</v>
      </c>
      <c r="V284" s="69">
        <f t="shared" si="381"/>
        <v>10.75</v>
      </c>
      <c r="W284" s="51">
        <v>1</v>
      </c>
      <c r="Y284" s="68">
        <f t="shared" si="363"/>
        <v>694622150234.02271</v>
      </c>
      <c r="Z284" s="68">
        <f t="shared" si="382"/>
        <v>182685625511547.97</v>
      </c>
      <c r="AA284" s="68">
        <f t="shared" si="383"/>
        <v>7.338144106445808E+16</v>
      </c>
      <c r="AB284" s="68">
        <f t="shared" si="384"/>
        <v>2.9352576425783255E+18</v>
      </c>
      <c r="AC284" s="63">
        <f t="shared" si="385"/>
        <v>150065.54303561454</v>
      </c>
      <c r="AD284" s="69">
        <f t="shared" si="386"/>
        <v>401.68152726290703</v>
      </c>
      <c r="AE284" s="72">
        <f t="shared" si="387"/>
        <v>6.4722655422610069</v>
      </c>
      <c r="AF284" s="51">
        <f t="shared" si="388"/>
        <v>241</v>
      </c>
      <c r="AG284" s="51">
        <f t="shared" si="389"/>
        <v>11.85</v>
      </c>
      <c r="AH284" s="51">
        <v>1</v>
      </c>
      <c r="AJ284" s="63">
        <f t="shared" si="390"/>
        <v>44884461023.503952</v>
      </c>
      <c r="AK284" s="63">
        <f t="shared" si="391"/>
        <v>10817155106664.453</v>
      </c>
      <c r="AL284" s="63">
        <f t="shared" si="392"/>
        <v>3831458636236319</v>
      </c>
      <c r="AM284" s="63">
        <f t="shared" si="393"/>
        <v>3.2356095874002944E+18</v>
      </c>
      <c r="AN284" s="63">
        <f t="shared" si="394"/>
        <v>150065.54303561454</v>
      </c>
      <c r="AO284" s="51">
        <f t="shared" si="364"/>
        <v>354.2020613049873</v>
      </c>
      <c r="AP284" s="72">
        <f t="shared" si="365"/>
        <v>5.707232324083499</v>
      </c>
      <c r="AQ284" s="51">
        <f t="shared" si="395"/>
        <v>213</v>
      </c>
      <c r="AR284" s="51">
        <f t="shared" si="396"/>
        <v>13.25</v>
      </c>
      <c r="AS284" s="51">
        <v>1</v>
      </c>
      <c r="AU284" s="63">
        <f t="shared" si="397"/>
        <v>259182794.59704792</v>
      </c>
      <c r="AV284" s="63">
        <f t="shared" si="398"/>
        <v>55205935249.171211</v>
      </c>
      <c r="AW284" s="63">
        <f t="shared" si="399"/>
        <v>88327043432418.828</v>
      </c>
      <c r="AX284" s="63">
        <f t="shared" si="400"/>
        <v>3.6178756989918904E+18</v>
      </c>
      <c r="AY284" s="63">
        <f t="shared" si="401"/>
        <v>150065.54303561454</v>
      </c>
      <c r="AZ284" s="51">
        <f t="shared" si="357"/>
        <v>1599.9555669830781</v>
      </c>
      <c r="BA284" s="72">
        <f t="shared" si="358"/>
        <v>25.779968911927369</v>
      </c>
      <c r="BB284" s="51">
        <f t="shared" si="402"/>
        <v>183</v>
      </c>
      <c r="BC284" s="51">
        <f t="shared" si="403"/>
        <v>14.75</v>
      </c>
      <c r="BD284" s="51">
        <v>1</v>
      </c>
      <c r="BF284" s="63">
        <f t="shared" si="404"/>
        <v>16989896.573106017</v>
      </c>
      <c r="BG284" s="63">
        <f t="shared" si="405"/>
        <v>3109151072.8784013</v>
      </c>
      <c r="BH284" s="63">
        <f t="shared" si="406"/>
        <v>1536348927627.5652</v>
      </c>
      <c r="BI284" s="63">
        <f t="shared" si="407"/>
        <v>4.0274465328400287E+18</v>
      </c>
      <c r="BJ284" s="63">
        <f t="shared" si="408"/>
        <v>150065.54303561454</v>
      </c>
      <c r="BK284" s="51">
        <f t="shared" si="366"/>
        <v>494.13775388059173</v>
      </c>
      <c r="BL284" s="72">
        <f t="shared" si="367"/>
        <v>7.9620060682510223</v>
      </c>
      <c r="BM284" s="51">
        <f t="shared" si="409"/>
        <v>136</v>
      </c>
      <c r="BN284" s="51">
        <f t="shared" si="410"/>
        <v>17.100000000000001</v>
      </c>
      <c r="BO284" s="51">
        <v>1</v>
      </c>
      <c r="BQ284" s="63">
        <f t="shared" si="411"/>
        <v>8103.4481179659888</v>
      </c>
      <c r="BR284" s="63">
        <f t="shared" si="412"/>
        <v>1102068.9440433744</v>
      </c>
      <c r="BS284" s="63">
        <f t="shared" si="413"/>
        <v>2636404185.5421996</v>
      </c>
      <c r="BT284" s="63">
        <f t="shared" si="414"/>
        <v>4.6691075058687795E+18</v>
      </c>
      <c r="BU284" s="63">
        <f t="shared" si="415"/>
        <v>150065.54303561454</v>
      </c>
      <c r="BV284" s="51">
        <f t="shared" si="355"/>
        <v>2392.2316292386495</v>
      </c>
      <c r="BW284" s="72">
        <f t="shared" si="356"/>
        <v>38.545856087860976</v>
      </c>
      <c r="BX284" s="51">
        <f t="shared" si="416"/>
        <v>91</v>
      </c>
      <c r="BY284" s="51">
        <f t="shared" si="417"/>
        <v>19.350000000000001</v>
      </c>
      <c r="BZ284" s="51">
        <v>1</v>
      </c>
      <c r="CB284" s="63">
        <f t="shared" si="418"/>
        <v>50.963887504335659</v>
      </c>
      <c r="CC284" s="63">
        <f t="shared" si="419"/>
        <v>4637.7137628945447</v>
      </c>
      <c r="CD284" s="63">
        <f t="shared" si="420"/>
        <v>5826756.7834248664</v>
      </c>
      <c r="CE284" s="63">
        <f t="shared" si="421"/>
        <v>5.2834637566409871E+18</v>
      </c>
      <c r="CF284" s="63">
        <f t="shared" si="422"/>
        <v>150065.54303561454</v>
      </c>
      <c r="CG284" s="51">
        <f t="shared" si="446"/>
        <v>1256.3855988792639</v>
      </c>
      <c r="CH284" s="93">
        <f t="shared" si="447"/>
        <v>20.244050740468619</v>
      </c>
      <c r="CI284" s="51">
        <f t="shared" si="423"/>
        <v>46</v>
      </c>
      <c r="CJ284" s="51">
        <f t="shared" si="424"/>
        <v>21.6</v>
      </c>
      <c r="CK284" s="51">
        <v>1</v>
      </c>
      <c r="CM284" s="63">
        <f t="shared" si="425"/>
        <v>0.41426864303583633</v>
      </c>
      <c r="CN284" s="63">
        <f t="shared" si="426"/>
        <v>19.05635757964847</v>
      </c>
      <c r="CO284" s="63">
        <f t="shared" si="427"/>
        <v>12703.684847583248</v>
      </c>
      <c r="CP284" s="63">
        <f t="shared" si="428"/>
        <v>5.8978200074131958E+18</v>
      </c>
      <c r="CQ284" s="63">
        <f t="shared" si="429"/>
        <v>150065.54303561454</v>
      </c>
      <c r="CR284" s="51">
        <f t="shared" si="361"/>
        <v>666.63761920328068</v>
      </c>
      <c r="CS284" s="93">
        <f t="shared" si="362"/>
        <v>10.741483984450937</v>
      </c>
      <c r="CT284" s="51">
        <f t="shared" si="430"/>
        <v>-5</v>
      </c>
      <c r="CU284" s="51">
        <f t="shared" si="431"/>
        <v>24.15</v>
      </c>
      <c r="CV284" s="51">
        <v>1</v>
      </c>
      <c r="CX284" s="63">
        <f t="shared" si="432"/>
        <v>1.2925831062713179E-2</v>
      </c>
      <c r="CY284" s="63">
        <f t="shared" si="433"/>
        <v>-6.4629155313565889E-2</v>
      </c>
      <c r="CZ284" s="63">
        <f t="shared" si="434"/>
        <v>12.074999999999996</v>
      </c>
      <c r="DA284" s="63">
        <f t="shared" si="435"/>
        <v>6.5940904249550295E+18</v>
      </c>
      <c r="DB284" s="63">
        <f t="shared" si="436"/>
        <v>150065.54303561454</v>
      </c>
      <c r="DE284" s="51">
        <f t="shared" si="437"/>
        <v>-60</v>
      </c>
      <c r="DF284" s="51">
        <f t="shared" si="438"/>
        <v>26.9</v>
      </c>
      <c r="DG284" s="51">
        <v>1</v>
      </c>
      <c r="DI284" s="63">
        <f t="shared" si="439"/>
        <v>8.6534746119213031E-3</v>
      </c>
      <c r="DJ284" s="63">
        <f t="shared" si="440"/>
        <v>-0.51920847671527814</v>
      </c>
      <c r="DK284" s="63">
        <f t="shared" si="441"/>
        <v>6.5673828124999736E-3</v>
      </c>
      <c r="DL284" s="63">
        <f t="shared" si="442"/>
        <v>7.3449702870099507E+18</v>
      </c>
      <c r="DM284" s="63">
        <f t="shared" si="443"/>
        <v>150065.54303561454</v>
      </c>
    </row>
    <row r="285" spans="1:117">
      <c r="A285" s="74">
        <f t="shared" si="368"/>
        <v>3956.4752032762431</v>
      </c>
      <c r="B285" s="74">
        <f t="shared" si="369"/>
        <v>9.3000000000000007</v>
      </c>
      <c r="C285" s="78">
        <v>10.865</v>
      </c>
      <c r="D285" s="76">
        <f t="shared" si="444"/>
        <v>2.395</v>
      </c>
      <c r="E285" s="76">
        <f t="shared" si="370"/>
        <v>2.395</v>
      </c>
      <c r="F285" s="77">
        <f t="shared" si="371"/>
        <v>62.321911625000006</v>
      </c>
      <c r="G285" s="73">
        <f t="shared" si="372"/>
        <v>6.2729779079482768E+16</v>
      </c>
      <c r="H285" s="74">
        <f t="shared" si="445"/>
        <v>55.800000000000026</v>
      </c>
      <c r="I285" s="79">
        <v>279</v>
      </c>
      <c r="J285" s="51">
        <f t="shared" si="373"/>
        <v>279</v>
      </c>
      <c r="K285" s="51">
        <f t="shared" si="374"/>
        <v>10</v>
      </c>
      <c r="L285" s="51">
        <v>1</v>
      </c>
      <c r="N285" s="63">
        <f t="shared" si="375"/>
        <v>1448658313933.1846</v>
      </c>
      <c r="O285" s="63">
        <f t="shared" si="376"/>
        <v>404175669587358.5</v>
      </c>
      <c r="P285" s="63">
        <f t="shared" si="377"/>
        <v>6.2729779079482765E+17</v>
      </c>
      <c r="Q285" s="63">
        <f t="shared" si="378"/>
        <v>3.1364889539741384E+18</v>
      </c>
      <c r="R285" s="63">
        <f t="shared" si="379"/>
        <v>155489.47548875635</v>
      </c>
      <c r="S285" s="51">
        <f t="shared" si="448"/>
        <v>1552.0424359914211</v>
      </c>
      <c r="T285" s="72">
        <f t="shared" si="449"/>
        <v>24.903639755633396</v>
      </c>
      <c r="U285" s="51">
        <f t="shared" si="380"/>
        <v>264</v>
      </c>
      <c r="V285" s="69">
        <f t="shared" si="381"/>
        <v>10.75</v>
      </c>
      <c r="W285" s="51">
        <v>1</v>
      </c>
      <c r="Y285" s="68">
        <f t="shared" si="363"/>
        <v>694622150234.02271</v>
      </c>
      <c r="Z285" s="68">
        <f t="shared" si="382"/>
        <v>183380247661782</v>
      </c>
      <c r="AA285" s="68">
        <f t="shared" si="383"/>
        <v>8.429314063805488E+16</v>
      </c>
      <c r="AB285" s="68">
        <f t="shared" si="384"/>
        <v>3.371725625522199E+18</v>
      </c>
      <c r="AC285" s="63">
        <f t="shared" si="385"/>
        <v>155489.47548875635</v>
      </c>
      <c r="AD285" s="69">
        <f t="shared" si="386"/>
        <v>459.66314100262986</v>
      </c>
      <c r="AE285" s="72">
        <f t="shared" si="387"/>
        <v>7.3756264693626497</v>
      </c>
      <c r="AF285" s="51">
        <f t="shared" si="388"/>
        <v>242</v>
      </c>
      <c r="AG285" s="51">
        <f t="shared" si="389"/>
        <v>11.85</v>
      </c>
      <c r="AH285" s="51">
        <v>1</v>
      </c>
      <c r="AJ285" s="63">
        <f t="shared" si="390"/>
        <v>44884461023.503952</v>
      </c>
      <c r="AK285" s="63">
        <f t="shared" si="391"/>
        <v>10862039567687.957</v>
      </c>
      <c r="AL285" s="63">
        <f t="shared" si="392"/>
        <v>4401190232683843.5</v>
      </c>
      <c r="AM285" s="63">
        <f t="shared" si="393"/>
        <v>3.7167394104593536E+18</v>
      </c>
      <c r="AN285" s="63">
        <f t="shared" si="394"/>
        <v>155489.47548875635</v>
      </c>
      <c r="AO285" s="51">
        <f t="shared" si="364"/>
        <v>405.19003869000454</v>
      </c>
      <c r="AP285" s="72">
        <f t="shared" si="365"/>
        <v>6.5015662730002868</v>
      </c>
      <c r="AQ285" s="51">
        <f t="shared" si="395"/>
        <v>214</v>
      </c>
      <c r="AR285" s="51">
        <f t="shared" si="396"/>
        <v>13.25</v>
      </c>
      <c r="AS285" s="51">
        <v>1</v>
      </c>
      <c r="AU285" s="63">
        <f t="shared" si="397"/>
        <v>259182794.59704792</v>
      </c>
      <c r="AV285" s="63">
        <f t="shared" si="398"/>
        <v>55465118043.768257</v>
      </c>
      <c r="AW285" s="63">
        <f t="shared" si="399"/>
        <v>101461129492571.17</v>
      </c>
      <c r="AX285" s="63">
        <f t="shared" si="400"/>
        <v>4.1558478640157332E+18</v>
      </c>
      <c r="AY285" s="63">
        <f t="shared" si="401"/>
        <v>155489.47548875635</v>
      </c>
      <c r="AZ285" s="51">
        <f t="shared" si="357"/>
        <v>1829.2781674512412</v>
      </c>
      <c r="BA285" s="72">
        <f t="shared" si="358"/>
        <v>29.352086926637835</v>
      </c>
      <c r="BB285" s="51">
        <f t="shared" si="402"/>
        <v>184</v>
      </c>
      <c r="BC285" s="51">
        <f t="shared" si="403"/>
        <v>14.75</v>
      </c>
      <c r="BD285" s="51">
        <v>1</v>
      </c>
      <c r="BF285" s="63">
        <f t="shared" si="404"/>
        <v>16989896.573106017</v>
      </c>
      <c r="BG285" s="63">
        <f t="shared" si="405"/>
        <v>3126140969.4515071</v>
      </c>
      <c r="BH285" s="63">
        <f t="shared" si="406"/>
        <v>1764801485867.2429</v>
      </c>
      <c r="BI285" s="63">
        <f t="shared" si="407"/>
        <v>4.6263212071118541E+18</v>
      </c>
      <c r="BJ285" s="63">
        <f t="shared" si="408"/>
        <v>155489.47548875635</v>
      </c>
      <c r="BK285" s="51">
        <f t="shared" si="366"/>
        <v>564.53035967117114</v>
      </c>
      <c r="BL285" s="72">
        <f t="shared" si="367"/>
        <v>9.0582965918637459</v>
      </c>
      <c r="BM285" s="51">
        <f t="shared" si="409"/>
        <v>137</v>
      </c>
      <c r="BN285" s="51">
        <f t="shared" si="410"/>
        <v>17.100000000000001</v>
      </c>
      <c r="BO285" s="51">
        <v>1</v>
      </c>
      <c r="BQ285" s="63">
        <f t="shared" si="411"/>
        <v>8103.4481179659888</v>
      </c>
      <c r="BR285" s="63">
        <f t="shared" si="412"/>
        <v>1110172.3921613405</v>
      </c>
      <c r="BS285" s="63">
        <f t="shared" si="413"/>
        <v>3028433151.0396228</v>
      </c>
      <c r="BT285" s="63">
        <f t="shared" si="414"/>
        <v>5.3633961112957768E+18</v>
      </c>
      <c r="BU285" s="63">
        <f t="shared" si="415"/>
        <v>155489.47548875635</v>
      </c>
      <c r="BV285" s="51">
        <f t="shared" si="355"/>
        <v>2727.8944895609538</v>
      </c>
      <c r="BW285" s="72">
        <f t="shared" si="356"/>
        <v>43.771033628992178</v>
      </c>
      <c r="BX285" s="51">
        <f t="shared" si="416"/>
        <v>92</v>
      </c>
      <c r="BY285" s="51">
        <f t="shared" si="417"/>
        <v>19.350000000000001</v>
      </c>
      <c r="BZ285" s="51">
        <v>1</v>
      </c>
      <c r="CB285" s="63">
        <f t="shared" si="418"/>
        <v>50.963887504335659</v>
      </c>
      <c r="CC285" s="63">
        <f t="shared" si="419"/>
        <v>4688.6776503988804</v>
      </c>
      <c r="CD285" s="63">
        <f t="shared" si="420"/>
        <v>6693185.9320879616</v>
      </c>
      <c r="CE285" s="63">
        <f t="shared" si="421"/>
        <v>6.0691061259399578E+18</v>
      </c>
      <c r="CF285" s="63">
        <f t="shared" si="422"/>
        <v>155489.47548875635</v>
      </c>
      <c r="CG285" s="51">
        <f t="shared" si="446"/>
        <v>1427.5210264281127</v>
      </c>
      <c r="CH285" s="93">
        <f t="shared" si="447"/>
        <v>22.905603971484606</v>
      </c>
      <c r="CI285" s="51">
        <f t="shared" si="423"/>
        <v>47</v>
      </c>
      <c r="CJ285" s="51">
        <f t="shared" si="424"/>
        <v>21.6</v>
      </c>
      <c r="CK285" s="51">
        <v>1</v>
      </c>
      <c r="CM285" s="63">
        <f t="shared" si="425"/>
        <v>0.41426864303583633</v>
      </c>
      <c r="CN285" s="63">
        <f t="shared" si="426"/>
        <v>19.470626222684306</v>
      </c>
      <c r="CO285" s="63">
        <f t="shared" si="427"/>
        <v>14592.701886819637</v>
      </c>
      <c r="CP285" s="63">
        <f t="shared" si="428"/>
        <v>6.7748161405841398E+18</v>
      </c>
      <c r="CQ285" s="63">
        <f t="shared" si="429"/>
        <v>155489.47548875635</v>
      </c>
      <c r="CR285" s="51">
        <f t="shared" si="361"/>
        <v>749.47265280139629</v>
      </c>
      <c r="CS285" s="93">
        <f t="shared" si="362"/>
        <v>12.025829010366083</v>
      </c>
      <c r="CT285" s="51">
        <f t="shared" si="430"/>
        <v>-4</v>
      </c>
      <c r="CU285" s="51">
        <f t="shared" si="431"/>
        <v>24.15</v>
      </c>
      <c r="CV285" s="51">
        <v>1</v>
      </c>
      <c r="CX285" s="63">
        <f t="shared" si="432"/>
        <v>1.2925831062713179E-2</v>
      </c>
      <c r="CY285" s="63">
        <f t="shared" si="433"/>
        <v>-5.1703324250852715E-2</v>
      </c>
      <c r="CZ285" s="63">
        <f t="shared" si="434"/>
        <v>13.870532636589193</v>
      </c>
      <c r="DA285" s="63">
        <f t="shared" si="435"/>
        <v>7.5746208238475448E+18</v>
      </c>
      <c r="DB285" s="63">
        <f t="shared" si="436"/>
        <v>155489.47548875635</v>
      </c>
      <c r="DE285" s="51">
        <f t="shared" si="437"/>
        <v>-59</v>
      </c>
      <c r="DF285" s="51">
        <f t="shared" si="438"/>
        <v>26.9</v>
      </c>
      <c r="DG285" s="51">
        <v>1</v>
      </c>
      <c r="DI285" s="63">
        <f t="shared" si="439"/>
        <v>8.6534746119213031E-3</v>
      </c>
      <c r="DJ285" s="63">
        <f t="shared" si="440"/>
        <v>-0.51055500210335691</v>
      </c>
      <c r="DK285" s="63">
        <f t="shared" si="441"/>
        <v>7.5439418333545219E-3</v>
      </c>
      <c r="DL285" s="63">
        <f t="shared" si="442"/>
        <v>8.4371552861904323E+18</v>
      </c>
      <c r="DM285" s="63">
        <f t="shared" si="443"/>
        <v>155489.47548875635</v>
      </c>
    </row>
    <row r="286" spans="1:117">
      <c r="A286" s="74">
        <f t="shared" si="368"/>
        <v>4096.0000000000782</v>
      </c>
      <c r="B286" s="74">
        <f t="shared" si="369"/>
        <v>9.3333333333333339</v>
      </c>
      <c r="C286" s="78">
        <v>10.865</v>
      </c>
      <c r="D286" s="76">
        <f t="shared" si="444"/>
        <v>2.4000000000000004</v>
      </c>
      <c r="E286" s="76">
        <f t="shared" si="370"/>
        <v>2.4000000000000004</v>
      </c>
      <c r="F286" s="77">
        <f>C286*D286*E286*1</f>
        <v>62.582400000000021</v>
      </c>
      <c r="G286" s="73">
        <f t="shared" si="372"/>
        <v>7.205759403792928E+16</v>
      </c>
      <c r="H286" s="74">
        <f t="shared" si="445"/>
        <v>56.000000000000028</v>
      </c>
      <c r="I286" s="79">
        <v>280</v>
      </c>
      <c r="J286" s="51">
        <f t="shared" si="373"/>
        <v>280</v>
      </c>
      <c r="K286" s="51">
        <f t="shared" si="374"/>
        <v>10</v>
      </c>
      <c r="L286" s="51">
        <v>12</v>
      </c>
      <c r="N286" s="63">
        <f t="shared" si="375"/>
        <v>17383899767198.215</v>
      </c>
      <c r="O286" s="63">
        <f t="shared" si="376"/>
        <v>4867491934815500</v>
      </c>
      <c r="P286" s="63">
        <f t="shared" si="377"/>
        <v>7.205759403792928E+17</v>
      </c>
      <c r="Q286" s="63">
        <f t="shared" si="378"/>
        <v>3.6028797018964639E+18</v>
      </c>
      <c r="R286" s="63">
        <f t="shared" si="379"/>
        <v>161109.33333333643</v>
      </c>
      <c r="S286" s="51">
        <f t="shared" si="448"/>
        <v>148.03844567779564</v>
      </c>
      <c r="T286" s="72">
        <f t="shared" si="449"/>
        <v>2.3654964603114546</v>
      </c>
      <c r="U286" s="51">
        <f t="shared" si="380"/>
        <v>265</v>
      </c>
      <c r="V286" s="69">
        <f t="shared" si="381"/>
        <v>10.75</v>
      </c>
      <c r="W286" s="51">
        <v>1</v>
      </c>
      <c r="Y286" s="68">
        <f t="shared" si="363"/>
        <v>694622150234.02271</v>
      </c>
      <c r="Z286" s="68">
        <f t="shared" si="382"/>
        <v>184074869812016.03</v>
      </c>
      <c r="AA286" s="68">
        <f t="shared" si="383"/>
        <v>9.6827391988467392E+16</v>
      </c>
      <c r="AB286" s="68">
        <f t="shared" si="384"/>
        <v>3.8730956795386988E+18</v>
      </c>
      <c r="AC286" s="63">
        <f t="shared" si="385"/>
        <v>161109.33333333643</v>
      </c>
      <c r="AD286" s="69">
        <f t="shared" si="386"/>
        <v>526.02178715297237</v>
      </c>
      <c r="AE286" s="72">
        <f t="shared" si="387"/>
        <v>8.4052670903156823</v>
      </c>
      <c r="AF286" s="51">
        <f t="shared" si="388"/>
        <v>243</v>
      </c>
      <c r="AG286" s="51">
        <f t="shared" si="389"/>
        <v>11.85</v>
      </c>
      <c r="AH286" s="51">
        <v>1</v>
      </c>
      <c r="AJ286" s="63">
        <f t="shared" si="390"/>
        <v>44884461023.503952</v>
      </c>
      <c r="AK286" s="63">
        <f t="shared" si="391"/>
        <v>10906924028711.461</v>
      </c>
      <c r="AL286" s="63">
        <f t="shared" si="392"/>
        <v>5055639980312949</v>
      </c>
      <c r="AM286" s="63">
        <f t="shared" si="393"/>
        <v>4.2694124467473096E+18</v>
      </c>
      <c r="AN286" s="63">
        <f t="shared" si="394"/>
        <v>161109.33333333643</v>
      </c>
      <c r="AO286" s="51">
        <f t="shared" si="364"/>
        <v>463.52573530396359</v>
      </c>
      <c r="AP286" s="72">
        <f t="shared" si="365"/>
        <v>7.406646841667361</v>
      </c>
      <c r="AQ286" s="51">
        <f t="shared" si="395"/>
        <v>215</v>
      </c>
      <c r="AR286" s="51">
        <f t="shared" si="396"/>
        <v>13.25</v>
      </c>
      <c r="AS286" s="51">
        <v>1</v>
      </c>
      <c r="AU286" s="63">
        <f t="shared" si="397"/>
        <v>259182794.59704792</v>
      </c>
      <c r="AV286" s="63">
        <f t="shared" si="398"/>
        <v>55724300838.365303</v>
      </c>
      <c r="AW286" s="63">
        <f t="shared" si="399"/>
        <v>116548232544257.69</v>
      </c>
      <c r="AX286" s="63">
        <f t="shared" si="400"/>
        <v>4.7738156050128148E+18</v>
      </c>
      <c r="AY286" s="63">
        <f t="shared" si="401"/>
        <v>161109.33333333643</v>
      </c>
      <c r="AZ286" s="51">
        <f t="shared" si="357"/>
        <v>2091.5153854028449</v>
      </c>
      <c r="BA286" s="72">
        <f t="shared" si="358"/>
        <v>33.420184994548691</v>
      </c>
      <c r="BB286" s="51">
        <f t="shared" si="402"/>
        <v>185</v>
      </c>
      <c r="BC286" s="51">
        <f t="shared" si="403"/>
        <v>14.75</v>
      </c>
      <c r="BD286" s="51">
        <v>1</v>
      </c>
      <c r="BF286" s="63">
        <f t="shared" si="404"/>
        <v>16989896.573106017</v>
      </c>
      <c r="BG286" s="63">
        <f t="shared" si="405"/>
        <v>3143130866.0246129</v>
      </c>
      <c r="BH286" s="63">
        <f t="shared" si="406"/>
        <v>2027224563712.0256</v>
      </c>
      <c r="BI286" s="63">
        <f t="shared" si="407"/>
        <v>5.3142475602972846E+18</v>
      </c>
      <c r="BJ286" s="63">
        <f t="shared" si="408"/>
        <v>161109.33333333643</v>
      </c>
      <c r="BK286" s="51">
        <f t="shared" si="366"/>
        <v>644.96982471367164</v>
      </c>
      <c r="BL286" s="72">
        <f t="shared" si="367"/>
        <v>10.305929857494622</v>
      </c>
      <c r="BM286" s="51">
        <f t="shared" si="409"/>
        <v>138</v>
      </c>
      <c r="BN286" s="51">
        <f t="shared" si="410"/>
        <v>17.100000000000001</v>
      </c>
      <c r="BO286" s="51">
        <v>1</v>
      </c>
      <c r="BQ286" s="63">
        <f t="shared" si="411"/>
        <v>8103.4481179659888</v>
      </c>
      <c r="BR286" s="63">
        <f t="shared" si="412"/>
        <v>1118275.8402793065</v>
      </c>
      <c r="BS286" s="63">
        <f t="shared" si="413"/>
        <v>3478756178.8177023</v>
      </c>
      <c r="BT286" s="63">
        <f t="shared" si="414"/>
        <v>6.1609242902429542E+18</v>
      </c>
      <c r="BU286" s="63">
        <f t="shared" si="415"/>
        <v>161109.33333333643</v>
      </c>
      <c r="BV286" s="51">
        <f t="shared" si="355"/>
        <v>3110.8211887586067</v>
      </c>
      <c r="BW286" s="72">
        <f t="shared" si="356"/>
        <v>49.707604514345974</v>
      </c>
      <c r="BX286" s="51">
        <f t="shared" si="416"/>
        <v>93</v>
      </c>
      <c r="BY286" s="51">
        <f t="shared" si="417"/>
        <v>19.350000000000001</v>
      </c>
      <c r="BZ286" s="51">
        <v>1</v>
      </c>
      <c r="CB286" s="63">
        <f t="shared" si="418"/>
        <v>50.963887504335659</v>
      </c>
      <c r="CC286" s="63">
        <f t="shared" si="419"/>
        <v>4739.641537903216</v>
      </c>
      <c r="CD286" s="63">
        <f t="shared" si="420"/>
        <v>7688451.669878738</v>
      </c>
      <c r="CE286" s="63">
        <f t="shared" si="421"/>
        <v>6.9715722231696589E+18</v>
      </c>
      <c r="CF286" s="63">
        <f t="shared" si="422"/>
        <v>161109.33333333643</v>
      </c>
      <c r="CG286" s="51">
        <f t="shared" si="446"/>
        <v>1622.1588929022794</v>
      </c>
      <c r="CH286" s="93">
        <f t="shared" si="447"/>
        <v>25.920368872115464</v>
      </c>
      <c r="CI286" s="51">
        <f t="shared" si="423"/>
        <v>48</v>
      </c>
      <c r="CJ286" s="51">
        <f t="shared" si="424"/>
        <v>21.6</v>
      </c>
      <c r="CK286" s="51">
        <v>1</v>
      </c>
      <c r="CM286" s="63">
        <f t="shared" si="425"/>
        <v>0.41426864303583633</v>
      </c>
      <c r="CN286" s="63">
        <f t="shared" si="426"/>
        <v>19.884894865720142</v>
      </c>
      <c r="CO286" s="63">
        <f t="shared" si="427"/>
        <v>16762.612652351847</v>
      </c>
      <c r="CP286" s="63">
        <f t="shared" si="428"/>
        <v>7.7822201560963625E+18</v>
      </c>
      <c r="CQ286" s="63">
        <f t="shared" si="429"/>
        <v>161109.33333333643</v>
      </c>
      <c r="CR286" s="51">
        <f t="shared" si="361"/>
        <v>842.98221165097323</v>
      </c>
      <c r="CS286" s="93">
        <f t="shared" si="362"/>
        <v>13.469956595639875</v>
      </c>
      <c r="CT286" s="51">
        <f t="shared" si="430"/>
        <v>-3</v>
      </c>
      <c r="CU286" s="51">
        <f t="shared" si="431"/>
        <v>24.15</v>
      </c>
      <c r="CV286" s="51">
        <v>1</v>
      </c>
      <c r="CX286" s="63">
        <f t="shared" si="432"/>
        <v>1.2925831062713179E-2</v>
      </c>
      <c r="CY286" s="63">
        <f t="shared" si="433"/>
        <v>-3.8777493188139535E-2</v>
      </c>
      <c r="CZ286" s="63">
        <f t="shared" si="434"/>
        <v>15.933058022582694</v>
      </c>
      <c r="DA286" s="63">
        <f t="shared" si="435"/>
        <v>8.7009544800799601E+18</v>
      </c>
      <c r="DB286" s="63">
        <f t="shared" si="436"/>
        <v>161109.33333333643</v>
      </c>
      <c r="DE286" s="51">
        <f t="shared" si="437"/>
        <v>-58</v>
      </c>
      <c r="DF286" s="51">
        <f t="shared" si="438"/>
        <v>26.9</v>
      </c>
      <c r="DG286" s="51">
        <v>1</v>
      </c>
      <c r="DI286" s="63">
        <f t="shared" si="439"/>
        <v>8.6534746119213031E-3</v>
      </c>
      <c r="DJ286" s="63">
        <f t="shared" si="440"/>
        <v>-0.50190152749143557</v>
      </c>
      <c r="DK286" s="63">
        <f t="shared" si="441"/>
        <v>8.6657135741676564E-3</v>
      </c>
      <c r="DL286" s="63">
        <f t="shared" si="442"/>
        <v>9.6917463981014876E+18</v>
      </c>
      <c r="DM286" s="63">
        <f t="shared" si="443"/>
        <v>161109.33333333643</v>
      </c>
    </row>
    <row r="287" spans="1:117">
      <c r="A287" s="74">
        <f t="shared" si="368"/>
        <v>4240.4451280543635</v>
      </c>
      <c r="B287" s="74">
        <f t="shared" si="369"/>
        <v>9.3666666666666671</v>
      </c>
      <c r="C287" s="78">
        <v>10.865</v>
      </c>
      <c r="D287" s="76">
        <f t="shared" si="444"/>
        <v>2.4050000000000002</v>
      </c>
      <c r="E287" s="76">
        <f t="shared" si="370"/>
        <v>2.4050000000000002</v>
      </c>
      <c r="F287" s="77">
        <f t="shared" si="371"/>
        <v>62.843431625000015</v>
      </c>
      <c r="G287" s="73">
        <f t="shared" si="372"/>
        <v>8.2772439736413536E+16</v>
      </c>
      <c r="H287" s="74">
        <f t="shared" si="445"/>
        <v>56.200000000000031</v>
      </c>
      <c r="I287" s="79">
        <v>281</v>
      </c>
      <c r="J287" s="51">
        <f t="shared" si="373"/>
        <v>281</v>
      </c>
      <c r="K287" s="51">
        <f t="shared" si="374"/>
        <v>10</v>
      </c>
      <c r="L287" s="51">
        <v>1</v>
      </c>
      <c r="N287" s="63">
        <f t="shared" si="375"/>
        <v>17383899767198.215</v>
      </c>
      <c r="O287" s="63">
        <f t="shared" si="376"/>
        <v>4884875834582698</v>
      </c>
      <c r="P287" s="63">
        <f t="shared" si="377"/>
        <v>8.2772439736413542E+17</v>
      </c>
      <c r="Q287" s="63">
        <f t="shared" si="378"/>
        <v>4.1386219868206771E+18</v>
      </c>
      <c r="R287" s="63">
        <f t="shared" si="379"/>
        <v>166932.18987440679</v>
      </c>
      <c r="S287" s="51">
        <f t="shared" si="448"/>
        <v>169.44635347826517</v>
      </c>
      <c r="T287" s="72">
        <f t="shared" si="449"/>
        <v>2.6963255999352045</v>
      </c>
      <c r="U287" s="51">
        <f t="shared" si="380"/>
        <v>266</v>
      </c>
      <c r="V287" s="69">
        <f t="shared" si="381"/>
        <v>10.75</v>
      </c>
      <c r="W287" s="51">
        <v>1</v>
      </c>
      <c r="Y287" s="68">
        <f t="shared" si="363"/>
        <v>694622150234.02271</v>
      </c>
      <c r="Z287" s="68">
        <f t="shared" si="382"/>
        <v>184769491962250.03</v>
      </c>
      <c r="AA287" s="68">
        <f t="shared" si="383"/>
        <v>1.1122546589580557E+17</v>
      </c>
      <c r="AB287" s="68">
        <f t="shared" si="384"/>
        <v>4.4490186358322278E+18</v>
      </c>
      <c r="AC287" s="63">
        <f t="shared" si="385"/>
        <v>166932.18987440679</v>
      </c>
      <c r="AD287" s="69">
        <f t="shared" si="386"/>
        <v>601.96878128847084</v>
      </c>
      <c r="AE287" s="72">
        <f t="shared" si="387"/>
        <v>9.5788655349145362</v>
      </c>
      <c r="AF287" s="51">
        <f t="shared" si="388"/>
        <v>244</v>
      </c>
      <c r="AG287" s="51">
        <f t="shared" si="389"/>
        <v>11.85</v>
      </c>
      <c r="AH287" s="51">
        <v>1</v>
      </c>
      <c r="AJ287" s="63">
        <f t="shared" si="390"/>
        <v>44884461023.503952</v>
      </c>
      <c r="AK287" s="63">
        <f t="shared" si="391"/>
        <v>10951808489734.965</v>
      </c>
      <c r="AL287" s="63">
        <f t="shared" si="392"/>
        <v>5807405328842728</v>
      </c>
      <c r="AM287" s="63">
        <f t="shared" si="393"/>
        <v>4.9042670543825019E+18</v>
      </c>
      <c r="AN287" s="63">
        <f t="shared" si="394"/>
        <v>166932.18987440679</v>
      </c>
      <c r="AO287" s="51">
        <f t="shared" si="364"/>
        <v>530.26907238982119</v>
      </c>
      <c r="AP287" s="72">
        <f t="shared" si="365"/>
        <v>8.4379394739938505</v>
      </c>
      <c r="AQ287" s="51">
        <f t="shared" si="395"/>
        <v>216</v>
      </c>
      <c r="AR287" s="51">
        <f t="shared" si="396"/>
        <v>13.25</v>
      </c>
      <c r="AS287" s="51">
        <v>1</v>
      </c>
      <c r="AU287" s="63">
        <f t="shared" si="397"/>
        <v>259182794.59704792</v>
      </c>
      <c r="AV287" s="63">
        <f t="shared" si="398"/>
        <v>55983483632.962349</v>
      </c>
      <c r="AW287" s="63">
        <f t="shared" si="399"/>
        <v>133878763001400.69</v>
      </c>
      <c r="AX287" s="63">
        <f t="shared" si="400"/>
        <v>5.4836741325373962E+18</v>
      </c>
      <c r="AY287" s="63">
        <f t="shared" si="401"/>
        <v>166932.18987440679</v>
      </c>
      <c r="AZ287" s="51">
        <f t="shared" si="357"/>
        <v>2391.3975035768335</v>
      </c>
      <c r="BA287" s="72">
        <f t="shared" si="358"/>
        <v>38.053260965231907</v>
      </c>
      <c r="BB287" s="51">
        <f t="shared" si="402"/>
        <v>186</v>
      </c>
      <c r="BC287" s="51">
        <f t="shared" si="403"/>
        <v>14.75</v>
      </c>
      <c r="BD287" s="51">
        <v>1</v>
      </c>
      <c r="BF287" s="63">
        <f t="shared" si="404"/>
        <v>16989896.573106017</v>
      </c>
      <c r="BG287" s="63">
        <f t="shared" si="405"/>
        <v>3160120762.5977192</v>
      </c>
      <c r="BH287" s="63">
        <f t="shared" si="406"/>
        <v>2328669521545.585</v>
      </c>
      <c r="BI287" s="63">
        <f t="shared" si="407"/>
        <v>6.1044674305604977E+18</v>
      </c>
      <c r="BJ287" s="63">
        <f t="shared" si="408"/>
        <v>166932.18987440679</v>
      </c>
      <c r="BK287" s="51">
        <f t="shared" si="366"/>
        <v>736.89257357093686</v>
      </c>
      <c r="BL287" s="72">
        <f t="shared" si="367"/>
        <v>11.725848740535525</v>
      </c>
      <c r="BM287" s="51">
        <f t="shared" si="409"/>
        <v>139</v>
      </c>
      <c r="BN287" s="51">
        <f t="shared" si="410"/>
        <v>17.100000000000001</v>
      </c>
      <c r="BO287" s="51">
        <v>1</v>
      </c>
      <c r="BQ287" s="63">
        <f t="shared" si="411"/>
        <v>8103.4481179659888</v>
      </c>
      <c r="BR287" s="63">
        <f t="shared" si="412"/>
        <v>1126379.2883972724</v>
      </c>
      <c r="BS287" s="63">
        <f t="shared" si="413"/>
        <v>3996041500.0436659</v>
      </c>
      <c r="BT287" s="63">
        <f t="shared" si="414"/>
        <v>7.0770435974633574E+18</v>
      </c>
      <c r="BU287" s="63">
        <f t="shared" si="415"/>
        <v>166932.18987440679</v>
      </c>
      <c r="BV287" s="51">
        <f t="shared" si="355"/>
        <v>3547.687303208178</v>
      </c>
      <c r="BW287" s="72">
        <f t="shared" si="356"/>
        <v>56.452794054563647</v>
      </c>
      <c r="BX287" s="51">
        <f t="shared" si="416"/>
        <v>94</v>
      </c>
      <c r="BY287" s="51">
        <f t="shared" si="417"/>
        <v>19.350000000000001</v>
      </c>
      <c r="BZ287" s="51">
        <v>1</v>
      </c>
      <c r="CB287" s="63">
        <f t="shared" si="418"/>
        <v>50.963887504335659</v>
      </c>
      <c r="CC287" s="63">
        <f t="shared" si="419"/>
        <v>4790.6054254075516</v>
      </c>
      <c r="CD287" s="63">
        <f t="shared" si="420"/>
        <v>8831711.7856639121</v>
      </c>
      <c r="CE287" s="63">
        <f t="shared" si="421"/>
        <v>8.0082335444980101E+18</v>
      </c>
      <c r="CF287" s="63">
        <f t="shared" si="422"/>
        <v>166932.18987440679</v>
      </c>
      <c r="CG287" s="51">
        <f t="shared" si="446"/>
        <v>1843.5481533970355</v>
      </c>
      <c r="CH287" s="93">
        <f t="shared" si="447"/>
        <v>29.335574231494476</v>
      </c>
      <c r="CI287" s="51">
        <f t="shared" si="423"/>
        <v>49</v>
      </c>
      <c r="CJ287" s="51">
        <f t="shared" si="424"/>
        <v>21.6</v>
      </c>
      <c r="CK287" s="51">
        <v>1</v>
      </c>
      <c r="CM287" s="63">
        <f t="shared" si="425"/>
        <v>0.41426864303583633</v>
      </c>
      <c r="CN287" s="63">
        <f t="shared" si="426"/>
        <v>20.299163508755981</v>
      </c>
      <c r="CO287" s="63">
        <f t="shared" si="427"/>
        <v>19255.185579209057</v>
      </c>
      <c r="CP287" s="63">
        <f t="shared" si="428"/>
        <v>8.9394234915326628E+18</v>
      </c>
      <c r="CQ287" s="63">
        <f t="shared" si="429"/>
        <v>166932.18987440679</v>
      </c>
      <c r="CR287" s="51">
        <f t="shared" si="361"/>
        <v>948.57039655369999</v>
      </c>
      <c r="CS287" s="93">
        <f t="shared" si="362"/>
        <v>15.094185215950956</v>
      </c>
      <c r="CT287" s="51">
        <f t="shared" si="430"/>
        <v>-2</v>
      </c>
      <c r="CU287" s="51">
        <f t="shared" si="431"/>
        <v>24.15</v>
      </c>
      <c r="CV287" s="51">
        <v>1</v>
      </c>
      <c r="CX287" s="63">
        <f t="shared" si="432"/>
        <v>1.2925831062713179E-2</v>
      </c>
      <c r="CY287" s="63">
        <f t="shared" si="433"/>
        <v>-2.5851662125426358E-2</v>
      </c>
      <c r="CZ287" s="63">
        <f t="shared" si="434"/>
        <v>18.302277540613055</v>
      </c>
      <c r="DA287" s="63">
        <f t="shared" si="435"/>
        <v>9.9947720981719327E+18</v>
      </c>
      <c r="DB287" s="63">
        <f t="shared" si="436"/>
        <v>166932.18987440679</v>
      </c>
      <c r="DE287" s="51">
        <f t="shared" si="437"/>
        <v>-57</v>
      </c>
      <c r="DF287" s="51">
        <f t="shared" si="438"/>
        <v>26.9</v>
      </c>
      <c r="DG287" s="51">
        <v>1</v>
      </c>
      <c r="DI287" s="63">
        <f t="shared" si="439"/>
        <v>8.6534746119213031E-3</v>
      </c>
      <c r="DJ287" s="63">
        <f t="shared" si="440"/>
        <v>-0.49324805287951429</v>
      </c>
      <c r="DK287" s="63">
        <f t="shared" si="441"/>
        <v>9.9542909275218607E-3</v>
      </c>
      <c r="DL287" s="63">
        <f t="shared" si="442"/>
        <v>1.1132893144547619E+19</v>
      </c>
      <c r="DM287" s="63">
        <f t="shared" si="443"/>
        <v>166932.18987440679</v>
      </c>
    </row>
    <row r="288" spans="1:117">
      <c r="A288" s="74">
        <f t="shared" si="368"/>
        <v>4389.9841025487412</v>
      </c>
      <c r="B288" s="74">
        <f t="shared" si="369"/>
        <v>9.4</v>
      </c>
      <c r="C288" s="78">
        <v>10.865</v>
      </c>
      <c r="D288" s="76">
        <f t="shared" si="444"/>
        <v>2.41</v>
      </c>
      <c r="E288" s="76">
        <f t="shared" si="370"/>
        <v>2.41</v>
      </c>
      <c r="F288" s="77">
        <f t="shared" si="371"/>
        <v>63.105006500000009</v>
      </c>
      <c r="G288" s="73">
        <f t="shared" si="372"/>
        <v>9.5080565364309424E+16</v>
      </c>
      <c r="H288" s="74">
        <f t="shared" si="445"/>
        <v>56.400000000000027</v>
      </c>
      <c r="I288" s="79">
        <v>282</v>
      </c>
      <c r="J288" s="51">
        <f t="shared" si="373"/>
        <v>282</v>
      </c>
      <c r="K288" s="51">
        <f t="shared" si="374"/>
        <v>10</v>
      </c>
      <c r="L288" s="51">
        <v>1</v>
      </c>
      <c r="N288" s="63">
        <f t="shared" si="375"/>
        <v>17383899767198.215</v>
      </c>
      <c r="O288" s="63">
        <f t="shared" si="376"/>
        <v>4902259734349897</v>
      </c>
      <c r="P288" s="63">
        <f t="shared" si="377"/>
        <v>9.5080565364309427E+17</v>
      </c>
      <c r="Q288" s="63">
        <f t="shared" si="378"/>
        <v>4.7540282682154711E+18</v>
      </c>
      <c r="R288" s="63">
        <f t="shared" si="379"/>
        <v>172965.37364042041</v>
      </c>
      <c r="S288" s="51">
        <f t="shared" si="448"/>
        <v>193.95252499186142</v>
      </c>
      <c r="T288" s="72">
        <f t="shared" si="449"/>
        <v>3.0734887095188146</v>
      </c>
      <c r="U288" s="51">
        <f t="shared" si="380"/>
        <v>267</v>
      </c>
      <c r="V288" s="69">
        <f t="shared" si="381"/>
        <v>10.75</v>
      </c>
      <c r="W288" s="51">
        <v>1</v>
      </c>
      <c r="Y288" s="68">
        <f t="shared" si="363"/>
        <v>694622150234.02271</v>
      </c>
      <c r="Z288" s="68">
        <f t="shared" si="382"/>
        <v>185464114112484.06</v>
      </c>
      <c r="AA288" s="68">
        <f t="shared" si="383"/>
        <v>1.2776450970829069E+17</v>
      </c>
      <c r="AB288" s="68">
        <f t="shared" si="384"/>
        <v>5.1105803883316316E+18</v>
      </c>
      <c r="AC288" s="63">
        <f t="shared" si="385"/>
        <v>172965.37364042041</v>
      </c>
      <c r="AD288" s="69">
        <f t="shared" si="386"/>
        <v>688.89073403602731</v>
      </c>
      <c r="AE288" s="72">
        <f t="shared" si="387"/>
        <v>10.91657813292559</v>
      </c>
      <c r="AF288" s="51">
        <f t="shared" si="388"/>
        <v>245</v>
      </c>
      <c r="AG288" s="51">
        <f t="shared" si="389"/>
        <v>11.85</v>
      </c>
      <c r="AH288" s="51">
        <v>1</v>
      </c>
      <c r="AJ288" s="63">
        <f t="shared" si="390"/>
        <v>44884461023.503952</v>
      </c>
      <c r="AK288" s="63">
        <f t="shared" si="391"/>
        <v>10996692950758.469</v>
      </c>
      <c r="AL288" s="63">
        <f t="shared" si="392"/>
        <v>6670956948042655</v>
      </c>
      <c r="AM288" s="63">
        <f t="shared" si="393"/>
        <v>5.6335234978353336E+18</v>
      </c>
      <c r="AN288" s="63">
        <f t="shared" si="394"/>
        <v>172965.37364042041</v>
      </c>
      <c r="AO288" s="51">
        <f t="shared" si="364"/>
        <v>606.63301029811362</v>
      </c>
      <c r="AP288" s="72">
        <f t="shared" si="365"/>
        <v>9.6130726220290228</v>
      </c>
      <c r="AQ288" s="51">
        <f t="shared" si="395"/>
        <v>217</v>
      </c>
      <c r="AR288" s="51">
        <f t="shared" si="396"/>
        <v>13.25</v>
      </c>
      <c r="AS288" s="51">
        <v>1</v>
      </c>
      <c r="AU288" s="63">
        <f t="shared" si="397"/>
        <v>259182794.59704792</v>
      </c>
      <c r="AV288" s="63">
        <f t="shared" si="398"/>
        <v>56242666427.559402</v>
      </c>
      <c r="AW288" s="63">
        <f t="shared" si="399"/>
        <v>153786314828746.94</v>
      </c>
      <c r="AX288" s="63">
        <f t="shared" si="400"/>
        <v>6.2990874553854986E+18</v>
      </c>
      <c r="AY288" s="63">
        <f t="shared" si="401"/>
        <v>172965.37364042041</v>
      </c>
      <c r="AZ288" s="51">
        <f t="shared" si="357"/>
        <v>2734.3354182331277</v>
      </c>
      <c r="BA288" s="72">
        <f t="shared" si="358"/>
        <v>43.32992847775283</v>
      </c>
      <c r="BB288" s="51">
        <f t="shared" si="402"/>
        <v>187</v>
      </c>
      <c r="BC288" s="51">
        <f t="shared" si="403"/>
        <v>14.75</v>
      </c>
      <c r="BD288" s="51">
        <v>1</v>
      </c>
      <c r="BF288" s="63">
        <f t="shared" si="404"/>
        <v>16989896.573106017</v>
      </c>
      <c r="BG288" s="63">
        <f t="shared" si="405"/>
        <v>3177110659.170825</v>
      </c>
      <c r="BH288" s="63">
        <f t="shared" si="406"/>
        <v>2674938848731.1465</v>
      </c>
      <c r="BI288" s="63">
        <f t="shared" si="407"/>
        <v>7.0121916956178207E+18</v>
      </c>
      <c r="BJ288" s="63">
        <f t="shared" si="408"/>
        <v>172965.37364042041</v>
      </c>
      <c r="BK288" s="51">
        <f t="shared" si="366"/>
        <v>841.94072403800465</v>
      </c>
      <c r="BL288" s="72">
        <f t="shared" si="367"/>
        <v>13.341900599249673</v>
      </c>
      <c r="BM288" s="51">
        <f t="shared" si="409"/>
        <v>140</v>
      </c>
      <c r="BN288" s="51">
        <f t="shared" si="410"/>
        <v>17.100000000000001</v>
      </c>
      <c r="BO288" s="51">
        <v>12</v>
      </c>
      <c r="BQ288" s="63">
        <f t="shared" si="411"/>
        <v>97241.377415591865</v>
      </c>
      <c r="BR288" s="63">
        <f t="shared" si="412"/>
        <v>13613792.838182861</v>
      </c>
      <c r="BS288" s="63">
        <f t="shared" si="413"/>
        <v>4590246297.6000433</v>
      </c>
      <c r="BT288" s="63">
        <f t="shared" si="414"/>
        <v>8.1293883386484572E+18</v>
      </c>
      <c r="BU288" s="63">
        <f t="shared" si="415"/>
        <v>172965.37364042041</v>
      </c>
      <c r="BV288" s="51">
        <f t="shared" si="355"/>
        <v>337.17615305013993</v>
      </c>
      <c r="BW288" s="72">
        <f t="shared" si="356"/>
        <v>5.3430967169005816</v>
      </c>
      <c r="BX288" s="51">
        <f t="shared" si="416"/>
        <v>95</v>
      </c>
      <c r="BY288" s="51">
        <f t="shared" si="417"/>
        <v>19.350000000000001</v>
      </c>
      <c r="BZ288" s="51">
        <v>1</v>
      </c>
      <c r="CB288" s="63">
        <f t="shared" si="418"/>
        <v>50.963887504335659</v>
      </c>
      <c r="CC288" s="63">
        <f t="shared" si="419"/>
        <v>4841.5693129118872</v>
      </c>
      <c r="CD288" s="63">
        <f t="shared" si="420"/>
        <v>10144972.800000066</v>
      </c>
      <c r="CE288" s="63">
        <f t="shared" si="421"/>
        <v>9.1990446989969367E+18</v>
      </c>
      <c r="CF288" s="63">
        <f t="shared" si="422"/>
        <v>172965.37364042041</v>
      </c>
      <c r="CG288" s="51">
        <f t="shared" si="446"/>
        <v>2095.3893550474709</v>
      </c>
      <c r="CH288" s="93">
        <f t="shared" si="447"/>
        <v>33.204803727378916</v>
      </c>
      <c r="CI288" s="51">
        <f t="shared" si="423"/>
        <v>50</v>
      </c>
      <c r="CJ288" s="51">
        <f t="shared" si="424"/>
        <v>21.6</v>
      </c>
      <c r="CK288" s="51">
        <f>POWER(($D288+0.05)/$D288,2)*POWER(1.05,2)</f>
        <v>1.1487214407465434</v>
      </c>
      <c r="CM288" s="63">
        <f t="shared" si="425"/>
        <v>0.47587927248424139</v>
      </c>
      <c r="CN288" s="63">
        <f t="shared" si="426"/>
        <v>23.793963624212068</v>
      </c>
      <c r="CO288" s="63">
        <f t="shared" si="427"/>
        <v>22118.400000000074</v>
      </c>
      <c r="CP288" s="63">
        <f t="shared" si="428"/>
        <v>1.0268701059345418E+19</v>
      </c>
      <c r="CQ288" s="63">
        <f t="shared" si="429"/>
        <v>172965.37364042041</v>
      </c>
      <c r="CR288" s="51">
        <f t="shared" si="361"/>
        <v>929.58030655695427</v>
      </c>
      <c r="CS288" s="93">
        <f t="shared" si="362"/>
        <v>14.73069029090353</v>
      </c>
      <c r="CT288" s="51">
        <f t="shared" si="430"/>
        <v>-1</v>
      </c>
      <c r="CU288" s="51">
        <f t="shared" si="431"/>
        <v>24.15</v>
      </c>
      <c r="CV288" s="51">
        <v>1</v>
      </c>
      <c r="CX288" s="63">
        <f t="shared" si="432"/>
        <v>1.2925831062713179E-2</v>
      </c>
      <c r="CY288" s="63">
        <f t="shared" si="433"/>
        <v>-1.2925831062713179E-2</v>
      </c>
      <c r="CZ288" s="63">
        <f t="shared" si="434"/>
        <v>21.023796103601395</v>
      </c>
      <c r="DA288" s="63">
        <f t="shared" si="435"/>
        <v>1.1480978267740363E+19</v>
      </c>
      <c r="DB288" s="63">
        <f t="shared" si="436"/>
        <v>172965.37364042041</v>
      </c>
      <c r="DE288" s="51">
        <f t="shared" si="437"/>
        <v>-56</v>
      </c>
      <c r="DF288" s="51">
        <f t="shared" si="438"/>
        <v>26.9</v>
      </c>
      <c r="DG288" s="51">
        <v>1</v>
      </c>
      <c r="DI288" s="63">
        <f t="shared" si="439"/>
        <v>8.6534746119213031E-3</v>
      </c>
      <c r="DJ288" s="63">
        <f t="shared" si="440"/>
        <v>-0.484594578267593</v>
      </c>
      <c r="DK288" s="63">
        <f t="shared" si="441"/>
        <v>1.1434477613606275E-2</v>
      </c>
      <c r="DL288" s="63">
        <f t="shared" si="442"/>
        <v>1.2788336041499617E+19</v>
      </c>
      <c r="DM288" s="63">
        <f t="shared" si="443"/>
        <v>172965.37364042041</v>
      </c>
    </row>
    <row r="289" spans="1:117">
      <c r="A289" s="74">
        <f t="shared" si="368"/>
        <v>4544.7965575899816</v>
      </c>
      <c r="B289" s="74">
        <f t="shared" si="369"/>
        <v>9.4333333333333336</v>
      </c>
      <c r="C289" s="78">
        <v>13.265000000000001</v>
      </c>
      <c r="D289" s="76">
        <f t="shared" si="444"/>
        <v>2.415</v>
      </c>
      <c r="E289" s="76">
        <f t="shared" si="370"/>
        <v>2.415</v>
      </c>
      <c r="F289" s="77">
        <f>C289*D289*E289*1</f>
        <v>77.364464625000011</v>
      </c>
      <c r="G289" s="73">
        <f t="shared" si="372"/>
        <v>1.092188890261703E+17</v>
      </c>
      <c r="H289" s="74">
        <f t="shared" si="445"/>
        <v>56.60000000000003</v>
      </c>
      <c r="I289" s="79">
        <v>283</v>
      </c>
      <c r="J289" s="51">
        <f t="shared" si="373"/>
        <v>283</v>
      </c>
      <c r="K289" s="51">
        <f t="shared" si="374"/>
        <v>10</v>
      </c>
      <c r="L289" s="51">
        <v>1</v>
      </c>
      <c r="N289" s="63">
        <f t="shared" si="375"/>
        <v>17383899767198.215</v>
      </c>
      <c r="O289" s="63">
        <f t="shared" si="376"/>
        <v>4919643634117095</v>
      </c>
      <c r="P289" s="63">
        <f t="shared" si="377"/>
        <v>1.092188890261703E+18</v>
      </c>
      <c r="Q289" s="63">
        <f t="shared" si="378"/>
        <v>5.4609444513085153E+18</v>
      </c>
      <c r="R289" s="63">
        <f t="shared" si="379"/>
        <v>179216.47758763161</v>
      </c>
      <c r="S289" s="51">
        <f t="shared" si="448"/>
        <v>222.00569217809064</v>
      </c>
      <c r="T289" s="72">
        <f t="shared" si="449"/>
        <v>2.8696080720547044</v>
      </c>
      <c r="U289" s="51">
        <f t="shared" si="380"/>
        <v>268</v>
      </c>
      <c r="V289" s="69">
        <f t="shared" si="381"/>
        <v>10.75</v>
      </c>
      <c r="W289" s="51">
        <v>1</v>
      </c>
      <c r="Y289" s="68">
        <f t="shared" si="363"/>
        <v>694622150234.02271</v>
      </c>
      <c r="Z289" s="68">
        <f t="shared" si="382"/>
        <v>186158736262718.09</v>
      </c>
      <c r="AA289" s="68">
        <f t="shared" si="383"/>
        <v>1.4676288212891622E+17</v>
      </c>
      <c r="AB289" s="68">
        <f t="shared" si="384"/>
        <v>5.8705152851566541E+18</v>
      </c>
      <c r="AC289" s="63">
        <f t="shared" si="385"/>
        <v>179216.47758763161</v>
      </c>
      <c r="AD289" s="69">
        <f t="shared" si="386"/>
        <v>788.3749378368999</v>
      </c>
      <c r="AE289" s="72">
        <f t="shared" si="387"/>
        <v>10.190401260556772</v>
      </c>
      <c r="AF289" s="51">
        <f t="shared" si="388"/>
        <v>246</v>
      </c>
      <c r="AG289" s="51">
        <f t="shared" si="389"/>
        <v>11.85</v>
      </c>
      <c r="AH289" s="51">
        <v>1</v>
      </c>
      <c r="AJ289" s="63">
        <f t="shared" si="390"/>
        <v>44884461023.503952</v>
      </c>
      <c r="AK289" s="63">
        <f t="shared" si="391"/>
        <v>11041577411781.973</v>
      </c>
      <c r="AL289" s="63">
        <f t="shared" si="392"/>
        <v>7662917272472640</v>
      </c>
      <c r="AM289" s="63">
        <f t="shared" si="393"/>
        <v>6.4712191748005898E+18</v>
      </c>
      <c r="AN289" s="63">
        <f t="shared" si="394"/>
        <v>179216.47758763161</v>
      </c>
      <c r="AO289" s="51">
        <f t="shared" si="364"/>
        <v>694.00566483334933</v>
      </c>
      <c r="AP289" s="72">
        <f t="shared" si="365"/>
        <v>8.9705999802018184</v>
      </c>
      <c r="AQ289" s="51">
        <f t="shared" si="395"/>
        <v>218</v>
      </c>
      <c r="AR289" s="51">
        <f t="shared" si="396"/>
        <v>13.25</v>
      </c>
      <c r="AS289" s="51">
        <v>1</v>
      </c>
      <c r="AU289" s="63">
        <f t="shared" si="397"/>
        <v>259182794.59704792</v>
      </c>
      <c r="AV289" s="63">
        <f t="shared" si="398"/>
        <v>56501849222.156448</v>
      </c>
      <c r="AW289" s="63">
        <f t="shared" si="399"/>
        <v>176654086864837.72</v>
      </c>
      <c r="AX289" s="63">
        <f t="shared" si="400"/>
        <v>7.2357513979837829E+18</v>
      </c>
      <c r="AY289" s="63">
        <f t="shared" si="401"/>
        <v>179216.47758763161</v>
      </c>
      <c r="AZ289" s="51">
        <f t="shared" si="357"/>
        <v>3126.5186767650989</v>
      </c>
      <c r="BA289" s="72">
        <f t="shared" si="358"/>
        <v>40.412852230283221</v>
      </c>
      <c r="BB289" s="51">
        <f t="shared" si="402"/>
        <v>188</v>
      </c>
      <c r="BC289" s="51">
        <f t="shared" si="403"/>
        <v>14.75</v>
      </c>
      <c r="BD289" s="51">
        <v>1</v>
      </c>
      <c r="BF289" s="63">
        <f t="shared" si="404"/>
        <v>16989896.573106017</v>
      </c>
      <c r="BG289" s="63">
        <f t="shared" si="405"/>
        <v>3194100555.7439313</v>
      </c>
      <c r="BH289" s="63">
        <f t="shared" si="406"/>
        <v>3072697855255.1309</v>
      </c>
      <c r="BI289" s="63">
        <f t="shared" si="407"/>
        <v>8.0548930656800604E+18</v>
      </c>
      <c r="BJ289" s="63">
        <f t="shared" si="408"/>
        <v>179216.47758763161</v>
      </c>
      <c r="BK289" s="51">
        <f t="shared" si="366"/>
        <v>961.99158468242877</v>
      </c>
      <c r="BL289" s="72">
        <f t="shared" si="367"/>
        <v>12.434540707356813</v>
      </c>
      <c r="BM289" s="51">
        <f t="shared" si="409"/>
        <v>141</v>
      </c>
      <c r="BN289" s="51">
        <f t="shared" si="410"/>
        <v>17.100000000000001</v>
      </c>
      <c r="BO289" s="51">
        <v>1</v>
      </c>
      <c r="BQ289" s="63">
        <f t="shared" si="411"/>
        <v>97241.377415591865</v>
      </c>
      <c r="BR289" s="63">
        <f t="shared" si="412"/>
        <v>13711034.215598453</v>
      </c>
      <c r="BS289" s="63">
        <f t="shared" si="413"/>
        <v>5272808371.0844002</v>
      </c>
      <c r="BT289" s="63">
        <f t="shared" si="414"/>
        <v>9.3382150117375611E+18</v>
      </c>
      <c r="BU289" s="63">
        <f t="shared" si="415"/>
        <v>179216.47758763161</v>
      </c>
      <c r="BV289" s="51">
        <f t="shared" si="355"/>
        <v>384.56678673339997</v>
      </c>
      <c r="BW289" s="72">
        <f t="shared" si="356"/>
        <v>4.9708453176463756</v>
      </c>
      <c r="BX289" s="51">
        <f t="shared" si="416"/>
        <v>96</v>
      </c>
      <c r="BY289" s="51">
        <f t="shared" si="417"/>
        <v>19.350000000000001</v>
      </c>
      <c r="BZ289" s="51">
        <v>1</v>
      </c>
      <c r="CB289" s="63">
        <f t="shared" si="418"/>
        <v>50.963887504335659</v>
      </c>
      <c r="CC289" s="63">
        <f t="shared" si="419"/>
        <v>4892.5332004162228</v>
      </c>
      <c r="CD289" s="63">
        <f t="shared" si="420"/>
        <v>11653513.56684974</v>
      </c>
      <c r="CE289" s="63">
        <f t="shared" si="421"/>
        <v>1.0566927513281978E+19</v>
      </c>
      <c r="CF289" s="63">
        <f t="shared" si="422"/>
        <v>179216.47758763161</v>
      </c>
      <c r="CG289" s="51">
        <f t="shared" si="446"/>
        <v>2381.8976978752726</v>
      </c>
      <c r="CH289" s="93">
        <f t="shared" si="447"/>
        <v>30.788007251401208</v>
      </c>
      <c r="CI289" s="51">
        <f t="shared" si="423"/>
        <v>51</v>
      </c>
      <c r="CJ289" s="51">
        <f t="shared" si="424"/>
        <v>21.6</v>
      </c>
      <c r="CK289" s="51">
        <v>1</v>
      </c>
      <c r="CM289" s="63">
        <f t="shared" si="425"/>
        <v>0.47587927248424139</v>
      </c>
      <c r="CN289" s="63">
        <f t="shared" si="426"/>
        <v>24.269842896696311</v>
      </c>
      <c r="CO289" s="63">
        <f t="shared" si="427"/>
        <v>25407.369695166508</v>
      </c>
      <c r="CP289" s="63">
        <f t="shared" si="428"/>
        <v>1.1795640014826394E+19</v>
      </c>
      <c r="CQ289" s="63">
        <f t="shared" si="429"/>
        <v>179216.47758763161</v>
      </c>
      <c r="CR289" s="51">
        <f t="shared" si="361"/>
        <v>1046.8699695878558</v>
      </c>
      <c r="CS289" s="93">
        <f t="shared" si="362"/>
        <v>13.531664371520307</v>
      </c>
      <c r="CT289" s="51">
        <f t="shared" si="430"/>
        <v>0</v>
      </c>
      <c r="CU289" s="51">
        <f t="shared" si="431"/>
        <v>24.15</v>
      </c>
      <c r="CV289" s="69">
        <v>1</v>
      </c>
      <c r="CX289" s="63">
        <f t="shared" si="432"/>
        <v>1.2925831062713179E-2</v>
      </c>
      <c r="CY289" s="63">
        <f t="shared" si="433"/>
        <v>0</v>
      </c>
      <c r="CZ289" s="63">
        <f t="shared" si="434"/>
        <v>24.15</v>
      </c>
      <c r="DA289" s="63">
        <f t="shared" si="435"/>
        <v>1.3188180849910065E+19</v>
      </c>
      <c r="DB289" s="63">
        <f t="shared" si="436"/>
        <v>179216.47758763161</v>
      </c>
      <c r="DE289" s="51">
        <f t="shared" si="437"/>
        <v>-55</v>
      </c>
      <c r="DF289" s="51">
        <f t="shared" si="438"/>
        <v>26.9</v>
      </c>
      <c r="DG289" s="51">
        <v>1</v>
      </c>
      <c r="DI289" s="63">
        <f t="shared" si="439"/>
        <v>8.6534746119213031E-3</v>
      </c>
      <c r="DJ289" s="63">
        <f t="shared" si="440"/>
        <v>-0.47594110365567166</v>
      </c>
      <c r="DK289" s="63">
        <f t="shared" si="441"/>
        <v>1.3134765624999949E-2</v>
      </c>
      <c r="DL289" s="63">
        <f t="shared" si="442"/>
        <v>1.4689940574019903E+19</v>
      </c>
      <c r="DM289" s="63">
        <f t="shared" si="443"/>
        <v>179216.47758763161</v>
      </c>
    </row>
    <row r="290" spans="1:117">
      <c r="A290" s="74">
        <f t="shared" si="368"/>
        <v>4705.0684620679476</v>
      </c>
      <c r="B290" s="74">
        <f t="shared" si="369"/>
        <v>9.4666666666666668</v>
      </c>
      <c r="C290" s="78">
        <v>13.265000000000001</v>
      </c>
      <c r="D290" s="76">
        <f t="shared" si="444"/>
        <v>2.42</v>
      </c>
      <c r="E290" s="76">
        <f t="shared" si="370"/>
        <v>2.42</v>
      </c>
      <c r="F290" s="77">
        <f t="shared" si="371"/>
        <v>77.685146000000003</v>
      </c>
      <c r="G290" s="73">
        <f t="shared" si="372"/>
        <v>1.2545955815896558E+17</v>
      </c>
      <c r="H290" s="74">
        <f t="shared" si="445"/>
        <v>56.800000000000033</v>
      </c>
      <c r="I290" s="79">
        <v>284</v>
      </c>
      <c r="J290" s="51">
        <f t="shared" si="373"/>
        <v>284</v>
      </c>
      <c r="K290" s="51">
        <f t="shared" si="374"/>
        <v>10</v>
      </c>
      <c r="L290" s="51">
        <v>1</v>
      </c>
      <c r="N290" s="63">
        <f t="shared" si="375"/>
        <v>17383899767198.215</v>
      </c>
      <c r="O290" s="63">
        <f t="shared" si="376"/>
        <v>4937027533884293</v>
      </c>
      <c r="P290" s="63">
        <f t="shared" si="377"/>
        <v>1.2545955815896558E+18</v>
      </c>
      <c r="Q290" s="63">
        <f t="shared" si="378"/>
        <v>6.2729779079482788E+18</v>
      </c>
      <c r="R290" s="63">
        <f t="shared" si="379"/>
        <v>185693.36863628167</v>
      </c>
      <c r="S290" s="51">
        <f t="shared" si="448"/>
        <v>254.11962420282083</v>
      </c>
      <c r="T290" s="72">
        <f t="shared" si="449"/>
        <v>3.2711481832424028</v>
      </c>
      <c r="U290" s="51">
        <f t="shared" si="380"/>
        <v>269</v>
      </c>
      <c r="V290" s="69">
        <f t="shared" si="381"/>
        <v>10.75</v>
      </c>
      <c r="W290" s="51">
        <v>1</v>
      </c>
      <c r="Y290" s="68">
        <f t="shared" si="363"/>
        <v>694622150234.02271</v>
      </c>
      <c r="Z290" s="68">
        <f t="shared" si="382"/>
        <v>186853358412952.09</v>
      </c>
      <c r="AA290" s="68">
        <f t="shared" si="383"/>
        <v>1.6858628127610982E+17</v>
      </c>
      <c r="AB290" s="68">
        <f t="shared" si="384"/>
        <v>6.7434512510444012E+18</v>
      </c>
      <c r="AC290" s="63">
        <f t="shared" si="385"/>
        <v>185693.36863628167</v>
      </c>
      <c r="AD290" s="69">
        <f t="shared" si="386"/>
        <v>902.23843289735566</v>
      </c>
      <c r="AE290" s="72">
        <f t="shared" si="387"/>
        <v>11.614040512936098</v>
      </c>
      <c r="AF290" s="51">
        <f t="shared" si="388"/>
        <v>247</v>
      </c>
      <c r="AG290" s="51">
        <f t="shared" si="389"/>
        <v>11.85</v>
      </c>
      <c r="AH290" s="51">
        <v>1</v>
      </c>
      <c r="AJ290" s="63">
        <f t="shared" si="390"/>
        <v>44884461023.503952</v>
      </c>
      <c r="AK290" s="63">
        <f t="shared" si="391"/>
        <v>11086461872805.477</v>
      </c>
      <c r="AL290" s="63">
        <f t="shared" si="392"/>
        <v>8802380465367692</v>
      </c>
      <c r="AM290" s="63">
        <f t="shared" si="393"/>
        <v>7.4334788209187113E+18</v>
      </c>
      <c r="AN290" s="63">
        <f t="shared" si="394"/>
        <v>185693.36863628167</v>
      </c>
      <c r="AO290" s="51">
        <f t="shared" si="364"/>
        <v>793.97562237231705</v>
      </c>
      <c r="AP290" s="72">
        <f t="shared" si="365"/>
        <v>10.220430330044266</v>
      </c>
      <c r="AQ290" s="51">
        <f t="shared" si="395"/>
        <v>219</v>
      </c>
      <c r="AR290" s="51">
        <f t="shared" si="396"/>
        <v>13.25</v>
      </c>
      <c r="AS290" s="51">
        <v>1</v>
      </c>
      <c r="AU290" s="63">
        <f t="shared" si="397"/>
        <v>259182794.59704792</v>
      </c>
      <c r="AV290" s="63">
        <f t="shared" si="398"/>
        <v>56761032016.753494</v>
      </c>
      <c r="AW290" s="63">
        <f t="shared" si="399"/>
        <v>202922258985142.41</v>
      </c>
      <c r="AX290" s="63">
        <f t="shared" si="400"/>
        <v>8.3116957280314696E+18</v>
      </c>
      <c r="AY290" s="63">
        <f t="shared" si="401"/>
        <v>185693.36863628167</v>
      </c>
      <c r="AZ290" s="51">
        <f t="shared" si="357"/>
        <v>3575.0276514572215</v>
      </c>
      <c r="BA290" s="72">
        <f t="shared" si="358"/>
        <v>46.019449476959487</v>
      </c>
      <c r="BB290" s="51">
        <f t="shared" si="402"/>
        <v>189</v>
      </c>
      <c r="BC290" s="51">
        <f t="shared" si="403"/>
        <v>14.75</v>
      </c>
      <c r="BD290" s="51">
        <v>1</v>
      </c>
      <c r="BF290" s="63">
        <f t="shared" si="404"/>
        <v>16989896.573106017</v>
      </c>
      <c r="BG290" s="63">
        <f t="shared" si="405"/>
        <v>3211090452.3170371</v>
      </c>
      <c r="BH290" s="63">
        <f t="shared" si="406"/>
        <v>3529602971734.4863</v>
      </c>
      <c r="BI290" s="63">
        <f t="shared" si="407"/>
        <v>9.2526424142237123E+18</v>
      </c>
      <c r="BJ290" s="63">
        <f t="shared" si="408"/>
        <v>185693.36863628167</v>
      </c>
      <c r="BK290" s="51">
        <f t="shared" si="366"/>
        <v>1099.1913881428095</v>
      </c>
      <c r="BL290" s="72">
        <f t="shared" si="367"/>
        <v>14.149312252599866</v>
      </c>
      <c r="BM290" s="51">
        <f t="shared" si="409"/>
        <v>142</v>
      </c>
      <c r="BN290" s="51">
        <f t="shared" si="410"/>
        <v>17.100000000000001</v>
      </c>
      <c r="BO290" s="51">
        <v>1</v>
      </c>
      <c r="BQ290" s="63">
        <f t="shared" si="411"/>
        <v>97241.377415591865</v>
      </c>
      <c r="BR290" s="63">
        <f t="shared" si="412"/>
        <v>13808275.593014045</v>
      </c>
      <c r="BS290" s="63">
        <f t="shared" si="413"/>
        <v>6056866302.0792465</v>
      </c>
      <c r="BT290" s="63">
        <f t="shared" si="414"/>
        <v>1.0726792222591558E+19</v>
      </c>
      <c r="BU290" s="63">
        <f t="shared" si="415"/>
        <v>185693.36863628167</v>
      </c>
      <c r="BV290" s="51">
        <f t="shared" si="355"/>
        <v>438.64031111484826</v>
      </c>
      <c r="BW290" s="72">
        <f t="shared" si="356"/>
        <v>5.6463858755552607</v>
      </c>
      <c r="BX290" s="51">
        <f t="shared" si="416"/>
        <v>97</v>
      </c>
      <c r="BY290" s="51">
        <f t="shared" si="417"/>
        <v>19.350000000000001</v>
      </c>
      <c r="BZ290" s="51">
        <v>1</v>
      </c>
      <c r="CB290" s="63">
        <f t="shared" si="418"/>
        <v>50.963887504335659</v>
      </c>
      <c r="CC290" s="63">
        <f t="shared" si="419"/>
        <v>4943.4970879205594</v>
      </c>
      <c r="CD290" s="63">
        <f t="shared" si="420"/>
        <v>13386371.864175931</v>
      </c>
      <c r="CE290" s="63">
        <f t="shared" si="421"/>
        <v>1.213821225187992E+19</v>
      </c>
      <c r="CF290" s="63">
        <f t="shared" si="422"/>
        <v>185693.36863628167</v>
      </c>
      <c r="CG290" s="51">
        <f t="shared" si="446"/>
        <v>2707.8749367296168</v>
      </c>
      <c r="CH290" s="93">
        <f t="shared" si="447"/>
        <v>34.8570489489666</v>
      </c>
      <c r="CI290" s="51">
        <f t="shared" si="423"/>
        <v>52</v>
      </c>
      <c r="CJ290" s="51">
        <f t="shared" si="424"/>
        <v>21.6</v>
      </c>
      <c r="CK290" s="51">
        <v>1</v>
      </c>
      <c r="CM290" s="63">
        <f t="shared" si="425"/>
        <v>0.47587927248424139</v>
      </c>
      <c r="CN290" s="63">
        <f t="shared" si="426"/>
        <v>24.745722169180553</v>
      </c>
      <c r="CO290" s="63">
        <f t="shared" si="427"/>
        <v>29185.403773639289</v>
      </c>
      <c r="CP290" s="63">
        <f t="shared" si="428"/>
        <v>1.3549632281168284E+19</v>
      </c>
      <c r="CQ290" s="63">
        <f t="shared" si="429"/>
        <v>185693.36863628167</v>
      </c>
      <c r="CR290" s="51">
        <f t="shared" si="361"/>
        <v>1179.412084808263</v>
      </c>
      <c r="CS290" s="93">
        <f t="shared" si="362"/>
        <v>15.181951061896221</v>
      </c>
      <c r="CT290" s="51">
        <f t="shared" si="430"/>
        <v>1</v>
      </c>
      <c r="CU290" s="51">
        <f t="shared" si="431"/>
        <v>24.15</v>
      </c>
      <c r="CV290" s="51">
        <v>1</v>
      </c>
      <c r="CX290" s="63">
        <f t="shared" si="432"/>
        <v>1.2925831062713179E-2</v>
      </c>
      <c r="CY290" s="63">
        <f t="shared" si="433"/>
        <v>1.2925831062713179E-2</v>
      </c>
      <c r="CZ290" s="63">
        <f t="shared" si="434"/>
        <v>27.741065273178396</v>
      </c>
      <c r="DA290" s="63">
        <f t="shared" si="435"/>
        <v>1.5149241647695094E+19</v>
      </c>
      <c r="DB290" s="63">
        <f t="shared" si="436"/>
        <v>185693.36863628167</v>
      </c>
      <c r="DC290" s="51">
        <f t="shared" ref="DC290:DC300" si="450">CZ290/CY290</f>
        <v>2146.1726629866262</v>
      </c>
      <c r="DD290" s="93">
        <f t="shared" ref="DD290:DD300" si="451">DC290/$F290</f>
        <v>27.626551194054858</v>
      </c>
      <c r="DE290" s="51">
        <f t="shared" si="437"/>
        <v>-54</v>
      </c>
      <c r="DF290" s="51">
        <f t="shared" si="438"/>
        <v>26.9</v>
      </c>
      <c r="DG290" s="51">
        <v>1</v>
      </c>
      <c r="DI290" s="63">
        <f t="shared" si="439"/>
        <v>8.6534746119213031E-3</v>
      </c>
      <c r="DJ290" s="63">
        <f t="shared" si="440"/>
        <v>-0.46728762904375037</v>
      </c>
      <c r="DK290" s="63">
        <f t="shared" si="441"/>
        <v>1.5087883666709051E-2</v>
      </c>
      <c r="DL290" s="63">
        <f t="shared" si="442"/>
        <v>1.6874310572380869E+19</v>
      </c>
      <c r="DM290" s="63">
        <f t="shared" si="443"/>
        <v>185693.36863628167</v>
      </c>
    </row>
    <row r="291" spans="1:117">
      <c r="A291" s="74">
        <f t="shared" si="368"/>
        <v>4870.9923430512408</v>
      </c>
      <c r="B291" s="74">
        <f t="shared" si="369"/>
        <v>9.5</v>
      </c>
      <c r="C291" s="78">
        <v>13.265000000000001</v>
      </c>
      <c r="D291" s="76">
        <f t="shared" si="444"/>
        <v>2.4249999999999998</v>
      </c>
      <c r="E291" s="76">
        <f t="shared" si="370"/>
        <v>2.4249999999999998</v>
      </c>
      <c r="F291" s="77">
        <f t="shared" si="371"/>
        <v>78.006490624999998</v>
      </c>
      <c r="G291" s="73">
        <f t="shared" si="372"/>
        <v>1.4411518807585862E+17</v>
      </c>
      <c r="H291" s="74">
        <f t="shared" si="445"/>
        <v>57.000000000000036</v>
      </c>
      <c r="I291" s="79">
        <v>285</v>
      </c>
      <c r="J291" s="51">
        <f t="shared" si="373"/>
        <v>285</v>
      </c>
      <c r="K291" s="51">
        <f t="shared" si="374"/>
        <v>10</v>
      </c>
      <c r="L291" s="51">
        <v>1</v>
      </c>
      <c r="N291" s="63">
        <f t="shared" si="375"/>
        <v>17383899767198.215</v>
      </c>
      <c r="O291" s="63">
        <f t="shared" si="376"/>
        <v>4954411433651491</v>
      </c>
      <c r="P291" s="63">
        <f t="shared" si="377"/>
        <v>1.4411518807585864E+18</v>
      </c>
      <c r="Q291" s="63">
        <f t="shared" si="378"/>
        <v>7.2057594037929318E+18</v>
      </c>
      <c r="R291" s="63">
        <f t="shared" si="379"/>
        <v>192404.19755052403</v>
      </c>
      <c r="S291" s="51">
        <f t="shared" si="448"/>
        <v>290.8825599283004</v>
      </c>
      <c r="T291" s="72">
        <f t="shared" si="449"/>
        <v>3.7289532909082896</v>
      </c>
      <c r="U291" s="51">
        <f t="shared" si="380"/>
        <v>270</v>
      </c>
      <c r="V291" s="69">
        <f t="shared" si="381"/>
        <v>10.75</v>
      </c>
      <c r="W291" s="51">
        <v>1</v>
      </c>
      <c r="Y291" s="68">
        <f t="shared" si="363"/>
        <v>694622150234.02271</v>
      </c>
      <c r="Z291" s="68">
        <f t="shared" si="382"/>
        <v>187547980563186.12</v>
      </c>
      <c r="AA291" s="68">
        <f t="shared" si="383"/>
        <v>1.9365478397693478E+17</v>
      </c>
      <c r="AB291" s="68">
        <f t="shared" si="384"/>
        <v>7.7461913590774016E+18</v>
      </c>
      <c r="AC291" s="63">
        <f t="shared" si="385"/>
        <v>192404.19755052403</v>
      </c>
      <c r="AD291" s="69">
        <f t="shared" si="386"/>
        <v>1032.5612858928719</v>
      </c>
      <c r="AE291" s="72">
        <f t="shared" si="387"/>
        <v>13.236863722747069</v>
      </c>
      <c r="AF291" s="51">
        <f t="shared" si="388"/>
        <v>248</v>
      </c>
      <c r="AG291" s="51">
        <f t="shared" si="389"/>
        <v>11.85</v>
      </c>
      <c r="AH291" s="51">
        <v>1</v>
      </c>
      <c r="AJ291" s="63">
        <f t="shared" si="390"/>
        <v>44884461023.503952</v>
      </c>
      <c r="AK291" s="63">
        <f t="shared" si="391"/>
        <v>11131346333828.98</v>
      </c>
      <c r="AL291" s="63">
        <f t="shared" si="392"/>
        <v>1.0111279960625902E+16</v>
      </c>
      <c r="AM291" s="63">
        <f t="shared" si="393"/>
        <v>8.5388248934946222E+18</v>
      </c>
      <c r="AN291" s="63">
        <f t="shared" si="394"/>
        <v>192404.19755052403</v>
      </c>
      <c r="AO291" s="51">
        <f t="shared" si="364"/>
        <v>908.36091676502588</v>
      </c>
      <c r="AP291" s="72">
        <f t="shared" si="365"/>
        <v>11.644683788324517</v>
      </c>
      <c r="AQ291" s="51">
        <f t="shared" si="395"/>
        <v>220</v>
      </c>
      <c r="AR291" s="51">
        <f t="shared" si="396"/>
        <v>13.25</v>
      </c>
      <c r="AS291" s="51">
        <v>12</v>
      </c>
      <c r="AU291" s="63">
        <f t="shared" si="397"/>
        <v>3110193535.1645751</v>
      </c>
      <c r="AV291" s="63">
        <f t="shared" si="398"/>
        <v>684242577736.20654</v>
      </c>
      <c r="AW291" s="63">
        <f t="shared" si="399"/>
        <v>233096465088515.41</v>
      </c>
      <c r="AX291" s="63">
        <f t="shared" si="400"/>
        <v>9.5476312100256338E+18</v>
      </c>
      <c r="AY291" s="63">
        <f t="shared" si="401"/>
        <v>192404.19755052403</v>
      </c>
      <c r="AZ291" s="51">
        <f t="shared" si="357"/>
        <v>340.6634908042513</v>
      </c>
      <c r="BA291" s="72">
        <f t="shared" si="358"/>
        <v>4.3671172497929724</v>
      </c>
      <c r="BB291" s="51">
        <f t="shared" si="402"/>
        <v>190</v>
      </c>
      <c r="BC291" s="51">
        <f t="shared" si="403"/>
        <v>14.75</v>
      </c>
      <c r="BD291" s="51">
        <v>1</v>
      </c>
      <c r="BF291" s="63">
        <f t="shared" si="404"/>
        <v>16989896.573106017</v>
      </c>
      <c r="BG291" s="63">
        <f t="shared" si="405"/>
        <v>3228080348.8901434</v>
      </c>
      <c r="BH291" s="63">
        <f t="shared" si="406"/>
        <v>4054449127424.0513</v>
      </c>
      <c r="BI291" s="63">
        <f t="shared" si="407"/>
        <v>1.0628495120594573E+19</v>
      </c>
      <c r="BJ291" s="63">
        <f t="shared" si="408"/>
        <v>192404.19755052403</v>
      </c>
      <c r="BK291" s="51">
        <f t="shared" si="366"/>
        <v>1255.9938691792552</v>
      </c>
      <c r="BL291" s="72">
        <f t="shared" si="367"/>
        <v>16.101145675392385</v>
      </c>
      <c r="BM291" s="51">
        <f t="shared" si="409"/>
        <v>143</v>
      </c>
      <c r="BN291" s="51">
        <f t="shared" si="410"/>
        <v>17.100000000000001</v>
      </c>
      <c r="BO291" s="51">
        <v>1</v>
      </c>
      <c r="BQ291" s="63">
        <f t="shared" si="411"/>
        <v>97241.377415591865</v>
      </c>
      <c r="BR291" s="63">
        <f t="shared" si="412"/>
        <v>13905516.970429637</v>
      </c>
      <c r="BS291" s="63">
        <f t="shared" si="413"/>
        <v>6957512357.6354055</v>
      </c>
      <c r="BT291" s="63">
        <f t="shared" si="414"/>
        <v>1.2321848580485915E+19</v>
      </c>
      <c r="BU291" s="63">
        <f t="shared" si="415"/>
        <v>192404.19755052403</v>
      </c>
      <c r="BV291" s="51">
        <f t="shared" si="355"/>
        <v>500.34186952061521</v>
      </c>
      <c r="BW291" s="72">
        <f t="shared" si="356"/>
        <v>6.4141056149533098</v>
      </c>
      <c r="BX291" s="51">
        <f t="shared" si="416"/>
        <v>98</v>
      </c>
      <c r="BY291" s="51">
        <f t="shared" si="417"/>
        <v>19.350000000000001</v>
      </c>
      <c r="BZ291" s="51">
        <v>1</v>
      </c>
      <c r="CB291" s="63">
        <f t="shared" si="418"/>
        <v>50.963887504335659</v>
      </c>
      <c r="CC291" s="63">
        <f t="shared" si="419"/>
        <v>4994.460975424895</v>
      </c>
      <c r="CD291" s="63">
        <f t="shared" si="420"/>
        <v>15376903.339757482</v>
      </c>
      <c r="CE291" s="63">
        <f t="shared" si="421"/>
        <v>1.3943144446339322E+19</v>
      </c>
      <c r="CF291" s="63">
        <f t="shared" si="422"/>
        <v>192404.19755052403</v>
      </c>
      <c r="CG291" s="51">
        <f t="shared" si="446"/>
        <v>3078.79136816147</v>
      </c>
      <c r="CH291" s="93">
        <f t="shared" si="447"/>
        <v>39.468399917669927</v>
      </c>
      <c r="CI291" s="51">
        <f t="shared" si="423"/>
        <v>53</v>
      </c>
      <c r="CJ291" s="51">
        <f t="shared" si="424"/>
        <v>21.6</v>
      </c>
      <c r="CK291" s="51">
        <v>1</v>
      </c>
      <c r="CM291" s="63">
        <f t="shared" si="425"/>
        <v>0.47587927248424139</v>
      </c>
      <c r="CN291" s="63">
        <f t="shared" si="426"/>
        <v>25.221601441664795</v>
      </c>
      <c r="CO291" s="63">
        <f t="shared" si="427"/>
        <v>33525.225304703708</v>
      </c>
      <c r="CP291" s="63">
        <f t="shared" si="428"/>
        <v>1.5564440312192733E+19</v>
      </c>
      <c r="CQ291" s="63">
        <f t="shared" si="429"/>
        <v>192404.19755052403</v>
      </c>
      <c r="CR291" s="51">
        <f t="shared" si="361"/>
        <v>1329.2266703303681</v>
      </c>
      <c r="CS291" s="93">
        <f t="shared" si="362"/>
        <v>17.039949620607203</v>
      </c>
      <c r="CT291" s="51">
        <f t="shared" si="430"/>
        <v>2</v>
      </c>
      <c r="CU291" s="51">
        <f t="shared" si="431"/>
        <v>24.15</v>
      </c>
      <c r="CV291" s="51">
        <v>1</v>
      </c>
      <c r="CX291" s="63">
        <f t="shared" si="432"/>
        <v>1.2925831062713179E-2</v>
      </c>
      <c r="CY291" s="63">
        <f t="shared" si="433"/>
        <v>2.5851662125426358E-2</v>
      </c>
      <c r="CZ291" s="63">
        <f t="shared" si="434"/>
        <v>31.866116045165398</v>
      </c>
      <c r="DA291" s="63">
        <f t="shared" si="435"/>
        <v>1.7401908960159928E+19</v>
      </c>
      <c r="DB291" s="63">
        <f t="shared" si="436"/>
        <v>192404.19755052403</v>
      </c>
      <c r="DC291" s="51">
        <f t="shared" si="450"/>
        <v>1232.6525037561719</v>
      </c>
      <c r="DD291" s="93">
        <f t="shared" si="451"/>
        <v>15.801922300054398</v>
      </c>
      <c r="DE291" s="51">
        <f t="shared" si="437"/>
        <v>-53</v>
      </c>
      <c r="DF291" s="51">
        <f t="shared" si="438"/>
        <v>26.9</v>
      </c>
      <c r="DG291" s="51">
        <v>1</v>
      </c>
      <c r="DI291" s="63">
        <f t="shared" si="439"/>
        <v>8.6534746119213031E-3</v>
      </c>
      <c r="DJ291" s="63">
        <f t="shared" si="440"/>
        <v>-0.45863415443182909</v>
      </c>
      <c r="DK291" s="63">
        <f t="shared" si="441"/>
        <v>1.733142714833532E-2</v>
      </c>
      <c r="DL291" s="63">
        <f t="shared" si="442"/>
        <v>1.9383492796202983E+19</v>
      </c>
      <c r="DM291" s="63">
        <f t="shared" si="443"/>
        <v>192404.19755052403</v>
      </c>
    </row>
    <row r="292" spans="1:117">
      <c r="A292" s="74">
        <f t="shared" si="368"/>
        <v>5042.7675170608754</v>
      </c>
      <c r="B292" s="74">
        <f t="shared" si="369"/>
        <v>9.5333333333333332</v>
      </c>
      <c r="C292" s="78">
        <v>13.265000000000001</v>
      </c>
      <c r="D292" s="76">
        <f t="shared" si="444"/>
        <v>2.4299999999999997</v>
      </c>
      <c r="E292" s="76">
        <f t="shared" si="370"/>
        <v>2.4299999999999997</v>
      </c>
      <c r="F292" s="77">
        <f t="shared" si="371"/>
        <v>78.328498499999995</v>
      </c>
      <c r="G292" s="73">
        <f t="shared" si="372"/>
        <v>1.6554487947282707E+17</v>
      </c>
      <c r="H292" s="74">
        <f t="shared" si="445"/>
        <v>57.200000000000024</v>
      </c>
      <c r="I292" s="79">
        <v>286</v>
      </c>
      <c r="J292" s="51">
        <f t="shared" si="373"/>
        <v>286</v>
      </c>
      <c r="K292" s="51">
        <f t="shared" si="374"/>
        <v>10</v>
      </c>
      <c r="L292" s="51">
        <v>1</v>
      </c>
      <c r="N292" s="63">
        <f t="shared" si="375"/>
        <v>17383899767198.215</v>
      </c>
      <c r="O292" s="63">
        <f t="shared" si="376"/>
        <v>4971795333418689</v>
      </c>
      <c r="P292" s="63">
        <f t="shared" si="377"/>
        <v>1.6554487947282708E+18</v>
      </c>
      <c r="Q292" s="63">
        <f t="shared" si="378"/>
        <v>8.2772439736413542E+18</v>
      </c>
      <c r="R292" s="63">
        <f t="shared" si="379"/>
        <v>199357.40917447326</v>
      </c>
      <c r="S292" s="51">
        <f t="shared" si="448"/>
        <v>332.96800928246512</v>
      </c>
      <c r="T292" s="72">
        <f t="shared" si="449"/>
        <v>4.2509178097224112</v>
      </c>
      <c r="U292" s="51">
        <f t="shared" si="380"/>
        <v>271</v>
      </c>
      <c r="V292" s="69">
        <f t="shared" si="381"/>
        <v>10.75</v>
      </c>
      <c r="W292" s="51">
        <v>1</v>
      </c>
      <c r="Y292" s="68">
        <f t="shared" si="363"/>
        <v>694622150234.02271</v>
      </c>
      <c r="Z292" s="68">
        <f t="shared" si="382"/>
        <v>188242602713420.16</v>
      </c>
      <c r="AA292" s="68">
        <f t="shared" si="383"/>
        <v>2.224509317916112E+17</v>
      </c>
      <c r="AB292" s="68">
        <f t="shared" si="384"/>
        <v>8.8980372716644557E+18</v>
      </c>
      <c r="AC292" s="63">
        <f t="shared" si="385"/>
        <v>199357.40917447326</v>
      </c>
      <c r="AD292" s="69">
        <f t="shared" si="386"/>
        <v>1181.7246924186959</v>
      </c>
      <c r="AE292" s="72">
        <f t="shared" si="387"/>
        <v>15.086778312477112</v>
      </c>
      <c r="AF292" s="51">
        <f t="shared" si="388"/>
        <v>249</v>
      </c>
      <c r="AG292" s="51">
        <f t="shared" si="389"/>
        <v>11.85</v>
      </c>
      <c r="AH292" s="51">
        <v>1</v>
      </c>
      <c r="AJ292" s="63">
        <f t="shared" si="390"/>
        <v>44884461023.503952</v>
      </c>
      <c r="AK292" s="63">
        <f t="shared" si="391"/>
        <v>11176230794852.484</v>
      </c>
      <c r="AL292" s="63">
        <f t="shared" si="392"/>
        <v>1.1614810657685462E+16</v>
      </c>
      <c r="AM292" s="63">
        <f t="shared" si="393"/>
        <v>9.8085341087650038E+18</v>
      </c>
      <c r="AN292" s="63">
        <f t="shared" si="394"/>
        <v>199357.40917447326</v>
      </c>
      <c r="AO292" s="51">
        <f t="shared" si="364"/>
        <v>1039.2421980973209</v>
      </c>
      <c r="AP292" s="72">
        <f t="shared" si="365"/>
        <v>13.267740579724261</v>
      </c>
      <c r="AQ292" s="51">
        <f t="shared" si="395"/>
        <v>221</v>
      </c>
      <c r="AR292" s="51">
        <f t="shared" si="396"/>
        <v>13.25</v>
      </c>
      <c r="AS292" s="51">
        <v>1</v>
      </c>
      <c r="AU292" s="63">
        <f t="shared" si="397"/>
        <v>3110193535.1645751</v>
      </c>
      <c r="AV292" s="63">
        <f t="shared" si="398"/>
        <v>687352771271.37109</v>
      </c>
      <c r="AW292" s="63">
        <f t="shared" si="399"/>
        <v>267757526002801.5</v>
      </c>
      <c r="AX292" s="63">
        <f t="shared" si="400"/>
        <v>1.0967348265074792E+19</v>
      </c>
      <c r="AY292" s="63">
        <f t="shared" si="401"/>
        <v>199357.40917447326</v>
      </c>
      <c r="AZ292" s="51">
        <f t="shared" si="357"/>
        <v>389.5489146098011</v>
      </c>
      <c r="BA292" s="72">
        <f t="shared" si="358"/>
        <v>4.9732718240450007</v>
      </c>
      <c r="BB292" s="51">
        <f t="shared" si="402"/>
        <v>191</v>
      </c>
      <c r="BC292" s="51">
        <f t="shared" si="403"/>
        <v>14.75</v>
      </c>
      <c r="BD292" s="51">
        <v>1</v>
      </c>
      <c r="BF292" s="63">
        <f t="shared" si="404"/>
        <v>16989896.573106017</v>
      </c>
      <c r="BG292" s="63">
        <f t="shared" si="405"/>
        <v>3245070245.4632492</v>
      </c>
      <c r="BH292" s="63">
        <f t="shared" si="406"/>
        <v>4657339043091.1729</v>
      </c>
      <c r="BI292" s="63">
        <f t="shared" si="407"/>
        <v>1.2208934861120995E+19</v>
      </c>
      <c r="BJ292" s="63">
        <f t="shared" si="408"/>
        <v>199357.40917447326</v>
      </c>
      <c r="BK292" s="51">
        <f t="shared" si="366"/>
        <v>1435.2043841276895</v>
      </c>
      <c r="BL292" s="72">
        <f t="shared" si="367"/>
        <v>18.322889007347559</v>
      </c>
      <c r="BM292" s="51">
        <f t="shared" si="409"/>
        <v>144</v>
      </c>
      <c r="BN292" s="51">
        <f t="shared" si="410"/>
        <v>17.100000000000001</v>
      </c>
      <c r="BO292" s="51">
        <v>1</v>
      </c>
      <c r="BQ292" s="63">
        <f t="shared" si="411"/>
        <v>97241.377415591865</v>
      </c>
      <c r="BR292" s="63">
        <f t="shared" si="412"/>
        <v>14002758.347845228</v>
      </c>
      <c r="BS292" s="63">
        <f t="shared" si="413"/>
        <v>7992083000.0873346</v>
      </c>
      <c r="BT292" s="63">
        <f t="shared" si="414"/>
        <v>1.4154087194926715E+19</v>
      </c>
      <c r="BU292" s="63">
        <f t="shared" si="415"/>
        <v>199357.40917447326</v>
      </c>
      <c r="BV292" s="51">
        <f t="shared" ref="BV292:BV319" si="452">BS292/BR292</f>
        <v>570.75061938187139</v>
      </c>
      <c r="BW292" s="72">
        <f t="shared" ref="BW292:BW355" si="453">BV292/$F292</f>
        <v>7.2866278597421532</v>
      </c>
      <c r="BX292" s="51">
        <f t="shared" si="416"/>
        <v>99</v>
      </c>
      <c r="BY292" s="51">
        <f t="shared" si="417"/>
        <v>19.350000000000001</v>
      </c>
      <c r="BZ292" s="51">
        <v>1</v>
      </c>
      <c r="CB292" s="63">
        <f t="shared" si="418"/>
        <v>50.963887504335659</v>
      </c>
      <c r="CC292" s="63">
        <f t="shared" si="419"/>
        <v>5045.4248629292306</v>
      </c>
      <c r="CD292" s="63">
        <f t="shared" si="420"/>
        <v>17663423.571327835</v>
      </c>
      <c r="CE292" s="63">
        <f t="shared" si="421"/>
        <v>1.601646708899602E+19</v>
      </c>
      <c r="CF292" s="63">
        <f t="shared" si="422"/>
        <v>199357.40917447326</v>
      </c>
      <c r="CG292" s="51">
        <f t="shared" si="446"/>
        <v>3500.8793216024533</v>
      </c>
      <c r="CH292" s="93">
        <f t="shared" si="447"/>
        <v>44.694835068266421</v>
      </c>
      <c r="CI292" s="51">
        <f t="shared" si="423"/>
        <v>54</v>
      </c>
      <c r="CJ292" s="51">
        <f t="shared" si="424"/>
        <v>21.6</v>
      </c>
      <c r="CK292" s="51">
        <v>1</v>
      </c>
      <c r="CM292" s="63">
        <f t="shared" si="425"/>
        <v>0.47587927248424139</v>
      </c>
      <c r="CN292" s="63">
        <f t="shared" si="426"/>
        <v>25.697480714149034</v>
      </c>
      <c r="CO292" s="63">
        <f t="shared" si="427"/>
        <v>38510.371158418122</v>
      </c>
      <c r="CP292" s="63">
        <f t="shared" si="428"/>
        <v>1.7878846983065326E+19</v>
      </c>
      <c r="CQ292" s="63">
        <f t="shared" si="429"/>
        <v>199357.40917447326</v>
      </c>
      <c r="CR292" s="51">
        <f t="shared" si="361"/>
        <v>1498.6049250039639</v>
      </c>
      <c r="CS292" s="93">
        <f t="shared" si="362"/>
        <v>19.132307572625869</v>
      </c>
      <c r="CT292" s="51">
        <f t="shared" si="430"/>
        <v>3</v>
      </c>
      <c r="CU292" s="51">
        <f t="shared" si="431"/>
        <v>24.15</v>
      </c>
      <c r="CV292" s="51">
        <v>1</v>
      </c>
      <c r="CX292" s="63">
        <f t="shared" si="432"/>
        <v>1.2925831062713179E-2</v>
      </c>
      <c r="CY292" s="63">
        <f t="shared" si="433"/>
        <v>3.8777493188139535E-2</v>
      </c>
      <c r="CZ292" s="63">
        <f t="shared" si="434"/>
        <v>36.604555081226117</v>
      </c>
      <c r="DA292" s="63">
        <f t="shared" si="435"/>
        <v>1.9989544196343865E+19</v>
      </c>
      <c r="DB292" s="63">
        <f t="shared" si="436"/>
        <v>199357.40917447326</v>
      </c>
      <c r="DC292" s="51">
        <f t="shared" si="450"/>
        <v>943.96393556512749</v>
      </c>
      <c r="DD292" s="93">
        <f t="shared" si="451"/>
        <v>12.051347257283727</v>
      </c>
      <c r="DE292" s="51">
        <f t="shared" si="437"/>
        <v>-52</v>
      </c>
      <c r="DF292" s="51">
        <f t="shared" si="438"/>
        <v>26.9</v>
      </c>
      <c r="DG292" s="51">
        <v>1</v>
      </c>
      <c r="DI292" s="63">
        <f t="shared" si="439"/>
        <v>8.6534746119213031E-3</v>
      </c>
      <c r="DJ292" s="63">
        <f t="shared" si="440"/>
        <v>-0.44998067981990775</v>
      </c>
      <c r="DK292" s="63">
        <f t="shared" si="441"/>
        <v>1.9908581855043732E-2</v>
      </c>
      <c r="DL292" s="63">
        <f t="shared" si="442"/>
        <v>2.2265786289095238E+19</v>
      </c>
      <c r="DM292" s="63">
        <f t="shared" si="443"/>
        <v>199357.40917447326</v>
      </c>
    </row>
    <row r="293" spans="1:117">
      <c r="A293" s="74">
        <f t="shared" si="368"/>
        <v>5220.6003294998009</v>
      </c>
      <c r="B293" s="74">
        <f t="shared" si="369"/>
        <v>9.5666666666666664</v>
      </c>
      <c r="C293" s="78">
        <v>13.265000000000001</v>
      </c>
      <c r="D293" s="76">
        <f t="shared" si="444"/>
        <v>2.4350000000000001</v>
      </c>
      <c r="E293" s="76">
        <f t="shared" si="370"/>
        <v>2.4350000000000001</v>
      </c>
      <c r="F293" s="77">
        <f t="shared" si="371"/>
        <v>78.651169624999994</v>
      </c>
      <c r="G293" s="73">
        <f t="shared" si="372"/>
        <v>1.9016113072861894E+17</v>
      </c>
      <c r="H293" s="74">
        <f t="shared" si="445"/>
        <v>57.400000000000027</v>
      </c>
      <c r="I293" s="79">
        <v>287</v>
      </c>
      <c r="J293" s="51">
        <f t="shared" si="373"/>
        <v>287</v>
      </c>
      <c r="K293" s="51">
        <f t="shared" si="374"/>
        <v>10</v>
      </c>
      <c r="L293" s="51">
        <v>1</v>
      </c>
      <c r="N293" s="63">
        <f t="shared" si="375"/>
        <v>17383899767198.215</v>
      </c>
      <c r="O293" s="63">
        <f t="shared" si="376"/>
        <v>4989179233185888</v>
      </c>
      <c r="P293" s="63">
        <f t="shared" si="377"/>
        <v>1.9016113072861896E+18</v>
      </c>
      <c r="Q293" s="63">
        <f t="shared" si="378"/>
        <v>9.5080565364309484E+18</v>
      </c>
      <c r="R293" s="63">
        <f t="shared" si="379"/>
        <v>206561.75303720878</v>
      </c>
      <c r="S293" s="51">
        <f t="shared" si="448"/>
        <v>381.14712228365818</v>
      </c>
      <c r="T293" s="72">
        <f t="shared" si="449"/>
        <v>4.8460451904393178</v>
      </c>
      <c r="U293" s="51">
        <f t="shared" si="380"/>
        <v>272</v>
      </c>
      <c r="V293" s="69">
        <f t="shared" si="381"/>
        <v>10.75</v>
      </c>
      <c r="W293" s="51">
        <v>1</v>
      </c>
      <c r="Y293" s="68">
        <f t="shared" si="363"/>
        <v>694622150234.02271</v>
      </c>
      <c r="Z293" s="68">
        <f t="shared" si="382"/>
        <v>188937224863654.19</v>
      </c>
      <c r="AA293" s="68">
        <f t="shared" si="383"/>
        <v>2.5552901941658144E+17</v>
      </c>
      <c r="AB293" s="68">
        <f t="shared" si="384"/>
        <v>1.0221160776663267E+19</v>
      </c>
      <c r="AC293" s="63">
        <f t="shared" si="385"/>
        <v>206561.75303720878</v>
      </c>
      <c r="AD293" s="69">
        <f t="shared" si="386"/>
        <v>1352.4546028501422</v>
      </c>
      <c r="AE293" s="72">
        <f t="shared" si="387"/>
        <v>17.195606998579869</v>
      </c>
      <c r="AF293" s="51">
        <f t="shared" si="388"/>
        <v>250</v>
      </c>
      <c r="AG293" s="51">
        <f t="shared" si="389"/>
        <v>11.85</v>
      </c>
      <c r="AH293" s="51">
        <v>1</v>
      </c>
      <c r="AJ293" s="63">
        <f t="shared" si="390"/>
        <v>44884461023.503952</v>
      </c>
      <c r="AK293" s="63">
        <f t="shared" si="391"/>
        <v>11221115255875.988</v>
      </c>
      <c r="AL293" s="63">
        <f t="shared" si="392"/>
        <v>1.3341913896085316E+16</v>
      </c>
      <c r="AM293" s="63">
        <f t="shared" si="393"/>
        <v>1.1267046995670673E+19</v>
      </c>
      <c r="AN293" s="63">
        <f t="shared" si="394"/>
        <v>206561.75303720878</v>
      </c>
      <c r="AO293" s="51">
        <f t="shared" si="364"/>
        <v>1189.0007001843032</v>
      </c>
      <c r="AP293" s="72">
        <f t="shared" si="365"/>
        <v>15.117393750828194</v>
      </c>
      <c r="AQ293" s="51">
        <f t="shared" si="395"/>
        <v>222</v>
      </c>
      <c r="AR293" s="51">
        <f t="shared" si="396"/>
        <v>13.25</v>
      </c>
      <c r="AS293" s="51">
        <v>1</v>
      </c>
      <c r="AU293" s="63">
        <f t="shared" si="397"/>
        <v>3110193535.1645751</v>
      </c>
      <c r="AV293" s="63">
        <f t="shared" si="398"/>
        <v>690462964806.53564</v>
      </c>
      <c r="AW293" s="63">
        <f t="shared" si="399"/>
        <v>307572629657493.87</v>
      </c>
      <c r="AX293" s="63">
        <f t="shared" si="400"/>
        <v>1.2598174910771005E+19</v>
      </c>
      <c r="AY293" s="63">
        <f t="shared" si="401"/>
        <v>206561.75303720878</v>
      </c>
      <c r="AZ293" s="51">
        <f t="shared" si="357"/>
        <v>445.45854786530691</v>
      </c>
      <c r="BA293" s="72">
        <f t="shared" si="358"/>
        <v>5.6637243920109972</v>
      </c>
      <c r="BB293" s="51">
        <f t="shared" si="402"/>
        <v>192</v>
      </c>
      <c r="BC293" s="51">
        <f t="shared" si="403"/>
        <v>14.75</v>
      </c>
      <c r="BD293" s="51">
        <v>1</v>
      </c>
      <c r="BF293" s="63">
        <f t="shared" si="404"/>
        <v>16989896.573106017</v>
      </c>
      <c r="BG293" s="63">
        <f t="shared" si="405"/>
        <v>3262060142.036355</v>
      </c>
      <c r="BH293" s="63">
        <f t="shared" si="406"/>
        <v>5349877697462.2959</v>
      </c>
      <c r="BI293" s="63">
        <f t="shared" si="407"/>
        <v>1.4024383391235647E+19</v>
      </c>
      <c r="BJ293" s="63">
        <f t="shared" si="408"/>
        <v>206561.75303720878</v>
      </c>
      <c r="BK293" s="51">
        <f t="shared" si="366"/>
        <v>1640.0303686990308</v>
      </c>
      <c r="BL293" s="72">
        <f t="shared" si="367"/>
        <v>20.851951427022797</v>
      </c>
      <c r="BM293" s="51">
        <f t="shared" si="409"/>
        <v>145</v>
      </c>
      <c r="BN293" s="51">
        <f t="shared" si="410"/>
        <v>17.100000000000001</v>
      </c>
      <c r="BO293" s="51">
        <v>1</v>
      </c>
      <c r="BQ293" s="63">
        <f t="shared" si="411"/>
        <v>97241.377415591865</v>
      </c>
      <c r="BR293" s="63">
        <f t="shared" si="412"/>
        <v>14099999.72526082</v>
      </c>
      <c r="BS293" s="63">
        <f t="shared" si="413"/>
        <v>9180492595.2000904</v>
      </c>
      <c r="BT293" s="63">
        <f t="shared" si="414"/>
        <v>1.6258776677296923E+19</v>
      </c>
      <c r="BU293" s="63">
        <f t="shared" si="415"/>
        <v>206561.75303720878</v>
      </c>
      <c r="BV293" s="51">
        <f t="shared" si="452"/>
        <v>651.09877830371875</v>
      </c>
      <c r="BW293" s="72">
        <f t="shared" si="453"/>
        <v>8.2783101816296583</v>
      </c>
      <c r="BX293" s="51">
        <f t="shared" si="416"/>
        <v>100</v>
      </c>
      <c r="BY293" s="51">
        <f t="shared" si="417"/>
        <v>19.350000000000001</v>
      </c>
      <c r="BZ293" s="51">
        <f>POWER(($D293+0.05)/$D293,2)*POWER(1.05,2)</f>
        <v>1.1482420657843142</v>
      </c>
      <c r="CB293" s="63">
        <f t="shared" si="418"/>
        <v>58.518879468377776</v>
      </c>
      <c r="CC293" s="63">
        <f t="shared" si="419"/>
        <v>5851.8879468377772</v>
      </c>
      <c r="CD293" s="63">
        <f t="shared" si="420"/>
        <v>20289945.600000136</v>
      </c>
      <c r="CE293" s="63">
        <f t="shared" si="421"/>
        <v>1.8398089397993884E+19</v>
      </c>
      <c r="CF293" s="63">
        <f t="shared" si="422"/>
        <v>206561.75303720878</v>
      </c>
      <c r="CG293" s="51">
        <f t="shared" si="446"/>
        <v>3467.2477983732319</v>
      </c>
      <c r="CH293" s="93">
        <f t="shared" si="447"/>
        <v>44.083868236221825</v>
      </c>
      <c r="CI293" s="51">
        <f t="shared" si="423"/>
        <v>55</v>
      </c>
      <c r="CJ293" s="51">
        <f t="shared" si="424"/>
        <v>21.6</v>
      </c>
      <c r="CK293" s="51">
        <v>1</v>
      </c>
      <c r="CM293" s="63">
        <f t="shared" si="425"/>
        <v>0.47587927248424139</v>
      </c>
      <c r="CN293" s="63">
        <f t="shared" si="426"/>
        <v>26.173359986633276</v>
      </c>
      <c r="CO293" s="63">
        <f t="shared" si="427"/>
        <v>44236.80000000017</v>
      </c>
      <c r="CP293" s="63">
        <f t="shared" si="428"/>
        <v>2.0537402118690849E+19</v>
      </c>
      <c r="CQ293" s="63">
        <f t="shared" si="429"/>
        <v>206561.75303720878</v>
      </c>
      <c r="CR293" s="51">
        <f t="shared" si="361"/>
        <v>1690.1460119217359</v>
      </c>
      <c r="CS293" s="93">
        <f t="shared" si="362"/>
        <v>21.489140212156585</v>
      </c>
      <c r="CT293" s="51">
        <f t="shared" si="430"/>
        <v>4</v>
      </c>
      <c r="CU293" s="51">
        <f t="shared" si="431"/>
        <v>24.15</v>
      </c>
      <c r="CV293" s="51">
        <v>1</v>
      </c>
      <c r="CX293" s="63">
        <f t="shared" si="432"/>
        <v>1.2925831062713179E-2</v>
      </c>
      <c r="CY293" s="63">
        <f t="shared" si="433"/>
        <v>5.1703324250852715E-2</v>
      </c>
      <c r="CZ293" s="63">
        <f t="shared" si="434"/>
        <v>42.047592207202804</v>
      </c>
      <c r="DA293" s="63">
        <f t="shared" si="435"/>
        <v>2.2961956535480738E+19</v>
      </c>
      <c r="DB293" s="63">
        <f t="shared" si="436"/>
        <v>206561.75303720878</v>
      </c>
      <c r="DC293" s="51">
        <f t="shared" si="450"/>
        <v>813.2473649701418</v>
      </c>
      <c r="DD293" s="93">
        <f t="shared" si="451"/>
        <v>10.339927159985217</v>
      </c>
      <c r="DE293" s="51">
        <f t="shared" si="437"/>
        <v>-51</v>
      </c>
      <c r="DF293" s="51">
        <f t="shared" si="438"/>
        <v>26.9</v>
      </c>
      <c r="DG293" s="51">
        <v>1</v>
      </c>
      <c r="DI293" s="63">
        <f t="shared" si="439"/>
        <v>8.6534746119213031E-3</v>
      </c>
      <c r="DJ293" s="63">
        <f t="shared" si="440"/>
        <v>-0.44132720520798646</v>
      </c>
      <c r="DK293" s="63">
        <f t="shared" si="441"/>
        <v>2.2868955227212558E-2</v>
      </c>
      <c r="DL293" s="63">
        <f t="shared" si="442"/>
        <v>2.5576672082999247E+19</v>
      </c>
      <c r="DM293" s="63">
        <f t="shared" si="443"/>
        <v>206561.75303720878</v>
      </c>
    </row>
    <row r="294" spans="1:117">
      <c r="A294" s="74">
        <f t="shared" si="368"/>
        <v>5404.704402525882</v>
      </c>
      <c r="B294" s="74">
        <f t="shared" si="369"/>
        <v>9.6</v>
      </c>
      <c r="C294" s="78">
        <v>13.265000000000001</v>
      </c>
      <c r="D294" s="76">
        <f t="shared" si="444"/>
        <v>2.44</v>
      </c>
      <c r="E294" s="76">
        <f t="shared" si="370"/>
        <v>2.44</v>
      </c>
      <c r="F294" s="77">
        <f t="shared" si="371"/>
        <v>78.974503999999996</v>
      </c>
      <c r="G294" s="73">
        <f t="shared" si="372"/>
        <v>2.1843777805234074E+17</v>
      </c>
      <c r="H294" s="74">
        <f t="shared" si="445"/>
        <v>57.60000000000003</v>
      </c>
      <c r="I294" s="79">
        <v>288</v>
      </c>
      <c r="J294" s="51">
        <f t="shared" si="373"/>
        <v>288</v>
      </c>
      <c r="K294" s="51">
        <f t="shared" si="374"/>
        <v>10</v>
      </c>
      <c r="L294" s="51">
        <v>1</v>
      </c>
      <c r="N294" s="63">
        <f t="shared" si="375"/>
        <v>17383899767198.215</v>
      </c>
      <c r="O294" s="63">
        <f t="shared" si="376"/>
        <v>5006563132953086</v>
      </c>
      <c r="P294" s="63">
        <f t="shared" si="377"/>
        <v>2.1843777805234074E+18</v>
      </c>
      <c r="Q294" s="63">
        <f t="shared" si="378"/>
        <v>1.0921888902617037E+19</v>
      </c>
      <c r="R294" s="63">
        <f t="shared" si="379"/>
        <v>214026.29434002494</v>
      </c>
      <c r="S294" s="51">
        <f t="shared" si="448"/>
        <v>436.30285337777565</v>
      </c>
      <c r="T294" s="72">
        <f t="shared" si="449"/>
        <v>5.5246039073290749</v>
      </c>
      <c r="U294" s="51">
        <f t="shared" si="380"/>
        <v>273</v>
      </c>
      <c r="V294" s="69">
        <f t="shared" si="381"/>
        <v>10.75</v>
      </c>
      <c r="W294" s="51">
        <v>1</v>
      </c>
      <c r="Y294" s="68">
        <f t="shared" si="363"/>
        <v>694622150234.02271</v>
      </c>
      <c r="Z294" s="68">
        <f t="shared" si="382"/>
        <v>189631847013888.19</v>
      </c>
      <c r="AA294" s="68">
        <f t="shared" si="383"/>
        <v>2.9352576425783258E+17</v>
      </c>
      <c r="AB294" s="68">
        <f t="shared" si="384"/>
        <v>1.1741030570313314E+19</v>
      </c>
      <c r="AC294" s="63">
        <f t="shared" si="385"/>
        <v>214026.29434002494</v>
      </c>
      <c r="AD294" s="69">
        <f t="shared" si="386"/>
        <v>1547.8716728226323</v>
      </c>
      <c r="AE294" s="72">
        <f t="shared" si="387"/>
        <v>19.5996377871855</v>
      </c>
      <c r="AF294" s="51">
        <f t="shared" si="388"/>
        <v>251</v>
      </c>
      <c r="AG294" s="51">
        <f t="shared" si="389"/>
        <v>11.85</v>
      </c>
      <c r="AH294" s="51">
        <v>1</v>
      </c>
      <c r="AJ294" s="63">
        <f t="shared" si="390"/>
        <v>44884461023.503952</v>
      </c>
      <c r="AK294" s="63">
        <f t="shared" si="391"/>
        <v>11265999716899.492</v>
      </c>
      <c r="AL294" s="63">
        <f t="shared" si="392"/>
        <v>1.5325834544945286E+16</v>
      </c>
      <c r="AM294" s="63">
        <f t="shared" si="393"/>
        <v>1.2942438349601188E+19</v>
      </c>
      <c r="AN294" s="63">
        <f t="shared" si="394"/>
        <v>214026.29434002494</v>
      </c>
      <c r="AO294" s="51">
        <f t="shared" si="364"/>
        <v>1360.3617015856892</v>
      </c>
      <c r="AP294" s="72">
        <f t="shared" si="365"/>
        <v>17.225327576425034</v>
      </c>
      <c r="AQ294" s="51">
        <f t="shared" si="395"/>
        <v>223</v>
      </c>
      <c r="AR294" s="51">
        <f t="shared" si="396"/>
        <v>13.25</v>
      </c>
      <c r="AS294" s="51">
        <v>1</v>
      </c>
      <c r="AU294" s="63">
        <f t="shared" si="397"/>
        <v>3110193535.1645751</v>
      </c>
      <c r="AV294" s="63">
        <f t="shared" si="398"/>
        <v>693573158341.7002</v>
      </c>
      <c r="AW294" s="63">
        <f t="shared" si="399"/>
        <v>353308173729675.56</v>
      </c>
      <c r="AX294" s="63">
        <f t="shared" si="400"/>
        <v>1.4471502795967574E+19</v>
      </c>
      <c r="AY294" s="63">
        <f t="shared" si="401"/>
        <v>214026.29434002494</v>
      </c>
      <c r="AZ294" s="51">
        <f t="shared" si="357"/>
        <v>509.40289352376078</v>
      </c>
      <c r="BA294" s="72">
        <f t="shared" si="358"/>
        <v>6.4502195990209801</v>
      </c>
      <c r="BB294" s="51">
        <f t="shared" si="402"/>
        <v>193</v>
      </c>
      <c r="BC294" s="51">
        <f t="shared" si="403"/>
        <v>14.75</v>
      </c>
      <c r="BD294" s="51">
        <v>1</v>
      </c>
      <c r="BF294" s="63">
        <f t="shared" si="404"/>
        <v>16989896.573106017</v>
      </c>
      <c r="BG294" s="63">
        <f t="shared" si="405"/>
        <v>3279050038.6094613</v>
      </c>
      <c r="BH294" s="63">
        <f t="shared" si="406"/>
        <v>6145395710510.2646</v>
      </c>
      <c r="BI294" s="63">
        <f t="shared" si="407"/>
        <v>1.6109786131360129E+19</v>
      </c>
      <c r="BJ294" s="63">
        <f t="shared" si="408"/>
        <v>214026.29434002494</v>
      </c>
      <c r="BK294" s="51">
        <f t="shared" si="366"/>
        <v>1874.1390458061835</v>
      </c>
      <c r="BL294" s="72">
        <f t="shared" si="367"/>
        <v>23.730937845537891</v>
      </c>
      <c r="BM294" s="51">
        <f t="shared" si="409"/>
        <v>146</v>
      </c>
      <c r="BN294" s="51">
        <f t="shared" si="410"/>
        <v>17.100000000000001</v>
      </c>
      <c r="BO294" s="51">
        <v>1</v>
      </c>
      <c r="BQ294" s="63">
        <f t="shared" si="411"/>
        <v>97241.377415591865</v>
      </c>
      <c r="BR294" s="63">
        <f t="shared" si="412"/>
        <v>14197241.102676412</v>
      </c>
      <c r="BS294" s="63">
        <f t="shared" si="413"/>
        <v>10545616742.168804</v>
      </c>
      <c r="BT294" s="63">
        <f t="shared" si="414"/>
        <v>1.8676430023475134E+19</v>
      </c>
      <c r="BU294" s="63">
        <f t="shared" si="415"/>
        <v>214026.29434002494</v>
      </c>
      <c r="BV294" s="51">
        <f t="shared" si="452"/>
        <v>742.79338259464953</v>
      </c>
      <c r="BW294" s="72">
        <f t="shared" si="453"/>
        <v>9.4054833518758105</v>
      </c>
      <c r="BX294" s="51">
        <f t="shared" si="416"/>
        <v>101</v>
      </c>
      <c r="BY294" s="51">
        <f t="shared" si="417"/>
        <v>19.350000000000001</v>
      </c>
      <c r="BZ294" s="51">
        <v>10</v>
      </c>
      <c r="CB294" s="63">
        <f t="shared" si="418"/>
        <v>585.18879468377781</v>
      </c>
      <c r="CC294" s="63">
        <f t="shared" si="419"/>
        <v>59104.068263061563</v>
      </c>
      <c r="CD294" s="63">
        <f t="shared" si="420"/>
        <v>23307027.133699484</v>
      </c>
      <c r="CE294" s="63">
        <f t="shared" si="421"/>
        <v>2.1133855026563969E+19</v>
      </c>
      <c r="CF294" s="63">
        <f t="shared" si="422"/>
        <v>214026.29434002494</v>
      </c>
      <c r="CG294" s="51">
        <f t="shared" si="446"/>
        <v>394.33879627311109</v>
      </c>
      <c r="CH294" s="93">
        <f t="shared" si="447"/>
        <v>4.9932418223622035</v>
      </c>
      <c r="CI294" s="51">
        <f t="shared" si="423"/>
        <v>56</v>
      </c>
      <c r="CJ294" s="51">
        <f t="shared" si="424"/>
        <v>21.6</v>
      </c>
      <c r="CK294" s="51">
        <v>1</v>
      </c>
      <c r="CM294" s="63">
        <f t="shared" si="425"/>
        <v>0.47587927248424139</v>
      </c>
      <c r="CN294" s="63">
        <f t="shared" si="426"/>
        <v>26.649239259117518</v>
      </c>
      <c r="CO294" s="63">
        <f t="shared" si="427"/>
        <v>50814.73939033303</v>
      </c>
      <c r="CP294" s="63">
        <f t="shared" si="428"/>
        <v>2.3591280029652804E+19</v>
      </c>
      <c r="CQ294" s="63">
        <f t="shared" si="429"/>
        <v>214026.29434002494</v>
      </c>
      <c r="CR294" s="51">
        <f t="shared" si="361"/>
        <v>1906.798873177881</v>
      </c>
      <c r="CS294" s="93">
        <f t="shared" si="362"/>
        <v>24.144486848285631</v>
      </c>
      <c r="CT294" s="51">
        <f t="shared" si="430"/>
        <v>5</v>
      </c>
      <c r="CU294" s="51">
        <f t="shared" si="431"/>
        <v>24.15</v>
      </c>
      <c r="CV294" s="51">
        <v>1</v>
      </c>
      <c r="CX294" s="63">
        <f t="shared" si="432"/>
        <v>1.2925831062713179E-2</v>
      </c>
      <c r="CY294" s="63">
        <f t="shared" si="433"/>
        <v>6.4629155313565889E-2</v>
      </c>
      <c r="CZ294" s="63">
        <f t="shared" si="434"/>
        <v>48.300000000000011</v>
      </c>
      <c r="DA294" s="63">
        <f t="shared" si="435"/>
        <v>2.6376361699820143E+19</v>
      </c>
      <c r="DB294" s="63">
        <f t="shared" si="436"/>
        <v>214026.29434002494</v>
      </c>
      <c r="DC294" s="51">
        <f t="shared" si="450"/>
        <v>747.34072827750038</v>
      </c>
      <c r="DD294" s="93">
        <f t="shared" si="451"/>
        <v>9.4630632726417687</v>
      </c>
      <c r="DE294" s="51">
        <f t="shared" si="437"/>
        <v>-50</v>
      </c>
      <c r="DF294" s="51">
        <f t="shared" si="438"/>
        <v>26.9</v>
      </c>
      <c r="DG294" s="51">
        <v>1</v>
      </c>
      <c r="DI294" s="63">
        <f t="shared" si="439"/>
        <v>8.6534746119213031E-3</v>
      </c>
      <c r="DJ294" s="63">
        <f t="shared" si="440"/>
        <v>-0.43267373059606518</v>
      </c>
      <c r="DK294" s="63">
        <f t="shared" si="441"/>
        <v>2.6269531249999912E-2</v>
      </c>
      <c r="DL294" s="63">
        <f t="shared" si="442"/>
        <v>2.9379881148039827E+19</v>
      </c>
      <c r="DM294" s="63">
        <f t="shared" si="443"/>
        <v>214026.29434002494</v>
      </c>
    </row>
    <row r="295" spans="1:117">
      <c r="A295" s="74">
        <f t="shared" si="368"/>
        <v>5595.3008916661156</v>
      </c>
      <c r="B295" s="74">
        <f t="shared" si="369"/>
        <v>9.6333333333333329</v>
      </c>
      <c r="C295" s="78">
        <v>13.265000000000001</v>
      </c>
      <c r="D295" s="76">
        <f t="shared" si="444"/>
        <v>2.4450000000000003</v>
      </c>
      <c r="E295" s="76">
        <f t="shared" si="370"/>
        <v>2.4450000000000003</v>
      </c>
      <c r="F295" s="77">
        <f t="shared" si="371"/>
        <v>79.298501625000014</v>
      </c>
      <c r="G295" s="73">
        <f t="shared" si="372"/>
        <v>2.5091911631793126E+17</v>
      </c>
      <c r="H295" s="74">
        <f t="shared" si="445"/>
        <v>57.800000000000033</v>
      </c>
      <c r="I295" s="79">
        <v>289</v>
      </c>
      <c r="J295" s="51">
        <f t="shared" si="373"/>
        <v>289</v>
      </c>
      <c r="K295" s="51">
        <f t="shared" si="374"/>
        <v>10</v>
      </c>
      <c r="L295" s="51">
        <v>1</v>
      </c>
      <c r="N295" s="63">
        <f t="shared" si="375"/>
        <v>17383899767198.215</v>
      </c>
      <c r="O295" s="63">
        <f t="shared" si="376"/>
        <v>5023947032720284</v>
      </c>
      <c r="P295" s="63">
        <f t="shared" si="377"/>
        <v>2.5091911631793126E+18</v>
      </c>
      <c r="Q295" s="63">
        <f t="shared" si="378"/>
        <v>1.2545955815896564E+19</v>
      </c>
      <c r="R295" s="63">
        <f t="shared" si="379"/>
        <v>221760.42533970039</v>
      </c>
      <c r="S295" s="51">
        <f t="shared" si="448"/>
        <v>499.44618182422937</v>
      </c>
      <c r="T295" s="72">
        <f t="shared" si="449"/>
        <v>6.298305410436301</v>
      </c>
      <c r="U295" s="51">
        <f t="shared" si="380"/>
        <v>274</v>
      </c>
      <c r="V295" s="69">
        <f t="shared" si="381"/>
        <v>10.75</v>
      </c>
      <c r="W295" s="51">
        <v>1</v>
      </c>
      <c r="Y295" s="68">
        <f t="shared" si="363"/>
        <v>694622150234.02271</v>
      </c>
      <c r="Z295" s="68">
        <f t="shared" si="382"/>
        <v>190326469164122.22</v>
      </c>
      <c r="AA295" s="68">
        <f t="shared" si="383"/>
        <v>3.3717256255221978E+17</v>
      </c>
      <c r="AB295" s="68">
        <f t="shared" si="384"/>
        <v>1.3486902502088806E+19</v>
      </c>
      <c r="AC295" s="63">
        <f t="shared" si="385"/>
        <v>221760.42533970039</v>
      </c>
      <c r="AD295" s="69">
        <f t="shared" si="386"/>
        <v>1771.5484558349544</v>
      </c>
      <c r="AE295" s="72">
        <f t="shared" si="387"/>
        <v>22.340251322938588</v>
      </c>
      <c r="AF295" s="51">
        <f t="shared" si="388"/>
        <v>252</v>
      </c>
      <c r="AG295" s="51">
        <f t="shared" si="389"/>
        <v>11.85</v>
      </c>
      <c r="AH295" s="51">
        <v>1</v>
      </c>
      <c r="AJ295" s="63">
        <f t="shared" si="390"/>
        <v>44884461023.503952</v>
      </c>
      <c r="AK295" s="63">
        <f t="shared" si="391"/>
        <v>11310884177922.996</v>
      </c>
      <c r="AL295" s="63">
        <f t="shared" si="392"/>
        <v>1.7604760930735384E+16</v>
      </c>
      <c r="AM295" s="63">
        <f t="shared" si="393"/>
        <v>1.4866957641837427E+19</v>
      </c>
      <c r="AN295" s="63">
        <f t="shared" si="394"/>
        <v>221760.42533970039</v>
      </c>
      <c r="AO295" s="51">
        <f t="shared" si="364"/>
        <v>1556.4442756028755</v>
      </c>
      <c r="AP295" s="72">
        <f t="shared" si="365"/>
        <v>19.627663117308934</v>
      </c>
      <c r="AQ295" s="51">
        <f t="shared" si="395"/>
        <v>224</v>
      </c>
      <c r="AR295" s="51">
        <f t="shared" si="396"/>
        <v>13.25</v>
      </c>
      <c r="AS295" s="51">
        <v>1</v>
      </c>
      <c r="AU295" s="63">
        <f t="shared" si="397"/>
        <v>3110193535.1645751</v>
      </c>
      <c r="AV295" s="63">
        <f t="shared" si="398"/>
        <v>696683351876.86487</v>
      </c>
      <c r="AW295" s="63">
        <f t="shared" si="399"/>
        <v>405844517970285</v>
      </c>
      <c r="AX295" s="63">
        <f t="shared" si="400"/>
        <v>1.6623391456062945E+19</v>
      </c>
      <c r="AY295" s="63">
        <f t="shared" si="401"/>
        <v>221760.42533970039</v>
      </c>
      <c r="AZ295" s="51">
        <f t="shared" si="357"/>
        <v>582.53798784905644</v>
      </c>
      <c r="BA295" s="72">
        <f t="shared" si="358"/>
        <v>7.3461411743170038</v>
      </c>
      <c r="BB295" s="51">
        <f t="shared" si="402"/>
        <v>194</v>
      </c>
      <c r="BC295" s="51">
        <f t="shared" si="403"/>
        <v>14.75</v>
      </c>
      <c r="BD295" s="51">
        <v>1</v>
      </c>
      <c r="BF295" s="63">
        <f t="shared" si="404"/>
        <v>16989896.573106017</v>
      </c>
      <c r="BG295" s="63">
        <f t="shared" si="405"/>
        <v>3296039935.1825671</v>
      </c>
      <c r="BH295" s="63">
        <f t="shared" si="406"/>
        <v>7059205943468.9766</v>
      </c>
      <c r="BI295" s="63">
        <f t="shared" si="407"/>
        <v>1.8505284828447433E+19</v>
      </c>
      <c r="BJ295" s="63">
        <f t="shared" si="408"/>
        <v>221760.42533970039</v>
      </c>
      <c r="BK295" s="51">
        <f t="shared" si="366"/>
        <v>2141.7234263813521</v>
      </c>
      <c r="BL295" s="72">
        <f t="shared" si="367"/>
        <v>27.008371942631289</v>
      </c>
      <c r="BM295" s="51">
        <f t="shared" si="409"/>
        <v>147</v>
      </c>
      <c r="BN295" s="51">
        <f t="shared" si="410"/>
        <v>17.100000000000001</v>
      </c>
      <c r="BO295" s="51">
        <v>1</v>
      </c>
      <c r="BQ295" s="63">
        <f t="shared" si="411"/>
        <v>97241.377415591865</v>
      </c>
      <c r="BR295" s="63">
        <f t="shared" si="412"/>
        <v>14294482.480092004</v>
      </c>
      <c r="BS295" s="63">
        <f t="shared" si="413"/>
        <v>12113732604.158499</v>
      </c>
      <c r="BT295" s="63">
        <f t="shared" si="414"/>
        <v>2.1453584445183123E+19</v>
      </c>
      <c r="BU295" s="63">
        <f t="shared" si="415"/>
        <v>221760.42533970039</v>
      </c>
      <c r="BV295" s="51">
        <f t="shared" si="452"/>
        <v>847.44114528310865</v>
      </c>
      <c r="BW295" s="72">
        <f t="shared" si="453"/>
        <v>10.68672330393618</v>
      </c>
      <c r="BX295" s="51">
        <f t="shared" si="416"/>
        <v>102</v>
      </c>
      <c r="BY295" s="51">
        <f t="shared" si="417"/>
        <v>19.350000000000001</v>
      </c>
      <c r="BZ295" s="51">
        <v>1</v>
      </c>
      <c r="CB295" s="63">
        <f t="shared" si="418"/>
        <v>585.18879468377781</v>
      </c>
      <c r="CC295" s="63">
        <f t="shared" si="419"/>
        <v>59689.257057745337</v>
      </c>
      <c r="CD295" s="63">
        <f t="shared" si="420"/>
        <v>26772743.728351861</v>
      </c>
      <c r="CE295" s="63">
        <f t="shared" si="421"/>
        <v>2.4276424503759852E+19</v>
      </c>
      <c r="CF295" s="63">
        <f t="shared" si="422"/>
        <v>221760.42533970039</v>
      </c>
      <c r="CG295" s="51">
        <f t="shared" si="446"/>
        <v>448.53538221209612</v>
      </c>
      <c r="CH295" s="93">
        <f t="shared" si="447"/>
        <v>5.6562907623804177</v>
      </c>
      <c r="CI295" s="51">
        <f t="shared" si="423"/>
        <v>57</v>
      </c>
      <c r="CJ295" s="51">
        <f t="shared" si="424"/>
        <v>21.6</v>
      </c>
      <c r="CK295" s="51">
        <v>1</v>
      </c>
      <c r="CM295" s="63">
        <f t="shared" si="425"/>
        <v>0.47587927248424139</v>
      </c>
      <c r="CN295" s="63">
        <f t="shared" si="426"/>
        <v>27.12511853160176</v>
      </c>
      <c r="CO295" s="63">
        <f t="shared" si="427"/>
        <v>58370.807547278608</v>
      </c>
      <c r="CP295" s="63">
        <f t="shared" si="428"/>
        <v>2.709926456233658E+19</v>
      </c>
      <c r="CQ295" s="63">
        <f t="shared" si="429"/>
        <v>221760.42533970039</v>
      </c>
      <c r="CR295" s="51">
        <f t="shared" si="361"/>
        <v>2151.9097687729723</v>
      </c>
      <c r="CS295" s="93">
        <f t="shared" si="362"/>
        <v>27.136827615599625</v>
      </c>
      <c r="CT295" s="51">
        <f t="shared" si="430"/>
        <v>6</v>
      </c>
      <c r="CU295" s="51">
        <f t="shared" si="431"/>
        <v>24.15</v>
      </c>
      <c r="CV295" s="51">
        <v>1</v>
      </c>
      <c r="CX295" s="63">
        <f t="shared" si="432"/>
        <v>1.2925831062713179E-2</v>
      </c>
      <c r="CY295" s="63">
        <f t="shared" si="433"/>
        <v>7.755498637627907E-2</v>
      </c>
      <c r="CZ295" s="63">
        <f t="shared" si="434"/>
        <v>55.4821305463568</v>
      </c>
      <c r="DA295" s="63">
        <f t="shared" si="435"/>
        <v>3.0298483295390196E+19</v>
      </c>
      <c r="DB295" s="63">
        <f t="shared" si="436"/>
        <v>221760.42533970039</v>
      </c>
      <c r="DC295" s="51">
        <f t="shared" si="450"/>
        <v>715.39088766220891</v>
      </c>
      <c r="DD295" s="93">
        <f t="shared" si="451"/>
        <v>9.0214931304158643</v>
      </c>
      <c r="DE295" s="51">
        <f t="shared" si="437"/>
        <v>-49</v>
      </c>
      <c r="DF295" s="51">
        <f t="shared" si="438"/>
        <v>26.9</v>
      </c>
      <c r="DG295" s="51">
        <v>1</v>
      </c>
      <c r="DI295" s="63">
        <f t="shared" si="439"/>
        <v>8.6534746119213031E-3</v>
      </c>
      <c r="DJ295" s="63">
        <f t="shared" si="440"/>
        <v>-0.42402025598414383</v>
      </c>
      <c r="DK295" s="63">
        <f t="shared" si="441"/>
        <v>3.0175767333418105E-2</v>
      </c>
      <c r="DL295" s="63">
        <f t="shared" si="442"/>
        <v>3.3748621144761754E+19</v>
      </c>
      <c r="DM295" s="63">
        <f t="shared" si="443"/>
        <v>221760.42533970039</v>
      </c>
    </row>
    <row r="296" spans="1:117">
      <c r="A296" s="74">
        <f t="shared" si="368"/>
        <v>5792.6187514803141</v>
      </c>
      <c r="B296" s="74">
        <f t="shared" si="369"/>
        <v>9.6666666666666661</v>
      </c>
      <c r="C296" s="78">
        <v>13.265000000000001</v>
      </c>
      <c r="D296" s="76">
        <f t="shared" si="444"/>
        <v>2.4500000000000002</v>
      </c>
      <c r="E296" s="76">
        <f t="shared" si="370"/>
        <v>2.4500000000000002</v>
      </c>
      <c r="F296" s="77">
        <f t="shared" si="371"/>
        <v>79.623162500000021</v>
      </c>
      <c r="G296" s="73">
        <f t="shared" si="372"/>
        <v>2.8823037615171731E+17</v>
      </c>
      <c r="H296" s="74">
        <f t="shared" si="445"/>
        <v>58.000000000000036</v>
      </c>
      <c r="I296" s="79">
        <v>290</v>
      </c>
      <c r="J296" s="51">
        <f t="shared" si="373"/>
        <v>290</v>
      </c>
      <c r="K296" s="51">
        <f t="shared" si="374"/>
        <v>10</v>
      </c>
      <c r="L296" s="51">
        <v>1</v>
      </c>
      <c r="N296" s="63">
        <f t="shared" si="375"/>
        <v>17383899767198.215</v>
      </c>
      <c r="O296" s="63">
        <f t="shared" si="376"/>
        <v>5041330932487482</v>
      </c>
      <c r="P296" s="63">
        <f t="shared" si="377"/>
        <v>2.8823037615171732E+18</v>
      </c>
      <c r="Q296" s="63">
        <f t="shared" si="378"/>
        <v>1.4411518807585866E+19</v>
      </c>
      <c r="R296" s="63">
        <f t="shared" si="379"/>
        <v>229773.87714205246</v>
      </c>
      <c r="S296" s="51">
        <f t="shared" si="448"/>
        <v>571.73468675562492</v>
      </c>
      <c r="T296" s="72">
        <f t="shared" si="449"/>
        <v>7.1805071389324029</v>
      </c>
      <c r="U296" s="51">
        <f t="shared" si="380"/>
        <v>275</v>
      </c>
      <c r="V296" s="69">
        <f t="shared" si="381"/>
        <v>10.75</v>
      </c>
      <c r="W296" s="51">
        <v>1</v>
      </c>
      <c r="Y296" s="68">
        <f t="shared" si="363"/>
        <v>694622150234.02271</v>
      </c>
      <c r="Z296" s="68">
        <f t="shared" si="382"/>
        <v>191021091314356.25</v>
      </c>
      <c r="AA296" s="68">
        <f t="shared" si="383"/>
        <v>3.8730956795386982E+17</v>
      </c>
      <c r="AB296" s="68">
        <f t="shared" si="384"/>
        <v>1.5492382718154805E+19</v>
      </c>
      <c r="AC296" s="63">
        <f t="shared" si="385"/>
        <v>229773.87714205246</v>
      </c>
      <c r="AD296" s="69">
        <f t="shared" si="386"/>
        <v>2027.5748886623676</v>
      </c>
      <c r="AE296" s="72">
        <f t="shared" si="387"/>
        <v>25.464636482661273</v>
      </c>
      <c r="AF296" s="51">
        <f t="shared" si="388"/>
        <v>253</v>
      </c>
      <c r="AG296" s="51">
        <f t="shared" si="389"/>
        <v>11.85</v>
      </c>
      <c r="AH296" s="51">
        <v>1</v>
      </c>
      <c r="AJ296" s="63">
        <f t="shared" si="390"/>
        <v>44884461023.503952</v>
      </c>
      <c r="AK296" s="63">
        <f t="shared" si="391"/>
        <v>11355768638946.5</v>
      </c>
      <c r="AL296" s="63">
        <f t="shared" si="392"/>
        <v>2.0222559921251808E+16</v>
      </c>
      <c r="AM296" s="63">
        <f t="shared" si="393"/>
        <v>1.7077649786989251E+19</v>
      </c>
      <c r="AN296" s="63">
        <f t="shared" si="394"/>
        <v>229773.87714205246</v>
      </c>
      <c r="AO296" s="51">
        <f t="shared" si="364"/>
        <v>1780.8182399820273</v>
      </c>
      <c r="AP296" s="72">
        <f t="shared" si="365"/>
        <v>22.365580367170505</v>
      </c>
      <c r="AQ296" s="51">
        <f t="shared" si="395"/>
        <v>225</v>
      </c>
      <c r="AR296" s="51">
        <f t="shared" si="396"/>
        <v>13.25</v>
      </c>
      <c r="AS296" s="51">
        <v>1</v>
      </c>
      <c r="AU296" s="63">
        <f t="shared" si="397"/>
        <v>3110193535.1645751</v>
      </c>
      <c r="AV296" s="63">
        <f t="shared" si="398"/>
        <v>699793545412.02942</v>
      </c>
      <c r="AW296" s="63">
        <f t="shared" si="399"/>
        <v>466192930177031.12</v>
      </c>
      <c r="AX296" s="63">
        <f t="shared" si="400"/>
        <v>1.9095262420051272E+19</v>
      </c>
      <c r="AY296" s="63">
        <f t="shared" si="401"/>
        <v>229773.87714205246</v>
      </c>
      <c r="AZ296" s="51">
        <f t="shared" si="357"/>
        <v>666.18638201720296</v>
      </c>
      <c r="BA296" s="72">
        <f t="shared" si="358"/>
        <v>8.3667410474584294</v>
      </c>
      <c r="BB296" s="51">
        <f t="shared" si="402"/>
        <v>195</v>
      </c>
      <c r="BC296" s="51">
        <f t="shared" si="403"/>
        <v>14.75</v>
      </c>
      <c r="BD296" s="51">
        <v>1</v>
      </c>
      <c r="BF296" s="63">
        <f t="shared" si="404"/>
        <v>16989896.573106017</v>
      </c>
      <c r="BG296" s="63">
        <f t="shared" si="405"/>
        <v>3313029831.7556734</v>
      </c>
      <c r="BH296" s="63">
        <f t="shared" si="406"/>
        <v>8108898254848.1064</v>
      </c>
      <c r="BI296" s="63">
        <f t="shared" si="407"/>
        <v>2.1256990241189151E+19</v>
      </c>
      <c r="BJ296" s="63">
        <f t="shared" si="408"/>
        <v>229773.87714205246</v>
      </c>
      <c r="BK296" s="51">
        <f t="shared" si="366"/>
        <v>2447.5777963493192</v>
      </c>
      <c r="BL296" s="72">
        <f t="shared" si="367"/>
        <v>30.739520002729339</v>
      </c>
      <c r="BM296" s="51">
        <f t="shared" si="409"/>
        <v>148</v>
      </c>
      <c r="BN296" s="51">
        <f t="shared" si="410"/>
        <v>17.100000000000001</v>
      </c>
      <c r="BO296" s="51">
        <v>1</v>
      </c>
      <c r="BQ296" s="63">
        <f t="shared" si="411"/>
        <v>97241.377415591865</v>
      </c>
      <c r="BR296" s="63">
        <f t="shared" si="412"/>
        <v>14391723.857507596</v>
      </c>
      <c r="BS296" s="63">
        <f t="shared" si="413"/>
        <v>13915024715.270817</v>
      </c>
      <c r="BT296" s="63">
        <f t="shared" si="414"/>
        <v>2.4643697160971833E+19</v>
      </c>
      <c r="BU296" s="63">
        <f t="shared" si="415"/>
        <v>229773.87714205246</v>
      </c>
      <c r="BV296" s="51">
        <f t="shared" si="452"/>
        <v>966.87685596551353</v>
      </c>
      <c r="BW296" s="72">
        <f t="shared" si="453"/>
        <v>12.143160678471082</v>
      </c>
      <c r="BX296" s="51">
        <f t="shared" si="416"/>
        <v>103</v>
      </c>
      <c r="BY296" s="51">
        <f t="shared" si="417"/>
        <v>19.350000000000001</v>
      </c>
      <c r="BZ296" s="51">
        <v>1</v>
      </c>
      <c r="CB296" s="63">
        <f t="shared" si="418"/>
        <v>585.18879468377781</v>
      </c>
      <c r="CC296" s="63">
        <f t="shared" si="419"/>
        <v>60274.445852429111</v>
      </c>
      <c r="CD296" s="63">
        <f t="shared" si="420"/>
        <v>30753806.679514974</v>
      </c>
      <c r="CE296" s="63">
        <f t="shared" si="421"/>
        <v>2.7886288892678652E+19</v>
      </c>
      <c r="CF296" s="63">
        <f t="shared" si="422"/>
        <v>229773.87714205246</v>
      </c>
      <c r="CG296" s="51">
        <f t="shared" si="446"/>
        <v>510.22960467873918</v>
      </c>
      <c r="CH296" s="93">
        <f t="shared" si="447"/>
        <v>6.4080550013162192</v>
      </c>
      <c r="CI296" s="51">
        <f t="shared" si="423"/>
        <v>58</v>
      </c>
      <c r="CJ296" s="51">
        <f t="shared" si="424"/>
        <v>21.6</v>
      </c>
      <c r="CK296" s="51">
        <v>1</v>
      </c>
      <c r="CM296" s="63">
        <f t="shared" si="425"/>
        <v>0.47587927248424139</v>
      </c>
      <c r="CN296" s="63">
        <f t="shared" si="426"/>
        <v>27.600997804085999</v>
      </c>
      <c r="CO296" s="63">
        <f t="shared" si="427"/>
        <v>67050.450609407431</v>
      </c>
      <c r="CP296" s="63">
        <f t="shared" si="428"/>
        <v>3.112888062438547E+19</v>
      </c>
      <c r="CQ296" s="63">
        <f t="shared" si="429"/>
        <v>229773.87714205246</v>
      </c>
      <c r="CR296" s="51">
        <f t="shared" si="361"/>
        <v>2429.2763285348115</v>
      </c>
      <c r="CS296" s="93">
        <f t="shared" si="362"/>
        <v>30.509668948841497</v>
      </c>
      <c r="CT296" s="51">
        <f t="shared" si="430"/>
        <v>7</v>
      </c>
      <c r="CU296" s="51">
        <f t="shared" si="431"/>
        <v>24.15</v>
      </c>
      <c r="CV296" s="51">
        <v>1</v>
      </c>
      <c r="CX296" s="63">
        <f t="shared" si="432"/>
        <v>1.2925831062713179E-2</v>
      </c>
      <c r="CY296" s="63">
        <f t="shared" si="433"/>
        <v>9.048081743899225E-2</v>
      </c>
      <c r="CZ296" s="63">
        <f t="shared" si="434"/>
        <v>63.732232090330818</v>
      </c>
      <c r="DA296" s="63">
        <f t="shared" si="435"/>
        <v>3.4803817920319861E+19</v>
      </c>
      <c r="DB296" s="63">
        <f t="shared" si="436"/>
        <v>229773.87714205246</v>
      </c>
      <c r="DC296" s="51">
        <f t="shared" si="450"/>
        <v>704.37285928924132</v>
      </c>
      <c r="DD296" s="93">
        <f t="shared" si="451"/>
        <v>8.8463311073488331</v>
      </c>
      <c r="DE296" s="51">
        <f t="shared" si="437"/>
        <v>-48</v>
      </c>
      <c r="DF296" s="51">
        <f t="shared" si="438"/>
        <v>26.9</v>
      </c>
      <c r="DG296" s="51">
        <v>1</v>
      </c>
      <c r="DI296" s="63">
        <f t="shared" si="439"/>
        <v>8.6534746119213031E-3</v>
      </c>
      <c r="DJ296" s="63">
        <f t="shared" si="440"/>
        <v>-0.41536678137222255</v>
      </c>
      <c r="DK296" s="63">
        <f t="shared" si="441"/>
        <v>3.4662854296670646E-2</v>
      </c>
      <c r="DL296" s="63">
        <f t="shared" si="442"/>
        <v>3.8766985592405975E+19</v>
      </c>
      <c r="DM296" s="63">
        <f t="shared" si="443"/>
        <v>229773.87714205246</v>
      </c>
    </row>
    <row r="297" spans="1:117">
      <c r="A297" s="74">
        <f t="shared" si="368"/>
        <v>5996.8950105934018</v>
      </c>
      <c r="B297" s="74">
        <f t="shared" si="369"/>
        <v>9.6999999999999993</v>
      </c>
      <c r="C297" s="78">
        <v>13.265000000000001</v>
      </c>
      <c r="D297" s="76">
        <f t="shared" si="444"/>
        <v>2.4550000000000001</v>
      </c>
      <c r="E297" s="76">
        <f t="shared" si="370"/>
        <v>2.4550000000000001</v>
      </c>
      <c r="F297" s="77">
        <f t="shared" si="371"/>
        <v>79.948486625000015</v>
      </c>
      <c r="G297" s="73">
        <f t="shared" si="372"/>
        <v>3.310897589456544E+17</v>
      </c>
      <c r="H297" s="74">
        <f t="shared" si="445"/>
        <v>58.200000000000024</v>
      </c>
      <c r="I297" s="79">
        <v>291</v>
      </c>
      <c r="J297" s="51">
        <f t="shared" si="373"/>
        <v>291</v>
      </c>
      <c r="K297" s="51">
        <f t="shared" si="374"/>
        <v>10</v>
      </c>
      <c r="L297" s="51">
        <v>1</v>
      </c>
      <c r="N297" s="63">
        <f t="shared" si="375"/>
        <v>17383899767198.215</v>
      </c>
      <c r="O297" s="63">
        <f t="shared" si="376"/>
        <v>5058714832254681</v>
      </c>
      <c r="P297" s="63">
        <f t="shared" si="377"/>
        <v>3.3108975894565437E+18</v>
      </c>
      <c r="Q297" s="63">
        <f t="shared" si="378"/>
        <v>1.6554487947282719E+19</v>
      </c>
      <c r="R297" s="63">
        <f t="shared" si="379"/>
        <v>238076.73192055806</v>
      </c>
      <c r="S297" s="51">
        <f t="shared" si="448"/>
        <v>654.49381893323073</v>
      </c>
      <c r="T297" s="72">
        <f t="shared" si="449"/>
        <v>8.1864441287443892</v>
      </c>
      <c r="U297" s="51">
        <f t="shared" si="380"/>
        <v>276</v>
      </c>
      <c r="V297" s="69">
        <f t="shared" si="381"/>
        <v>10.75</v>
      </c>
      <c r="W297" s="51">
        <v>1</v>
      </c>
      <c r="Y297" s="68">
        <f t="shared" si="363"/>
        <v>694622150234.02271</v>
      </c>
      <c r="Z297" s="68">
        <f t="shared" si="382"/>
        <v>191715713464590.28</v>
      </c>
      <c r="AA297" s="68">
        <f t="shared" si="383"/>
        <v>4.4490186358322259E+17</v>
      </c>
      <c r="AB297" s="68">
        <f t="shared" si="384"/>
        <v>1.7796074543328924E+19</v>
      </c>
      <c r="AC297" s="63">
        <f t="shared" si="385"/>
        <v>238076.73192055806</v>
      </c>
      <c r="AD297" s="69">
        <f t="shared" si="386"/>
        <v>2320.6332727932368</v>
      </c>
      <c r="AE297" s="72">
        <f t="shared" si="387"/>
        <v>29.026606640826284</v>
      </c>
      <c r="AF297" s="51">
        <f t="shared" si="388"/>
        <v>254</v>
      </c>
      <c r="AG297" s="51">
        <f t="shared" si="389"/>
        <v>11.85</v>
      </c>
      <c r="AH297" s="51">
        <v>1</v>
      </c>
      <c r="AJ297" s="63">
        <f t="shared" si="390"/>
        <v>44884461023.503952</v>
      </c>
      <c r="AK297" s="63">
        <f t="shared" si="391"/>
        <v>11400653099970.004</v>
      </c>
      <c r="AL297" s="63">
        <f t="shared" si="392"/>
        <v>2.3229621315370924E+16</v>
      </c>
      <c r="AM297" s="63">
        <f t="shared" si="393"/>
        <v>1.9617068217530024E+19</v>
      </c>
      <c r="AN297" s="63">
        <f t="shared" si="394"/>
        <v>238076.73192055806</v>
      </c>
      <c r="AO297" s="51">
        <f t="shared" si="364"/>
        <v>2037.5693490254557</v>
      </c>
      <c r="AP297" s="72">
        <f t="shared" si="365"/>
        <v>25.486027754130177</v>
      </c>
      <c r="AQ297" s="51">
        <f t="shared" si="395"/>
        <v>226</v>
      </c>
      <c r="AR297" s="51">
        <f t="shared" si="396"/>
        <v>13.25</v>
      </c>
      <c r="AS297" s="51">
        <v>1</v>
      </c>
      <c r="AU297" s="63">
        <f t="shared" si="397"/>
        <v>3110193535.1645751</v>
      </c>
      <c r="AV297" s="63">
        <f t="shared" si="398"/>
        <v>702903738947.19397</v>
      </c>
      <c r="AW297" s="63">
        <f t="shared" si="399"/>
        <v>535515052005603.19</v>
      </c>
      <c r="AX297" s="63">
        <f t="shared" si="400"/>
        <v>2.1934696530149605E+19</v>
      </c>
      <c r="AY297" s="63">
        <f t="shared" si="401"/>
        <v>238076.73192055806</v>
      </c>
      <c r="AZ297" s="51">
        <f t="shared" si="357"/>
        <v>761.86115158200073</v>
      </c>
      <c r="BA297" s="72">
        <f t="shared" si="358"/>
        <v>9.5294005395690071</v>
      </c>
      <c r="BB297" s="51">
        <f t="shared" si="402"/>
        <v>196</v>
      </c>
      <c r="BC297" s="51">
        <f t="shared" si="403"/>
        <v>14.75</v>
      </c>
      <c r="BD297" s="51">
        <v>1</v>
      </c>
      <c r="BF297" s="63">
        <f t="shared" si="404"/>
        <v>16989896.573106017</v>
      </c>
      <c r="BG297" s="63">
        <f t="shared" si="405"/>
        <v>3330019728.3287792</v>
      </c>
      <c r="BH297" s="63">
        <f t="shared" si="406"/>
        <v>9314678086182.3496</v>
      </c>
      <c r="BI297" s="63">
        <f t="shared" si="407"/>
        <v>2.4417869722242011E+19</v>
      </c>
      <c r="BJ297" s="63">
        <f t="shared" si="408"/>
        <v>238076.73192055806</v>
      </c>
      <c r="BK297" s="51">
        <f t="shared" si="366"/>
        <v>2797.1840547794777</v>
      </c>
      <c r="BL297" s="72">
        <f t="shared" si="367"/>
        <v>34.987329627635425</v>
      </c>
      <c r="BM297" s="51">
        <f t="shared" si="409"/>
        <v>149</v>
      </c>
      <c r="BN297" s="51">
        <f t="shared" si="410"/>
        <v>17.100000000000001</v>
      </c>
      <c r="BO297" s="51">
        <v>1</v>
      </c>
      <c r="BQ297" s="63">
        <f t="shared" si="411"/>
        <v>97241.377415591865</v>
      </c>
      <c r="BR297" s="63">
        <f t="shared" si="412"/>
        <v>14488965.234923188</v>
      </c>
      <c r="BS297" s="63">
        <f t="shared" si="413"/>
        <v>15984166000.174671</v>
      </c>
      <c r="BT297" s="63">
        <f t="shared" si="414"/>
        <v>2.8308174389853454E+19</v>
      </c>
      <c r="BU297" s="63">
        <f t="shared" si="415"/>
        <v>238076.73192055806</v>
      </c>
      <c r="BV297" s="51">
        <f t="shared" si="452"/>
        <v>1103.195828066973</v>
      </c>
      <c r="BW297" s="72">
        <f t="shared" si="453"/>
        <v>13.798833156674188</v>
      </c>
      <c r="BX297" s="51">
        <f t="shared" si="416"/>
        <v>104</v>
      </c>
      <c r="BY297" s="51">
        <f t="shared" si="417"/>
        <v>19.350000000000001</v>
      </c>
      <c r="BZ297" s="51">
        <v>1</v>
      </c>
      <c r="CB297" s="63">
        <f t="shared" si="418"/>
        <v>585.18879468377781</v>
      </c>
      <c r="CC297" s="63">
        <f t="shared" si="419"/>
        <v>60859.634647112893</v>
      </c>
      <c r="CD297" s="63">
        <f t="shared" si="420"/>
        <v>35326847.142655678</v>
      </c>
      <c r="CE297" s="63">
        <f t="shared" si="421"/>
        <v>3.2032934177992065E+19</v>
      </c>
      <c r="CF297" s="63">
        <f t="shared" si="422"/>
        <v>238076.73192055806</v>
      </c>
      <c r="CG297" s="51">
        <f t="shared" si="446"/>
        <v>580.46433153097382</v>
      </c>
      <c r="CH297" s="93">
        <f t="shared" si="447"/>
        <v>7.2604792915424836</v>
      </c>
      <c r="CI297" s="51">
        <f t="shared" si="423"/>
        <v>59</v>
      </c>
      <c r="CJ297" s="51">
        <f t="shared" si="424"/>
        <v>21.6</v>
      </c>
      <c r="CK297" s="51">
        <v>1</v>
      </c>
      <c r="CM297" s="63">
        <f t="shared" si="425"/>
        <v>0.47587927248424139</v>
      </c>
      <c r="CN297" s="63">
        <f t="shared" si="426"/>
        <v>28.076877076570241</v>
      </c>
      <c r="CO297" s="63">
        <f t="shared" si="427"/>
        <v>77020.742316836273</v>
      </c>
      <c r="CP297" s="63">
        <f t="shared" si="428"/>
        <v>3.5757693966130676E+19</v>
      </c>
      <c r="CQ297" s="63">
        <f t="shared" si="429"/>
        <v>238076.73192055806</v>
      </c>
      <c r="CR297" s="51">
        <f t="shared" si="361"/>
        <v>2743.2090152614942</v>
      </c>
      <c r="CS297" s="93">
        <f t="shared" si="362"/>
        <v>34.312206910539423</v>
      </c>
      <c r="CT297" s="51">
        <f t="shared" si="430"/>
        <v>8</v>
      </c>
      <c r="CU297" s="51">
        <f t="shared" si="431"/>
        <v>24.15</v>
      </c>
      <c r="CV297" s="51">
        <v>1</v>
      </c>
      <c r="CX297" s="63">
        <f t="shared" si="432"/>
        <v>1.2925831062713179E-2</v>
      </c>
      <c r="CY297" s="63">
        <f t="shared" si="433"/>
        <v>0.10340664850170543</v>
      </c>
      <c r="CZ297" s="63">
        <f t="shared" si="434"/>
        <v>73.209110162452262</v>
      </c>
      <c r="DA297" s="63">
        <f t="shared" si="435"/>
        <v>3.9979088392687763E+19</v>
      </c>
      <c r="DB297" s="63">
        <f t="shared" si="436"/>
        <v>238076.73192055806</v>
      </c>
      <c r="DC297" s="51">
        <f t="shared" si="450"/>
        <v>707.97295167384584</v>
      </c>
      <c r="DD297" s="93">
        <f t="shared" si="451"/>
        <v>8.8553640170151962</v>
      </c>
      <c r="DE297" s="51">
        <f t="shared" si="437"/>
        <v>-47</v>
      </c>
      <c r="DF297" s="51">
        <f t="shared" si="438"/>
        <v>26.9</v>
      </c>
      <c r="DG297" s="51">
        <v>1</v>
      </c>
      <c r="DI297" s="63">
        <f t="shared" si="439"/>
        <v>8.6534746119213031E-3</v>
      </c>
      <c r="DJ297" s="63">
        <f t="shared" si="440"/>
        <v>-0.40671330676030126</v>
      </c>
      <c r="DK297" s="63">
        <f t="shared" si="441"/>
        <v>3.9817163710087485E-2</v>
      </c>
      <c r="DL297" s="63">
        <f t="shared" si="442"/>
        <v>4.4531572578190516E+19</v>
      </c>
      <c r="DM297" s="63">
        <f t="shared" si="443"/>
        <v>238076.73192055806</v>
      </c>
    </row>
    <row r="298" spans="1:117">
      <c r="A298" s="74">
        <f t="shared" si="368"/>
        <v>6208.3750564267148</v>
      </c>
      <c r="B298" s="74">
        <f t="shared" si="369"/>
        <v>9.7333333333333325</v>
      </c>
      <c r="C298" s="78">
        <v>13.265000000000001</v>
      </c>
      <c r="D298" s="76">
        <f t="shared" si="444"/>
        <v>2.46</v>
      </c>
      <c r="E298" s="76">
        <f t="shared" si="370"/>
        <v>2.46</v>
      </c>
      <c r="F298" s="77">
        <f t="shared" si="371"/>
        <v>80.274473999999998</v>
      </c>
      <c r="G298" s="73">
        <f t="shared" si="372"/>
        <v>3.8032226145723802E+17</v>
      </c>
      <c r="H298" s="74">
        <f t="shared" si="445"/>
        <v>58.400000000000027</v>
      </c>
      <c r="I298" s="79">
        <v>292</v>
      </c>
      <c r="J298" s="51">
        <f t="shared" si="373"/>
        <v>292</v>
      </c>
      <c r="K298" s="51">
        <f t="shared" si="374"/>
        <v>10</v>
      </c>
      <c r="L298" s="51">
        <v>1</v>
      </c>
      <c r="N298" s="63">
        <f t="shared" si="375"/>
        <v>17383899767198.215</v>
      </c>
      <c r="O298" s="63">
        <f t="shared" si="376"/>
        <v>5076098732021879</v>
      </c>
      <c r="P298" s="63">
        <f t="shared" si="377"/>
        <v>3.8032226145723802E+18</v>
      </c>
      <c r="Q298" s="63">
        <f t="shared" si="378"/>
        <v>1.9016113072861901E+19</v>
      </c>
      <c r="R298" s="63">
        <f t="shared" si="379"/>
        <v>246679.43557535482</v>
      </c>
      <c r="S298" s="51">
        <f t="shared" si="448"/>
        <v>749.24126092746531</v>
      </c>
      <c r="T298" s="72">
        <f t="shared" si="449"/>
        <v>9.3334932462773317</v>
      </c>
      <c r="U298" s="51">
        <f t="shared" si="380"/>
        <v>277</v>
      </c>
      <c r="V298" s="69">
        <f t="shared" si="381"/>
        <v>10.75</v>
      </c>
      <c r="W298" s="51">
        <v>1</v>
      </c>
      <c r="Y298" s="68">
        <f t="shared" si="363"/>
        <v>694622150234.02271</v>
      </c>
      <c r="Z298" s="68">
        <f t="shared" si="382"/>
        <v>192410335614824.28</v>
      </c>
      <c r="AA298" s="68">
        <f t="shared" si="383"/>
        <v>5.1105803883316301E+17</v>
      </c>
      <c r="AB298" s="68">
        <f t="shared" si="384"/>
        <v>2.0442321553326543E+19</v>
      </c>
      <c r="AC298" s="63">
        <f t="shared" si="385"/>
        <v>246679.43557535482</v>
      </c>
      <c r="AD298" s="69">
        <f t="shared" si="386"/>
        <v>2656.084129785118</v>
      </c>
      <c r="AE298" s="72">
        <f t="shared" si="387"/>
        <v>33.087530785752868</v>
      </c>
      <c r="AF298" s="51">
        <f t="shared" si="388"/>
        <v>255</v>
      </c>
      <c r="AG298" s="51">
        <f t="shared" si="389"/>
        <v>11.85</v>
      </c>
      <c r="AH298" s="51">
        <v>1</v>
      </c>
      <c r="AJ298" s="63">
        <f t="shared" si="390"/>
        <v>44884461023.503952</v>
      </c>
      <c r="AK298" s="63">
        <f t="shared" si="391"/>
        <v>11445537560993.508</v>
      </c>
      <c r="AL298" s="63">
        <f t="shared" si="392"/>
        <v>2.6683827792170644E+16</v>
      </c>
      <c r="AM298" s="63">
        <f t="shared" si="393"/>
        <v>2.2534093991341351E+19</v>
      </c>
      <c r="AN298" s="63">
        <f t="shared" si="394"/>
        <v>246679.43557535482</v>
      </c>
      <c r="AO298" s="51">
        <f t="shared" si="364"/>
        <v>2331.3739219300073</v>
      </c>
      <c r="AP298" s="72">
        <f t="shared" si="365"/>
        <v>29.04253127750183</v>
      </c>
      <c r="AQ298" s="51">
        <f t="shared" si="395"/>
        <v>227</v>
      </c>
      <c r="AR298" s="51">
        <f t="shared" si="396"/>
        <v>13.25</v>
      </c>
      <c r="AS298" s="51">
        <v>1</v>
      </c>
      <c r="AU298" s="63">
        <f t="shared" si="397"/>
        <v>3110193535.1645751</v>
      </c>
      <c r="AV298" s="63">
        <f t="shared" si="398"/>
        <v>706013932482.35852</v>
      </c>
      <c r="AW298" s="63">
        <f t="shared" si="399"/>
        <v>615145259314988.12</v>
      </c>
      <c r="AX298" s="63">
        <f t="shared" si="400"/>
        <v>2.5196349821542023E+19</v>
      </c>
      <c r="AY298" s="63">
        <f t="shared" si="401"/>
        <v>246679.43557535482</v>
      </c>
      <c r="AZ298" s="51">
        <f t="shared" ref="AZ298:AZ319" si="454">AW298/AV298</f>
        <v>871.29337115505018</v>
      </c>
      <c r="BA298" s="72">
        <f t="shared" ref="BA298:BA361" si="455">AZ298/$F298</f>
        <v>10.853928126082149</v>
      </c>
      <c r="BB298" s="51">
        <f t="shared" si="402"/>
        <v>197</v>
      </c>
      <c r="BC298" s="51">
        <f t="shared" si="403"/>
        <v>14.75</v>
      </c>
      <c r="BD298" s="51">
        <v>1</v>
      </c>
      <c r="BF298" s="63">
        <f t="shared" si="404"/>
        <v>16989896.573106017</v>
      </c>
      <c r="BG298" s="63">
        <f t="shared" si="405"/>
        <v>3347009624.9018855</v>
      </c>
      <c r="BH298" s="63">
        <f t="shared" si="406"/>
        <v>10699755394924.592</v>
      </c>
      <c r="BI298" s="63">
        <f t="shared" si="407"/>
        <v>2.8048766782471299E+19</v>
      </c>
      <c r="BJ298" s="63">
        <f t="shared" si="408"/>
        <v>246679.43557535482</v>
      </c>
      <c r="BK298" s="51">
        <f t="shared" si="366"/>
        <v>3196.8104648752678</v>
      </c>
      <c r="BL298" s="72">
        <f t="shared" si="367"/>
        <v>39.823499371360164</v>
      </c>
      <c r="BM298" s="51">
        <f t="shared" si="409"/>
        <v>150</v>
      </c>
      <c r="BN298" s="51">
        <f t="shared" si="410"/>
        <v>17.100000000000001</v>
      </c>
      <c r="BO298" s="51">
        <v>1</v>
      </c>
      <c r="BQ298" s="63">
        <f t="shared" si="411"/>
        <v>97241.377415591865</v>
      </c>
      <c r="BR298" s="63">
        <f t="shared" si="412"/>
        <v>14586206.612338779</v>
      </c>
      <c r="BS298" s="63">
        <f t="shared" si="413"/>
        <v>18360985190.400185</v>
      </c>
      <c r="BT298" s="63">
        <f t="shared" si="414"/>
        <v>3.2517553354593853E+19</v>
      </c>
      <c r="BU298" s="63">
        <f t="shared" si="415"/>
        <v>246679.43557535482</v>
      </c>
      <c r="BV298" s="51">
        <f t="shared" si="452"/>
        <v>1258.79097138719</v>
      </c>
      <c r="BW298" s="72">
        <f t="shared" si="453"/>
        <v>15.681086510603484</v>
      </c>
      <c r="BX298" s="51">
        <f t="shared" si="416"/>
        <v>105</v>
      </c>
      <c r="BY298" s="51">
        <f t="shared" si="417"/>
        <v>19.350000000000001</v>
      </c>
      <c r="BZ298" s="51">
        <v>1</v>
      </c>
      <c r="CB298" s="63">
        <f t="shared" si="418"/>
        <v>585.18879468377781</v>
      </c>
      <c r="CC298" s="63">
        <f t="shared" si="419"/>
        <v>61444.823441796674</v>
      </c>
      <c r="CD298" s="63">
        <f t="shared" si="420"/>
        <v>40579891.200000294</v>
      </c>
      <c r="CE298" s="63">
        <f t="shared" si="421"/>
        <v>3.679617879598778E+19</v>
      </c>
      <c r="CF298" s="63">
        <f t="shared" si="422"/>
        <v>246679.43557535482</v>
      </c>
      <c r="CG298" s="51">
        <f t="shared" si="446"/>
        <v>660.42815207109197</v>
      </c>
      <c r="CH298" s="93">
        <f t="shared" si="447"/>
        <v>8.227125251186223</v>
      </c>
      <c r="CI298" s="51">
        <f t="shared" si="423"/>
        <v>60</v>
      </c>
      <c r="CJ298" s="51">
        <f t="shared" si="424"/>
        <v>21.6</v>
      </c>
      <c r="CK298" s="51">
        <v>10</v>
      </c>
      <c r="CM298" s="63">
        <f t="shared" si="425"/>
        <v>4.7587927248424142</v>
      </c>
      <c r="CN298" s="63">
        <f t="shared" si="426"/>
        <v>285.52756349054488</v>
      </c>
      <c r="CO298" s="63">
        <f t="shared" si="427"/>
        <v>88473.600000000355</v>
      </c>
      <c r="CP298" s="63">
        <f t="shared" si="428"/>
        <v>4.1074804237381706E+19</v>
      </c>
      <c r="CQ298" s="63">
        <f t="shared" si="429"/>
        <v>246679.43557535482</v>
      </c>
      <c r="CR298" s="51">
        <f t="shared" si="361"/>
        <v>309.86010218565156</v>
      </c>
      <c r="CS298" s="93">
        <f t="shared" si="362"/>
        <v>3.8600078797856909</v>
      </c>
      <c r="CT298" s="51">
        <f t="shared" si="430"/>
        <v>9</v>
      </c>
      <c r="CU298" s="51">
        <f t="shared" si="431"/>
        <v>24.15</v>
      </c>
      <c r="CV298" s="51">
        <v>1</v>
      </c>
      <c r="CX298" s="63">
        <f t="shared" si="432"/>
        <v>1.2925831062713179E-2</v>
      </c>
      <c r="CY298" s="63">
        <f t="shared" si="433"/>
        <v>0.11633247956441861</v>
      </c>
      <c r="CZ298" s="63">
        <f t="shared" si="434"/>
        <v>84.095184414405637</v>
      </c>
      <c r="DA298" s="63">
        <f t="shared" si="435"/>
        <v>4.5923913070961492E+19</v>
      </c>
      <c r="DB298" s="63">
        <f t="shared" si="436"/>
        <v>246679.43557535482</v>
      </c>
      <c r="DC298" s="51">
        <f t="shared" si="450"/>
        <v>722.88654664012631</v>
      </c>
      <c r="DD298" s="93">
        <f t="shared" si="451"/>
        <v>9.0051857161982323</v>
      </c>
      <c r="DE298" s="51">
        <f t="shared" si="437"/>
        <v>-46</v>
      </c>
      <c r="DF298" s="51">
        <f t="shared" si="438"/>
        <v>26.9</v>
      </c>
      <c r="DG298" s="51">
        <v>1</v>
      </c>
      <c r="DI298" s="63">
        <f t="shared" si="439"/>
        <v>8.6534746119213031E-3</v>
      </c>
      <c r="DJ298" s="63">
        <f t="shared" si="440"/>
        <v>-0.39805983214837992</v>
      </c>
      <c r="DK298" s="63">
        <f t="shared" si="441"/>
        <v>4.5737910454425136E-2</v>
      </c>
      <c r="DL298" s="63">
        <f t="shared" si="442"/>
        <v>5.115334416599851E+19</v>
      </c>
      <c r="DM298" s="63">
        <f t="shared" si="443"/>
        <v>246679.43557535482</v>
      </c>
    </row>
    <row r="299" spans="1:117">
      <c r="A299" s="74">
        <f t="shared" si="368"/>
        <v>6427.3129299703114</v>
      </c>
      <c r="B299" s="74">
        <f t="shared" si="369"/>
        <v>9.7666666666666675</v>
      </c>
      <c r="C299" s="78">
        <v>13.265000000000001</v>
      </c>
      <c r="D299" s="76">
        <f t="shared" si="444"/>
        <v>2.4649999999999999</v>
      </c>
      <c r="E299" s="76">
        <f t="shared" si="370"/>
        <v>2.4649999999999999</v>
      </c>
      <c r="F299" s="77">
        <f t="shared" si="371"/>
        <v>80.601124624999997</v>
      </c>
      <c r="G299" s="73">
        <f t="shared" si="372"/>
        <v>4.3687555610468154E+17</v>
      </c>
      <c r="H299" s="74">
        <f t="shared" si="445"/>
        <v>58.60000000000003</v>
      </c>
      <c r="I299" s="79">
        <v>293</v>
      </c>
      <c r="J299" s="51">
        <f t="shared" si="373"/>
        <v>293</v>
      </c>
      <c r="K299" s="51">
        <f t="shared" si="374"/>
        <v>10</v>
      </c>
      <c r="L299" s="51">
        <v>1</v>
      </c>
      <c r="N299" s="63">
        <f t="shared" si="375"/>
        <v>17383899767198.215</v>
      </c>
      <c r="O299" s="63">
        <f t="shared" si="376"/>
        <v>5093482631789077</v>
      </c>
      <c r="P299" s="63">
        <f t="shared" si="377"/>
        <v>4.3687555610468152E+18</v>
      </c>
      <c r="Q299" s="63">
        <f t="shared" si="378"/>
        <v>2.1843777805234078E+19</v>
      </c>
      <c r="R299" s="63">
        <f t="shared" si="379"/>
        <v>255592.81084848606</v>
      </c>
      <c r="S299" s="51">
        <f t="shared" si="448"/>
        <v>857.7148243877092</v>
      </c>
      <c r="T299" s="72">
        <f t="shared" si="449"/>
        <v>10.641474649122605</v>
      </c>
      <c r="U299" s="51">
        <f t="shared" si="380"/>
        <v>278</v>
      </c>
      <c r="V299" s="69">
        <f t="shared" si="381"/>
        <v>10.75</v>
      </c>
      <c r="W299" s="51">
        <v>1</v>
      </c>
      <c r="Y299" s="68">
        <f t="shared" si="363"/>
        <v>694622150234.02271</v>
      </c>
      <c r="Z299" s="68">
        <f t="shared" si="382"/>
        <v>193104957765058.31</v>
      </c>
      <c r="AA299" s="68">
        <f t="shared" si="383"/>
        <v>5.8705152851566515E+17</v>
      </c>
      <c r="AB299" s="68">
        <f t="shared" si="384"/>
        <v>2.3482061140626633E+19</v>
      </c>
      <c r="AC299" s="63">
        <f t="shared" si="385"/>
        <v>255592.81084848606</v>
      </c>
      <c r="AD299" s="69">
        <f t="shared" si="386"/>
        <v>3040.0645084933708</v>
      </c>
      <c r="AE299" s="72">
        <f t="shared" si="387"/>
        <v>37.71739566460635</v>
      </c>
      <c r="AF299" s="51">
        <f t="shared" si="388"/>
        <v>256</v>
      </c>
      <c r="AG299" s="51">
        <f t="shared" si="389"/>
        <v>11.85</v>
      </c>
      <c r="AH299" s="51">
        <v>1</v>
      </c>
      <c r="AJ299" s="63">
        <f t="shared" si="390"/>
        <v>44884461023.503952</v>
      </c>
      <c r="AK299" s="63">
        <f t="shared" si="391"/>
        <v>11490422022017.012</v>
      </c>
      <c r="AL299" s="63">
        <f t="shared" si="392"/>
        <v>3.0651669089890584E+16</v>
      </c>
      <c r="AM299" s="63">
        <f t="shared" si="393"/>
        <v>2.588487669920238E+19</v>
      </c>
      <c r="AN299" s="63">
        <f t="shared" si="394"/>
        <v>255592.81084848606</v>
      </c>
      <c r="AO299" s="51">
        <f t="shared" si="364"/>
        <v>2667.5842742031887</v>
      </c>
      <c r="AP299" s="72">
        <f t="shared" si="365"/>
        <v>33.096117288862068</v>
      </c>
      <c r="AQ299" s="51">
        <f t="shared" si="395"/>
        <v>228</v>
      </c>
      <c r="AR299" s="51">
        <f t="shared" si="396"/>
        <v>13.25</v>
      </c>
      <c r="AS299" s="51">
        <v>1</v>
      </c>
      <c r="AU299" s="63">
        <f t="shared" si="397"/>
        <v>3110193535.1645751</v>
      </c>
      <c r="AV299" s="63">
        <f t="shared" si="398"/>
        <v>709124126017.52307</v>
      </c>
      <c r="AW299" s="63">
        <f t="shared" si="399"/>
        <v>706616347459351.25</v>
      </c>
      <c r="AX299" s="63">
        <f t="shared" si="400"/>
        <v>2.8943005591935148E+19</v>
      </c>
      <c r="AY299" s="63">
        <f t="shared" si="401"/>
        <v>255592.81084848606</v>
      </c>
      <c r="AZ299" s="51">
        <f t="shared" si="454"/>
        <v>996.46355487542689</v>
      </c>
      <c r="BA299" s="72">
        <f t="shared" si="455"/>
        <v>12.362898898886511</v>
      </c>
      <c r="BB299" s="51">
        <f t="shared" si="402"/>
        <v>198</v>
      </c>
      <c r="BC299" s="51">
        <f t="shared" si="403"/>
        <v>14.75</v>
      </c>
      <c r="BD299" s="51">
        <v>1</v>
      </c>
      <c r="BF299" s="63">
        <f t="shared" si="404"/>
        <v>16989896.573106017</v>
      </c>
      <c r="BG299" s="63">
        <f t="shared" si="405"/>
        <v>3363999521.4749913</v>
      </c>
      <c r="BH299" s="63">
        <f t="shared" si="406"/>
        <v>12290791421020.533</v>
      </c>
      <c r="BI299" s="63">
        <f t="shared" si="407"/>
        <v>3.2219572262720262E+19</v>
      </c>
      <c r="BJ299" s="63">
        <f t="shared" si="408"/>
        <v>255592.81084848606</v>
      </c>
      <c r="BK299" s="51">
        <f t="shared" si="366"/>
        <v>3653.6246044504396</v>
      </c>
      <c r="BL299" s="72">
        <f t="shared" si="367"/>
        <v>45.329697587336113</v>
      </c>
      <c r="BM299" s="51">
        <f t="shared" si="409"/>
        <v>151</v>
      </c>
      <c r="BN299" s="51">
        <f t="shared" si="410"/>
        <v>17.100000000000001</v>
      </c>
      <c r="BO299" s="51">
        <v>1</v>
      </c>
      <c r="BQ299" s="63">
        <f t="shared" si="411"/>
        <v>97241.377415591865</v>
      </c>
      <c r="BR299" s="63">
        <f t="shared" si="412"/>
        <v>14683447.989754371</v>
      </c>
      <c r="BS299" s="63">
        <f t="shared" si="413"/>
        <v>21091233484.337616</v>
      </c>
      <c r="BT299" s="63">
        <f t="shared" si="414"/>
        <v>3.7352860046950269E+19</v>
      </c>
      <c r="BU299" s="63">
        <f t="shared" si="415"/>
        <v>255592.81084848606</v>
      </c>
      <c r="BV299" s="51">
        <f t="shared" si="452"/>
        <v>1436.3951504479321</v>
      </c>
      <c r="BW299" s="72">
        <f t="shared" si="453"/>
        <v>17.821031122466575</v>
      </c>
      <c r="BX299" s="51">
        <f t="shared" si="416"/>
        <v>106</v>
      </c>
      <c r="BY299" s="51">
        <f t="shared" si="417"/>
        <v>19.350000000000001</v>
      </c>
      <c r="BZ299" s="51">
        <v>1</v>
      </c>
      <c r="CB299" s="63">
        <f t="shared" si="418"/>
        <v>585.18879468377781</v>
      </c>
      <c r="CC299" s="63">
        <f t="shared" si="419"/>
        <v>62030.012236480448</v>
      </c>
      <c r="CD299" s="63">
        <f t="shared" si="420"/>
        <v>46614054.267398991</v>
      </c>
      <c r="CE299" s="63">
        <f t="shared" si="421"/>
        <v>4.2267710053127938E+19</v>
      </c>
      <c r="CF299" s="63">
        <f t="shared" si="422"/>
        <v>255592.81084848606</v>
      </c>
      <c r="CG299" s="51">
        <f t="shared" si="446"/>
        <v>751.47581931291018</v>
      </c>
      <c r="CH299" s="93">
        <f t="shared" si="447"/>
        <v>9.323391240620797</v>
      </c>
      <c r="CI299" s="51">
        <f t="shared" si="423"/>
        <v>61</v>
      </c>
      <c r="CJ299" s="51">
        <f t="shared" si="424"/>
        <v>21.6</v>
      </c>
      <c r="CK299" s="51">
        <v>1</v>
      </c>
      <c r="CM299" s="63">
        <f t="shared" si="425"/>
        <v>4.7587927248424142</v>
      </c>
      <c r="CN299" s="63">
        <f t="shared" si="426"/>
        <v>290.28635621538729</v>
      </c>
      <c r="CO299" s="63">
        <f t="shared" si="427"/>
        <v>101629.47878066609</v>
      </c>
      <c r="CP299" s="63">
        <f t="shared" si="428"/>
        <v>4.7182560059305607E+19</v>
      </c>
      <c r="CQ299" s="63">
        <f t="shared" si="429"/>
        <v>255592.81084848606</v>
      </c>
      <c r="CR299" s="51">
        <f t="shared" si="361"/>
        <v>350.10077671462739</v>
      </c>
      <c r="CS299" s="93">
        <f t="shared" si="362"/>
        <v>4.3436214859716342</v>
      </c>
      <c r="CT299" s="51">
        <f t="shared" si="430"/>
        <v>10</v>
      </c>
      <c r="CU299" s="51">
        <f t="shared" si="431"/>
        <v>24.15</v>
      </c>
      <c r="CV299" s="51">
        <v>1</v>
      </c>
      <c r="CX299" s="63">
        <f t="shared" si="432"/>
        <v>1.2925831062713179E-2</v>
      </c>
      <c r="CY299" s="63">
        <f t="shared" si="433"/>
        <v>0.12925831062713178</v>
      </c>
      <c r="CZ299" s="63">
        <f t="shared" si="434"/>
        <v>96.600000000000065</v>
      </c>
      <c r="DA299" s="63">
        <f t="shared" si="435"/>
        <v>5.2752723399640285E+19</v>
      </c>
      <c r="DB299" s="63">
        <f t="shared" si="436"/>
        <v>255592.81084848606</v>
      </c>
      <c r="DC299" s="51">
        <f t="shared" si="450"/>
        <v>747.3407282775006</v>
      </c>
      <c r="DD299" s="93">
        <f t="shared" si="451"/>
        <v>9.272088097461836</v>
      </c>
      <c r="DE299" s="51">
        <f t="shared" si="437"/>
        <v>-45</v>
      </c>
      <c r="DF299" s="51">
        <f t="shared" si="438"/>
        <v>26.9</v>
      </c>
      <c r="DG299" s="51">
        <v>1</v>
      </c>
      <c r="DI299" s="63">
        <f t="shared" si="439"/>
        <v>8.6534746119213031E-3</v>
      </c>
      <c r="DJ299" s="63">
        <f t="shared" si="440"/>
        <v>-0.38940635753645864</v>
      </c>
      <c r="DK299" s="63">
        <f t="shared" si="441"/>
        <v>5.2539062499999845E-2</v>
      </c>
      <c r="DL299" s="63">
        <f t="shared" si="442"/>
        <v>5.8759762296079663E+19</v>
      </c>
      <c r="DM299" s="63">
        <f t="shared" si="443"/>
        <v>255592.81084848606</v>
      </c>
    </row>
    <row r="300" spans="1:117">
      <c r="A300" s="74">
        <f t="shared" si="368"/>
        <v>6653.9716309504165</v>
      </c>
      <c r="B300" s="74">
        <f t="shared" si="369"/>
        <v>9.8000000000000007</v>
      </c>
      <c r="C300" s="78">
        <v>13.265000000000001</v>
      </c>
      <c r="D300" s="76">
        <f t="shared" si="444"/>
        <v>2.4699999999999998</v>
      </c>
      <c r="E300" s="76">
        <f t="shared" si="370"/>
        <v>2.4699999999999998</v>
      </c>
      <c r="F300" s="77">
        <f t="shared" si="371"/>
        <v>80.928438499999984</v>
      </c>
      <c r="G300" s="73">
        <f t="shared" si="372"/>
        <v>5.0183823263586259E+17</v>
      </c>
      <c r="H300" s="74">
        <f t="shared" si="445"/>
        <v>58.800000000000033</v>
      </c>
      <c r="I300" s="79">
        <v>294</v>
      </c>
      <c r="J300" s="51">
        <f t="shared" si="373"/>
        <v>294</v>
      </c>
      <c r="K300" s="51">
        <f t="shared" si="374"/>
        <v>10</v>
      </c>
      <c r="L300" s="51">
        <v>1</v>
      </c>
      <c r="N300" s="63">
        <f t="shared" si="375"/>
        <v>17383899767198.215</v>
      </c>
      <c r="O300" s="63">
        <f t="shared" si="376"/>
        <v>5110866531556275</v>
      </c>
      <c r="P300" s="63">
        <f t="shared" si="377"/>
        <v>5.0183823263586263E+18</v>
      </c>
      <c r="Q300" s="63">
        <f t="shared" si="378"/>
        <v>2.5091911631793132E+19</v>
      </c>
      <c r="R300" s="63">
        <f t="shared" si="379"/>
        <v>264828.07091182657</v>
      </c>
      <c r="S300" s="51">
        <f t="shared" si="448"/>
        <v>981.90439828028786</v>
      </c>
      <c r="T300" s="72">
        <f t="shared" si="449"/>
        <v>12.132995724120985</v>
      </c>
      <c r="U300" s="51">
        <f t="shared" si="380"/>
        <v>279</v>
      </c>
      <c r="V300" s="69">
        <f t="shared" si="381"/>
        <v>10.75</v>
      </c>
      <c r="W300" s="51">
        <v>1</v>
      </c>
      <c r="Y300" s="68">
        <f t="shared" si="363"/>
        <v>694622150234.02271</v>
      </c>
      <c r="Z300" s="68">
        <f t="shared" si="382"/>
        <v>193799579915292.34</v>
      </c>
      <c r="AA300" s="68">
        <f t="shared" si="383"/>
        <v>6.7434512510443981E+17</v>
      </c>
      <c r="AB300" s="68">
        <f t="shared" si="384"/>
        <v>2.6973805004177613E+19</v>
      </c>
      <c r="AC300" s="63">
        <f t="shared" si="385"/>
        <v>264828.07091182657</v>
      </c>
      <c r="AD300" s="69">
        <f t="shared" si="386"/>
        <v>3479.6005512457177</v>
      </c>
      <c r="AE300" s="72">
        <f t="shared" si="387"/>
        <v>42.996017416618244</v>
      </c>
      <c r="AF300" s="51">
        <f t="shared" si="388"/>
        <v>257</v>
      </c>
      <c r="AG300" s="51">
        <f t="shared" si="389"/>
        <v>11.85</v>
      </c>
      <c r="AH300" s="51">
        <v>1</v>
      </c>
      <c r="AJ300" s="63">
        <f t="shared" si="390"/>
        <v>44884461023.503952</v>
      </c>
      <c r="AK300" s="63">
        <f t="shared" si="391"/>
        <v>11535306483040.516</v>
      </c>
      <c r="AL300" s="63">
        <f t="shared" si="392"/>
        <v>3.520952186147078E+16</v>
      </c>
      <c r="AM300" s="63">
        <f t="shared" si="393"/>
        <v>2.9733915283674857E+19</v>
      </c>
      <c r="AN300" s="63">
        <f t="shared" si="394"/>
        <v>264828.07091182657</v>
      </c>
      <c r="AO300" s="51">
        <f t="shared" si="364"/>
        <v>3052.3265171356015</v>
      </c>
      <c r="AP300" s="72">
        <f t="shared" si="365"/>
        <v>37.716364898546786</v>
      </c>
      <c r="AQ300" s="51">
        <f t="shared" si="395"/>
        <v>229</v>
      </c>
      <c r="AR300" s="51">
        <f t="shared" si="396"/>
        <v>13.25</v>
      </c>
      <c r="AS300" s="51">
        <v>1</v>
      </c>
      <c r="AU300" s="63">
        <f t="shared" si="397"/>
        <v>3110193535.1645751</v>
      </c>
      <c r="AV300" s="63">
        <f t="shared" si="398"/>
        <v>712234319552.68774</v>
      </c>
      <c r="AW300" s="63">
        <f t="shared" si="399"/>
        <v>811689035940570.25</v>
      </c>
      <c r="AX300" s="63">
        <f t="shared" si="400"/>
        <v>3.3246782912125895E+19</v>
      </c>
      <c r="AY300" s="63">
        <f t="shared" si="401"/>
        <v>264828.07091182657</v>
      </c>
      <c r="AZ300" s="51">
        <f t="shared" si="454"/>
        <v>1139.6376356173685</v>
      </c>
      <c r="BA300" s="72">
        <f t="shared" si="455"/>
        <v>14.082041575748043</v>
      </c>
      <c r="BB300" s="51">
        <f t="shared" si="402"/>
        <v>199</v>
      </c>
      <c r="BC300" s="51">
        <f t="shared" si="403"/>
        <v>14.75</v>
      </c>
      <c r="BD300" s="51">
        <v>1</v>
      </c>
      <c r="BF300" s="63">
        <f t="shared" si="404"/>
        <v>16989896.573106017</v>
      </c>
      <c r="BG300" s="63">
        <f t="shared" si="405"/>
        <v>3380989418.0480976</v>
      </c>
      <c r="BH300" s="63">
        <f t="shared" si="406"/>
        <v>14118411886937.955</v>
      </c>
      <c r="BI300" s="63">
        <f t="shared" si="407"/>
        <v>3.7010569656894865E+19</v>
      </c>
      <c r="BJ300" s="63">
        <f t="shared" si="408"/>
        <v>264828.07091182657</v>
      </c>
      <c r="BK300" s="51">
        <f t="shared" si="366"/>
        <v>4175.8225599797215</v>
      </c>
      <c r="BL300" s="72">
        <f t="shared" si="367"/>
        <v>51.598951337479747</v>
      </c>
      <c r="BM300" s="51">
        <f t="shared" si="409"/>
        <v>152</v>
      </c>
      <c r="BN300" s="51">
        <f t="shared" si="410"/>
        <v>17.100000000000001</v>
      </c>
      <c r="BO300" s="51">
        <v>1</v>
      </c>
      <c r="BQ300" s="63">
        <f t="shared" si="411"/>
        <v>97241.377415591865</v>
      </c>
      <c r="BR300" s="63">
        <f t="shared" si="412"/>
        <v>14780689.367169963</v>
      </c>
      <c r="BS300" s="63">
        <f t="shared" si="413"/>
        <v>24227465208.317001</v>
      </c>
      <c r="BT300" s="63">
        <f t="shared" si="414"/>
        <v>4.2907168890366255E+19</v>
      </c>
      <c r="BU300" s="63">
        <f t="shared" si="415"/>
        <v>264828.07091182657</v>
      </c>
      <c r="BV300" s="51">
        <f t="shared" si="452"/>
        <v>1639.1295836396971</v>
      </c>
      <c r="BW300" s="72">
        <f t="shared" si="453"/>
        <v>20.254061662634172</v>
      </c>
      <c r="BX300" s="51">
        <f t="shared" si="416"/>
        <v>107</v>
      </c>
      <c r="BY300" s="51">
        <f t="shared" si="417"/>
        <v>19.350000000000001</v>
      </c>
      <c r="BZ300" s="51">
        <v>1</v>
      </c>
      <c r="CB300" s="63">
        <f t="shared" si="418"/>
        <v>585.18879468377781</v>
      </c>
      <c r="CC300" s="63">
        <f t="shared" si="419"/>
        <v>62615.201031164223</v>
      </c>
      <c r="CD300" s="63">
        <f t="shared" si="420"/>
        <v>53545487.456703745</v>
      </c>
      <c r="CE300" s="63">
        <f t="shared" si="421"/>
        <v>4.8552849007519711E+19</v>
      </c>
      <c r="CF300" s="63">
        <f t="shared" si="422"/>
        <v>264828.07091182657</v>
      </c>
      <c r="CG300" s="51">
        <f t="shared" si="446"/>
        <v>855.15156982493136</v>
      </c>
      <c r="CH300" s="93">
        <f t="shared" si="447"/>
        <v>10.566762261512453</v>
      </c>
      <c r="CI300" s="51">
        <f t="shared" si="423"/>
        <v>62</v>
      </c>
      <c r="CJ300" s="51">
        <f t="shared" si="424"/>
        <v>21.6</v>
      </c>
      <c r="CK300" s="51">
        <v>1</v>
      </c>
      <c r="CM300" s="63">
        <f t="shared" si="425"/>
        <v>4.7587927248424142</v>
      </c>
      <c r="CN300" s="63">
        <f t="shared" si="426"/>
        <v>295.04514894022969</v>
      </c>
      <c r="CO300" s="63">
        <f t="shared" si="427"/>
        <v>116741.61509455722</v>
      </c>
      <c r="CP300" s="63">
        <f t="shared" si="428"/>
        <v>5.4198529124673167E+19</v>
      </c>
      <c r="CQ300" s="63">
        <f t="shared" si="429"/>
        <v>264828.07091182657</v>
      </c>
      <c r="CR300" s="51">
        <f t="shared" si="361"/>
        <v>395.67373167761099</v>
      </c>
      <c r="CS300" s="93">
        <f t="shared" si="362"/>
        <v>4.8891803550319466</v>
      </c>
      <c r="CT300" s="51">
        <f t="shared" si="430"/>
        <v>11</v>
      </c>
      <c r="CU300" s="51">
        <f t="shared" si="431"/>
        <v>24.15</v>
      </c>
      <c r="CV300" s="51">
        <v>1</v>
      </c>
      <c r="CX300" s="63">
        <f t="shared" si="432"/>
        <v>1.2925831062713179E-2</v>
      </c>
      <c r="CY300" s="63">
        <f t="shared" si="433"/>
        <v>0.14218414168984497</v>
      </c>
      <c r="CZ300" s="63">
        <f t="shared" si="434"/>
        <v>110.96426109271364</v>
      </c>
      <c r="DA300" s="63">
        <f t="shared" si="435"/>
        <v>6.0596966590780408E+19</v>
      </c>
      <c r="DB300" s="63">
        <f t="shared" si="436"/>
        <v>264828.07091182657</v>
      </c>
      <c r="DC300" s="51">
        <f t="shared" si="450"/>
        <v>780.42642290422805</v>
      </c>
      <c r="DD300" s="93">
        <f t="shared" si="451"/>
        <v>9.6434138279367421</v>
      </c>
      <c r="DE300" s="51">
        <f t="shared" si="437"/>
        <v>-44</v>
      </c>
      <c r="DF300" s="51">
        <f t="shared" si="438"/>
        <v>26.9</v>
      </c>
      <c r="DG300" s="51">
        <v>1</v>
      </c>
      <c r="DI300" s="63">
        <f t="shared" si="439"/>
        <v>8.6534746119213031E-3</v>
      </c>
      <c r="DJ300" s="63">
        <f t="shared" si="440"/>
        <v>-0.38075288292453735</v>
      </c>
      <c r="DK300" s="63">
        <f t="shared" si="441"/>
        <v>6.0351534666836237E-2</v>
      </c>
      <c r="DL300" s="63">
        <f t="shared" si="442"/>
        <v>6.7497242289523515E+19</v>
      </c>
      <c r="DM300" s="63">
        <f t="shared" si="443"/>
        <v>264828.07091182657</v>
      </c>
    </row>
    <row r="301" spans="1:117">
      <c r="A301" s="74">
        <f t="shared" si="368"/>
        <v>6888.6234337585711</v>
      </c>
      <c r="B301" s="74">
        <f t="shared" si="369"/>
        <v>9.8333333333333339</v>
      </c>
      <c r="C301" s="78">
        <v>13.265000000000001</v>
      </c>
      <c r="D301" s="76">
        <f t="shared" si="444"/>
        <v>2.4750000000000001</v>
      </c>
      <c r="E301" s="76">
        <f t="shared" si="370"/>
        <v>2.4750000000000001</v>
      </c>
      <c r="F301" s="77">
        <f t="shared" si="371"/>
        <v>81.256415625000017</v>
      </c>
      <c r="G301" s="73">
        <f t="shared" si="372"/>
        <v>5.7646075230343488E+17</v>
      </c>
      <c r="H301" s="74">
        <f t="shared" si="445"/>
        <v>59.000000000000028</v>
      </c>
      <c r="I301" s="79">
        <v>295</v>
      </c>
      <c r="J301" s="51">
        <f t="shared" si="373"/>
        <v>295</v>
      </c>
      <c r="K301" s="51">
        <f t="shared" si="374"/>
        <v>10</v>
      </c>
      <c r="L301" s="51">
        <v>1</v>
      </c>
      <c r="N301" s="63">
        <f t="shared" si="375"/>
        <v>17383899767198.215</v>
      </c>
      <c r="O301" s="63">
        <f t="shared" si="376"/>
        <v>5128250431323473</v>
      </c>
      <c r="P301" s="63">
        <f t="shared" si="377"/>
        <v>5.7646075230343485E+18</v>
      </c>
      <c r="Q301" s="63">
        <f t="shared" si="378"/>
        <v>2.8823037615171744E+19</v>
      </c>
      <c r="R301" s="63">
        <f t="shared" si="379"/>
        <v>274396.83344471641</v>
      </c>
      <c r="S301" s="51">
        <f t="shared" si="448"/>
        <v>1124.0885366720765</v>
      </c>
      <c r="T301" s="72">
        <f t="shared" si="449"/>
        <v>13.833843494398863</v>
      </c>
      <c r="U301" s="51">
        <f t="shared" si="380"/>
        <v>280</v>
      </c>
      <c r="V301" s="69">
        <f t="shared" si="381"/>
        <v>10.75</v>
      </c>
      <c r="W301" s="51">
        <v>12</v>
      </c>
      <c r="Y301" s="68">
        <f t="shared" si="363"/>
        <v>8335465802808.2725</v>
      </c>
      <c r="Z301" s="68">
        <f t="shared" si="382"/>
        <v>2333930424786316.5</v>
      </c>
      <c r="AA301" s="68">
        <f t="shared" si="383"/>
        <v>7.7461913590773978E+17</v>
      </c>
      <c r="AB301" s="68">
        <f t="shared" si="384"/>
        <v>3.0984765436309627E+19</v>
      </c>
      <c r="AC301" s="63">
        <f t="shared" si="385"/>
        <v>274396.83344471641</v>
      </c>
      <c r="AD301" s="69">
        <f t="shared" si="386"/>
        <v>331.89469903699472</v>
      </c>
      <c r="AE301" s="72">
        <f t="shared" si="387"/>
        <v>4.0845353131092494</v>
      </c>
      <c r="AF301" s="51">
        <f t="shared" si="388"/>
        <v>258</v>
      </c>
      <c r="AG301" s="51">
        <f t="shared" si="389"/>
        <v>11.85</v>
      </c>
      <c r="AH301" s="51">
        <v>1</v>
      </c>
      <c r="AJ301" s="63">
        <f t="shared" si="390"/>
        <v>44884461023.503952</v>
      </c>
      <c r="AK301" s="63">
        <f t="shared" si="391"/>
        <v>11580190944064.02</v>
      </c>
      <c r="AL301" s="63">
        <f t="shared" si="392"/>
        <v>4.0445119842503632E+16</v>
      </c>
      <c r="AM301" s="63">
        <f t="shared" si="393"/>
        <v>3.4155299573978518E+19</v>
      </c>
      <c r="AN301" s="63">
        <f t="shared" si="394"/>
        <v>274396.83344471641</v>
      </c>
      <c r="AO301" s="51">
        <f t="shared" si="364"/>
        <v>3492.612517174055</v>
      </c>
      <c r="AP301" s="72">
        <f t="shared" si="365"/>
        <v>42.982606238657283</v>
      </c>
      <c r="AQ301" s="51">
        <f t="shared" si="395"/>
        <v>230</v>
      </c>
      <c r="AR301" s="51">
        <f t="shared" si="396"/>
        <v>13.25</v>
      </c>
      <c r="AS301" s="51">
        <v>1</v>
      </c>
      <c r="AU301" s="63">
        <f t="shared" si="397"/>
        <v>3110193535.1645751</v>
      </c>
      <c r="AV301" s="63">
        <f t="shared" si="398"/>
        <v>715344513087.85229</v>
      </c>
      <c r="AW301" s="63">
        <f t="shared" si="399"/>
        <v>932385860354062.25</v>
      </c>
      <c r="AX301" s="63">
        <f t="shared" si="400"/>
        <v>3.819052484010256E+19</v>
      </c>
      <c r="AY301" s="63">
        <f t="shared" si="401"/>
        <v>274396.83344471641</v>
      </c>
      <c r="AZ301" s="51">
        <f t="shared" si="454"/>
        <v>1303.4081387293102</v>
      </c>
      <c r="BA301" s="72">
        <f t="shared" si="455"/>
        <v>16.040679726073137</v>
      </c>
      <c r="BB301" s="51">
        <f t="shared" si="402"/>
        <v>200</v>
      </c>
      <c r="BC301" s="51">
        <f t="shared" si="403"/>
        <v>14.75</v>
      </c>
      <c r="BD301" s="51">
        <v>12</v>
      </c>
      <c r="BF301" s="63">
        <f t="shared" si="404"/>
        <v>203878758.87727219</v>
      </c>
      <c r="BG301" s="63">
        <f t="shared" si="405"/>
        <v>40775751775.454437</v>
      </c>
      <c r="BH301" s="63">
        <f t="shared" si="406"/>
        <v>16217796509696.217</v>
      </c>
      <c r="BI301" s="63">
        <f t="shared" si="407"/>
        <v>4.2513980482378318E+19</v>
      </c>
      <c r="BJ301" s="63">
        <f t="shared" si="408"/>
        <v>274396.83344471641</v>
      </c>
      <c r="BK301" s="51">
        <f t="shared" si="366"/>
        <v>397.73139190676449</v>
      </c>
      <c r="BL301" s="72">
        <f t="shared" si="367"/>
        <v>4.8947690942005471</v>
      </c>
      <c r="BM301" s="51">
        <f t="shared" si="409"/>
        <v>153</v>
      </c>
      <c r="BN301" s="51">
        <f t="shared" si="410"/>
        <v>17.100000000000001</v>
      </c>
      <c r="BO301" s="51">
        <v>1</v>
      </c>
      <c r="BQ301" s="63">
        <f t="shared" si="411"/>
        <v>97241.377415591865</v>
      </c>
      <c r="BR301" s="63">
        <f t="shared" si="412"/>
        <v>14877930.744585555</v>
      </c>
      <c r="BS301" s="63">
        <f t="shared" si="413"/>
        <v>27830049430.541645</v>
      </c>
      <c r="BT301" s="63">
        <f t="shared" si="414"/>
        <v>4.9287394321943683E+19</v>
      </c>
      <c r="BU301" s="63">
        <f t="shared" si="415"/>
        <v>274396.83344471641</v>
      </c>
      <c r="BV301" s="51">
        <f t="shared" si="452"/>
        <v>1870.559146181648</v>
      </c>
      <c r="BW301" s="72">
        <f t="shared" si="453"/>
        <v>23.020448684499151</v>
      </c>
      <c r="BX301" s="51">
        <f t="shared" si="416"/>
        <v>108</v>
      </c>
      <c r="BY301" s="51">
        <f t="shared" si="417"/>
        <v>19.350000000000001</v>
      </c>
      <c r="BZ301" s="51">
        <v>1</v>
      </c>
      <c r="CB301" s="63">
        <f t="shared" si="418"/>
        <v>585.18879468377781</v>
      </c>
      <c r="CC301" s="63">
        <f t="shared" si="419"/>
        <v>63200.389825848004</v>
      </c>
      <c r="CD301" s="63">
        <f t="shared" si="420"/>
        <v>61507613.359029971</v>
      </c>
      <c r="CE301" s="63">
        <f t="shared" si="421"/>
        <v>5.5772577785357337E+19</v>
      </c>
      <c r="CF301" s="63">
        <f t="shared" si="422"/>
        <v>274396.83344471641</v>
      </c>
      <c r="CG301" s="51">
        <f t="shared" si="446"/>
        <v>973.21572744278058</v>
      </c>
      <c r="CH301" s="93">
        <f t="shared" si="447"/>
        <v>11.977093992604727</v>
      </c>
      <c r="CI301" s="51">
        <f t="shared" si="423"/>
        <v>63</v>
      </c>
      <c r="CJ301" s="51">
        <f t="shared" si="424"/>
        <v>21.6</v>
      </c>
      <c r="CK301" s="51">
        <v>1</v>
      </c>
      <c r="CM301" s="63">
        <f t="shared" si="425"/>
        <v>4.7587927248424142</v>
      </c>
      <c r="CN301" s="63">
        <f t="shared" si="426"/>
        <v>299.8039416650721</v>
      </c>
      <c r="CO301" s="63">
        <f t="shared" si="427"/>
        <v>134100.90121881492</v>
      </c>
      <c r="CP301" s="63">
        <f t="shared" si="428"/>
        <v>6.2257761248770966E+19</v>
      </c>
      <c r="CQ301" s="63">
        <f t="shared" si="429"/>
        <v>274396.83344471641</v>
      </c>
      <c r="CR301" s="51">
        <f t="shared" si="361"/>
        <v>447.29532398418763</v>
      </c>
      <c r="CS301" s="93">
        <f t="shared" si="362"/>
        <v>5.5047385556417412</v>
      </c>
      <c r="CT301" s="51">
        <f t="shared" si="430"/>
        <v>12</v>
      </c>
      <c r="CU301" s="51">
        <f t="shared" si="431"/>
        <v>24.15</v>
      </c>
      <c r="CV301" s="51">
        <v>1</v>
      </c>
      <c r="CX301" s="63">
        <f t="shared" si="432"/>
        <v>1.2925831062713179E-2</v>
      </c>
      <c r="CY301" s="63">
        <f t="shared" si="433"/>
        <v>0.15510997275255814</v>
      </c>
      <c r="CZ301" s="63">
        <f t="shared" si="434"/>
        <v>127.46446418066168</v>
      </c>
      <c r="DA301" s="63">
        <f t="shared" si="435"/>
        <v>6.9607635840639754E+19</v>
      </c>
      <c r="DB301" s="63">
        <f t="shared" si="436"/>
        <v>274396.83344471641</v>
      </c>
      <c r="DC301" s="51">
        <f t="shared" ref="DC301:DC319" si="456">CZ301/CY301</f>
        <v>821.76833583744849</v>
      </c>
      <c r="DD301" s="93">
        <f t="shared" ref="DD301:DD364" si="457">DC301/$F301</f>
        <v>10.1132732660757</v>
      </c>
      <c r="DE301" s="51">
        <f t="shared" si="437"/>
        <v>-43</v>
      </c>
      <c r="DF301" s="51">
        <f t="shared" si="438"/>
        <v>26.9</v>
      </c>
      <c r="DG301" s="51">
        <v>1</v>
      </c>
      <c r="DI301" s="63">
        <f t="shared" si="439"/>
        <v>8.6534746119213031E-3</v>
      </c>
      <c r="DJ301" s="63">
        <f t="shared" si="440"/>
        <v>-0.37209940831261601</v>
      </c>
      <c r="DK301" s="63">
        <f t="shared" si="441"/>
        <v>6.9325708593341306E-2</v>
      </c>
      <c r="DL301" s="63">
        <f t="shared" si="442"/>
        <v>7.7533971184811999E+19</v>
      </c>
      <c r="DM301" s="63">
        <f t="shared" si="443"/>
        <v>274396.83344471641</v>
      </c>
    </row>
    <row r="302" spans="1:117">
      <c r="A302" s="74">
        <f t="shared" si="368"/>
        <v>7131.5502145219943</v>
      </c>
      <c r="B302" s="74">
        <f t="shared" si="369"/>
        <v>9.8666666666666671</v>
      </c>
      <c r="C302" s="78">
        <v>13.265000000000001</v>
      </c>
      <c r="D302" s="76">
        <f t="shared" si="444"/>
        <v>2.48</v>
      </c>
      <c r="E302" s="76">
        <f t="shared" si="370"/>
        <v>2.48</v>
      </c>
      <c r="F302" s="77">
        <f t="shared" si="371"/>
        <v>81.585055999999994</v>
      </c>
      <c r="G302" s="73">
        <f t="shared" si="372"/>
        <v>6.6217951789130893E+17</v>
      </c>
      <c r="H302" s="74">
        <f t="shared" si="445"/>
        <v>59.200000000000031</v>
      </c>
      <c r="I302" s="79">
        <v>296</v>
      </c>
      <c r="J302" s="51">
        <f t="shared" si="373"/>
        <v>296</v>
      </c>
      <c r="K302" s="51">
        <f t="shared" si="374"/>
        <v>10</v>
      </c>
      <c r="L302" s="51">
        <v>1</v>
      </c>
      <c r="N302" s="63">
        <f t="shared" si="375"/>
        <v>17383899767198.215</v>
      </c>
      <c r="O302" s="63">
        <f t="shared" si="376"/>
        <v>5145634331090672</v>
      </c>
      <c r="P302" s="63">
        <f t="shared" si="377"/>
        <v>6.6217951789130895E+18</v>
      </c>
      <c r="Q302" s="63">
        <f t="shared" si="378"/>
        <v>3.3108975894565446E+19</v>
      </c>
      <c r="R302" s="63">
        <f t="shared" si="379"/>
        <v>284311.13521894353</v>
      </c>
      <c r="S302" s="51">
        <f t="shared" si="448"/>
        <v>1286.8763601997987</v>
      </c>
      <c r="T302" s="72">
        <f t="shared" si="449"/>
        <v>15.773432332997341</v>
      </c>
      <c r="U302" s="51">
        <f t="shared" si="380"/>
        <v>281</v>
      </c>
      <c r="V302" s="69">
        <f t="shared" si="381"/>
        <v>10.75</v>
      </c>
      <c r="W302" s="51">
        <v>1</v>
      </c>
      <c r="Y302" s="68">
        <f t="shared" si="363"/>
        <v>8335465802808.2725</v>
      </c>
      <c r="Z302" s="68">
        <f t="shared" si="382"/>
        <v>2342265890589124.5</v>
      </c>
      <c r="AA302" s="68">
        <f t="shared" si="383"/>
        <v>8.8980372716644557E+17</v>
      </c>
      <c r="AB302" s="68">
        <f t="shared" si="384"/>
        <v>3.5592149086657855E+19</v>
      </c>
      <c r="AC302" s="63">
        <f t="shared" si="385"/>
        <v>284311.13521894353</v>
      </c>
      <c r="AD302" s="69">
        <f t="shared" si="386"/>
        <v>379.89014430067243</v>
      </c>
      <c r="AE302" s="72">
        <f t="shared" si="387"/>
        <v>4.6563692289513465</v>
      </c>
      <c r="AF302" s="51">
        <f t="shared" si="388"/>
        <v>259</v>
      </c>
      <c r="AG302" s="51">
        <f t="shared" si="389"/>
        <v>11.85</v>
      </c>
      <c r="AH302" s="51">
        <v>1</v>
      </c>
      <c r="AJ302" s="63">
        <f t="shared" si="390"/>
        <v>44884461023.503952</v>
      </c>
      <c r="AK302" s="63">
        <f t="shared" si="391"/>
        <v>11625075405087.523</v>
      </c>
      <c r="AL302" s="63">
        <f t="shared" si="392"/>
        <v>4.6459242630741864E+16</v>
      </c>
      <c r="AM302" s="63">
        <f t="shared" si="393"/>
        <v>3.9234136435060056E+19</v>
      </c>
      <c r="AN302" s="63">
        <f t="shared" si="394"/>
        <v>284311.13521894353</v>
      </c>
      <c r="AO302" s="51">
        <f t="shared" si="364"/>
        <v>3996.4680668144088</v>
      </c>
      <c r="AP302" s="72">
        <f t="shared" si="365"/>
        <v>48.985295380742386</v>
      </c>
      <c r="AQ302" s="51">
        <f t="shared" si="395"/>
        <v>231</v>
      </c>
      <c r="AR302" s="51">
        <f t="shared" si="396"/>
        <v>13.25</v>
      </c>
      <c r="AS302" s="51">
        <v>1</v>
      </c>
      <c r="AU302" s="63">
        <f t="shared" si="397"/>
        <v>3110193535.1645751</v>
      </c>
      <c r="AV302" s="63">
        <f t="shared" si="398"/>
        <v>718454706623.01685</v>
      </c>
      <c r="AW302" s="63">
        <f t="shared" si="399"/>
        <v>1071030104011206.7</v>
      </c>
      <c r="AX302" s="63">
        <f t="shared" si="400"/>
        <v>4.3869393060299219E+19</v>
      </c>
      <c r="AY302" s="63">
        <f t="shared" si="401"/>
        <v>284311.13521894353</v>
      </c>
      <c r="AZ302" s="51">
        <f t="shared" si="454"/>
        <v>1490.7413009310148</v>
      </c>
      <c r="BA302" s="72">
        <f t="shared" si="455"/>
        <v>18.272234818727281</v>
      </c>
      <c r="BB302" s="51">
        <f t="shared" si="402"/>
        <v>201</v>
      </c>
      <c r="BC302" s="51">
        <f t="shared" si="403"/>
        <v>14.75</v>
      </c>
      <c r="BD302" s="51">
        <v>1</v>
      </c>
      <c r="BF302" s="63">
        <f t="shared" si="404"/>
        <v>203878758.87727219</v>
      </c>
      <c r="BG302" s="63">
        <f t="shared" si="405"/>
        <v>40979630534.331711</v>
      </c>
      <c r="BH302" s="63">
        <f t="shared" si="406"/>
        <v>18629356172364.699</v>
      </c>
      <c r="BI302" s="63">
        <f t="shared" si="407"/>
        <v>4.883573944448403E+19</v>
      </c>
      <c r="BJ302" s="63">
        <f t="shared" si="408"/>
        <v>284311.13521894353</v>
      </c>
      <c r="BK302" s="51">
        <f t="shared" si="366"/>
        <v>454.6003936457526</v>
      </c>
      <c r="BL302" s="72">
        <f t="shared" si="367"/>
        <v>5.5721037152410933</v>
      </c>
      <c r="BM302" s="51">
        <f t="shared" si="409"/>
        <v>154</v>
      </c>
      <c r="BN302" s="51">
        <f t="shared" si="410"/>
        <v>17.100000000000001</v>
      </c>
      <c r="BO302" s="51">
        <v>1</v>
      </c>
      <c r="BQ302" s="63">
        <f t="shared" si="411"/>
        <v>97241.377415591865</v>
      </c>
      <c r="BR302" s="63">
        <f t="shared" si="412"/>
        <v>14975172.122001147</v>
      </c>
      <c r="BS302" s="63">
        <f t="shared" si="413"/>
        <v>31968332000.349354</v>
      </c>
      <c r="BT302" s="63">
        <f t="shared" si="414"/>
        <v>5.6616348779706925E+19</v>
      </c>
      <c r="BU302" s="63">
        <f t="shared" si="415"/>
        <v>284311.13521894353</v>
      </c>
      <c r="BV302" s="51">
        <f t="shared" si="452"/>
        <v>2134.7555634023252</v>
      </c>
      <c r="BW302" s="72">
        <f t="shared" si="453"/>
        <v>26.166012111364186</v>
      </c>
      <c r="BX302" s="51">
        <f t="shared" si="416"/>
        <v>109</v>
      </c>
      <c r="BY302" s="51">
        <f t="shared" si="417"/>
        <v>19.350000000000001</v>
      </c>
      <c r="BZ302" s="51">
        <v>1</v>
      </c>
      <c r="CB302" s="63">
        <f t="shared" si="418"/>
        <v>585.18879468377781</v>
      </c>
      <c r="CC302" s="63">
        <f t="shared" si="419"/>
        <v>63785.578620531785</v>
      </c>
      <c r="CD302" s="63">
        <f t="shared" si="420"/>
        <v>70653694.285311386</v>
      </c>
      <c r="CE302" s="63">
        <f t="shared" si="421"/>
        <v>6.4065868355984146E+19</v>
      </c>
      <c r="CF302" s="63">
        <f t="shared" si="422"/>
        <v>284311.13521894353</v>
      </c>
      <c r="CG302" s="51">
        <f t="shared" si="446"/>
        <v>1107.675054664611</v>
      </c>
      <c r="CH302" s="93">
        <f t="shared" si="447"/>
        <v>13.576935642044679</v>
      </c>
      <c r="CI302" s="51">
        <f t="shared" si="423"/>
        <v>64</v>
      </c>
      <c r="CJ302" s="51">
        <f t="shared" si="424"/>
        <v>21.6</v>
      </c>
      <c r="CK302" s="51">
        <v>1</v>
      </c>
      <c r="CM302" s="63">
        <f t="shared" si="425"/>
        <v>4.7587927248424142</v>
      </c>
      <c r="CN302" s="63">
        <f t="shared" si="426"/>
        <v>304.56273438991451</v>
      </c>
      <c r="CO302" s="63">
        <f t="shared" si="427"/>
        <v>154041.4846336726</v>
      </c>
      <c r="CP302" s="63">
        <f t="shared" si="428"/>
        <v>7.1515387932261368E+19</v>
      </c>
      <c r="CQ302" s="63">
        <f t="shared" si="429"/>
        <v>284311.13521894353</v>
      </c>
      <c r="CR302" s="51">
        <f t="shared" si="361"/>
        <v>505.77916218883814</v>
      </c>
      <c r="CS302" s="93">
        <f t="shared" si="362"/>
        <v>6.1994093892494009</v>
      </c>
      <c r="CT302" s="51">
        <f t="shared" si="430"/>
        <v>13</v>
      </c>
      <c r="CU302" s="51">
        <f t="shared" si="431"/>
        <v>24.15</v>
      </c>
      <c r="CV302" s="51">
        <v>1</v>
      </c>
      <c r="CX302" s="63">
        <f t="shared" si="432"/>
        <v>1.2925831062713179E-2</v>
      </c>
      <c r="CY302" s="63">
        <f t="shared" si="433"/>
        <v>0.16803580381527133</v>
      </c>
      <c r="CZ302" s="63">
        <f t="shared" si="434"/>
        <v>146.41822032490455</v>
      </c>
      <c r="DA302" s="63">
        <f t="shared" si="435"/>
        <v>7.9958176785375543E+19</v>
      </c>
      <c r="DB302" s="63">
        <f t="shared" si="436"/>
        <v>284311.13521894353</v>
      </c>
      <c r="DC302" s="51">
        <f t="shared" si="456"/>
        <v>871.35132513704116</v>
      </c>
      <c r="DD302" s="93">
        <f t="shared" si="457"/>
        <v>10.680281020301576</v>
      </c>
      <c r="DE302" s="51">
        <f t="shared" si="437"/>
        <v>-42</v>
      </c>
      <c r="DF302" s="51">
        <f t="shared" si="438"/>
        <v>26.9</v>
      </c>
      <c r="DG302" s="51">
        <v>1</v>
      </c>
      <c r="DI302" s="63">
        <f t="shared" si="439"/>
        <v>8.6534746119213031E-3</v>
      </c>
      <c r="DJ302" s="63">
        <f t="shared" si="440"/>
        <v>-0.36344593370069472</v>
      </c>
      <c r="DK302" s="63">
        <f t="shared" si="441"/>
        <v>7.9634327420174983E-2</v>
      </c>
      <c r="DL302" s="63">
        <f t="shared" si="442"/>
        <v>8.9063145156381049E+19</v>
      </c>
      <c r="DM302" s="63">
        <f t="shared" si="443"/>
        <v>284311.13521894353</v>
      </c>
    </row>
    <row r="303" spans="1:117">
      <c r="A303" s="74">
        <f t="shared" si="368"/>
        <v>7383.0437897080728</v>
      </c>
      <c r="B303" s="74">
        <f t="shared" si="369"/>
        <v>9.9</v>
      </c>
      <c r="C303" s="78">
        <v>13.265000000000001</v>
      </c>
      <c r="D303" s="76">
        <f t="shared" si="444"/>
        <v>2.4850000000000003</v>
      </c>
      <c r="E303" s="76">
        <f t="shared" si="370"/>
        <v>2.4850000000000003</v>
      </c>
      <c r="F303" s="77">
        <f t="shared" si="371"/>
        <v>81.914359625000017</v>
      </c>
      <c r="G303" s="73">
        <f t="shared" si="372"/>
        <v>7.6064452291447629E+17</v>
      </c>
      <c r="H303" s="74">
        <f t="shared" si="445"/>
        <v>59.400000000000034</v>
      </c>
      <c r="I303" s="79">
        <v>297</v>
      </c>
      <c r="J303" s="51">
        <f t="shared" si="373"/>
        <v>297</v>
      </c>
      <c r="K303" s="51">
        <f t="shared" si="374"/>
        <v>10</v>
      </c>
      <c r="L303" s="51">
        <v>1</v>
      </c>
      <c r="N303" s="63">
        <f t="shared" si="375"/>
        <v>17383899767198.215</v>
      </c>
      <c r="O303" s="63">
        <f t="shared" si="376"/>
        <v>5163018230857870</v>
      </c>
      <c r="P303" s="63">
        <f t="shared" si="377"/>
        <v>7.6064452291447624E+18</v>
      </c>
      <c r="Q303" s="63">
        <f t="shared" si="378"/>
        <v>3.803222614572381E+19</v>
      </c>
      <c r="R303" s="63">
        <f t="shared" si="379"/>
        <v>294583.4472093521</v>
      </c>
      <c r="S303" s="51">
        <f t="shared" si="448"/>
        <v>1473.2555433725247</v>
      </c>
      <c r="T303" s="72">
        <f t="shared" si="449"/>
        <v>17.985314786284327</v>
      </c>
      <c r="U303" s="51">
        <f t="shared" si="380"/>
        <v>282</v>
      </c>
      <c r="V303" s="69">
        <f t="shared" si="381"/>
        <v>10.75</v>
      </c>
      <c r="W303" s="51">
        <v>1</v>
      </c>
      <c r="Y303" s="68">
        <f t="shared" si="363"/>
        <v>8335465802808.2725</v>
      </c>
      <c r="Z303" s="68">
        <f t="shared" si="382"/>
        <v>2350601356391933</v>
      </c>
      <c r="AA303" s="68">
        <f t="shared" si="383"/>
        <v>1.0221160776663263E+18</v>
      </c>
      <c r="AB303" s="68">
        <f t="shared" si="384"/>
        <v>4.0884643106653102E+19</v>
      </c>
      <c r="AC303" s="63">
        <f t="shared" si="385"/>
        <v>294583.4472093521</v>
      </c>
      <c r="AD303" s="69">
        <f t="shared" si="386"/>
        <v>434.83173992345019</v>
      </c>
      <c r="AE303" s="72">
        <f t="shared" si="387"/>
        <v>5.3083701308792364</v>
      </c>
      <c r="AF303" s="51">
        <f t="shared" si="388"/>
        <v>260</v>
      </c>
      <c r="AG303" s="51">
        <f t="shared" si="389"/>
        <v>11.85</v>
      </c>
      <c r="AH303" s="51">
        <v>12</v>
      </c>
      <c r="AJ303" s="63">
        <f t="shared" si="390"/>
        <v>538613532282.04742</v>
      </c>
      <c r="AK303" s="63">
        <f t="shared" si="391"/>
        <v>140039518393332.33</v>
      </c>
      <c r="AL303" s="63">
        <f t="shared" si="392"/>
        <v>5.3367655584341304E+16</v>
      </c>
      <c r="AM303" s="63">
        <f t="shared" si="393"/>
        <v>4.5068187982682718E+19</v>
      </c>
      <c r="AN303" s="63">
        <f t="shared" si="394"/>
        <v>294583.4472093521</v>
      </c>
      <c r="AO303" s="51">
        <f t="shared" si="364"/>
        <v>381.08996800778976</v>
      </c>
      <c r="AP303" s="72">
        <f t="shared" si="365"/>
        <v>4.6522974696060766</v>
      </c>
      <c r="AQ303" s="51">
        <f t="shared" si="395"/>
        <v>232</v>
      </c>
      <c r="AR303" s="51">
        <f t="shared" si="396"/>
        <v>13.25</v>
      </c>
      <c r="AS303" s="51">
        <v>1</v>
      </c>
      <c r="AU303" s="63">
        <f t="shared" si="397"/>
        <v>3110193535.1645751</v>
      </c>
      <c r="AV303" s="63">
        <f t="shared" si="398"/>
        <v>721564900158.1814</v>
      </c>
      <c r="AW303" s="63">
        <f t="shared" si="399"/>
        <v>1230290518629976.5</v>
      </c>
      <c r="AX303" s="63">
        <f t="shared" si="400"/>
        <v>5.0392699643084055E+19</v>
      </c>
      <c r="AY303" s="63">
        <f t="shared" si="401"/>
        <v>294583.4472093521</v>
      </c>
      <c r="AZ303" s="51">
        <f t="shared" si="454"/>
        <v>1705.0309935534174</v>
      </c>
      <c r="BA303" s="72">
        <f t="shared" si="455"/>
        <v>20.814799765986901</v>
      </c>
      <c r="BB303" s="51">
        <f t="shared" si="402"/>
        <v>202</v>
      </c>
      <c r="BC303" s="51">
        <f t="shared" si="403"/>
        <v>14.75</v>
      </c>
      <c r="BD303" s="51">
        <v>1</v>
      </c>
      <c r="BF303" s="63">
        <f t="shared" si="404"/>
        <v>203878758.87727219</v>
      </c>
      <c r="BG303" s="63">
        <f t="shared" si="405"/>
        <v>41183509293.208984</v>
      </c>
      <c r="BH303" s="63">
        <f t="shared" si="406"/>
        <v>21399510789849.195</v>
      </c>
      <c r="BI303" s="63">
        <f t="shared" si="407"/>
        <v>5.6097533564942623E+19</v>
      </c>
      <c r="BJ303" s="63">
        <f t="shared" si="408"/>
        <v>294583.4472093521</v>
      </c>
      <c r="BK303" s="51">
        <f t="shared" si="366"/>
        <v>519.61358216206941</v>
      </c>
      <c r="BL303" s="72">
        <f t="shared" si="367"/>
        <v>6.3433759909841854</v>
      </c>
      <c r="BM303" s="51">
        <f t="shared" si="409"/>
        <v>155</v>
      </c>
      <c r="BN303" s="51">
        <f t="shared" si="410"/>
        <v>17.100000000000001</v>
      </c>
      <c r="BO303" s="51">
        <v>1</v>
      </c>
      <c r="BQ303" s="63">
        <f t="shared" si="411"/>
        <v>97241.377415591865</v>
      </c>
      <c r="BR303" s="63">
        <f t="shared" si="412"/>
        <v>15072413.499416739</v>
      </c>
      <c r="BS303" s="63">
        <f t="shared" si="413"/>
        <v>36721970380.800377</v>
      </c>
      <c r="BT303" s="63">
        <f t="shared" si="414"/>
        <v>6.5035106709187723E+19</v>
      </c>
      <c r="BU303" s="63">
        <f t="shared" si="415"/>
        <v>294583.4472093521</v>
      </c>
      <c r="BV303" s="51">
        <f t="shared" si="452"/>
        <v>2436.3696220397228</v>
      </c>
      <c r="BW303" s="72">
        <f t="shared" si="453"/>
        <v>29.742887977069042</v>
      </c>
      <c r="BX303" s="51">
        <f t="shared" si="416"/>
        <v>110</v>
      </c>
      <c r="BY303" s="51">
        <f t="shared" si="417"/>
        <v>19.350000000000001</v>
      </c>
      <c r="BZ303" s="51">
        <v>1</v>
      </c>
      <c r="CB303" s="63">
        <f t="shared" si="418"/>
        <v>585.18879468377781</v>
      </c>
      <c r="CC303" s="63">
        <f t="shared" si="419"/>
        <v>64370.76741521556</v>
      </c>
      <c r="CD303" s="63">
        <f t="shared" si="420"/>
        <v>81159782.400000602</v>
      </c>
      <c r="CE303" s="63">
        <f t="shared" si="421"/>
        <v>7.3592357591975592E+19</v>
      </c>
      <c r="CF303" s="63">
        <f t="shared" si="422"/>
        <v>294583.4472093521</v>
      </c>
      <c r="CG303" s="51">
        <f t="shared" si="446"/>
        <v>1260.8173812266305</v>
      </c>
      <c r="CH303" s="93">
        <f t="shared" si="447"/>
        <v>15.391896939664688</v>
      </c>
      <c r="CI303" s="51">
        <f t="shared" si="423"/>
        <v>65</v>
      </c>
      <c r="CJ303" s="51">
        <f t="shared" si="424"/>
        <v>21.6</v>
      </c>
      <c r="CK303" s="51">
        <v>1</v>
      </c>
      <c r="CM303" s="63">
        <f t="shared" si="425"/>
        <v>4.7587927248424142</v>
      </c>
      <c r="CN303" s="63">
        <f t="shared" si="426"/>
        <v>309.32152711475692</v>
      </c>
      <c r="CO303" s="63">
        <f t="shared" si="427"/>
        <v>176947.2000000008</v>
      </c>
      <c r="CP303" s="63">
        <f t="shared" si="428"/>
        <v>8.2149608474763444E+19</v>
      </c>
      <c r="CQ303" s="63">
        <f t="shared" si="429"/>
        <v>294583.4472093521</v>
      </c>
      <c r="CR303" s="51">
        <f t="shared" si="361"/>
        <v>572.04941941966479</v>
      </c>
      <c r="CS303" s="93">
        <f t="shared" si="362"/>
        <v>6.9835059693865569</v>
      </c>
      <c r="CT303" s="51">
        <f t="shared" si="430"/>
        <v>14</v>
      </c>
      <c r="CU303" s="51">
        <f t="shared" si="431"/>
        <v>24.15</v>
      </c>
      <c r="CV303" s="51">
        <v>1</v>
      </c>
      <c r="CX303" s="63">
        <f t="shared" si="432"/>
        <v>1.2925831062713179E-2</v>
      </c>
      <c r="CY303" s="63">
        <f t="shared" si="433"/>
        <v>0.1809616348779845</v>
      </c>
      <c r="CZ303" s="63">
        <f t="shared" si="434"/>
        <v>168.1903688288113</v>
      </c>
      <c r="DA303" s="63">
        <f t="shared" si="435"/>
        <v>9.1847826141923017E+19</v>
      </c>
      <c r="DB303" s="63">
        <f t="shared" si="436"/>
        <v>294583.4472093521</v>
      </c>
      <c r="DC303" s="51">
        <f t="shared" si="456"/>
        <v>929.42555996587691</v>
      </c>
      <c r="DD303" s="93">
        <f t="shared" si="457"/>
        <v>11.346308073709448</v>
      </c>
      <c r="DE303" s="51">
        <f t="shared" si="437"/>
        <v>-41</v>
      </c>
      <c r="DF303" s="51">
        <f t="shared" si="438"/>
        <v>26.9</v>
      </c>
      <c r="DG303" s="51">
        <v>1</v>
      </c>
      <c r="DI303" s="63">
        <f t="shared" si="439"/>
        <v>8.6534746119213031E-3</v>
      </c>
      <c r="DJ303" s="63">
        <f t="shared" si="440"/>
        <v>-0.35479245908877344</v>
      </c>
      <c r="DK303" s="63">
        <f t="shared" si="441"/>
        <v>9.1475820908850286E-2</v>
      </c>
      <c r="DL303" s="63">
        <f t="shared" si="442"/>
        <v>1.0230668833199705E+20</v>
      </c>
      <c r="DM303" s="63">
        <f t="shared" si="443"/>
        <v>294583.4472093521</v>
      </c>
    </row>
    <row r="304" spans="1:117">
      <c r="A304" s="74">
        <f t="shared" si="368"/>
        <v>7643.4062666696836</v>
      </c>
      <c r="B304" s="74">
        <f t="shared" si="369"/>
        <v>9.9333333333333336</v>
      </c>
      <c r="C304" s="78">
        <v>13.265000000000001</v>
      </c>
      <c r="D304" s="76">
        <f t="shared" si="444"/>
        <v>2.4900000000000002</v>
      </c>
      <c r="E304" s="76">
        <f t="shared" si="370"/>
        <v>2.4900000000000002</v>
      </c>
      <c r="F304" s="77">
        <f t="shared" si="371"/>
        <v>82.244326500000014</v>
      </c>
      <c r="G304" s="73">
        <f t="shared" si="372"/>
        <v>8.7375111220936346E+17</v>
      </c>
      <c r="H304" s="74">
        <f t="shared" si="445"/>
        <v>59.600000000000037</v>
      </c>
      <c r="I304" s="79">
        <v>298</v>
      </c>
      <c r="J304" s="51">
        <f t="shared" si="373"/>
        <v>298</v>
      </c>
      <c r="K304" s="51">
        <f t="shared" si="374"/>
        <v>10</v>
      </c>
      <c r="L304" s="51">
        <v>1</v>
      </c>
      <c r="N304" s="63">
        <f t="shared" si="375"/>
        <v>17383899767198.215</v>
      </c>
      <c r="O304" s="63">
        <f t="shared" si="376"/>
        <v>5180402130625068</v>
      </c>
      <c r="P304" s="63">
        <f t="shared" si="377"/>
        <v>8.7375111220936346E+18</v>
      </c>
      <c r="Q304" s="63">
        <f t="shared" si="378"/>
        <v>4.3687555610468172E+19</v>
      </c>
      <c r="R304" s="63">
        <f t="shared" si="379"/>
        <v>305226.69024900941</v>
      </c>
      <c r="S304" s="51">
        <f t="shared" si="448"/>
        <v>1686.6472721181135</v>
      </c>
      <c r="T304" s="72">
        <f t="shared" si="449"/>
        <v>20.507764412395222</v>
      </c>
      <c r="U304" s="51">
        <f t="shared" si="380"/>
        <v>283</v>
      </c>
      <c r="V304" s="69">
        <f t="shared" si="381"/>
        <v>10.75</v>
      </c>
      <c r="W304" s="51">
        <v>1</v>
      </c>
      <c r="Y304" s="68">
        <f t="shared" si="363"/>
        <v>8335465802808.2725</v>
      </c>
      <c r="Z304" s="68">
        <f t="shared" si="382"/>
        <v>2358936822194741</v>
      </c>
      <c r="AA304" s="68">
        <f t="shared" si="383"/>
        <v>1.1741030570313308E+18</v>
      </c>
      <c r="AB304" s="68">
        <f t="shared" si="384"/>
        <v>4.6964122281253282E+19</v>
      </c>
      <c r="AC304" s="63">
        <f t="shared" si="385"/>
        <v>305226.69024900941</v>
      </c>
      <c r="AD304" s="69">
        <f t="shared" si="386"/>
        <v>497.72552023625298</v>
      </c>
      <c r="AE304" s="72">
        <f t="shared" si="387"/>
        <v>6.051791551071342</v>
      </c>
      <c r="AF304" s="51">
        <f t="shared" si="388"/>
        <v>261</v>
      </c>
      <c r="AG304" s="51">
        <f t="shared" si="389"/>
        <v>11.85</v>
      </c>
      <c r="AH304" s="51">
        <v>1</v>
      </c>
      <c r="AJ304" s="63">
        <f t="shared" si="390"/>
        <v>538613532282.04742</v>
      </c>
      <c r="AK304" s="63">
        <f t="shared" si="391"/>
        <v>140578131925614.37</v>
      </c>
      <c r="AL304" s="63">
        <f t="shared" si="392"/>
        <v>6.1303338179781176E+16</v>
      </c>
      <c r="AM304" s="63">
        <f t="shared" si="393"/>
        <v>5.1769753398404784E+19</v>
      </c>
      <c r="AN304" s="63">
        <f t="shared" si="394"/>
        <v>305226.69024900941</v>
      </c>
      <c r="AO304" s="51">
        <f t="shared" si="364"/>
        <v>436.08018786463367</v>
      </c>
      <c r="AP304" s="72">
        <f t="shared" si="365"/>
        <v>5.3022525251590888</v>
      </c>
      <c r="AQ304" s="51">
        <f t="shared" si="395"/>
        <v>233</v>
      </c>
      <c r="AR304" s="51">
        <f t="shared" si="396"/>
        <v>13.25</v>
      </c>
      <c r="AS304" s="51">
        <v>1</v>
      </c>
      <c r="AU304" s="63">
        <f t="shared" si="397"/>
        <v>3110193535.1645751</v>
      </c>
      <c r="AV304" s="63">
        <f t="shared" si="398"/>
        <v>724675093693.34595</v>
      </c>
      <c r="AW304" s="63">
        <f t="shared" si="399"/>
        <v>1413232694918703.5</v>
      </c>
      <c r="AX304" s="63">
        <f t="shared" si="400"/>
        <v>5.7886011183870329E+19</v>
      </c>
      <c r="AY304" s="63">
        <f t="shared" si="401"/>
        <v>305226.69024900941</v>
      </c>
      <c r="AZ304" s="51">
        <f t="shared" si="454"/>
        <v>1950.1604335759441</v>
      </c>
      <c r="BA304" s="72">
        <f t="shared" si="455"/>
        <v>23.711792856324792</v>
      </c>
      <c r="BB304" s="51">
        <f t="shared" si="402"/>
        <v>203</v>
      </c>
      <c r="BC304" s="51">
        <f t="shared" si="403"/>
        <v>14.75</v>
      </c>
      <c r="BD304" s="51">
        <v>1</v>
      </c>
      <c r="BF304" s="63">
        <f t="shared" si="404"/>
        <v>203878758.87727219</v>
      </c>
      <c r="BG304" s="63">
        <f t="shared" si="405"/>
        <v>41387388052.086258</v>
      </c>
      <c r="BH304" s="63">
        <f t="shared" si="406"/>
        <v>24581582842041.07</v>
      </c>
      <c r="BI304" s="63">
        <f t="shared" si="407"/>
        <v>6.4439144525440549E+19</v>
      </c>
      <c r="BJ304" s="63">
        <f t="shared" si="408"/>
        <v>305226.69024900941</v>
      </c>
      <c r="BK304" s="51">
        <f t="shared" si="366"/>
        <v>593.93897510770705</v>
      </c>
      <c r="BL304" s="72">
        <f t="shared" si="367"/>
        <v>7.2216406940569566</v>
      </c>
      <c r="BM304" s="51">
        <f t="shared" si="409"/>
        <v>156</v>
      </c>
      <c r="BN304" s="51">
        <f t="shared" si="410"/>
        <v>17.100000000000001</v>
      </c>
      <c r="BO304" s="51">
        <v>1</v>
      </c>
      <c r="BQ304" s="63">
        <f t="shared" si="411"/>
        <v>97241.377415591865</v>
      </c>
      <c r="BR304" s="63">
        <f t="shared" si="412"/>
        <v>15169654.876832331</v>
      </c>
      <c r="BS304" s="63">
        <f t="shared" si="413"/>
        <v>42182466968.675247</v>
      </c>
      <c r="BT304" s="63">
        <f t="shared" si="414"/>
        <v>7.4705720093900587E+19</v>
      </c>
      <c r="BU304" s="63">
        <f t="shared" si="415"/>
        <v>305226.69024900941</v>
      </c>
      <c r="BV304" s="51">
        <f t="shared" si="452"/>
        <v>2780.7136886876642</v>
      </c>
      <c r="BW304" s="72">
        <f t="shared" si="453"/>
        <v>33.810401361699569</v>
      </c>
      <c r="BX304" s="51">
        <f t="shared" si="416"/>
        <v>111</v>
      </c>
      <c r="BY304" s="51">
        <f t="shared" si="417"/>
        <v>19.350000000000001</v>
      </c>
      <c r="BZ304" s="51">
        <v>1</v>
      </c>
      <c r="CB304" s="63">
        <f t="shared" si="418"/>
        <v>585.18879468377781</v>
      </c>
      <c r="CC304" s="63">
        <f t="shared" si="419"/>
        <v>64955.956209899334</v>
      </c>
      <c r="CD304" s="63">
        <f t="shared" si="420"/>
        <v>93228108.534797996</v>
      </c>
      <c r="CE304" s="63">
        <f t="shared" si="421"/>
        <v>8.4535420106255925E+19</v>
      </c>
      <c r="CF304" s="63">
        <f t="shared" si="422"/>
        <v>305226.69024900941</v>
      </c>
      <c r="CG304" s="51">
        <f t="shared" si="446"/>
        <v>1435.2511143633965</v>
      </c>
      <c r="CH304" s="93">
        <f t="shared" si="447"/>
        <v>17.451065325015414</v>
      </c>
      <c r="CI304" s="51">
        <f t="shared" si="423"/>
        <v>66</v>
      </c>
      <c r="CJ304" s="51">
        <f t="shared" si="424"/>
        <v>21.6</v>
      </c>
      <c r="CK304" s="51">
        <v>1</v>
      </c>
      <c r="CM304" s="63">
        <f t="shared" si="425"/>
        <v>4.7587927248424142</v>
      </c>
      <c r="CN304" s="63">
        <f t="shared" si="426"/>
        <v>314.08031983959933</v>
      </c>
      <c r="CO304" s="63">
        <f t="shared" si="427"/>
        <v>203258.9575613323</v>
      </c>
      <c r="CP304" s="63">
        <f t="shared" si="428"/>
        <v>9.4365120118611247E+19</v>
      </c>
      <c r="CQ304" s="63">
        <f t="shared" si="429"/>
        <v>305226.69024900941</v>
      </c>
      <c r="CR304" s="51">
        <f t="shared" si="361"/>
        <v>647.15598119976619</v>
      </c>
      <c r="CS304" s="93">
        <f t="shared" si="362"/>
        <v>7.8687005990591468</v>
      </c>
      <c r="CT304" s="51">
        <f t="shared" si="430"/>
        <v>15</v>
      </c>
      <c r="CU304" s="51">
        <f t="shared" si="431"/>
        <v>24.15</v>
      </c>
      <c r="CV304" s="51">
        <v>1</v>
      </c>
      <c r="CX304" s="63">
        <f t="shared" si="432"/>
        <v>1.2925831062713179E-2</v>
      </c>
      <c r="CY304" s="63">
        <f t="shared" si="433"/>
        <v>0.1938874659406977</v>
      </c>
      <c r="CZ304" s="63">
        <f t="shared" si="434"/>
        <v>193.20000000000016</v>
      </c>
      <c r="DA304" s="63">
        <f t="shared" si="435"/>
        <v>1.0550544679928064E+20</v>
      </c>
      <c r="DB304" s="63">
        <f t="shared" si="436"/>
        <v>305226.69024900941</v>
      </c>
      <c r="DC304" s="51">
        <f t="shared" si="456"/>
        <v>996.45430437000084</v>
      </c>
      <c r="DD304" s="93">
        <f t="shared" si="457"/>
        <v>12.115781680940637</v>
      </c>
      <c r="DE304" s="51">
        <f t="shared" si="437"/>
        <v>-40</v>
      </c>
      <c r="DF304" s="51">
        <f t="shared" si="438"/>
        <v>26.9</v>
      </c>
      <c r="DG304" s="51">
        <v>1</v>
      </c>
      <c r="DI304" s="63">
        <f t="shared" si="439"/>
        <v>8.6534746119213031E-3</v>
      </c>
      <c r="DJ304" s="63">
        <f t="shared" si="440"/>
        <v>-0.3461389844768521</v>
      </c>
      <c r="DK304" s="63">
        <f t="shared" si="441"/>
        <v>0.10507812499999972</v>
      </c>
      <c r="DL304" s="63">
        <f t="shared" si="442"/>
        <v>1.1751952459215938E+20</v>
      </c>
      <c r="DM304" s="63">
        <f t="shared" si="443"/>
        <v>305226.69024900941</v>
      </c>
    </row>
    <row r="305" spans="1:117">
      <c r="A305" s="74">
        <f t="shared" si="368"/>
        <v>7912.950406552498</v>
      </c>
      <c r="B305" s="74">
        <f t="shared" si="369"/>
        <v>9.9666666666666668</v>
      </c>
      <c r="C305" s="78">
        <v>13.265000000000001</v>
      </c>
      <c r="D305" s="76">
        <f t="shared" si="444"/>
        <v>2.4950000000000001</v>
      </c>
      <c r="E305" s="76">
        <f t="shared" si="370"/>
        <v>2.4950000000000001</v>
      </c>
      <c r="F305" s="77">
        <f t="shared" si="371"/>
        <v>82.574956625000013</v>
      </c>
      <c r="G305" s="73">
        <f t="shared" si="372"/>
        <v>1.0036764652717257E+18</v>
      </c>
      <c r="H305" s="74">
        <f t="shared" si="445"/>
        <v>59.800000000000026</v>
      </c>
      <c r="I305" s="79">
        <v>299</v>
      </c>
      <c r="J305" s="51">
        <f t="shared" si="373"/>
        <v>299</v>
      </c>
      <c r="K305" s="51">
        <f t="shared" si="374"/>
        <v>10</v>
      </c>
      <c r="L305" s="51">
        <v>1</v>
      </c>
      <c r="N305" s="63">
        <f t="shared" si="375"/>
        <v>17383899767198.215</v>
      </c>
      <c r="O305" s="63">
        <f t="shared" si="376"/>
        <v>5197786030392266</v>
      </c>
      <c r="P305" s="63">
        <f t="shared" si="377"/>
        <v>1.0036764652717257E+19</v>
      </c>
      <c r="Q305" s="63">
        <f t="shared" si="378"/>
        <v>5.0183823263586288E+19</v>
      </c>
      <c r="R305" s="63">
        <f t="shared" si="379"/>
        <v>316254.25124854816</v>
      </c>
      <c r="S305" s="51">
        <f t="shared" si="448"/>
        <v>1930.9691845779582</v>
      </c>
      <c r="T305" s="72">
        <f t="shared" si="449"/>
        <v>23.384440797796881</v>
      </c>
      <c r="U305" s="51">
        <f t="shared" si="380"/>
        <v>284</v>
      </c>
      <c r="V305" s="69">
        <f t="shared" si="381"/>
        <v>10.75</v>
      </c>
      <c r="W305" s="51">
        <v>1</v>
      </c>
      <c r="Y305" s="68">
        <f t="shared" si="363"/>
        <v>8335465802808.2725</v>
      </c>
      <c r="Z305" s="68">
        <f t="shared" si="382"/>
        <v>2367272287997549.5</v>
      </c>
      <c r="AA305" s="68">
        <f t="shared" si="383"/>
        <v>1.3486902502088801E+18</v>
      </c>
      <c r="AB305" s="68">
        <f t="shared" si="384"/>
        <v>5.3947610008355258E+19</v>
      </c>
      <c r="AC305" s="63">
        <f t="shared" si="385"/>
        <v>316254.25124854816</v>
      </c>
      <c r="AD305" s="69">
        <f t="shared" si="386"/>
        <v>569.72332969340118</v>
      </c>
      <c r="AE305" s="72">
        <f t="shared" si="387"/>
        <v>6.8994687127805818</v>
      </c>
      <c r="AF305" s="51">
        <f t="shared" si="388"/>
        <v>262</v>
      </c>
      <c r="AG305" s="51">
        <f t="shared" si="389"/>
        <v>11.85</v>
      </c>
      <c r="AH305" s="51">
        <v>1</v>
      </c>
      <c r="AJ305" s="63">
        <f t="shared" si="390"/>
        <v>538613532282.04742</v>
      </c>
      <c r="AK305" s="63">
        <f t="shared" si="391"/>
        <v>141116745457896.44</v>
      </c>
      <c r="AL305" s="63">
        <f t="shared" si="392"/>
        <v>7.0419043722941568E+16</v>
      </c>
      <c r="AM305" s="63">
        <f t="shared" si="393"/>
        <v>5.9467830567349748E+19</v>
      </c>
      <c r="AN305" s="63">
        <f t="shared" si="394"/>
        <v>316254.25124854816</v>
      </c>
      <c r="AO305" s="51">
        <f t="shared" si="364"/>
        <v>499.0126685138992</v>
      </c>
      <c r="AP305" s="72">
        <f t="shared" si="365"/>
        <v>6.0431478127209868</v>
      </c>
      <c r="AQ305" s="51">
        <f t="shared" si="395"/>
        <v>234</v>
      </c>
      <c r="AR305" s="51">
        <f t="shared" si="396"/>
        <v>13.25</v>
      </c>
      <c r="AS305" s="51">
        <v>1</v>
      </c>
      <c r="AU305" s="63">
        <f t="shared" si="397"/>
        <v>3110193535.1645751</v>
      </c>
      <c r="AV305" s="63">
        <f t="shared" si="398"/>
        <v>727785287228.51062</v>
      </c>
      <c r="AW305" s="63">
        <f t="shared" si="399"/>
        <v>1623378071881141</v>
      </c>
      <c r="AX305" s="63">
        <f t="shared" si="400"/>
        <v>6.649356582425183E+19</v>
      </c>
      <c r="AY305" s="63">
        <f t="shared" si="401"/>
        <v>316254.25124854816</v>
      </c>
      <c r="AZ305" s="51">
        <f t="shared" si="454"/>
        <v>2230.5728081741663</v>
      </c>
      <c r="BA305" s="72">
        <f t="shared" si="455"/>
        <v>27.012703358766867</v>
      </c>
      <c r="BB305" s="51">
        <f t="shared" si="402"/>
        <v>204</v>
      </c>
      <c r="BC305" s="51">
        <f t="shared" si="403"/>
        <v>14.75</v>
      </c>
      <c r="BD305" s="51">
        <v>1</v>
      </c>
      <c r="BF305" s="63">
        <f t="shared" si="404"/>
        <v>203878758.87727219</v>
      </c>
      <c r="BG305" s="63">
        <f t="shared" si="405"/>
        <v>41591266810.963524</v>
      </c>
      <c r="BH305" s="63">
        <f t="shared" si="406"/>
        <v>28236823773875.922</v>
      </c>
      <c r="BI305" s="63">
        <f t="shared" si="407"/>
        <v>7.4021139313789764E+19</v>
      </c>
      <c r="BJ305" s="63">
        <f t="shared" si="408"/>
        <v>316254.25124854816</v>
      </c>
      <c r="BK305" s="51">
        <f t="shared" si="366"/>
        <v>678.91232797055966</v>
      </c>
      <c r="BL305" s="72">
        <f t="shared" si="367"/>
        <v>8.2217703250359957</v>
      </c>
      <c r="BM305" s="51">
        <f t="shared" si="409"/>
        <v>157</v>
      </c>
      <c r="BN305" s="51">
        <f t="shared" si="410"/>
        <v>17.100000000000001</v>
      </c>
      <c r="BO305" s="51">
        <v>1</v>
      </c>
      <c r="BQ305" s="63">
        <f t="shared" si="411"/>
        <v>97241.377415591865</v>
      </c>
      <c r="BR305" s="63">
        <f t="shared" si="412"/>
        <v>15266896.254247922</v>
      </c>
      <c r="BS305" s="63">
        <f t="shared" si="413"/>
        <v>48454930416.634026</v>
      </c>
      <c r="BT305" s="63">
        <f t="shared" si="414"/>
        <v>8.5814337780732543E+19</v>
      </c>
      <c r="BU305" s="63">
        <f t="shared" si="415"/>
        <v>316254.25124854816</v>
      </c>
      <c r="BV305" s="51">
        <f t="shared" si="452"/>
        <v>3173.8560090857845</v>
      </c>
      <c r="BW305" s="72">
        <f t="shared" si="453"/>
        <v>38.436060263395674</v>
      </c>
      <c r="BX305" s="51">
        <f t="shared" si="416"/>
        <v>112</v>
      </c>
      <c r="BY305" s="51">
        <f t="shared" si="417"/>
        <v>19.350000000000001</v>
      </c>
      <c r="BZ305" s="51">
        <v>1</v>
      </c>
      <c r="CB305" s="63">
        <f t="shared" si="418"/>
        <v>585.18879468377781</v>
      </c>
      <c r="CC305" s="63">
        <f t="shared" si="419"/>
        <v>65541.145004583115</v>
      </c>
      <c r="CD305" s="63">
        <f t="shared" si="420"/>
        <v>107090974.91340753</v>
      </c>
      <c r="CE305" s="63">
        <f t="shared" si="421"/>
        <v>9.7105698015039472E+19</v>
      </c>
      <c r="CF305" s="63">
        <f t="shared" si="422"/>
        <v>316254.25124854816</v>
      </c>
      <c r="CG305" s="51">
        <f t="shared" si="446"/>
        <v>1633.9503209154943</v>
      </c>
      <c r="CH305" s="93">
        <f t="shared" si="447"/>
        <v>19.787480220374793</v>
      </c>
      <c r="CI305" s="51">
        <f t="shared" si="423"/>
        <v>67</v>
      </c>
      <c r="CJ305" s="51">
        <f t="shared" si="424"/>
        <v>21.6</v>
      </c>
      <c r="CK305" s="51">
        <v>1</v>
      </c>
      <c r="CM305" s="63">
        <f t="shared" si="425"/>
        <v>4.7587927248424142</v>
      </c>
      <c r="CN305" s="63">
        <f t="shared" si="426"/>
        <v>318.83911256444173</v>
      </c>
      <c r="CO305" s="63">
        <f t="shared" si="427"/>
        <v>233483.23018911455</v>
      </c>
      <c r="CP305" s="63">
        <f t="shared" si="428"/>
        <v>1.0839705824934638E+20</v>
      </c>
      <c r="CQ305" s="63">
        <f t="shared" si="429"/>
        <v>316254.25124854816</v>
      </c>
      <c r="CR305" s="51">
        <f t="shared" si="361"/>
        <v>732.29168250781777</v>
      </c>
      <c r="CS305" s="93">
        <f t="shared" si="362"/>
        <v>8.8682054758247677</v>
      </c>
      <c r="CT305" s="51">
        <f t="shared" si="430"/>
        <v>16</v>
      </c>
      <c r="CU305" s="51">
        <f t="shared" si="431"/>
        <v>24.15</v>
      </c>
      <c r="CV305" s="51">
        <v>1</v>
      </c>
      <c r="CX305" s="63">
        <f t="shared" si="432"/>
        <v>1.2925831062713179E-2</v>
      </c>
      <c r="CY305" s="63">
        <f t="shared" si="433"/>
        <v>0.20681329700341086</v>
      </c>
      <c r="CZ305" s="63">
        <f t="shared" si="434"/>
        <v>221.92852218542737</v>
      </c>
      <c r="DA305" s="63">
        <f t="shared" si="435"/>
        <v>1.2119393318156088E+20</v>
      </c>
      <c r="DB305" s="63">
        <f t="shared" si="436"/>
        <v>316254.25124854816</v>
      </c>
      <c r="DC305" s="51">
        <f t="shared" si="456"/>
        <v>1073.086331493314</v>
      </c>
      <c r="DD305" s="93">
        <f t="shared" si="457"/>
        <v>12.995299971716017</v>
      </c>
      <c r="DE305" s="51">
        <f t="shared" si="437"/>
        <v>-39</v>
      </c>
      <c r="DF305" s="51">
        <f t="shared" si="438"/>
        <v>26.9</v>
      </c>
      <c r="DG305" s="51">
        <v>1</v>
      </c>
      <c r="DI305" s="63">
        <f t="shared" si="439"/>
        <v>8.6534746119213031E-3</v>
      </c>
      <c r="DJ305" s="63">
        <f t="shared" si="440"/>
        <v>-0.33748550986493081</v>
      </c>
      <c r="DK305" s="63">
        <f t="shared" si="441"/>
        <v>0.1207030693336725</v>
      </c>
      <c r="DL305" s="63">
        <f t="shared" si="442"/>
        <v>1.349944845790471E+20</v>
      </c>
      <c r="DM305" s="63">
        <f t="shared" si="443"/>
        <v>316254.25124854816</v>
      </c>
    </row>
    <row r="306" spans="1:117">
      <c r="A306" s="74">
        <f t="shared" si="368"/>
        <v>8192.0000000001692</v>
      </c>
      <c r="B306" s="74">
        <f t="shared" si="369"/>
        <v>10</v>
      </c>
      <c r="C306" s="78">
        <v>13.265000000000001</v>
      </c>
      <c r="D306" s="76">
        <f t="shared" si="444"/>
        <v>2.5</v>
      </c>
      <c r="E306" s="76">
        <f t="shared" si="370"/>
        <v>2.5</v>
      </c>
      <c r="F306" s="77">
        <f t="shared" si="371"/>
        <v>82.90625</v>
      </c>
      <c r="G306" s="73">
        <f t="shared" si="372"/>
        <v>1.15292150460687E+18</v>
      </c>
      <c r="H306" s="74">
        <f t="shared" si="445"/>
        <v>60.000000000000028</v>
      </c>
      <c r="I306" s="79">
        <v>300</v>
      </c>
      <c r="J306" s="51">
        <f t="shared" si="373"/>
        <v>300</v>
      </c>
      <c r="K306" s="51">
        <f t="shared" si="374"/>
        <v>10</v>
      </c>
      <c r="L306" s="51">
        <v>13</v>
      </c>
      <c r="N306" s="63">
        <f t="shared" si="375"/>
        <v>225990696973576.78</v>
      </c>
      <c r="O306" s="63">
        <f t="shared" si="376"/>
        <v>6.7797209092073032E+16</v>
      </c>
      <c r="P306" s="63">
        <f t="shared" si="377"/>
        <v>1.1529215046068699E+19</v>
      </c>
      <c r="Q306" s="63">
        <f t="shared" si="378"/>
        <v>5.7646075230343496E+19</v>
      </c>
      <c r="R306" s="63">
        <f t="shared" si="379"/>
        <v>327680.00000000675</v>
      </c>
      <c r="S306" s="51">
        <f t="shared" si="448"/>
        <v>170.05441965039111</v>
      </c>
      <c r="T306" s="72">
        <f t="shared" si="449"/>
        <v>2.0511652577506654</v>
      </c>
      <c r="U306" s="51">
        <f t="shared" si="380"/>
        <v>285</v>
      </c>
      <c r="V306" s="69">
        <f t="shared" si="381"/>
        <v>10.75</v>
      </c>
      <c r="W306" s="51">
        <v>1</v>
      </c>
      <c r="Y306" s="68">
        <f t="shared" si="363"/>
        <v>8335465802808.2725</v>
      </c>
      <c r="Z306" s="68">
        <f t="shared" si="382"/>
        <v>2375607753800357.5</v>
      </c>
      <c r="AA306" s="68">
        <f t="shared" si="383"/>
        <v>1.5492382718154803E+18</v>
      </c>
      <c r="AB306" s="68">
        <f t="shared" si="384"/>
        <v>6.1969530872619262E+19</v>
      </c>
      <c r="AC306" s="63">
        <f t="shared" si="385"/>
        <v>327680.00000000675</v>
      </c>
      <c r="AD306" s="69">
        <f t="shared" ref="AD306:AD319" si="458">AA306/Z306</f>
        <v>652.14397003760405</v>
      </c>
      <c r="AE306" s="72">
        <f t="shared" si="387"/>
        <v>7.8660411010943569</v>
      </c>
      <c r="AF306" s="51">
        <f t="shared" si="388"/>
        <v>263</v>
      </c>
      <c r="AG306" s="51">
        <f t="shared" si="389"/>
        <v>11.85</v>
      </c>
      <c r="AH306" s="51">
        <v>1</v>
      </c>
      <c r="AJ306" s="63">
        <f t="shared" si="390"/>
        <v>538613532282.04742</v>
      </c>
      <c r="AK306" s="63">
        <f t="shared" si="391"/>
        <v>141655358990178.47</v>
      </c>
      <c r="AL306" s="63">
        <f t="shared" si="392"/>
        <v>8.089023968500728E+16</v>
      </c>
      <c r="AM306" s="63">
        <f t="shared" si="393"/>
        <v>6.8310599147957043E+19</v>
      </c>
      <c r="AN306" s="63">
        <f t="shared" si="394"/>
        <v>327680.00000000675</v>
      </c>
      <c r="AO306" s="51">
        <f t="shared" si="364"/>
        <v>571.03550661020688</v>
      </c>
      <c r="AP306" s="72">
        <f t="shared" si="365"/>
        <v>6.8877256733986503</v>
      </c>
      <c r="AQ306" s="51">
        <f t="shared" si="395"/>
        <v>235</v>
      </c>
      <c r="AR306" s="51">
        <f t="shared" si="396"/>
        <v>13.25</v>
      </c>
      <c r="AS306" s="51">
        <v>1</v>
      </c>
      <c r="AU306" s="63">
        <f t="shared" si="397"/>
        <v>3110193535.1645751</v>
      </c>
      <c r="AV306" s="63">
        <f t="shared" si="398"/>
        <v>730895480763.67517</v>
      </c>
      <c r="AW306" s="63">
        <f t="shared" si="399"/>
        <v>1864771720708125.5</v>
      </c>
      <c r="AX306" s="63">
        <f t="shared" si="400"/>
        <v>7.6381049680205136E+19</v>
      </c>
      <c r="AY306" s="63">
        <f t="shared" si="401"/>
        <v>327680.00000000675</v>
      </c>
      <c r="AZ306" s="51">
        <f t="shared" si="454"/>
        <v>2551.3521013424811</v>
      </c>
      <c r="BA306" s="72">
        <f t="shared" si="455"/>
        <v>30.773941667153938</v>
      </c>
      <c r="BB306" s="51">
        <f t="shared" si="402"/>
        <v>205</v>
      </c>
      <c r="BC306" s="51">
        <f t="shared" si="403"/>
        <v>14.75</v>
      </c>
      <c r="BD306" s="51">
        <v>1</v>
      </c>
      <c r="BF306" s="63">
        <f t="shared" si="404"/>
        <v>203878758.87727219</v>
      </c>
      <c r="BG306" s="63">
        <f t="shared" si="405"/>
        <v>41795145569.840797</v>
      </c>
      <c r="BH306" s="63">
        <f t="shared" si="406"/>
        <v>32435593019392.445</v>
      </c>
      <c r="BI306" s="63">
        <f t="shared" si="407"/>
        <v>8.5027960964756668E+19</v>
      </c>
      <c r="BJ306" s="63">
        <f t="shared" si="408"/>
        <v>327680.00000000675</v>
      </c>
      <c r="BK306" s="51">
        <f t="shared" si="366"/>
        <v>776.06125250100422</v>
      </c>
      <c r="BL306" s="72">
        <f t="shared" si="367"/>
        <v>9.3607086619043098</v>
      </c>
      <c r="BM306" s="51">
        <f t="shared" si="409"/>
        <v>158</v>
      </c>
      <c r="BN306" s="51">
        <f t="shared" si="410"/>
        <v>17.100000000000001</v>
      </c>
      <c r="BO306" s="51">
        <v>1</v>
      </c>
      <c r="BQ306" s="63">
        <f t="shared" si="411"/>
        <v>97241.377415591865</v>
      </c>
      <c r="BR306" s="63">
        <f t="shared" si="412"/>
        <v>15364137.631663514</v>
      </c>
      <c r="BS306" s="63">
        <f t="shared" si="413"/>
        <v>55660098861.08329</v>
      </c>
      <c r="BT306" s="63">
        <f t="shared" si="414"/>
        <v>9.8574788643887383E+19</v>
      </c>
      <c r="BU306" s="63">
        <f t="shared" si="415"/>
        <v>327680.00000000675</v>
      </c>
      <c r="BV306" s="51">
        <f t="shared" si="452"/>
        <v>3622.7284729847106</v>
      </c>
      <c r="BW306" s="72">
        <f t="shared" si="453"/>
        <v>43.696687197704762</v>
      </c>
      <c r="BX306" s="51">
        <f t="shared" si="416"/>
        <v>113</v>
      </c>
      <c r="BY306" s="51">
        <f t="shared" si="417"/>
        <v>19.350000000000001</v>
      </c>
      <c r="BZ306" s="51">
        <v>1</v>
      </c>
      <c r="CB306" s="63">
        <f t="shared" si="418"/>
        <v>585.18879468377781</v>
      </c>
      <c r="CC306" s="63">
        <f t="shared" si="419"/>
        <v>66126.333799266897</v>
      </c>
      <c r="CD306" s="63">
        <f t="shared" si="420"/>
        <v>123015226.71805997</v>
      </c>
      <c r="CE306" s="63">
        <f t="shared" si="421"/>
        <v>1.1154515557071469E+20</v>
      </c>
      <c r="CF306" s="63">
        <f t="shared" si="422"/>
        <v>327680.00000000675</v>
      </c>
      <c r="CG306" s="51">
        <f t="shared" si="446"/>
        <v>1860.306169271156</v>
      </c>
      <c r="CH306" s="93">
        <f t="shared" si="447"/>
        <v>22.438672226414244</v>
      </c>
      <c r="CI306" s="51">
        <f t="shared" si="423"/>
        <v>68</v>
      </c>
      <c r="CJ306" s="51">
        <f t="shared" si="424"/>
        <v>21.6</v>
      </c>
      <c r="CK306" s="51">
        <v>1</v>
      </c>
      <c r="CM306" s="63">
        <f t="shared" si="425"/>
        <v>4.7587927248424142</v>
      </c>
      <c r="CN306" s="63">
        <f t="shared" si="426"/>
        <v>323.59790528928414</v>
      </c>
      <c r="CO306" s="63">
        <f t="shared" si="427"/>
        <v>268201.80243762996</v>
      </c>
      <c r="CP306" s="63">
        <f t="shared" si="428"/>
        <v>1.2451552249754198E+20</v>
      </c>
      <c r="CQ306" s="63">
        <f t="shared" si="429"/>
        <v>327680.00000000675</v>
      </c>
      <c r="CR306" s="51">
        <f t="shared" si="361"/>
        <v>828.81192385305405</v>
      </c>
      <c r="CS306" s="93">
        <f t="shared" si="362"/>
        <v>9.9969775964182919</v>
      </c>
      <c r="CT306" s="51">
        <f t="shared" si="430"/>
        <v>17</v>
      </c>
      <c r="CU306" s="51">
        <f t="shared" si="431"/>
        <v>24.15</v>
      </c>
      <c r="CV306" s="51">
        <v>1</v>
      </c>
      <c r="CX306" s="63">
        <f t="shared" si="432"/>
        <v>1.2925831062713179E-2</v>
      </c>
      <c r="CY306" s="63">
        <f t="shared" si="433"/>
        <v>0.21973912806612403</v>
      </c>
      <c r="CZ306" s="63">
        <f t="shared" si="434"/>
        <v>254.92892836132344</v>
      </c>
      <c r="DA306" s="63">
        <f t="shared" si="435"/>
        <v>1.3921527168127956E+20</v>
      </c>
      <c r="DB306" s="63">
        <f t="shared" si="436"/>
        <v>327680.00000000675</v>
      </c>
      <c r="DC306" s="51">
        <f t="shared" si="456"/>
        <v>1160.1435329469864</v>
      </c>
      <c r="DD306" s="93">
        <f t="shared" si="457"/>
        <v>13.993438769055246</v>
      </c>
      <c r="DE306" s="51">
        <f t="shared" si="437"/>
        <v>-38</v>
      </c>
      <c r="DF306" s="51">
        <f t="shared" si="438"/>
        <v>26.9</v>
      </c>
      <c r="DG306" s="51">
        <v>1</v>
      </c>
      <c r="DI306" s="63">
        <f t="shared" si="439"/>
        <v>8.6534746119213031E-3</v>
      </c>
      <c r="DJ306" s="63">
        <f t="shared" si="440"/>
        <v>-0.32883203525300952</v>
      </c>
      <c r="DK306" s="63">
        <f t="shared" si="441"/>
        <v>0.1386514171866827</v>
      </c>
      <c r="DL306" s="63">
        <f t="shared" si="442"/>
        <v>1.55067942369624E+20</v>
      </c>
      <c r="DM306" s="63">
        <f t="shared" si="443"/>
        <v>327680.00000000675</v>
      </c>
    </row>
    <row r="307" spans="1:117">
      <c r="A307" s="74">
        <v>8192</v>
      </c>
      <c r="B307" s="74">
        <f t="shared" si="369"/>
        <v>10.033333333333333</v>
      </c>
      <c r="C307" s="78">
        <v>13.265000000000001</v>
      </c>
      <c r="D307" s="76">
        <f t="shared" si="444"/>
        <v>2.5049999999999999</v>
      </c>
      <c r="E307" s="76">
        <f t="shared" si="370"/>
        <v>2.5049999999999999</v>
      </c>
      <c r="F307" s="77">
        <f t="shared" si="371"/>
        <v>83.238206625000004</v>
      </c>
      <c r="G307" s="73">
        <f t="shared" si="372"/>
        <v>1.3243590357826181E+18</v>
      </c>
      <c r="H307" s="74">
        <f t="shared" si="445"/>
        <v>60.200000000000031</v>
      </c>
      <c r="I307" s="79">
        <v>301</v>
      </c>
      <c r="J307" s="51">
        <f t="shared" si="373"/>
        <v>301</v>
      </c>
      <c r="K307" s="51">
        <f t="shared" si="374"/>
        <v>10</v>
      </c>
      <c r="L307" s="51">
        <v>1</v>
      </c>
      <c r="N307" s="63">
        <f t="shared" si="375"/>
        <v>225990696973576.78</v>
      </c>
      <c r="O307" s="63">
        <f t="shared" si="376"/>
        <v>6.8023199789046608E+16</v>
      </c>
      <c r="P307" s="63">
        <f t="shared" si="377"/>
        <v>1.3243590357826181E+19</v>
      </c>
      <c r="Q307" s="63">
        <f t="shared" si="378"/>
        <v>6.6217951789130908E+19</v>
      </c>
      <c r="R307" s="63">
        <f t="shared" si="379"/>
        <v>327953.06666666665</v>
      </c>
      <c r="S307" s="51">
        <f t="shared" si="448"/>
        <v>194.69225791931538</v>
      </c>
      <c r="T307" s="72">
        <f t="shared" si="449"/>
        <v>2.3389770853237115</v>
      </c>
      <c r="U307" s="51">
        <f t="shared" si="380"/>
        <v>286</v>
      </c>
      <c r="V307" s="69">
        <f t="shared" si="381"/>
        <v>10.75</v>
      </c>
      <c r="W307" s="51">
        <v>1</v>
      </c>
      <c r="Y307" s="68">
        <f t="shared" si="363"/>
        <v>8335465802808.2725</v>
      </c>
      <c r="Z307" s="68">
        <f t="shared" si="382"/>
        <v>2383943219603166</v>
      </c>
      <c r="AA307" s="68">
        <f t="shared" si="383"/>
        <v>1.7796074543328911E+18</v>
      </c>
      <c r="AB307" s="68">
        <f t="shared" si="384"/>
        <v>7.1184298173315727E+19</v>
      </c>
      <c r="AC307" s="63">
        <f t="shared" si="385"/>
        <v>327953.06666666665</v>
      </c>
      <c r="AD307" s="69">
        <f t="shared" si="458"/>
        <v>746.49741642299966</v>
      </c>
      <c r="AE307" s="72">
        <f t="shared" si="387"/>
        <v>8.9682063885167178</v>
      </c>
      <c r="AF307" s="51">
        <f t="shared" si="388"/>
        <v>264</v>
      </c>
      <c r="AG307" s="51">
        <f t="shared" si="389"/>
        <v>11.85</v>
      </c>
      <c r="AH307" s="51">
        <v>1</v>
      </c>
      <c r="AJ307" s="63">
        <f t="shared" si="390"/>
        <v>538613532282.04742</v>
      </c>
      <c r="AK307" s="63">
        <f t="shared" si="391"/>
        <v>142193972522460.53</v>
      </c>
      <c r="AL307" s="63">
        <f t="shared" si="392"/>
        <v>9.291848526148376E+16</v>
      </c>
      <c r="AM307" s="63">
        <f t="shared" si="393"/>
        <v>7.8468272870120129E+19</v>
      </c>
      <c r="AN307" s="63">
        <f t="shared" si="394"/>
        <v>327953.06666666665</v>
      </c>
      <c r="AO307" s="51">
        <f t="shared" si="364"/>
        <v>653.46289728846727</v>
      </c>
      <c r="AP307" s="72">
        <f t="shared" si="365"/>
        <v>7.8505162927453602</v>
      </c>
      <c r="AQ307" s="51">
        <f t="shared" si="395"/>
        <v>236</v>
      </c>
      <c r="AR307" s="51">
        <f t="shared" si="396"/>
        <v>13.25</v>
      </c>
      <c r="AS307" s="51">
        <v>1</v>
      </c>
      <c r="AU307" s="63">
        <f t="shared" si="397"/>
        <v>3110193535.1645751</v>
      </c>
      <c r="AV307" s="63">
        <f t="shared" si="398"/>
        <v>734005674298.83972</v>
      </c>
      <c r="AW307" s="63">
        <f t="shared" si="399"/>
        <v>2142060208022414.5</v>
      </c>
      <c r="AX307" s="63">
        <f t="shared" si="400"/>
        <v>8.7738786120598454E+19</v>
      </c>
      <c r="AY307" s="63">
        <f t="shared" si="401"/>
        <v>327953.06666666665</v>
      </c>
      <c r="AZ307" s="51">
        <f t="shared" si="454"/>
        <v>2918.3155975852933</v>
      </c>
      <c r="BA307" s="72">
        <f t="shared" si="455"/>
        <v>35.059808661336511</v>
      </c>
      <c r="BB307" s="51">
        <f t="shared" si="402"/>
        <v>206</v>
      </c>
      <c r="BC307" s="51">
        <f t="shared" si="403"/>
        <v>14.75</v>
      </c>
      <c r="BD307" s="51">
        <v>1</v>
      </c>
      <c r="BF307" s="63">
        <f t="shared" si="404"/>
        <v>203878758.87727219</v>
      </c>
      <c r="BG307" s="63">
        <f t="shared" si="405"/>
        <v>41999024328.718071</v>
      </c>
      <c r="BH307" s="63">
        <f t="shared" si="406"/>
        <v>37258712344729.406</v>
      </c>
      <c r="BI307" s="63">
        <f t="shared" si="407"/>
        <v>9.7671478888968094E+19</v>
      </c>
      <c r="BJ307" s="63">
        <f t="shared" si="408"/>
        <v>327953.06666666665</v>
      </c>
      <c r="BK307" s="51">
        <f t="shared" si="366"/>
        <v>887.13280701743975</v>
      </c>
      <c r="BL307" s="72">
        <f t="shared" si="367"/>
        <v>10.657759735431346</v>
      </c>
      <c r="BM307" s="51">
        <f t="shared" si="409"/>
        <v>159</v>
      </c>
      <c r="BN307" s="51">
        <f t="shared" si="410"/>
        <v>17.100000000000001</v>
      </c>
      <c r="BO307" s="51">
        <v>1</v>
      </c>
      <c r="BQ307" s="63">
        <f t="shared" si="411"/>
        <v>97241.377415591865</v>
      </c>
      <c r="BR307" s="63">
        <f t="shared" si="412"/>
        <v>15461379.009079106</v>
      </c>
      <c r="BS307" s="63">
        <f t="shared" si="413"/>
        <v>63936664000.69873</v>
      </c>
      <c r="BT307" s="63">
        <f t="shared" si="414"/>
        <v>1.1323269755941387E+20</v>
      </c>
      <c r="BU307" s="63">
        <f t="shared" si="415"/>
        <v>327953.06666666665</v>
      </c>
      <c r="BV307" s="51">
        <f t="shared" si="452"/>
        <v>4135.2497706158265</v>
      </c>
      <c r="BW307" s="72">
        <f t="shared" si="453"/>
        <v>49.679707652108803</v>
      </c>
      <c r="BX307" s="51">
        <f t="shared" si="416"/>
        <v>114</v>
      </c>
      <c r="BY307" s="51">
        <f t="shared" si="417"/>
        <v>19.350000000000001</v>
      </c>
      <c r="BZ307" s="51">
        <v>1</v>
      </c>
      <c r="CB307" s="63">
        <f t="shared" si="418"/>
        <v>585.18879468377781</v>
      </c>
      <c r="CC307" s="63">
        <f t="shared" si="419"/>
        <v>66711.522593950678</v>
      </c>
      <c r="CD307" s="63">
        <f t="shared" si="420"/>
        <v>141307388.5706228</v>
      </c>
      <c r="CE307" s="63">
        <f t="shared" si="421"/>
        <v>1.2813173671196833E+20</v>
      </c>
      <c r="CF307" s="63">
        <f t="shared" si="422"/>
        <v>327953.06666666665</v>
      </c>
      <c r="CG307" s="51">
        <f t="shared" si="446"/>
        <v>2118.1856308498704</v>
      </c>
      <c r="CH307" s="93">
        <f t="shared" si="447"/>
        <v>25.447276157601507</v>
      </c>
      <c r="CI307" s="51">
        <f t="shared" si="423"/>
        <v>69</v>
      </c>
      <c r="CJ307" s="51">
        <f t="shared" si="424"/>
        <v>21.6</v>
      </c>
      <c r="CK307" s="51">
        <v>1</v>
      </c>
      <c r="CM307" s="63">
        <f t="shared" si="425"/>
        <v>4.7587927248424142</v>
      </c>
      <c r="CN307" s="63">
        <f t="shared" si="426"/>
        <v>328.35669801412661</v>
      </c>
      <c r="CO307" s="63">
        <f t="shared" si="427"/>
        <v>308082.96926734532</v>
      </c>
      <c r="CP307" s="63">
        <f t="shared" si="428"/>
        <v>1.4303077586452277E+20</v>
      </c>
      <c r="CQ307" s="63">
        <f t="shared" si="429"/>
        <v>327953.06666666665</v>
      </c>
      <c r="CR307" s="51">
        <f t="shared" si="361"/>
        <v>938.25699652422179</v>
      </c>
      <c r="CS307" s="93">
        <f t="shared" si="362"/>
        <v>11.271951121570932</v>
      </c>
      <c r="CT307" s="51">
        <f t="shared" si="430"/>
        <v>18</v>
      </c>
      <c r="CU307" s="51">
        <f t="shared" si="431"/>
        <v>24.15</v>
      </c>
      <c r="CV307" s="51">
        <v>1</v>
      </c>
      <c r="CX307" s="63">
        <f t="shared" si="432"/>
        <v>1.2925831062713179E-2</v>
      </c>
      <c r="CY307" s="63">
        <f t="shared" si="433"/>
        <v>0.23266495912883722</v>
      </c>
      <c r="CZ307" s="63">
        <f t="shared" si="434"/>
        <v>292.83644064980922</v>
      </c>
      <c r="DA307" s="63">
        <f t="shared" si="435"/>
        <v>1.5991635357075112E+20</v>
      </c>
      <c r="DB307" s="63">
        <f t="shared" si="436"/>
        <v>327953.06666666665</v>
      </c>
      <c r="DC307" s="51">
        <f t="shared" si="456"/>
        <v>1258.6185807535044</v>
      </c>
      <c r="DD307" s="93">
        <f t="shared" si="457"/>
        <v>15.120683539276149</v>
      </c>
      <c r="DE307" s="51">
        <f t="shared" si="437"/>
        <v>-37</v>
      </c>
      <c r="DF307" s="51">
        <f t="shared" si="438"/>
        <v>26.9</v>
      </c>
      <c r="DG307" s="51">
        <v>1</v>
      </c>
      <c r="DI307" s="63">
        <f t="shared" si="439"/>
        <v>8.6534746119213031E-3</v>
      </c>
      <c r="DJ307" s="63">
        <f t="shared" si="440"/>
        <v>-0.32017856064108824</v>
      </c>
      <c r="DK307" s="63">
        <f t="shared" si="441"/>
        <v>0.15926865484035005</v>
      </c>
      <c r="DL307" s="63">
        <f t="shared" si="442"/>
        <v>1.7812629031276213E+20</v>
      </c>
      <c r="DM307" s="63">
        <f t="shared" si="443"/>
        <v>327953.06666666665</v>
      </c>
    </row>
    <row r="308" spans="1:117">
      <c r="A308" s="74">
        <v>8192</v>
      </c>
      <c r="B308" s="74">
        <f t="shared" si="369"/>
        <v>10.066666666666666</v>
      </c>
      <c r="C308" s="78">
        <v>13.265000000000001</v>
      </c>
      <c r="D308" s="76">
        <f t="shared" si="444"/>
        <v>2.5099999999999998</v>
      </c>
      <c r="E308" s="76">
        <f t="shared" si="370"/>
        <v>2.5099999999999998</v>
      </c>
      <c r="F308" s="77">
        <f t="shared" si="371"/>
        <v>83.570826499999995</v>
      </c>
      <c r="G308" s="73">
        <f t="shared" si="372"/>
        <v>1.5212890458289531E+18</v>
      </c>
      <c r="H308" s="74">
        <f t="shared" si="445"/>
        <v>60.400000000000034</v>
      </c>
      <c r="I308" s="79">
        <v>302</v>
      </c>
      <c r="J308" s="51">
        <f t="shared" si="373"/>
        <v>302</v>
      </c>
      <c r="K308" s="51">
        <f t="shared" si="374"/>
        <v>10</v>
      </c>
      <c r="L308" s="51">
        <v>1</v>
      </c>
      <c r="N308" s="63">
        <f t="shared" si="375"/>
        <v>225990696973576.78</v>
      </c>
      <c r="O308" s="63">
        <f t="shared" si="376"/>
        <v>6.8249190486020184E+16</v>
      </c>
      <c r="P308" s="63">
        <f t="shared" si="377"/>
        <v>1.5212890458289531E+19</v>
      </c>
      <c r="Q308" s="63">
        <f t="shared" si="378"/>
        <v>7.6064452291447652E+19</v>
      </c>
      <c r="R308" s="63">
        <f t="shared" si="379"/>
        <v>328226.1333333333</v>
      </c>
      <c r="S308" s="51">
        <f t="shared" si="448"/>
        <v>222.90213773899137</v>
      </c>
      <c r="T308" s="72">
        <f t="shared" si="449"/>
        <v>2.6672242823755177</v>
      </c>
      <c r="U308" s="51">
        <f t="shared" si="380"/>
        <v>287</v>
      </c>
      <c r="V308" s="69">
        <f t="shared" si="381"/>
        <v>10.75</v>
      </c>
      <c r="W308" s="51">
        <v>1</v>
      </c>
      <c r="Y308" s="68">
        <f t="shared" si="363"/>
        <v>8335465802808.2725</v>
      </c>
      <c r="Z308" s="68">
        <f t="shared" si="382"/>
        <v>2392278685405974</v>
      </c>
      <c r="AA308" s="68">
        <f t="shared" si="383"/>
        <v>2.0442321553326536E+18</v>
      </c>
      <c r="AB308" s="68">
        <f t="shared" si="384"/>
        <v>8.1769286213306221E+19</v>
      </c>
      <c r="AC308" s="63">
        <f t="shared" si="385"/>
        <v>328226.1333333333</v>
      </c>
      <c r="AD308" s="69">
        <f t="shared" si="458"/>
        <v>854.51254814225115</v>
      </c>
      <c r="AE308" s="72">
        <f t="shared" si="387"/>
        <v>10.225010137266636</v>
      </c>
      <c r="AF308" s="51">
        <f t="shared" si="388"/>
        <v>265</v>
      </c>
      <c r="AG308" s="51">
        <f t="shared" si="389"/>
        <v>11.85</v>
      </c>
      <c r="AH308" s="51">
        <v>1</v>
      </c>
      <c r="AJ308" s="63">
        <f t="shared" si="390"/>
        <v>538613532282.04742</v>
      </c>
      <c r="AK308" s="63">
        <f t="shared" si="391"/>
        <v>142732586054742.56</v>
      </c>
      <c r="AL308" s="63">
        <f t="shared" si="392"/>
        <v>1.0673531116868266E+17</v>
      </c>
      <c r="AM308" s="63">
        <f t="shared" si="393"/>
        <v>9.0136375965365469E+19</v>
      </c>
      <c r="AN308" s="63">
        <f t="shared" si="394"/>
        <v>328226.1333333333</v>
      </c>
      <c r="AO308" s="51">
        <f t="shared" si="364"/>
        <v>747.79918250585195</v>
      </c>
      <c r="AP308" s="72">
        <f t="shared" si="365"/>
        <v>8.9480888705324944</v>
      </c>
      <c r="AQ308" s="51">
        <f t="shared" si="395"/>
        <v>237</v>
      </c>
      <c r="AR308" s="51">
        <f t="shared" si="396"/>
        <v>13.25</v>
      </c>
      <c r="AS308" s="51">
        <v>1</v>
      </c>
      <c r="AU308" s="63">
        <f t="shared" si="397"/>
        <v>3110193535.1645751</v>
      </c>
      <c r="AV308" s="63">
        <f t="shared" si="398"/>
        <v>737115867834.00427</v>
      </c>
      <c r="AW308" s="63">
        <f t="shared" si="399"/>
        <v>2460581037259953.5</v>
      </c>
      <c r="AX308" s="63">
        <f t="shared" si="400"/>
        <v>1.0078539928616814E+20</v>
      </c>
      <c r="AY308" s="63">
        <f t="shared" si="401"/>
        <v>328226.1333333333</v>
      </c>
      <c r="AZ308" s="51">
        <f t="shared" si="454"/>
        <v>3338.1197510919233</v>
      </c>
      <c r="BA308" s="72">
        <f t="shared" si="455"/>
        <v>39.94360102555553</v>
      </c>
      <c r="BB308" s="51">
        <f t="shared" si="402"/>
        <v>207</v>
      </c>
      <c r="BC308" s="51">
        <f t="shared" si="403"/>
        <v>14.75</v>
      </c>
      <c r="BD308" s="51">
        <v>1</v>
      </c>
      <c r="BF308" s="63">
        <f t="shared" si="404"/>
        <v>203878758.87727219</v>
      </c>
      <c r="BG308" s="63">
        <f t="shared" si="405"/>
        <v>42202903087.595345</v>
      </c>
      <c r="BH308" s="63">
        <f t="shared" si="406"/>
        <v>42799021579698.398</v>
      </c>
      <c r="BI308" s="63">
        <f t="shared" si="407"/>
        <v>1.1219506712988529E+20</v>
      </c>
      <c r="BJ308" s="63">
        <f t="shared" si="408"/>
        <v>328226.1333333333</v>
      </c>
      <c r="BK308" s="51">
        <f t="shared" si="366"/>
        <v>1014.1250589056815</v>
      </c>
      <c r="BL308" s="72">
        <f t="shared" si="367"/>
        <v>12.134917187945742</v>
      </c>
      <c r="BM308" s="51">
        <f t="shared" si="409"/>
        <v>160</v>
      </c>
      <c r="BN308" s="51">
        <f t="shared" si="410"/>
        <v>17.100000000000001</v>
      </c>
      <c r="BO308" s="51">
        <v>12</v>
      </c>
      <c r="BQ308" s="63">
        <f t="shared" si="411"/>
        <v>1166896.5289871024</v>
      </c>
      <c r="BR308" s="63">
        <f t="shared" si="412"/>
        <v>186703444.63793638</v>
      </c>
      <c r="BS308" s="63">
        <f t="shared" si="413"/>
        <v>73443940761.600784</v>
      </c>
      <c r="BT308" s="63">
        <f t="shared" si="414"/>
        <v>1.300702134183755E+20</v>
      </c>
      <c r="BU308" s="63">
        <f t="shared" si="415"/>
        <v>328226.1333333333</v>
      </c>
      <c r="BV308" s="51">
        <f t="shared" si="452"/>
        <v>393.37217855849707</v>
      </c>
      <c r="BW308" s="72">
        <f t="shared" si="453"/>
        <v>4.7070514320987016</v>
      </c>
      <c r="BX308" s="51">
        <f t="shared" si="416"/>
        <v>115</v>
      </c>
      <c r="BY308" s="51">
        <f t="shared" si="417"/>
        <v>19.350000000000001</v>
      </c>
      <c r="BZ308" s="51">
        <v>1</v>
      </c>
      <c r="CB308" s="63">
        <f t="shared" si="418"/>
        <v>585.18879468377781</v>
      </c>
      <c r="CC308" s="63">
        <f t="shared" si="419"/>
        <v>67296.711388634445</v>
      </c>
      <c r="CD308" s="63">
        <f t="shared" si="420"/>
        <v>162319564.80000126</v>
      </c>
      <c r="CE308" s="63">
        <f t="shared" si="421"/>
        <v>1.4718471518395122E+20</v>
      </c>
      <c r="CF308" s="63">
        <f t="shared" si="422"/>
        <v>328226.1333333333</v>
      </c>
      <c r="CG308" s="51">
        <f t="shared" si="446"/>
        <v>2411.998468433555</v>
      </c>
      <c r="CH308" s="93">
        <f t="shared" si="447"/>
        <v>28.861728062885138</v>
      </c>
      <c r="CI308" s="51">
        <f t="shared" si="423"/>
        <v>70</v>
      </c>
      <c r="CJ308" s="51">
        <f t="shared" si="424"/>
        <v>21.6</v>
      </c>
      <c r="CK308" s="51">
        <v>1</v>
      </c>
      <c r="CM308" s="63">
        <f t="shared" si="425"/>
        <v>4.7587927248424142</v>
      </c>
      <c r="CN308" s="63">
        <f t="shared" si="426"/>
        <v>333.11549073896902</v>
      </c>
      <c r="CO308" s="63">
        <f t="shared" si="427"/>
        <v>353894.40000000165</v>
      </c>
      <c r="CP308" s="63">
        <f t="shared" si="428"/>
        <v>1.6429921694952692E+20</v>
      </c>
      <c r="CQ308" s="63">
        <f t="shared" si="429"/>
        <v>328226.1333333333</v>
      </c>
      <c r="CR308" s="51">
        <f t="shared" si="361"/>
        <v>1062.3774932079491</v>
      </c>
      <c r="CS308" s="93">
        <f t="shared" si="362"/>
        <v>12.712300903329576</v>
      </c>
      <c r="CT308" s="51">
        <f t="shared" si="430"/>
        <v>19</v>
      </c>
      <c r="CU308" s="51">
        <f t="shared" si="431"/>
        <v>24.15</v>
      </c>
      <c r="CV308" s="51">
        <v>1</v>
      </c>
      <c r="CX308" s="63">
        <f t="shared" si="432"/>
        <v>1.2925831062713179E-2</v>
      </c>
      <c r="CY308" s="63">
        <f t="shared" si="433"/>
        <v>0.24559079019155039</v>
      </c>
      <c r="CZ308" s="63">
        <f t="shared" si="434"/>
        <v>336.38073765762277</v>
      </c>
      <c r="DA308" s="63">
        <f t="shared" si="435"/>
        <v>1.836956522838461E+20</v>
      </c>
      <c r="DB308" s="63">
        <f t="shared" si="436"/>
        <v>328226.1333333333</v>
      </c>
      <c r="DC308" s="51">
        <f t="shared" si="456"/>
        <v>1369.679772581293</v>
      </c>
      <c r="DD308" s="93">
        <f t="shared" si="457"/>
        <v>16.389448686154768</v>
      </c>
      <c r="DE308" s="51">
        <f t="shared" si="437"/>
        <v>-36</v>
      </c>
      <c r="DF308" s="51">
        <f t="shared" si="438"/>
        <v>26.9</v>
      </c>
      <c r="DG308" s="51">
        <v>1</v>
      </c>
      <c r="DI308" s="63">
        <f t="shared" si="439"/>
        <v>8.6534746119213031E-3</v>
      </c>
      <c r="DJ308" s="63">
        <f t="shared" si="440"/>
        <v>-0.3115250860291669</v>
      </c>
      <c r="DK308" s="63">
        <f t="shared" si="441"/>
        <v>0.18295164181770063</v>
      </c>
      <c r="DL308" s="63">
        <f t="shared" si="442"/>
        <v>2.0461337666399417E+20</v>
      </c>
      <c r="DM308" s="63">
        <f t="shared" si="443"/>
        <v>328226.1333333333</v>
      </c>
    </row>
    <row r="309" spans="1:117">
      <c r="A309" s="74">
        <v>8192</v>
      </c>
      <c r="B309" s="74">
        <f t="shared" si="369"/>
        <v>10.1</v>
      </c>
      <c r="C309" s="78">
        <v>13.265000000000001</v>
      </c>
      <c r="D309" s="76">
        <f t="shared" si="444"/>
        <v>2.5150000000000001</v>
      </c>
      <c r="E309" s="76">
        <f t="shared" si="370"/>
        <v>2.5150000000000001</v>
      </c>
      <c r="F309" s="77">
        <f t="shared" si="371"/>
        <v>83.904109625000018</v>
      </c>
      <c r="G309" s="73">
        <f t="shared" si="372"/>
        <v>1.7475022244187272E+18</v>
      </c>
      <c r="H309" s="74">
        <f t="shared" si="445"/>
        <v>60.60000000000003</v>
      </c>
      <c r="I309" s="79">
        <v>303</v>
      </c>
      <c r="J309" s="51">
        <f t="shared" si="373"/>
        <v>303</v>
      </c>
      <c r="K309" s="51">
        <f t="shared" si="374"/>
        <v>10</v>
      </c>
      <c r="L309" s="51">
        <v>1</v>
      </c>
      <c r="N309" s="63">
        <f t="shared" si="375"/>
        <v>225990696973576.78</v>
      </c>
      <c r="O309" s="63">
        <f t="shared" si="376"/>
        <v>6.8475181182993768E+16</v>
      </c>
      <c r="P309" s="63">
        <f t="shared" si="377"/>
        <v>1.7475022244187271E+19</v>
      </c>
      <c r="Q309" s="63">
        <f t="shared" si="378"/>
        <v>8.737511122093636E+19</v>
      </c>
      <c r="R309" s="63">
        <f t="shared" si="379"/>
        <v>328499.20000000001</v>
      </c>
      <c r="S309" s="51">
        <f t="shared" si="448"/>
        <v>255.20227828951406</v>
      </c>
      <c r="T309" s="72">
        <f t="shared" si="449"/>
        <v>3.0415944991265857</v>
      </c>
      <c r="U309" s="51">
        <f t="shared" si="380"/>
        <v>288</v>
      </c>
      <c r="V309" s="69">
        <f t="shared" si="381"/>
        <v>10.75</v>
      </c>
      <c r="W309" s="51">
        <v>1</v>
      </c>
      <c r="Y309" s="68">
        <f t="shared" si="363"/>
        <v>8335465802808.2725</v>
      </c>
      <c r="Z309" s="68">
        <f t="shared" si="382"/>
        <v>2400614151208782.5</v>
      </c>
      <c r="AA309" s="68">
        <f t="shared" si="383"/>
        <v>2.3482061140626627E+18</v>
      </c>
      <c r="AB309" s="68">
        <f t="shared" si="384"/>
        <v>9.392824456250658E+19</v>
      </c>
      <c r="AC309" s="63">
        <f t="shared" si="385"/>
        <v>328499.20000000001</v>
      </c>
      <c r="AD309" s="69">
        <f t="shared" si="458"/>
        <v>978.16890435319192</v>
      </c>
      <c r="AE309" s="72">
        <f t="shared" si="387"/>
        <v>11.658176324437598</v>
      </c>
      <c r="AF309" s="51">
        <f t="shared" si="388"/>
        <v>266</v>
      </c>
      <c r="AG309" s="51">
        <f t="shared" si="389"/>
        <v>11.85</v>
      </c>
      <c r="AH309" s="51">
        <v>1</v>
      </c>
      <c r="AJ309" s="63">
        <f t="shared" si="390"/>
        <v>538613532282.04742</v>
      </c>
      <c r="AK309" s="63">
        <f t="shared" si="391"/>
        <v>143271199587024.62</v>
      </c>
      <c r="AL309" s="63">
        <f t="shared" si="392"/>
        <v>1.226066763595624E+17</v>
      </c>
      <c r="AM309" s="63">
        <f t="shared" si="393"/>
        <v>1.0353950679680958E+20</v>
      </c>
      <c r="AN309" s="63">
        <f t="shared" si="394"/>
        <v>328499.20000000001</v>
      </c>
      <c r="AO309" s="51">
        <f t="shared" si="364"/>
        <v>855.76638370428145</v>
      </c>
      <c r="AP309" s="72">
        <f t="shared" si="365"/>
        <v>10.19933811977784</v>
      </c>
      <c r="AQ309" s="51">
        <f t="shared" si="395"/>
        <v>238</v>
      </c>
      <c r="AR309" s="51">
        <f t="shared" si="396"/>
        <v>13.25</v>
      </c>
      <c r="AS309" s="51">
        <v>1</v>
      </c>
      <c r="AU309" s="63">
        <f t="shared" si="397"/>
        <v>3110193535.1645751</v>
      </c>
      <c r="AV309" s="63">
        <f t="shared" si="398"/>
        <v>740226061369.16882</v>
      </c>
      <c r="AW309" s="63">
        <f t="shared" si="399"/>
        <v>2826465389837407</v>
      </c>
      <c r="AX309" s="63">
        <f t="shared" si="400"/>
        <v>1.1577202236774069E+20</v>
      </c>
      <c r="AY309" s="63">
        <f t="shared" si="401"/>
        <v>328499.20000000001</v>
      </c>
      <c r="AZ309" s="51">
        <f t="shared" si="454"/>
        <v>3818.3813531360925</v>
      </c>
      <c r="BA309" s="72">
        <f t="shared" si="455"/>
        <v>45.508871617873289</v>
      </c>
      <c r="BB309" s="51">
        <f t="shared" si="402"/>
        <v>208</v>
      </c>
      <c r="BC309" s="51">
        <f t="shared" si="403"/>
        <v>14.75</v>
      </c>
      <c r="BD309" s="51">
        <v>1</v>
      </c>
      <c r="BF309" s="63">
        <f t="shared" si="404"/>
        <v>203878758.87727219</v>
      </c>
      <c r="BG309" s="63">
        <f t="shared" si="405"/>
        <v>42406781846.472618</v>
      </c>
      <c r="BH309" s="63">
        <f t="shared" si="406"/>
        <v>49163165684082.156</v>
      </c>
      <c r="BI309" s="63">
        <f t="shared" si="407"/>
        <v>1.2887828905088113E+20</v>
      </c>
      <c r="BJ309" s="63">
        <f t="shared" si="408"/>
        <v>328499.20000000001</v>
      </c>
      <c r="BK309" s="51">
        <f t="shared" si="366"/>
        <v>1159.3231917967746</v>
      </c>
      <c r="BL309" s="72">
        <f t="shared" si="367"/>
        <v>13.817239667737841</v>
      </c>
      <c r="BM309" s="51">
        <f t="shared" si="409"/>
        <v>161</v>
      </c>
      <c r="BN309" s="51">
        <f t="shared" si="410"/>
        <v>17.100000000000001</v>
      </c>
      <c r="BO309" s="51">
        <v>1</v>
      </c>
      <c r="BQ309" s="63">
        <f t="shared" si="411"/>
        <v>1166896.5289871024</v>
      </c>
      <c r="BR309" s="63">
        <f t="shared" si="412"/>
        <v>187870341.16692349</v>
      </c>
      <c r="BS309" s="63">
        <f t="shared" si="413"/>
        <v>84364933937.35054</v>
      </c>
      <c r="BT309" s="63">
        <f t="shared" si="414"/>
        <v>1.4941144018780121E+20</v>
      </c>
      <c r="BU309" s="63">
        <f t="shared" si="415"/>
        <v>328499.20000000001</v>
      </c>
      <c r="BV309" s="51">
        <f t="shared" si="452"/>
        <v>449.05935345266653</v>
      </c>
      <c r="BW309" s="72">
        <f t="shared" si="453"/>
        <v>5.3520543327339603</v>
      </c>
      <c r="BX309" s="51">
        <f t="shared" si="416"/>
        <v>116</v>
      </c>
      <c r="BY309" s="51">
        <f t="shared" si="417"/>
        <v>19.350000000000001</v>
      </c>
      <c r="BZ309" s="51">
        <v>1</v>
      </c>
      <c r="CB309" s="63">
        <f t="shared" si="418"/>
        <v>585.18879468377781</v>
      </c>
      <c r="CC309" s="63">
        <f t="shared" si="419"/>
        <v>67881.900183318226</v>
      </c>
      <c r="CD309" s="63">
        <f t="shared" si="420"/>
        <v>186456217.06959611</v>
      </c>
      <c r="CE309" s="63">
        <f t="shared" si="421"/>
        <v>1.6907084021251185E+20</v>
      </c>
      <c r="CF309" s="63">
        <f t="shared" si="422"/>
        <v>328499.20000000001</v>
      </c>
      <c r="CG309" s="51">
        <f t="shared" si="446"/>
        <v>2746.7736843851221</v>
      </c>
      <c r="CH309" s="93">
        <f t="shared" si="447"/>
        <v>32.737057775376179</v>
      </c>
      <c r="CI309" s="51">
        <f t="shared" si="423"/>
        <v>71</v>
      </c>
      <c r="CJ309" s="51">
        <f t="shared" si="424"/>
        <v>21.6</v>
      </c>
      <c r="CK309" s="51">
        <v>1</v>
      </c>
      <c r="CM309" s="63">
        <f t="shared" si="425"/>
        <v>4.7587927248424142</v>
      </c>
      <c r="CN309" s="63">
        <f t="shared" si="426"/>
        <v>337.87428346381142</v>
      </c>
      <c r="CO309" s="63">
        <f t="shared" si="427"/>
        <v>406517.91512266465</v>
      </c>
      <c r="CP309" s="63">
        <f t="shared" si="428"/>
        <v>1.8873024023722256E+20</v>
      </c>
      <c r="CQ309" s="63">
        <f t="shared" si="429"/>
        <v>328499.20000000001</v>
      </c>
      <c r="CR309" s="51">
        <f t="shared" si="361"/>
        <v>1203.1632326530864</v>
      </c>
      <c r="CS309" s="93">
        <f t="shared" si="362"/>
        <v>14.33974137894424</v>
      </c>
      <c r="CT309" s="51">
        <f t="shared" si="430"/>
        <v>20</v>
      </c>
      <c r="CU309" s="51">
        <f t="shared" si="431"/>
        <v>24.15</v>
      </c>
      <c r="CV309" s="51">
        <v>3</v>
      </c>
      <c r="CX309" s="63">
        <f t="shared" si="432"/>
        <v>3.8777493188139535E-2</v>
      </c>
      <c r="CY309" s="63">
        <f t="shared" si="433"/>
        <v>0.77554986376279067</v>
      </c>
      <c r="CZ309" s="63">
        <f t="shared" si="434"/>
        <v>386.40000000000049</v>
      </c>
      <c r="DA309" s="63">
        <f t="shared" si="435"/>
        <v>2.1101089359856127E+20</v>
      </c>
      <c r="DB309" s="63">
        <f t="shared" si="436"/>
        <v>328499.20000000001</v>
      </c>
      <c r="DC309" s="51">
        <f t="shared" si="456"/>
        <v>498.2271521850007</v>
      </c>
      <c r="DD309" s="93">
        <f t="shared" si="457"/>
        <v>5.9380542194151271</v>
      </c>
      <c r="DE309" s="51">
        <f t="shared" si="437"/>
        <v>-35</v>
      </c>
      <c r="DF309" s="51">
        <f t="shared" si="438"/>
        <v>26.9</v>
      </c>
      <c r="DG309" s="51">
        <v>1</v>
      </c>
      <c r="DI309" s="63">
        <f t="shared" si="439"/>
        <v>8.6534746119213031E-3</v>
      </c>
      <c r="DJ309" s="63">
        <f t="shared" si="440"/>
        <v>-0.30287161141724561</v>
      </c>
      <c r="DK309" s="63">
        <f t="shared" si="441"/>
        <v>0.21015624999999949</v>
      </c>
      <c r="DL309" s="63">
        <f t="shared" si="442"/>
        <v>2.3503904918431878E+20</v>
      </c>
      <c r="DM309" s="63">
        <f t="shared" si="443"/>
        <v>328499.20000000001</v>
      </c>
    </row>
    <row r="310" spans="1:117">
      <c r="A310" s="74">
        <v>8192</v>
      </c>
      <c r="B310" s="74">
        <f t="shared" si="369"/>
        <v>10.133333333333333</v>
      </c>
      <c r="C310" s="78">
        <v>13.265000000000001</v>
      </c>
      <c r="D310" s="76">
        <f t="shared" si="444"/>
        <v>2.52</v>
      </c>
      <c r="E310" s="76">
        <f t="shared" si="370"/>
        <v>2.52</v>
      </c>
      <c r="F310" s="77">
        <f t="shared" si="371"/>
        <v>84.238056000000014</v>
      </c>
      <c r="G310" s="73">
        <f t="shared" si="372"/>
        <v>2.0073529305434519E+18</v>
      </c>
      <c r="H310" s="74">
        <f t="shared" si="445"/>
        <v>60.800000000000033</v>
      </c>
      <c r="I310" s="79">
        <v>304</v>
      </c>
      <c r="J310" s="51">
        <f t="shared" si="373"/>
        <v>304</v>
      </c>
      <c r="K310" s="51">
        <f t="shared" si="374"/>
        <v>10</v>
      </c>
      <c r="L310" s="51">
        <v>1</v>
      </c>
      <c r="N310" s="63">
        <f t="shared" si="375"/>
        <v>225990696973576.78</v>
      </c>
      <c r="O310" s="63">
        <f t="shared" si="376"/>
        <v>6.8701171879967344E+16</v>
      </c>
      <c r="P310" s="63">
        <f t="shared" si="377"/>
        <v>2.0073529305434518E+19</v>
      </c>
      <c r="Q310" s="63">
        <f t="shared" si="378"/>
        <v>1.0036764652717259E+20</v>
      </c>
      <c r="R310" s="63">
        <f t="shared" si="379"/>
        <v>328772.26666666666</v>
      </c>
      <c r="S310" s="51">
        <f t="shared" si="448"/>
        <v>292.18612661377006</v>
      </c>
      <c r="T310" s="72">
        <f t="shared" si="449"/>
        <v>3.4685763239095881</v>
      </c>
      <c r="U310" s="51">
        <f t="shared" si="380"/>
        <v>289</v>
      </c>
      <c r="V310" s="69">
        <f t="shared" si="381"/>
        <v>10.75</v>
      </c>
      <c r="W310" s="51">
        <v>1</v>
      </c>
      <c r="Y310" s="68">
        <f t="shared" si="363"/>
        <v>8335465802808.2725</v>
      </c>
      <c r="Z310" s="68">
        <f t="shared" si="382"/>
        <v>2408949617011590.5</v>
      </c>
      <c r="AA310" s="68">
        <f t="shared" si="383"/>
        <v>2.6973805004177613E+18</v>
      </c>
      <c r="AB310" s="68">
        <f t="shared" si="384"/>
        <v>1.0789522001671053E+20</v>
      </c>
      <c r="AC310" s="63">
        <f t="shared" si="385"/>
        <v>328772.26666666666</v>
      </c>
      <c r="AD310" s="69">
        <f t="shared" si="458"/>
        <v>1119.7330493628099</v>
      </c>
      <c r="AE310" s="72">
        <f t="shared" si="387"/>
        <v>13.292484448629841</v>
      </c>
      <c r="AF310" s="51">
        <f t="shared" si="388"/>
        <v>267</v>
      </c>
      <c r="AG310" s="51">
        <f t="shared" si="389"/>
        <v>11.85</v>
      </c>
      <c r="AH310" s="51">
        <v>1</v>
      </c>
      <c r="AJ310" s="63">
        <f t="shared" si="390"/>
        <v>538613532282.04742</v>
      </c>
      <c r="AK310" s="63">
        <f t="shared" si="391"/>
        <v>143809813119306.66</v>
      </c>
      <c r="AL310" s="63">
        <f t="shared" si="392"/>
        <v>1.4083808744588322E+17</v>
      </c>
      <c r="AM310" s="63">
        <f t="shared" si="393"/>
        <v>1.1893566113469953E+20</v>
      </c>
      <c r="AN310" s="63">
        <f t="shared" si="394"/>
        <v>328772.26666666666</v>
      </c>
      <c r="AO310" s="51">
        <f t="shared" si="364"/>
        <v>979.33572397484409</v>
      </c>
      <c r="AP310" s="72">
        <f t="shared" si="365"/>
        <v>11.625811070175265</v>
      </c>
      <c r="AQ310" s="51">
        <f t="shared" si="395"/>
        <v>239</v>
      </c>
      <c r="AR310" s="51">
        <f t="shared" si="396"/>
        <v>13.25</v>
      </c>
      <c r="AS310" s="51">
        <v>1</v>
      </c>
      <c r="AU310" s="63">
        <f t="shared" si="397"/>
        <v>3110193535.1645751</v>
      </c>
      <c r="AV310" s="63">
        <f t="shared" si="398"/>
        <v>743336254904.3335</v>
      </c>
      <c r="AW310" s="63">
        <f t="shared" si="399"/>
        <v>3246756143762282.5</v>
      </c>
      <c r="AX310" s="63">
        <f t="shared" si="400"/>
        <v>1.3298713164850368E+20</v>
      </c>
      <c r="AY310" s="63">
        <f t="shared" si="401"/>
        <v>328772.26666666666</v>
      </c>
      <c r="AZ310" s="51">
        <f t="shared" si="454"/>
        <v>4367.8162101485768</v>
      </c>
      <c r="BA310" s="72">
        <f t="shared" si="455"/>
        <v>51.850866669437103</v>
      </c>
      <c r="BB310" s="51">
        <f t="shared" si="402"/>
        <v>209</v>
      </c>
      <c r="BC310" s="51">
        <f t="shared" si="403"/>
        <v>14.75</v>
      </c>
      <c r="BD310" s="51">
        <v>1</v>
      </c>
      <c r="BF310" s="63">
        <f t="shared" si="404"/>
        <v>203878758.87727219</v>
      </c>
      <c r="BG310" s="63">
        <f t="shared" si="405"/>
        <v>42610660605.349884</v>
      </c>
      <c r="BH310" s="63">
        <f t="shared" si="406"/>
        <v>56473647547751.867</v>
      </c>
      <c r="BI310" s="63">
        <f t="shared" si="407"/>
        <v>1.4804227862757959E+20</v>
      </c>
      <c r="BJ310" s="63">
        <f t="shared" si="408"/>
        <v>328772.26666666666</v>
      </c>
      <c r="BK310" s="51">
        <f t="shared" si="366"/>
        <v>1325.3408124975524</v>
      </c>
      <c r="BL310" s="72">
        <f t="shared" si="367"/>
        <v>15.733278703601044</v>
      </c>
      <c r="BM310" s="51">
        <f t="shared" si="409"/>
        <v>162</v>
      </c>
      <c r="BN310" s="51">
        <f t="shared" si="410"/>
        <v>17.100000000000001</v>
      </c>
      <c r="BO310" s="51">
        <v>1</v>
      </c>
      <c r="BQ310" s="63">
        <f t="shared" si="411"/>
        <v>1166896.5289871024</v>
      </c>
      <c r="BR310" s="63">
        <f t="shared" si="412"/>
        <v>189037237.6959106</v>
      </c>
      <c r="BS310" s="63">
        <f t="shared" si="413"/>
        <v>96909860833.268082</v>
      </c>
      <c r="BT310" s="63">
        <f t="shared" si="414"/>
        <v>1.7162867556146515E+20</v>
      </c>
      <c r="BU310" s="63">
        <f t="shared" si="415"/>
        <v>328772.26666666666</v>
      </c>
      <c r="BV310" s="51">
        <f t="shared" si="452"/>
        <v>512.64958171447358</v>
      </c>
      <c r="BW310" s="72">
        <f t="shared" si="453"/>
        <v>6.085724268310198</v>
      </c>
      <c r="BX310" s="51">
        <f t="shared" si="416"/>
        <v>117</v>
      </c>
      <c r="BY310" s="51">
        <f t="shared" si="417"/>
        <v>19.350000000000001</v>
      </c>
      <c r="BZ310" s="51">
        <v>1</v>
      </c>
      <c r="CB310" s="63">
        <f t="shared" si="418"/>
        <v>585.18879468377781</v>
      </c>
      <c r="CC310" s="63">
        <f t="shared" si="419"/>
        <v>68467.088978002008</v>
      </c>
      <c r="CD310" s="63">
        <f t="shared" si="420"/>
        <v>214181949.8268151</v>
      </c>
      <c r="CE310" s="63">
        <f t="shared" si="421"/>
        <v>1.9421139603007898E+20</v>
      </c>
      <c r="CF310" s="63">
        <f t="shared" si="422"/>
        <v>328772.26666666666</v>
      </c>
      <c r="CG310" s="51">
        <f t="shared" si="446"/>
        <v>3128.246768248468</v>
      </c>
      <c r="CH310" s="93">
        <f t="shared" si="447"/>
        <v>37.135790126121471</v>
      </c>
      <c r="CI310" s="51">
        <f t="shared" si="423"/>
        <v>72</v>
      </c>
      <c r="CJ310" s="51">
        <f t="shared" si="424"/>
        <v>21.6</v>
      </c>
      <c r="CK310" s="51">
        <v>1</v>
      </c>
      <c r="CM310" s="63">
        <f t="shared" si="425"/>
        <v>4.7587927248424142</v>
      </c>
      <c r="CN310" s="63">
        <f t="shared" si="426"/>
        <v>342.63307618865383</v>
      </c>
      <c r="CO310" s="63">
        <f t="shared" si="427"/>
        <v>466966.46037822921</v>
      </c>
      <c r="CP310" s="63">
        <f t="shared" si="428"/>
        <v>2.1679411649869283E+20</v>
      </c>
      <c r="CQ310" s="63">
        <f t="shared" si="429"/>
        <v>328772.26666666666</v>
      </c>
      <c r="CR310" s="51">
        <f t="shared" si="361"/>
        <v>1362.8761868895501</v>
      </c>
      <c r="CS310" s="93">
        <f t="shared" si="362"/>
        <v>16.178865605463994</v>
      </c>
      <c r="CT310" s="51">
        <f t="shared" si="430"/>
        <v>21</v>
      </c>
      <c r="CU310" s="51">
        <f t="shared" si="431"/>
        <v>24.15</v>
      </c>
      <c r="CV310" s="51">
        <v>1</v>
      </c>
      <c r="CX310" s="63">
        <f t="shared" si="432"/>
        <v>3.8777493188139535E-2</v>
      </c>
      <c r="CY310" s="63">
        <f t="shared" si="433"/>
        <v>0.81432735695093028</v>
      </c>
      <c r="CZ310" s="63">
        <f t="shared" si="434"/>
        <v>443.85704437085485</v>
      </c>
      <c r="DA310" s="63">
        <f t="shared" si="435"/>
        <v>2.423878663631218E+20</v>
      </c>
      <c r="DB310" s="63">
        <f t="shared" si="436"/>
        <v>328772.26666666666</v>
      </c>
      <c r="DC310" s="51">
        <f t="shared" si="456"/>
        <v>545.05972393311208</v>
      </c>
      <c r="DD310" s="93">
        <f t="shared" si="457"/>
        <v>6.4704689283559915</v>
      </c>
      <c r="DE310" s="51">
        <f t="shared" si="437"/>
        <v>-34</v>
      </c>
      <c r="DF310" s="51">
        <f t="shared" si="438"/>
        <v>26.9</v>
      </c>
      <c r="DG310" s="51">
        <v>1</v>
      </c>
      <c r="DI310" s="63">
        <f t="shared" si="439"/>
        <v>8.6534746119213031E-3</v>
      </c>
      <c r="DJ310" s="63">
        <f t="shared" si="440"/>
        <v>-0.29421813680532433</v>
      </c>
      <c r="DK310" s="63">
        <f t="shared" si="441"/>
        <v>0.24140613866734509</v>
      </c>
      <c r="DL310" s="63">
        <f t="shared" si="442"/>
        <v>2.6998896915809429E+20</v>
      </c>
      <c r="DM310" s="63">
        <f t="shared" si="443"/>
        <v>328772.26666666666</v>
      </c>
    </row>
    <row r="311" spans="1:117">
      <c r="A311" s="74">
        <v>8192</v>
      </c>
      <c r="B311" s="74">
        <f t="shared" si="369"/>
        <v>10.166666666666666</v>
      </c>
      <c r="C311" s="78">
        <v>13.265000000000001</v>
      </c>
      <c r="D311" s="76">
        <f t="shared" si="444"/>
        <v>2.5250000000000004</v>
      </c>
      <c r="E311" s="76">
        <f t="shared" si="370"/>
        <v>2.5250000000000004</v>
      </c>
      <c r="F311" s="77">
        <f t="shared" si="371"/>
        <v>84.572665625000027</v>
      </c>
      <c r="G311" s="73">
        <f t="shared" si="372"/>
        <v>2.3058430092137411E+18</v>
      </c>
      <c r="H311" s="74">
        <f t="shared" si="445"/>
        <v>61.000000000000036</v>
      </c>
      <c r="I311" s="79">
        <v>305</v>
      </c>
      <c r="J311" s="51">
        <f t="shared" si="373"/>
        <v>305</v>
      </c>
      <c r="K311" s="51">
        <f t="shared" si="374"/>
        <v>10</v>
      </c>
      <c r="L311" s="51">
        <v>1</v>
      </c>
      <c r="N311" s="63">
        <f t="shared" si="375"/>
        <v>225990696973576.78</v>
      </c>
      <c r="O311" s="63">
        <f t="shared" si="376"/>
        <v>6.892716257694092E+16</v>
      </c>
      <c r="P311" s="63">
        <f t="shared" si="377"/>
        <v>2.3058430092137411E+19</v>
      </c>
      <c r="Q311" s="63">
        <f t="shared" si="378"/>
        <v>1.1529215046068706E+20</v>
      </c>
      <c r="R311" s="63">
        <f t="shared" si="379"/>
        <v>329045.33333333331</v>
      </c>
      <c r="S311" s="51">
        <f t="shared" si="448"/>
        <v>334.53328455814659</v>
      </c>
      <c r="T311" s="72">
        <f t="shared" si="449"/>
        <v>3.9555721944663071</v>
      </c>
      <c r="U311" s="51">
        <f t="shared" si="380"/>
        <v>290</v>
      </c>
      <c r="V311" s="69">
        <f t="shared" si="381"/>
        <v>10.75</v>
      </c>
      <c r="W311" s="51">
        <v>1</v>
      </c>
      <c r="Y311" s="68">
        <f t="shared" si="363"/>
        <v>8335465802808.2725</v>
      </c>
      <c r="Z311" s="68">
        <f t="shared" si="382"/>
        <v>2417285082814399</v>
      </c>
      <c r="AA311" s="68">
        <f t="shared" si="383"/>
        <v>3.0984765436309612E+18</v>
      </c>
      <c r="AB311" s="68">
        <f t="shared" si="384"/>
        <v>1.2393906174523859E+20</v>
      </c>
      <c r="AC311" s="63">
        <f t="shared" si="385"/>
        <v>329045.33333333331</v>
      </c>
      <c r="AD311" s="69">
        <f t="shared" si="458"/>
        <v>1281.8002169704635</v>
      </c>
      <c r="AE311" s="72">
        <f t="shared" si="387"/>
        <v>15.156199789823795</v>
      </c>
      <c r="AF311" s="51">
        <f t="shared" si="388"/>
        <v>268</v>
      </c>
      <c r="AG311" s="51">
        <f t="shared" si="389"/>
        <v>11.85</v>
      </c>
      <c r="AH311" s="51">
        <v>1</v>
      </c>
      <c r="AJ311" s="63">
        <f t="shared" si="390"/>
        <v>538613532282.04742</v>
      </c>
      <c r="AK311" s="63">
        <f t="shared" si="391"/>
        <v>144348426651588.72</v>
      </c>
      <c r="AL311" s="63">
        <f t="shared" si="392"/>
        <v>1.6178047937001462E+17</v>
      </c>
      <c r="AM311" s="63">
        <f t="shared" si="393"/>
        <v>1.3662119829591415E+20</v>
      </c>
      <c r="AN311" s="63">
        <f t="shared" si="394"/>
        <v>329045.33333333331</v>
      </c>
      <c r="AO311" s="51">
        <f t="shared" si="364"/>
        <v>1120.7637181976452</v>
      </c>
      <c r="AP311" s="72">
        <f t="shared" si="365"/>
        <v>13.252079852456996</v>
      </c>
      <c r="AQ311" s="51">
        <f t="shared" si="395"/>
        <v>240</v>
      </c>
      <c r="AR311" s="51">
        <f t="shared" si="396"/>
        <v>13.25</v>
      </c>
      <c r="AS311" s="51">
        <v>12</v>
      </c>
      <c r="AU311" s="63">
        <f t="shared" si="397"/>
        <v>37322322421.974899</v>
      </c>
      <c r="AV311" s="63">
        <f t="shared" si="398"/>
        <v>8957357381273.9766</v>
      </c>
      <c r="AW311" s="63">
        <f t="shared" si="399"/>
        <v>3729543441416252.5</v>
      </c>
      <c r="AX311" s="63">
        <f t="shared" si="400"/>
        <v>1.5276209936041034E+20</v>
      </c>
      <c r="AY311" s="63">
        <f t="shared" si="401"/>
        <v>329045.33333333331</v>
      </c>
      <c r="AZ311" s="51">
        <f t="shared" si="454"/>
        <v>416.36648876075225</v>
      </c>
      <c r="BA311" s="72">
        <f t="shared" si="455"/>
        <v>4.9231803879393459</v>
      </c>
      <c r="BB311" s="51">
        <f t="shared" si="402"/>
        <v>210</v>
      </c>
      <c r="BC311" s="51">
        <f t="shared" si="403"/>
        <v>14.75</v>
      </c>
      <c r="BD311" s="51">
        <v>1</v>
      </c>
      <c r="BF311" s="63">
        <f t="shared" si="404"/>
        <v>203878758.87727219</v>
      </c>
      <c r="BG311" s="63">
        <f t="shared" si="405"/>
        <v>42814539364.227158</v>
      </c>
      <c r="BH311" s="63">
        <f t="shared" si="406"/>
        <v>64871186038784.906</v>
      </c>
      <c r="BI311" s="63">
        <f t="shared" si="407"/>
        <v>1.700559219295134E+20</v>
      </c>
      <c r="BJ311" s="63">
        <f t="shared" si="408"/>
        <v>329045.33333333331</v>
      </c>
      <c r="BK311" s="51">
        <f t="shared" si="366"/>
        <v>1515.1672072638657</v>
      </c>
      <c r="BL311" s="72">
        <f t="shared" si="367"/>
        <v>17.915566407498645</v>
      </c>
      <c r="BM311" s="51">
        <f t="shared" si="409"/>
        <v>163</v>
      </c>
      <c r="BN311" s="51">
        <f t="shared" si="410"/>
        <v>17.100000000000001</v>
      </c>
      <c r="BO311" s="51">
        <v>1</v>
      </c>
      <c r="BQ311" s="63">
        <f t="shared" si="411"/>
        <v>1166896.5289871024</v>
      </c>
      <c r="BR311" s="63">
        <f t="shared" si="412"/>
        <v>190204134.22489771</v>
      </c>
      <c r="BS311" s="63">
        <f t="shared" si="413"/>
        <v>111320197722.16667</v>
      </c>
      <c r="BT311" s="63">
        <f t="shared" si="414"/>
        <v>1.9714957728777486E+20</v>
      </c>
      <c r="BU311" s="63">
        <f t="shared" si="415"/>
        <v>329045.33333333331</v>
      </c>
      <c r="BV311" s="51">
        <f t="shared" si="452"/>
        <v>585.26697211818475</v>
      </c>
      <c r="BW311" s="72">
        <f t="shared" si="453"/>
        <v>6.9202852693953334</v>
      </c>
      <c r="BX311" s="51">
        <f t="shared" si="416"/>
        <v>118</v>
      </c>
      <c r="BY311" s="51">
        <f t="shared" si="417"/>
        <v>19.350000000000001</v>
      </c>
      <c r="BZ311" s="51">
        <v>1</v>
      </c>
      <c r="CB311" s="63">
        <f t="shared" si="418"/>
        <v>585.18879468377781</v>
      </c>
      <c r="CC311" s="63">
        <f t="shared" si="419"/>
        <v>69052.277772685775</v>
      </c>
      <c r="CD311" s="63">
        <f t="shared" si="420"/>
        <v>246030453.43611997</v>
      </c>
      <c r="CE311" s="63">
        <f t="shared" si="421"/>
        <v>2.2309031114142944E+20</v>
      </c>
      <c r="CF311" s="63">
        <f t="shared" si="422"/>
        <v>329045.33333333331</v>
      </c>
      <c r="CG311" s="51">
        <f t="shared" si="446"/>
        <v>3562.9592733498421</v>
      </c>
      <c r="CH311" s="93">
        <f t="shared" si="447"/>
        <v>42.128969768414358</v>
      </c>
      <c r="CI311" s="51">
        <f t="shared" si="423"/>
        <v>73</v>
      </c>
      <c r="CJ311" s="51">
        <f t="shared" si="424"/>
        <v>21.6</v>
      </c>
      <c r="CK311" s="51">
        <v>1</v>
      </c>
      <c r="CM311" s="63">
        <f t="shared" si="425"/>
        <v>4.7587927248424142</v>
      </c>
      <c r="CN311" s="63">
        <f t="shared" si="426"/>
        <v>347.39186891349624</v>
      </c>
      <c r="CO311" s="63">
        <f t="shared" si="427"/>
        <v>536403.60487526015</v>
      </c>
      <c r="CP311" s="63">
        <f t="shared" si="428"/>
        <v>2.4903104499508406E+20</v>
      </c>
      <c r="CQ311" s="63">
        <f t="shared" si="429"/>
        <v>329045.33333333331</v>
      </c>
      <c r="CR311" s="51">
        <f t="shared" si="361"/>
        <v>1544.0879677262383</v>
      </c>
      <c r="CS311" s="93">
        <f t="shared" si="362"/>
        <v>18.257529856902128</v>
      </c>
      <c r="CT311" s="51">
        <f t="shared" si="430"/>
        <v>22</v>
      </c>
      <c r="CU311" s="51">
        <f t="shared" si="431"/>
        <v>24.15</v>
      </c>
      <c r="CV311" s="51">
        <v>1</v>
      </c>
      <c r="CX311" s="63">
        <f t="shared" si="432"/>
        <v>3.8777493188139535E-2</v>
      </c>
      <c r="CY311" s="63">
        <f t="shared" si="433"/>
        <v>0.85310485013906978</v>
      </c>
      <c r="CZ311" s="63">
        <f t="shared" si="434"/>
        <v>509.857856722647</v>
      </c>
      <c r="DA311" s="63">
        <f t="shared" si="435"/>
        <v>2.7843054336255921E+20</v>
      </c>
      <c r="DB311" s="63">
        <f t="shared" si="436"/>
        <v>329045.33333333331</v>
      </c>
      <c r="DC311" s="51">
        <f t="shared" si="456"/>
        <v>597.64969879087198</v>
      </c>
      <c r="DD311" s="93">
        <f t="shared" si="457"/>
        <v>7.0667005039297743</v>
      </c>
      <c r="DE311" s="51">
        <f t="shared" si="437"/>
        <v>-33</v>
      </c>
      <c r="DF311" s="51">
        <f t="shared" si="438"/>
        <v>26.9</v>
      </c>
      <c r="DG311" s="51">
        <v>1</v>
      </c>
      <c r="DI311" s="63">
        <f t="shared" si="439"/>
        <v>8.6534746119213031E-3</v>
      </c>
      <c r="DJ311" s="63">
        <f t="shared" si="440"/>
        <v>-0.28556466219340298</v>
      </c>
      <c r="DK311" s="63">
        <f t="shared" si="441"/>
        <v>0.27730283437336545</v>
      </c>
      <c r="DL311" s="63">
        <f t="shared" si="442"/>
        <v>3.1013588473924819E+20</v>
      </c>
      <c r="DM311" s="63">
        <f t="shared" si="443"/>
        <v>329045.33333333331</v>
      </c>
    </row>
    <row r="312" spans="1:117">
      <c r="A312" s="74">
        <v>8192</v>
      </c>
      <c r="B312" s="74">
        <f t="shared" si="369"/>
        <v>10.199999999999999</v>
      </c>
      <c r="C312" s="78">
        <v>13.265000000000001</v>
      </c>
      <c r="D312" s="76">
        <f t="shared" si="444"/>
        <v>2.5300000000000002</v>
      </c>
      <c r="E312" s="76">
        <f t="shared" si="370"/>
        <v>2.5300000000000002</v>
      </c>
      <c r="F312" s="77">
        <f t="shared" si="371"/>
        <v>84.907938500000014</v>
      </c>
      <c r="G312" s="73">
        <f t="shared" si="372"/>
        <v>2.6487180715652372E+18</v>
      </c>
      <c r="H312" s="74">
        <f t="shared" si="445"/>
        <v>61.200000000000038</v>
      </c>
      <c r="I312" s="79">
        <v>306</v>
      </c>
      <c r="J312" s="51">
        <f t="shared" si="373"/>
        <v>306</v>
      </c>
      <c r="K312" s="51">
        <f t="shared" si="374"/>
        <v>10</v>
      </c>
      <c r="L312" s="51">
        <v>1</v>
      </c>
      <c r="N312" s="63">
        <f t="shared" si="375"/>
        <v>225990696973576.78</v>
      </c>
      <c r="O312" s="63">
        <f t="shared" si="376"/>
        <v>6.9153153273914496E+16</v>
      </c>
      <c r="P312" s="63">
        <f t="shared" si="377"/>
        <v>2.6487180715652375E+19</v>
      </c>
      <c r="Q312" s="63">
        <f t="shared" si="378"/>
        <v>1.3243590357826188E+20</v>
      </c>
      <c r="R312" s="63">
        <f t="shared" si="379"/>
        <v>329318.40000000002</v>
      </c>
      <c r="S312" s="51">
        <f t="shared" si="448"/>
        <v>383.0220237497644</v>
      </c>
      <c r="T312" s="72">
        <f t="shared" si="449"/>
        <v>4.5110272433450298</v>
      </c>
      <c r="U312" s="51">
        <f t="shared" si="380"/>
        <v>291</v>
      </c>
      <c r="V312" s="69">
        <f t="shared" si="381"/>
        <v>10.75</v>
      </c>
      <c r="W312" s="51">
        <v>1</v>
      </c>
      <c r="Y312" s="68">
        <f t="shared" si="363"/>
        <v>8335465802808.2725</v>
      </c>
      <c r="Z312" s="68">
        <f t="shared" si="382"/>
        <v>2425620548617207.5</v>
      </c>
      <c r="AA312" s="68">
        <f t="shared" si="383"/>
        <v>3.5592149086657848E+18</v>
      </c>
      <c r="AB312" s="68">
        <f t="shared" si="384"/>
        <v>1.4236859634663149E+20</v>
      </c>
      <c r="AC312" s="63">
        <f t="shared" si="385"/>
        <v>329318.40000000002</v>
      </c>
      <c r="AD312" s="69">
        <f t="shared" si="458"/>
        <v>1467.3420006665158</v>
      </c>
      <c r="AE312" s="72">
        <f t="shared" si="387"/>
        <v>17.28156432235739</v>
      </c>
      <c r="AF312" s="51">
        <f t="shared" si="388"/>
        <v>269</v>
      </c>
      <c r="AG312" s="51">
        <f t="shared" si="389"/>
        <v>11.85</v>
      </c>
      <c r="AH312" s="51">
        <v>1</v>
      </c>
      <c r="AJ312" s="63">
        <f t="shared" si="390"/>
        <v>538613532282.04742</v>
      </c>
      <c r="AK312" s="63">
        <f t="shared" si="391"/>
        <v>144887040183870.75</v>
      </c>
      <c r="AL312" s="63">
        <f t="shared" si="392"/>
        <v>1.8583697052296758E+17</v>
      </c>
      <c r="AM312" s="63">
        <f t="shared" si="393"/>
        <v>1.5693654574024029E+20</v>
      </c>
      <c r="AN312" s="63">
        <f t="shared" si="394"/>
        <v>329318.40000000002</v>
      </c>
      <c r="AO312" s="51">
        <f t="shared" si="364"/>
        <v>1282.6334935624939</v>
      </c>
      <c r="AP312" s="72">
        <f t="shared" si="365"/>
        <v>15.106166940591706</v>
      </c>
      <c r="AQ312" s="51">
        <f t="shared" si="395"/>
        <v>241</v>
      </c>
      <c r="AR312" s="51">
        <f t="shared" si="396"/>
        <v>13.25</v>
      </c>
      <c r="AS312" s="51">
        <v>1</v>
      </c>
      <c r="AU312" s="63">
        <f t="shared" si="397"/>
        <v>37322322421.974899</v>
      </c>
      <c r="AV312" s="63">
        <f t="shared" si="398"/>
        <v>8994679703695.9512</v>
      </c>
      <c r="AW312" s="63">
        <f t="shared" si="399"/>
        <v>4284120416044829.5</v>
      </c>
      <c r="AX312" s="63">
        <f t="shared" si="400"/>
        <v>1.7547757224119697E+20</v>
      </c>
      <c r="AY312" s="63">
        <f t="shared" si="401"/>
        <v>329318.40000000002</v>
      </c>
      <c r="AZ312" s="51">
        <f t="shared" si="454"/>
        <v>476.29493847173529</v>
      </c>
      <c r="BA312" s="72">
        <f t="shared" si="455"/>
        <v>5.6095454310404111</v>
      </c>
      <c r="BB312" s="51">
        <f t="shared" si="402"/>
        <v>211</v>
      </c>
      <c r="BC312" s="51">
        <f t="shared" si="403"/>
        <v>14.75</v>
      </c>
      <c r="BD312" s="51">
        <v>1</v>
      </c>
      <c r="BF312" s="63">
        <f t="shared" si="404"/>
        <v>203878758.87727219</v>
      </c>
      <c r="BG312" s="63">
        <f t="shared" si="405"/>
        <v>43018418123.104431</v>
      </c>
      <c r="BH312" s="63">
        <f t="shared" si="406"/>
        <v>74517424689458.844</v>
      </c>
      <c r="BI312" s="63">
        <f t="shared" si="407"/>
        <v>1.9534295777793625E+20</v>
      </c>
      <c r="BJ312" s="63">
        <f t="shared" si="408"/>
        <v>329318.40000000002</v>
      </c>
      <c r="BK312" s="51">
        <f t="shared" si="366"/>
        <v>1732.2214051714946</v>
      </c>
      <c r="BL312" s="72">
        <f t="shared" si="367"/>
        <v>20.401171383656834</v>
      </c>
      <c r="BM312" s="51">
        <f t="shared" si="409"/>
        <v>164</v>
      </c>
      <c r="BN312" s="51">
        <f t="shared" si="410"/>
        <v>17.100000000000001</v>
      </c>
      <c r="BO312" s="51">
        <v>1</v>
      </c>
      <c r="BQ312" s="63">
        <f t="shared" si="411"/>
        <v>1166896.5289871024</v>
      </c>
      <c r="BR312" s="63">
        <f t="shared" si="412"/>
        <v>191371030.75388479</v>
      </c>
      <c r="BS312" s="63">
        <f t="shared" si="413"/>
        <v>127873328001.39752</v>
      </c>
      <c r="BT312" s="63">
        <f t="shared" si="414"/>
        <v>2.264653951188278E+20</v>
      </c>
      <c r="BU312" s="63">
        <f t="shared" si="415"/>
        <v>329318.40000000002</v>
      </c>
      <c r="BV312" s="51">
        <f t="shared" si="452"/>
        <v>668.19584708121613</v>
      </c>
      <c r="BW312" s="72">
        <f t="shared" si="453"/>
        <v>7.8696510466005014</v>
      </c>
      <c r="BX312" s="51">
        <f t="shared" si="416"/>
        <v>119</v>
      </c>
      <c r="BY312" s="51">
        <f t="shared" si="417"/>
        <v>19.350000000000001</v>
      </c>
      <c r="BZ312" s="51">
        <v>1</v>
      </c>
      <c r="CB312" s="63">
        <f t="shared" si="418"/>
        <v>585.18879468377781</v>
      </c>
      <c r="CC312" s="63">
        <f t="shared" si="419"/>
        <v>69637.466567369556</v>
      </c>
      <c r="CD312" s="63">
        <f t="shared" si="420"/>
        <v>282614777.14124578</v>
      </c>
      <c r="CE312" s="63">
        <f t="shared" si="421"/>
        <v>2.5626347342393672E+20</v>
      </c>
      <c r="CF312" s="63">
        <f t="shared" si="422"/>
        <v>329318.40000000002</v>
      </c>
      <c r="CG312" s="51">
        <f t="shared" si="446"/>
        <v>4058.3724691913517</v>
      </c>
      <c r="CH312" s="93">
        <f t="shared" si="447"/>
        <v>47.797326620894829</v>
      </c>
      <c r="CI312" s="51">
        <f t="shared" si="423"/>
        <v>74</v>
      </c>
      <c r="CJ312" s="51">
        <f t="shared" si="424"/>
        <v>21.6</v>
      </c>
      <c r="CK312" s="51">
        <v>1</v>
      </c>
      <c r="CM312" s="63">
        <f t="shared" si="425"/>
        <v>4.7587927248424142</v>
      </c>
      <c r="CN312" s="63">
        <f t="shared" si="426"/>
        <v>352.15066163833865</v>
      </c>
      <c r="CO312" s="63">
        <f t="shared" si="427"/>
        <v>616165.93853469088</v>
      </c>
      <c r="CP312" s="63">
        <f t="shared" si="428"/>
        <v>2.8606155172904564E+20</v>
      </c>
      <c r="CQ312" s="63">
        <f t="shared" si="429"/>
        <v>329318.40000000002</v>
      </c>
      <c r="CR312" s="51">
        <f t="shared" si="361"/>
        <v>1749.7225070316576</v>
      </c>
      <c r="CS312" s="93">
        <f t="shared" si="362"/>
        <v>20.60728994181925</v>
      </c>
      <c r="CT312" s="51">
        <f t="shared" si="430"/>
        <v>23</v>
      </c>
      <c r="CU312" s="51">
        <f t="shared" si="431"/>
        <v>24.15</v>
      </c>
      <c r="CV312" s="51">
        <v>1</v>
      </c>
      <c r="CX312" s="63">
        <f t="shared" si="432"/>
        <v>3.8777493188139535E-2</v>
      </c>
      <c r="CY312" s="63">
        <f t="shared" si="433"/>
        <v>0.89188234332720928</v>
      </c>
      <c r="CZ312" s="63">
        <f t="shared" si="434"/>
        <v>585.67288129961867</v>
      </c>
      <c r="DA312" s="63">
        <f t="shared" si="435"/>
        <v>3.1983270714150237E+20</v>
      </c>
      <c r="DB312" s="63">
        <f t="shared" si="436"/>
        <v>329318.40000000002</v>
      </c>
      <c r="DC312" s="51">
        <f t="shared" si="456"/>
        <v>656.67056387139394</v>
      </c>
      <c r="DD312" s="93">
        <f t="shared" si="457"/>
        <v>7.7339124641613317</v>
      </c>
      <c r="DE312" s="51">
        <f t="shared" si="437"/>
        <v>-32</v>
      </c>
      <c r="DF312" s="51">
        <f t="shared" si="438"/>
        <v>26.9</v>
      </c>
      <c r="DG312" s="51">
        <v>1</v>
      </c>
      <c r="DI312" s="63">
        <f t="shared" si="439"/>
        <v>8.6534746119213031E-3</v>
      </c>
      <c r="DJ312" s="63">
        <f t="shared" si="440"/>
        <v>-0.2769111875814817</v>
      </c>
      <c r="DK312" s="63">
        <f t="shared" si="441"/>
        <v>0.31853730968070015</v>
      </c>
      <c r="DL312" s="63">
        <f t="shared" si="442"/>
        <v>3.5625258062552439E+20</v>
      </c>
      <c r="DM312" s="63">
        <f t="shared" si="443"/>
        <v>329318.40000000002</v>
      </c>
    </row>
    <row r="313" spans="1:117">
      <c r="A313" s="74">
        <v>8192</v>
      </c>
      <c r="B313" s="74">
        <f t="shared" si="369"/>
        <v>10.233333333333333</v>
      </c>
      <c r="C313" s="78">
        <v>13.265000000000001</v>
      </c>
      <c r="D313" s="76">
        <f t="shared" si="444"/>
        <v>2.5350000000000001</v>
      </c>
      <c r="E313" s="76">
        <f t="shared" si="370"/>
        <v>2.5350000000000001</v>
      </c>
      <c r="F313" s="77">
        <f t="shared" si="371"/>
        <v>85.243874625000004</v>
      </c>
      <c r="G313" s="73">
        <f t="shared" si="372"/>
        <v>3.0425780916579072E+18</v>
      </c>
      <c r="H313" s="74">
        <f t="shared" si="445"/>
        <v>61.400000000000027</v>
      </c>
      <c r="I313" s="79">
        <v>307</v>
      </c>
      <c r="J313" s="51">
        <f t="shared" si="373"/>
        <v>307</v>
      </c>
      <c r="K313" s="51">
        <f t="shared" si="374"/>
        <v>10</v>
      </c>
      <c r="L313" s="51">
        <v>1</v>
      </c>
      <c r="N313" s="63">
        <f t="shared" si="375"/>
        <v>225990696973576.78</v>
      </c>
      <c r="O313" s="63">
        <f t="shared" si="376"/>
        <v>6.9379143970888072E+16</v>
      </c>
      <c r="P313" s="63">
        <f t="shared" si="377"/>
        <v>3.0425780916579074E+19</v>
      </c>
      <c r="Q313" s="63">
        <f t="shared" si="378"/>
        <v>1.5212890458289537E+20</v>
      </c>
      <c r="R313" s="63">
        <f t="shared" si="379"/>
        <v>329591.46666666667</v>
      </c>
      <c r="S313" s="51">
        <f t="shared" si="448"/>
        <v>438.54361952557275</v>
      </c>
      <c r="T313" s="72">
        <f t="shared" si="449"/>
        <v>5.1445763282674424</v>
      </c>
      <c r="U313" s="51">
        <f t="shared" si="380"/>
        <v>292</v>
      </c>
      <c r="V313" s="69">
        <f t="shared" si="381"/>
        <v>10.75</v>
      </c>
      <c r="W313" s="51">
        <v>1</v>
      </c>
      <c r="Y313" s="68">
        <f t="shared" si="363"/>
        <v>8335465802808.2725</v>
      </c>
      <c r="Z313" s="68">
        <f t="shared" si="382"/>
        <v>2433956014420015.5</v>
      </c>
      <c r="AA313" s="68">
        <f t="shared" si="383"/>
        <v>4.0884643106653087E+18</v>
      </c>
      <c r="AB313" s="68">
        <f t="shared" si="384"/>
        <v>1.6353857242661251E+20</v>
      </c>
      <c r="AC313" s="63">
        <f t="shared" si="385"/>
        <v>329591.46666666667</v>
      </c>
      <c r="AD313" s="69">
        <f t="shared" si="458"/>
        <v>1679.7609679234668</v>
      </c>
      <c r="AE313" s="72">
        <f t="shared" si="387"/>
        <v>19.705356840159784</v>
      </c>
      <c r="AF313" s="51">
        <f t="shared" si="388"/>
        <v>270</v>
      </c>
      <c r="AG313" s="51">
        <f t="shared" si="389"/>
        <v>11.85</v>
      </c>
      <c r="AH313" s="51">
        <v>1</v>
      </c>
      <c r="AJ313" s="63">
        <f t="shared" si="390"/>
        <v>538613532282.04742</v>
      </c>
      <c r="AK313" s="63">
        <f t="shared" si="391"/>
        <v>145425653716152.81</v>
      </c>
      <c r="AL313" s="63">
        <f t="shared" si="392"/>
        <v>2.1347062233736531E+17</v>
      </c>
      <c r="AM313" s="63">
        <f t="shared" si="393"/>
        <v>1.80272751930731E+20</v>
      </c>
      <c r="AN313" s="63">
        <f t="shared" si="394"/>
        <v>329591.46666666667</v>
      </c>
      <c r="AO313" s="51">
        <f t="shared" si="364"/>
        <v>1467.9020989929686</v>
      </c>
      <c r="AP313" s="72">
        <f t="shared" si="365"/>
        <v>17.220030242061142</v>
      </c>
      <c r="AQ313" s="51">
        <f t="shared" si="395"/>
        <v>242</v>
      </c>
      <c r="AR313" s="51">
        <f t="shared" si="396"/>
        <v>13.25</v>
      </c>
      <c r="AS313" s="51">
        <v>1</v>
      </c>
      <c r="AU313" s="63">
        <f t="shared" si="397"/>
        <v>37322322421.974899</v>
      </c>
      <c r="AV313" s="63">
        <f t="shared" si="398"/>
        <v>9032002026117.9258</v>
      </c>
      <c r="AW313" s="63">
        <f t="shared" si="399"/>
        <v>4921162074519910</v>
      </c>
      <c r="AX313" s="63">
        <f t="shared" si="400"/>
        <v>2.0157079857233632E+20</v>
      </c>
      <c r="AY313" s="63">
        <f t="shared" si="401"/>
        <v>329591.46666666667</v>
      </c>
      <c r="AZ313" s="51">
        <f t="shared" si="454"/>
        <v>544.85838912450845</v>
      </c>
      <c r="BA313" s="72">
        <f t="shared" si="455"/>
        <v>6.39176001233424</v>
      </c>
      <c r="BB313" s="51">
        <f t="shared" si="402"/>
        <v>212</v>
      </c>
      <c r="BC313" s="51">
        <f t="shared" si="403"/>
        <v>14.75</v>
      </c>
      <c r="BD313" s="51">
        <v>1</v>
      </c>
      <c r="BF313" s="63">
        <f t="shared" si="404"/>
        <v>203878758.87727219</v>
      </c>
      <c r="BG313" s="63">
        <f t="shared" si="405"/>
        <v>43222296881.981705</v>
      </c>
      <c r="BH313" s="63">
        <f t="shared" si="406"/>
        <v>85598043159396.844</v>
      </c>
      <c r="BI313" s="63">
        <f t="shared" si="407"/>
        <v>2.2439013425977065E+20</v>
      </c>
      <c r="BJ313" s="63">
        <f t="shared" si="408"/>
        <v>329591.46666666667</v>
      </c>
      <c r="BK313" s="51">
        <f t="shared" si="366"/>
        <v>1980.4140301271339</v>
      </c>
      <c r="BL313" s="72">
        <f t="shared" si="367"/>
        <v>23.23233239736296</v>
      </c>
      <c r="BM313" s="51">
        <f t="shared" si="409"/>
        <v>165</v>
      </c>
      <c r="BN313" s="51">
        <f t="shared" si="410"/>
        <v>17.100000000000001</v>
      </c>
      <c r="BO313" s="51">
        <v>1</v>
      </c>
      <c r="BQ313" s="63">
        <f t="shared" si="411"/>
        <v>1166896.5289871024</v>
      </c>
      <c r="BR313" s="63">
        <f t="shared" si="412"/>
        <v>192537927.2828719</v>
      </c>
      <c r="BS313" s="63">
        <f t="shared" si="413"/>
        <v>146887881523.2016</v>
      </c>
      <c r="BT313" s="63">
        <f t="shared" si="414"/>
        <v>2.6014042683675109E+20</v>
      </c>
      <c r="BU313" s="63">
        <f t="shared" si="415"/>
        <v>329591.46666666667</v>
      </c>
      <c r="BV313" s="51">
        <f t="shared" si="452"/>
        <v>762.90361902253994</v>
      </c>
      <c r="BW313" s="72">
        <f t="shared" si="453"/>
        <v>8.9496591089818729</v>
      </c>
      <c r="BX313" s="51">
        <f t="shared" si="416"/>
        <v>120</v>
      </c>
      <c r="BY313" s="51">
        <f t="shared" si="417"/>
        <v>19.350000000000001</v>
      </c>
      <c r="BZ313" s="51">
        <v>12</v>
      </c>
      <c r="CB313" s="63">
        <f t="shared" si="418"/>
        <v>7022.2655362053338</v>
      </c>
      <c r="CC313" s="63">
        <f t="shared" si="419"/>
        <v>842671.86434464005</v>
      </c>
      <c r="CD313" s="63">
        <f t="shared" si="420"/>
        <v>324639129.60000265</v>
      </c>
      <c r="CE313" s="63">
        <f t="shared" si="421"/>
        <v>2.9436943036790256E+20</v>
      </c>
      <c r="CF313" s="63">
        <f t="shared" si="422"/>
        <v>329591.46666666667</v>
      </c>
      <c r="CG313" s="51">
        <f t="shared" si="446"/>
        <v>385.24975537480407</v>
      </c>
      <c r="CH313" s="93">
        <f t="shared" si="447"/>
        <v>4.5193834403888005</v>
      </c>
      <c r="CI313" s="51">
        <f t="shared" si="423"/>
        <v>75</v>
      </c>
      <c r="CJ313" s="51">
        <f t="shared" si="424"/>
        <v>21.6</v>
      </c>
      <c r="CK313" s="51">
        <v>1</v>
      </c>
      <c r="CM313" s="63">
        <f t="shared" si="425"/>
        <v>4.7587927248424142</v>
      </c>
      <c r="CN313" s="63">
        <f t="shared" si="426"/>
        <v>356.90945436318106</v>
      </c>
      <c r="CO313" s="63">
        <f t="shared" si="427"/>
        <v>707788.80000000354</v>
      </c>
      <c r="CP313" s="63">
        <f t="shared" si="428"/>
        <v>3.2859843389905397E+20</v>
      </c>
      <c r="CQ313" s="63">
        <f t="shared" si="429"/>
        <v>329591.46666666667</v>
      </c>
      <c r="CR313" s="51">
        <f t="shared" si="361"/>
        <v>1983.1046539881722</v>
      </c>
      <c r="CS313" s="93">
        <f t="shared" si="362"/>
        <v>23.263896235502354</v>
      </c>
      <c r="CT313" s="51">
        <f t="shared" si="430"/>
        <v>24</v>
      </c>
      <c r="CU313" s="51">
        <f t="shared" si="431"/>
        <v>24.15</v>
      </c>
      <c r="CV313" s="51">
        <v>1</v>
      </c>
      <c r="CX313" s="63">
        <f t="shared" si="432"/>
        <v>3.8777493188139535E-2</v>
      </c>
      <c r="CY313" s="63">
        <f t="shared" si="433"/>
        <v>0.93065983651534889</v>
      </c>
      <c r="CZ313" s="63">
        <f t="shared" si="434"/>
        <v>672.76147531524566</v>
      </c>
      <c r="DA313" s="63">
        <f t="shared" si="435"/>
        <v>3.6739130456769226E+20</v>
      </c>
      <c r="DB313" s="63">
        <f t="shared" si="436"/>
        <v>329591.46666666667</v>
      </c>
      <c r="DC313" s="51">
        <f t="shared" si="456"/>
        <v>722.88654664012688</v>
      </c>
      <c r="DD313" s="93">
        <f t="shared" si="457"/>
        <v>8.4802169049706873</v>
      </c>
      <c r="DE313" s="51">
        <f t="shared" si="437"/>
        <v>-31</v>
      </c>
      <c r="DF313" s="51">
        <f t="shared" si="438"/>
        <v>26.9</v>
      </c>
      <c r="DG313" s="51">
        <v>1</v>
      </c>
      <c r="DI313" s="63">
        <f t="shared" si="439"/>
        <v>8.6534746119213031E-3</v>
      </c>
      <c r="DJ313" s="63">
        <f t="shared" si="440"/>
        <v>-0.26825771296956041</v>
      </c>
      <c r="DK313" s="63">
        <f t="shared" si="441"/>
        <v>0.36590328363540142</v>
      </c>
      <c r="DL313" s="63">
        <f t="shared" si="442"/>
        <v>4.0922675332798847E+20</v>
      </c>
      <c r="DM313" s="63">
        <f t="shared" si="443"/>
        <v>329591.46666666667</v>
      </c>
    </row>
    <row r="314" spans="1:117">
      <c r="A314" s="74">
        <v>8192</v>
      </c>
      <c r="B314" s="74">
        <f t="shared" si="369"/>
        <v>10.266666666666667</v>
      </c>
      <c r="C314" s="78">
        <v>13.265000000000001</v>
      </c>
      <c r="D314" s="76">
        <f t="shared" si="444"/>
        <v>2.54</v>
      </c>
      <c r="E314" s="76">
        <f t="shared" si="370"/>
        <v>2.54</v>
      </c>
      <c r="F314" s="77">
        <f t="shared" si="371"/>
        <v>85.580474000000009</v>
      </c>
      <c r="G314" s="73">
        <f t="shared" si="372"/>
        <v>3.4950044488374564E+18</v>
      </c>
      <c r="H314" s="74">
        <f t="shared" si="445"/>
        <v>61.60000000000003</v>
      </c>
      <c r="I314" s="79">
        <v>308</v>
      </c>
      <c r="J314" s="51">
        <f t="shared" si="373"/>
        <v>308</v>
      </c>
      <c r="K314" s="51">
        <f t="shared" si="374"/>
        <v>10</v>
      </c>
      <c r="L314" s="51">
        <v>1</v>
      </c>
      <c r="N314" s="63">
        <f t="shared" si="375"/>
        <v>225990696973576.78</v>
      </c>
      <c r="O314" s="63">
        <f t="shared" si="376"/>
        <v>6.9605134667861648E+16</v>
      </c>
      <c r="P314" s="63">
        <f t="shared" si="377"/>
        <v>3.4950044488374563E+19</v>
      </c>
      <c r="Q314" s="63">
        <f t="shared" si="378"/>
        <v>1.7475022244187282E+20</v>
      </c>
      <c r="R314" s="63">
        <f t="shared" si="379"/>
        <v>329864.53333333333</v>
      </c>
      <c r="S314" s="51">
        <f t="shared" si="448"/>
        <v>502.11876832287538</v>
      </c>
      <c r="T314" s="72">
        <f t="shared" si="449"/>
        <v>5.8672118165982035</v>
      </c>
      <c r="U314" s="51">
        <f t="shared" si="380"/>
        <v>293</v>
      </c>
      <c r="V314" s="69">
        <f t="shared" si="381"/>
        <v>10.75</v>
      </c>
      <c r="W314" s="51">
        <v>1</v>
      </c>
      <c r="Y314" s="68">
        <f t="shared" si="363"/>
        <v>8335465802808.2725</v>
      </c>
      <c r="Z314" s="68">
        <f t="shared" si="382"/>
        <v>2442291480222824</v>
      </c>
      <c r="AA314" s="68">
        <f t="shared" si="383"/>
        <v>4.6964122281253263E+18</v>
      </c>
      <c r="AB314" s="68">
        <f t="shared" si="384"/>
        <v>1.8785648912501329E+20</v>
      </c>
      <c r="AC314" s="63">
        <f t="shared" si="385"/>
        <v>329864.53333333333</v>
      </c>
      <c r="AD314" s="69">
        <f t="shared" si="458"/>
        <v>1922.9532044622479</v>
      </c>
      <c r="AE314" s="72">
        <f t="shared" si="387"/>
        <v>22.469532062445083</v>
      </c>
      <c r="AF314" s="51">
        <f t="shared" si="388"/>
        <v>271</v>
      </c>
      <c r="AG314" s="51">
        <f t="shared" si="389"/>
        <v>11.85</v>
      </c>
      <c r="AH314" s="51">
        <v>1</v>
      </c>
      <c r="AJ314" s="63">
        <f t="shared" si="390"/>
        <v>538613532282.04742</v>
      </c>
      <c r="AK314" s="63">
        <f t="shared" si="391"/>
        <v>145964267248434.84</v>
      </c>
      <c r="AL314" s="63">
        <f t="shared" si="392"/>
        <v>2.452133527191249E+17</v>
      </c>
      <c r="AM314" s="63">
        <f t="shared" si="393"/>
        <v>2.070790135936193E+20</v>
      </c>
      <c r="AN314" s="63">
        <f t="shared" si="394"/>
        <v>329864.53333333333</v>
      </c>
      <c r="AO314" s="51">
        <f t="shared" si="364"/>
        <v>1679.9546720689223</v>
      </c>
      <c r="AP314" s="72">
        <f t="shared" si="365"/>
        <v>19.630116468727692</v>
      </c>
      <c r="AQ314" s="51">
        <f t="shared" si="395"/>
        <v>243</v>
      </c>
      <c r="AR314" s="51">
        <f t="shared" si="396"/>
        <v>13.25</v>
      </c>
      <c r="AS314" s="51">
        <v>1</v>
      </c>
      <c r="AU314" s="63">
        <f t="shared" si="397"/>
        <v>37322322421.974899</v>
      </c>
      <c r="AV314" s="63">
        <f t="shared" si="398"/>
        <v>9069324348539.9004</v>
      </c>
      <c r="AW314" s="63">
        <f t="shared" si="399"/>
        <v>5652930779674817</v>
      </c>
      <c r="AX314" s="63">
        <f t="shared" si="400"/>
        <v>2.3154404473548148E+20</v>
      </c>
      <c r="AY314" s="63">
        <f t="shared" si="401"/>
        <v>329864.53333333333</v>
      </c>
      <c r="AZ314" s="51">
        <f t="shared" si="454"/>
        <v>623.30230593030899</v>
      </c>
      <c r="BA314" s="72">
        <f t="shared" si="455"/>
        <v>7.2832303538107173</v>
      </c>
      <c r="BB314" s="51">
        <f t="shared" si="402"/>
        <v>213</v>
      </c>
      <c r="BC314" s="51">
        <f t="shared" si="403"/>
        <v>14.75</v>
      </c>
      <c r="BD314" s="51">
        <v>1</v>
      </c>
      <c r="BF314" s="63">
        <f t="shared" si="404"/>
        <v>203878758.87727219</v>
      </c>
      <c r="BG314" s="63">
        <f t="shared" si="405"/>
        <v>43426175640.858978</v>
      </c>
      <c r="BH314" s="63">
        <f t="shared" si="406"/>
        <v>98326331368164.344</v>
      </c>
      <c r="BI314" s="63">
        <f t="shared" si="407"/>
        <v>2.5775657810176242E+20</v>
      </c>
      <c r="BJ314" s="63">
        <f t="shared" si="408"/>
        <v>329864.53333333333</v>
      </c>
      <c r="BK314" s="51">
        <f t="shared" si="366"/>
        <v>2264.2180647298519</v>
      </c>
      <c r="BL314" s="72">
        <f t="shared" si="367"/>
        <v>26.45718069673056</v>
      </c>
      <c r="BM314" s="51">
        <f t="shared" si="409"/>
        <v>166</v>
      </c>
      <c r="BN314" s="51">
        <f t="shared" si="410"/>
        <v>17.100000000000001</v>
      </c>
      <c r="BO314" s="51">
        <v>1</v>
      </c>
      <c r="BQ314" s="63">
        <f t="shared" si="411"/>
        <v>1166896.5289871024</v>
      </c>
      <c r="BR314" s="63">
        <f t="shared" si="412"/>
        <v>193704823.81185901</v>
      </c>
      <c r="BS314" s="63">
        <f t="shared" si="413"/>
        <v>168729867874.70111</v>
      </c>
      <c r="BT314" s="63">
        <f t="shared" si="414"/>
        <v>2.9882288037560254E+20</v>
      </c>
      <c r="BU314" s="63">
        <f t="shared" si="415"/>
        <v>329864.53333333333</v>
      </c>
      <c r="BV314" s="51">
        <f t="shared" si="452"/>
        <v>871.06693862505199</v>
      </c>
      <c r="BW314" s="72">
        <f t="shared" si="453"/>
        <v>10.178337393002192</v>
      </c>
      <c r="BX314" s="51">
        <f t="shared" si="416"/>
        <v>121</v>
      </c>
      <c r="BY314" s="51">
        <f t="shared" si="417"/>
        <v>19.350000000000001</v>
      </c>
      <c r="BZ314" s="51">
        <v>1</v>
      </c>
      <c r="CB314" s="63">
        <f t="shared" si="418"/>
        <v>7022.2655362053338</v>
      </c>
      <c r="CC314" s="63">
        <f t="shared" si="419"/>
        <v>849694.12988084543</v>
      </c>
      <c r="CD314" s="63">
        <f t="shared" si="420"/>
        <v>372912434.1391924</v>
      </c>
      <c r="CE314" s="63">
        <f t="shared" si="421"/>
        <v>3.3814168042502396E+20</v>
      </c>
      <c r="CF314" s="63">
        <f t="shared" si="422"/>
        <v>329864.53333333333</v>
      </c>
      <c r="CG314" s="51">
        <f t="shared" si="446"/>
        <v>438.87843992930345</v>
      </c>
      <c r="CH314" s="93">
        <f t="shared" si="447"/>
        <v>5.1282543717776488</v>
      </c>
      <c r="CI314" s="51">
        <f t="shared" si="423"/>
        <v>76</v>
      </c>
      <c r="CJ314" s="51">
        <f t="shared" si="424"/>
        <v>21.6</v>
      </c>
      <c r="CK314" s="51">
        <v>1</v>
      </c>
      <c r="CM314" s="63">
        <f t="shared" si="425"/>
        <v>4.7587927248424142</v>
      </c>
      <c r="CN314" s="63">
        <f t="shared" si="426"/>
        <v>361.66824708802346</v>
      </c>
      <c r="CO314" s="63">
        <f t="shared" si="427"/>
        <v>813035.83024532965</v>
      </c>
      <c r="CP314" s="63">
        <f t="shared" si="428"/>
        <v>3.7746048047444532E+20</v>
      </c>
      <c r="CQ314" s="63">
        <f t="shared" si="429"/>
        <v>329864.53333333333</v>
      </c>
      <c r="CR314" s="51">
        <f t="shared" si="361"/>
        <v>2248.0155136412945</v>
      </c>
      <c r="CS314" s="93">
        <f t="shared" si="362"/>
        <v>26.267855371323304</v>
      </c>
      <c r="CT314" s="51">
        <f t="shared" si="430"/>
        <v>25</v>
      </c>
      <c r="CU314" s="51">
        <f t="shared" si="431"/>
        <v>24.15</v>
      </c>
      <c r="CV314" s="51">
        <v>1</v>
      </c>
      <c r="CX314" s="63">
        <f t="shared" si="432"/>
        <v>3.8777493188139535E-2</v>
      </c>
      <c r="CY314" s="63">
        <f t="shared" si="433"/>
        <v>0.96943732970348839</v>
      </c>
      <c r="CZ314" s="63">
        <f t="shared" si="434"/>
        <v>772.80000000000132</v>
      </c>
      <c r="DA314" s="63">
        <f t="shared" si="435"/>
        <v>4.2202178719712281E+20</v>
      </c>
      <c r="DB314" s="63">
        <f t="shared" si="436"/>
        <v>329864.53333333333</v>
      </c>
      <c r="DC314" s="51">
        <f t="shared" si="456"/>
        <v>797.16344349600149</v>
      </c>
      <c r="DD314" s="93">
        <f t="shared" si="457"/>
        <v>9.3147818215636597</v>
      </c>
      <c r="DE314" s="51">
        <f t="shared" si="437"/>
        <v>-30</v>
      </c>
      <c r="DF314" s="51">
        <f t="shared" si="438"/>
        <v>26.9</v>
      </c>
      <c r="DG314" s="51">
        <v>1</v>
      </c>
      <c r="DI314" s="63">
        <f t="shared" si="439"/>
        <v>8.6534746119213031E-3</v>
      </c>
      <c r="DJ314" s="63">
        <f t="shared" si="440"/>
        <v>-0.25960423835763907</v>
      </c>
      <c r="DK314" s="63">
        <f t="shared" si="441"/>
        <v>0.42031249999999926</v>
      </c>
      <c r="DL314" s="63">
        <f t="shared" si="442"/>
        <v>4.7007809836863783E+20</v>
      </c>
      <c r="DM314" s="63">
        <f t="shared" si="443"/>
        <v>329864.53333333333</v>
      </c>
    </row>
    <row r="315" spans="1:117">
      <c r="A315" s="74">
        <v>8192</v>
      </c>
      <c r="B315" s="74">
        <f t="shared" si="369"/>
        <v>10.3</v>
      </c>
      <c r="C315" s="78">
        <v>13.265000000000001</v>
      </c>
      <c r="D315" s="76">
        <f t="shared" si="444"/>
        <v>2.5449999999999999</v>
      </c>
      <c r="E315" s="76">
        <f t="shared" si="370"/>
        <v>2.5449999999999999</v>
      </c>
      <c r="F315" s="77">
        <f t="shared" si="371"/>
        <v>85.917736625000003</v>
      </c>
      <c r="G315" s="73">
        <f t="shared" si="372"/>
        <v>4.0147058610869048E+18</v>
      </c>
      <c r="H315" s="74">
        <f t="shared" si="445"/>
        <v>61.800000000000033</v>
      </c>
      <c r="I315" s="79">
        <v>309</v>
      </c>
      <c r="J315" s="51">
        <f t="shared" si="373"/>
        <v>309</v>
      </c>
      <c r="K315" s="51">
        <f t="shared" si="374"/>
        <v>10</v>
      </c>
      <c r="L315" s="51">
        <v>1</v>
      </c>
      <c r="N315" s="63">
        <f t="shared" si="375"/>
        <v>225990696973576.78</v>
      </c>
      <c r="O315" s="63">
        <f t="shared" si="376"/>
        <v>6.9831125364835224E+16</v>
      </c>
      <c r="P315" s="63">
        <f t="shared" si="377"/>
        <v>4.0147058610869051E+19</v>
      </c>
      <c r="Q315" s="63">
        <f t="shared" si="378"/>
        <v>2.0073529305434525E+20</v>
      </c>
      <c r="R315" s="63">
        <f t="shared" si="379"/>
        <v>330137.59999999998</v>
      </c>
      <c r="S315" s="51">
        <f t="shared" si="448"/>
        <v>574.91639152482935</v>
      </c>
      <c r="T315" s="72">
        <f t="shared" si="449"/>
        <v>6.6914750563569019</v>
      </c>
      <c r="U315" s="51">
        <f t="shared" si="380"/>
        <v>294</v>
      </c>
      <c r="V315" s="69">
        <f t="shared" si="381"/>
        <v>10.75</v>
      </c>
      <c r="W315" s="51">
        <v>1</v>
      </c>
      <c r="Y315" s="68">
        <f t="shared" si="363"/>
        <v>8335465802808.2725</v>
      </c>
      <c r="Z315" s="68">
        <f t="shared" si="382"/>
        <v>2450626946025632</v>
      </c>
      <c r="AA315" s="68">
        <f t="shared" si="383"/>
        <v>5.3947610008355226E+18</v>
      </c>
      <c r="AB315" s="68">
        <f t="shared" si="384"/>
        <v>2.1579044003342116E+20</v>
      </c>
      <c r="AC315" s="63">
        <f t="shared" si="385"/>
        <v>330137.59999999998</v>
      </c>
      <c r="AD315" s="69">
        <f t="shared" si="458"/>
        <v>2201.3799405840273</v>
      </c>
      <c r="AE315" s="72">
        <f t="shared" si="387"/>
        <v>25.62194986807274</v>
      </c>
      <c r="AF315" s="51">
        <f t="shared" si="388"/>
        <v>272</v>
      </c>
      <c r="AG315" s="51">
        <f t="shared" si="389"/>
        <v>11.85</v>
      </c>
      <c r="AH315" s="51">
        <v>1</v>
      </c>
      <c r="AJ315" s="63">
        <f t="shared" si="390"/>
        <v>538613532282.04742</v>
      </c>
      <c r="AK315" s="63">
        <f t="shared" si="391"/>
        <v>146502880780716.91</v>
      </c>
      <c r="AL315" s="63">
        <f t="shared" si="392"/>
        <v>2.8167617489176653E+17</v>
      </c>
      <c r="AM315" s="63">
        <f t="shared" si="393"/>
        <v>2.3787132226939912E+20</v>
      </c>
      <c r="AN315" s="63">
        <f t="shared" si="394"/>
        <v>330137.59999999998</v>
      </c>
      <c r="AO315" s="51">
        <f t="shared" si="364"/>
        <v>1922.6664580976724</v>
      </c>
      <c r="AP315" s="72">
        <f t="shared" si="365"/>
        <v>22.377992410221644</v>
      </c>
      <c r="AQ315" s="51">
        <f t="shared" si="395"/>
        <v>244</v>
      </c>
      <c r="AR315" s="51">
        <f t="shared" si="396"/>
        <v>13.25</v>
      </c>
      <c r="AS315" s="51">
        <v>1</v>
      </c>
      <c r="AU315" s="63">
        <f t="shared" si="397"/>
        <v>37322322421.974899</v>
      </c>
      <c r="AV315" s="63">
        <f t="shared" si="398"/>
        <v>9106646670961.875</v>
      </c>
      <c r="AW315" s="63">
        <f t="shared" si="399"/>
        <v>6493512287524569</v>
      </c>
      <c r="AX315" s="63">
        <f t="shared" si="400"/>
        <v>2.6597426329700745E+20</v>
      </c>
      <c r="AY315" s="63">
        <f t="shared" si="401"/>
        <v>330137.59999999998</v>
      </c>
      <c r="AZ315" s="51">
        <f t="shared" si="454"/>
        <v>713.0519632687915</v>
      </c>
      <c r="BA315" s="72">
        <f t="shared" si="455"/>
        <v>8.2992405442546353</v>
      </c>
      <c r="BB315" s="51">
        <f t="shared" si="402"/>
        <v>214</v>
      </c>
      <c r="BC315" s="51">
        <f t="shared" si="403"/>
        <v>14.75</v>
      </c>
      <c r="BD315" s="51">
        <v>1</v>
      </c>
      <c r="BF315" s="63">
        <f t="shared" si="404"/>
        <v>203878758.87727219</v>
      </c>
      <c r="BG315" s="63">
        <f t="shared" si="405"/>
        <v>43630054399.736252</v>
      </c>
      <c r="BH315" s="63">
        <f t="shared" si="406"/>
        <v>112947295095503.77</v>
      </c>
      <c r="BI315" s="63">
        <f t="shared" si="407"/>
        <v>2.9608455725515925E+20</v>
      </c>
      <c r="BJ315" s="63">
        <f t="shared" si="408"/>
        <v>330137.59999999998</v>
      </c>
      <c r="BK315" s="51">
        <f t="shared" si="366"/>
        <v>2588.7498113269953</v>
      </c>
      <c r="BL315" s="72">
        <f t="shared" si="367"/>
        <v>30.13056340887978</v>
      </c>
      <c r="BM315" s="51">
        <f t="shared" si="409"/>
        <v>167</v>
      </c>
      <c r="BN315" s="51">
        <f t="shared" si="410"/>
        <v>17.100000000000001</v>
      </c>
      <c r="BO315" s="51">
        <v>1</v>
      </c>
      <c r="BQ315" s="63">
        <f t="shared" si="411"/>
        <v>1166896.5289871024</v>
      </c>
      <c r="BR315" s="63">
        <f t="shared" si="412"/>
        <v>194871720.34084612</v>
      </c>
      <c r="BS315" s="63">
        <f t="shared" si="413"/>
        <v>193819721666.53625</v>
      </c>
      <c r="BT315" s="63">
        <f t="shared" si="414"/>
        <v>3.4325735112293037E+20</v>
      </c>
      <c r="BU315" s="63">
        <f t="shared" si="415"/>
        <v>330137.59999999998</v>
      </c>
      <c r="BV315" s="51">
        <f t="shared" si="452"/>
        <v>994.60158368556586</v>
      </c>
      <c r="BW315" s="72">
        <f t="shared" si="453"/>
        <v>11.576207925805166</v>
      </c>
      <c r="BX315" s="51">
        <f t="shared" si="416"/>
        <v>122</v>
      </c>
      <c r="BY315" s="51">
        <f t="shared" si="417"/>
        <v>19.350000000000001</v>
      </c>
      <c r="BZ315" s="51">
        <v>1</v>
      </c>
      <c r="CB315" s="63">
        <f t="shared" si="418"/>
        <v>7022.2655362053338</v>
      </c>
      <c r="CC315" s="63">
        <f t="shared" si="419"/>
        <v>856716.39541705069</v>
      </c>
      <c r="CD315" s="63">
        <f t="shared" si="420"/>
        <v>428363899.65363032</v>
      </c>
      <c r="CE315" s="63">
        <f t="shared" si="421"/>
        <v>3.8842279206015802E+20</v>
      </c>
      <c r="CF315" s="63">
        <f t="shared" si="422"/>
        <v>330137.59999999998</v>
      </c>
      <c r="CG315" s="51">
        <f t="shared" si="446"/>
        <v>500.00665558069795</v>
      </c>
      <c r="CH315" s="93">
        <f t="shared" si="447"/>
        <v>5.8195976200239894</v>
      </c>
      <c r="CI315" s="51">
        <f t="shared" si="423"/>
        <v>77</v>
      </c>
      <c r="CJ315" s="51">
        <f t="shared" si="424"/>
        <v>21.6</v>
      </c>
      <c r="CK315" s="51">
        <v>1</v>
      </c>
      <c r="CM315" s="63">
        <f t="shared" si="425"/>
        <v>4.7587927248424142</v>
      </c>
      <c r="CN315" s="63">
        <f t="shared" si="426"/>
        <v>366.42703981286587</v>
      </c>
      <c r="CO315" s="63">
        <f t="shared" si="427"/>
        <v>933932.92075645877</v>
      </c>
      <c r="CP315" s="63">
        <f t="shared" si="428"/>
        <v>4.3358823299738573E+20</v>
      </c>
      <c r="CQ315" s="63">
        <f t="shared" si="429"/>
        <v>330137.59999999998</v>
      </c>
      <c r="CR315" s="51">
        <f t="shared" si="361"/>
        <v>2548.7554663908481</v>
      </c>
      <c r="CS315" s="93">
        <f t="shared" si="362"/>
        <v>29.665067615959767</v>
      </c>
      <c r="CT315" s="51">
        <f t="shared" si="430"/>
        <v>26</v>
      </c>
      <c r="CU315" s="51">
        <f t="shared" si="431"/>
        <v>24.15</v>
      </c>
      <c r="CV315" s="51">
        <v>1</v>
      </c>
      <c r="CX315" s="63">
        <f t="shared" si="432"/>
        <v>3.8777493188139535E-2</v>
      </c>
      <c r="CY315" s="63">
        <f t="shared" si="433"/>
        <v>1.0082148228916279</v>
      </c>
      <c r="CZ315" s="63">
        <f t="shared" si="434"/>
        <v>887.71408874171004</v>
      </c>
      <c r="DA315" s="63">
        <f t="shared" si="435"/>
        <v>4.8477573272624372E+20</v>
      </c>
      <c r="DB315" s="63">
        <f t="shared" si="436"/>
        <v>330137.59999999998</v>
      </c>
      <c r="DC315" s="51">
        <f t="shared" si="456"/>
        <v>880.48109250733523</v>
      </c>
      <c r="DD315" s="93">
        <f t="shared" si="457"/>
        <v>10.247954928681587</v>
      </c>
      <c r="DE315" s="51">
        <f t="shared" si="437"/>
        <v>-29</v>
      </c>
      <c r="DF315" s="51">
        <f t="shared" si="438"/>
        <v>26.9</v>
      </c>
      <c r="DG315" s="51">
        <v>1</v>
      </c>
      <c r="DI315" s="63">
        <f t="shared" si="439"/>
        <v>8.6534746119213031E-3</v>
      </c>
      <c r="DJ315" s="63">
        <f t="shared" si="440"/>
        <v>-0.25095076374571779</v>
      </c>
      <c r="DK315" s="63">
        <f t="shared" si="441"/>
        <v>0.48281227733469034</v>
      </c>
      <c r="DL315" s="63">
        <f t="shared" si="442"/>
        <v>5.3997793831618865E+20</v>
      </c>
      <c r="DM315" s="63">
        <f t="shared" si="443"/>
        <v>330137.59999999998</v>
      </c>
    </row>
    <row r="316" spans="1:117">
      <c r="A316" s="74">
        <v>8192</v>
      </c>
      <c r="B316" s="74">
        <f t="shared" si="369"/>
        <v>10.333333333333334</v>
      </c>
      <c r="C316" s="78">
        <v>13.265000000000001</v>
      </c>
      <c r="D316" s="76">
        <f t="shared" si="444"/>
        <v>2.5499999999999998</v>
      </c>
      <c r="E316" s="76">
        <f t="shared" si="370"/>
        <v>2.5499999999999998</v>
      </c>
      <c r="F316" s="77">
        <f t="shared" si="371"/>
        <v>86.255662499999985</v>
      </c>
      <c r="G316" s="73">
        <f t="shared" si="372"/>
        <v>4.6116860184274821E+18</v>
      </c>
      <c r="H316" s="74">
        <f t="shared" si="445"/>
        <v>62.000000000000036</v>
      </c>
      <c r="I316" s="79">
        <v>310</v>
      </c>
      <c r="J316" s="51">
        <f t="shared" si="373"/>
        <v>310</v>
      </c>
      <c r="K316" s="51">
        <f t="shared" si="374"/>
        <v>10</v>
      </c>
      <c r="L316" s="51">
        <v>1</v>
      </c>
      <c r="N316" s="63">
        <f t="shared" si="375"/>
        <v>225990696973576.78</v>
      </c>
      <c r="O316" s="63">
        <f t="shared" si="376"/>
        <v>7.00571160618088E+16</v>
      </c>
      <c r="P316" s="63">
        <f t="shared" si="377"/>
        <v>4.6116860184274821E+19</v>
      </c>
      <c r="Q316" s="63">
        <f t="shared" si="378"/>
        <v>2.3058430092137411E+20</v>
      </c>
      <c r="R316" s="63">
        <f t="shared" si="379"/>
        <v>330410.66666666669</v>
      </c>
      <c r="S316" s="51">
        <f t="shared" si="448"/>
        <v>658.27517284022406</v>
      </c>
      <c r="T316" s="72">
        <f t="shared" si="449"/>
        <v>7.6316748809415751</v>
      </c>
      <c r="U316" s="51">
        <f t="shared" si="380"/>
        <v>295</v>
      </c>
      <c r="V316" s="69">
        <f t="shared" si="381"/>
        <v>10.75</v>
      </c>
      <c r="W316" s="51">
        <v>1</v>
      </c>
      <c r="Y316" s="68">
        <f t="shared" si="363"/>
        <v>8335465802808.2725</v>
      </c>
      <c r="Z316" s="68">
        <f t="shared" si="382"/>
        <v>2458962411828440.5</v>
      </c>
      <c r="AA316" s="68">
        <f t="shared" si="383"/>
        <v>6.1969530872619254E+18</v>
      </c>
      <c r="AB316" s="68">
        <f t="shared" si="384"/>
        <v>2.4787812349047718E+20</v>
      </c>
      <c r="AC316" s="63">
        <f t="shared" si="385"/>
        <v>330410.66666666669</v>
      </c>
      <c r="AD316" s="69">
        <f t="shared" si="458"/>
        <v>2520.1495791283696</v>
      </c>
      <c r="AE316" s="72">
        <f t="shared" si="387"/>
        <v>29.217207381931246</v>
      </c>
      <c r="AF316" s="51">
        <f t="shared" si="388"/>
        <v>273</v>
      </c>
      <c r="AG316" s="51">
        <f t="shared" si="389"/>
        <v>11.85</v>
      </c>
      <c r="AH316" s="51">
        <v>1</v>
      </c>
      <c r="AJ316" s="63">
        <f t="shared" si="390"/>
        <v>538613532282.04742</v>
      </c>
      <c r="AK316" s="63">
        <f t="shared" si="391"/>
        <v>147041494312998.94</v>
      </c>
      <c r="AL316" s="63">
        <f t="shared" si="392"/>
        <v>3.2356095874002938E+17</v>
      </c>
      <c r="AM316" s="63">
        <f t="shared" si="393"/>
        <v>2.732423965918283E+20</v>
      </c>
      <c r="AN316" s="63">
        <f t="shared" si="394"/>
        <v>330410.66666666669</v>
      </c>
      <c r="AO316" s="51">
        <f t="shared" si="364"/>
        <v>2200.4738203440957</v>
      </c>
      <c r="AP316" s="72">
        <f t="shared" si="365"/>
        <v>25.511065089136565</v>
      </c>
      <c r="AQ316" s="51">
        <f t="shared" si="395"/>
        <v>245</v>
      </c>
      <c r="AR316" s="51">
        <f t="shared" si="396"/>
        <v>13.25</v>
      </c>
      <c r="AS316" s="51">
        <v>1</v>
      </c>
      <c r="AU316" s="63">
        <f t="shared" si="397"/>
        <v>37322322421.974899</v>
      </c>
      <c r="AV316" s="63">
        <f t="shared" si="398"/>
        <v>9143968993383.8496</v>
      </c>
      <c r="AW316" s="63">
        <f t="shared" si="399"/>
        <v>7459086882832505</v>
      </c>
      <c r="AX316" s="63">
        <f t="shared" si="400"/>
        <v>3.0552419872082067E+20</v>
      </c>
      <c r="AY316" s="63">
        <f t="shared" si="401"/>
        <v>330410.66666666669</v>
      </c>
      <c r="AZ316" s="51">
        <f t="shared" si="454"/>
        <v>815.73842695984126</v>
      </c>
      <c r="BA316" s="72">
        <f t="shared" si="455"/>
        <v>9.4572159475308819</v>
      </c>
      <c r="BB316" s="51">
        <f t="shared" si="402"/>
        <v>215</v>
      </c>
      <c r="BC316" s="51">
        <f t="shared" si="403"/>
        <v>14.75</v>
      </c>
      <c r="BD316" s="51">
        <v>1</v>
      </c>
      <c r="BF316" s="63">
        <f t="shared" si="404"/>
        <v>203878758.87727219</v>
      </c>
      <c r="BG316" s="63">
        <f t="shared" si="405"/>
        <v>43833933158.613518</v>
      </c>
      <c r="BH316" s="63">
        <f t="shared" si="406"/>
        <v>129742372077569.87</v>
      </c>
      <c r="BI316" s="63">
        <f t="shared" si="407"/>
        <v>3.401118438590268E+20</v>
      </c>
      <c r="BJ316" s="63">
        <f t="shared" si="408"/>
        <v>330410.66666666669</v>
      </c>
      <c r="BK316" s="51">
        <f t="shared" si="366"/>
        <v>2959.8615211666229</v>
      </c>
      <c r="BL316" s="72">
        <f t="shared" si="367"/>
        <v>34.314982174841255</v>
      </c>
      <c r="BM316" s="51">
        <f t="shared" si="409"/>
        <v>168</v>
      </c>
      <c r="BN316" s="51">
        <f t="shared" si="410"/>
        <v>17.100000000000001</v>
      </c>
      <c r="BO316" s="51">
        <v>1</v>
      </c>
      <c r="BQ316" s="63">
        <f t="shared" si="411"/>
        <v>1166896.5289871024</v>
      </c>
      <c r="BR316" s="63">
        <f t="shared" si="412"/>
        <v>196038616.8698332</v>
      </c>
      <c r="BS316" s="63">
        <f t="shared" si="413"/>
        <v>222640395444.33337</v>
      </c>
      <c r="BT316" s="63">
        <f t="shared" si="414"/>
        <v>3.9429915457554973E+20</v>
      </c>
      <c r="BU316" s="63">
        <f t="shared" si="415"/>
        <v>330410.66666666669</v>
      </c>
      <c r="BV316" s="51">
        <f t="shared" si="452"/>
        <v>1135.6966244674302</v>
      </c>
      <c r="BW316" s="72">
        <f t="shared" si="453"/>
        <v>13.166632677216182</v>
      </c>
      <c r="BX316" s="51">
        <f t="shared" si="416"/>
        <v>123</v>
      </c>
      <c r="BY316" s="51">
        <f t="shared" si="417"/>
        <v>19.350000000000001</v>
      </c>
      <c r="BZ316" s="51">
        <v>1</v>
      </c>
      <c r="CB316" s="63">
        <f t="shared" si="418"/>
        <v>7022.2655362053338</v>
      </c>
      <c r="CC316" s="63">
        <f t="shared" si="419"/>
        <v>863738.66095325607</v>
      </c>
      <c r="CD316" s="63">
        <f t="shared" si="420"/>
        <v>492060906.87224019</v>
      </c>
      <c r="CE316" s="63">
        <f t="shared" si="421"/>
        <v>4.4618062228285889E+20</v>
      </c>
      <c r="CF316" s="63">
        <f t="shared" si="422"/>
        <v>330410.66666666669</v>
      </c>
      <c r="CG316" s="51">
        <f t="shared" si="446"/>
        <v>569.68725508845739</v>
      </c>
      <c r="CH316" s="93">
        <f t="shared" si="447"/>
        <v>6.6046360155016774</v>
      </c>
      <c r="CI316" s="51">
        <f t="shared" si="423"/>
        <v>78</v>
      </c>
      <c r="CJ316" s="51">
        <f t="shared" si="424"/>
        <v>21.6</v>
      </c>
      <c r="CK316" s="51">
        <v>1</v>
      </c>
      <c r="CM316" s="63">
        <f t="shared" si="425"/>
        <v>4.7587927248424142</v>
      </c>
      <c r="CN316" s="63">
        <f t="shared" si="426"/>
        <v>371.18583253770834</v>
      </c>
      <c r="CO316" s="63">
        <f t="shared" si="427"/>
        <v>1072807.2097505203</v>
      </c>
      <c r="CP316" s="63">
        <f t="shared" si="428"/>
        <v>4.9806208999016812E+20</v>
      </c>
      <c r="CQ316" s="63">
        <f t="shared" si="429"/>
        <v>330410.66666666669</v>
      </c>
      <c r="CR316" s="51">
        <f t="shared" si="361"/>
        <v>2890.2159395901381</v>
      </c>
      <c r="CS316" s="93">
        <f t="shared" si="362"/>
        <v>33.507550180721623</v>
      </c>
      <c r="CT316" s="51">
        <f t="shared" si="430"/>
        <v>27</v>
      </c>
      <c r="CU316" s="51">
        <f t="shared" si="431"/>
        <v>24.15</v>
      </c>
      <c r="CV316" s="51">
        <v>1</v>
      </c>
      <c r="CX316" s="63">
        <f t="shared" si="432"/>
        <v>3.8777493188139535E-2</v>
      </c>
      <c r="CY316" s="63">
        <f t="shared" si="433"/>
        <v>1.0469923160797674</v>
      </c>
      <c r="CZ316" s="63">
        <f t="shared" si="434"/>
        <v>1019.7157134452943</v>
      </c>
      <c r="DA316" s="63">
        <f t="shared" si="435"/>
        <v>5.5686108672511843E+20</v>
      </c>
      <c r="DB316" s="63">
        <f t="shared" si="436"/>
        <v>330410.66666666669</v>
      </c>
      <c r="DC316" s="51">
        <f t="shared" si="456"/>
        <v>973.94765728882874</v>
      </c>
      <c r="DD316" s="93">
        <f t="shared" si="457"/>
        <v>11.291405445860773</v>
      </c>
      <c r="DE316" s="51">
        <f t="shared" si="437"/>
        <v>-28</v>
      </c>
      <c r="DF316" s="51">
        <f t="shared" si="438"/>
        <v>26.9</v>
      </c>
      <c r="DG316" s="51">
        <v>1</v>
      </c>
      <c r="DI316" s="63">
        <f t="shared" si="439"/>
        <v>8.6534746119213031E-3</v>
      </c>
      <c r="DJ316" s="63">
        <f t="shared" si="440"/>
        <v>-0.2422972891337965</v>
      </c>
      <c r="DK316" s="63">
        <f t="shared" si="441"/>
        <v>0.55460566874673101</v>
      </c>
      <c r="DL316" s="63">
        <f t="shared" si="442"/>
        <v>6.2027176947849639E+20</v>
      </c>
      <c r="DM316" s="63">
        <f t="shared" si="443"/>
        <v>330410.66666666669</v>
      </c>
    </row>
    <row r="317" spans="1:117">
      <c r="A317" s="74">
        <v>8192</v>
      </c>
      <c r="B317" s="74">
        <f t="shared" si="369"/>
        <v>10.366666666666667</v>
      </c>
      <c r="C317" s="78">
        <v>13.265000000000001</v>
      </c>
      <c r="D317" s="76">
        <f t="shared" si="444"/>
        <v>2.5549999999999997</v>
      </c>
      <c r="E317" s="76">
        <f t="shared" si="370"/>
        <v>2.5549999999999997</v>
      </c>
      <c r="F317" s="77">
        <f t="shared" si="371"/>
        <v>86.594251624999984</v>
      </c>
      <c r="G317" s="73">
        <f t="shared" si="372"/>
        <v>5.2974361431304776E+18</v>
      </c>
      <c r="H317" s="74">
        <f t="shared" si="445"/>
        <v>62.200000000000031</v>
      </c>
      <c r="I317" s="79">
        <v>311</v>
      </c>
      <c r="J317" s="51">
        <f t="shared" si="373"/>
        <v>311</v>
      </c>
      <c r="K317" s="51">
        <f t="shared" si="374"/>
        <v>10</v>
      </c>
      <c r="L317" s="51">
        <v>1</v>
      </c>
      <c r="N317" s="63">
        <f t="shared" si="375"/>
        <v>225990696973576.78</v>
      </c>
      <c r="O317" s="63">
        <f t="shared" si="376"/>
        <v>7.0283106758782376E+16</v>
      </c>
      <c r="P317" s="63">
        <f t="shared" si="377"/>
        <v>5.2974361431304774E+19</v>
      </c>
      <c r="Q317" s="63">
        <f t="shared" si="378"/>
        <v>2.6487180715652386E+20</v>
      </c>
      <c r="R317" s="63">
        <f t="shared" si="379"/>
        <v>330683.73333333334</v>
      </c>
      <c r="S317" s="51">
        <f t="shared" si="448"/>
        <v>753.72822680017987</v>
      </c>
      <c r="T317" s="72">
        <f t="shared" si="449"/>
        <v>8.7041369681700278</v>
      </c>
      <c r="U317" s="51">
        <f t="shared" si="380"/>
        <v>296</v>
      </c>
      <c r="V317" s="69">
        <f t="shared" si="381"/>
        <v>10.75</v>
      </c>
      <c r="W317" s="51">
        <v>1</v>
      </c>
      <c r="Y317" s="68">
        <f t="shared" si="363"/>
        <v>8335465802808.2725</v>
      </c>
      <c r="Z317" s="68">
        <f t="shared" si="382"/>
        <v>2467297877631248.5</v>
      </c>
      <c r="AA317" s="68">
        <f t="shared" si="383"/>
        <v>7.1184298173315707E+18</v>
      </c>
      <c r="AB317" s="68">
        <f t="shared" si="384"/>
        <v>2.8473719269326317E+20</v>
      </c>
      <c r="AC317" s="63">
        <f t="shared" si="385"/>
        <v>330683.73333333334</v>
      </c>
      <c r="AD317" s="69">
        <f t="shared" si="458"/>
        <v>2885.1116364456502</v>
      </c>
      <c r="AE317" s="72">
        <f t="shared" si="387"/>
        <v>33.317588434619729</v>
      </c>
      <c r="AF317" s="51">
        <f t="shared" si="388"/>
        <v>274</v>
      </c>
      <c r="AG317" s="51">
        <f t="shared" si="389"/>
        <v>11.85</v>
      </c>
      <c r="AH317" s="51">
        <v>1</v>
      </c>
      <c r="AJ317" s="63">
        <f t="shared" si="390"/>
        <v>538613532282.04742</v>
      </c>
      <c r="AK317" s="63">
        <f t="shared" si="391"/>
        <v>147580107845281</v>
      </c>
      <c r="AL317" s="63">
        <f t="shared" si="392"/>
        <v>3.7167394104593523E+17</v>
      </c>
      <c r="AM317" s="63">
        <f t="shared" si="393"/>
        <v>3.1387309148048078E+20</v>
      </c>
      <c r="AN317" s="63">
        <f t="shared" si="394"/>
        <v>330683.73333333334</v>
      </c>
      <c r="AO317" s="51">
        <f t="shared" si="364"/>
        <v>2518.4555457540941</v>
      </c>
      <c r="AP317" s="72">
        <f t="shared" si="365"/>
        <v>29.083403326359015</v>
      </c>
      <c r="AQ317" s="51">
        <f t="shared" si="395"/>
        <v>246</v>
      </c>
      <c r="AR317" s="51">
        <f t="shared" si="396"/>
        <v>13.25</v>
      </c>
      <c r="AS317" s="51">
        <v>1</v>
      </c>
      <c r="AU317" s="63">
        <f t="shared" si="397"/>
        <v>37322322421.974899</v>
      </c>
      <c r="AV317" s="63">
        <f t="shared" si="398"/>
        <v>9181291315805.8262</v>
      </c>
      <c r="AW317" s="63">
        <f t="shared" si="399"/>
        <v>8568240832089661</v>
      </c>
      <c r="AX317" s="63">
        <f t="shared" si="400"/>
        <v>3.5095514448239414E+20</v>
      </c>
      <c r="AY317" s="63">
        <f t="shared" si="401"/>
        <v>330683.73333333334</v>
      </c>
      <c r="AZ317" s="51">
        <f t="shared" si="454"/>
        <v>933.22829407876611</v>
      </c>
      <c r="BA317" s="72">
        <f t="shared" si="455"/>
        <v>10.777023607989017</v>
      </c>
      <c r="BB317" s="51">
        <f t="shared" si="402"/>
        <v>216</v>
      </c>
      <c r="BC317" s="51">
        <f t="shared" si="403"/>
        <v>14.75</v>
      </c>
      <c r="BD317" s="51">
        <v>1</v>
      </c>
      <c r="BF317" s="63">
        <f t="shared" si="404"/>
        <v>203878758.87727219</v>
      </c>
      <c r="BG317" s="63">
        <f t="shared" si="405"/>
        <v>44037811917.490791</v>
      </c>
      <c r="BH317" s="63">
        <f t="shared" si="406"/>
        <v>149034849378917.75</v>
      </c>
      <c r="BI317" s="63">
        <f t="shared" si="407"/>
        <v>3.906859155558727E+20</v>
      </c>
      <c r="BJ317" s="63">
        <f t="shared" si="408"/>
        <v>330683.73333333334</v>
      </c>
      <c r="BK317" s="51">
        <f t="shared" si="366"/>
        <v>3384.2473749183841</v>
      </c>
      <c r="BL317" s="72">
        <f t="shared" si="367"/>
        <v>39.081663175218701</v>
      </c>
      <c r="BM317" s="51">
        <f t="shared" si="409"/>
        <v>169</v>
      </c>
      <c r="BN317" s="51">
        <f t="shared" si="410"/>
        <v>17.100000000000001</v>
      </c>
      <c r="BO317" s="51">
        <v>1</v>
      </c>
      <c r="BQ317" s="63">
        <f t="shared" si="411"/>
        <v>1166896.5289871024</v>
      </c>
      <c r="BR317" s="63">
        <f t="shared" si="412"/>
        <v>197205513.39882031</v>
      </c>
      <c r="BS317" s="63">
        <f t="shared" si="413"/>
        <v>255746656002.79514</v>
      </c>
      <c r="BT317" s="63">
        <f t="shared" si="414"/>
        <v>4.5293079023765586E+20</v>
      </c>
      <c r="BU317" s="63">
        <f t="shared" si="415"/>
        <v>330683.73333333334</v>
      </c>
      <c r="BV317" s="51">
        <f t="shared" si="452"/>
        <v>1296.8534783588104</v>
      </c>
      <c r="BW317" s="72">
        <f t="shared" si="453"/>
        <v>14.976207473619478</v>
      </c>
      <c r="BX317" s="51">
        <f t="shared" si="416"/>
        <v>124</v>
      </c>
      <c r="BY317" s="51">
        <f t="shared" si="417"/>
        <v>19.350000000000001</v>
      </c>
      <c r="BZ317" s="51">
        <v>1</v>
      </c>
      <c r="CB317" s="63">
        <f t="shared" si="418"/>
        <v>7022.2655362053338</v>
      </c>
      <c r="CC317" s="63">
        <f t="shared" si="419"/>
        <v>870760.92648946145</v>
      </c>
      <c r="CD317" s="63">
        <f t="shared" si="420"/>
        <v>565229554.28249156</v>
      </c>
      <c r="CE317" s="63">
        <f t="shared" si="421"/>
        <v>5.1252694684787376E+20</v>
      </c>
      <c r="CF317" s="63">
        <f t="shared" si="422"/>
        <v>330683.73333333334</v>
      </c>
      <c r="CG317" s="51">
        <f t="shared" si="446"/>
        <v>649.12140300238013</v>
      </c>
      <c r="CH317" s="93">
        <f t="shared" si="447"/>
        <v>7.496125791506663</v>
      </c>
      <c r="CI317" s="51">
        <f t="shared" si="423"/>
        <v>79</v>
      </c>
      <c r="CJ317" s="51">
        <f t="shared" si="424"/>
        <v>21.6</v>
      </c>
      <c r="CK317" s="51">
        <v>1</v>
      </c>
      <c r="CM317" s="63">
        <f t="shared" si="425"/>
        <v>4.7587927248424142</v>
      </c>
      <c r="CN317" s="63">
        <f t="shared" si="426"/>
        <v>375.94462526255074</v>
      </c>
      <c r="CO317" s="63">
        <f t="shared" si="427"/>
        <v>1232331.877069382</v>
      </c>
      <c r="CP317" s="63">
        <f t="shared" si="428"/>
        <v>5.721231034580916E+20</v>
      </c>
      <c r="CQ317" s="63">
        <f t="shared" si="429"/>
        <v>330683.73333333334</v>
      </c>
      <c r="CR317" s="51">
        <f t="shared" si="361"/>
        <v>3277.9611524137385</v>
      </c>
      <c r="CS317" s="93">
        <f t="shared" si="362"/>
        <v>37.854258116451952</v>
      </c>
      <c r="CT317" s="51">
        <f t="shared" si="430"/>
        <v>28</v>
      </c>
      <c r="CU317" s="51">
        <f t="shared" si="431"/>
        <v>24.15</v>
      </c>
      <c r="CV317" s="51">
        <v>1</v>
      </c>
      <c r="CX317" s="63">
        <f t="shared" si="432"/>
        <v>3.8777493188139535E-2</v>
      </c>
      <c r="CY317" s="63">
        <f t="shared" si="433"/>
        <v>1.0857698092679069</v>
      </c>
      <c r="CZ317" s="63">
        <f t="shared" si="434"/>
        <v>1171.3457625992378</v>
      </c>
      <c r="DA317" s="63">
        <f t="shared" si="435"/>
        <v>6.3966541428300513E+20</v>
      </c>
      <c r="DB317" s="63">
        <f t="shared" si="436"/>
        <v>330683.73333333334</v>
      </c>
      <c r="DC317" s="51">
        <f t="shared" si="456"/>
        <v>1078.8159263601476</v>
      </c>
      <c r="DD317" s="93">
        <f t="shared" si="457"/>
        <v>12.458285695821992</v>
      </c>
      <c r="DE317" s="51">
        <f t="shared" si="437"/>
        <v>-27</v>
      </c>
      <c r="DF317" s="51">
        <f t="shared" si="438"/>
        <v>26.9</v>
      </c>
      <c r="DG317" s="51">
        <v>1</v>
      </c>
      <c r="DI317" s="63">
        <f t="shared" si="439"/>
        <v>8.6534746119213031E-3</v>
      </c>
      <c r="DJ317" s="63">
        <f t="shared" si="440"/>
        <v>-0.23364381452187519</v>
      </c>
      <c r="DK317" s="63">
        <f t="shared" si="441"/>
        <v>0.63707461936140064</v>
      </c>
      <c r="DL317" s="63">
        <f t="shared" si="442"/>
        <v>7.1250516125104918E+20</v>
      </c>
      <c r="DM317" s="63">
        <f t="shared" si="443"/>
        <v>330683.73333333334</v>
      </c>
    </row>
    <row r="318" spans="1:117">
      <c r="A318" s="74">
        <v>8192</v>
      </c>
      <c r="B318" s="74">
        <f t="shared" si="369"/>
        <v>10.4</v>
      </c>
      <c r="C318" s="78">
        <v>13.265000000000001</v>
      </c>
      <c r="D318" s="76">
        <f t="shared" si="444"/>
        <v>2.56</v>
      </c>
      <c r="E318" s="76">
        <f t="shared" si="370"/>
        <v>2.56</v>
      </c>
      <c r="F318" s="77">
        <f t="shared" si="371"/>
        <v>86.933504000000013</v>
      </c>
      <c r="G318" s="73">
        <f t="shared" si="372"/>
        <v>6.0851561833158164E+18</v>
      </c>
      <c r="H318" s="74">
        <f t="shared" si="445"/>
        <v>62.400000000000027</v>
      </c>
      <c r="I318" s="79">
        <v>312</v>
      </c>
      <c r="J318" s="51">
        <f t="shared" si="373"/>
        <v>312</v>
      </c>
      <c r="K318" s="51">
        <f t="shared" si="374"/>
        <v>10</v>
      </c>
      <c r="L318" s="51">
        <v>1</v>
      </c>
      <c r="N318" s="63">
        <f t="shared" si="375"/>
        <v>225990696973576.78</v>
      </c>
      <c r="O318" s="63">
        <f t="shared" si="376"/>
        <v>7.0509097455755952E+16</v>
      </c>
      <c r="P318" s="63">
        <f t="shared" si="377"/>
        <v>6.0851561833158164E+19</v>
      </c>
      <c r="Q318" s="63">
        <f t="shared" si="378"/>
        <v>3.0425780916579081E+20</v>
      </c>
      <c r="R318" s="63">
        <f t="shared" si="379"/>
        <v>330956.79999999999</v>
      </c>
      <c r="S318" s="51">
        <f t="shared" si="448"/>
        <v>863.03135380994149</v>
      </c>
      <c r="T318" s="72">
        <f t="shared" si="449"/>
        <v>9.9274884147076516</v>
      </c>
      <c r="U318" s="51">
        <f t="shared" si="380"/>
        <v>297</v>
      </c>
      <c r="V318" s="69">
        <f t="shared" si="381"/>
        <v>10.75</v>
      </c>
      <c r="W318" s="51">
        <v>1</v>
      </c>
      <c r="Y318" s="68">
        <f t="shared" si="363"/>
        <v>8335465802808.2725</v>
      </c>
      <c r="Z318" s="68">
        <f t="shared" si="382"/>
        <v>2475633343434057</v>
      </c>
      <c r="AA318" s="68">
        <f t="shared" si="383"/>
        <v>8.1769286213306204E+18</v>
      </c>
      <c r="AB318" s="68">
        <f t="shared" si="384"/>
        <v>3.2707714485322514E+20</v>
      </c>
      <c r="AC318" s="63">
        <f t="shared" si="385"/>
        <v>330956.79999999999</v>
      </c>
      <c r="AD318" s="69">
        <f t="shared" si="458"/>
        <v>3302.9643274993432</v>
      </c>
      <c r="AE318" s="72">
        <f t="shared" si="387"/>
        <v>37.994146968921704</v>
      </c>
      <c r="AF318" s="51">
        <f t="shared" si="388"/>
        <v>275</v>
      </c>
      <c r="AG318" s="51">
        <f t="shared" si="389"/>
        <v>11.85</v>
      </c>
      <c r="AH318" s="51">
        <v>1</v>
      </c>
      <c r="AJ318" s="63">
        <f t="shared" si="390"/>
        <v>538613532282.04742</v>
      </c>
      <c r="AK318" s="63">
        <f t="shared" si="391"/>
        <v>148118721377563.03</v>
      </c>
      <c r="AL318" s="63">
        <f t="shared" si="392"/>
        <v>4.2694124467473088E+17</v>
      </c>
      <c r="AM318" s="63">
        <f t="shared" si="393"/>
        <v>3.6054550386146207E+20</v>
      </c>
      <c r="AN318" s="63">
        <f t="shared" si="394"/>
        <v>330956.79999999999</v>
      </c>
      <c r="AO318" s="51">
        <f t="shared" si="364"/>
        <v>2882.4259398407403</v>
      </c>
      <c r="AP318" s="72">
        <f t="shared" si="365"/>
        <v>33.156675012671059</v>
      </c>
      <c r="AQ318" s="51">
        <f t="shared" si="395"/>
        <v>247</v>
      </c>
      <c r="AR318" s="51">
        <f t="shared" si="396"/>
        <v>13.25</v>
      </c>
      <c r="AS318" s="51">
        <v>1</v>
      </c>
      <c r="AU318" s="63">
        <f t="shared" si="397"/>
        <v>37322322421.974899</v>
      </c>
      <c r="AV318" s="63">
        <f t="shared" si="398"/>
        <v>9218613638227.8008</v>
      </c>
      <c r="AW318" s="63">
        <f t="shared" si="399"/>
        <v>9842324149039824</v>
      </c>
      <c r="AX318" s="63">
        <f t="shared" si="400"/>
        <v>4.0314159714467283E+20</v>
      </c>
      <c r="AY318" s="63">
        <f t="shared" si="401"/>
        <v>330956.79999999999</v>
      </c>
      <c r="AZ318" s="51">
        <f t="shared" si="454"/>
        <v>1067.6577341549078</v>
      </c>
      <c r="BA318" s="72">
        <f t="shared" si="455"/>
        <v>12.281314855949066</v>
      </c>
      <c r="BB318" s="51">
        <f t="shared" si="402"/>
        <v>217</v>
      </c>
      <c r="BC318" s="51">
        <f t="shared" si="403"/>
        <v>14.75</v>
      </c>
      <c r="BD318" s="51">
        <v>1</v>
      </c>
      <c r="BF318" s="63">
        <f t="shared" si="404"/>
        <v>203878758.87727219</v>
      </c>
      <c r="BG318" s="63">
        <f t="shared" si="405"/>
        <v>44241690676.368065</v>
      </c>
      <c r="BH318" s="63">
        <f t="shared" si="406"/>
        <v>171196086318793.78</v>
      </c>
      <c r="BI318" s="63">
        <f t="shared" si="407"/>
        <v>4.4878026851954144E+20</v>
      </c>
      <c r="BJ318" s="63">
        <f t="shared" si="408"/>
        <v>330956.79999999999</v>
      </c>
      <c r="BK318" s="51">
        <f t="shared" si="366"/>
        <v>3869.5647408935729</v>
      </c>
      <c r="BL318" s="72">
        <f t="shared" si="367"/>
        <v>44.511776965686003</v>
      </c>
      <c r="BM318" s="51">
        <f t="shared" si="409"/>
        <v>170</v>
      </c>
      <c r="BN318" s="51">
        <f t="shared" si="410"/>
        <v>17.100000000000001</v>
      </c>
      <c r="BO318" s="51">
        <v>1</v>
      </c>
      <c r="BQ318" s="63">
        <f t="shared" si="411"/>
        <v>1166896.5289871024</v>
      </c>
      <c r="BR318" s="63">
        <f t="shared" si="412"/>
        <v>198372409.92780742</v>
      </c>
      <c r="BS318" s="63">
        <f t="shared" si="413"/>
        <v>293775763046.40338</v>
      </c>
      <c r="BT318" s="63">
        <f t="shared" si="414"/>
        <v>5.2028085367350231E+20</v>
      </c>
      <c r="BU318" s="63">
        <f t="shared" si="415"/>
        <v>330956.79999999999</v>
      </c>
      <c r="BV318" s="51">
        <f t="shared" si="452"/>
        <v>1480.9305545731665</v>
      </c>
      <c r="BW318" s="72">
        <f t="shared" si="453"/>
        <v>17.035210665995546</v>
      </c>
      <c r="BX318" s="51">
        <f t="shared" si="416"/>
        <v>125</v>
      </c>
      <c r="BY318" s="51">
        <f t="shared" si="417"/>
        <v>19.350000000000001</v>
      </c>
      <c r="BZ318" s="51">
        <v>1</v>
      </c>
      <c r="CB318" s="63">
        <f t="shared" si="418"/>
        <v>7022.2655362053338</v>
      </c>
      <c r="CC318" s="63">
        <f t="shared" si="419"/>
        <v>877783.19202566671</v>
      </c>
      <c r="CD318" s="63">
        <f t="shared" si="420"/>
        <v>649278259.20000541</v>
      </c>
      <c r="CE318" s="63">
        <f t="shared" si="421"/>
        <v>5.8873886073580526E+20</v>
      </c>
      <c r="CF318" s="63">
        <f t="shared" si="422"/>
        <v>330956.79999999999</v>
      </c>
      <c r="CG318" s="51">
        <f t="shared" si="446"/>
        <v>739.67953031962395</v>
      </c>
      <c r="CH318" s="93">
        <f t="shared" si="447"/>
        <v>8.5085668503552299</v>
      </c>
      <c r="CI318" s="51">
        <f t="shared" si="423"/>
        <v>80</v>
      </c>
      <c r="CJ318" s="51">
        <f t="shared" si="424"/>
        <v>21.6</v>
      </c>
      <c r="CK318" s="51">
        <v>10</v>
      </c>
      <c r="CM318" s="63">
        <f t="shared" si="425"/>
        <v>47.587927248424144</v>
      </c>
      <c r="CN318" s="63">
        <f t="shared" si="426"/>
        <v>3807.0341798739314</v>
      </c>
      <c r="CO318" s="63">
        <f t="shared" si="427"/>
        <v>1415577.6000000075</v>
      </c>
      <c r="CP318" s="63">
        <f t="shared" si="428"/>
        <v>6.5719686779810821E+20</v>
      </c>
      <c r="CQ318" s="63">
        <f t="shared" si="429"/>
        <v>330956.79999999999</v>
      </c>
      <c r="CR318" s="51">
        <f t="shared" si="361"/>
        <v>371.83212262278244</v>
      </c>
      <c r="CS318" s="93">
        <f t="shared" si="362"/>
        <v>4.277201602534995</v>
      </c>
      <c r="CT318" s="51">
        <f t="shared" si="430"/>
        <v>29</v>
      </c>
      <c r="CU318" s="51">
        <f t="shared" si="431"/>
        <v>24.15</v>
      </c>
      <c r="CV318" s="51">
        <v>1</v>
      </c>
      <c r="CX318" s="63">
        <f t="shared" si="432"/>
        <v>3.8777493188139535E-2</v>
      </c>
      <c r="CY318" s="63">
        <f t="shared" si="433"/>
        <v>1.1245473024560466</v>
      </c>
      <c r="CZ318" s="63">
        <f t="shared" si="434"/>
        <v>1345.522950630492</v>
      </c>
      <c r="DA318" s="63">
        <f t="shared" si="435"/>
        <v>7.3478260913538479E+20</v>
      </c>
      <c r="DB318" s="63">
        <f t="shared" si="436"/>
        <v>330956.79999999999</v>
      </c>
      <c r="DC318" s="51">
        <f t="shared" si="456"/>
        <v>1196.5018703009002</v>
      </c>
      <c r="DD318" s="93">
        <f t="shared" si="457"/>
        <v>13.763414739395527</v>
      </c>
      <c r="DE318" s="51">
        <f t="shared" si="437"/>
        <v>-26</v>
      </c>
      <c r="DF318" s="51">
        <f t="shared" si="438"/>
        <v>26.9</v>
      </c>
      <c r="DG318" s="51">
        <v>1</v>
      </c>
      <c r="DI318" s="63">
        <f t="shared" si="439"/>
        <v>8.6534746119213031E-3</v>
      </c>
      <c r="DJ318" s="63">
        <f t="shared" si="440"/>
        <v>-0.22499033990995387</v>
      </c>
      <c r="DK318" s="63">
        <f t="shared" si="441"/>
        <v>0.73180656727080307</v>
      </c>
      <c r="DL318" s="63">
        <f t="shared" si="442"/>
        <v>8.1845350665597734E+20</v>
      </c>
      <c r="DM318" s="63">
        <f t="shared" si="443"/>
        <v>330956.79999999999</v>
      </c>
    </row>
    <row r="319" spans="1:117">
      <c r="A319" s="74">
        <v>8192</v>
      </c>
      <c r="B319" s="74">
        <f t="shared" si="369"/>
        <v>10.433333333333334</v>
      </c>
      <c r="C319" s="78">
        <v>13.265000000000001</v>
      </c>
      <c r="D319" s="76">
        <f t="shared" si="444"/>
        <v>2.5649999999999999</v>
      </c>
      <c r="E319" s="76">
        <f t="shared" si="370"/>
        <v>2.5649999999999999</v>
      </c>
      <c r="F319" s="77">
        <f t="shared" si="371"/>
        <v>87.273419625000002</v>
      </c>
      <c r="G319" s="73">
        <f t="shared" si="372"/>
        <v>6.9900088976749158E+18</v>
      </c>
      <c r="H319" s="74">
        <f t="shared" si="445"/>
        <v>62.60000000000003</v>
      </c>
      <c r="I319" s="79">
        <v>313</v>
      </c>
      <c r="J319" s="51">
        <f t="shared" si="373"/>
        <v>313</v>
      </c>
      <c r="K319" s="51">
        <f t="shared" si="374"/>
        <v>10</v>
      </c>
      <c r="L319" s="51">
        <v>1</v>
      </c>
      <c r="N319" s="63">
        <f t="shared" si="375"/>
        <v>225990696973576.78</v>
      </c>
      <c r="O319" s="63">
        <f t="shared" si="376"/>
        <v>7.0735088152729536E+16</v>
      </c>
      <c r="P319" s="63">
        <f t="shared" si="377"/>
        <v>6.9900088976749158E+19</v>
      </c>
      <c r="Q319" s="63">
        <f t="shared" si="378"/>
        <v>3.4950044488374577E+20</v>
      </c>
      <c r="R319" s="63">
        <f t="shared" si="379"/>
        <v>331229.8666666667</v>
      </c>
      <c r="S319" s="51">
        <f t="shared" si="448"/>
        <v>988.19540347249631</v>
      </c>
      <c r="T319" s="72">
        <f t="shared" si="449"/>
        <v>11.322982503935503</v>
      </c>
      <c r="U319" s="51">
        <f t="shared" si="380"/>
        <v>298</v>
      </c>
      <c r="V319" s="69">
        <f t="shared" si="381"/>
        <v>10.75</v>
      </c>
      <c r="W319" s="51">
        <v>1</v>
      </c>
      <c r="Y319" s="68">
        <f t="shared" si="363"/>
        <v>8335465802808.2725</v>
      </c>
      <c r="Z319" s="68">
        <f t="shared" si="382"/>
        <v>2483968809236865</v>
      </c>
      <c r="AA319" s="68">
        <f t="shared" si="383"/>
        <v>9.3928244562506568E+18</v>
      </c>
      <c r="AB319" s="68">
        <f t="shared" si="384"/>
        <v>3.7571297825002678E+20</v>
      </c>
      <c r="AC319" s="63">
        <f t="shared" si="385"/>
        <v>331229.8666666667</v>
      </c>
      <c r="AD319" s="69">
        <f t="shared" si="458"/>
        <v>3781.3777779022753</v>
      </c>
      <c r="AE319" s="72">
        <f t="shared" si="387"/>
        <v>43.327943309088312</v>
      </c>
      <c r="AF319" s="51">
        <f t="shared" si="388"/>
        <v>276</v>
      </c>
      <c r="AG319" s="51">
        <f t="shared" si="389"/>
        <v>11.85</v>
      </c>
      <c r="AH319" s="51">
        <v>1</v>
      </c>
      <c r="AJ319" s="63">
        <f t="shared" si="390"/>
        <v>538613532282.04742</v>
      </c>
      <c r="AK319" s="63">
        <f t="shared" si="391"/>
        <v>148657334909845.09</v>
      </c>
      <c r="AL319" s="63">
        <f t="shared" si="392"/>
        <v>4.9042670543824998E+17</v>
      </c>
      <c r="AM319" s="63">
        <f t="shared" si="393"/>
        <v>4.1415802718723873E+20</v>
      </c>
      <c r="AN319" s="63">
        <f t="shared" si="394"/>
        <v>331229.8666666667</v>
      </c>
      <c r="AO319" s="51">
        <f t="shared" si="364"/>
        <v>3299.0414212367978</v>
      </c>
      <c r="AP319" s="72">
        <f t="shared" si="365"/>
        <v>37.8012164002769</v>
      </c>
      <c r="AQ319" s="51">
        <f t="shared" si="395"/>
        <v>248</v>
      </c>
      <c r="AR319" s="51">
        <f t="shared" si="396"/>
        <v>13.25</v>
      </c>
      <c r="AS319" s="51">
        <v>1</v>
      </c>
      <c r="AU319" s="63">
        <f t="shared" si="397"/>
        <v>37322322421.974899</v>
      </c>
      <c r="AV319" s="63">
        <f t="shared" si="398"/>
        <v>9255935960649.7754</v>
      </c>
      <c r="AW319" s="63">
        <f t="shared" si="399"/>
        <v>1.1305861559349638E+16</v>
      </c>
      <c r="AX319" s="63">
        <f t="shared" si="400"/>
        <v>4.6308808947096315E+20</v>
      </c>
      <c r="AY319" s="63">
        <f t="shared" si="401"/>
        <v>331229.8666666667</v>
      </c>
      <c r="AZ319" s="51">
        <f t="shared" si="454"/>
        <v>1221.4714543634284</v>
      </c>
      <c r="BA319" s="72">
        <f t="shared" si="455"/>
        <v>13.99591604880268</v>
      </c>
      <c r="BB319" s="51">
        <f t="shared" si="402"/>
        <v>218</v>
      </c>
      <c r="BC319" s="51">
        <f t="shared" si="403"/>
        <v>14.75</v>
      </c>
      <c r="BD319" s="51">
        <v>1</v>
      </c>
      <c r="BF319" s="63">
        <f t="shared" si="404"/>
        <v>203878758.87727219</v>
      </c>
      <c r="BG319" s="63">
        <f t="shared" si="405"/>
        <v>44445569435.245338</v>
      </c>
      <c r="BH319" s="63">
        <f t="shared" si="406"/>
        <v>196652662736328.78</v>
      </c>
      <c r="BI319" s="63">
        <f t="shared" si="407"/>
        <v>5.1551315620352505E+20</v>
      </c>
      <c r="BJ319" s="63">
        <f t="shared" si="408"/>
        <v>331229.8666666667</v>
      </c>
      <c r="BK319" s="51">
        <f t="shared" si="366"/>
        <v>4424.5729154812725</v>
      </c>
      <c r="BL319" s="72">
        <f t="shared" si="367"/>
        <v>50.697829127046454</v>
      </c>
      <c r="BM319" s="51">
        <f t="shared" si="409"/>
        <v>171</v>
      </c>
      <c r="BN319" s="51">
        <f t="shared" si="410"/>
        <v>17.100000000000001</v>
      </c>
      <c r="BO319" s="51">
        <v>1</v>
      </c>
      <c r="BQ319" s="63">
        <f t="shared" si="411"/>
        <v>1166896.5289871024</v>
      </c>
      <c r="BR319" s="63">
        <f t="shared" si="412"/>
        <v>199539306.45679453</v>
      </c>
      <c r="BS319" s="63">
        <f t="shared" si="413"/>
        <v>337459735749.40234</v>
      </c>
      <c r="BT319" s="63">
        <f t="shared" si="414"/>
        <v>5.9764576075120535E+20</v>
      </c>
      <c r="BU319" s="63">
        <f t="shared" si="415"/>
        <v>331229.8666666667</v>
      </c>
      <c r="BV319" s="51">
        <f t="shared" si="452"/>
        <v>1691.1942901960081</v>
      </c>
      <c r="BW319" s="72">
        <f t="shared" si="453"/>
        <v>19.37811417797997</v>
      </c>
      <c r="BX319" s="51">
        <f t="shared" si="416"/>
        <v>126</v>
      </c>
      <c r="BY319" s="51">
        <f t="shared" si="417"/>
        <v>19.350000000000001</v>
      </c>
      <c r="BZ319" s="51">
        <v>1</v>
      </c>
      <c r="CB319" s="63">
        <f t="shared" si="418"/>
        <v>7022.2655362053338</v>
      </c>
      <c r="CC319" s="63">
        <f t="shared" si="419"/>
        <v>884805.45756187208</v>
      </c>
      <c r="CD319" s="63">
        <f t="shared" si="420"/>
        <v>745824868.2783848</v>
      </c>
      <c r="CE319" s="63">
        <f t="shared" si="421"/>
        <v>6.7628336085004819E+20</v>
      </c>
      <c r="CF319" s="63">
        <f t="shared" si="422"/>
        <v>331229.8666666667</v>
      </c>
      <c r="CG319" s="51">
        <f t="shared" si="446"/>
        <v>842.92525764199559</v>
      </c>
      <c r="CH319" s="93">
        <f t="shared" si="447"/>
        <v>9.6584419547659675</v>
      </c>
      <c r="CI319" s="51">
        <f t="shared" si="423"/>
        <v>81</v>
      </c>
      <c r="CJ319" s="51">
        <f t="shared" si="424"/>
        <v>21.6</v>
      </c>
      <c r="CK319" s="51">
        <v>1</v>
      </c>
      <c r="CM319" s="63">
        <f t="shared" si="425"/>
        <v>47.587927248424144</v>
      </c>
      <c r="CN319" s="63">
        <f t="shared" si="426"/>
        <v>3854.6221071223558</v>
      </c>
      <c r="CO319" s="63">
        <f t="shared" si="427"/>
        <v>1626071.6604906598</v>
      </c>
      <c r="CP319" s="63">
        <f t="shared" si="428"/>
        <v>7.5492096094889103E+20</v>
      </c>
      <c r="CQ319" s="63">
        <f t="shared" si="429"/>
        <v>331229.8666666667</v>
      </c>
      <c r="CR319" s="51">
        <f t="shared" si="361"/>
        <v>421.84982478207013</v>
      </c>
      <c r="CS319" s="93">
        <f t="shared" si="362"/>
        <v>4.8336575625739391</v>
      </c>
      <c r="CT319" s="51">
        <f t="shared" si="430"/>
        <v>30</v>
      </c>
      <c r="CU319" s="51">
        <f t="shared" si="431"/>
        <v>24.15</v>
      </c>
      <c r="CV319" s="51">
        <v>1</v>
      </c>
      <c r="CX319" s="63">
        <f t="shared" si="432"/>
        <v>3.8777493188139535E-2</v>
      </c>
      <c r="CY319" s="63">
        <f t="shared" si="433"/>
        <v>1.1633247956441861</v>
      </c>
      <c r="CZ319" s="63">
        <f t="shared" si="434"/>
        <v>1545.6000000000026</v>
      </c>
      <c r="DA319" s="63">
        <f t="shared" si="435"/>
        <v>8.4404357439424614E+20</v>
      </c>
      <c r="DB319" s="63">
        <f t="shared" si="436"/>
        <v>331229.8666666667</v>
      </c>
      <c r="DC319" s="51">
        <f t="shared" si="456"/>
        <v>1328.6057391600025</v>
      </c>
      <c r="DD319" s="93">
        <f t="shared" si="457"/>
        <v>15.223486656863109</v>
      </c>
      <c r="DE319" s="51">
        <f t="shared" si="437"/>
        <v>-25</v>
      </c>
      <c r="DF319" s="51">
        <f t="shared" si="438"/>
        <v>26.9</v>
      </c>
      <c r="DG319" s="51">
        <v>1</v>
      </c>
      <c r="DI319" s="63">
        <f t="shared" si="439"/>
        <v>8.6534746119213031E-3</v>
      </c>
      <c r="DJ319" s="63">
        <f t="shared" si="440"/>
        <v>-0.21633686529803259</v>
      </c>
      <c r="DK319" s="63">
        <f t="shared" si="441"/>
        <v>0.84062499999999851</v>
      </c>
      <c r="DL319" s="63">
        <f t="shared" si="442"/>
        <v>9.4015619673727618E+20</v>
      </c>
      <c r="DM319" s="63">
        <f t="shared" si="443"/>
        <v>331229.8666666667</v>
      </c>
    </row>
    <row r="320" spans="1:117">
      <c r="A320" s="74">
        <v>8192</v>
      </c>
      <c r="B320" s="74">
        <f t="shared" si="369"/>
        <v>10.466666666666667</v>
      </c>
      <c r="C320" s="78">
        <v>13.265000000000001</v>
      </c>
      <c r="D320" s="76">
        <f t="shared" si="444"/>
        <v>2.5700000000000003</v>
      </c>
      <c r="E320" s="76">
        <f t="shared" si="370"/>
        <v>2.5700000000000003</v>
      </c>
      <c r="F320" s="77">
        <f t="shared" si="371"/>
        <v>87.613998500000022</v>
      </c>
      <c r="G320" s="73">
        <f t="shared" si="372"/>
        <v>8.0294117221738127E+18</v>
      </c>
      <c r="H320" s="74">
        <f t="shared" si="445"/>
        <v>62.800000000000033</v>
      </c>
      <c r="I320" s="79">
        <v>314</v>
      </c>
      <c r="J320" s="51">
        <f t="shared" si="373"/>
        <v>314</v>
      </c>
      <c r="K320" s="51">
        <f t="shared" si="374"/>
        <v>10</v>
      </c>
      <c r="L320" s="51">
        <v>1</v>
      </c>
      <c r="N320" s="63">
        <f t="shared" ref="N320:N344" si="459">N319*L320</f>
        <v>225990696973576.78</v>
      </c>
      <c r="O320" s="63">
        <f t="shared" ref="O320:O344" si="460">J320*N320</f>
        <v>7.0961078849703112E+16</v>
      </c>
      <c r="P320" s="63">
        <f t="shared" ref="P320:P344" si="461">K320*POWER($H$1,J320)</f>
        <v>8.0294117221738119E+19</v>
      </c>
      <c r="Q320" s="63">
        <f t="shared" ref="Q320:Q344" si="462">$G320*K320*5</f>
        <v>4.0147058610869056E+20</v>
      </c>
      <c r="R320" s="63">
        <f t="shared" si="379"/>
        <v>331502.93333333335</v>
      </c>
      <c r="S320" s="51">
        <f t="shared" ref="S320:S344" si="463">P320/O320</f>
        <v>1131.523343829123</v>
      </c>
      <c r="T320" s="72">
        <f t="shared" si="449"/>
        <v>12.914869349663601</v>
      </c>
      <c r="U320" s="51">
        <f t="shared" si="380"/>
        <v>299</v>
      </c>
      <c r="V320" s="69">
        <f t="shared" si="381"/>
        <v>10.75</v>
      </c>
      <c r="W320" s="51">
        <v>1</v>
      </c>
      <c r="Y320" s="68">
        <f t="shared" si="363"/>
        <v>8335465802808.2725</v>
      </c>
      <c r="Z320" s="68">
        <f t="shared" ref="Z320:Z344" si="464">U320*Y320</f>
        <v>2492304275039673.5</v>
      </c>
      <c r="AA320" s="68">
        <f t="shared" ref="AA320:AA344" si="465">V320*POWER($H$1,U320)</f>
        <v>1.0789522001671051E+19</v>
      </c>
      <c r="AB320" s="68">
        <f t="shared" ref="AB320:AB344" si="466">$G320*V320*5</f>
        <v>4.3158088006684246E+20</v>
      </c>
      <c r="AC320" s="63">
        <f t="shared" si="385"/>
        <v>331502.93333333335</v>
      </c>
      <c r="AD320" s="69">
        <f t="shared" ref="AD320:AD344" si="467">AA320/Z320</f>
        <v>4329.1351339913335</v>
      </c>
      <c r="AE320" s="72">
        <f t="shared" si="387"/>
        <v>49.411454882878473</v>
      </c>
      <c r="AF320" s="51">
        <f t="shared" si="388"/>
        <v>277</v>
      </c>
      <c r="AG320" s="51">
        <f t="shared" si="389"/>
        <v>11.85</v>
      </c>
      <c r="AH320" s="51">
        <v>1</v>
      </c>
      <c r="AJ320" s="63">
        <f t="shared" ref="AJ320:AJ344" si="468">AJ319*AH320</f>
        <v>538613532282.04742</v>
      </c>
      <c r="AK320" s="63">
        <f t="shared" ref="AK320:AK344" si="469">AF320*AJ320</f>
        <v>149195948442127.12</v>
      </c>
      <c r="AL320" s="63">
        <f t="shared" ref="AL320:AL344" si="470">AG320*POWER($H$1,AF320)</f>
        <v>5.6335234978353312E+17</v>
      </c>
      <c r="AM320" s="63">
        <f t="shared" ref="AM320:AM344" si="471">$G320*AG320*5</f>
        <v>4.7574264453879837E+20</v>
      </c>
      <c r="AN320" s="63">
        <f t="shared" si="394"/>
        <v>331502.93333333335</v>
      </c>
      <c r="AO320" s="51">
        <f t="shared" ref="AO320:AO344" si="472">AL320/AK320</f>
        <v>3775.9225747477763</v>
      </c>
      <c r="AP320" s="72">
        <f t="shared" si="365"/>
        <v>43.097252030424968</v>
      </c>
      <c r="AQ320" s="51">
        <f t="shared" si="395"/>
        <v>249</v>
      </c>
      <c r="AR320" s="51">
        <f t="shared" si="396"/>
        <v>13.25</v>
      </c>
      <c r="AS320" s="51">
        <v>1</v>
      </c>
      <c r="AU320" s="63">
        <f t="shared" ref="AU320:AU344" si="473">AU319*AS320</f>
        <v>37322322421.974899</v>
      </c>
      <c r="AV320" s="63">
        <f t="shared" ref="AV320:AV344" si="474">AQ320*AU320</f>
        <v>9293258283071.75</v>
      </c>
      <c r="AW320" s="63">
        <f t="shared" ref="AW320:AW344" si="475">AR320*POWER($H$1,AQ320)</f>
        <v>1.2987024575049146E+16</v>
      </c>
      <c r="AX320" s="63">
        <f t="shared" ref="AX320:AX344" si="476">$G320*AR320*5</f>
        <v>5.319485265940151E+20</v>
      </c>
      <c r="AY320" s="63">
        <f t="shared" si="401"/>
        <v>331502.93333333335</v>
      </c>
      <c r="AZ320" s="51">
        <f t="shared" ref="AZ320:AZ344" si="477">AW320/AV320</f>
        <v>1397.4673015067085</v>
      </c>
      <c r="BA320" s="72">
        <f t="shared" si="455"/>
        <v>15.950274219098768</v>
      </c>
      <c r="BB320" s="51">
        <f t="shared" si="402"/>
        <v>219</v>
      </c>
      <c r="BC320" s="51">
        <f t="shared" si="403"/>
        <v>14.75</v>
      </c>
      <c r="BD320" s="51">
        <v>1</v>
      </c>
      <c r="BF320" s="63">
        <f t="shared" ref="BF320:BF344" si="478">BF319*BD320</f>
        <v>203878758.87727219</v>
      </c>
      <c r="BG320" s="63">
        <f t="shared" ref="BG320:BG344" si="479">BB320*BF320</f>
        <v>44649448194.122612</v>
      </c>
      <c r="BH320" s="63">
        <f t="shared" ref="BH320:BH344" si="480">BC320*POWER($H$1,BB320)</f>
        <v>225894590191007.59</v>
      </c>
      <c r="BI320" s="63">
        <f t="shared" ref="BI320:BI344" si="481">$G320*BC320*5</f>
        <v>5.9216911451031876E+20</v>
      </c>
      <c r="BJ320" s="63">
        <f t="shared" si="408"/>
        <v>331502.93333333335</v>
      </c>
      <c r="BK320" s="51">
        <f t="shared" ref="BK320:BK344" si="482">BH320/BG320</f>
        <v>5059.29186871212</v>
      </c>
      <c r="BL320" s="72">
        <f t="shared" si="367"/>
        <v>57.745245683680544</v>
      </c>
      <c r="BM320" s="51">
        <f t="shared" si="409"/>
        <v>172</v>
      </c>
      <c r="BN320" s="51">
        <f t="shared" si="410"/>
        <v>17.100000000000001</v>
      </c>
      <c r="BO320" s="51">
        <v>1</v>
      </c>
      <c r="BQ320" s="63">
        <f t="shared" ref="BQ320:BQ344" si="483">BQ319*BO320</f>
        <v>1166896.5289871024</v>
      </c>
      <c r="BR320" s="63">
        <f t="shared" ref="BR320:BR344" si="484">BM320*BQ320</f>
        <v>200706202.98578161</v>
      </c>
      <c r="BS320" s="63">
        <f t="shared" ref="BS320:BS344" si="485">BN320*POWER($H$1,BM320)</f>
        <v>387639443333.07263</v>
      </c>
      <c r="BT320" s="63">
        <f t="shared" ref="BT320:BT344" si="486">$G320*BN320*5</f>
        <v>6.86514702245861E+20</v>
      </c>
      <c r="BU320" s="63">
        <f t="shared" si="415"/>
        <v>331502.93333333335</v>
      </c>
      <c r="BV320" s="51">
        <f t="shared" ref="BV320:BV344" si="487">BS320/BR320</f>
        <v>1931.3774939010416</v>
      </c>
      <c r="BW320" s="72">
        <f t="shared" si="453"/>
        <v>22.044165623841959</v>
      </c>
      <c r="BX320" s="51">
        <f t="shared" si="416"/>
        <v>127</v>
      </c>
      <c r="BY320" s="51">
        <f t="shared" si="417"/>
        <v>19.350000000000001</v>
      </c>
      <c r="BZ320" s="51">
        <v>1</v>
      </c>
      <c r="CB320" s="63">
        <f t="shared" ref="CB320:CB344" si="488">CB319*BZ320</f>
        <v>7022.2655362053338</v>
      </c>
      <c r="CC320" s="63">
        <f t="shared" ref="CC320:CC344" si="489">BX320*CB320</f>
        <v>891827.72309807735</v>
      </c>
      <c r="CD320" s="63">
        <f t="shared" ref="CD320:CD344" si="490">BY320*POWER($H$1,BX320)</f>
        <v>856727799.30726111</v>
      </c>
      <c r="CE320" s="63">
        <f t="shared" ref="CE320:CE344" si="491">$G320*BY320*5</f>
        <v>7.7684558412031643E+20</v>
      </c>
      <c r="CF320" s="63">
        <f t="shared" si="422"/>
        <v>331502.93333333335</v>
      </c>
      <c r="CG320" s="51">
        <f t="shared" ref="CG320:CG344" si="492">CD320/CC320</f>
        <v>960.64270835976674</v>
      </c>
      <c r="CH320" s="93">
        <f t="shared" si="447"/>
        <v>10.964488835191862</v>
      </c>
      <c r="CI320" s="51">
        <f t="shared" si="423"/>
        <v>82</v>
      </c>
      <c r="CJ320" s="51">
        <f t="shared" si="424"/>
        <v>21.6</v>
      </c>
      <c r="CK320" s="51">
        <v>1</v>
      </c>
      <c r="CM320" s="63">
        <f t="shared" ref="CM320:CM344" si="493">CM319*CK320</f>
        <v>47.587927248424144</v>
      </c>
      <c r="CN320" s="63">
        <f t="shared" ref="CN320:CN344" si="494">CI320*CM320</f>
        <v>3902.2100343707798</v>
      </c>
      <c r="CO320" s="63">
        <f t="shared" ref="CO320:CO344" si="495">CJ320*POWER($H$1,CI320)</f>
        <v>1867865.8415129182</v>
      </c>
      <c r="CP320" s="63">
        <f t="shared" ref="CP320:CP344" si="496">$G320*CJ320*5</f>
        <v>8.6717646599477186E+20</v>
      </c>
      <c r="CQ320" s="63">
        <f t="shared" si="429"/>
        <v>331502.93333333335</v>
      </c>
      <c r="CR320" s="51">
        <f t="shared" ref="CR320:CR344" si="497">CO320/CN320</f>
        <v>478.66870954169599</v>
      </c>
      <c r="CS320" s="93">
        <f t="shared" si="362"/>
        <v>5.4633816255024117</v>
      </c>
      <c r="CT320" s="51">
        <f t="shared" si="430"/>
        <v>31</v>
      </c>
      <c r="CU320" s="51">
        <f t="shared" si="431"/>
        <v>24.15</v>
      </c>
      <c r="CV320" s="51">
        <v>1</v>
      </c>
      <c r="CX320" s="63">
        <f t="shared" ref="CX320:CX372" si="498">CX319*CV320</f>
        <v>3.8777493188139535E-2</v>
      </c>
      <c r="CY320" s="63">
        <f t="shared" ref="CY320:CY372" si="499">CT320*CX320</f>
        <v>1.2021022888323256</v>
      </c>
      <c r="CZ320" s="63">
        <f t="shared" ref="CZ320:CZ372" si="500">CU320*POWER($H$1,CT320)</f>
        <v>1775.4281774834208</v>
      </c>
      <c r="DA320" s="63">
        <f t="shared" ref="DA320:DA372" si="501">$G320*CU320*5</f>
        <v>9.6955146545248784E+20</v>
      </c>
      <c r="DB320" s="63">
        <f t="shared" si="436"/>
        <v>331502.93333333335</v>
      </c>
      <c r="DC320" s="51">
        <f t="shared" ref="DC320:DC372" si="502">CZ320/CY320</f>
        <v>1476.9360261413372</v>
      </c>
      <c r="DD320" s="93">
        <f t="shared" si="457"/>
        <v>16.857306496990166</v>
      </c>
      <c r="DE320" s="51">
        <f t="shared" si="437"/>
        <v>-24</v>
      </c>
      <c r="DF320" s="51">
        <f t="shared" si="438"/>
        <v>26.9</v>
      </c>
      <c r="DG320" s="51">
        <v>1</v>
      </c>
      <c r="DI320" s="63">
        <f t="shared" si="439"/>
        <v>8.6534746119213031E-3</v>
      </c>
      <c r="DJ320" s="63">
        <f t="shared" si="440"/>
        <v>-0.20768339068611127</v>
      </c>
      <c r="DK320" s="63">
        <f t="shared" si="441"/>
        <v>0.96562455466938113</v>
      </c>
      <c r="DL320" s="63">
        <f t="shared" si="442"/>
        <v>1.0799558766323777E+21</v>
      </c>
      <c r="DM320" s="63">
        <f t="shared" si="443"/>
        <v>331502.93333333335</v>
      </c>
    </row>
    <row r="321" spans="1:117">
      <c r="A321" s="74">
        <v>8192</v>
      </c>
      <c r="B321" s="74">
        <f t="shared" si="369"/>
        <v>10.5</v>
      </c>
      <c r="C321" s="78">
        <v>13.265000000000001</v>
      </c>
      <c r="D321" s="76">
        <f t="shared" si="444"/>
        <v>2.5750000000000002</v>
      </c>
      <c r="E321" s="76">
        <f t="shared" si="370"/>
        <v>2.5750000000000002</v>
      </c>
      <c r="F321" s="77">
        <f t="shared" si="371"/>
        <v>87.955240625000016</v>
      </c>
      <c r="G321" s="73">
        <f t="shared" si="372"/>
        <v>9.2233720368549683E+18</v>
      </c>
      <c r="H321" s="74">
        <f t="shared" si="445"/>
        <v>63.000000000000028</v>
      </c>
      <c r="I321" s="79">
        <v>315</v>
      </c>
      <c r="J321" s="51">
        <f t="shared" si="373"/>
        <v>315</v>
      </c>
      <c r="K321" s="51">
        <f t="shared" si="374"/>
        <v>10</v>
      </c>
      <c r="L321" s="51">
        <v>1</v>
      </c>
      <c r="N321" s="63">
        <f t="shared" si="459"/>
        <v>225990696973576.78</v>
      </c>
      <c r="O321" s="63">
        <f t="shared" si="460"/>
        <v>7.1187069546676688E+16</v>
      </c>
      <c r="P321" s="63">
        <f t="shared" si="461"/>
        <v>9.2233720368549691E+19</v>
      </c>
      <c r="Q321" s="63">
        <f t="shared" si="462"/>
        <v>4.6116860184274849E+20</v>
      </c>
      <c r="R321" s="63">
        <f t="shared" si="379"/>
        <v>331776</v>
      </c>
      <c r="S321" s="51">
        <f t="shared" si="463"/>
        <v>1295.6527211458383</v>
      </c>
      <c r="T321" s="72">
        <f t="shared" si="449"/>
        <v>14.730818902194756</v>
      </c>
      <c r="U321" s="51">
        <f t="shared" si="380"/>
        <v>300</v>
      </c>
      <c r="V321" s="69">
        <f t="shared" si="381"/>
        <v>10.75</v>
      </c>
      <c r="W321" s="51">
        <v>13</v>
      </c>
      <c r="Y321" s="68">
        <f t="shared" si="363"/>
        <v>108361055436507.55</v>
      </c>
      <c r="Z321" s="68">
        <f t="shared" si="464"/>
        <v>3.2508316630952264E+16</v>
      </c>
      <c r="AA321" s="68">
        <f t="shared" si="465"/>
        <v>1.2393906174523853E+19</v>
      </c>
      <c r="AB321" s="68">
        <f t="shared" si="466"/>
        <v>4.9575624698095455E+20</v>
      </c>
      <c r="AC321" s="63">
        <f t="shared" si="385"/>
        <v>331776</v>
      </c>
      <c r="AD321" s="69">
        <f t="shared" si="467"/>
        <v>381.25339786813805</v>
      </c>
      <c r="AE321" s="72">
        <f t="shared" si="387"/>
        <v>4.3346296952744874</v>
      </c>
      <c r="AF321" s="51">
        <f t="shared" si="388"/>
        <v>278</v>
      </c>
      <c r="AG321" s="51">
        <f t="shared" si="389"/>
        <v>11.85</v>
      </c>
      <c r="AH321" s="51">
        <v>1</v>
      </c>
      <c r="AJ321" s="63">
        <f t="shared" si="468"/>
        <v>538613532282.04742</v>
      </c>
      <c r="AK321" s="63">
        <f t="shared" si="469"/>
        <v>149734561974409.19</v>
      </c>
      <c r="AL321" s="63">
        <f t="shared" si="470"/>
        <v>6.4712191748005888E+17</v>
      </c>
      <c r="AM321" s="63">
        <f t="shared" si="471"/>
        <v>5.4648479318365687E+20</v>
      </c>
      <c r="AN321" s="63">
        <f t="shared" si="394"/>
        <v>331776</v>
      </c>
      <c r="AO321" s="51">
        <f t="shared" si="472"/>
        <v>4321.7939061434399</v>
      </c>
      <c r="AP321" s="72">
        <f t="shared" si="365"/>
        <v>49.136286541123191</v>
      </c>
      <c r="AQ321" s="51">
        <f t="shared" si="395"/>
        <v>250</v>
      </c>
      <c r="AR321" s="51">
        <f t="shared" si="396"/>
        <v>13.25</v>
      </c>
      <c r="AS321" s="51">
        <v>1</v>
      </c>
      <c r="AU321" s="63">
        <f t="shared" si="473"/>
        <v>37322322421.974899</v>
      </c>
      <c r="AV321" s="63">
        <f t="shared" si="474"/>
        <v>9330580605493.7246</v>
      </c>
      <c r="AW321" s="63">
        <f t="shared" si="475"/>
        <v>1.4918173765665016E+16</v>
      </c>
      <c r="AX321" s="63">
        <f t="shared" si="476"/>
        <v>6.1104839744164174E+20</v>
      </c>
      <c r="AY321" s="63">
        <f t="shared" si="401"/>
        <v>331776</v>
      </c>
      <c r="AZ321" s="51">
        <f t="shared" si="477"/>
        <v>1598.8473168412895</v>
      </c>
      <c r="BA321" s="72">
        <f t="shared" si="455"/>
        <v>18.177965354651533</v>
      </c>
      <c r="BB321" s="51">
        <f t="shared" si="402"/>
        <v>220</v>
      </c>
      <c r="BC321" s="51">
        <f t="shared" si="403"/>
        <v>14.75</v>
      </c>
      <c r="BD321" s="51">
        <v>13</v>
      </c>
      <c r="BF321" s="63">
        <f t="shared" si="478"/>
        <v>2650423865.4045386</v>
      </c>
      <c r="BG321" s="63">
        <f t="shared" si="479"/>
        <v>583093250388.99854</v>
      </c>
      <c r="BH321" s="63">
        <f t="shared" si="480"/>
        <v>259484744155139.81</v>
      </c>
      <c r="BI321" s="63">
        <f t="shared" si="481"/>
        <v>6.8022368771805387E+20</v>
      </c>
      <c r="BJ321" s="63">
        <f t="shared" si="408"/>
        <v>331776</v>
      </c>
      <c r="BK321" s="51">
        <f t="shared" si="482"/>
        <v>445.01414479078596</v>
      </c>
      <c r="BL321" s="72">
        <f t="shared" si="367"/>
        <v>5.0595523544539889</v>
      </c>
      <c r="BM321" s="51">
        <f t="shared" si="409"/>
        <v>173</v>
      </c>
      <c r="BN321" s="51">
        <f t="shared" si="410"/>
        <v>17.100000000000001</v>
      </c>
      <c r="BO321" s="51">
        <v>1</v>
      </c>
      <c r="BQ321" s="63">
        <f t="shared" si="483"/>
        <v>1166896.5289871024</v>
      </c>
      <c r="BR321" s="63">
        <f t="shared" si="484"/>
        <v>201873099.51476872</v>
      </c>
      <c r="BS321" s="63">
        <f t="shared" si="485"/>
        <v>445280790888.66687</v>
      </c>
      <c r="BT321" s="63">
        <f t="shared" si="486"/>
        <v>7.8859830915109985E+20</v>
      </c>
      <c r="BU321" s="63">
        <f t="shared" si="415"/>
        <v>331776</v>
      </c>
      <c r="BV321" s="51">
        <f t="shared" si="487"/>
        <v>2205.7460452084197</v>
      </c>
      <c r="BW321" s="72">
        <f t="shared" si="453"/>
        <v>25.078051399037022</v>
      </c>
      <c r="BX321" s="51">
        <f t="shared" si="416"/>
        <v>128</v>
      </c>
      <c r="BY321" s="51">
        <f t="shared" si="417"/>
        <v>19.350000000000001</v>
      </c>
      <c r="BZ321" s="51">
        <v>1</v>
      </c>
      <c r="CB321" s="63">
        <f t="shared" si="488"/>
        <v>7022.2655362053338</v>
      </c>
      <c r="CC321" s="63">
        <f t="shared" si="489"/>
        <v>898849.98863428272</v>
      </c>
      <c r="CD321" s="63">
        <f t="shared" si="490"/>
        <v>984121813.74448085</v>
      </c>
      <c r="CE321" s="63">
        <f t="shared" si="491"/>
        <v>8.923612445657183E+20</v>
      </c>
      <c r="CF321" s="63">
        <f t="shared" si="422"/>
        <v>331776</v>
      </c>
      <c r="CG321" s="51">
        <f t="shared" si="492"/>
        <v>1094.8676933731297</v>
      </c>
      <c r="CH321" s="93">
        <f t="shared" si="447"/>
        <v>12.448009755793098</v>
      </c>
      <c r="CI321" s="51">
        <f t="shared" si="423"/>
        <v>83</v>
      </c>
      <c r="CJ321" s="51">
        <f t="shared" si="424"/>
        <v>21.6</v>
      </c>
      <c r="CK321" s="51">
        <v>1</v>
      </c>
      <c r="CM321" s="63">
        <f t="shared" si="493"/>
        <v>47.587927248424144</v>
      </c>
      <c r="CN321" s="63">
        <f t="shared" si="494"/>
        <v>3949.7979616192038</v>
      </c>
      <c r="CO321" s="63">
        <f t="shared" si="495"/>
        <v>2145614.4195010415</v>
      </c>
      <c r="CP321" s="63">
        <f t="shared" si="496"/>
        <v>9.9612417998033663E+20</v>
      </c>
      <c r="CQ321" s="63">
        <f t="shared" si="429"/>
        <v>331776</v>
      </c>
      <c r="CR321" s="51">
        <f t="shared" si="497"/>
        <v>543.22130912778528</v>
      </c>
      <c r="CS321" s="93">
        <f t="shared" ref="CS321:CS384" si="503">CR321/$F321</f>
        <v>6.1761107725670001</v>
      </c>
      <c r="CT321" s="51">
        <f t="shared" si="430"/>
        <v>32</v>
      </c>
      <c r="CU321" s="51">
        <f t="shared" si="431"/>
        <v>24.15</v>
      </c>
      <c r="CV321" s="51">
        <v>1</v>
      </c>
      <c r="CX321" s="63">
        <f t="shared" si="498"/>
        <v>3.8777493188139535E-2</v>
      </c>
      <c r="CY321" s="63">
        <f t="shared" si="499"/>
        <v>1.2408797820204651</v>
      </c>
      <c r="CZ321" s="63">
        <f t="shared" si="500"/>
        <v>2039.4314268905896</v>
      </c>
      <c r="DA321" s="63">
        <f t="shared" si="501"/>
        <v>1.1137221734502374E+21</v>
      </c>
      <c r="DB321" s="63">
        <f t="shared" si="436"/>
        <v>331776</v>
      </c>
      <c r="DC321" s="51">
        <f t="shared" si="502"/>
        <v>1643.5366716748993</v>
      </c>
      <c r="DD321" s="93">
        <f t="shared" si="457"/>
        <v>18.686057362768985</v>
      </c>
      <c r="DE321" s="51">
        <f t="shared" si="437"/>
        <v>-23</v>
      </c>
      <c r="DF321" s="51">
        <f t="shared" si="438"/>
        <v>26.9</v>
      </c>
      <c r="DG321" s="51">
        <v>1</v>
      </c>
      <c r="DI321" s="63">
        <f t="shared" si="439"/>
        <v>8.6534746119213031E-3</v>
      </c>
      <c r="DJ321" s="63">
        <f t="shared" si="440"/>
        <v>-0.19902991607418996</v>
      </c>
      <c r="DK321" s="63">
        <f t="shared" si="441"/>
        <v>1.1092113374934625</v>
      </c>
      <c r="DL321" s="63">
        <f t="shared" si="442"/>
        <v>1.240543538956993E+21</v>
      </c>
      <c r="DM321" s="63">
        <f t="shared" si="443"/>
        <v>331776</v>
      </c>
    </row>
    <row r="322" spans="1:117">
      <c r="A322" s="74">
        <v>8192</v>
      </c>
      <c r="B322" s="74">
        <f t="shared" si="369"/>
        <v>10.533333333333333</v>
      </c>
      <c r="C322" s="78">
        <v>13.265000000000001</v>
      </c>
      <c r="D322" s="76">
        <f t="shared" si="444"/>
        <v>2.58</v>
      </c>
      <c r="E322" s="76">
        <f t="shared" si="370"/>
        <v>2.58</v>
      </c>
      <c r="F322" s="77">
        <f t="shared" si="371"/>
        <v>88.297145999999998</v>
      </c>
      <c r="G322" s="73">
        <f t="shared" si="372"/>
        <v>1.0594872286260957E+19</v>
      </c>
      <c r="H322" s="74">
        <f t="shared" si="445"/>
        <v>63.200000000000031</v>
      </c>
      <c r="I322" s="79">
        <v>316</v>
      </c>
      <c r="J322" s="51">
        <f t="shared" si="373"/>
        <v>316</v>
      </c>
      <c r="K322" s="51">
        <f t="shared" si="374"/>
        <v>10</v>
      </c>
      <c r="L322" s="51">
        <v>1</v>
      </c>
      <c r="N322" s="63">
        <f t="shared" si="459"/>
        <v>225990696973576.78</v>
      </c>
      <c r="O322" s="63">
        <f t="shared" si="460"/>
        <v>7.1413060243650264E+16</v>
      </c>
      <c r="P322" s="63">
        <f t="shared" si="461"/>
        <v>1.0594872286260956E+20</v>
      </c>
      <c r="Q322" s="63">
        <f t="shared" si="462"/>
        <v>5.2974361431304779E+20</v>
      </c>
      <c r="R322" s="63">
        <f t="shared" si="379"/>
        <v>332049.06666666665</v>
      </c>
      <c r="S322" s="51">
        <f t="shared" si="463"/>
        <v>1483.6042945244046</v>
      </c>
      <c r="T322" s="72">
        <f t="shared" si="449"/>
        <v>16.802403721230181</v>
      </c>
      <c r="U322" s="51">
        <f t="shared" si="380"/>
        <v>301</v>
      </c>
      <c r="V322" s="69">
        <f t="shared" si="381"/>
        <v>10.75</v>
      </c>
      <c r="W322" s="51">
        <v>1</v>
      </c>
      <c r="Y322" s="68">
        <f t="shared" si="363"/>
        <v>108361055436507.55</v>
      </c>
      <c r="Z322" s="68">
        <f t="shared" si="464"/>
        <v>3.2616677686388772E+16</v>
      </c>
      <c r="AA322" s="68">
        <f t="shared" si="465"/>
        <v>1.4236859634663145E+19</v>
      </c>
      <c r="AB322" s="68">
        <f t="shared" si="466"/>
        <v>5.6947438538652647E+20</v>
      </c>
      <c r="AC322" s="63">
        <f t="shared" si="385"/>
        <v>332049.06666666665</v>
      </c>
      <c r="AD322" s="69">
        <f t="shared" si="467"/>
        <v>436.49018368919633</v>
      </c>
      <c r="AE322" s="72">
        <f t="shared" si="387"/>
        <v>4.9434234679476088</v>
      </c>
      <c r="AF322" s="51">
        <f t="shared" si="388"/>
        <v>279</v>
      </c>
      <c r="AG322" s="51">
        <f t="shared" si="389"/>
        <v>11.85</v>
      </c>
      <c r="AH322" s="51">
        <v>1</v>
      </c>
      <c r="AJ322" s="63">
        <f t="shared" si="468"/>
        <v>538613532282.04742</v>
      </c>
      <c r="AK322" s="63">
        <f t="shared" si="469"/>
        <v>150273175506691.22</v>
      </c>
      <c r="AL322" s="63">
        <f t="shared" si="470"/>
        <v>7.4334788209187072E+17</v>
      </c>
      <c r="AM322" s="63">
        <f t="shared" si="471"/>
        <v>6.2774618296096168E+20</v>
      </c>
      <c r="AN322" s="63">
        <f t="shared" si="394"/>
        <v>332049.06666666665</v>
      </c>
      <c r="AO322" s="51">
        <f t="shared" si="472"/>
        <v>4946.6438676460366</v>
      </c>
      <c r="AP322" s="72">
        <f t="shared" si="365"/>
        <v>56.022692598082806</v>
      </c>
      <c r="AQ322" s="51">
        <f t="shared" si="395"/>
        <v>251</v>
      </c>
      <c r="AR322" s="51">
        <f t="shared" si="396"/>
        <v>13.25</v>
      </c>
      <c r="AS322" s="51">
        <v>1</v>
      </c>
      <c r="AU322" s="63">
        <f t="shared" si="473"/>
        <v>37322322421.974899</v>
      </c>
      <c r="AV322" s="63">
        <f t="shared" si="474"/>
        <v>9367902927915.6992</v>
      </c>
      <c r="AW322" s="63">
        <f t="shared" si="475"/>
        <v>1.7136481664179328E+16</v>
      </c>
      <c r="AX322" s="63">
        <f t="shared" si="476"/>
        <v>7.0191028896478842E+20</v>
      </c>
      <c r="AY322" s="63">
        <f t="shared" si="401"/>
        <v>332049.06666666665</v>
      </c>
      <c r="AZ322" s="51">
        <f t="shared" si="477"/>
        <v>1829.2761780348731</v>
      </c>
      <c r="BA322" s="72">
        <f t="shared" si="455"/>
        <v>20.717274123841705</v>
      </c>
      <c r="BB322" s="51">
        <f t="shared" si="402"/>
        <v>221</v>
      </c>
      <c r="BC322" s="51">
        <f t="shared" si="403"/>
        <v>14.75</v>
      </c>
      <c r="BD322" s="51">
        <v>1</v>
      </c>
      <c r="BF322" s="63">
        <f t="shared" si="478"/>
        <v>2650423865.4045386</v>
      </c>
      <c r="BG322" s="63">
        <f t="shared" si="479"/>
        <v>585743674254.40308</v>
      </c>
      <c r="BH322" s="63">
        <f t="shared" si="480"/>
        <v>298069698757835.62</v>
      </c>
      <c r="BI322" s="63">
        <f t="shared" si="481"/>
        <v>7.8137183111174554E+20</v>
      </c>
      <c r="BJ322" s="63">
        <f t="shared" si="408"/>
        <v>332049.06666666665</v>
      </c>
      <c r="BK322" s="51">
        <f t="shared" si="482"/>
        <v>508.87395265044984</v>
      </c>
      <c r="BL322" s="72">
        <f t="shared" si="367"/>
        <v>5.7631981972605306</v>
      </c>
      <c r="BM322" s="51">
        <f t="shared" si="409"/>
        <v>174</v>
      </c>
      <c r="BN322" s="51">
        <f t="shared" si="410"/>
        <v>17.100000000000001</v>
      </c>
      <c r="BO322" s="51">
        <v>1</v>
      </c>
      <c r="BQ322" s="63">
        <f t="shared" si="483"/>
        <v>1166896.5289871024</v>
      </c>
      <c r="BR322" s="63">
        <f t="shared" si="484"/>
        <v>203039996.04375583</v>
      </c>
      <c r="BS322" s="63">
        <f t="shared" si="485"/>
        <v>511493312005.59039</v>
      </c>
      <c r="BT322" s="63">
        <f t="shared" si="486"/>
        <v>9.0586158047531185E+20</v>
      </c>
      <c r="BU322" s="63">
        <f t="shared" si="415"/>
        <v>332049.06666666665</v>
      </c>
      <c r="BV322" s="51">
        <f t="shared" si="487"/>
        <v>2519.1751476165405</v>
      </c>
      <c r="BW322" s="72">
        <f t="shared" si="453"/>
        <v>28.530652028283455</v>
      </c>
      <c r="BX322" s="51">
        <f t="shared" si="416"/>
        <v>129</v>
      </c>
      <c r="BY322" s="51">
        <f t="shared" si="417"/>
        <v>19.350000000000001</v>
      </c>
      <c r="BZ322" s="51">
        <v>1</v>
      </c>
      <c r="CB322" s="63">
        <f t="shared" si="488"/>
        <v>7022.2655362053338</v>
      </c>
      <c r="CC322" s="63">
        <f t="shared" si="489"/>
        <v>905872.2541704881</v>
      </c>
      <c r="CD322" s="63">
        <f t="shared" si="490"/>
        <v>1130459108.5649836</v>
      </c>
      <c r="CE322" s="63">
        <f t="shared" si="491"/>
        <v>1.0250538936957477E+21</v>
      </c>
      <c r="CF322" s="63">
        <f t="shared" si="422"/>
        <v>332049.06666666665</v>
      </c>
      <c r="CG322" s="51">
        <f t="shared" si="492"/>
        <v>1247.9233173999251</v>
      </c>
      <c r="CH322" s="93">
        <f t="shared" si="447"/>
        <v>14.133223710310242</v>
      </c>
      <c r="CI322" s="51">
        <f t="shared" si="423"/>
        <v>84</v>
      </c>
      <c r="CJ322" s="51">
        <f t="shared" si="424"/>
        <v>21.6</v>
      </c>
      <c r="CK322" s="51">
        <v>1</v>
      </c>
      <c r="CM322" s="63">
        <f t="shared" si="493"/>
        <v>47.587927248424144</v>
      </c>
      <c r="CN322" s="63">
        <f t="shared" si="494"/>
        <v>3997.3858888676282</v>
      </c>
      <c r="CO322" s="63">
        <f t="shared" si="495"/>
        <v>2464663.7541387649</v>
      </c>
      <c r="CP322" s="63">
        <f t="shared" si="496"/>
        <v>1.1442462069161835E+21</v>
      </c>
      <c r="CQ322" s="63">
        <f t="shared" si="429"/>
        <v>332049.06666666665</v>
      </c>
      <c r="CR322" s="51">
        <f t="shared" si="497"/>
        <v>616.56888343020341</v>
      </c>
      <c r="CS322" s="93">
        <f t="shared" si="503"/>
        <v>6.9828857597526817</v>
      </c>
      <c r="CT322" s="51">
        <f t="shared" si="430"/>
        <v>33</v>
      </c>
      <c r="CU322" s="51">
        <f t="shared" si="431"/>
        <v>24.15</v>
      </c>
      <c r="CV322" s="51">
        <v>1</v>
      </c>
      <c r="CX322" s="63">
        <f t="shared" si="498"/>
        <v>3.8777493188139535E-2</v>
      </c>
      <c r="CY322" s="63">
        <f t="shared" si="499"/>
        <v>1.2796572752086046</v>
      </c>
      <c r="CZ322" s="63">
        <f t="shared" si="500"/>
        <v>2342.6915251984765</v>
      </c>
      <c r="DA322" s="63">
        <f t="shared" si="501"/>
        <v>1.2793308285660105E+21</v>
      </c>
      <c r="DB322" s="63">
        <f t="shared" si="436"/>
        <v>332049.06666666665</v>
      </c>
      <c r="DC322" s="51">
        <f t="shared" si="502"/>
        <v>1830.7179356414633</v>
      </c>
      <c r="DD322" s="93">
        <f t="shared" si="457"/>
        <v>20.733602597319095</v>
      </c>
      <c r="DE322" s="51">
        <f t="shared" si="437"/>
        <v>-22</v>
      </c>
      <c r="DF322" s="51">
        <f t="shared" si="438"/>
        <v>26.9</v>
      </c>
      <c r="DG322" s="51">
        <v>1</v>
      </c>
      <c r="DI322" s="63">
        <f t="shared" si="439"/>
        <v>8.6534746119213031E-3</v>
      </c>
      <c r="DJ322" s="63">
        <f t="shared" si="440"/>
        <v>-0.19037644146226868</v>
      </c>
      <c r="DK322" s="63">
        <f t="shared" si="441"/>
        <v>1.2741492387228017</v>
      </c>
      <c r="DL322" s="63">
        <f t="shared" si="442"/>
        <v>1.4250103225020986E+21</v>
      </c>
      <c r="DM322" s="63">
        <f t="shared" si="443"/>
        <v>332049.06666666665</v>
      </c>
    </row>
    <row r="323" spans="1:117">
      <c r="A323" s="74">
        <v>8192</v>
      </c>
      <c r="B323" s="74">
        <f t="shared" si="369"/>
        <v>10.566666666666666</v>
      </c>
      <c r="C323" s="78">
        <v>13.265000000000001</v>
      </c>
      <c r="D323" s="76">
        <f t="shared" si="444"/>
        <v>2.585</v>
      </c>
      <c r="E323" s="76">
        <f t="shared" si="370"/>
        <v>2.585</v>
      </c>
      <c r="F323" s="77">
        <f t="shared" si="371"/>
        <v>88.639714624999996</v>
      </c>
      <c r="G323" s="73">
        <f t="shared" si="372"/>
        <v>1.2170312366631635E+19</v>
      </c>
      <c r="H323" s="74">
        <f t="shared" si="445"/>
        <v>63.400000000000034</v>
      </c>
      <c r="I323" s="79">
        <v>317</v>
      </c>
      <c r="J323" s="51">
        <f t="shared" si="373"/>
        <v>317</v>
      </c>
      <c r="K323" s="51">
        <f t="shared" si="374"/>
        <v>10</v>
      </c>
      <c r="L323" s="51">
        <v>1</v>
      </c>
      <c r="N323" s="63">
        <f t="shared" si="459"/>
        <v>225990696973576.78</v>
      </c>
      <c r="O323" s="63">
        <f t="shared" si="460"/>
        <v>7.163905094062384E+16</v>
      </c>
      <c r="P323" s="63">
        <f t="shared" si="461"/>
        <v>1.2170312366631635E+20</v>
      </c>
      <c r="Q323" s="63">
        <f t="shared" si="462"/>
        <v>6.0851561833158174E+20</v>
      </c>
      <c r="R323" s="63">
        <f t="shared" si="379"/>
        <v>332322.1333333333</v>
      </c>
      <c r="S323" s="51">
        <f t="shared" si="463"/>
        <v>1698.8377437772983</v>
      </c>
      <c r="T323" s="72">
        <f t="shared" si="449"/>
        <v>19.165649968125656</v>
      </c>
      <c r="U323" s="51">
        <f t="shared" si="380"/>
        <v>302</v>
      </c>
      <c r="V323" s="69">
        <f t="shared" si="381"/>
        <v>10.75</v>
      </c>
      <c r="W323" s="51">
        <v>1</v>
      </c>
      <c r="Y323" s="68">
        <f t="shared" si="363"/>
        <v>108361055436507.55</v>
      </c>
      <c r="Z323" s="68">
        <f t="shared" si="464"/>
        <v>3.272503874182528E+16</v>
      </c>
      <c r="AA323" s="68">
        <f t="shared" si="465"/>
        <v>1.6353857242661245E+19</v>
      </c>
      <c r="AB323" s="68">
        <f t="shared" si="466"/>
        <v>6.5415428970645042E+20</v>
      </c>
      <c r="AC323" s="63">
        <f t="shared" si="385"/>
        <v>332322.1333333333</v>
      </c>
      <c r="AD323" s="69">
        <f t="shared" si="467"/>
        <v>499.73530579078204</v>
      </c>
      <c r="AE323" s="72">
        <f t="shared" si="387"/>
        <v>5.6378262035811701</v>
      </c>
      <c r="AF323" s="51">
        <f t="shared" si="388"/>
        <v>280</v>
      </c>
      <c r="AG323" s="51">
        <f t="shared" si="389"/>
        <v>11.85</v>
      </c>
      <c r="AH323" s="51">
        <v>12</v>
      </c>
      <c r="AJ323" s="63">
        <f t="shared" si="468"/>
        <v>6463362387384.5693</v>
      </c>
      <c r="AK323" s="63">
        <f t="shared" si="469"/>
        <v>1809741468467679.5</v>
      </c>
      <c r="AL323" s="63">
        <f t="shared" si="470"/>
        <v>8.5388248934946189E+17</v>
      </c>
      <c r="AM323" s="63">
        <f t="shared" si="471"/>
        <v>7.2109100772292441E+20</v>
      </c>
      <c r="AN323" s="63">
        <f t="shared" si="394"/>
        <v>332322.1333333333</v>
      </c>
      <c r="AO323" s="51">
        <f t="shared" si="472"/>
        <v>471.82567467631168</v>
      </c>
      <c r="AP323" s="72">
        <f t="shared" si="365"/>
        <v>5.3229602179161084</v>
      </c>
      <c r="AQ323" s="51">
        <f t="shared" si="395"/>
        <v>252</v>
      </c>
      <c r="AR323" s="51">
        <f t="shared" si="396"/>
        <v>13.25</v>
      </c>
      <c r="AS323" s="51">
        <v>1</v>
      </c>
      <c r="AU323" s="63">
        <f t="shared" si="473"/>
        <v>37322322421.974899</v>
      </c>
      <c r="AV323" s="63">
        <f t="shared" si="474"/>
        <v>9405225250337.6738</v>
      </c>
      <c r="AW323" s="63">
        <f t="shared" si="475"/>
        <v>1.9684648298079648E+16</v>
      </c>
      <c r="AX323" s="63">
        <f t="shared" si="476"/>
        <v>8.0628319428934579E+20</v>
      </c>
      <c r="AY323" s="63">
        <f t="shared" si="401"/>
        <v>332322.1333333333</v>
      </c>
      <c r="AZ323" s="51">
        <f t="shared" si="477"/>
        <v>2092.948097906843</v>
      </c>
      <c r="BA323" s="72">
        <f t="shared" si="455"/>
        <v>23.611855100857316</v>
      </c>
      <c r="BB323" s="51">
        <f t="shared" si="402"/>
        <v>222</v>
      </c>
      <c r="BC323" s="51">
        <f t="shared" si="403"/>
        <v>14.75</v>
      </c>
      <c r="BD323" s="51">
        <v>1</v>
      </c>
      <c r="BF323" s="63">
        <f t="shared" si="478"/>
        <v>2650423865.4045386</v>
      </c>
      <c r="BG323" s="63">
        <f t="shared" si="479"/>
        <v>588394098119.80762</v>
      </c>
      <c r="BH323" s="63">
        <f t="shared" si="480"/>
        <v>342392172637587.56</v>
      </c>
      <c r="BI323" s="63">
        <f t="shared" si="481"/>
        <v>8.9756053703908314E+20</v>
      </c>
      <c r="BJ323" s="63">
        <f t="shared" si="408"/>
        <v>332322.1333333333</v>
      </c>
      <c r="BK323" s="51">
        <f t="shared" si="482"/>
        <v>581.9095972099135</v>
      </c>
      <c r="BL323" s="72">
        <f t="shared" si="367"/>
        <v>6.5648857250020001</v>
      </c>
      <c r="BM323" s="51">
        <f t="shared" si="409"/>
        <v>175</v>
      </c>
      <c r="BN323" s="51">
        <f t="shared" si="410"/>
        <v>17.100000000000001</v>
      </c>
      <c r="BO323" s="51">
        <v>1</v>
      </c>
      <c r="BQ323" s="63">
        <f t="shared" si="483"/>
        <v>1166896.5289871024</v>
      </c>
      <c r="BR323" s="63">
        <f t="shared" si="484"/>
        <v>204206892.57274294</v>
      </c>
      <c r="BS323" s="63">
        <f t="shared" si="485"/>
        <v>587551526092.80688</v>
      </c>
      <c r="BT323" s="63">
        <f t="shared" si="486"/>
        <v>1.0405617073470049E+21</v>
      </c>
      <c r="BU323" s="63">
        <f t="shared" si="415"/>
        <v>332322.1333333333</v>
      </c>
      <c r="BV323" s="51">
        <f t="shared" si="487"/>
        <v>2877.2365060278671</v>
      </c>
      <c r="BW323" s="72">
        <f t="shared" si="453"/>
        <v>32.459902631685253</v>
      </c>
      <c r="BX323" s="51">
        <f t="shared" si="416"/>
        <v>130</v>
      </c>
      <c r="BY323" s="51">
        <f t="shared" si="417"/>
        <v>19.350000000000001</v>
      </c>
      <c r="BZ323" s="51">
        <v>1</v>
      </c>
      <c r="CB323" s="63">
        <f t="shared" si="488"/>
        <v>7022.2655362053338</v>
      </c>
      <c r="CC323" s="63">
        <f t="shared" si="489"/>
        <v>912894.51970669336</v>
      </c>
      <c r="CD323" s="63">
        <f t="shared" si="490"/>
        <v>1298556518.4000113</v>
      </c>
      <c r="CE323" s="63">
        <f t="shared" si="491"/>
        <v>1.1774777214716108E+21</v>
      </c>
      <c r="CF323" s="63">
        <f t="shared" si="422"/>
        <v>332322.1333333333</v>
      </c>
      <c r="CG323" s="51">
        <f t="shared" si="492"/>
        <v>1422.4606352300466</v>
      </c>
      <c r="CH323" s="93">
        <f t="shared" si="447"/>
        <v>16.047667134849451</v>
      </c>
      <c r="CI323" s="51">
        <f t="shared" si="423"/>
        <v>85</v>
      </c>
      <c r="CJ323" s="51">
        <f t="shared" si="424"/>
        <v>21.6</v>
      </c>
      <c r="CK323" s="51">
        <v>1</v>
      </c>
      <c r="CM323" s="63">
        <f t="shared" si="493"/>
        <v>47.587927248424144</v>
      </c>
      <c r="CN323" s="63">
        <f t="shared" si="494"/>
        <v>4044.9738161160521</v>
      </c>
      <c r="CO323" s="63">
        <f t="shared" si="495"/>
        <v>2831155.200000016</v>
      </c>
      <c r="CP323" s="63">
        <f t="shared" si="496"/>
        <v>1.3143937355962167E+21</v>
      </c>
      <c r="CQ323" s="63">
        <f t="shared" si="429"/>
        <v>332322.1333333333</v>
      </c>
      <c r="CR323" s="51">
        <f t="shared" si="497"/>
        <v>699.91928964288479</v>
      </c>
      <c r="CS323" s="93">
        <f t="shared" si="503"/>
        <v>7.8962267940952868</v>
      </c>
      <c r="CT323" s="51">
        <f t="shared" si="430"/>
        <v>34</v>
      </c>
      <c r="CU323" s="51">
        <f t="shared" si="431"/>
        <v>24.15</v>
      </c>
      <c r="CV323" s="51">
        <v>1</v>
      </c>
      <c r="CX323" s="63">
        <f t="shared" si="498"/>
        <v>3.8777493188139535E-2</v>
      </c>
      <c r="CY323" s="63">
        <f t="shared" si="499"/>
        <v>1.3184347683967441</v>
      </c>
      <c r="CZ323" s="63">
        <f t="shared" si="500"/>
        <v>2691.0459012609849</v>
      </c>
      <c r="DA323" s="63">
        <f t="shared" si="501"/>
        <v>1.4695652182707698E+21</v>
      </c>
      <c r="DB323" s="63">
        <f t="shared" si="436"/>
        <v>332322.1333333333</v>
      </c>
      <c r="DC323" s="51">
        <f t="shared" si="502"/>
        <v>2041.0914258074192</v>
      </c>
      <c r="DD323" s="93">
        <f t="shared" si="457"/>
        <v>23.026827584480383</v>
      </c>
      <c r="DE323" s="51">
        <f t="shared" si="437"/>
        <v>-21</v>
      </c>
      <c r="DF323" s="51">
        <f t="shared" si="438"/>
        <v>26.9</v>
      </c>
      <c r="DG323" s="51">
        <v>1</v>
      </c>
      <c r="DI323" s="63">
        <f t="shared" si="439"/>
        <v>8.6534746119213031E-3</v>
      </c>
      <c r="DJ323" s="63">
        <f t="shared" si="440"/>
        <v>-0.18172296685034736</v>
      </c>
      <c r="DK323" s="63">
        <f t="shared" si="441"/>
        <v>1.4636131345416068</v>
      </c>
      <c r="DL323" s="63">
        <f t="shared" si="442"/>
        <v>1.6369070133119549E+21</v>
      </c>
      <c r="DM323" s="63">
        <f t="shared" si="443"/>
        <v>332322.1333333333</v>
      </c>
    </row>
    <row r="324" spans="1:117">
      <c r="A324" s="74">
        <v>8192</v>
      </c>
      <c r="B324" s="74">
        <f t="shared" si="369"/>
        <v>10.6</v>
      </c>
      <c r="C324" s="78">
        <v>13.265000000000001</v>
      </c>
      <c r="D324" s="76">
        <f t="shared" si="444"/>
        <v>2.59</v>
      </c>
      <c r="E324" s="76">
        <f t="shared" si="370"/>
        <v>2.59</v>
      </c>
      <c r="F324" s="77">
        <f t="shared" si="371"/>
        <v>88.982946499999997</v>
      </c>
      <c r="G324" s="73">
        <f t="shared" si="372"/>
        <v>1.3980017795349832E+19</v>
      </c>
      <c r="H324" s="74">
        <f t="shared" si="445"/>
        <v>63.600000000000037</v>
      </c>
      <c r="I324" s="79">
        <v>318</v>
      </c>
      <c r="J324" s="51">
        <f t="shared" si="373"/>
        <v>318</v>
      </c>
      <c r="K324" s="51">
        <f t="shared" si="374"/>
        <v>10</v>
      </c>
      <c r="L324" s="51">
        <v>1</v>
      </c>
      <c r="N324" s="63">
        <f t="shared" si="459"/>
        <v>225990696973576.78</v>
      </c>
      <c r="O324" s="63">
        <f t="shared" si="460"/>
        <v>7.1865041637597416E+16</v>
      </c>
      <c r="P324" s="63">
        <f t="shared" si="461"/>
        <v>1.3980017795349832E+20</v>
      </c>
      <c r="Q324" s="63">
        <f t="shared" si="462"/>
        <v>6.9900088976749153E+20</v>
      </c>
      <c r="R324" s="63">
        <f t="shared" si="379"/>
        <v>332595.20000000001</v>
      </c>
      <c r="S324" s="51">
        <f t="shared" si="463"/>
        <v>1945.3154797917696</v>
      </c>
      <c r="T324" s="72">
        <f t="shared" si="449"/>
        <v>21.861666266488147</v>
      </c>
      <c r="U324" s="51">
        <f t="shared" si="380"/>
        <v>303</v>
      </c>
      <c r="V324" s="69">
        <f t="shared" si="381"/>
        <v>10.75</v>
      </c>
      <c r="W324" s="51">
        <v>1</v>
      </c>
      <c r="Y324" s="68">
        <f t="shared" si="363"/>
        <v>108361055436507.55</v>
      </c>
      <c r="Z324" s="68">
        <f t="shared" si="464"/>
        <v>3.2833399797261788E+16</v>
      </c>
      <c r="AA324" s="68">
        <f t="shared" si="465"/>
        <v>1.8785648912501318E+19</v>
      </c>
      <c r="AB324" s="68">
        <f t="shared" si="466"/>
        <v>7.5142595650005356E+20</v>
      </c>
      <c r="AC324" s="63">
        <f t="shared" si="385"/>
        <v>332595.20000000001</v>
      </c>
      <c r="AD324" s="69">
        <f t="shared" si="467"/>
        <v>572.15058533377919</v>
      </c>
      <c r="AE324" s="72">
        <f t="shared" si="387"/>
        <v>6.4298903086309824</v>
      </c>
      <c r="AF324" s="51">
        <f t="shared" si="388"/>
        <v>281</v>
      </c>
      <c r="AG324" s="51">
        <f t="shared" si="389"/>
        <v>11.85</v>
      </c>
      <c r="AH324" s="51">
        <v>1</v>
      </c>
      <c r="AJ324" s="63">
        <f t="shared" si="468"/>
        <v>6463362387384.5693</v>
      </c>
      <c r="AK324" s="63">
        <f t="shared" si="469"/>
        <v>1816204830855064</v>
      </c>
      <c r="AL324" s="63">
        <f t="shared" si="470"/>
        <v>9.8085341087650035E+17</v>
      </c>
      <c r="AM324" s="63">
        <f t="shared" si="471"/>
        <v>8.2831605437447746E+20</v>
      </c>
      <c r="AN324" s="63">
        <f t="shared" si="394"/>
        <v>332595.20000000001</v>
      </c>
      <c r="AO324" s="51">
        <f t="shared" si="472"/>
        <v>540.05660276474293</v>
      </c>
      <c r="AP324" s="72">
        <f t="shared" si="365"/>
        <v>6.069214652998066</v>
      </c>
      <c r="AQ324" s="51">
        <f t="shared" si="395"/>
        <v>253</v>
      </c>
      <c r="AR324" s="51">
        <f t="shared" si="396"/>
        <v>13.25</v>
      </c>
      <c r="AS324" s="51">
        <v>1</v>
      </c>
      <c r="AU324" s="63">
        <f t="shared" si="473"/>
        <v>37322322421.974899</v>
      </c>
      <c r="AV324" s="63">
        <f t="shared" si="474"/>
        <v>9442547572759.6504</v>
      </c>
      <c r="AW324" s="63">
        <f t="shared" si="475"/>
        <v>2.2611723118699276E+16</v>
      </c>
      <c r="AX324" s="63">
        <f t="shared" si="476"/>
        <v>9.2617617894192631E+20</v>
      </c>
      <c r="AY324" s="63">
        <f t="shared" si="401"/>
        <v>332595.20000000001</v>
      </c>
      <c r="AZ324" s="51">
        <f t="shared" si="477"/>
        <v>2394.6634046018198</v>
      </c>
      <c r="BA324" s="72">
        <f t="shared" si="455"/>
        <v>26.911486962300355</v>
      </c>
      <c r="BB324" s="51">
        <f t="shared" si="402"/>
        <v>223</v>
      </c>
      <c r="BC324" s="51">
        <f t="shared" si="403"/>
        <v>14.75</v>
      </c>
      <c r="BD324" s="51">
        <v>1</v>
      </c>
      <c r="BF324" s="63">
        <f t="shared" si="478"/>
        <v>2650423865.4045386</v>
      </c>
      <c r="BG324" s="63">
        <f t="shared" si="479"/>
        <v>591044521985.21216</v>
      </c>
      <c r="BH324" s="63">
        <f t="shared" si="480"/>
        <v>393305325472657.75</v>
      </c>
      <c r="BI324" s="63">
        <f t="shared" si="481"/>
        <v>1.0310263124070501E+21</v>
      </c>
      <c r="BJ324" s="63">
        <f t="shared" si="408"/>
        <v>332595.20000000001</v>
      </c>
      <c r="BK324" s="51">
        <f t="shared" si="482"/>
        <v>665.44111457393421</v>
      </c>
      <c r="BL324" s="72">
        <f t="shared" si="367"/>
        <v>7.4782993904785364</v>
      </c>
      <c r="BM324" s="51">
        <f t="shared" si="409"/>
        <v>176</v>
      </c>
      <c r="BN324" s="51">
        <f t="shared" si="410"/>
        <v>17.100000000000001</v>
      </c>
      <c r="BO324" s="51">
        <v>1</v>
      </c>
      <c r="BQ324" s="63">
        <f t="shared" si="483"/>
        <v>1166896.5289871024</v>
      </c>
      <c r="BR324" s="63">
        <f t="shared" si="484"/>
        <v>205373789.10173002</v>
      </c>
      <c r="BS324" s="63">
        <f t="shared" si="485"/>
        <v>674919471498.80481</v>
      </c>
      <c r="BT324" s="63">
        <f t="shared" si="486"/>
        <v>1.1952915215024107E+21</v>
      </c>
      <c r="BU324" s="63">
        <f t="shared" si="415"/>
        <v>332595.20000000001</v>
      </c>
      <c r="BV324" s="51">
        <f t="shared" si="487"/>
        <v>3286.2979957217894</v>
      </c>
      <c r="BW324" s="72">
        <f t="shared" si="453"/>
        <v>36.9317731653423</v>
      </c>
      <c r="BX324" s="51">
        <f t="shared" si="416"/>
        <v>131</v>
      </c>
      <c r="BY324" s="51">
        <f t="shared" si="417"/>
        <v>19.350000000000001</v>
      </c>
      <c r="BZ324" s="51">
        <v>1</v>
      </c>
      <c r="CB324" s="63">
        <f t="shared" si="488"/>
        <v>7022.2655362053338</v>
      </c>
      <c r="CC324" s="63">
        <f t="shared" si="489"/>
        <v>919916.78524289874</v>
      </c>
      <c r="CD324" s="63">
        <f t="shared" si="490"/>
        <v>1491649736.5567703</v>
      </c>
      <c r="CE324" s="63">
        <f t="shared" si="491"/>
        <v>1.3525667217000964E+21</v>
      </c>
      <c r="CF324" s="63">
        <f t="shared" si="422"/>
        <v>332595.20000000001</v>
      </c>
      <c r="CG324" s="51">
        <f t="shared" si="492"/>
        <v>1621.5050757693357</v>
      </c>
      <c r="CH324" s="93">
        <f t="shared" si="447"/>
        <v>18.222649839644674</v>
      </c>
      <c r="CI324" s="51">
        <f t="shared" si="423"/>
        <v>86</v>
      </c>
      <c r="CJ324" s="51">
        <f t="shared" si="424"/>
        <v>21.6</v>
      </c>
      <c r="CK324" s="51">
        <v>1</v>
      </c>
      <c r="CM324" s="63">
        <f t="shared" si="493"/>
        <v>47.587927248424144</v>
      </c>
      <c r="CN324" s="63">
        <f t="shared" si="494"/>
        <v>4092.5617433644766</v>
      </c>
      <c r="CO324" s="63">
        <f t="shared" si="495"/>
        <v>3252143.3209813205</v>
      </c>
      <c r="CP324" s="63">
        <f t="shared" si="496"/>
        <v>1.5098419218977821E+21</v>
      </c>
      <c r="CQ324" s="63">
        <f t="shared" si="429"/>
        <v>332595.20000000001</v>
      </c>
      <c r="CR324" s="51">
        <f t="shared" si="497"/>
        <v>794.64734435692299</v>
      </c>
      <c r="CS324" s="93">
        <f t="shared" si="503"/>
        <v>8.9303330088864055</v>
      </c>
      <c r="CT324" s="51">
        <f t="shared" si="430"/>
        <v>35</v>
      </c>
      <c r="CU324" s="51">
        <f t="shared" si="431"/>
        <v>24.15</v>
      </c>
      <c r="CV324" s="51">
        <v>1</v>
      </c>
      <c r="CX324" s="63">
        <f t="shared" si="498"/>
        <v>3.8777493188139535E-2</v>
      </c>
      <c r="CY324" s="63">
        <f t="shared" si="499"/>
        <v>1.3572122615848836</v>
      </c>
      <c r="CZ324" s="63">
        <f t="shared" si="500"/>
        <v>3091.2000000000075</v>
      </c>
      <c r="DA324" s="63">
        <f t="shared" si="501"/>
        <v>1.6880871487884923E+21</v>
      </c>
      <c r="DB324" s="63">
        <f t="shared" si="436"/>
        <v>332595.20000000001</v>
      </c>
      <c r="DC324" s="51">
        <f t="shared" si="502"/>
        <v>2277.6098385600062</v>
      </c>
      <c r="DD324" s="93">
        <f t="shared" si="457"/>
        <v>25.596026296566908</v>
      </c>
      <c r="DE324" s="51">
        <f t="shared" si="437"/>
        <v>-20</v>
      </c>
      <c r="DF324" s="51">
        <f t="shared" si="438"/>
        <v>26.9</v>
      </c>
      <c r="DG324" s="51">
        <v>1</v>
      </c>
      <c r="DI324" s="63">
        <f t="shared" si="439"/>
        <v>8.6534746119213031E-3</v>
      </c>
      <c r="DJ324" s="63">
        <f t="shared" si="440"/>
        <v>-0.17306949223842605</v>
      </c>
      <c r="DK324" s="63">
        <f t="shared" si="441"/>
        <v>1.6812499999999977</v>
      </c>
      <c r="DL324" s="63">
        <f t="shared" si="442"/>
        <v>1.8803123934745524E+21</v>
      </c>
      <c r="DM324" s="63">
        <f t="shared" si="443"/>
        <v>332595.20000000001</v>
      </c>
    </row>
    <row r="325" spans="1:117">
      <c r="A325" s="74">
        <v>8192</v>
      </c>
      <c r="B325" s="74">
        <f t="shared" si="369"/>
        <v>10.633333333333333</v>
      </c>
      <c r="C325" s="78">
        <v>13.265000000000001</v>
      </c>
      <c r="D325" s="76">
        <f t="shared" si="444"/>
        <v>2.5949999999999998</v>
      </c>
      <c r="E325" s="76">
        <f t="shared" si="370"/>
        <v>2.5949999999999998</v>
      </c>
      <c r="F325" s="77">
        <f t="shared" si="371"/>
        <v>89.326841624999986</v>
      </c>
      <c r="G325" s="73">
        <f t="shared" si="372"/>
        <v>1.6058823444347632E+19</v>
      </c>
      <c r="H325" s="74">
        <f t="shared" si="445"/>
        <v>63.800000000000026</v>
      </c>
      <c r="I325" s="79">
        <v>319</v>
      </c>
      <c r="J325" s="51">
        <f t="shared" si="373"/>
        <v>319</v>
      </c>
      <c r="K325" s="51">
        <f t="shared" si="374"/>
        <v>10</v>
      </c>
      <c r="L325" s="51">
        <v>1</v>
      </c>
      <c r="N325" s="63">
        <f t="shared" si="459"/>
        <v>225990696973576.78</v>
      </c>
      <c r="O325" s="63">
        <f t="shared" si="460"/>
        <v>7.2091032334570992E+16</v>
      </c>
      <c r="P325" s="63">
        <f t="shared" si="461"/>
        <v>1.605882344434763E+20</v>
      </c>
      <c r="Q325" s="63">
        <f t="shared" si="462"/>
        <v>8.0294117221738152E+20</v>
      </c>
      <c r="R325" s="63">
        <f t="shared" si="379"/>
        <v>332868.26666666666</v>
      </c>
      <c r="S325" s="51">
        <f t="shared" si="463"/>
        <v>2227.5757364410329</v>
      </c>
      <c r="T325" s="72">
        <f t="shared" si="449"/>
        <v>24.937361446098627</v>
      </c>
      <c r="U325" s="51">
        <f t="shared" si="380"/>
        <v>304</v>
      </c>
      <c r="V325" s="69">
        <f t="shared" si="381"/>
        <v>10.75</v>
      </c>
      <c r="W325" s="51">
        <v>1</v>
      </c>
      <c r="Y325" s="68">
        <f t="shared" si="363"/>
        <v>108361055436507.55</v>
      </c>
      <c r="Z325" s="68">
        <f t="shared" si="464"/>
        <v>3.2941760852698296E+16</v>
      </c>
      <c r="AA325" s="68">
        <f t="shared" si="465"/>
        <v>2.1579044003342107E+19</v>
      </c>
      <c r="AB325" s="68">
        <f t="shared" si="466"/>
        <v>8.6316176013368518E+20</v>
      </c>
      <c r="AC325" s="63">
        <f t="shared" si="385"/>
        <v>332868.26666666666</v>
      </c>
      <c r="AD325" s="69">
        <f t="shared" si="467"/>
        <v>655.06650053816247</v>
      </c>
      <c r="AE325" s="72">
        <f t="shared" si="387"/>
        <v>7.3333668651151367</v>
      </c>
      <c r="AF325" s="51">
        <f t="shared" si="388"/>
        <v>282</v>
      </c>
      <c r="AG325" s="51">
        <f t="shared" si="389"/>
        <v>11.85</v>
      </c>
      <c r="AH325" s="51">
        <v>1</v>
      </c>
      <c r="AJ325" s="63">
        <f t="shared" si="468"/>
        <v>6463362387384.5693</v>
      </c>
      <c r="AK325" s="63">
        <f t="shared" si="469"/>
        <v>1822668193242448.5</v>
      </c>
      <c r="AL325" s="63">
        <f t="shared" si="470"/>
        <v>1.1267046995670666E+18</v>
      </c>
      <c r="AM325" s="63">
        <f t="shared" si="471"/>
        <v>9.5148528907759714E+20</v>
      </c>
      <c r="AN325" s="63">
        <f t="shared" si="394"/>
        <v>332868.26666666666</v>
      </c>
      <c r="AO325" s="51">
        <f t="shared" si="472"/>
        <v>618.16226548766804</v>
      </c>
      <c r="AP325" s="72">
        <f t="shared" si="365"/>
        <v>6.9202297343362291</v>
      </c>
      <c r="AQ325" s="51">
        <f t="shared" si="395"/>
        <v>254</v>
      </c>
      <c r="AR325" s="51">
        <f t="shared" si="396"/>
        <v>13.25</v>
      </c>
      <c r="AS325" s="51">
        <v>1</v>
      </c>
      <c r="AU325" s="63">
        <f t="shared" si="473"/>
        <v>37322322421.974899</v>
      </c>
      <c r="AV325" s="63">
        <f t="shared" si="474"/>
        <v>9479869895181.625</v>
      </c>
      <c r="AW325" s="63">
        <f t="shared" si="475"/>
        <v>2.5974049150098292E+16</v>
      </c>
      <c r="AX325" s="63">
        <f t="shared" si="476"/>
        <v>1.0638970531880306E+21</v>
      </c>
      <c r="AY325" s="63">
        <f t="shared" si="401"/>
        <v>332868.26666666666</v>
      </c>
      <c r="AZ325" s="51">
        <f t="shared" si="477"/>
        <v>2739.9162053163027</v>
      </c>
      <c r="BA325" s="72">
        <f t="shared" si="455"/>
        <v>30.672932743090289</v>
      </c>
      <c r="BB325" s="51">
        <f t="shared" si="402"/>
        <v>224</v>
      </c>
      <c r="BC325" s="51">
        <f t="shared" si="403"/>
        <v>14.75</v>
      </c>
      <c r="BD325" s="51">
        <v>1</v>
      </c>
      <c r="BF325" s="63">
        <f t="shared" si="478"/>
        <v>2650423865.4045386</v>
      </c>
      <c r="BG325" s="63">
        <f t="shared" si="479"/>
        <v>593694945850.6167</v>
      </c>
      <c r="BH325" s="63">
        <f t="shared" si="480"/>
        <v>451789180382015.37</v>
      </c>
      <c r="BI325" s="63">
        <f t="shared" si="481"/>
        <v>1.1843382290206378E+21</v>
      </c>
      <c r="BJ325" s="63">
        <f t="shared" si="408"/>
        <v>332868.26666666666</v>
      </c>
      <c r="BK325" s="51">
        <f t="shared" si="482"/>
        <v>760.9786533296392</v>
      </c>
      <c r="BL325" s="72">
        <f t="shared" si="367"/>
        <v>8.5190368257312645</v>
      </c>
      <c r="BM325" s="51">
        <f t="shared" si="409"/>
        <v>177</v>
      </c>
      <c r="BN325" s="51">
        <f t="shared" si="410"/>
        <v>17.100000000000001</v>
      </c>
      <c r="BO325" s="51">
        <v>1</v>
      </c>
      <c r="BQ325" s="63">
        <f t="shared" si="483"/>
        <v>1166896.5289871024</v>
      </c>
      <c r="BR325" s="63">
        <f t="shared" si="484"/>
        <v>206540685.63071713</v>
      </c>
      <c r="BS325" s="63">
        <f t="shared" si="485"/>
        <v>775278886666.14551</v>
      </c>
      <c r="BT325" s="63">
        <f t="shared" si="486"/>
        <v>1.3730294044917225E+21</v>
      </c>
      <c r="BU325" s="63">
        <f t="shared" si="415"/>
        <v>332868.26666666666</v>
      </c>
      <c r="BV325" s="51">
        <f t="shared" si="487"/>
        <v>3753.637615265302</v>
      </c>
      <c r="BW325" s="72">
        <f t="shared" si="453"/>
        <v>42.02138514001561</v>
      </c>
      <c r="BX325" s="51">
        <f t="shared" si="416"/>
        <v>132</v>
      </c>
      <c r="BY325" s="51">
        <f t="shared" si="417"/>
        <v>19.350000000000001</v>
      </c>
      <c r="BZ325" s="51">
        <v>1</v>
      </c>
      <c r="CB325" s="63">
        <f t="shared" si="488"/>
        <v>7022.2655362053338</v>
      </c>
      <c r="CC325" s="63">
        <f t="shared" si="489"/>
        <v>926939.050779104</v>
      </c>
      <c r="CD325" s="63">
        <f t="shared" si="490"/>
        <v>1713455598.6145227</v>
      </c>
      <c r="CE325" s="63">
        <f t="shared" si="491"/>
        <v>1.5536911682406334E+21</v>
      </c>
      <c r="CF325" s="63">
        <f t="shared" si="422"/>
        <v>332868.26666666666</v>
      </c>
      <c r="CG325" s="51">
        <f t="shared" si="492"/>
        <v>1848.5094539650063</v>
      </c>
      <c r="CH325" s="93">
        <f t="shared" si="447"/>
        <v>20.693773790023517</v>
      </c>
      <c r="CI325" s="51">
        <f t="shared" si="423"/>
        <v>87</v>
      </c>
      <c r="CJ325" s="51">
        <f t="shared" si="424"/>
        <v>21.6</v>
      </c>
      <c r="CK325" s="51">
        <v>1</v>
      </c>
      <c r="CM325" s="63">
        <f t="shared" si="493"/>
        <v>47.587927248424144</v>
      </c>
      <c r="CN325" s="63">
        <f t="shared" si="494"/>
        <v>4140.1496706129001</v>
      </c>
      <c r="CO325" s="63">
        <f t="shared" si="495"/>
        <v>3735731.6830258379</v>
      </c>
      <c r="CP325" s="63">
        <f t="shared" si="496"/>
        <v>1.7343529319895442E+21</v>
      </c>
      <c r="CQ325" s="63">
        <f t="shared" si="429"/>
        <v>332868.26666666666</v>
      </c>
      <c r="CR325" s="51">
        <f t="shared" si="497"/>
        <v>902.31802718204801</v>
      </c>
      <c r="CS325" s="93">
        <f t="shared" si="503"/>
        <v>10.101308976869898</v>
      </c>
      <c r="CT325" s="51">
        <f t="shared" si="430"/>
        <v>36</v>
      </c>
      <c r="CU325" s="51">
        <f t="shared" si="431"/>
        <v>24.15</v>
      </c>
      <c r="CV325" s="51">
        <v>1</v>
      </c>
      <c r="CX325" s="63">
        <f t="shared" si="498"/>
        <v>3.8777493188139535E-2</v>
      </c>
      <c r="CY325" s="63">
        <f t="shared" si="499"/>
        <v>1.3959897547730233</v>
      </c>
      <c r="CZ325" s="63">
        <f t="shared" si="500"/>
        <v>3550.8563549668429</v>
      </c>
      <c r="DA325" s="63">
        <f t="shared" si="501"/>
        <v>1.9391029309049762E+21</v>
      </c>
      <c r="DB325" s="63">
        <f t="shared" si="436"/>
        <v>332868.26666666666</v>
      </c>
      <c r="DC325" s="51">
        <f t="shared" si="502"/>
        <v>2543.6120450211924</v>
      </c>
      <c r="DD325" s="93">
        <f t="shared" si="457"/>
        <v>28.475338417308482</v>
      </c>
      <c r="DE325" s="51">
        <f t="shared" si="437"/>
        <v>-19</v>
      </c>
      <c r="DF325" s="51">
        <f t="shared" si="438"/>
        <v>26.9</v>
      </c>
      <c r="DG325" s="51">
        <v>1</v>
      </c>
      <c r="DI325" s="63">
        <f t="shared" si="439"/>
        <v>8.6534746119213031E-3</v>
      </c>
      <c r="DJ325" s="63">
        <f t="shared" si="440"/>
        <v>-0.16441601762650476</v>
      </c>
      <c r="DK325" s="63">
        <f t="shared" si="441"/>
        <v>1.9312491093387625</v>
      </c>
      <c r="DL325" s="63">
        <f t="shared" si="442"/>
        <v>2.1599117532647564E+21</v>
      </c>
      <c r="DM325" s="63">
        <f t="shared" si="443"/>
        <v>332868.26666666666</v>
      </c>
    </row>
    <row r="326" spans="1:117">
      <c r="A326" s="74">
        <v>8192</v>
      </c>
      <c r="B326" s="74">
        <f t="shared" si="369"/>
        <v>10.666666666666666</v>
      </c>
      <c r="C326" s="78">
        <v>13.265000000000001</v>
      </c>
      <c r="D326" s="76">
        <f t="shared" si="444"/>
        <v>2.6</v>
      </c>
      <c r="E326" s="76">
        <f t="shared" si="370"/>
        <v>2.6</v>
      </c>
      <c r="F326" s="77">
        <f t="shared" si="371"/>
        <v>89.67140000000002</v>
      </c>
      <c r="G326" s="73">
        <f t="shared" si="372"/>
        <v>1.8446744073709945E+19</v>
      </c>
      <c r="H326" s="74">
        <f t="shared" si="445"/>
        <v>64.000000000000028</v>
      </c>
      <c r="I326" s="79">
        <v>320</v>
      </c>
      <c r="J326" s="51">
        <f t="shared" si="373"/>
        <v>320</v>
      </c>
      <c r="K326" s="51">
        <f t="shared" si="374"/>
        <v>10</v>
      </c>
      <c r="L326" s="51">
        <v>13</v>
      </c>
      <c r="N326" s="63">
        <f t="shared" si="459"/>
        <v>2937879060656498</v>
      </c>
      <c r="O326" s="63">
        <f t="shared" si="460"/>
        <v>9.4012129941007936E+17</v>
      </c>
      <c r="P326" s="63">
        <f t="shared" si="461"/>
        <v>1.8446744073709945E+20</v>
      </c>
      <c r="Q326" s="63">
        <f t="shared" si="462"/>
        <v>9.2233720368549724E+20</v>
      </c>
      <c r="R326" s="63">
        <f t="shared" si="379"/>
        <v>333141.33333333331</v>
      </c>
      <c r="S326" s="51">
        <f t="shared" si="463"/>
        <v>196.21663805814387</v>
      </c>
      <c r="T326" s="72">
        <f t="shared" si="449"/>
        <v>2.1881741342071588</v>
      </c>
      <c r="U326" s="51">
        <f t="shared" si="380"/>
        <v>305</v>
      </c>
      <c r="V326" s="69">
        <f t="shared" si="381"/>
        <v>10.75</v>
      </c>
      <c r="W326" s="51">
        <v>1</v>
      </c>
      <c r="Y326" s="68">
        <f t="shared" ref="Y326:Y389" si="504">Y325*W326</f>
        <v>108361055436507.55</v>
      </c>
      <c r="Z326" s="68">
        <f t="shared" si="464"/>
        <v>3.30501219081348E+16</v>
      </c>
      <c r="AA326" s="68">
        <f t="shared" si="465"/>
        <v>2.4787812349047718E+19</v>
      </c>
      <c r="AB326" s="68">
        <f t="shared" si="466"/>
        <v>9.915124939619095E+20</v>
      </c>
      <c r="AC326" s="63">
        <f t="shared" si="385"/>
        <v>333141.33333333331</v>
      </c>
      <c r="AD326" s="69">
        <f t="shared" si="467"/>
        <v>750.00668433076385</v>
      </c>
      <c r="AE326" s="72">
        <f t="shared" si="387"/>
        <v>8.3639452972827861</v>
      </c>
      <c r="AF326" s="51">
        <f t="shared" si="388"/>
        <v>283</v>
      </c>
      <c r="AG326" s="51">
        <f t="shared" si="389"/>
        <v>11.85</v>
      </c>
      <c r="AH326" s="51">
        <v>1</v>
      </c>
      <c r="AJ326" s="63">
        <f t="shared" si="468"/>
        <v>6463362387384.5693</v>
      </c>
      <c r="AK326" s="63">
        <f t="shared" si="469"/>
        <v>1829131555629833</v>
      </c>
      <c r="AL326" s="63">
        <f t="shared" si="470"/>
        <v>1.294243834960118E+18</v>
      </c>
      <c r="AM326" s="63">
        <f t="shared" si="471"/>
        <v>1.0929695863673141E+21</v>
      </c>
      <c r="AN326" s="63">
        <f t="shared" si="394"/>
        <v>333141.33333333331</v>
      </c>
      <c r="AO326" s="51">
        <f t="shared" si="472"/>
        <v>707.57285389156459</v>
      </c>
      <c r="AP326" s="72">
        <f t="shared" ref="AP326:AP389" si="505">AO326/$F326</f>
        <v>7.8907305327179502</v>
      </c>
      <c r="AQ326" s="51">
        <f t="shared" si="395"/>
        <v>255</v>
      </c>
      <c r="AR326" s="51">
        <f t="shared" si="396"/>
        <v>13.25</v>
      </c>
      <c r="AS326" s="51">
        <v>1</v>
      </c>
      <c r="AU326" s="63">
        <f t="shared" si="473"/>
        <v>37322322421.974899</v>
      </c>
      <c r="AV326" s="63">
        <f t="shared" si="474"/>
        <v>9517192217603.5996</v>
      </c>
      <c r="AW326" s="63">
        <f t="shared" si="475"/>
        <v>2.9836347531330048E+16</v>
      </c>
      <c r="AX326" s="63">
        <f t="shared" si="476"/>
        <v>1.2220967948832837E+21</v>
      </c>
      <c r="AY326" s="63">
        <f t="shared" si="401"/>
        <v>333141.33333333331</v>
      </c>
      <c r="AZ326" s="51">
        <f t="shared" si="477"/>
        <v>3134.9947389044905</v>
      </c>
      <c r="BA326" s="72">
        <f t="shared" si="455"/>
        <v>34.960921084141539</v>
      </c>
      <c r="BB326" s="51">
        <f t="shared" si="402"/>
        <v>225</v>
      </c>
      <c r="BC326" s="51">
        <f t="shared" si="403"/>
        <v>14.75</v>
      </c>
      <c r="BD326" s="51">
        <v>1</v>
      </c>
      <c r="BF326" s="63">
        <f t="shared" si="478"/>
        <v>2650423865.4045386</v>
      </c>
      <c r="BG326" s="63">
        <f t="shared" si="479"/>
        <v>596345369716.02124</v>
      </c>
      <c r="BH326" s="63">
        <f t="shared" si="480"/>
        <v>518969488310279.94</v>
      </c>
      <c r="BI326" s="63">
        <f t="shared" si="481"/>
        <v>1.3604473754361085E+21</v>
      </c>
      <c r="BJ326" s="63">
        <f t="shared" si="408"/>
        <v>333141.33333333331</v>
      </c>
      <c r="BK326" s="51">
        <f t="shared" si="482"/>
        <v>870.24988314642644</v>
      </c>
      <c r="BL326" s="72">
        <f t="shared" ref="BL326:BL389" si="506">BK326/$F326</f>
        <v>9.7048767293298219</v>
      </c>
      <c r="BM326" s="51">
        <f t="shared" si="409"/>
        <v>178</v>
      </c>
      <c r="BN326" s="51">
        <f t="shared" si="410"/>
        <v>17.100000000000001</v>
      </c>
      <c r="BO326" s="51">
        <v>1</v>
      </c>
      <c r="BQ326" s="63">
        <f t="shared" si="483"/>
        <v>1166896.5289871024</v>
      </c>
      <c r="BR326" s="63">
        <f t="shared" si="484"/>
        <v>207707582.15970424</v>
      </c>
      <c r="BS326" s="63">
        <f t="shared" si="485"/>
        <v>890561581777.33411</v>
      </c>
      <c r="BT326" s="63">
        <f t="shared" si="486"/>
        <v>1.5771966183022005E+21</v>
      </c>
      <c r="BU326" s="63">
        <f t="shared" si="415"/>
        <v>333141.33333333331</v>
      </c>
      <c r="BV326" s="51">
        <f t="shared" si="487"/>
        <v>4287.573773270301</v>
      </c>
      <c r="BW326" s="72">
        <f t="shared" si="453"/>
        <v>47.814283854944833</v>
      </c>
      <c r="BX326" s="51">
        <f t="shared" si="416"/>
        <v>133</v>
      </c>
      <c r="BY326" s="51">
        <f t="shared" si="417"/>
        <v>19.350000000000001</v>
      </c>
      <c r="BZ326" s="51">
        <v>1</v>
      </c>
      <c r="CB326" s="63">
        <f t="shared" si="488"/>
        <v>7022.2655362053338</v>
      </c>
      <c r="CC326" s="63">
        <f t="shared" si="489"/>
        <v>933961.31631530938</v>
      </c>
      <c r="CD326" s="63">
        <f t="shared" si="490"/>
        <v>1968243627.4889622</v>
      </c>
      <c r="CE326" s="63">
        <f t="shared" si="491"/>
        <v>1.7847224891314374E+21</v>
      </c>
      <c r="CF326" s="63">
        <f t="shared" si="422"/>
        <v>333141.33333333331</v>
      </c>
      <c r="CG326" s="51">
        <f t="shared" si="492"/>
        <v>2107.4145075452725</v>
      </c>
      <c r="CH326" s="93">
        <f t="shared" si="447"/>
        <v>23.501523423803711</v>
      </c>
      <c r="CI326" s="51">
        <f t="shared" si="423"/>
        <v>88</v>
      </c>
      <c r="CJ326" s="51">
        <f t="shared" si="424"/>
        <v>21.6</v>
      </c>
      <c r="CK326" s="51">
        <v>1</v>
      </c>
      <c r="CM326" s="63">
        <f t="shared" si="493"/>
        <v>47.587927248424144</v>
      </c>
      <c r="CN326" s="63">
        <f t="shared" si="494"/>
        <v>4187.7375978613245</v>
      </c>
      <c r="CO326" s="63">
        <f t="shared" si="495"/>
        <v>4291228.8390020849</v>
      </c>
      <c r="CP326" s="63">
        <f t="shared" si="496"/>
        <v>1.9922483599606743E+21</v>
      </c>
      <c r="CQ326" s="63">
        <f t="shared" si="429"/>
        <v>333141.33333333331</v>
      </c>
      <c r="CR326" s="51">
        <f t="shared" si="497"/>
        <v>1024.7129240365043</v>
      </c>
      <c r="CS326" s="93">
        <f t="shared" si="503"/>
        <v>11.427421943189289</v>
      </c>
      <c r="CT326" s="51">
        <f t="shared" si="430"/>
        <v>37</v>
      </c>
      <c r="CU326" s="51">
        <f t="shared" si="431"/>
        <v>24.15</v>
      </c>
      <c r="CV326" s="51">
        <v>1</v>
      </c>
      <c r="CX326" s="63">
        <f t="shared" si="498"/>
        <v>3.8777493188139535E-2</v>
      </c>
      <c r="CY326" s="63">
        <f t="shared" si="499"/>
        <v>1.4347672479611628</v>
      </c>
      <c r="CZ326" s="63">
        <f t="shared" si="500"/>
        <v>4078.8628537811801</v>
      </c>
      <c r="DA326" s="63">
        <f t="shared" si="501"/>
        <v>2.2274443469004758E+21</v>
      </c>
      <c r="DB326" s="63">
        <f t="shared" si="436"/>
        <v>333141.33333333331</v>
      </c>
      <c r="DC326" s="51">
        <f t="shared" si="502"/>
        <v>2842.8742428971232</v>
      </c>
      <c r="DD326" s="93">
        <f t="shared" si="457"/>
        <v>31.70324365290519</v>
      </c>
      <c r="DE326" s="51">
        <f t="shared" si="437"/>
        <v>-18</v>
      </c>
      <c r="DF326" s="51">
        <f t="shared" si="438"/>
        <v>26.9</v>
      </c>
      <c r="DG326" s="51">
        <v>1</v>
      </c>
      <c r="DI326" s="63">
        <f t="shared" si="439"/>
        <v>8.6534746119213031E-3</v>
      </c>
      <c r="DJ326" s="63">
        <f t="shared" si="440"/>
        <v>-0.15576254301458345</v>
      </c>
      <c r="DK326" s="63">
        <f t="shared" si="441"/>
        <v>2.2184226749869258</v>
      </c>
      <c r="DL326" s="63">
        <f t="shared" si="442"/>
        <v>2.4810870779139871E+21</v>
      </c>
      <c r="DM326" s="63">
        <f t="shared" si="443"/>
        <v>333141.33333333331</v>
      </c>
    </row>
    <row r="327" spans="1:117">
      <c r="A327" s="74">
        <v>8192</v>
      </c>
      <c r="B327" s="74">
        <f t="shared" ref="B327:B390" si="507">I327/30</f>
        <v>10.7</v>
      </c>
      <c r="C327" s="78">
        <v>13.265000000000001</v>
      </c>
      <c r="D327" s="76">
        <f t="shared" si="444"/>
        <v>2.605</v>
      </c>
      <c r="E327" s="76">
        <f t="shared" ref="E327:E390" si="508">(100%+I327*0.5%)</f>
        <v>2.605</v>
      </c>
      <c r="F327" s="77">
        <f t="shared" ref="F327:F390" si="509">C327*D327*E327*1</f>
        <v>90.016621625000013</v>
      </c>
      <c r="G327" s="73">
        <f t="shared" ref="G327:G390" si="510">POWER($H$1,I327)</f>
        <v>2.1189744572521923E+19</v>
      </c>
      <c r="H327" s="74">
        <f t="shared" si="445"/>
        <v>64.200000000000031</v>
      </c>
      <c r="I327" s="79">
        <v>321</v>
      </c>
      <c r="J327" s="51">
        <f t="shared" ref="J327:J390" si="511">$I327-K$3</f>
        <v>321</v>
      </c>
      <c r="K327" s="51">
        <f t="shared" ref="K327:K390" si="512">L$3</f>
        <v>10</v>
      </c>
      <c r="L327" s="51">
        <v>1</v>
      </c>
      <c r="N327" s="63">
        <f t="shared" si="459"/>
        <v>2937879060656498</v>
      </c>
      <c r="O327" s="63">
        <f t="shared" si="460"/>
        <v>9.4305917847073587E+17</v>
      </c>
      <c r="P327" s="63">
        <f t="shared" si="461"/>
        <v>2.1189744572521923E+20</v>
      </c>
      <c r="Q327" s="63">
        <f t="shared" si="462"/>
        <v>1.0594872286260961E+21</v>
      </c>
      <c r="R327" s="63">
        <f t="shared" ref="R327:R390" si="513">$A327*(30+$B327)</f>
        <v>333414.40000000002</v>
      </c>
      <c r="S327" s="51">
        <f t="shared" si="463"/>
        <v>224.69156820978296</v>
      </c>
      <c r="T327" s="72">
        <f t="shared" si="449"/>
        <v>2.4961119863598626</v>
      </c>
      <c r="U327" s="51">
        <f t="shared" ref="U327:U390" si="514">$I327-V$3</f>
        <v>306</v>
      </c>
      <c r="V327" s="69">
        <f t="shared" ref="V327:V390" si="515">W$3</f>
        <v>10.75</v>
      </c>
      <c r="W327" s="51">
        <v>1</v>
      </c>
      <c r="Y327" s="68">
        <f t="shared" si="504"/>
        <v>108361055436507.55</v>
      </c>
      <c r="Z327" s="68">
        <f t="shared" si="464"/>
        <v>3.3158482963571308E+16</v>
      </c>
      <c r="AA327" s="68">
        <f t="shared" si="465"/>
        <v>2.8473719269326299E+19</v>
      </c>
      <c r="AB327" s="68">
        <f t="shared" si="466"/>
        <v>1.1389487707730532E+21</v>
      </c>
      <c r="AC327" s="63">
        <f t="shared" ref="AC327:AC390" si="516">$A327*(30+$B327)</f>
        <v>333414.40000000002</v>
      </c>
      <c r="AD327" s="69">
        <f t="shared" si="467"/>
        <v>858.71598229051062</v>
      </c>
      <c r="AE327" s="72">
        <f t="shared" ref="AE327:AE390" si="517">AD327/$F327</f>
        <v>9.5395268872434809</v>
      </c>
      <c r="AF327" s="51">
        <f t="shared" ref="AF327:AF390" si="518">$I327-AG$3</f>
        <v>284</v>
      </c>
      <c r="AG327" s="51">
        <f t="shared" ref="AG327:AG390" si="519">AH$3</f>
        <v>11.85</v>
      </c>
      <c r="AH327" s="51">
        <v>1</v>
      </c>
      <c r="AJ327" s="63">
        <f t="shared" si="468"/>
        <v>6463362387384.5693</v>
      </c>
      <c r="AK327" s="63">
        <f t="shared" si="469"/>
        <v>1835594918017217.7</v>
      </c>
      <c r="AL327" s="63">
        <f t="shared" si="470"/>
        <v>1.4866957641837422E+18</v>
      </c>
      <c r="AM327" s="63">
        <f t="shared" si="471"/>
        <v>1.2554923659219239E+21</v>
      </c>
      <c r="AN327" s="63">
        <f t="shared" ref="AN327:AN390" si="520">$A327*(30+$B327)</f>
        <v>333414.40000000002</v>
      </c>
      <c r="AO327" s="51">
        <f t="shared" si="472"/>
        <v>809.92584452655205</v>
      </c>
      <c r="AP327" s="72">
        <f t="shared" si="505"/>
        <v>8.9975143468571819</v>
      </c>
      <c r="AQ327" s="51">
        <f t="shared" ref="AQ327:AQ390" si="521">$I327-AR$3</f>
        <v>256</v>
      </c>
      <c r="AR327" s="51">
        <f t="shared" ref="AR327:AR390" si="522">AS$3</f>
        <v>13.25</v>
      </c>
      <c r="AS327" s="51">
        <v>1</v>
      </c>
      <c r="AU327" s="63">
        <f t="shared" si="473"/>
        <v>37322322421.974899</v>
      </c>
      <c r="AV327" s="63">
        <f t="shared" si="474"/>
        <v>9554514540025.5742</v>
      </c>
      <c r="AW327" s="63">
        <f t="shared" si="475"/>
        <v>3.4272963328358672E+16</v>
      </c>
      <c r="AX327" s="63">
        <f t="shared" si="476"/>
        <v>1.4038205779295774E+21</v>
      </c>
      <c r="AY327" s="63">
        <f t="shared" ref="AY327:AY390" si="523">$A327*(30+$B327)</f>
        <v>333414.40000000002</v>
      </c>
      <c r="AZ327" s="51">
        <f t="shared" si="477"/>
        <v>3587.0962553652607</v>
      </c>
      <c r="BA327" s="72">
        <f t="shared" si="455"/>
        <v>39.849265509082699</v>
      </c>
      <c r="BB327" s="51">
        <f t="shared" ref="BB327:BB390" si="524">$I327-BC$3</f>
        <v>226</v>
      </c>
      <c r="BC327" s="51">
        <f t="shared" ref="BC327:BC390" si="525">BD$3</f>
        <v>14.75</v>
      </c>
      <c r="BD327" s="51">
        <v>1</v>
      </c>
      <c r="BF327" s="63">
        <f t="shared" si="478"/>
        <v>2650423865.4045386</v>
      </c>
      <c r="BG327" s="63">
        <f t="shared" si="479"/>
        <v>598995793581.42578</v>
      </c>
      <c r="BH327" s="63">
        <f t="shared" si="480"/>
        <v>596139397515671.5</v>
      </c>
      <c r="BI327" s="63">
        <f t="shared" si="481"/>
        <v>1.5627436622234916E+21</v>
      </c>
      <c r="BJ327" s="63">
        <f t="shared" ref="BJ327:BJ390" si="526">$A327*(30+$B327)</f>
        <v>333414.40000000002</v>
      </c>
      <c r="BK327" s="51">
        <f t="shared" si="482"/>
        <v>995.23135872344653</v>
      </c>
      <c r="BL327" s="72">
        <f t="shared" si="506"/>
        <v>11.056084318177126</v>
      </c>
      <c r="BM327" s="51">
        <f t="shared" ref="BM327:BM390" si="527">$I327-BN$3</f>
        <v>179</v>
      </c>
      <c r="BN327" s="51">
        <f t="shared" ref="BN327:BN390" si="528">BO$3</f>
        <v>17.100000000000001</v>
      </c>
      <c r="BO327" s="51">
        <v>1</v>
      </c>
      <c r="BQ327" s="63">
        <f t="shared" si="483"/>
        <v>1166896.5289871024</v>
      </c>
      <c r="BR327" s="63">
        <f t="shared" si="484"/>
        <v>208874478.68869135</v>
      </c>
      <c r="BS327" s="63">
        <f t="shared" si="485"/>
        <v>1022986624011.1812</v>
      </c>
      <c r="BT327" s="63">
        <f t="shared" si="486"/>
        <v>1.8117231609506245E+21</v>
      </c>
      <c r="BU327" s="63">
        <f t="shared" ref="BU327:BU390" si="529">$A327*(30+$B327)</f>
        <v>333414.40000000002</v>
      </c>
      <c r="BV327" s="51">
        <f t="shared" si="487"/>
        <v>4897.6142534667952</v>
      </c>
      <c r="BW327" s="72">
        <f t="shared" si="453"/>
        <v>54.407887843977889</v>
      </c>
      <c r="BX327" s="51">
        <f t="shared" ref="BX327:BX390" si="530">$I327-BY$3</f>
        <v>134</v>
      </c>
      <c r="BY327" s="51">
        <f t="shared" ref="BY327:BY390" si="531">BZ$3</f>
        <v>19.350000000000001</v>
      </c>
      <c r="BZ327" s="51">
        <v>1</v>
      </c>
      <c r="CB327" s="63">
        <f t="shared" si="488"/>
        <v>7022.2655362053338</v>
      </c>
      <c r="CC327" s="63">
        <f t="shared" si="489"/>
        <v>940983.58185151475</v>
      </c>
      <c r="CD327" s="63">
        <f t="shared" si="490"/>
        <v>2260918217.1299677</v>
      </c>
      <c r="CE327" s="63">
        <f t="shared" si="491"/>
        <v>2.0501077873914961E+21</v>
      </c>
      <c r="CF327" s="63">
        <f t="shared" ref="CF327:CF390" si="532">$A327*(30+$B327)</f>
        <v>333414.40000000002</v>
      </c>
      <c r="CG327" s="51">
        <f t="shared" si="492"/>
        <v>2402.718029023737</v>
      </c>
      <c r="CH327" s="93">
        <f t="shared" si="447"/>
        <v>26.691937396109058</v>
      </c>
      <c r="CI327" s="51">
        <f t="shared" ref="CI327:CI390" si="533">$I327-CJ$3</f>
        <v>89</v>
      </c>
      <c r="CJ327" s="51">
        <f t="shared" ref="CJ327:CJ390" si="534">CK$3</f>
        <v>21.6</v>
      </c>
      <c r="CK327" s="51">
        <v>1</v>
      </c>
      <c r="CM327" s="63">
        <f t="shared" si="493"/>
        <v>47.587927248424144</v>
      </c>
      <c r="CN327" s="63">
        <f t="shared" si="494"/>
        <v>4235.3255251097489</v>
      </c>
      <c r="CO327" s="63">
        <f t="shared" si="495"/>
        <v>4929327.5082775326</v>
      </c>
      <c r="CP327" s="63">
        <f t="shared" si="496"/>
        <v>2.2884924138323677E+21</v>
      </c>
      <c r="CQ327" s="63">
        <f t="shared" ref="CQ327:CQ390" si="535">$A327*(30+$B327)</f>
        <v>333414.40000000002</v>
      </c>
      <c r="CR327" s="51">
        <f t="shared" si="497"/>
        <v>1163.8603642278006</v>
      </c>
      <c r="CS327" s="93">
        <f t="shared" si="503"/>
        <v>12.929393963220738</v>
      </c>
      <c r="CT327" s="51">
        <f t="shared" ref="CT327:CT390" si="536">$I327-CU$3</f>
        <v>38</v>
      </c>
      <c r="CU327" s="51">
        <f t="shared" ref="CU327:CU390" si="537">CV$3</f>
        <v>24.15</v>
      </c>
      <c r="CV327" s="51">
        <v>1</v>
      </c>
      <c r="CX327" s="63">
        <f t="shared" si="498"/>
        <v>3.8777493188139535E-2</v>
      </c>
      <c r="CY327" s="63">
        <f t="shared" si="499"/>
        <v>1.4735447411493023</v>
      </c>
      <c r="CZ327" s="63">
        <f t="shared" si="500"/>
        <v>4685.3830503969539</v>
      </c>
      <c r="DA327" s="63">
        <f t="shared" si="501"/>
        <v>2.5586616571320221E+21</v>
      </c>
      <c r="DB327" s="63">
        <f t="shared" ref="DB327:DB390" si="538">$A327*(30+$B327)</f>
        <v>333414.40000000002</v>
      </c>
      <c r="DC327" s="51">
        <f t="shared" si="502"/>
        <v>3179.667993482542</v>
      </c>
      <c r="DD327" s="93">
        <f t="shared" si="457"/>
        <v>35.323120731287958</v>
      </c>
      <c r="DE327" s="51">
        <f t="shared" ref="DE327:DE390" si="539">$I327-DF$3</f>
        <v>-17</v>
      </c>
      <c r="DF327" s="51">
        <f t="shared" ref="DF327:DF390" si="540">DG$3</f>
        <v>26.9</v>
      </c>
      <c r="DG327" s="51">
        <v>1</v>
      </c>
      <c r="DI327" s="63">
        <f t="shared" ref="DI327:DI382" si="541">DI326*DG327</f>
        <v>8.6534746119213031E-3</v>
      </c>
      <c r="DJ327" s="63">
        <f t="shared" ref="DJ327:DJ382" si="542">DE327*DI327</f>
        <v>-0.14710906840266216</v>
      </c>
      <c r="DK327" s="63">
        <f t="shared" ref="DK327:DK382" si="543">DF327*POWER($H$1,DE327)</f>
        <v>2.5482984774456039</v>
      </c>
      <c r="DL327" s="63">
        <f t="shared" ref="DL327:DL382" si="544">$G327*DF327*5</f>
        <v>2.8500206450041988E+21</v>
      </c>
      <c r="DM327" s="63">
        <f t="shared" ref="DM327:DM390" si="545">$A327*(30+$B327)</f>
        <v>333414.40000000002</v>
      </c>
    </row>
    <row r="328" spans="1:117">
      <c r="A328" s="74">
        <v>8192</v>
      </c>
      <c r="B328" s="74">
        <f t="shared" si="507"/>
        <v>10.733333333333333</v>
      </c>
      <c r="C328" s="78">
        <v>13.265000000000001</v>
      </c>
      <c r="D328" s="76">
        <f t="shared" ref="D328:D391" si="546">(100%+I328*0.5%)</f>
        <v>2.6100000000000003</v>
      </c>
      <c r="E328" s="76">
        <f t="shared" si="508"/>
        <v>2.6100000000000003</v>
      </c>
      <c r="F328" s="77">
        <f t="shared" si="509"/>
        <v>90.362506500000023</v>
      </c>
      <c r="G328" s="73">
        <f t="shared" si="510"/>
        <v>2.4340624733263286E+19</v>
      </c>
      <c r="H328" s="74">
        <f t="shared" ref="H328:H391" si="547">LOG(G328,2)</f>
        <v>64.400000000000034</v>
      </c>
      <c r="I328" s="79">
        <v>322</v>
      </c>
      <c r="J328" s="51">
        <f t="shared" si="511"/>
        <v>322</v>
      </c>
      <c r="K328" s="51">
        <f t="shared" si="512"/>
        <v>10</v>
      </c>
      <c r="L328" s="51">
        <v>1</v>
      </c>
      <c r="N328" s="63">
        <f t="shared" si="459"/>
        <v>2937879060656498</v>
      </c>
      <c r="O328" s="63">
        <f t="shared" si="460"/>
        <v>9.4599705753139238E+17</v>
      </c>
      <c r="P328" s="63">
        <f t="shared" si="461"/>
        <v>2.4340624733263285E+20</v>
      </c>
      <c r="Q328" s="63">
        <f t="shared" si="462"/>
        <v>1.2170312366631643E+21</v>
      </c>
      <c r="R328" s="63">
        <f t="shared" si="513"/>
        <v>333687.46666666667</v>
      </c>
      <c r="S328" s="51">
        <f t="shared" si="463"/>
        <v>257.30127318557282</v>
      </c>
      <c r="T328" s="72">
        <f t="shared" si="449"/>
        <v>2.8474339983649388</v>
      </c>
      <c r="U328" s="51">
        <f t="shared" si="514"/>
        <v>307</v>
      </c>
      <c r="V328" s="69">
        <f t="shared" si="515"/>
        <v>10.75</v>
      </c>
      <c r="W328" s="51">
        <v>1</v>
      </c>
      <c r="Y328" s="68">
        <f t="shared" si="504"/>
        <v>108361055436507.55</v>
      </c>
      <c r="Z328" s="68">
        <f t="shared" si="464"/>
        <v>3.3266844019007816E+16</v>
      </c>
      <c r="AA328" s="68">
        <f t="shared" si="465"/>
        <v>3.2707714485322502E+19</v>
      </c>
      <c r="AB328" s="68">
        <f t="shared" si="466"/>
        <v>1.3083085794129016E+21</v>
      </c>
      <c r="AC328" s="63">
        <f t="shared" si="516"/>
        <v>333687.46666666667</v>
      </c>
      <c r="AD328" s="69">
        <f t="shared" si="467"/>
        <v>983.19258859163676</v>
      </c>
      <c r="AE328" s="72">
        <f t="shared" si="517"/>
        <v>10.880536924810032</v>
      </c>
      <c r="AF328" s="51">
        <f t="shared" si="518"/>
        <v>285</v>
      </c>
      <c r="AG328" s="51">
        <f t="shared" si="519"/>
        <v>11.85</v>
      </c>
      <c r="AH328" s="51">
        <v>1</v>
      </c>
      <c r="AJ328" s="63">
        <f t="shared" si="468"/>
        <v>6463362387384.5693</v>
      </c>
      <c r="AK328" s="63">
        <f t="shared" si="469"/>
        <v>1842058280404602.2</v>
      </c>
      <c r="AL328" s="63">
        <f t="shared" si="470"/>
        <v>1.7077649786989245E+18</v>
      </c>
      <c r="AM328" s="63">
        <f t="shared" si="471"/>
        <v>1.4421820154458496E+21</v>
      </c>
      <c r="AN328" s="63">
        <f t="shared" si="520"/>
        <v>333687.46666666667</v>
      </c>
      <c r="AO328" s="51">
        <f t="shared" si="472"/>
        <v>927.09606252187598</v>
      </c>
      <c r="AP328" s="72">
        <f t="shared" si="505"/>
        <v>10.259742656893605</v>
      </c>
      <c r="AQ328" s="51">
        <f t="shared" si="521"/>
        <v>257</v>
      </c>
      <c r="AR328" s="51">
        <f t="shared" si="522"/>
        <v>13.25</v>
      </c>
      <c r="AS328" s="51">
        <v>1</v>
      </c>
      <c r="AU328" s="63">
        <f t="shared" si="473"/>
        <v>37322322421.974899</v>
      </c>
      <c r="AV328" s="63">
        <f t="shared" si="474"/>
        <v>9591836862447.5488</v>
      </c>
      <c r="AW328" s="63">
        <f t="shared" si="475"/>
        <v>3.9369296596159312E+16</v>
      </c>
      <c r="AX328" s="63">
        <f t="shared" si="476"/>
        <v>1.6125663885786926E+21</v>
      </c>
      <c r="AY328" s="63">
        <f t="shared" si="523"/>
        <v>333687.46666666667</v>
      </c>
      <c r="AZ328" s="51">
        <f t="shared" si="477"/>
        <v>4104.4585266344329</v>
      </c>
      <c r="BA328" s="72">
        <f t="shared" si="455"/>
        <v>45.42214116907472</v>
      </c>
      <c r="BB328" s="51">
        <f t="shared" si="524"/>
        <v>227</v>
      </c>
      <c r="BC328" s="51">
        <f t="shared" si="525"/>
        <v>14.75</v>
      </c>
      <c r="BD328" s="51">
        <v>1</v>
      </c>
      <c r="BF328" s="63">
        <f t="shared" si="478"/>
        <v>2650423865.4045386</v>
      </c>
      <c r="BG328" s="63">
        <f t="shared" si="479"/>
        <v>601646217446.83032</v>
      </c>
      <c r="BH328" s="63">
        <f t="shared" si="480"/>
        <v>684784345275175.37</v>
      </c>
      <c r="BI328" s="63">
        <f t="shared" si="481"/>
        <v>1.7951210740781673E+21</v>
      </c>
      <c r="BJ328" s="63">
        <f t="shared" si="526"/>
        <v>333687.46666666667</v>
      </c>
      <c r="BK328" s="51">
        <f t="shared" si="482"/>
        <v>1138.1844104017696</v>
      </c>
      <c r="BL328" s="72">
        <f t="shared" si="506"/>
        <v>12.595759618529055</v>
      </c>
      <c r="BM328" s="51">
        <f t="shared" si="527"/>
        <v>180</v>
      </c>
      <c r="BN328" s="51">
        <f t="shared" si="528"/>
        <v>17.100000000000001</v>
      </c>
      <c r="BO328" s="51">
        <v>12</v>
      </c>
      <c r="BQ328" s="63">
        <f t="shared" si="483"/>
        <v>14002758.34784523</v>
      </c>
      <c r="BR328" s="63">
        <f t="shared" si="484"/>
        <v>2520496502.6121416</v>
      </c>
      <c r="BS328" s="63">
        <f t="shared" si="485"/>
        <v>1175103052185.6143</v>
      </c>
      <c r="BT328" s="63">
        <f t="shared" si="486"/>
        <v>2.0811234146940113E+21</v>
      </c>
      <c r="BU328" s="63">
        <f t="shared" si="529"/>
        <v>333687.46666666667</v>
      </c>
      <c r="BV328" s="51">
        <f t="shared" si="487"/>
        <v>466.2188782915527</v>
      </c>
      <c r="BW328" s="72">
        <f t="shared" si="453"/>
        <v>5.1594283552941569</v>
      </c>
      <c r="BX328" s="51">
        <f t="shared" si="530"/>
        <v>135</v>
      </c>
      <c r="BY328" s="51">
        <f t="shared" si="531"/>
        <v>19.350000000000001</v>
      </c>
      <c r="BZ328" s="51">
        <v>1</v>
      </c>
      <c r="CB328" s="63">
        <f t="shared" si="488"/>
        <v>7022.2655362053338</v>
      </c>
      <c r="CC328" s="63">
        <f t="shared" si="489"/>
        <v>948005.84738772002</v>
      </c>
      <c r="CD328" s="63">
        <f t="shared" si="490"/>
        <v>2597113036.800024</v>
      </c>
      <c r="CE328" s="63">
        <f t="shared" si="491"/>
        <v>2.3549554429432231E+21</v>
      </c>
      <c r="CF328" s="63">
        <f t="shared" si="532"/>
        <v>333687.46666666667</v>
      </c>
      <c r="CG328" s="51">
        <f t="shared" si="492"/>
        <v>2739.5538159986099</v>
      </c>
      <c r="CH328" s="93">
        <f t="shared" si="447"/>
        <v>30.317373013536418</v>
      </c>
      <c r="CI328" s="51">
        <f t="shared" si="533"/>
        <v>90</v>
      </c>
      <c r="CJ328" s="51">
        <f t="shared" si="534"/>
        <v>21.6</v>
      </c>
      <c r="CK328" s="51">
        <v>1</v>
      </c>
      <c r="CM328" s="63">
        <f t="shared" si="493"/>
        <v>47.587927248424144</v>
      </c>
      <c r="CN328" s="63">
        <f t="shared" si="494"/>
        <v>4282.9134523581733</v>
      </c>
      <c r="CO328" s="63">
        <f t="shared" si="495"/>
        <v>5662310.4000000339</v>
      </c>
      <c r="CP328" s="63">
        <f t="shared" si="496"/>
        <v>2.6287874711924349E+21</v>
      </c>
      <c r="CQ328" s="63">
        <f t="shared" si="535"/>
        <v>333687.46666666667</v>
      </c>
      <c r="CR328" s="51">
        <f t="shared" si="497"/>
        <v>1322.0697693254492</v>
      </c>
      <c r="CS328" s="93">
        <f t="shared" si="503"/>
        <v>14.630733702870989</v>
      </c>
      <c r="CT328" s="51">
        <f t="shared" si="536"/>
        <v>39</v>
      </c>
      <c r="CU328" s="51">
        <f t="shared" si="537"/>
        <v>24.15</v>
      </c>
      <c r="CV328" s="51">
        <v>1</v>
      </c>
      <c r="CX328" s="63">
        <f t="shared" si="498"/>
        <v>3.8777493188139535E-2</v>
      </c>
      <c r="CY328" s="63">
        <f t="shared" si="499"/>
        <v>1.5123222343374418</v>
      </c>
      <c r="CZ328" s="63">
        <f t="shared" si="500"/>
        <v>5382.0918025219717</v>
      </c>
      <c r="DA328" s="63">
        <f t="shared" si="501"/>
        <v>2.9391304365415418E+21</v>
      </c>
      <c r="DB328" s="63">
        <f t="shared" si="538"/>
        <v>333687.46666666667</v>
      </c>
      <c r="DC328" s="51">
        <f t="shared" si="502"/>
        <v>3558.8260757667831</v>
      </c>
      <c r="DD328" s="93">
        <f t="shared" si="457"/>
        <v>39.383879593543391</v>
      </c>
      <c r="DE328" s="51">
        <f t="shared" si="539"/>
        <v>-16</v>
      </c>
      <c r="DF328" s="51">
        <f t="shared" si="540"/>
        <v>26.9</v>
      </c>
      <c r="DG328" s="51">
        <v>1</v>
      </c>
      <c r="DI328" s="63">
        <f t="shared" si="541"/>
        <v>8.6534746119213031E-3</v>
      </c>
      <c r="DJ328" s="63">
        <f t="shared" si="542"/>
        <v>-0.13845559379074085</v>
      </c>
      <c r="DK328" s="63">
        <f t="shared" si="543"/>
        <v>2.927226269083214</v>
      </c>
      <c r="DL328" s="63">
        <f t="shared" si="544"/>
        <v>3.273814026623912E+21</v>
      </c>
      <c r="DM328" s="63">
        <f t="shared" si="545"/>
        <v>333687.46666666667</v>
      </c>
    </row>
    <row r="329" spans="1:117">
      <c r="A329" s="74">
        <v>8192</v>
      </c>
      <c r="B329" s="74">
        <f t="shared" si="507"/>
        <v>10.766666666666667</v>
      </c>
      <c r="C329" s="78">
        <v>13.265000000000001</v>
      </c>
      <c r="D329" s="76">
        <f t="shared" si="546"/>
        <v>2.6150000000000002</v>
      </c>
      <c r="E329" s="76">
        <f t="shared" si="508"/>
        <v>2.6150000000000002</v>
      </c>
      <c r="F329" s="77">
        <f t="shared" si="509"/>
        <v>90.709054625000007</v>
      </c>
      <c r="G329" s="73">
        <f t="shared" si="510"/>
        <v>2.796003559069968E+19</v>
      </c>
      <c r="H329" s="74">
        <f t="shared" si="547"/>
        <v>64.600000000000023</v>
      </c>
      <c r="I329" s="79">
        <v>323</v>
      </c>
      <c r="J329" s="51">
        <f t="shared" si="511"/>
        <v>323</v>
      </c>
      <c r="K329" s="51">
        <f t="shared" si="512"/>
        <v>10</v>
      </c>
      <c r="L329" s="51">
        <v>1</v>
      </c>
      <c r="N329" s="63">
        <f t="shared" si="459"/>
        <v>2937879060656498</v>
      </c>
      <c r="O329" s="63">
        <f t="shared" si="460"/>
        <v>9.489349365920489E+17</v>
      </c>
      <c r="P329" s="63">
        <f t="shared" si="461"/>
        <v>2.796003559069968E+20</v>
      </c>
      <c r="Q329" s="63">
        <f t="shared" si="462"/>
        <v>1.3980017795349841E+21</v>
      </c>
      <c r="R329" s="63">
        <f t="shared" si="513"/>
        <v>333960.53333333333</v>
      </c>
      <c r="S329" s="51">
        <f t="shared" si="463"/>
        <v>294.6464980108517</v>
      </c>
      <c r="T329" s="72">
        <f t="shared" si="449"/>
        <v>3.2482589442580876</v>
      </c>
      <c r="U329" s="51">
        <f t="shared" si="514"/>
        <v>308</v>
      </c>
      <c r="V329" s="69">
        <f t="shared" si="515"/>
        <v>10.75</v>
      </c>
      <c r="W329" s="51">
        <v>1</v>
      </c>
      <c r="Y329" s="68">
        <f t="shared" si="504"/>
        <v>108361055436507.55</v>
      </c>
      <c r="Z329" s="68">
        <f t="shared" si="464"/>
        <v>3.3375205074444324E+16</v>
      </c>
      <c r="AA329" s="68">
        <f t="shared" si="465"/>
        <v>3.757129782500266E+19</v>
      </c>
      <c r="AB329" s="68">
        <f t="shared" si="466"/>
        <v>1.5028519130001076E+21</v>
      </c>
      <c r="AC329" s="63">
        <f t="shared" si="516"/>
        <v>333960.53333333333</v>
      </c>
      <c r="AD329" s="69">
        <f t="shared" si="467"/>
        <v>1125.7248529619169</v>
      </c>
      <c r="AE329" s="72">
        <f t="shared" si="517"/>
        <v>12.410280953933123</v>
      </c>
      <c r="AF329" s="51">
        <f t="shared" si="518"/>
        <v>286</v>
      </c>
      <c r="AG329" s="51">
        <f t="shared" si="519"/>
        <v>11.85</v>
      </c>
      <c r="AH329" s="51">
        <v>1</v>
      </c>
      <c r="AJ329" s="63">
        <f t="shared" si="468"/>
        <v>6463362387384.5693</v>
      </c>
      <c r="AK329" s="63">
        <f t="shared" si="469"/>
        <v>1848521642791986.8</v>
      </c>
      <c r="AL329" s="63">
        <f t="shared" si="470"/>
        <v>1.9617068217530007E+18</v>
      </c>
      <c r="AM329" s="63">
        <f t="shared" si="471"/>
        <v>1.656632108748956E+21</v>
      </c>
      <c r="AN329" s="63">
        <f t="shared" si="520"/>
        <v>333960.53333333333</v>
      </c>
      <c r="AO329" s="51">
        <f t="shared" si="472"/>
        <v>1061.2301075307187</v>
      </c>
      <c r="AP329" s="72">
        <f t="shared" si="505"/>
        <v>11.699274255673222</v>
      </c>
      <c r="AQ329" s="51">
        <f t="shared" si="521"/>
        <v>258</v>
      </c>
      <c r="AR329" s="51">
        <f t="shared" si="522"/>
        <v>13.25</v>
      </c>
      <c r="AS329" s="51">
        <v>1</v>
      </c>
      <c r="AU329" s="63">
        <f t="shared" si="473"/>
        <v>37322322421.974899</v>
      </c>
      <c r="AV329" s="63">
        <f t="shared" si="474"/>
        <v>9629159184869.5234</v>
      </c>
      <c r="AW329" s="63">
        <f t="shared" si="475"/>
        <v>4.5223446237398576E+16</v>
      </c>
      <c r="AX329" s="63">
        <f t="shared" si="476"/>
        <v>1.8523523578838539E+21</v>
      </c>
      <c r="AY329" s="63">
        <f t="shared" si="523"/>
        <v>333960.53333333333</v>
      </c>
      <c r="AZ329" s="51">
        <f t="shared" si="477"/>
        <v>4696.5103981725651</v>
      </c>
      <c r="BA329" s="72">
        <f t="shared" si="455"/>
        <v>51.775541235529275</v>
      </c>
      <c r="BB329" s="51">
        <f t="shared" si="524"/>
        <v>228</v>
      </c>
      <c r="BC329" s="51">
        <f t="shared" si="525"/>
        <v>14.75</v>
      </c>
      <c r="BD329" s="51">
        <v>1</v>
      </c>
      <c r="BF329" s="63">
        <f t="shared" si="478"/>
        <v>2650423865.4045386</v>
      </c>
      <c r="BG329" s="63">
        <f t="shared" si="479"/>
        <v>604296641312.23486</v>
      </c>
      <c r="BH329" s="63">
        <f t="shared" si="480"/>
        <v>786610650945315.62</v>
      </c>
      <c r="BI329" s="63">
        <f t="shared" si="481"/>
        <v>2.0620526248141012E+21</v>
      </c>
      <c r="BJ329" s="63">
        <f t="shared" si="526"/>
        <v>333960.53333333333</v>
      </c>
      <c r="BK329" s="51">
        <f t="shared" si="482"/>
        <v>1301.6962153507664</v>
      </c>
      <c r="BL329" s="72">
        <f t="shared" si="506"/>
        <v>14.350234612543414</v>
      </c>
      <c r="BM329" s="51">
        <f t="shared" si="527"/>
        <v>181</v>
      </c>
      <c r="BN329" s="51">
        <f t="shared" si="528"/>
        <v>17.100000000000001</v>
      </c>
      <c r="BO329" s="51">
        <v>1</v>
      </c>
      <c r="BQ329" s="63">
        <f t="shared" si="483"/>
        <v>14002758.34784523</v>
      </c>
      <c r="BR329" s="63">
        <f t="shared" si="484"/>
        <v>2534499260.9599867</v>
      </c>
      <c r="BS329" s="63">
        <f t="shared" si="485"/>
        <v>1349838942997.6101</v>
      </c>
      <c r="BT329" s="63">
        <f t="shared" si="486"/>
        <v>2.390583043004823E+21</v>
      </c>
      <c r="BU329" s="63">
        <f t="shared" si="529"/>
        <v>333960.53333333333</v>
      </c>
      <c r="BV329" s="51">
        <f t="shared" si="487"/>
        <v>532.58604718879837</v>
      </c>
      <c r="BW329" s="72">
        <f t="shared" si="453"/>
        <v>5.8713658673939504</v>
      </c>
      <c r="BX329" s="51">
        <f t="shared" si="530"/>
        <v>136</v>
      </c>
      <c r="BY329" s="51">
        <f t="shared" si="531"/>
        <v>19.350000000000001</v>
      </c>
      <c r="BZ329" s="51">
        <v>1</v>
      </c>
      <c r="CB329" s="63">
        <f t="shared" si="488"/>
        <v>7022.2655362053338</v>
      </c>
      <c r="CC329" s="63">
        <f t="shared" si="489"/>
        <v>955028.11292392539</v>
      </c>
      <c r="CD329" s="63">
        <f t="shared" si="490"/>
        <v>2983299473.1135416</v>
      </c>
      <c r="CE329" s="63">
        <f t="shared" si="491"/>
        <v>2.7051334434001943E+21</v>
      </c>
      <c r="CF329" s="63">
        <f t="shared" si="532"/>
        <v>333960.53333333333</v>
      </c>
      <c r="CG329" s="51">
        <f t="shared" si="492"/>
        <v>3123.7818371438684</v>
      </c>
      <c r="CH329" s="93">
        <f t="shared" si="447"/>
        <v>34.437376180998513</v>
      </c>
      <c r="CI329" s="51">
        <f t="shared" si="533"/>
        <v>91</v>
      </c>
      <c r="CJ329" s="51">
        <f t="shared" si="534"/>
        <v>21.6</v>
      </c>
      <c r="CK329" s="51">
        <v>1</v>
      </c>
      <c r="CM329" s="63">
        <f t="shared" si="493"/>
        <v>47.587927248424144</v>
      </c>
      <c r="CN329" s="63">
        <f t="shared" si="494"/>
        <v>4330.5013796065969</v>
      </c>
      <c r="CO329" s="63">
        <f t="shared" si="495"/>
        <v>6504286.6419626419</v>
      </c>
      <c r="CP329" s="63">
        <f t="shared" si="496"/>
        <v>3.0196838437955662E+21</v>
      </c>
      <c r="CQ329" s="63">
        <f t="shared" si="535"/>
        <v>333960.53333333333</v>
      </c>
      <c r="CR329" s="51">
        <f t="shared" si="497"/>
        <v>1501.9708047185802</v>
      </c>
      <c r="CS329" s="93">
        <f t="shared" si="503"/>
        <v>16.558113309943231</v>
      </c>
      <c r="CT329" s="51">
        <f t="shared" si="536"/>
        <v>40</v>
      </c>
      <c r="CU329" s="51">
        <f t="shared" si="537"/>
        <v>24.15</v>
      </c>
      <c r="CV329" s="51">
        <v>8</v>
      </c>
      <c r="CX329" s="63">
        <f t="shared" si="498"/>
        <v>0.31021994550511628</v>
      </c>
      <c r="CY329" s="63">
        <f t="shared" si="499"/>
        <v>12.408797820204651</v>
      </c>
      <c r="CZ329" s="63">
        <f t="shared" si="500"/>
        <v>6182.400000000016</v>
      </c>
      <c r="DA329" s="63">
        <f t="shared" si="501"/>
        <v>3.3761742975769866E+21</v>
      </c>
      <c r="DB329" s="63">
        <f t="shared" si="538"/>
        <v>333960.53333333333</v>
      </c>
      <c r="DC329" s="51">
        <f t="shared" si="502"/>
        <v>498.22715218500139</v>
      </c>
      <c r="DD329" s="93">
        <f t="shared" si="457"/>
        <v>5.4925845522778358</v>
      </c>
      <c r="DE329" s="51">
        <f t="shared" si="539"/>
        <v>-15</v>
      </c>
      <c r="DF329" s="51">
        <f t="shared" si="540"/>
        <v>26.9</v>
      </c>
      <c r="DG329" s="51">
        <v>1</v>
      </c>
      <c r="DI329" s="63">
        <f t="shared" si="541"/>
        <v>8.6534746119213031E-3</v>
      </c>
      <c r="DJ329" s="63">
        <f t="shared" si="542"/>
        <v>-0.12980211917881954</v>
      </c>
      <c r="DK329" s="63">
        <f t="shared" si="543"/>
        <v>3.3624999999999967</v>
      </c>
      <c r="DL329" s="63">
        <f t="shared" si="544"/>
        <v>3.7606247869491068E+21</v>
      </c>
      <c r="DM329" s="63">
        <f t="shared" si="545"/>
        <v>333960.53333333333</v>
      </c>
    </row>
    <row r="330" spans="1:117">
      <c r="A330" s="74">
        <v>8192</v>
      </c>
      <c r="B330" s="74">
        <f t="shared" si="507"/>
        <v>10.8</v>
      </c>
      <c r="C330" s="78">
        <v>13.265000000000001</v>
      </c>
      <c r="D330" s="76">
        <f t="shared" si="546"/>
        <v>2.62</v>
      </c>
      <c r="E330" s="76">
        <f t="shared" si="508"/>
        <v>2.62</v>
      </c>
      <c r="F330" s="77">
        <f t="shared" si="509"/>
        <v>91.056266000000008</v>
      </c>
      <c r="G330" s="73">
        <f t="shared" si="510"/>
        <v>3.2117646888695276E+19</v>
      </c>
      <c r="H330" s="74">
        <f t="shared" si="547"/>
        <v>64.800000000000026</v>
      </c>
      <c r="I330" s="79">
        <v>324</v>
      </c>
      <c r="J330" s="51">
        <f t="shared" si="511"/>
        <v>324</v>
      </c>
      <c r="K330" s="51">
        <f t="shared" si="512"/>
        <v>10</v>
      </c>
      <c r="L330" s="51">
        <v>1</v>
      </c>
      <c r="N330" s="63">
        <f t="shared" si="459"/>
        <v>2937879060656498</v>
      </c>
      <c r="O330" s="63">
        <f t="shared" si="460"/>
        <v>9.5187281565270541E+17</v>
      </c>
      <c r="P330" s="63">
        <f t="shared" si="461"/>
        <v>3.2117646888695274E+20</v>
      </c>
      <c r="Q330" s="63">
        <f t="shared" si="462"/>
        <v>1.6058823444347638E+21</v>
      </c>
      <c r="R330" s="63">
        <f t="shared" si="513"/>
        <v>334233.59999999998</v>
      </c>
      <c r="S330" s="51">
        <f t="shared" si="463"/>
        <v>337.41531810289166</v>
      </c>
      <c r="T330" s="72">
        <f t="shared" si="449"/>
        <v>3.7055694563940458</v>
      </c>
      <c r="U330" s="51">
        <f t="shared" si="514"/>
        <v>309</v>
      </c>
      <c r="V330" s="69">
        <f t="shared" si="515"/>
        <v>10.75</v>
      </c>
      <c r="W330" s="51">
        <v>1</v>
      </c>
      <c r="Y330" s="68">
        <f t="shared" si="504"/>
        <v>108361055436507.55</v>
      </c>
      <c r="Z330" s="68">
        <f t="shared" si="464"/>
        <v>3.3483566129880832E+16</v>
      </c>
      <c r="AA330" s="68">
        <f t="shared" si="465"/>
        <v>4.315808800668423E+19</v>
      </c>
      <c r="AB330" s="68">
        <f t="shared" si="466"/>
        <v>1.7263235202673712E+21</v>
      </c>
      <c r="AC330" s="63">
        <f t="shared" si="516"/>
        <v>334233.59999999998</v>
      </c>
      <c r="AD330" s="69">
        <f t="shared" si="467"/>
        <v>1288.9334379521131</v>
      </c>
      <c r="AE330" s="72">
        <f t="shared" si="517"/>
        <v>14.15535135113176</v>
      </c>
      <c r="AF330" s="51">
        <f t="shared" si="518"/>
        <v>287</v>
      </c>
      <c r="AG330" s="51">
        <f t="shared" si="519"/>
        <v>11.85</v>
      </c>
      <c r="AH330" s="51">
        <v>1</v>
      </c>
      <c r="AJ330" s="63">
        <f t="shared" si="468"/>
        <v>6463362387384.5693</v>
      </c>
      <c r="AK330" s="63">
        <f t="shared" si="469"/>
        <v>1854985005179371.5</v>
      </c>
      <c r="AL330" s="63">
        <f t="shared" si="470"/>
        <v>2.2534093991341345E+18</v>
      </c>
      <c r="AM330" s="63">
        <f t="shared" si="471"/>
        <v>1.9029705781551951E+21</v>
      </c>
      <c r="AN330" s="63">
        <f t="shared" si="520"/>
        <v>334233.59999999998</v>
      </c>
      <c r="AO330" s="51">
        <f t="shared" si="472"/>
        <v>1214.7857760802958</v>
      </c>
      <c r="AP330" s="72">
        <f t="shared" si="505"/>
        <v>13.341045371663887</v>
      </c>
      <c r="AQ330" s="51">
        <f t="shared" si="521"/>
        <v>259</v>
      </c>
      <c r="AR330" s="51">
        <f t="shared" si="522"/>
        <v>13.25</v>
      </c>
      <c r="AS330" s="51">
        <v>1</v>
      </c>
      <c r="AU330" s="63">
        <f t="shared" si="473"/>
        <v>37322322421.974899</v>
      </c>
      <c r="AV330" s="63">
        <f t="shared" si="474"/>
        <v>9666481507291.498</v>
      </c>
      <c r="AW330" s="63">
        <f t="shared" si="475"/>
        <v>5.19480983001966E+16</v>
      </c>
      <c r="AX330" s="63">
        <f t="shared" si="476"/>
        <v>2.127794106376062E+21</v>
      </c>
      <c r="AY330" s="63">
        <f t="shared" si="523"/>
        <v>334233.59999999998</v>
      </c>
      <c r="AZ330" s="51">
        <f t="shared" si="477"/>
        <v>5374.0441401570743</v>
      </c>
      <c r="BA330" s="72">
        <f t="shared" si="455"/>
        <v>59.018938248105556</v>
      </c>
      <c r="BB330" s="51">
        <f t="shared" si="524"/>
        <v>229</v>
      </c>
      <c r="BC330" s="51">
        <f t="shared" si="525"/>
        <v>14.75</v>
      </c>
      <c r="BD330" s="51">
        <v>1</v>
      </c>
      <c r="BF330" s="63">
        <f t="shared" si="478"/>
        <v>2650423865.4045386</v>
      </c>
      <c r="BG330" s="63">
        <f t="shared" si="479"/>
        <v>606947065177.6394</v>
      </c>
      <c r="BH330" s="63">
        <f t="shared" si="480"/>
        <v>903578360764031</v>
      </c>
      <c r="BI330" s="63">
        <f t="shared" si="481"/>
        <v>2.3686764580412766E+21</v>
      </c>
      <c r="BJ330" s="63">
        <f t="shared" si="526"/>
        <v>334233.59999999998</v>
      </c>
      <c r="BK330" s="51">
        <f t="shared" si="482"/>
        <v>1488.7267977802553</v>
      </c>
      <c r="BL330" s="72">
        <f t="shared" si="506"/>
        <v>16.349526102687488</v>
      </c>
      <c r="BM330" s="51">
        <f t="shared" si="527"/>
        <v>182</v>
      </c>
      <c r="BN330" s="51">
        <f t="shared" si="528"/>
        <v>17.100000000000001</v>
      </c>
      <c r="BO330" s="51">
        <v>1</v>
      </c>
      <c r="BQ330" s="63">
        <f t="shared" si="483"/>
        <v>14002758.34784523</v>
      </c>
      <c r="BR330" s="63">
        <f t="shared" si="484"/>
        <v>2548502019.3078318</v>
      </c>
      <c r="BS330" s="63">
        <f t="shared" si="485"/>
        <v>1550557773332.2913</v>
      </c>
      <c r="BT330" s="63">
        <f t="shared" si="486"/>
        <v>2.7460588089834461E+21</v>
      </c>
      <c r="BU330" s="63">
        <f t="shared" si="529"/>
        <v>334233.59999999998</v>
      </c>
      <c r="BV330" s="51">
        <f t="shared" si="487"/>
        <v>608.41928379300236</v>
      </c>
      <c r="BW330" s="72">
        <f t="shared" si="453"/>
        <v>6.6817947904101658</v>
      </c>
      <c r="BX330" s="51">
        <f t="shared" si="530"/>
        <v>137</v>
      </c>
      <c r="BY330" s="51">
        <f t="shared" si="531"/>
        <v>19.350000000000001</v>
      </c>
      <c r="BZ330" s="51">
        <v>1</v>
      </c>
      <c r="CB330" s="63">
        <f t="shared" si="488"/>
        <v>7022.2655362053338</v>
      </c>
      <c r="CC330" s="63">
        <f t="shared" si="489"/>
        <v>962050.37846013077</v>
      </c>
      <c r="CD330" s="63">
        <f t="shared" si="490"/>
        <v>3426911197.2290468</v>
      </c>
      <c r="CE330" s="63">
        <f t="shared" si="491"/>
        <v>3.1073823364812683E+21</v>
      </c>
      <c r="CF330" s="63">
        <f t="shared" si="532"/>
        <v>334233.59999999998</v>
      </c>
      <c r="CG330" s="51">
        <f t="shared" si="492"/>
        <v>3562.0912105603052</v>
      </c>
      <c r="CH330" s="93">
        <f t="shared" si="447"/>
        <v>39.119671462920572</v>
      </c>
      <c r="CI330" s="51">
        <f t="shared" si="533"/>
        <v>92</v>
      </c>
      <c r="CJ330" s="51">
        <f t="shared" si="534"/>
        <v>21.6</v>
      </c>
      <c r="CK330" s="51">
        <v>1</v>
      </c>
      <c r="CM330" s="63">
        <f t="shared" si="493"/>
        <v>47.587927248424144</v>
      </c>
      <c r="CN330" s="63">
        <f t="shared" si="494"/>
        <v>4378.0893068550213</v>
      </c>
      <c r="CO330" s="63">
        <f t="shared" si="495"/>
        <v>7471463.3660516776</v>
      </c>
      <c r="CP330" s="63">
        <f t="shared" si="496"/>
        <v>3.4687058639790901E+21</v>
      </c>
      <c r="CQ330" s="63">
        <f t="shared" si="535"/>
        <v>334233.59999999998</v>
      </c>
      <c r="CR330" s="51">
        <f t="shared" si="497"/>
        <v>1706.5580079312649</v>
      </c>
      <c r="CS330" s="93">
        <f t="shared" si="503"/>
        <v>18.741796505594298</v>
      </c>
      <c r="CT330" s="51">
        <f t="shared" si="536"/>
        <v>41</v>
      </c>
      <c r="CU330" s="51">
        <f t="shared" si="537"/>
        <v>24.15</v>
      </c>
      <c r="CV330" s="51">
        <v>1</v>
      </c>
      <c r="CX330" s="63">
        <f t="shared" si="498"/>
        <v>0.31021994550511628</v>
      </c>
      <c r="CY330" s="63">
        <f t="shared" si="499"/>
        <v>12.719017765709767</v>
      </c>
      <c r="CZ330" s="63">
        <f t="shared" si="500"/>
        <v>7101.7127099336885</v>
      </c>
      <c r="DA330" s="63">
        <f t="shared" si="501"/>
        <v>3.8782058618099545E+21</v>
      </c>
      <c r="DB330" s="63">
        <f t="shared" si="538"/>
        <v>334233.59999999998</v>
      </c>
      <c r="DC330" s="51">
        <f t="shared" si="502"/>
        <v>558.35386354123762</v>
      </c>
      <c r="DD330" s="93">
        <f t="shared" si="457"/>
        <v>6.1319653008968933</v>
      </c>
      <c r="DE330" s="51">
        <f t="shared" si="539"/>
        <v>-14</v>
      </c>
      <c r="DF330" s="51">
        <f t="shared" si="540"/>
        <v>26.9</v>
      </c>
      <c r="DG330" s="51">
        <v>1</v>
      </c>
      <c r="DI330" s="63">
        <f t="shared" si="541"/>
        <v>8.6534746119213031E-3</v>
      </c>
      <c r="DJ330" s="63">
        <f t="shared" si="542"/>
        <v>-0.12114864456689825</v>
      </c>
      <c r="DK330" s="63">
        <f t="shared" si="543"/>
        <v>3.8624982186775272</v>
      </c>
      <c r="DL330" s="63">
        <f t="shared" si="544"/>
        <v>4.3198235065295144E+21</v>
      </c>
      <c r="DM330" s="63">
        <f t="shared" si="545"/>
        <v>334233.59999999998</v>
      </c>
    </row>
    <row r="331" spans="1:117">
      <c r="A331" s="74">
        <v>8192</v>
      </c>
      <c r="B331" s="74">
        <f t="shared" si="507"/>
        <v>10.833333333333334</v>
      </c>
      <c r="C331" s="78">
        <v>13.265000000000001</v>
      </c>
      <c r="D331" s="76">
        <f t="shared" si="546"/>
        <v>2.625</v>
      </c>
      <c r="E331" s="76">
        <f t="shared" si="508"/>
        <v>2.625</v>
      </c>
      <c r="F331" s="77">
        <f t="shared" si="509"/>
        <v>91.404140624999997</v>
      </c>
      <c r="G331" s="73">
        <f t="shared" si="510"/>
        <v>3.6893488147419906E+19</v>
      </c>
      <c r="H331" s="74">
        <f t="shared" si="547"/>
        <v>65.000000000000028</v>
      </c>
      <c r="I331" s="79">
        <v>325</v>
      </c>
      <c r="J331" s="51">
        <f t="shared" si="511"/>
        <v>325</v>
      </c>
      <c r="K331" s="51">
        <f t="shared" si="512"/>
        <v>10</v>
      </c>
      <c r="L331" s="51">
        <v>1</v>
      </c>
      <c r="N331" s="63">
        <f t="shared" si="459"/>
        <v>2937879060656498</v>
      </c>
      <c r="O331" s="63">
        <f t="shared" si="460"/>
        <v>9.5481069471336179E+17</v>
      </c>
      <c r="P331" s="63">
        <f t="shared" si="461"/>
        <v>3.6893488147419903E+20</v>
      </c>
      <c r="Q331" s="63">
        <f t="shared" si="462"/>
        <v>1.844674407370995E+21</v>
      </c>
      <c r="R331" s="63">
        <f t="shared" si="513"/>
        <v>334506.66666666669</v>
      </c>
      <c r="S331" s="51">
        <f t="shared" si="463"/>
        <v>386.39584109911425</v>
      </c>
      <c r="T331" s="72">
        <f t="shared" si="449"/>
        <v>4.2273341060594243</v>
      </c>
      <c r="U331" s="51">
        <f t="shared" si="514"/>
        <v>310</v>
      </c>
      <c r="V331" s="69">
        <f t="shared" si="515"/>
        <v>10.75</v>
      </c>
      <c r="W331" s="51">
        <v>1</v>
      </c>
      <c r="Y331" s="68">
        <f t="shared" si="504"/>
        <v>108361055436507.55</v>
      </c>
      <c r="Z331" s="68">
        <f t="shared" si="464"/>
        <v>3.359192718531734E+16</v>
      </c>
      <c r="AA331" s="68">
        <f t="shared" si="465"/>
        <v>4.9575624698095436E+19</v>
      </c>
      <c r="AB331" s="68">
        <f t="shared" si="466"/>
        <v>1.9830249879238201E+21</v>
      </c>
      <c r="AC331" s="63">
        <f t="shared" si="516"/>
        <v>334506.66666666669</v>
      </c>
      <c r="AD331" s="69">
        <f t="shared" si="467"/>
        <v>1475.8196046508576</v>
      </c>
      <c r="AE331" s="72">
        <f t="shared" si="517"/>
        <v>16.146091353844046</v>
      </c>
      <c r="AF331" s="51">
        <f t="shared" si="518"/>
        <v>288</v>
      </c>
      <c r="AG331" s="51">
        <f t="shared" si="519"/>
        <v>11.85</v>
      </c>
      <c r="AH331" s="51">
        <v>1</v>
      </c>
      <c r="AJ331" s="63">
        <f t="shared" si="468"/>
        <v>6463362387384.5693</v>
      </c>
      <c r="AK331" s="63">
        <f t="shared" si="469"/>
        <v>1861448367566756</v>
      </c>
      <c r="AL331" s="63">
        <f t="shared" si="470"/>
        <v>2.5884876699202376E+18</v>
      </c>
      <c r="AM331" s="63">
        <f t="shared" si="471"/>
        <v>2.1859391727346293E+21</v>
      </c>
      <c r="AN331" s="63">
        <f t="shared" si="520"/>
        <v>334506.66666666669</v>
      </c>
      <c r="AO331" s="51">
        <f t="shared" si="472"/>
        <v>1390.5772059118949</v>
      </c>
      <c r="AP331" s="72">
        <f t="shared" si="505"/>
        <v>15.213503419029546</v>
      </c>
      <c r="AQ331" s="51">
        <f t="shared" si="521"/>
        <v>260</v>
      </c>
      <c r="AR331" s="51">
        <f t="shared" si="522"/>
        <v>13.25</v>
      </c>
      <c r="AS331" s="51">
        <v>13</v>
      </c>
      <c r="AU331" s="63">
        <f t="shared" si="473"/>
        <v>485190191485.67371</v>
      </c>
      <c r="AV331" s="63">
        <f t="shared" si="474"/>
        <v>126149449786275.16</v>
      </c>
      <c r="AW331" s="63">
        <f t="shared" si="475"/>
        <v>5.9672695062660104E+16</v>
      </c>
      <c r="AX331" s="63">
        <f t="shared" si="476"/>
        <v>2.4441935897665685E+21</v>
      </c>
      <c r="AY331" s="63">
        <f t="shared" si="523"/>
        <v>334506.66666666669</v>
      </c>
      <c r="AZ331" s="51">
        <f t="shared" si="477"/>
        <v>473.03175054476054</v>
      </c>
      <c r="BA331" s="72">
        <f t="shared" si="455"/>
        <v>5.1751676380334715</v>
      </c>
      <c r="BB331" s="51">
        <f t="shared" si="524"/>
        <v>230</v>
      </c>
      <c r="BC331" s="51">
        <f t="shared" si="525"/>
        <v>14.75</v>
      </c>
      <c r="BD331" s="51">
        <v>1</v>
      </c>
      <c r="BF331" s="63">
        <f t="shared" si="478"/>
        <v>2650423865.4045386</v>
      </c>
      <c r="BG331" s="63">
        <f t="shared" si="479"/>
        <v>609597489043.04395</v>
      </c>
      <c r="BH331" s="63">
        <f t="shared" si="480"/>
        <v>1037938976620559.9</v>
      </c>
      <c r="BI331" s="63">
        <f t="shared" si="481"/>
        <v>2.7208947508722181E+21</v>
      </c>
      <c r="BJ331" s="63">
        <f t="shared" si="526"/>
        <v>334506.66666666669</v>
      </c>
      <c r="BK331" s="51">
        <f t="shared" si="482"/>
        <v>1702.6628148517038</v>
      </c>
      <c r="BL331" s="72">
        <f t="shared" si="506"/>
        <v>18.627852121460759</v>
      </c>
      <c r="BM331" s="51">
        <f t="shared" si="527"/>
        <v>183</v>
      </c>
      <c r="BN331" s="51">
        <f t="shared" si="528"/>
        <v>17.100000000000001</v>
      </c>
      <c r="BO331" s="51">
        <v>1</v>
      </c>
      <c r="BQ331" s="63">
        <f t="shared" si="483"/>
        <v>14002758.34784523</v>
      </c>
      <c r="BR331" s="63">
        <f t="shared" si="484"/>
        <v>2562504777.6556773</v>
      </c>
      <c r="BS331" s="63">
        <f t="shared" si="485"/>
        <v>1781123163554.6689</v>
      </c>
      <c r="BT331" s="63">
        <f t="shared" si="486"/>
        <v>3.1543932366044025E+21</v>
      </c>
      <c r="BU331" s="63">
        <f t="shared" si="529"/>
        <v>334506.66666666669</v>
      </c>
      <c r="BV331" s="51">
        <f t="shared" si="487"/>
        <v>695.07115814400163</v>
      </c>
      <c r="BW331" s="72">
        <f t="shared" si="453"/>
        <v>7.6043727712034563</v>
      </c>
      <c r="BX331" s="51">
        <f t="shared" si="530"/>
        <v>138</v>
      </c>
      <c r="BY331" s="51">
        <f t="shared" si="531"/>
        <v>19.350000000000001</v>
      </c>
      <c r="BZ331" s="51">
        <v>1</v>
      </c>
      <c r="CB331" s="63">
        <f t="shared" si="488"/>
        <v>7022.2655362053338</v>
      </c>
      <c r="CC331" s="63">
        <f t="shared" si="489"/>
        <v>969072.64399633603</v>
      </c>
      <c r="CD331" s="63">
        <f t="shared" si="490"/>
        <v>3936487254.9779263</v>
      </c>
      <c r="CE331" s="63">
        <f t="shared" si="491"/>
        <v>3.5694449782628764E+21</v>
      </c>
      <c r="CF331" s="63">
        <f t="shared" si="532"/>
        <v>334506.66666666669</v>
      </c>
      <c r="CG331" s="51">
        <f t="shared" si="492"/>
        <v>4062.1178188916142</v>
      </c>
      <c r="CH331" s="93">
        <f t="shared" si="447"/>
        <v>44.441288885993664</v>
      </c>
      <c r="CI331" s="51">
        <f t="shared" si="533"/>
        <v>93</v>
      </c>
      <c r="CJ331" s="51">
        <f t="shared" si="534"/>
        <v>21.6</v>
      </c>
      <c r="CK331" s="51">
        <v>1</v>
      </c>
      <c r="CM331" s="63">
        <f t="shared" si="493"/>
        <v>47.587927248424144</v>
      </c>
      <c r="CN331" s="63">
        <f t="shared" si="494"/>
        <v>4425.6772341034457</v>
      </c>
      <c r="CO331" s="63">
        <f t="shared" si="495"/>
        <v>8582457.6780041736</v>
      </c>
      <c r="CP331" s="63">
        <f t="shared" si="496"/>
        <v>3.9844967199213502E+21</v>
      </c>
      <c r="CQ331" s="63">
        <f t="shared" si="535"/>
        <v>334506.66666666669</v>
      </c>
      <c r="CR331" s="51">
        <f t="shared" si="497"/>
        <v>1939.2416626927402</v>
      </c>
      <c r="CS331" s="93">
        <f t="shared" si="503"/>
        <v>21.216124887041904</v>
      </c>
      <c r="CT331" s="51">
        <f t="shared" si="536"/>
        <v>42</v>
      </c>
      <c r="CU331" s="51">
        <f t="shared" si="537"/>
        <v>24.15</v>
      </c>
      <c r="CV331" s="51">
        <v>1</v>
      </c>
      <c r="CX331" s="63">
        <f t="shared" si="498"/>
        <v>0.31021994550511628</v>
      </c>
      <c r="CY331" s="63">
        <f t="shared" si="499"/>
        <v>13.029237711214884</v>
      </c>
      <c r="CZ331" s="63">
        <f t="shared" si="500"/>
        <v>8157.7257075623638</v>
      </c>
      <c r="DA331" s="63">
        <f t="shared" si="501"/>
        <v>4.4548886938009532E+21</v>
      </c>
      <c r="DB331" s="63">
        <f t="shared" si="538"/>
        <v>334506.66666666669</v>
      </c>
      <c r="DC331" s="51">
        <f t="shared" si="502"/>
        <v>626.1092082571048</v>
      </c>
      <c r="DD331" s="93">
        <f t="shared" si="457"/>
        <v>6.8498998401595097</v>
      </c>
      <c r="DE331" s="51">
        <f t="shared" si="539"/>
        <v>-13</v>
      </c>
      <c r="DF331" s="51">
        <f t="shared" si="540"/>
        <v>26.9</v>
      </c>
      <c r="DG331" s="51">
        <v>1</v>
      </c>
      <c r="DI331" s="63">
        <f t="shared" si="541"/>
        <v>8.6534746119213031E-3</v>
      </c>
      <c r="DJ331" s="63">
        <f t="shared" si="542"/>
        <v>-0.11249516995497694</v>
      </c>
      <c r="DK331" s="63">
        <f t="shared" si="543"/>
        <v>4.4368453499738525</v>
      </c>
      <c r="DL331" s="63">
        <f t="shared" si="544"/>
        <v>4.9621741558279774E+21</v>
      </c>
      <c r="DM331" s="63">
        <f t="shared" si="545"/>
        <v>334506.66666666669</v>
      </c>
    </row>
    <row r="332" spans="1:117">
      <c r="A332" s="74">
        <v>8192</v>
      </c>
      <c r="B332" s="74">
        <f t="shared" si="507"/>
        <v>10.866666666666667</v>
      </c>
      <c r="C332" s="78">
        <v>13.265000000000001</v>
      </c>
      <c r="D332" s="76">
        <f t="shared" si="546"/>
        <v>2.63</v>
      </c>
      <c r="E332" s="76">
        <f t="shared" si="508"/>
        <v>2.63</v>
      </c>
      <c r="F332" s="77">
        <f t="shared" si="509"/>
        <v>91.752678499999988</v>
      </c>
      <c r="G332" s="73">
        <f t="shared" si="510"/>
        <v>4.2379489145043853E+19</v>
      </c>
      <c r="H332" s="74">
        <f t="shared" si="547"/>
        <v>65.200000000000031</v>
      </c>
      <c r="I332" s="79">
        <v>326</v>
      </c>
      <c r="J332" s="51">
        <f t="shared" si="511"/>
        <v>326</v>
      </c>
      <c r="K332" s="51">
        <f t="shared" si="512"/>
        <v>10</v>
      </c>
      <c r="L332" s="51">
        <v>1</v>
      </c>
      <c r="N332" s="63">
        <f t="shared" si="459"/>
        <v>2937879060656498</v>
      </c>
      <c r="O332" s="63">
        <f t="shared" si="460"/>
        <v>9.577485737740183E+17</v>
      </c>
      <c r="P332" s="63">
        <f t="shared" si="461"/>
        <v>4.2379489145043852E+20</v>
      </c>
      <c r="Q332" s="63">
        <f t="shared" si="462"/>
        <v>2.1189744572521927E+21</v>
      </c>
      <c r="R332" s="63">
        <f t="shared" si="513"/>
        <v>334779.73333333334</v>
      </c>
      <c r="S332" s="51">
        <f t="shared" si="463"/>
        <v>442.49075702662788</v>
      </c>
      <c r="T332" s="72">
        <f t="shared" si="449"/>
        <v>4.8226467527771186</v>
      </c>
      <c r="U332" s="51">
        <f t="shared" si="514"/>
        <v>311</v>
      </c>
      <c r="V332" s="69">
        <f t="shared" si="515"/>
        <v>10.75</v>
      </c>
      <c r="W332" s="51">
        <v>1</v>
      </c>
      <c r="Y332" s="68">
        <f t="shared" si="504"/>
        <v>108361055436507.55</v>
      </c>
      <c r="Z332" s="68">
        <f t="shared" si="464"/>
        <v>3.3700288240753848E+16</v>
      </c>
      <c r="AA332" s="68">
        <f t="shared" si="465"/>
        <v>5.6947438538652631E+19</v>
      </c>
      <c r="AB332" s="68">
        <f t="shared" si="466"/>
        <v>2.2778975415461072E+21</v>
      </c>
      <c r="AC332" s="63">
        <f t="shared" si="516"/>
        <v>334779.73333333334</v>
      </c>
      <c r="AD332" s="69">
        <f t="shared" si="467"/>
        <v>1689.8205182051215</v>
      </c>
      <c r="AE332" s="72">
        <f t="shared" si="517"/>
        <v>18.417124664160315</v>
      </c>
      <c r="AF332" s="51">
        <f t="shared" si="518"/>
        <v>289</v>
      </c>
      <c r="AG332" s="51">
        <f t="shared" si="519"/>
        <v>11.85</v>
      </c>
      <c r="AH332" s="51">
        <v>1</v>
      </c>
      <c r="AJ332" s="63">
        <f t="shared" si="468"/>
        <v>6463362387384.5693</v>
      </c>
      <c r="AK332" s="63">
        <f t="shared" si="469"/>
        <v>1867911729954140.5</v>
      </c>
      <c r="AL332" s="63">
        <f t="shared" si="470"/>
        <v>2.9733915283674854E+18</v>
      </c>
      <c r="AM332" s="63">
        <f t="shared" si="471"/>
        <v>2.5109847318438483E+21</v>
      </c>
      <c r="AN332" s="63">
        <f t="shared" si="520"/>
        <v>334779.73333333334</v>
      </c>
      <c r="AO332" s="51">
        <f t="shared" si="472"/>
        <v>1591.8265733255425</v>
      </c>
      <c r="AP332" s="72">
        <f t="shared" si="505"/>
        <v>17.349101948293999</v>
      </c>
      <c r="AQ332" s="51">
        <f t="shared" si="521"/>
        <v>261</v>
      </c>
      <c r="AR332" s="51">
        <f t="shared" si="522"/>
        <v>13.25</v>
      </c>
      <c r="AS332" s="51">
        <v>1</v>
      </c>
      <c r="AU332" s="63">
        <f t="shared" si="473"/>
        <v>485190191485.67371</v>
      </c>
      <c r="AV332" s="63">
        <f t="shared" si="474"/>
        <v>126634639977760.84</v>
      </c>
      <c r="AW332" s="63">
        <f t="shared" si="475"/>
        <v>6.8545926656717352E+16</v>
      </c>
      <c r="AX332" s="63">
        <f t="shared" si="476"/>
        <v>2.8076411558591553E+21</v>
      </c>
      <c r="AY332" s="63">
        <f t="shared" si="523"/>
        <v>334779.73333333334</v>
      </c>
      <c r="AZ332" s="51">
        <f t="shared" si="477"/>
        <v>541.28891327645545</v>
      </c>
      <c r="BA332" s="72">
        <f t="shared" si="455"/>
        <v>5.8994344593052457</v>
      </c>
      <c r="BB332" s="51">
        <f t="shared" si="524"/>
        <v>231</v>
      </c>
      <c r="BC332" s="51">
        <f t="shared" si="525"/>
        <v>14.75</v>
      </c>
      <c r="BD332" s="51">
        <v>1</v>
      </c>
      <c r="BF332" s="63">
        <f t="shared" si="478"/>
        <v>2650423865.4045386</v>
      </c>
      <c r="BG332" s="63">
        <f t="shared" si="479"/>
        <v>612247912908.44836</v>
      </c>
      <c r="BH332" s="63">
        <f t="shared" si="480"/>
        <v>1192278795031343.5</v>
      </c>
      <c r="BI332" s="63">
        <f t="shared" si="481"/>
        <v>3.1254873244469842E+21</v>
      </c>
      <c r="BJ332" s="63">
        <f t="shared" si="526"/>
        <v>334779.73333333334</v>
      </c>
      <c r="BK332" s="51">
        <f t="shared" si="482"/>
        <v>1947.3791088441476</v>
      </c>
      <c r="BL332" s="72">
        <f t="shared" si="506"/>
        <v>21.224220814917658</v>
      </c>
      <c r="BM332" s="51">
        <f t="shared" si="527"/>
        <v>184</v>
      </c>
      <c r="BN332" s="51">
        <f t="shared" si="528"/>
        <v>17.100000000000001</v>
      </c>
      <c r="BO332" s="51">
        <v>1</v>
      </c>
      <c r="BQ332" s="63">
        <f t="shared" si="483"/>
        <v>14002758.34784523</v>
      </c>
      <c r="BR332" s="63">
        <f t="shared" si="484"/>
        <v>2576507536.0035224</v>
      </c>
      <c r="BS332" s="63">
        <f t="shared" si="485"/>
        <v>2045973248022.363</v>
      </c>
      <c r="BT332" s="63">
        <f t="shared" si="486"/>
        <v>3.6234463219012495E+21</v>
      </c>
      <c r="BU332" s="63">
        <f t="shared" si="529"/>
        <v>334779.73333333334</v>
      </c>
      <c r="BV332" s="51">
        <f t="shared" si="487"/>
        <v>794.08781827043174</v>
      </c>
      <c r="BW332" s="72">
        <f t="shared" si="453"/>
        <v>8.6546554416984325</v>
      </c>
      <c r="BX332" s="51">
        <f t="shared" si="530"/>
        <v>139</v>
      </c>
      <c r="BY332" s="51">
        <f t="shared" si="531"/>
        <v>19.350000000000001</v>
      </c>
      <c r="BZ332" s="51">
        <v>1</v>
      </c>
      <c r="CB332" s="63">
        <f t="shared" si="488"/>
        <v>7022.2655362053338</v>
      </c>
      <c r="CC332" s="63">
        <f t="shared" si="489"/>
        <v>976094.90953254141</v>
      </c>
      <c r="CD332" s="63">
        <f t="shared" si="490"/>
        <v>4521836434.2599373</v>
      </c>
      <c r="CE332" s="63">
        <f t="shared" si="491"/>
        <v>4.1002155747829932E+21</v>
      </c>
      <c r="CF332" s="63">
        <f t="shared" si="532"/>
        <v>334779.73333333334</v>
      </c>
      <c r="CG332" s="51">
        <f t="shared" si="492"/>
        <v>4632.5786458874945</v>
      </c>
      <c r="CH332" s="93">
        <f t="shared" si="447"/>
        <v>50.48984641780779</v>
      </c>
      <c r="CI332" s="51">
        <f t="shared" si="533"/>
        <v>94</v>
      </c>
      <c r="CJ332" s="51">
        <f t="shared" si="534"/>
        <v>21.6</v>
      </c>
      <c r="CK332" s="51">
        <v>1</v>
      </c>
      <c r="CM332" s="63">
        <f t="shared" si="493"/>
        <v>47.587927248424144</v>
      </c>
      <c r="CN332" s="63">
        <f t="shared" si="494"/>
        <v>4473.2651613518692</v>
      </c>
      <c r="CO332" s="63">
        <f t="shared" si="495"/>
        <v>9858655.0165550653</v>
      </c>
      <c r="CP332" s="63">
        <f t="shared" si="496"/>
        <v>4.5769848276647365E+21</v>
      </c>
      <c r="CQ332" s="63">
        <f t="shared" si="535"/>
        <v>334779.73333333334</v>
      </c>
      <c r="CR332" s="51">
        <f t="shared" si="497"/>
        <v>2203.9057960909417</v>
      </c>
      <c r="CS332" s="93">
        <f t="shared" si="503"/>
        <v>24.020070390543879</v>
      </c>
      <c r="CT332" s="51">
        <f t="shared" si="536"/>
        <v>43</v>
      </c>
      <c r="CU332" s="51">
        <f t="shared" si="537"/>
        <v>24.15</v>
      </c>
      <c r="CV332" s="51">
        <v>1</v>
      </c>
      <c r="CX332" s="63">
        <f t="shared" si="498"/>
        <v>0.31021994550511628</v>
      </c>
      <c r="CY332" s="63">
        <f t="shared" si="499"/>
        <v>13.339457656720001</v>
      </c>
      <c r="CZ332" s="63">
        <f t="shared" si="500"/>
        <v>9370.7661007939114</v>
      </c>
      <c r="DA332" s="63">
        <f t="shared" si="501"/>
        <v>5.1173233142640453E+21</v>
      </c>
      <c r="DB332" s="63">
        <f t="shared" si="538"/>
        <v>334779.73333333334</v>
      </c>
      <c r="DC332" s="51">
        <f t="shared" si="502"/>
        <v>702.48478925777113</v>
      </c>
      <c r="DD332" s="93">
        <f t="shared" si="457"/>
        <v>7.6562864511663404</v>
      </c>
      <c r="DE332" s="51">
        <f t="shared" si="539"/>
        <v>-12</v>
      </c>
      <c r="DF332" s="51">
        <f t="shared" si="540"/>
        <v>26.9</v>
      </c>
      <c r="DG332" s="51">
        <v>1</v>
      </c>
      <c r="DI332" s="63">
        <f t="shared" si="541"/>
        <v>8.6534746119213031E-3</v>
      </c>
      <c r="DJ332" s="63">
        <f t="shared" si="542"/>
        <v>-0.10384169534305564</v>
      </c>
      <c r="DK332" s="63">
        <f t="shared" si="543"/>
        <v>5.0965969548912096</v>
      </c>
      <c r="DL332" s="63">
        <f t="shared" si="544"/>
        <v>5.7000412900083976E+21</v>
      </c>
      <c r="DM332" s="63">
        <f t="shared" si="545"/>
        <v>334779.73333333334</v>
      </c>
    </row>
    <row r="333" spans="1:117">
      <c r="A333" s="74">
        <v>8192</v>
      </c>
      <c r="B333" s="74">
        <f t="shared" si="507"/>
        <v>10.9</v>
      </c>
      <c r="C333" s="78">
        <v>13.265000000000001</v>
      </c>
      <c r="D333" s="76">
        <f t="shared" si="546"/>
        <v>2.6349999999999998</v>
      </c>
      <c r="E333" s="76">
        <f t="shared" si="508"/>
        <v>2.6349999999999998</v>
      </c>
      <c r="F333" s="77">
        <f t="shared" si="509"/>
        <v>92.101879624999981</v>
      </c>
      <c r="G333" s="73">
        <f t="shared" si="510"/>
        <v>4.8681249466526581E+19</v>
      </c>
      <c r="H333" s="74">
        <f t="shared" si="547"/>
        <v>65.400000000000034</v>
      </c>
      <c r="I333" s="79">
        <v>327</v>
      </c>
      <c r="J333" s="51">
        <f t="shared" si="511"/>
        <v>327</v>
      </c>
      <c r="K333" s="51">
        <f t="shared" si="512"/>
        <v>10</v>
      </c>
      <c r="L333" s="51">
        <v>1</v>
      </c>
      <c r="N333" s="63">
        <f t="shared" si="459"/>
        <v>2937879060656498</v>
      </c>
      <c r="O333" s="63">
        <f t="shared" si="460"/>
        <v>9.6068645283467482E+17</v>
      </c>
      <c r="P333" s="63">
        <f t="shared" si="461"/>
        <v>4.8681249466526584E+20</v>
      </c>
      <c r="Q333" s="63">
        <f t="shared" si="462"/>
        <v>2.4340624733263291E+21</v>
      </c>
      <c r="R333" s="63">
        <f t="shared" si="513"/>
        <v>335052.79999999999</v>
      </c>
      <c r="S333" s="51">
        <f t="shared" si="463"/>
        <v>506.73400590675521</v>
      </c>
      <c r="T333" s="72">
        <f t="shared" si="449"/>
        <v>5.5018856072206388</v>
      </c>
      <c r="U333" s="51">
        <f t="shared" si="514"/>
        <v>312</v>
      </c>
      <c r="V333" s="69">
        <f t="shared" si="515"/>
        <v>10.75</v>
      </c>
      <c r="W333" s="51">
        <v>1</v>
      </c>
      <c r="Y333" s="68">
        <f t="shared" si="504"/>
        <v>108361055436507.55</v>
      </c>
      <c r="Z333" s="68">
        <f t="shared" si="464"/>
        <v>3.3808649296190356E+16</v>
      </c>
      <c r="AA333" s="68">
        <f t="shared" si="465"/>
        <v>6.5415428970645029E+19</v>
      </c>
      <c r="AB333" s="68">
        <f t="shared" si="466"/>
        <v>2.6166171588258038E+21</v>
      </c>
      <c r="AC333" s="63">
        <f t="shared" si="516"/>
        <v>335052.79999999999</v>
      </c>
      <c r="AD333" s="69">
        <f t="shared" si="467"/>
        <v>1934.8725942155934</v>
      </c>
      <c r="AE333" s="72">
        <f t="shared" si="517"/>
        <v>21.007959903680344</v>
      </c>
      <c r="AF333" s="51">
        <f t="shared" si="518"/>
        <v>290</v>
      </c>
      <c r="AG333" s="51">
        <f t="shared" si="519"/>
        <v>11.85</v>
      </c>
      <c r="AH333" s="51">
        <v>1</v>
      </c>
      <c r="AJ333" s="63">
        <f t="shared" si="468"/>
        <v>6463362387384.5693</v>
      </c>
      <c r="AK333" s="63">
        <f t="shared" si="469"/>
        <v>1874375092341525</v>
      </c>
      <c r="AL333" s="63">
        <f t="shared" si="470"/>
        <v>3.4155299573978501E+18</v>
      </c>
      <c r="AM333" s="63">
        <f t="shared" si="471"/>
        <v>2.8843640308916997E+21</v>
      </c>
      <c r="AN333" s="63">
        <f t="shared" si="520"/>
        <v>335052.79999999999</v>
      </c>
      <c r="AO333" s="51">
        <f t="shared" si="472"/>
        <v>1822.2232953016189</v>
      </c>
      <c r="AP333" s="72">
        <f t="shared" si="505"/>
        <v>19.784865441627726</v>
      </c>
      <c r="AQ333" s="51">
        <f t="shared" si="521"/>
        <v>262</v>
      </c>
      <c r="AR333" s="51">
        <f t="shared" si="522"/>
        <v>13.25</v>
      </c>
      <c r="AS333" s="51">
        <v>1</v>
      </c>
      <c r="AU333" s="63">
        <f t="shared" si="473"/>
        <v>485190191485.67371</v>
      </c>
      <c r="AV333" s="63">
        <f t="shared" si="474"/>
        <v>127119830169246.52</v>
      </c>
      <c r="AW333" s="63">
        <f t="shared" si="475"/>
        <v>7.873859319231864E+16</v>
      </c>
      <c r="AX333" s="63">
        <f t="shared" si="476"/>
        <v>3.2251327771573858E+21</v>
      </c>
      <c r="AY333" s="63">
        <f t="shared" si="523"/>
        <v>335052.79999999999</v>
      </c>
      <c r="AZ333" s="51">
        <f t="shared" si="477"/>
        <v>619.40448699063381</v>
      </c>
      <c r="BA333" s="72">
        <f t="shared" si="455"/>
        <v>6.7252100555665937</v>
      </c>
      <c r="BB333" s="51">
        <f t="shared" si="524"/>
        <v>232</v>
      </c>
      <c r="BC333" s="51">
        <f t="shared" si="525"/>
        <v>14.75</v>
      </c>
      <c r="BD333" s="51">
        <v>1</v>
      </c>
      <c r="BF333" s="63">
        <f t="shared" si="478"/>
        <v>2650423865.4045386</v>
      </c>
      <c r="BG333" s="63">
        <f t="shared" si="479"/>
        <v>614898336773.85291</v>
      </c>
      <c r="BH333" s="63">
        <f t="shared" si="480"/>
        <v>1369568690550351.2</v>
      </c>
      <c r="BI333" s="63">
        <f t="shared" si="481"/>
        <v>3.5902421481563352E+21</v>
      </c>
      <c r="BJ333" s="63">
        <f t="shared" si="526"/>
        <v>335052.79999999999</v>
      </c>
      <c r="BK333" s="51">
        <f t="shared" si="482"/>
        <v>2227.3091479413952</v>
      </c>
      <c r="BL333" s="72">
        <f t="shared" si="506"/>
        <v>24.18310198456382</v>
      </c>
      <c r="BM333" s="51">
        <f t="shared" si="527"/>
        <v>185</v>
      </c>
      <c r="BN333" s="51">
        <f t="shared" si="528"/>
        <v>17.100000000000001</v>
      </c>
      <c r="BO333" s="51">
        <v>1</v>
      </c>
      <c r="BQ333" s="63">
        <f t="shared" si="483"/>
        <v>14002758.34784523</v>
      </c>
      <c r="BR333" s="63">
        <f t="shared" si="484"/>
        <v>2590510294.3513675</v>
      </c>
      <c r="BS333" s="63">
        <f t="shared" si="485"/>
        <v>2350206104371.23</v>
      </c>
      <c r="BT333" s="63">
        <f t="shared" si="486"/>
        <v>4.1622468293880232E+21</v>
      </c>
      <c r="BU333" s="63">
        <f t="shared" si="529"/>
        <v>335052.79999999999</v>
      </c>
      <c r="BV333" s="51">
        <f t="shared" si="487"/>
        <v>907.23673613491405</v>
      </c>
      <c r="BW333" s="72">
        <f t="shared" si="453"/>
        <v>9.8503607073905499</v>
      </c>
      <c r="BX333" s="51">
        <f t="shared" si="530"/>
        <v>140</v>
      </c>
      <c r="BY333" s="51">
        <f t="shared" si="531"/>
        <v>19.350000000000001</v>
      </c>
      <c r="BZ333" s="51">
        <v>12</v>
      </c>
      <c r="CB333" s="63">
        <f t="shared" si="488"/>
        <v>84267.186434464005</v>
      </c>
      <c r="CC333" s="63">
        <f t="shared" si="489"/>
        <v>11797406.100824961</v>
      </c>
      <c r="CD333" s="63">
        <f t="shared" si="490"/>
        <v>5194226073.600049</v>
      </c>
      <c r="CE333" s="63">
        <f t="shared" si="491"/>
        <v>4.7099108858864468E+21</v>
      </c>
      <c r="CF333" s="63">
        <f t="shared" si="532"/>
        <v>335052.79999999999</v>
      </c>
      <c r="CG333" s="51">
        <f t="shared" si="492"/>
        <v>440.28543471406232</v>
      </c>
      <c r="CH333" s="93">
        <f t="shared" si="447"/>
        <v>4.7804174736359233</v>
      </c>
      <c r="CI333" s="51">
        <f t="shared" si="533"/>
        <v>95</v>
      </c>
      <c r="CJ333" s="51">
        <f t="shared" si="534"/>
        <v>21.6</v>
      </c>
      <c r="CK333" s="51">
        <v>1</v>
      </c>
      <c r="CM333" s="63">
        <f t="shared" si="493"/>
        <v>47.587927248424144</v>
      </c>
      <c r="CN333" s="63">
        <f t="shared" si="494"/>
        <v>4520.8530886002936</v>
      </c>
      <c r="CO333" s="63">
        <f t="shared" si="495"/>
        <v>11324620.800000073</v>
      </c>
      <c r="CP333" s="63">
        <f t="shared" si="496"/>
        <v>5.2575749423848709E+21</v>
      </c>
      <c r="CQ333" s="63">
        <f t="shared" si="535"/>
        <v>335052.79999999999</v>
      </c>
      <c r="CR333" s="51">
        <f t="shared" si="497"/>
        <v>2504.974299774537</v>
      </c>
      <c r="CS333" s="93">
        <f t="shared" si="503"/>
        <v>27.197862953218067</v>
      </c>
      <c r="CT333" s="51">
        <f t="shared" si="536"/>
        <v>44</v>
      </c>
      <c r="CU333" s="51">
        <f t="shared" si="537"/>
        <v>24.15</v>
      </c>
      <c r="CV333" s="51">
        <v>1</v>
      </c>
      <c r="CX333" s="63">
        <f t="shared" si="498"/>
        <v>0.31021994550511628</v>
      </c>
      <c r="CY333" s="63">
        <f t="shared" si="499"/>
        <v>13.649677602225117</v>
      </c>
      <c r="CZ333" s="63">
        <f t="shared" si="500"/>
        <v>10764.183605043947</v>
      </c>
      <c r="DA333" s="63">
        <f t="shared" si="501"/>
        <v>5.8782608730830846E+21</v>
      </c>
      <c r="DB333" s="63">
        <f t="shared" si="538"/>
        <v>335052.79999999999</v>
      </c>
      <c r="DC333" s="51">
        <f t="shared" si="502"/>
        <v>788.60350542559422</v>
      </c>
      <c r="DD333" s="93">
        <f t="shared" si="457"/>
        <v>8.5622954562540432</v>
      </c>
      <c r="DE333" s="51">
        <f t="shared" si="539"/>
        <v>-11</v>
      </c>
      <c r="DF333" s="51">
        <f t="shared" si="540"/>
        <v>26.9</v>
      </c>
      <c r="DG333" s="51">
        <v>1</v>
      </c>
      <c r="DI333" s="63">
        <f t="shared" si="541"/>
        <v>8.6534746119213031E-3</v>
      </c>
      <c r="DJ333" s="63">
        <f t="shared" si="542"/>
        <v>-9.5188220731134338E-2</v>
      </c>
      <c r="DK333" s="63">
        <f t="shared" si="543"/>
        <v>5.8544525381664307</v>
      </c>
      <c r="DL333" s="63">
        <f t="shared" si="544"/>
        <v>6.547628053247825E+21</v>
      </c>
      <c r="DM333" s="63">
        <f t="shared" si="545"/>
        <v>335052.79999999999</v>
      </c>
    </row>
    <row r="334" spans="1:117">
      <c r="A334" s="74">
        <v>8192</v>
      </c>
      <c r="B334" s="74">
        <f t="shared" si="507"/>
        <v>10.933333333333334</v>
      </c>
      <c r="C334" s="78">
        <v>13.265000000000001</v>
      </c>
      <c r="D334" s="76">
        <f t="shared" si="546"/>
        <v>2.64</v>
      </c>
      <c r="E334" s="76">
        <f t="shared" si="508"/>
        <v>2.64</v>
      </c>
      <c r="F334" s="77">
        <f t="shared" si="509"/>
        <v>92.451744000000019</v>
      </c>
      <c r="G334" s="73">
        <f t="shared" si="510"/>
        <v>5.5920071181399376E+19</v>
      </c>
      <c r="H334" s="74">
        <f t="shared" si="547"/>
        <v>65.600000000000037</v>
      </c>
      <c r="I334" s="79">
        <v>328</v>
      </c>
      <c r="J334" s="51">
        <f t="shared" si="511"/>
        <v>328</v>
      </c>
      <c r="K334" s="51">
        <f t="shared" si="512"/>
        <v>10</v>
      </c>
      <c r="L334" s="51">
        <v>1</v>
      </c>
      <c r="N334" s="63">
        <f t="shared" si="459"/>
        <v>2937879060656498</v>
      </c>
      <c r="O334" s="63">
        <f t="shared" si="460"/>
        <v>9.6362433189533133E+17</v>
      </c>
      <c r="P334" s="63">
        <f t="shared" si="461"/>
        <v>5.5920071181399373E+20</v>
      </c>
      <c r="Q334" s="63">
        <f t="shared" si="462"/>
        <v>2.7960035590699688E+21</v>
      </c>
      <c r="R334" s="63">
        <f t="shared" si="513"/>
        <v>335325.8666666667</v>
      </c>
      <c r="S334" s="51">
        <f t="shared" si="463"/>
        <v>580.30987108234831</v>
      </c>
      <c r="T334" s="72">
        <f t="shared" si="449"/>
        <v>6.2768947991110711</v>
      </c>
      <c r="U334" s="51">
        <f t="shared" si="514"/>
        <v>313</v>
      </c>
      <c r="V334" s="69">
        <f t="shared" si="515"/>
        <v>10.75</v>
      </c>
      <c r="W334" s="51">
        <v>1</v>
      </c>
      <c r="Y334" s="68">
        <f t="shared" si="504"/>
        <v>108361055436507.55</v>
      </c>
      <c r="Z334" s="68">
        <f t="shared" si="464"/>
        <v>3.3917010351626864E+16</v>
      </c>
      <c r="AA334" s="68">
        <f t="shared" si="465"/>
        <v>7.5142595650005352E+19</v>
      </c>
      <c r="AB334" s="68">
        <f t="shared" si="466"/>
        <v>3.0057038260002169E+21</v>
      </c>
      <c r="AC334" s="63">
        <f t="shared" si="516"/>
        <v>335325.8666666667</v>
      </c>
      <c r="AD334" s="69">
        <f t="shared" si="467"/>
        <v>2215.4840556694603</v>
      </c>
      <c r="AE334" s="72">
        <f t="shared" si="517"/>
        <v>23.96368050849814</v>
      </c>
      <c r="AF334" s="51">
        <f t="shared" si="518"/>
        <v>291</v>
      </c>
      <c r="AG334" s="51">
        <f t="shared" si="519"/>
        <v>11.85</v>
      </c>
      <c r="AH334" s="51">
        <v>1</v>
      </c>
      <c r="AJ334" s="63">
        <f t="shared" si="468"/>
        <v>6463362387384.5693</v>
      </c>
      <c r="AK334" s="63">
        <f t="shared" si="469"/>
        <v>1880838454728909.7</v>
      </c>
      <c r="AL334" s="63">
        <f t="shared" si="470"/>
        <v>3.9234136435060045E+18</v>
      </c>
      <c r="AM334" s="63">
        <f t="shared" si="471"/>
        <v>3.3132642174979125E+21</v>
      </c>
      <c r="AN334" s="63">
        <f t="shared" si="520"/>
        <v>335325.8666666667</v>
      </c>
      <c r="AO334" s="51">
        <f t="shared" si="472"/>
        <v>2085.9918264865</v>
      </c>
      <c r="AP334" s="72">
        <f t="shared" si="505"/>
        <v>22.563033818880687</v>
      </c>
      <c r="AQ334" s="51">
        <f t="shared" si="521"/>
        <v>263</v>
      </c>
      <c r="AR334" s="51">
        <f t="shared" si="522"/>
        <v>13.25</v>
      </c>
      <c r="AS334" s="51">
        <v>1</v>
      </c>
      <c r="AU334" s="63">
        <f t="shared" si="473"/>
        <v>485190191485.67371</v>
      </c>
      <c r="AV334" s="63">
        <f t="shared" si="474"/>
        <v>127605020360732.19</v>
      </c>
      <c r="AW334" s="63">
        <f t="shared" si="475"/>
        <v>9.0446892474797184E+16</v>
      </c>
      <c r="AX334" s="63">
        <f t="shared" si="476"/>
        <v>3.7047047157677084E+21</v>
      </c>
      <c r="AY334" s="63">
        <f t="shared" si="523"/>
        <v>335325.8666666667</v>
      </c>
      <c r="AZ334" s="51">
        <f t="shared" si="477"/>
        <v>708.80355819158933</v>
      </c>
      <c r="BA334" s="72">
        <f t="shared" si="455"/>
        <v>7.6667408047120151</v>
      </c>
      <c r="BB334" s="51">
        <f t="shared" si="524"/>
        <v>233</v>
      </c>
      <c r="BC334" s="51">
        <f t="shared" si="525"/>
        <v>14.75</v>
      </c>
      <c r="BD334" s="51">
        <v>1</v>
      </c>
      <c r="BF334" s="63">
        <f t="shared" si="478"/>
        <v>2650423865.4045386</v>
      </c>
      <c r="BG334" s="63">
        <f t="shared" si="479"/>
        <v>617548760639.25745</v>
      </c>
      <c r="BH334" s="63">
        <f t="shared" si="480"/>
        <v>1573221301890632</v>
      </c>
      <c r="BI334" s="63">
        <f t="shared" si="481"/>
        <v>4.124105249628204E+21</v>
      </c>
      <c r="BJ334" s="63">
        <f t="shared" si="526"/>
        <v>335325.8666666667</v>
      </c>
      <c r="BK334" s="51">
        <f t="shared" si="482"/>
        <v>2547.5256403431322</v>
      </c>
      <c r="BL334" s="72">
        <f t="shared" si="506"/>
        <v>27.555192905210436</v>
      </c>
      <c r="BM334" s="51">
        <f t="shared" si="527"/>
        <v>186</v>
      </c>
      <c r="BN334" s="51">
        <f t="shared" si="528"/>
        <v>17.100000000000001</v>
      </c>
      <c r="BO334" s="51">
        <v>1</v>
      </c>
      <c r="BQ334" s="63">
        <f t="shared" si="483"/>
        <v>14002758.34784523</v>
      </c>
      <c r="BR334" s="63">
        <f t="shared" si="484"/>
        <v>2604513052.699213</v>
      </c>
      <c r="BS334" s="63">
        <f t="shared" si="485"/>
        <v>2699677885995.2207</v>
      </c>
      <c r="BT334" s="63">
        <f t="shared" si="486"/>
        <v>4.781166086009647E+21</v>
      </c>
      <c r="BU334" s="63">
        <f t="shared" si="529"/>
        <v>335325.8666666667</v>
      </c>
      <c r="BV334" s="51">
        <f t="shared" si="487"/>
        <v>1036.5384359265863</v>
      </c>
      <c r="BW334" s="72">
        <f t="shared" si="453"/>
        <v>11.211669905616773</v>
      </c>
      <c r="BX334" s="51">
        <f t="shared" si="530"/>
        <v>141</v>
      </c>
      <c r="BY334" s="51">
        <f t="shared" si="531"/>
        <v>19.350000000000001</v>
      </c>
      <c r="BZ334" s="51">
        <v>1</v>
      </c>
      <c r="CB334" s="63">
        <f t="shared" si="488"/>
        <v>84267.186434464005</v>
      </c>
      <c r="CC334" s="63">
        <f t="shared" si="489"/>
        <v>11881673.287259424</v>
      </c>
      <c r="CD334" s="63">
        <f t="shared" si="490"/>
        <v>5966598946.2270842</v>
      </c>
      <c r="CE334" s="63">
        <f t="shared" si="491"/>
        <v>5.4102668868003897E+21</v>
      </c>
      <c r="CF334" s="63">
        <f t="shared" si="532"/>
        <v>335325.8666666667</v>
      </c>
      <c r="CG334" s="51">
        <f t="shared" si="492"/>
        <v>502.16823859523191</v>
      </c>
      <c r="CH334" s="93">
        <f t="shared" si="447"/>
        <v>5.4316794564224962</v>
      </c>
      <c r="CI334" s="51">
        <f t="shared" si="533"/>
        <v>96</v>
      </c>
      <c r="CJ334" s="51">
        <f t="shared" si="534"/>
        <v>21.6</v>
      </c>
      <c r="CK334" s="51">
        <v>1</v>
      </c>
      <c r="CM334" s="63">
        <f t="shared" si="493"/>
        <v>47.587927248424144</v>
      </c>
      <c r="CN334" s="63">
        <f t="shared" si="494"/>
        <v>4568.4410158487181</v>
      </c>
      <c r="CO334" s="63">
        <f t="shared" si="495"/>
        <v>13008573.283925291</v>
      </c>
      <c r="CP334" s="63">
        <f t="shared" si="496"/>
        <v>6.0393676875911334E+21</v>
      </c>
      <c r="CQ334" s="63">
        <f t="shared" si="535"/>
        <v>335325.8666666667</v>
      </c>
      <c r="CR334" s="51">
        <f t="shared" si="497"/>
        <v>2847.486317278976</v>
      </c>
      <c r="CS334" s="93">
        <f t="shared" si="503"/>
        <v>30.79970365165827</v>
      </c>
      <c r="CT334" s="51">
        <f t="shared" si="536"/>
        <v>45</v>
      </c>
      <c r="CU334" s="51">
        <f t="shared" si="537"/>
        <v>24.15</v>
      </c>
      <c r="CV334" s="51">
        <v>1</v>
      </c>
      <c r="CX334" s="63">
        <f t="shared" si="498"/>
        <v>0.31021994550511628</v>
      </c>
      <c r="CY334" s="63">
        <f t="shared" si="499"/>
        <v>13.959897547730233</v>
      </c>
      <c r="CZ334" s="63">
        <f t="shared" si="500"/>
        <v>12364.800000000036</v>
      </c>
      <c r="DA334" s="63">
        <f t="shared" si="501"/>
        <v>6.7523485951539743E+21</v>
      </c>
      <c r="DB334" s="63">
        <f t="shared" si="538"/>
        <v>335325.8666666667</v>
      </c>
      <c r="DC334" s="51">
        <f t="shared" si="502"/>
        <v>885.73715944000276</v>
      </c>
      <c r="DD334" s="93">
        <f t="shared" si="457"/>
        <v>9.5805348943985589</v>
      </c>
      <c r="DE334" s="51">
        <f t="shared" si="539"/>
        <v>-10</v>
      </c>
      <c r="DF334" s="51">
        <f t="shared" si="540"/>
        <v>26.9</v>
      </c>
      <c r="DG334" s="51">
        <v>1</v>
      </c>
      <c r="DI334" s="63">
        <f t="shared" si="541"/>
        <v>8.6534746119213031E-3</v>
      </c>
      <c r="DJ334" s="63">
        <f t="shared" si="542"/>
        <v>-8.6534746119213024E-2</v>
      </c>
      <c r="DK334" s="63">
        <f t="shared" si="543"/>
        <v>6.7249999999999952</v>
      </c>
      <c r="DL334" s="63">
        <f t="shared" si="544"/>
        <v>7.5212495738982158E+21</v>
      </c>
      <c r="DM334" s="63">
        <f t="shared" si="545"/>
        <v>335325.8666666667</v>
      </c>
    </row>
    <row r="335" spans="1:117">
      <c r="A335" s="74">
        <v>8192</v>
      </c>
      <c r="B335" s="74">
        <f t="shared" si="507"/>
        <v>10.966666666666667</v>
      </c>
      <c r="C335" s="78">
        <v>13.265000000000001</v>
      </c>
      <c r="D335" s="76">
        <f t="shared" si="546"/>
        <v>2.645</v>
      </c>
      <c r="E335" s="76">
        <f t="shared" si="508"/>
        <v>2.645</v>
      </c>
      <c r="F335" s="77">
        <f t="shared" si="509"/>
        <v>92.802271625000003</v>
      </c>
      <c r="G335" s="73">
        <f t="shared" si="510"/>
        <v>6.4235293777390576E+19</v>
      </c>
      <c r="H335" s="74">
        <f t="shared" si="547"/>
        <v>65.80000000000004</v>
      </c>
      <c r="I335" s="79">
        <v>329</v>
      </c>
      <c r="J335" s="51">
        <f t="shared" si="511"/>
        <v>329</v>
      </c>
      <c r="K335" s="51">
        <f t="shared" si="512"/>
        <v>10</v>
      </c>
      <c r="L335" s="51">
        <v>1</v>
      </c>
      <c r="N335" s="63">
        <f t="shared" si="459"/>
        <v>2937879060656498</v>
      </c>
      <c r="O335" s="63">
        <f t="shared" si="460"/>
        <v>9.6656221095598784E+17</v>
      </c>
      <c r="P335" s="63">
        <f t="shared" si="461"/>
        <v>6.4235293777390574E+20</v>
      </c>
      <c r="Q335" s="63">
        <f t="shared" si="462"/>
        <v>3.2117646888695287E+21</v>
      </c>
      <c r="R335" s="63">
        <f t="shared" si="513"/>
        <v>335598.93333333335</v>
      </c>
      <c r="S335" s="51">
        <f t="shared" si="463"/>
        <v>664.57485146101487</v>
      </c>
      <c r="T335" s="72">
        <f t="shared" si="449"/>
        <v>7.1611916370588613</v>
      </c>
      <c r="U335" s="51">
        <f t="shared" si="514"/>
        <v>314</v>
      </c>
      <c r="V335" s="69">
        <f t="shared" si="515"/>
        <v>10.75</v>
      </c>
      <c r="W335" s="51">
        <v>1</v>
      </c>
      <c r="Y335" s="68">
        <f t="shared" si="504"/>
        <v>108361055436507.55</v>
      </c>
      <c r="Z335" s="68">
        <f t="shared" si="464"/>
        <v>3.4025371407063368E+16</v>
      </c>
      <c r="AA335" s="68">
        <f t="shared" si="465"/>
        <v>8.6316176013368492E+19</v>
      </c>
      <c r="AB335" s="68">
        <f t="shared" si="466"/>
        <v>3.4526470405347439E+21</v>
      </c>
      <c r="AC335" s="63">
        <f t="shared" si="516"/>
        <v>335598.93333333335</v>
      </c>
      <c r="AD335" s="69">
        <f t="shared" si="467"/>
        <v>2536.8180403006568</v>
      </c>
      <c r="AE335" s="72">
        <f t="shared" si="517"/>
        <v>27.33573215267355</v>
      </c>
      <c r="AF335" s="51">
        <f t="shared" si="518"/>
        <v>292</v>
      </c>
      <c r="AG335" s="51">
        <f t="shared" si="519"/>
        <v>11.85</v>
      </c>
      <c r="AH335" s="51">
        <v>1</v>
      </c>
      <c r="AJ335" s="63">
        <f t="shared" si="468"/>
        <v>6463362387384.5693</v>
      </c>
      <c r="AK335" s="63">
        <f t="shared" si="469"/>
        <v>1887301817116294.2</v>
      </c>
      <c r="AL335" s="63">
        <f t="shared" si="470"/>
        <v>4.5068187982682706E+18</v>
      </c>
      <c r="AM335" s="63">
        <f t="shared" si="471"/>
        <v>3.8059411563103912E+21</v>
      </c>
      <c r="AN335" s="63">
        <f t="shared" si="520"/>
        <v>335598.93333333335</v>
      </c>
      <c r="AO335" s="51">
        <f t="shared" si="472"/>
        <v>2387.9692995551031</v>
      </c>
      <c r="AP335" s="72">
        <f t="shared" si="505"/>
        <v>25.731797915513614</v>
      </c>
      <c r="AQ335" s="51">
        <f t="shared" si="521"/>
        <v>264</v>
      </c>
      <c r="AR335" s="51">
        <f t="shared" si="522"/>
        <v>13.25</v>
      </c>
      <c r="AS335" s="51">
        <v>1</v>
      </c>
      <c r="AU335" s="63">
        <f t="shared" si="473"/>
        <v>485190191485.67371</v>
      </c>
      <c r="AV335" s="63">
        <f t="shared" si="474"/>
        <v>128090210552217.86</v>
      </c>
      <c r="AW335" s="63">
        <f t="shared" si="475"/>
        <v>1.0389619660039323E+17</v>
      </c>
      <c r="AX335" s="63">
        <f t="shared" si="476"/>
        <v>4.2555882127521261E+21</v>
      </c>
      <c r="AY335" s="63">
        <f t="shared" si="523"/>
        <v>335598.93333333335</v>
      </c>
      <c r="AZ335" s="51">
        <f t="shared" si="477"/>
        <v>811.1173847906075</v>
      </c>
      <c r="BA335" s="72">
        <f t="shared" si="455"/>
        <v>8.7402751095168298</v>
      </c>
      <c r="BB335" s="51">
        <f t="shared" si="524"/>
        <v>234</v>
      </c>
      <c r="BC335" s="51">
        <f t="shared" si="525"/>
        <v>14.75</v>
      </c>
      <c r="BD335" s="51">
        <v>1</v>
      </c>
      <c r="BF335" s="63">
        <f t="shared" si="478"/>
        <v>2650423865.4045386</v>
      </c>
      <c r="BG335" s="63">
        <f t="shared" si="479"/>
        <v>620199184504.66199</v>
      </c>
      <c r="BH335" s="63">
        <f t="shared" si="480"/>
        <v>1807156721528062.7</v>
      </c>
      <c r="BI335" s="63">
        <f t="shared" si="481"/>
        <v>4.7373529160825554E+21</v>
      </c>
      <c r="BJ335" s="63">
        <f t="shared" si="526"/>
        <v>335598.93333333335</v>
      </c>
      <c r="BK335" s="51">
        <f t="shared" si="482"/>
        <v>2913.8327922365697</v>
      </c>
      <c r="BL335" s="72">
        <f t="shared" si="506"/>
        <v>31.398291671252714</v>
      </c>
      <c r="BM335" s="51">
        <f t="shared" si="527"/>
        <v>187</v>
      </c>
      <c r="BN335" s="51">
        <f t="shared" si="528"/>
        <v>17.100000000000001</v>
      </c>
      <c r="BO335" s="51">
        <v>1</v>
      </c>
      <c r="BQ335" s="63">
        <f t="shared" si="483"/>
        <v>14002758.34784523</v>
      </c>
      <c r="BR335" s="63">
        <f t="shared" si="484"/>
        <v>2618515811.0470581</v>
      </c>
      <c r="BS335" s="63">
        <f t="shared" si="485"/>
        <v>3101115546664.5835</v>
      </c>
      <c r="BT335" s="63">
        <f t="shared" si="486"/>
        <v>5.4921176179668953E+21</v>
      </c>
      <c r="BU335" s="63">
        <f t="shared" si="529"/>
        <v>335598.93333333335</v>
      </c>
      <c r="BV335" s="51">
        <f t="shared" si="487"/>
        <v>1184.302777008839</v>
      </c>
      <c r="BW335" s="72">
        <f t="shared" si="453"/>
        <v>12.761570986046852</v>
      </c>
      <c r="BX335" s="51">
        <f t="shared" si="530"/>
        <v>142</v>
      </c>
      <c r="BY335" s="51">
        <f t="shared" si="531"/>
        <v>19.350000000000001</v>
      </c>
      <c r="BZ335" s="51">
        <v>1</v>
      </c>
      <c r="CB335" s="63">
        <f t="shared" si="488"/>
        <v>84267.186434464005</v>
      </c>
      <c r="CC335" s="63">
        <f t="shared" si="489"/>
        <v>11965940.473693889</v>
      </c>
      <c r="CD335" s="63">
        <f t="shared" si="490"/>
        <v>6853822394.4580946</v>
      </c>
      <c r="CE335" s="63">
        <f t="shared" si="491"/>
        <v>6.2147646729625388E+21</v>
      </c>
      <c r="CF335" s="63">
        <f t="shared" si="532"/>
        <v>335598.93333333335</v>
      </c>
      <c r="CG335" s="51">
        <f t="shared" si="492"/>
        <v>572.77757728493179</v>
      </c>
      <c r="CH335" s="93">
        <f t="shared" si="447"/>
        <v>6.1720210858570326</v>
      </c>
      <c r="CI335" s="51">
        <f t="shared" si="533"/>
        <v>97</v>
      </c>
      <c r="CJ335" s="51">
        <f t="shared" si="534"/>
        <v>21.6</v>
      </c>
      <c r="CK335" s="51">
        <v>1</v>
      </c>
      <c r="CM335" s="63">
        <f t="shared" si="493"/>
        <v>47.587927248424144</v>
      </c>
      <c r="CN335" s="63">
        <f t="shared" si="494"/>
        <v>4616.0289430971416</v>
      </c>
      <c r="CO335" s="63">
        <f t="shared" si="495"/>
        <v>14942926.732103363</v>
      </c>
      <c r="CP335" s="63">
        <f t="shared" si="496"/>
        <v>6.9374117279581822E+21</v>
      </c>
      <c r="CQ335" s="63">
        <f t="shared" si="535"/>
        <v>335598.93333333335</v>
      </c>
      <c r="CR335" s="51">
        <f t="shared" si="497"/>
        <v>3237.1822006118859</v>
      </c>
      <c r="CS335" s="93">
        <f t="shared" si="503"/>
        <v>34.882575005198703</v>
      </c>
      <c r="CT335" s="51">
        <f t="shared" si="536"/>
        <v>46</v>
      </c>
      <c r="CU335" s="51">
        <f t="shared" si="537"/>
        <v>24.15</v>
      </c>
      <c r="CV335" s="51">
        <v>1</v>
      </c>
      <c r="CX335" s="63">
        <f t="shared" si="498"/>
        <v>0.31021994550511628</v>
      </c>
      <c r="CY335" s="63">
        <f t="shared" si="499"/>
        <v>14.270117493235349</v>
      </c>
      <c r="CZ335" s="63">
        <f t="shared" si="500"/>
        <v>14203.425419867381</v>
      </c>
      <c r="DA335" s="63">
        <f t="shared" si="501"/>
        <v>7.7564117236199111E+21</v>
      </c>
      <c r="DB335" s="63">
        <f t="shared" si="538"/>
        <v>335598.93333333335</v>
      </c>
      <c r="DC335" s="51">
        <f t="shared" si="502"/>
        <v>995.32645239959777</v>
      </c>
      <c r="DD335" s="93">
        <f t="shared" si="457"/>
        <v>10.725238024577264</v>
      </c>
      <c r="DE335" s="51">
        <f t="shared" si="539"/>
        <v>-9</v>
      </c>
      <c r="DF335" s="51">
        <f t="shared" si="540"/>
        <v>26.9</v>
      </c>
      <c r="DG335" s="51">
        <v>1</v>
      </c>
      <c r="DI335" s="63">
        <f t="shared" si="541"/>
        <v>8.6534746119213031E-3</v>
      </c>
      <c r="DJ335" s="63">
        <f t="shared" si="542"/>
        <v>-7.7881271507291724E-2</v>
      </c>
      <c r="DK335" s="63">
        <f t="shared" si="543"/>
        <v>7.7249964373550544</v>
      </c>
      <c r="DL335" s="63">
        <f t="shared" si="544"/>
        <v>8.639647013059032E+21</v>
      </c>
      <c r="DM335" s="63">
        <f t="shared" si="545"/>
        <v>335598.93333333335</v>
      </c>
    </row>
    <row r="336" spans="1:117">
      <c r="A336" s="74">
        <v>8192</v>
      </c>
      <c r="B336" s="74">
        <f t="shared" si="507"/>
        <v>11</v>
      </c>
      <c r="C336" s="78">
        <v>13.265000000000001</v>
      </c>
      <c r="D336" s="76">
        <f t="shared" si="546"/>
        <v>2.6500000000000004</v>
      </c>
      <c r="E336" s="76">
        <f t="shared" si="508"/>
        <v>2.6500000000000004</v>
      </c>
      <c r="F336" s="77">
        <f t="shared" si="509"/>
        <v>93.153462500000032</v>
      </c>
      <c r="G336" s="73">
        <f t="shared" si="510"/>
        <v>7.3786976294839828E+19</v>
      </c>
      <c r="H336" s="74">
        <f t="shared" si="547"/>
        <v>66.000000000000043</v>
      </c>
      <c r="I336" s="79">
        <v>330</v>
      </c>
      <c r="J336" s="51">
        <f t="shared" si="511"/>
        <v>330</v>
      </c>
      <c r="K336" s="51">
        <f t="shared" si="512"/>
        <v>10</v>
      </c>
      <c r="L336" s="51">
        <v>1</v>
      </c>
      <c r="N336" s="63">
        <f t="shared" si="459"/>
        <v>2937879060656498</v>
      </c>
      <c r="O336" s="63">
        <f t="shared" si="460"/>
        <v>9.6950009001664435E+17</v>
      </c>
      <c r="P336" s="63">
        <f t="shared" si="461"/>
        <v>7.3786976294839832E+20</v>
      </c>
      <c r="Q336" s="63">
        <f t="shared" si="462"/>
        <v>3.6893488147419916E+21</v>
      </c>
      <c r="R336" s="63">
        <f t="shared" si="513"/>
        <v>335872</v>
      </c>
      <c r="S336" s="51">
        <f t="shared" si="463"/>
        <v>761.08271731643742</v>
      </c>
      <c r="T336" s="72">
        <f t="shared" si="449"/>
        <v>8.1702031990108495</v>
      </c>
      <c r="U336" s="51">
        <f t="shared" si="514"/>
        <v>315</v>
      </c>
      <c r="V336" s="69">
        <f t="shared" si="515"/>
        <v>10.75</v>
      </c>
      <c r="W336" s="51">
        <v>1</v>
      </c>
      <c r="Y336" s="68">
        <f t="shared" si="504"/>
        <v>108361055436507.55</v>
      </c>
      <c r="Z336" s="68">
        <f t="shared" si="464"/>
        <v>3.4133732462499876E+16</v>
      </c>
      <c r="AA336" s="68">
        <f t="shared" si="465"/>
        <v>9.9151249396190904E+19</v>
      </c>
      <c r="AB336" s="68">
        <f t="shared" si="466"/>
        <v>3.9660499758476406E+21</v>
      </c>
      <c r="AC336" s="63">
        <f t="shared" si="516"/>
        <v>335872</v>
      </c>
      <c r="AD336" s="69">
        <f t="shared" si="467"/>
        <v>2904.7877932810543</v>
      </c>
      <c r="AE336" s="72">
        <f t="shared" si="517"/>
        <v>31.182821500393004</v>
      </c>
      <c r="AF336" s="51">
        <f t="shared" si="518"/>
        <v>293</v>
      </c>
      <c r="AG336" s="51">
        <f t="shared" si="519"/>
        <v>11.85</v>
      </c>
      <c r="AH336" s="51">
        <v>1</v>
      </c>
      <c r="AJ336" s="63">
        <f t="shared" si="468"/>
        <v>6463362387384.5693</v>
      </c>
      <c r="AK336" s="63">
        <f t="shared" si="469"/>
        <v>1893765179503678.7</v>
      </c>
      <c r="AL336" s="63">
        <f t="shared" si="470"/>
        <v>5.1769753398404762E+18</v>
      </c>
      <c r="AM336" s="63">
        <f t="shared" si="471"/>
        <v>4.3718783454692602E+21</v>
      </c>
      <c r="AN336" s="63">
        <f t="shared" si="520"/>
        <v>335872</v>
      </c>
      <c r="AO336" s="51">
        <f t="shared" si="472"/>
        <v>2733.6944389257737</v>
      </c>
      <c r="AP336" s="72">
        <f t="shared" si="505"/>
        <v>29.346138786046442</v>
      </c>
      <c r="AQ336" s="51">
        <f t="shared" si="521"/>
        <v>265</v>
      </c>
      <c r="AR336" s="51">
        <f t="shared" si="522"/>
        <v>13.25</v>
      </c>
      <c r="AS336" s="51">
        <v>1</v>
      </c>
      <c r="AU336" s="63">
        <f t="shared" si="473"/>
        <v>485190191485.67371</v>
      </c>
      <c r="AV336" s="63">
        <f t="shared" si="474"/>
        <v>128575400743703.53</v>
      </c>
      <c r="AW336" s="63">
        <f t="shared" si="475"/>
        <v>1.1934539012532026E+17</v>
      </c>
      <c r="AX336" s="63">
        <f t="shared" si="476"/>
        <v>4.8883871795331381E+21</v>
      </c>
      <c r="AY336" s="63">
        <f t="shared" si="523"/>
        <v>335872</v>
      </c>
      <c r="AZ336" s="51">
        <f t="shared" si="477"/>
        <v>928.21324635198323</v>
      </c>
      <c r="BA336" s="72">
        <f t="shared" si="455"/>
        <v>9.9643450864961984</v>
      </c>
      <c r="BB336" s="51">
        <f t="shared" si="524"/>
        <v>235</v>
      </c>
      <c r="BC336" s="51">
        <f t="shared" si="525"/>
        <v>14.75</v>
      </c>
      <c r="BD336" s="51">
        <v>1</v>
      </c>
      <c r="BF336" s="63">
        <f t="shared" si="478"/>
        <v>2650423865.4045386</v>
      </c>
      <c r="BG336" s="63">
        <f t="shared" si="479"/>
        <v>622849608370.06653</v>
      </c>
      <c r="BH336" s="63">
        <f t="shared" si="480"/>
        <v>2075877953241120.7</v>
      </c>
      <c r="BI336" s="63">
        <f t="shared" si="481"/>
        <v>5.4417895017444373E+21</v>
      </c>
      <c r="BJ336" s="63">
        <f t="shared" si="526"/>
        <v>335872</v>
      </c>
      <c r="BK336" s="51">
        <f t="shared" si="482"/>
        <v>3332.8718929012098</v>
      </c>
      <c r="BL336" s="72">
        <f t="shared" si="506"/>
        <v>35.778293189061102</v>
      </c>
      <c r="BM336" s="51">
        <f t="shared" si="527"/>
        <v>188</v>
      </c>
      <c r="BN336" s="51">
        <f t="shared" si="528"/>
        <v>17.100000000000001</v>
      </c>
      <c r="BO336" s="51">
        <v>1</v>
      </c>
      <c r="BQ336" s="63">
        <f t="shared" si="483"/>
        <v>14002758.34784523</v>
      </c>
      <c r="BR336" s="63">
        <f t="shared" si="484"/>
        <v>2632518569.3949032</v>
      </c>
      <c r="BS336" s="63">
        <f t="shared" si="485"/>
        <v>3562246327109.3384</v>
      </c>
      <c r="BT336" s="63">
        <f t="shared" si="486"/>
        <v>6.3087864732088061E+21</v>
      </c>
      <c r="BU336" s="63">
        <f t="shared" si="529"/>
        <v>335872</v>
      </c>
      <c r="BV336" s="51">
        <f t="shared" si="487"/>
        <v>1353.170446173961</v>
      </c>
      <c r="BW336" s="72">
        <f t="shared" si="453"/>
        <v>14.526249587061356</v>
      </c>
      <c r="BX336" s="51">
        <f t="shared" si="530"/>
        <v>143</v>
      </c>
      <c r="BY336" s="51">
        <f t="shared" si="531"/>
        <v>19.350000000000001</v>
      </c>
      <c r="BZ336" s="51">
        <v>1</v>
      </c>
      <c r="CB336" s="63">
        <f t="shared" si="488"/>
        <v>84267.186434464005</v>
      </c>
      <c r="CC336" s="63">
        <f t="shared" si="489"/>
        <v>12050207.660128353</v>
      </c>
      <c r="CD336" s="63">
        <f t="shared" si="490"/>
        <v>7872974509.9558535</v>
      </c>
      <c r="CE336" s="63">
        <f t="shared" si="491"/>
        <v>7.1388899565257538E+21</v>
      </c>
      <c r="CF336" s="63">
        <f t="shared" si="532"/>
        <v>335872</v>
      </c>
      <c r="CG336" s="51">
        <f t="shared" si="492"/>
        <v>653.34762122032964</v>
      </c>
      <c r="CH336" s="93">
        <f t="shared" si="447"/>
        <v>7.0136697411578171</v>
      </c>
      <c r="CI336" s="51">
        <f t="shared" si="533"/>
        <v>98</v>
      </c>
      <c r="CJ336" s="51">
        <f t="shared" si="534"/>
        <v>21.6</v>
      </c>
      <c r="CK336" s="51">
        <v>1</v>
      </c>
      <c r="CM336" s="63">
        <f t="shared" si="493"/>
        <v>47.587927248424144</v>
      </c>
      <c r="CN336" s="63">
        <f t="shared" si="494"/>
        <v>4663.616870345566</v>
      </c>
      <c r="CO336" s="63">
        <f t="shared" si="495"/>
        <v>17164915.356008351</v>
      </c>
      <c r="CP336" s="63">
        <f t="shared" si="496"/>
        <v>7.9689934398427025E+21</v>
      </c>
      <c r="CQ336" s="63">
        <f t="shared" si="535"/>
        <v>335872</v>
      </c>
      <c r="CR336" s="51">
        <f t="shared" si="497"/>
        <v>3680.6015230698958</v>
      </c>
      <c r="CS336" s="93">
        <f t="shared" si="503"/>
        <v>39.511161735613364</v>
      </c>
      <c r="CT336" s="51">
        <f t="shared" si="536"/>
        <v>47</v>
      </c>
      <c r="CU336" s="51">
        <f t="shared" si="537"/>
        <v>24.15</v>
      </c>
      <c r="CV336" s="51">
        <v>1</v>
      </c>
      <c r="CX336" s="63">
        <f t="shared" si="498"/>
        <v>0.31021994550511628</v>
      </c>
      <c r="CY336" s="63">
        <f t="shared" si="499"/>
        <v>14.580337438740465</v>
      </c>
      <c r="CZ336" s="63">
        <f t="shared" si="500"/>
        <v>16315.451415124731</v>
      </c>
      <c r="DA336" s="63">
        <f t="shared" si="501"/>
        <v>8.9097773876019085E+21</v>
      </c>
      <c r="DB336" s="63">
        <f t="shared" si="538"/>
        <v>335872</v>
      </c>
      <c r="DC336" s="51">
        <f t="shared" si="502"/>
        <v>1119.0036913531239</v>
      </c>
      <c r="DD336" s="93">
        <f t="shared" si="457"/>
        <v>12.012475557235712</v>
      </c>
      <c r="DE336" s="51">
        <f t="shared" si="539"/>
        <v>-8</v>
      </c>
      <c r="DF336" s="51">
        <f t="shared" si="540"/>
        <v>26.9</v>
      </c>
      <c r="DG336" s="51">
        <v>1</v>
      </c>
      <c r="DI336" s="63">
        <f t="shared" si="541"/>
        <v>8.6534746119213031E-3</v>
      </c>
      <c r="DJ336" s="63">
        <f t="shared" si="542"/>
        <v>-6.9227796895370425E-2</v>
      </c>
      <c r="DK336" s="63">
        <f t="shared" si="543"/>
        <v>8.8736906999477085</v>
      </c>
      <c r="DL336" s="63">
        <f t="shared" si="544"/>
        <v>9.9243483116559569E+21</v>
      </c>
      <c r="DM336" s="63">
        <f t="shared" si="545"/>
        <v>335872</v>
      </c>
    </row>
    <row r="337" spans="1:119">
      <c r="A337" s="74">
        <v>8192</v>
      </c>
      <c r="B337" s="74">
        <f t="shared" si="507"/>
        <v>11.033333333333333</v>
      </c>
      <c r="C337" s="78">
        <v>13.265000000000001</v>
      </c>
      <c r="D337" s="76">
        <f t="shared" si="546"/>
        <v>2.6550000000000002</v>
      </c>
      <c r="E337" s="76">
        <f t="shared" si="508"/>
        <v>2.6550000000000002</v>
      </c>
      <c r="F337" s="77">
        <f t="shared" si="509"/>
        <v>93.505316625000006</v>
      </c>
      <c r="G337" s="73">
        <f t="shared" si="510"/>
        <v>8.4758978290087723E+19</v>
      </c>
      <c r="H337" s="74">
        <f t="shared" si="547"/>
        <v>66.200000000000045</v>
      </c>
      <c r="I337" s="79">
        <v>331</v>
      </c>
      <c r="J337" s="51">
        <f t="shared" si="511"/>
        <v>331</v>
      </c>
      <c r="K337" s="51">
        <f t="shared" si="512"/>
        <v>10</v>
      </c>
      <c r="L337" s="51">
        <v>1</v>
      </c>
      <c r="N337" s="63">
        <f t="shared" si="459"/>
        <v>2937879060656498</v>
      </c>
      <c r="O337" s="63">
        <f t="shared" si="460"/>
        <v>9.7243796907730086E+17</v>
      </c>
      <c r="P337" s="63">
        <f t="shared" si="461"/>
        <v>8.475897829008773E+20</v>
      </c>
      <c r="Q337" s="63">
        <f t="shared" si="462"/>
        <v>4.2379489145043865E+21</v>
      </c>
      <c r="R337" s="63">
        <f t="shared" si="513"/>
        <v>336145.06666666665</v>
      </c>
      <c r="S337" s="51">
        <f t="shared" si="463"/>
        <v>871.61321323674156</v>
      </c>
      <c r="T337" s="72">
        <f t="shared" si="449"/>
        <v>9.321536407735163</v>
      </c>
      <c r="U337" s="51">
        <f t="shared" si="514"/>
        <v>316</v>
      </c>
      <c r="V337" s="69">
        <f t="shared" si="515"/>
        <v>10.75</v>
      </c>
      <c r="W337" s="51">
        <v>1</v>
      </c>
      <c r="Y337" s="68">
        <f t="shared" si="504"/>
        <v>108361055436507.55</v>
      </c>
      <c r="Z337" s="68">
        <f t="shared" si="464"/>
        <v>3.4242093517936384E+16</v>
      </c>
      <c r="AA337" s="68">
        <f t="shared" si="465"/>
        <v>1.1389487707730529E+20</v>
      </c>
      <c r="AB337" s="68">
        <f t="shared" si="466"/>
        <v>4.5557950830922149E+21</v>
      </c>
      <c r="AC337" s="63">
        <f t="shared" si="516"/>
        <v>336145.06666666665</v>
      </c>
      <c r="AD337" s="69">
        <f t="shared" si="467"/>
        <v>3326.1657035556518</v>
      </c>
      <c r="AE337" s="72">
        <f t="shared" si="517"/>
        <v>35.571942041489791</v>
      </c>
      <c r="AF337" s="51">
        <f t="shared" si="518"/>
        <v>294</v>
      </c>
      <c r="AG337" s="51">
        <f t="shared" si="519"/>
        <v>11.85</v>
      </c>
      <c r="AH337" s="51">
        <v>1</v>
      </c>
      <c r="AJ337" s="63">
        <f t="shared" si="468"/>
        <v>6463362387384.5693</v>
      </c>
      <c r="AK337" s="63">
        <f t="shared" si="469"/>
        <v>1900228541891063.5</v>
      </c>
      <c r="AL337" s="63">
        <f t="shared" si="470"/>
        <v>5.9467830567349719E+18</v>
      </c>
      <c r="AM337" s="63">
        <f t="shared" si="471"/>
        <v>5.0219694636876977E+21</v>
      </c>
      <c r="AN337" s="63">
        <f t="shared" si="520"/>
        <v>336145.06666666665</v>
      </c>
      <c r="AO337" s="51">
        <f t="shared" si="472"/>
        <v>3129.5093856536178</v>
      </c>
      <c r="AP337" s="72">
        <f t="shared" si="505"/>
        <v>33.468785504512134</v>
      </c>
      <c r="AQ337" s="51">
        <f t="shared" si="521"/>
        <v>266</v>
      </c>
      <c r="AR337" s="51">
        <f t="shared" si="522"/>
        <v>13.25</v>
      </c>
      <c r="AS337" s="51">
        <v>1</v>
      </c>
      <c r="AU337" s="63">
        <f t="shared" si="473"/>
        <v>485190191485.67371</v>
      </c>
      <c r="AV337" s="63">
        <f t="shared" si="474"/>
        <v>129060590935189.2</v>
      </c>
      <c r="AW337" s="63">
        <f t="shared" si="475"/>
        <v>1.3709185331343475E+17</v>
      </c>
      <c r="AX337" s="63">
        <f t="shared" si="476"/>
        <v>5.6152823117183116E+21</v>
      </c>
      <c r="AY337" s="63">
        <f t="shared" si="523"/>
        <v>336145.06666666665</v>
      </c>
      <c r="AZ337" s="51">
        <f t="shared" si="477"/>
        <v>1062.2286192868792</v>
      </c>
      <c r="BA337" s="72">
        <f t="shared" si="455"/>
        <v>11.360087935394221</v>
      </c>
      <c r="BB337" s="51">
        <f t="shared" si="524"/>
        <v>236</v>
      </c>
      <c r="BC337" s="51">
        <f t="shared" si="525"/>
        <v>14.75</v>
      </c>
      <c r="BD337" s="51">
        <v>1</v>
      </c>
      <c r="BF337" s="63">
        <f t="shared" si="478"/>
        <v>2650423865.4045386</v>
      </c>
      <c r="BG337" s="63">
        <f t="shared" si="479"/>
        <v>625500032235.47107</v>
      </c>
      <c r="BH337" s="63">
        <f t="shared" si="480"/>
        <v>2384557590062687.5</v>
      </c>
      <c r="BI337" s="63">
        <f t="shared" si="481"/>
        <v>6.2509746488939695E+21</v>
      </c>
      <c r="BJ337" s="63">
        <f t="shared" si="526"/>
        <v>336145.06666666665</v>
      </c>
      <c r="BK337" s="51">
        <f t="shared" si="482"/>
        <v>3812.2421537542218</v>
      </c>
      <c r="BL337" s="72">
        <f t="shared" si="506"/>
        <v>40.770325061227197</v>
      </c>
      <c r="BM337" s="51">
        <f t="shared" si="527"/>
        <v>189</v>
      </c>
      <c r="BN337" s="51">
        <f t="shared" si="528"/>
        <v>17.100000000000001</v>
      </c>
      <c r="BO337" s="51">
        <v>1</v>
      </c>
      <c r="BQ337" s="63">
        <f t="shared" si="483"/>
        <v>14002758.34784523</v>
      </c>
      <c r="BR337" s="63">
        <f t="shared" si="484"/>
        <v>2646521327.7427487</v>
      </c>
      <c r="BS337" s="63">
        <f t="shared" si="485"/>
        <v>4091946496044.7266</v>
      </c>
      <c r="BT337" s="63">
        <f t="shared" si="486"/>
        <v>7.2468926438025E+21</v>
      </c>
      <c r="BU337" s="63">
        <f t="shared" si="529"/>
        <v>336145.06666666665</v>
      </c>
      <c r="BV337" s="51">
        <f t="shared" si="487"/>
        <v>1546.1604080609466</v>
      </c>
      <c r="BW337" s="72">
        <f t="shared" si="453"/>
        <v>16.535534703997335</v>
      </c>
      <c r="BX337" s="51">
        <f t="shared" si="530"/>
        <v>144</v>
      </c>
      <c r="BY337" s="51">
        <f t="shared" si="531"/>
        <v>19.350000000000001</v>
      </c>
      <c r="BZ337" s="51">
        <v>1</v>
      </c>
      <c r="CB337" s="63">
        <f t="shared" si="488"/>
        <v>84267.186434464005</v>
      </c>
      <c r="CC337" s="63">
        <f t="shared" si="489"/>
        <v>12134474.846562818</v>
      </c>
      <c r="CD337" s="63">
        <f t="shared" si="490"/>
        <v>9043672868.5198784</v>
      </c>
      <c r="CE337" s="63">
        <f t="shared" si="491"/>
        <v>8.2004311495659875E+21</v>
      </c>
      <c r="CF337" s="63">
        <f t="shared" si="532"/>
        <v>336145.06666666665</v>
      </c>
      <c r="CG337" s="51">
        <f t="shared" si="492"/>
        <v>745.28753678051157</v>
      </c>
      <c r="CH337" s="93">
        <f t="shared" si="447"/>
        <v>7.97053647515534</v>
      </c>
      <c r="CI337" s="51">
        <f t="shared" si="533"/>
        <v>99</v>
      </c>
      <c r="CJ337" s="51">
        <f t="shared" si="534"/>
        <v>21.6</v>
      </c>
      <c r="CK337" s="51">
        <v>1</v>
      </c>
      <c r="CM337" s="63">
        <f t="shared" si="493"/>
        <v>47.587927248424144</v>
      </c>
      <c r="CN337" s="63">
        <f t="shared" si="494"/>
        <v>4711.2047975939904</v>
      </c>
      <c r="CO337" s="63">
        <f t="shared" si="495"/>
        <v>19717310.033110142</v>
      </c>
      <c r="CP337" s="63">
        <f t="shared" si="496"/>
        <v>9.153969655329474E+21</v>
      </c>
      <c r="CQ337" s="63">
        <f t="shared" si="535"/>
        <v>336145.06666666665</v>
      </c>
      <c r="CR337" s="51">
        <f t="shared" si="497"/>
        <v>4185.1948451019916</v>
      </c>
      <c r="CS337" s="93">
        <f t="shared" si="503"/>
        <v>44.758897099793565</v>
      </c>
      <c r="CT337" s="51">
        <f t="shared" si="536"/>
        <v>48</v>
      </c>
      <c r="CU337" s="51">
        <f t="shared" si="537"/>
        <v>24.15</v>
      </c>
      <c r="CV337" s="51">
        <v>1</v>
      </c>
      <c r="CX337" s="63">
        <f t="shared" si="498"/>
        <v>0.31021994550511628</v>
      </c>
      <c r="CY337" s="63">
        <f t="shared" si="499"/>
        <v>14.890557384245582</v>
      </c>
      <c r="CZ337" s="63">
        <f t="shared" si="500"/>
        <v>18741.53220158783</v>
      </c>
      <c r="DA337" s="63">
        <f t="shared" si="501"/>
        <v>1.0234646628528091E+22</v>
      </c>
      <c r="DB337" s="63">
        <f t="shared" si="538"/>
        <v>336145.06666666665</v>
      </c>
      <c r="DC337" s="51">
        <f t="shared" si="502"/>
        <v>1258.6185807535071</v>
      </c>
      <c r="DD337" s="93">
        <f t="shared" si="457"/>
        <v>13.460395902418634</v>
      </c>
      <c r="DE337" s="51">
        <f t="shared" si="539"/>
        <v>-7</v>
      </c>
      <c r="DF337" s="51">
        <f t="shared" si="540"/>
        <v>26.9</v>
      </c>
      <c r="DG337" s="51">
        <v>1</v>
      </c>
      <c r="DI337" s="63">
        <f t="shared" si="541"/>
        <v>8.6534746119213031E-3</v>
      </c>
      <c r="DJ337" s="63">
        <f t="shared" si="542"/>
        <v>-6.0574322283449125E-2</v>
      </c>
      <c r="DK337" s="63">
        <f t="shared" si="543"/>
        <v>10.193193909782421</v>
      </c>
      <c r="DL337" s="63">
        <f t="shared" si="544"/>
        <v>1.1400082580016797E+22</v>
      </c>
      <c r="DM337" s="63">
        <f t="shared" si="545"/>
        <v>336145.06666666665</v>
      </c>
    </row>
    <row r="338" spans="1:119">
      <c r="A338" s="74">
        <v>8192</v>
      </c>
      <c r="B338" s="74">
        <f t="shared" si="507"/>
        <v>11.066666666666666</v>
      </c>
      <c r="C338" s="78">
        <v>13.265000000000001</v>
      </c>
      <c r="D338" s="76">
        <f t="shared" si="546"/>
        <v>2.66</v>
      </c>
      <c r="E338" s="76">
        <f t="shared" si="508"/>
        <v>2.66</v>
      </c>
      <c r="F338" s="77">
        <f t="shared" si="509"/>
        <v>93.857834000000011</v>
      </c>
      <c r="G338" s="73">
        <f t="shared" si="510"/>
        <v>9.7362498933053194E+19</v>
      </c>
      <c r="H338" s="74">
        <f t="shared" si="547"/>
        <v>66.400000000000034</v>
      </c>
      <c r="I338" s="79">
        <v>332</v>
      </c>
      <c r="J338" s="51">
        <f t="shared" si="511"/>
        <v>332</v>
      </c>
      <c r="K338" s="51">
        <f t="shared" si="512"/>
        <v>10</v>
      </c>
      <c r="L338" s="51">
        <v>1</v>
      </c>
      <c r="N338" s="63">
        <f t="shared" si="459"/>
        <v>2937879060656498</v>
      </c>
      <c r="O338" s="63">
        <f t="shared" si="460"/>
        <v>9.7537584813795738E+17</v>
      </c>
      <c r="P338" s="63">
        <f t="shared" si="461"/>
        <v>9.7362498933053194E+20</v>
      </c>
      <c r="Q338" s="63">
        <f t="shared" si="462"/>
        <v>4.8681249466526602E+21</v>
      </c>
      <c r="R338" s="63">
        <f t="shared" si="513"/>
        <v>336418.1333333333</v>
      </c>
      <c r="S338" s="51">
        <f t="shared" si="463"/>
        <v>998.20493934643969</v>
      </c>
      <c r="T338" s="72">
        <f t="shared" si="449"/>
        <v>10.635286334718097</v>
      </c>
      <c r="U338" s="51">
        <f t="shared" si="514"/>
        <v>317</v>
      </c>
      <c r="V338" s="69">
        <f t="shared" si="515"/>
        <v>10.75</v>
      </c>
      <c r="W338" s="51">
        <v>1</v>
      </c>
      <c r="Y338" s="68">
        <f t="shared" si="504"/>
        <v>108361055436507.55</v>
      </c>
      <c r="Z338" s="68">
        <f t="shared" si="464"/>
        <v>3.4350454573372892E+16</v>
      </c>
      <c r="AA338" s="68">
        <f t="shared" si="465"/>
        <v>1.3083085794129007E+20</v>
      </c>
      <c r="AB338" s="68">
        <f t="shared" si="466"/>
        <v>5.2332343176516086E+21</v>
      </c>
      <c r="AC338" s="63">
        <f t="shared" si="516"/>
        <v>336418.1333333333</v>
      </c>
      <c r="AD338" s="69">
        <f t="shared" si="467"/>
        <v>3808.7081980773833</v>
      </c>
      <c r="AE338" s="72">
        <f t="shared" si="517"/>
        <v>40.579544996503785</v>
      </c>
      <c r="AF338" s="51">
        <f t="shared" si="518"/>
        <v>295</v>
      </c>
      <c r="AG338" s="51">
        <f t="shared" si="519"/>
        <v>11.85</v>
      </c>
      <c r="AH338" s="51">
        <v>1</v>
      </c>
      <c r="AJ338" s="63">
        <f t="shared" si="468"/>
        <v>6463362387384.5693</v>
      </c>
      <c r="AK338" s="63">
        <f t="shared" si="469"/>
        <v>1906691904278448</v>
      </c>
      <c r="AL338" s="63">
        <f t="shared" si="470"/>
        <v>6.8310599147957033E+18</v>
      </c>
      <c r="AM338" s="63">
        <f t="shared" si="471"/>
        <v>5.7687280617834016E+21</v>
      </c>
      <c r="AN338" s="63">
        <f t="shared" si="520"/>
        <v>336418.1333333333</v>
      </c>
      <c r="AO338" s="51">
        <f t="shared" si="472"/>
        <v>3582.6763094065741</v>
      </c>
      <c r="AP338" s="72">
        <f t="shared" si="505"/>
        <v>38.171308208610199</v>
      </c>
      <c r="AQ338" s="51">
        <f t="shared" si="521"/>
        <v>267</v>
      </c>
      <c r="AR338" s="51">
        <f t="shared" si="522"/>
        <v>13.25</v>
      </c>
      <c r="AS338" s="51">
        <v>1</v>
      </c>
      <c r="AU338" s="63">
        <f t="shared" si="473"/>
        <v>485190191485.67371</v>
      </c>
      <c r="AV338" s="63">
        <f t="shared" si="474"/>
        <v>129545781126674.87</v>
      </c>
      <c r="AW338" s="63">
        <f t="shared" si="475"/>
        <v>1.5747718638463734E+17</v>
      </c>
      <c r="AX338" s="63">
        <f t="shared" si="476"/>
        <v>6.4502655543147747E+21</v>
      </c>
      <c r="AY338" s="63">
        <f t="shared" si="523"/>
        <v>336418.1333333333</v>
      </c>
      <c r="AZ338" s="51">
        <f t="shared" si="477"/>
        <v>1215.6103040565254</v>
      </c>
      <c r="BA338" s="72">
        <f t="shared" si="455"/>
        <v>12.951612585226773</v>
      </c>
      <c r="BB338" s="51">
        <f t="shared" si="524"/>
        <v>237</v>
      </c>
      <c r="BC338" s="51">
        <f t="shared" si="525"/>
        <v>14.75</v>
      </c>
      <c r="BD338" s="51">
        <v>1</v>
      </c>
      <c r="BF338" s="63">
        <f t="shared" si="478"/>
        <v>2650423865.4045386</v>
      </c>
      <c r="BG338" s="63">
        <f t="shared" si="479"/>
        <v>628150456100.87561</v>
      </c>
      <c r="BH338" s="63">
        <f t="shared" si="480"/>
        <v>2739137381100703</v>
      </c>
      <c r="BI338" s="63">
        <f t="shared" si="481"/>
        <v>7.1804842963126725E+21</v>
      </c>
      <c r="BJ338" s="63">
        <f t="shared" si="526"/>
        <v>336418.1333333333</v>
      </c>
      <c r="BK338" s="51">
        <f t="shared" si="482"/>
        <v>4360.6390069401159</v>
      </c>
      <c r="BL338" s="72">
        <f t="shared" si="506"/>
        <v>46.460043036366208</v>
      </c>
      <c r="BM338" s="51">
        <f t="shared" si="527"/>
        <v>190</v>
      </c>
      <c r="BN338" s="51">
        <f t="shared" si="528"/>
        <v>17.100000000000001</v>
      </c>
      <c r="BO338" s="51">
        <v>1</v>
      </c>
      <c r="BQ338" s="63">
        <f t="shared" si="483"/>
        <v>14002758.34784523</v>
      </c>
      <c r="BR338" s="63">
        <f t="shared" si="484"/>
        <v>2660524086.0905938</v>
      </c>
      <c r="BS338" s="63">
        <f t="shared" si="485"/>
        <v>4700412208742.46</v>
      </c>
      <c r="BT338" s="63">
        <f t="shared" si="486"/>
        <v>8.3244936587760485E+21</v>
      </c>
      <c r="BU338" s="63">
        <f t="shared" si="529"/>
        <v>336418.1333333333</v>
      </c>
      <c r="BV338" s="51">
        <f t="shared" si="487"/>
        <v>1766.7241703679904</v>
      </c>
      <c r="BW338" s="72">
        <f t="shared" si="453"/>
        <v>18.823406582853703</v>
      </c>
      <c r="BX338" s="51">
        <f t="shared" si="530"/>
        <v>145</v>
      </c>
      <c r="BY338" s="51">
        <f t="shared" si="531"/>
        <v>19.350000000000001</v>
      </c>
      <c r="BZ338" s="51">
        <v>1</v>
      </c>
      <c r="CB338" s="63">
        <f t="shared" si="488"/>
        <v>84267.186434464005</v>
      </c>
      <c r="CC338" s="63">
        <f t="shared" si="489"/>
        <v>12218742.03299728</v>
      </c>
      <c r="CD338" s="63">
        <f t="shared" si="490"/>
        <v>10388452147.200102</v>
      </c>
      <c r="CE338" s="63">
        <f t="shared" si="491"/>
        <v>9.4198217717728978E+21</v>
      </c>
      <c r="CF338" s="63">
        <f t="shared" si="532"/>
        <v>336418.1333333333</v>
      </c>
      <c r="CG338" s="51">
        <f t="shared" si="492"/>
        <v>850.20635668922421</v>
      </c>
      <c r="CH338" s="93">
        <f t="shared" si="447"/>
        <v>9.0584485114926494</v>
      </c>
      <c r="CI338" s="51">
        <f t="shared" si="533"/>
        <v>100</v>
      </c>
      <c r="CJ338" s="51">
        <f t="shared" si="534"/>
        <v>21.6</v>
      </c>
      <c r="CK338" s="51">
        <f>POWER(($D338+0.05)/$D338,2)*POWER(1.05,2)</f>
        <v>1.1443369113573409</v>
      </c>
      <c r="CM338" s="63">
        <f t="shared" si="493"/>
        <v>54.456621685359529</v>
      </c>
      <c r="CN338" s="63">
        <f t="shared" si="494"/>
        <v>5445.6621685359532</v>
      </c>
      <c r="CO338" s="63">
        <f t="shared" si="495"/>
        <v>22649241.600000151</v>
      </c>
      <c r="CP338" s="63">
        <f t="shared" si="496"/>
        <v>1.0515149884769746E+22</v>
      </c>
      <c r="CQ338" s="63">
        <f t="shared" si="535"/>
        <v>336418.1333333333</v>
      </c>
      <c r="CR338" s="51">
        <f t="shared" si="497"/>
        <v>4159.1345366341957</v>
      </c>
      <c r="CS338" s="93">
        <f t="shared" si="503"/>
        <v>44.313131460440424</v>
      </c>
      <c r="CT338" s="51">
        <f t="shared" si="536"/>
        <v>49</v>
      </c>
      <c r="CU338" s="51">
        <f t="shared" si="537"/>
        <v>24.15</v>
      </c>
      <c r="CV338" s="51">
        <v>1</v>
      </c>
      <c r="CX338" s="63">
        <f t="shared" si="498"/>
        <v>0.31021994550511628</v>
      </c>
      <c r="CY338" s="63">
        <f t="shared" si="499"/>
        <v>15.200777329750698</v>
      </c>
      <c r="CZ338" s="63">
        <f t="shared" si="500"/>
        <v>21528.367210087901</v>
      </c>
      <c r="DA338" s="63">
        <f t="shared" si="501"/>
        <v>1.1756521746166173E+22</v>
      </c>
      <c r="DB338" s="63">
        <f t="shared" si="538"/>
        <v>336418.1333333333</v>
      </c>
      <c r="DC338" s="51">
        <f t="shared" si="502"/>
        <v>1416.2675199480063</v>
      </c>
      <c r="DD338" s="93">
        <f t="shared" si="457"/>
        <v>15.089497163848957</v>
      </c>
      <c r="DE338" s="51">
        <f t="shared" si="539"/>
        <v>-6</v>
      </c>
      <c r="DF338" s="51">
        <f t="shared" si="540"/>
        <v>26.9</v>
      </c>
      <c r="DG338" s="51">
        <v>1</v>
      </c>
      <c r="DI338" s="63">
        <f t="shared" si="541"/>
        <v>8.6534746119213031E-3</v>
      </c>
      <c r="DJ338" s="63">
        <f t="shared" si="542"/>
        <v>-5.1920847671527819E-2</v>
      </c>
      <c r="DK338" s="63">
        <f t="shared" si="543"/>
        <v>11.708905076332865</v>
      </c>
      <c r="DL338" s="63">
        <f t="shared" si="544"/>
        <v>1.3095256106495652E+22</v>
      </c>
      <c r="DM338" s="63">
        <f t="shared" si="545"/>
        <v>336418.1333333333</v>
      </c>
    </row>
    <row r="339" spans="1:119">
      <c r="A339" s="74">
        <v>8192</v>
      </c>
      <c r="B339" s="74">
        <f t="shared" si="507"/>
        <v>11.1</v>
      </c>
      <c r="C339" s="78">
        <v>13.265000000000001</v>
      </c>
      <c r="D339" s="76">
        <f t="shared" si="546"/>
        <v>2.665</v>
      </c>
      <c r="E339" s="76">
        <f t="shared" si="508"/>
        <v>2.665</v>
      </c>
      <c r="F339" s="77">
        <f t="shared" si="509"/>
        <v>94.211014625000004</v>
      </c>
      <c r="G339" s="73">
        <f t="shared" si="510"/>
        <v>1.1184014236279878E+20</v>
      </c>
      <c r="H339" s="74">
        <f t="shared" si="547"/>
        <v>66.600000000000037</v>
      </c>
      <c r="I339" s="79">
        <v>333</v>
      </c>
      <c r="J339" s="51">
        <f t="shared" si="511"/>
        <v>333</v>
      </c>
      <c r="K339" s="51">
        <f t="shared" si="512"/>
        <v>10</v>
      </c>
      <c r="L339" s="51">
        <v>1</v>
      </c>
      <c r="N339" s="63">
        <f t="shared" si="459"/>
        <v>2937879060656498</v>
      </c>
      <c r="O339" s="63">
        <f t="shared" si="460"/>
        <v>9.7831372719861389E+17</v>
      </c>
      <c r="P339" s="63">
        <f t="shared" si="461"/>
        <v>1.1184014236279878E+21</v>
      </c>
      <c r="Q339" s="63">
        <f t="shared" si="462"/>
        <v>5.5920071181399396E+21</v>
      </c>
      <c r="R339" s="63">
        <f t="shared" si="513"/>
        <v>336691.20000000001</v>
      </c>
      <c r="S339" s="51">
        <f t="shared" si="463"/>
        <v>1143.193019309371</v>
      </c>
      <c r="T339" s="72">
        <f t="shared" si="449"/>
        <v>12.134388148347266</v>
      </c>
      <c r="U339" s="51">
        <f t="shared" si="514"/>
        <v>318</v>
      </c>
      <c r="V339" s="69">
        <f t="shared" si="515"/>
        <v>10.75</v>
      </c>
      <c r="W339" s="51">
        <v>1</v>
      </c>
      <c r="Y339" s="68">
        <f t="shared" si="504"/>
        <v>108361055436507.55</v>
      </c>
      <c r="Z339" s="68">
        <f t="shared" si="464"/>
        <v>3.44588156288094E+16</v>
      </c>
      <c r="AA339" s="68">
        <f t="shared" si="465"/>
        <v>1.502851913000107E+20</v>
      </c>
      <c r="AB339" s="68">
        <f t="shared" si="466"/>
        <v>6.0114076520004347E+21</v>
      </c>
      <c r="AC339" s="63">
        <f t="shared" si="516"/>
        <v>336691.20000000001</v>
      </c>
      <c r="AD339" s="69">
        <f t="shared" si="467"/>
        <v>4361.2988014122084</v>
      </c>
      <c r="AE339" s="72">
        <f t="shared" si="517"/>
        <v>46.292875825316571</v>
      </c>
      <c r="AF339" s="51">
        <f t="shared" si="518"/>
        <v>296</v>
      </c>
      <c r="AG339" s="51">
        <f t="shared" si="519"/>
        <v>11.85</v>
      </c>
      <c r="AH339" s="51">
        <v>1</v>
      </c>
      <c r="AJ339" s="63">
        <f t="shared" si="468"/>
        <v>6463362387384.5693</v>
      </c>
      <c r="AK339" s="63">
        <f t="shared" si="469"/>
        <v>1913155266665832.5</v>
      </c>
      <c r="AL339" s="63">
        <f t="shared" si="470"/>
        <v>7.846827287012011E+18</v>
      </c>
      <c r="AM339" s="63">
        <f t="shared" si="471"/>
        <v>6.6265284349958281E+21</v>
      </c>
      <c r="AN339" s="63">
        <f t="shared" si="520"/>
        <v>336691.20000000001</v>
      </c>
      <c r="AO339" s="51">
        <f t="shared" si="472"/>
        <v>4101.5109561322406</v>
      </c>
      <c r="AP339" s="72">
        <f t="shared" si="505"/>
        <v>43.535365503258852</v>
      </c>
      <c r="AQ339" s="51">
        <f t="shared" si="521"/>
        <v>268</v>
      </c>
      <c r="AR339" s="51">
        <f t="shared" si="522"/>
        <v>13.25</v>
      </c>
      <c r="AS339" s="51">
        <v>1</v>
      </c>
      <c r="AU339" s="63">
        <f t="shared" si="473"/>
        <v>485190191485.67371</v>
      </c>
      <c r="AV339" s="63">
        <f t="shared" si="474"/>
        <v>130030971318160.55</v>
      </c>
      <c r="AW339" s="63">
        <f t="shared" si="475"/>
        <v>1.8089378494959443E+17</v>
      </c>
      <c r="AX339" s="63">
        <f t="shared" si="476"/>
        <v>7.4094094315354189E+21</v>
      </c>
      <c r="AY339" s="63">
        <f t="shared" si="523"/>
        <v>336691.20000000001</v>
      </c>
      <c r="AZ339" s="51">
        <f t="shared" si="477"/>
        <v>1391.1592224208066</v>
      </c>
      <c r="BA339" s="72">
        <f t="shared" si="455"/>
        <v>14.766418002801618</v>
      </c>
      <c r="BB339" s="51">
        <f t="shared" si="524"/>
        <v>238</v>
      </c>
      <c r="BC339" s="51">
        <f t="shared" si="525"/>
        <v>14.75</v>
      </c>
      <c r="BD339" s="51">
        <v>1</v>
      </c>
      <c r="BF339" s="63">
        <f t="shared" si="478"/>
        <v>2650423865.4045386</v>
      </c>
      <c r="BG339" s="63">
        <f t="shared" si="479"/>
        <v>630800879966.28015</v>
      </c>
      <c r="BH339" s="63">
        <f t="shared" si="480"/>
        <v>3146442603781264.5</v>
      </c>
      <c r="BI339" s="63">
        <f t="shared" si="481"/>
        <v>8.2482104992564102E+21</v>
      </c>
      <c r="BJ339" s="63">
        <f t="shared" si="526"/>
        <v>336691.20000000001</v>
      </c>
      <c r="BK339" s="51">
        <f t="shared" si="482"/>
        <v>4988.0123882348726</v>
      </c>
      <c r="BL339" s="72">
        <f t="shared" si="506"/>
        <v>52.945108468359969</v>
      </c>
      <c r="BM339" s="51">
        <f t="shared" si="527"/>
        <v>191</v>
      </c>
      <c r="BN339" s="51">
        <f t="shared" si="528"/>
        <v>17.100000000000001</v>
      </c>
      <c r="BO339" s="51">
        <v>1</v>
      </c>
      <c r="BQ339" s="63">
        <f t="shared" si="483"/>
        <v>14002758.34784523</v>
      </c>
      <c r="BR339" s="63">
        <f t="shared" si="484"/>
        <v>2674526844.4384389</v>
      </c>
      <c r="BS339" s="63">
        <f t="shared" si="485"/>
        <v>5399355771990.4443</v>
      </c>
      <c r="BT339" s="63">
        <f t="shared" si="486"/>
        <v>9.5623321720192982E+21</v>
      </c>
      <c r="BU339" s="63">
        <f t="shared" si="529"/>
        <v>336691.20000000001</v>
      </c>
      <c r="BV339" s="51">
        <f t="shared" si="487"/>
        <v>2018.8078437941901</v>
      </c>
      <c r="BW339" s="72">
        <f t="shared" si="453"/>
        <v>21.428575542147655</v>
      </c>
      <c r="BX339" s="51">
        <f t="shared" si="530"/>
        <v>146</v>
      </c>
      <c r="BY339" s="51">
        <f t="shared" si="531"/>
        <v>19.350000000000001</v>
      </c>
      <c r="BZ339" s="51">
        <v>1</v>
      </c>
      <c r="CB339" s="63">
        <f t="shared" si="488"/>
        <v>84267.186434464005</v>
      </c>
      <c r="CC339" s="63">
        <f t="shared" si="489"/>
        <v>12303009.219431745</v>
      </c>
      <c r="CD339" s="63">
        <f t="shared" si="490"/>
        <v>11933197892.454174</v>
      </c>
      <c r="CE339" s="63">
        <f t="shared" si="491"/>
        <v>1.0820533773600784E+22</v>
      </c>
      <c r="CF339" s="63">
        <f t="shared" si="532"/>
        <v>336691.20000000001</v>
      </c>
      <c r="CG339" s="51">
        <f t="shared" si="492"/>
        <v>969.94139235517446</v>
      </c>
      <c r="CH339" s="93">
        <f t="shared" ref="CH339:CH402" si="548">CG339/$F339</f>
        <v>10.295413930270836</v>
      </c>
      <c r="CI339" s="51">
        <f t="shared" si="533"/>
        <v>101</v>
      </c>
      <c r="CJ339" s="51">
        <f t="shared" si="534"/>
        <v>21.6</v>
      </c>
      <c r="CK339" s="51">
        <v>10</v>
      </c>
      <c r="CM339" s="63">
        <f t="shared" si="493"/>
        <v>544.56621685359528</v>
      </c>
      <c r="CN339" s="63">
        <f t="shared" si="494"/>
        <v>55001.187902213125</v>
      </c>
      <c r="CO339" s="63">
        <f t="shared" si="495"/>
        <v>26017146.56785059</v>
      </c>
      <c r="CP339" s="63">
        <f t="shared" si="496"/>
        <v>1.2078735375182269E+22</v>
      </c>
      <c r="CQ339" s="63">
        <f t="shared" si="535"/>
        <v>336691.20000000001</v>
      </c>
      <c r="CR339" s="51">
        <f t="shared" si="497"/>
        <v>473.02881192505515</v>
      </c>
      <c r="CS339" s="93">
        <f t="shared" si="503"/>
        <v>5.0209501915239043</v>
      </c>
      <c r="CT339" s="51">
        <f t="shared" si="536"/>
        <v>50</v>
      </c>
      <c r="CU339" s="51">
        <f t="shared" si="537"/>
        <v>24.15</v>
      </c>
      <c r="CV339" s="51">
        <f>POWER(($D339+0.05)/$D339,2)*POWER(1.05,2)</f>
        <v>1.1442576886116673</v>
      </c>
      <c r="CX339" s="63">
        <f t="shared" si="498"/>
        <v>0.35497155780492173</v>
      </c>
      <c r="CY339" s="63">
        <f t="shared" si="499"/>
        <v>17.748577890246086</v>
      </c>
      <c r="CZ339" s="63">
        <f t="shared" si="500"/>
        <v>24729.600000000082</v>
      </c>
      <c r="DA339" s="63">
        <f t="shared" si="501"/>
        <v>1.3504697190307953E+22</v>
      </c>
      <c r="DB339" s="63">
        <f t="shared" si="538"/>
        <v>336691.20000000001</v>
      </c>
      <c r="DC339" s="51">
        <f t="shared" si="502"/>
        <v>1393.3285333012786</v>
      </c>
      <c r="DD339" s="93">
        <f t="shared" si="457"/>
        <v>14.789444088330013</v>
      </c>
      <c r="DE339" s="51">
        <f t="shared" si="539"/>
        <v>-5</v>
      </c>
      <c r="DF339" s="51">
        <f t="shared" si="540"/>
        <v>26.9</v>
      </c>
      <c r="DG339" s="51">
        <v>1</v>
      </c>
      <c r="DI339" s="63">
        <f t="shared" si="541"/>
        <v>8.6534746119213031E-3</v>
      </c>
      <c r="DJ339" s="63">
        <f t="shared" si="542"/>
        <v>-4.3267373059606512E-2</v>
      </c>
      <c r="DK339" s="63">
        <f t="shared" si="543"/>
        <v>13.449999999999996</v>
      </c>
      <c r="DL339" s="63">
        <f t="shared" si="544"/>
        <v>1.5042499147796436E+22</v>
      </c>
      <c r="DM339" s="63">
        <f t="shared" si="545"/>
        <v>336691.20000000001</v>
      </c>
    </row>
    <row r="340" spans="1:119">
      <c r="A340" s="74">
        <v>8192</v>
      </c>
      <c r="B340" s="74">
        <f t="shared" si="507"/>
        <v>11.133333333333333</v>
      </c>
      <c r="C340" s="78">
        <v>13.265000000000001</v>
      </c>
      <c r="D340" s="76">
        <f t="shared" si="546"/>
        <v>2.67</v>
      </c>
      <c r="E340" s="76">
        <f t="shared" si="508"/>
        <v>2.67</v>
      </c>
      <c r="F340" s="77">
        <f t="shared" si="509"/>
        <v>94.5648585</v>
      </c>
      <c r="G340" s="73">
        <f t="shared" si="510"/>
        <v>1.2847058755478117E+20</v>
      </c>
      <c r="H340" s="74">
        <f t="shared" si="547"/>
        <v>66.80000000000004</v>
      </c>
      <c r="I340" s="79">
        <v>334</v>
      </c>
      <c r="J340" s="51">
        <f t="shared" si="511"/>
        <v>334</v>
      </c>
      <c r="K340" s="51">
        <f t="shared" si="512"/>
        <v>10</v>
      </c>
      <c r="L340" s="51">
        <v>1</v>
      </c>
      <c r="N340" s="63">
        <f t="shared" si="459"/>
        <v>2937879060656498</v>
      </c>
      <c r="O340" s="63">
        <f t="shared" si="460"/>
        <v>9.8125160625927027E+17</v>
      </c>
      <c r="P340" s="63">
        <f t="shared" si="461"/>
        <v>1.2847058755478117E+21</v>
      </c>
      <c r="Q340" s="63">
        <f t="shared" si="462"/>
        <v>6.4235293777390584E+21</v>
      </c>
      <c r="R340" s="63">
        <f t="shared" si="513"/>
        <v>336964.26666666666</v>
      </c>
      <c r="S340" s="51">
        <f t="shared" si="463"/>
        <v>1309.2522522794848</v>
      </c>
      <c r="T340" s="72">
        <f t="shared" ref="T340:T403" si="549">S340/$F340</f>
        <v>13.845018890177737</v>
      </c>
      <c r="U340" s="51">
        <f t="shared" si="514"/>
        <v>319</v>
      </c>
      <c r="V340" s="69">
        <f t="shared" si="515"/>
        <v>10.75</v>
      </c>
      <c r="W340" s="51">
        <v>1</v>
      </c>
      <c r="Y340" s="68">
        <f t="shared" si="504"/>
        <v>108361055436507.55</v>
      </c>
      <c r="Z340" s="68">
        <f t="shared" si="464"/>
        <v>3.4567176684245908E+16</v>
      </c>
      <c r="AA340" s="68">
        <f t="shared" si="465"/>
        <v>1.7263235202673705E+20</v>
      </c>
      <c r="AB340" s="68">
        <f t="shared" si="466"/>
        <v>6.9052940810694878E+21</v>
      </c>
      <c r="AC340" s="63">
        <f t="shared" si="516"/>
        <v>336964.26666666666</v>
      </c>
      <c r="AD340" s="69">
        <f t="shared" si="467"/>
        <v>4994.1120041028616</v>
      </c>
      <c r="AE340" s="72">
        <f t="shared" si="517"/>
        <v>52.811499782478514</v>
      </c>
      <c r="AF340" s="51">
        <f t="shared" si="518"/>
        <v>297</v>
      </c>
      <c r="AG340" s="51">
        <f t="shared" si="519"/>
        <v>11.85</v>
      </c>
      <c r="AH340" s="51">
        <v>1</v>
      </c>
      <c r="AJ340" s="63">
        <f t="shared" si="468"/>
        <v>6463362387384.5693</v>
      </c>
      <c r="AK340" s="63">
        <f t="shared" si="469"/>
        <v>1919618629053217</v>
      </c>
      <c r="AL340" s="63">
        <f t="shared" si="470"/>
        <v>9.0136375965365432E+18</v>
      </c>
      <c r="AM340" s="63">
        <f t="shared" si="471"/>
        <v>7.6118823126207834E+21</v>
      </c>
      <c r="AN340" s="63">
        <f t="shared" si="520"/>
        <v>336964.26666666666</v>
      </c>
      <c r="AO340" s="51">
        <f t="shared" si="472"/>
        <v>4695.5355923911802</v>
      </c>
      <c r="AP340" s="72">
        <f t="shared" si="505"/>
        <v>49.65412804367682</v>
      </c>
      <c r="AQ340" s="51">
        <f t="shared" si="521"/>
        <v>269</v>
      </c>
      <c r="AR340" s="51">
        <f t="shared" si="522"/>
        <v>13.25</v>
      </c>
      <c r="AS340" s="51">
        <v>1</v>
      </c>
      <c r="AU340" s="63">
        <f t="shared" si="473"/>
        <v>485190191485.67371</v>
      </c>
      <c r="AV340" s="63">
        <f t="shared" si="474"/>
        <v>130516161509646.23</v>
      </c>
      <c r="AW340" s="63">
        <f t="shared" si="475"/>
        <v>2.0779239320078653E+17</v>
      </c>
      <c r="AX340" s="63">
        <f t="shared" si="476"/>
        <v>8.5111764255042531E+21</v>
      </c>
      <c r="AY340" s="63">
        <f t="shared" si="523"/>
        <v>336964.26666666666</v>
      </c>
      <c r="AZ340" s="51">
        <f t="shared" si="477"/>
        <v>1592.0817069495945</v>
      </c>
      <c r="BA340" s="72">
        <f t="shared" si="455"/>
        <v>16.835870451279686</v>
      </c>
      <c r="BB340" s="51">
        <f t="shared" si="524"/>
        <v>239</v>
      </c>
      <c r="BC340" s="51">
        <f t="shared" si="525"/>
        <v>14.75</v>
      </c>
      <c r="BD340" s="51">
        <v>1</v>
      </c>
      <c r="BF340" s="63">
        <f t="shared" si="478"/>
        <v>2650423865.4045386</v>
      </c>
      <c r="BG340" s="63">
        <f t="shared" si="479"/>
        <v>633451303831.68469</v>
      </c>
      <c r="BH340" s="63">
        <f t="shared" si="480"/>
        <v>3614313443056126</v>
      </c>
      <c r="BI340" s="63">
        <f t="shared" si="481"/>
        <v>9.4747058321651107E+21</v>
      </c>
      <c r="BJ340" s="63">
        <f t="shared" si="526"/>
        <v>336964.26666666666</v>
      </c>
      <c r="BK340" s="51">
        <f t="shared" si="482"/>
        <v>5705.7478944214008</v>
      </c>
      <c r="BL340" s="72">
        <f t="shared" si="506"/>
        <v>60.336873389615455</v>
      </c>
      <c r="BM340" s="51">
        <f t="shared" si="527"/>
        <v>192</v>
      </c>
      <c r="BN340" s="51">
        <f t="shared" si="528"/>
        <v>17.100000000000001</v>
      </c>
      <c r="BO340" s="51">
        <v>1</v>
      </c>
      <c r="BQ340" s="63">
        <f t="shared" si="483"/>
        <v>14002758.34784523</v>
      </c>
      <c r="BR340" s="63">
        <f t="shared" si="484"/>
        <v>2688529602.7862844</v>
      </c>
      <c r="BS340" s="63">
        <f t="shared" si="485"/>
        <v>6202231093329.1699</v>
      </c>
      <c r="BT340" s="63">
        <f t="shared" si="486"/>
        <v>1.0984235235933791E+22</v>
      </c>
      <c r="BU340" s="63">
        <f t="shared" si="529"/>
        <v>336964.26666666666</v>
      </c>
      <c r="BV340" s="51">
        <f t="shared" si="487"/>
        <v>2306.9231177151355</v>
      </c>
      <c r="BW340" s="72">
        <f t="shared" si="453"/>
        <v>24.395141644664285</v>
      </c>
      <c r="BX340" s="51">
        <f t="shared" si="530"/>
        <v>147</v>
      </c>
      <c r="BY340" s="51">
        <f t="shared" si="531"/>
        <v>19.350000000000001</v>
      </c>
      <c r="BZ340" s="51">
        <v>1</v>
      </c>
      <c r="CB340" s="63">
        <f t="shared" si="488"/>
        <v>84267.186434464005</v>
      </c>
      <c r="CC340" s="63">
        <f t="shared" si="489"/>
        <v>12387276.405866209</v>
      </c>
      <c r="CD340" s="63">
        <f t="shared" si="490"/>
        <v>13707644788.916195</v>
      </c>
      <c r="CE340" s="63">
        <f t="shared" si="491"/>
        <v>1.2429529345925078E+22</v>
      </c>
      <c r="CF340" s="63">
        <f t="shared" si="532"/>
        <v>336964.26666666666</v>
      </c>
      <c r="CG340" s="51">
        <f t="shared" si="492"/>
        <v>1106.5906935300727</v>
      </c>
      <c r="CH340" s="93">
        <f t="shared" si="548"/>
        <v>11.701923009064437</v>
      </c>
      <c r="CI340" s="51">
        <f t="shared" si="533"/>
        <v>102</v>
      </c>
      <c r="CJ340" s="51">
        <f t="shared" si="534"/>
        <v>21.6</v>
      </c>
      <c r="CK340" s="51">
        <v>1</v>
      </c>
      <c r="CM340" s="63">
        <f t="shared" si="493"/>
        <v>544.56621685359528</v>
      </c>
      <c r="CN340" s="63">
        <f t="shared" si="494"/>
        <v>55545.754119066718</v>
      </c>
      <c r="CO340" s="63">
        <f t="shared" si="495"/>
        <v>29885853.464206725</v>
      </c>
      <c r="CP340" s="63">
        <f t="shared" si="496"/>
        <v>1.3874823455916366E+22</v>
      </c>
      <c r="CQ340" s="63">
        <f t="shared" si="535"/>
        <v>336964.26666666666</v>
      </c>
      <c r="CR340" s="51">
        <f t="shared" si="497"/>
        <v>538.04028657427239</v>
      </c>
      <c r="CS340" s="93">
        <f t="shared" si="503"/>
        <v>5.6896430144213923</v>
      </c>
      <c r="CT340" s="51">
        <f t="shared" si="536"/>
        <v>51</v>
      </c>
      <c r="CU340" s="51">
        <f t="shared" si="537"/>
        <v>24.15</v>
      </c>
      <c r="CV340" s="51">
        <v>1</v>
      </c>
      <c r="CX340" s="63">
        <f t="shared" si="498"/>
        <v>0.35497155780492173</v>
      </c>
      <c r="CY340" s="63">
        <f t="shared" si="499"/>
        <v>18.103549448051009</v>
      </c>
      <c r="CZ340" s="63">
        <f t="shared" si="500"/>
        <v>28406.850839734772</v>
      </c>
      <c r="DA340" s="63">
        <f t="shared" si="501"/>
        <v>1.5512823447239826E+22</v>
      </c>
      <c r="DB340" s="63">
        <f t="shared" si="538"/>
        <v>336964.26666666666</v>
      </c>
      <c r="DC340" s="51">
        <f t="shared" si="502"/>
        <v>1569.1315629153041</v>
      </c>
      <c r="DD340" s="93">
        <f t="shared" si="457"/>
        <v>16.59317835192768</v>
      </c>
      <c r="DE340" s="51">
        <f t="shared" si="539"/>
        <v>-4</v>
      </c>
      <c r="DF340" s="51">
        <f t="shared" si="540"/>
        <v>26.9</v>
      </c>
      <c r="DG340" s="51">
        <v>1</v>
      </c>
      <c r="DI340" s="63">
        <f t="shared" si="541"/>
        <v>8.6534746119213031E-3</v>
      </c>
      <c r="DJ340" s="63">
        <f t="shared" si="542"/>
        <v>-3.4613898447685212E-2</v>
      </c>
      <c r="DK340" s="63">
        <f t="shared" si="543"/>
        <v>15.449992874710116</v>
      </c>
      <c r="DL340" s="63">
        <f t="shared" si="544"/>
        <v>1.7279294026118064E+22</v>
      </c>
      <c r="DM340" s="63">
        <f t="shared" si="545"/>
        <v>336964.26666666666</v>
      </c>
    </row>
    <row r="341" spans="1:119">
      <c r="A341" s="74">
        <v>8192</v>
      </c>
      <c r="B341" s="74">
        <f t="shared" si="507"/>
        <v>11.166666666666666</v>
      </c>
      <c r="C341" s="78">
        <v>13.265000000000001</v>
      </c>
      <c r="D341" s="76">
        <f t="shared" si="546"/>
        <v>2.6749999999999998</v>
      </c>
      <c r="E341" s="76">
        <f t="shared" si="508"/>
        <v>2.6749999999999998</v>
      </c>
      <c r="F341" s="77">
        <f t="shared" si="509"/>
        <v>94.919365624999983</v>
      </c>
      <c r="G341" s="73">
        <f t="shared" si="510"/>
        <v>1.4757395258967969E+20</v>
      </c>
      <c r="H341" s="74">
        <f t="shared" si="547"/>
        <v>67.000000000000043</v>
      </c>
      <c r="I341" s="79">
        <v>335</v>
      </c>
      <c r="J341" s="51">
        <f t="shared" si="511"/>
        <v>335</v>
      </c>
      <c r="K341" s="51">
        <f t="shared" si="512"/>
        <v>10</v>
      </c>
      <c r="L341" s="51">
        <v>1</v>
      </c>
      <c r="N341" s="63">
        <f t="shared" si="459"/>
        <v>2937879060656498</v>
      </c>
      <c r="O341" s="63">
        <f t="shared" si="460"/>
        <v>9.8418948531992678E+17</v>
      </c>
      <c r="P341" s="63">
        <f t="shared" si="461"/>
        <v>1.4757395258967969E+21</v>
      </c>
      <c r="Q341" s="63">
        <f t="shared" si="462"/>
        <v>7.3786976294839842E+21</v>
      </c>
      <c r="R341" s="63">
        <f t="shared" si="513"/>
        <v>337237.33333333331</v>
      </c>
      <c r="S341" s="51">
        <f t="shared" si="463"/>
        <v>1499.4465475488023</v>
      </c>
      <c r="T341" s="72">
        <f t="shared" si="549"/>
        <v>15.797056139973572</v>
      </c>
      <c r="U341" s="51">
        <f t="shared" si="514"/>
        <v>320</v>
      </c>
      <c r="V341" s="69">
        <f t="shared" si="515"/>
        <v>10.75</v>
      </c>
      <c r="W341" s="51">
        <v>13</v>
      </c>
      <c r="Y341" s="68">
        <f t="shared" si="504"/>
        <v>1408693720674598</v>
      </c>
      <c r="Z341" s="68">
        <f t="shared" si="464"/>
        <v>4.5078199061587136E+17</v>
      </c>
      <c r="AA341" s="68">
        <f t="shared" si="465"/>
        <v>1.9830249879238191E+20</v>
      </c>
      <c r="AB341" s="68">
        <f t="shared" si="466"/>
        <v>7.9320999516952834E+21</v>
      </c>
      <c r="AC341" s="63">
        <f t="shared" si="516"/>
        <v>337237.33333333331</v>
      </c>
      <c r="AD341" s="69">
        <f t="shared" si="467"/>
        <v>439.90776677092913</v>
      </c>
      <c r="AE341" s="72">
        <f t="shared" si="517"/>
        <v>4.6345417910701423</v>
      </c>
      <c r="AF341" s="51">
        <f t="shared" si="518"/>
        <v>298</v>
      </c>
      <c r="AG341" s="51">
        <f t="shared" si="519"/>
        <v>11.85</v>
      </c>
      <c r="AH341" s="51">
        <v>1</v>
      </c>
      <c r="AJ341" s="63">
        <f t="shared" si="468"/>
        <v>6463362387384.5693</v>
      </c>
      <c r="AK341" s="63">
        <f t="shared" si="469"/>
        <v>1926081991440601.7</v>
      </c>
      <c r="AL341" s="63">
        <f t="shared" si="470"/>
        <v>1.0353950679680956E+19</v>
      </c>
      <c r="AM341" s="63">
        <f t="shared" si="471"/>
        <v>8.7437566909385215E+21</v>
      </c>
      <c r="AN341" s="63">
        <f t="shared" si="520"/>
        <v>337237.33333333331</v>
      </c>
      <c r="AO341" s="51">
        <f t="shared" si="472"/>
        <v>5375.6541651359194</v>
      </c>
      <c r="AP341" s="72">
        <f t="shared" si="505"/>
        <v>56.633903205523247</v>
      </c>
      <c r="AQ341" s="51">
        <f t="shared" si="521"/>
        <v>270</v>
      </c>
      <c r="AR341" s="51">
        <f t="shared" si="522"/>
        <v>13.25</v>
      </c>
      <c r="AS341" s="51">
        <v>1</v>
      </c>
      <c r="AU341" s="63">
        <f t="shared" si="473"/>
        <v>485190191485.67371</v>
      </c>
      <c r="AV341" s="63">
        <f t="shared" si="474"/>
        <v>131001351701131.91</v>
      </c>
      <c r="AW341" s="63">
        <f t="shared" si="475"/>
        <v>2.3869078025064051E+17</v>
      </c>
      <c r="AX341" s="63">
        <f t="shared" si="476"/>
        <v>9.7767743590662805E+21</v>
      </c>
      <c r="AY341" s="63">
        <f t="shared" si="523"/>
        <v>337237.33333333331</v>
      </c>
      <c r="AZ341" s="51">
        <f t="shared" si="477"/>
        <v>1822.0482243205597</v>
      </c>
      <c r="BA341" s="72">
        <f t="shared" si="455"/>
        <v>19.195748015415163</v>
      </c>
      <c r="BB341" s="51">
        <f t="shared" si="524"/>
        <v>240</v>
      </c>
      <c r="BC341" s="51">
        <f t="shared" si="525"/>
        <v>14.75</v>
      </c>
      <c r="BD341" s="51">
        <v>13</v>
      </c>
      <c r="BF341" s="63">
        <f t="shared" si="478"/>
        <v>34455510250.259003</v>
      </c>
      <c r="BG341" s="63">
        <f t="shared" si="479"/>
        <v>8269322460062.1602</v>
      </c>
      <c r="BH341" s="63">
        <f t="shared" si="480"/>
        <v>4151755906482243.5</v>
      </c>
      <c r="BI341" s="63">
        <f t="shared" si="481"/>
        <v>1.0883579003488877E+22</v>
      </c>
      <c r="BJ341" s="63">
        <f t="shared" si="526"/>
        <v>337237.33333333331</v>
      </c>
      <c r="BK341" s="51">
        <f t="shared" si="482"/>
        <v>502.06724027678501</v>
      </c>
      <c r="BL341" s="72">
        <f t="shared" si="506"/>
        <v>5.2894078776328222</v>
      </c>
      <c r="BM341" s="51">
        <f t="shared" si="527"/>
        <v>193</v>
      </c>
      <c r="BN341" s="51">
        <f t="shared" si="528"/>
        <v>17.100000000000001</v>
      </c>
      <c r="BO341" s="51">
        <v>1</v>
      </c>
      <c r="BQ341" s="63">
        <f t="shared" si="483"/>
        <v>14002758.34784523</v>
      </c>
      <c r="BR341" s="63">
        <f t="shared" si="484"/>
        <v>2702532361.1341295</v>
      </c>
      <c r="BS341" s="63">
        <f t="shared" si="485"/>
        <v>7124492654218.6797</v>
      </c>
      <c r="BT341" s="63">
        <f t="shared" si="486"/>
        <v>1.2617572946417614E+22</v>
      </c>
      <c r="BU341" s="63">
        <f t="shared" si="529"/>
        <v>337237.33333333331</v>
      </c>
      <c r="BV341" s="51">
        <f t="shared" si="487"/>
        <v>2636.2284339969401</v>
      </c>
      <c r="BW341" s="72">
        <f t="shared" si="453"/>
        <v>27.773346530906512</v>
      </c>
      <c r="BX341" s="51">
        <f t="shared" si="530"/>
        <v>148</v>
      </c>
      <c r="BY341" s="51">
        <f t="shared" si="531"/>
        <v>19.350000000000001</v>
      </c>
      <c r="BZ341" s="51">
        <v>1</v>
      </c>
      <c r="CB341" s="63">
        <f t="shared" si="488"/>
        <v>84267.186434464005</v>
      </c>
      <c r="CC341" s="63">
        <f t="shared" si="489"/>
        <v>12471543.592300672</v>
      </c>
      <c r="CD341" s="63">
        <f t="shared" si="490"/>
        <v>15745949019.911715</v>
      </c>
      <c r="CE341" s="63">
        <f t="shared" si="491"/>
        <v>1.4277779913051512E+22</v>
      </c>
      <c r="CF341" s="63">
        <f t="shared" si="532"/>
        <v>337237.33333333331</v>
      </c>
      <c r="CG341" s="51">
        <f t="shared" si="492"/>
        <v>1262.5501328987457</v>
      </c>
      <c r="CH341" s="93">
        <f t="shared" si="548"/>
        <v>13.301291307473862</v>
      </c>
      <c r="CI341" s="51">
        <f t="shared" si="533"/>
        <v>103</v>
      </c>
      <c r="CJ341" s="51">
        <f t="shared" si="534"/>
        <v>21.6</v>
      </c>
      <c r="CK341" s="51">
        <v>1</v>
      </c>
      <c r="CM341" s="63">
        <f t="shared" si="493"/>
        <v>544.56621685359528</v>
      </c>
      <c r="CN341" s="63">
        <f t="shared" si="494"/>
        <v>56090.320335920311</v>
      </c>
      <c r="CO341" s="63">
        <f t="shared" si="495"/>
        <v>34329830.712016717</v>
      </c>
      <c r="CP341" s="63">
        <f t="shared" si="496"/>
        <v>1.5937986879685407E+22</v>
      </c>
      <c r="CQ341" s="63">
        <f t="shared" si="535"/>
        <v>337237.33333333331</v>
      </c>
      <c r="CR341" s="51">
        <f t="shared" si="497"/>
        <v>612.04554558466032</v>
      </c>
      <c r="CS341" s="93">
        <f t="shared" si="503"/>
        <v>6.4480576914376151</v>
      </c>
      <c r="CT341" s="51">
        <f t="shared" si="536"/>
        <v>52</v>
      </c>
      <c r="CU341" s="51">
        <f t="shared" si="537"/>
        <v>24.15</v>
      </c>
      <c r="CV341" s="51">
        <v>1</v>
      </c>
      <c r="CX341" s="63">
        <f t="shared" si="498"/>
        <v>0.35497155780492173</v>
      </c>
      <c r="CY341" s="63">
        <f t="shared" si="499"/>
        <v>18.458521005855928</v>
      </c>
      <c r="CZ341" s="63">
        <f t="shared" si="500"/>
        <v>32630.902830249477</v>
      </c>
      <c r="DA341" s="63">
        <f t="shared" si="501"/>
        <v>1.7819554775203821E+22</v>
      </c>
      <c r="DB341" s="63">
        <f t="shared" si="538"/>
        <v>337237.33333333331</v>
      </c>
      <c r="DC341" s="51">
        <f t="shared" si="502"/>
        <v>1767.796174996761</v>
      </c>
      <c r="DD341" s="93">
        <f t="shared" si="457"/>
        <v>18.624188682221416</v>
      </c>
      <c r="DE341" s="51">
        <f t="shared" si="539"/>
        <v>-3</v>
      </c>
      <c r="DF341" s="51">
        <f t="shared" si="540"/>
        <v>26.9</v>
      </c>
      <c r="DG341" s="51">
        <v>1</v>
      </c>
      <c r="DI341" s="63">
        <f t="shared" si="541"/>
        <v>8.6534746119213031E-3</v>
      </c>
      <c r="DJ341" s="63">
        <f t="shared" si="542"/>
        <v>-2.5960423835763909E-2</v>
      </c>
      <c r="DK341" s="63">
        <f t="shared" si="543"/>
        <v>17.747381399895424</v>
      </c>
      <c r="DL341" s="63">
        <f t="shared" si="544"/>
        <v>1.9848696623311918E+22</v>
      </c>
      <c r="DM341" s="63">
        <f t="shared" si="545"/>
        <v>337237.33333333331</v>
      </c>
    </row>
    <row r="342" spans="1:119">
      <c r="A342" s="74">
        <v>8192</v>
      </c>
      <c r="B342" s="74">
        <f t="shared" si="507"/>
        <v>11.2</v>
      </c>
      <c r="C342" s="78">
        <v>13.265000000000001</v>
      </c>
      <c r="D342" s="76">
        <f t="shared" si="546"/>
        <v>2.6799999999999997</v>
      </c>
      <c r="E342" s="76">
        <f t="shared" si="508"/>
        <v>2.6799999999999997</v>
      </c>
      <c r="F342" s="77">
        <f t="shared" si="509"/>
        <v>95.274535999999983</v>
      </c>
      <c r="G342" s="73">
        <f t="shared" si="510"/>
        <v>1.6951795658017554E+20</v>
      </c>
      <c r="H342" s="74">
        <f t="shared" si="547"/>
        <v>67.200000000000031</v>
      </c>
      <c r="I342" s="79">
        <v>336</v>
      </c>
      <c r="J342" s="51">
        <f t="shared" si="511"/>
        <v>336</v>
      </c>
      <c r="K342" s="51">
        <f t="shared" si="512"/>
        <v>10</v>
      </c>
      <c r="L342" s="51">
        <v>1</v>
      </c>
      <c r="N342" s="63">
        <f t="shared" si="459"/>
        <v>2937879060656498</v>
      </c>
      <c r="O342" s="63">
        <f t="shared" si="460"/>
        <v>9.871273643805833E+17</v>
      </c>
      <c r="P342" s="63">
        <f t="shared" si="461"/>
        <v>1.6951795658017554E+21</v>
      </c>
      <c r="Q342" s="63">
        <f t="shared" si="462"/>
        <v>8.4758978290087772E+21</v>
      </c>
      <c r="R342" s="63">
        <f t="shared" si="513"/>
        <v>337510.40000000002</v>
      </c>
      <c r="S342" s="51">
        <f t="shared" si="463"/>
        <v>1717.2855570319143</v>
      </c>
      <c r="T342" s="72">
        <f t="shared" si="549"/>
        <v>18.024601631562021</v>
      </c>
      <c r="U342" s="51">
        <f t="shared" si="514"/>
        <v>321</v>
      </c>
      <c r="V342" s="69">
        <f t="shared" si="515"/>
        <v>10.75</v>
      </c>
      <c r="W342" s="51">
        <v>1</v>
      </c>
      <c r="Y342" s="68">
        <f t="shared" si="504"/>
        <v>1408693720674598</v>
      </c>
      <c r="Z342" s="68">
        <f t="shared" si="464"/>
        <v>4.5219068433654598E+17</v>
      </c>
      <c r="AA342" s="68">
        <f t="shared" si="465"/>
        <v>2.2778975415461066E+20</v>
      </c>
      <c r="AB342" s="68">
        <f t="shared" si="466"/>
        <v>9.1115901661844351E+21</v>
      </c>
      <c r="AC342" s="63">
        <f t="shared" si="516"/>
        <v>337510.40000000002</v>
      </c>
      <c r="AD342" s="69">
        <f t="shared" si="467"/>
        <v>503.74711829551222</v>
      </c>
      <c r="AE342" s="72">
        <f t="shared" si="517"/>
        <v>5.2873216647889247</v>
      </c>
      <c r="AF342" s="51">
        <f t="shared" si="518"/>
        <v>299</v>
      </c>
      <c r="AG342" s="51">
        <f t="shared" si="519"/>
        <v>11.85</v>
      </c>
      <c r="AH342" s="51">
        <v>1</v>
      </c>
      <c r="AJ342" s="63">
        <f t="shared" si="468"/>
        <v>6463362387384.5693</v>
      </c>
      <c r="AK342" s="63">
        <f t="shared" si="469"/>
        <v>1932545353827986.2</v>
      </c>
      <c r="AL342" s="63">
        <f t="shared" si="470"/>
        <v>1.189356611346995E+19</v>
      </c>
      <c r="AM342" s="63">
        <f t="shared" si="471"/>
        <v>1.00439389273754E+22</v>
      </c>
      <c r="AN342" s="63">
        <f t="shared" si="520"/>
        <v>337510.40000000002</v>
      </c>
      <c r="AO342" s="51">
        <f t="shared" si="472"/>
        <v>6154.3529055663148</v>
      </c>
      <c r="AP342" s="72">
        <f t="shared" si="505"/>
        <v>64.59598927426228</v>
      </c>
      <c r="AQ342" s="51">
        <f t="shared" si="521"/>
        <v>271</v>
      </c>
      <c r="AR342" s="51">
        <f t="shared" si="522"/>
        <v>13.25</v>
      </c>
      <c r="AS342" s="51">
        <v>1</v>
      </c>
      <c r="AU342" s="63">
        <f t="shared" si="473"/>
        <v>485190191485.67371</v>
      </c>
      <c r="AV342" s="63">
        <f t="shared" si="474"/>
        <v>131486541892617.58</v>
      </c>
      <c r="AW342" s="63">
        <f t="shared" si="475"/>
        <v>2.7418370662686963E+17</v>
      </c>
      <c r="AX342" s="63">
        <f t="shared" si="476"/>
        <v>1.1230564623436629E+22</v>
      </c>
      <c r="AY342" s="63">
        <f t="shared" si="523"/>
        <v>337510.40000000002</v>
      </c>
      <c r="AZ342" s="51">
        <f t="shared" si="477"/>
        <v>2085.2606105557934</v>
      </c>
      <c r="BA342" s="72">
        <f t="shared" si="455"/>
        <v>21.886861884646635</v>
      </c>
      <c r="BB342" s="51">
        <f t="shared" si="524"/>
        <v>241</v>
      </c>
      <c r="BC342" s="51">
        <f t="shared" si="525"/>
        <v>14.75</v>
      </c>
      <c r="BD342" s="51">
        <v>1</v>
      </c>
      <c r="BF342" s="63">
        <f t="shared" si="478"/>
        <v>34455510250.259003</v>
      </c>
      <c r="BG342" s="63">
        <f t="shared" si="479"/>
        <v>8303777970312.4199</v>
      </c>
      <c r="BH342" s="63">
        <f t="shared" si="480"/>
        <v>4769115180125376</v>
      </c>
      <c r="BI342" s="63">
        <f t="shared" si="481"/>
        <v>1.2501949297787947E+22</v>
      </c>
      <c r="BJ342" s="63">
        <f t="shared" si="526"/>
        <v>337510.40000000002</v>
      </c>
      <c r="BK342" s="51">
        <f t="shared" si="482"/>
        <v>574.33076813660807</v>
      </c>
      <c r="BL342" s="72">
        <f t="shared" si="506"/>
        <v>6.0281665201351196</v>
      </c>
      <c r="BM342" s="51">
        <f t="shared" si="527"/>
        <v>194</v>
      </c>
      <c r="BN342" s="51">
        <f t="shared" si="528"/>
        <v>17.100000000000001</v>
      </c>
      <c r="BO342" s="51">
        <v>1</v>
      </c>
      <c r="BQ342" s="63">
        <f t="shared" si="483"/>
        <v>14002758.34784523</v>
      </c>
      <c r="BR342" s="63">
        <f t="shared" si="484"/>
        <v>2716535119.4819746</v>
      </c>
      <c r="BS342" s="63">
        <f t="shared" si="485"/>
        <v>8183892992089.459</v>
      </c>
      <c r="BT342" s="63">
        <f t="shared" si="486"/>
        <v>1.4493785287605011E+22</v>
      </c>
      <c r="BU342" s="63">
        <f t="shared" si="529"/>
        <v>337510.40000000002</v>
      </c>
      <c r="BV342" s="51">
        <f t="shared" si="487"/>
        <v>3012.6218260156611</v>
      </c>
      <c r="BW342" s="72">
        <f t="shared" si="453"/>
        <v>31.620430311155349</v>
      </c>
      <c r="BX342" s="51">
        <f t="shared" si="530"/>
        <v>149</v>
      </c>
      <c r="BY342" s="51">
        <f t="shared" si="531"/>
        <v>19.350000000000001</v>
      </c>
      <c r="BZ342" s="51">
        <v>1</v>
      </c>
      <c r="CB342" s="63">
        <f t="shared" si="488"/>
        <v>84267.186434464005</v>
      </c>
      <c r="CC342" s="63">
        <f t="shared" si="489"/>
        <v>12555810.778735137</v>
      </c>
      <c r="CD342" s="63">
        <f t="shared" si="490"/>
        <v>18087345737.039761</v>
      </c>
      <c r="CE342" s="63">
        <f t="shared" si="491"/>
        <v>1.6400862299131983E+22</v>
      </c>
      <c r="CF342" s="63">
        <f t="shared" si="532"/>
        <v>337510.40000000002</v>
      </c>
      <c r="CG342" s="51">
        <f t="shared" si="492"/>
        <v>1440.5557757905194</v>
      </c>
      <c r="CH342" s="93">
        <f t="shared" si="548"/>
        <v>15.120050291197636</v>
      </c>
      <c r="CI342" s="51">
        <f t="shared" si="533"/>
        <v>104</v>
      </c>
      <c r="CJ342" s="51">
        <f t="shared" si="534"/>
        <v>21.6</v>
      </c>
      <c r="CK342" s="51">
        <v>1</v>
      </c>
      <c r="CM342" s="63">
        <f t="shared" si="493"/>
        <v>544.56621685359528</v>
      </c>
      <c r="CN342" s="63">
        <f t="shared" si="494"/>
        <v>56634.886552773911</v>
      </c>
      <c r="CO342" s="63">
        <f t="shared" si="495"/>
        <v>39434620.066220291</v>
      </c>
      <c r="CP342" s="63">
        <f t="shared" si="496"/>
        <v>1.830793931065896E+22</v>
      </c>
      <c r="CQ342" s="63">
        <f t="shared" si="535"/>
        <v>337510.40000000002</v>
      </c>
      <c r="CR342" s="51">
        <f t="shared" si="497"/>
        <v>696.29556032524317</v>
      </c>
      <c r="CS342" s="93">
        <f t="shared" si="503"/>
        <v>7.3083070205164082</v>
      </c>
      <c r="CT342" s="51">
        <f t="shared" si="536"/>
        <v>53</v>
      </c>
      <c r="CU342" s="51">
        <f t="shared" si="537"/>
        <v>24.15</v>
      </c>
      <c r="CV342" s="51">
        <v>1</v>
      </c>
      <c r="CX342" s="63">
        <f t="shared" si="498"/>
        <v>0.35497155780492173</v>
      </c>
      <c r="CY342" s="63">
        <f t="shared" si="499"/>
        <v>18.813492563660851</v>
      </c>
      <c r="CZ342" s="63">
        <f t="shared" si="500"/>
        <v>37483.064403175667</v>
      </c>
      <c r="DA342" s="63">
        <f t="shared" si="501"/>
        <v>2.0469293257056194E+22</v>
      </c>
      <c r="DB342" s="63">
        <f t="shared" si="538"/>
        <v>337510.40000000002</v>
      </c>
      <c r="DC342" s="51">
        <f t="shared" si="502"/>
        <v>1992.3501325626255</v>
      </c>
      <c r="DD342" s="93">
        <f t="shared" si="457"/>
        <v>20.911674999525854</v>
      </c>
      <c r="DE342" s="51">
        <f t="shared" si="539"/>
        <v>-2</v>
      </c>
      <c r="DF342" s="51">
        <f t="shared" si="540"/>
        <v>26.9</v>
      </c>
      <c r="DG342" s="51">
        <v>1</v>
      </c>
      <c r="DI342" s="63">
        <f t="shared" si="541"/>
        <v>8.6534746119213031E-3</v>
      </c>
      <c r="DJ342" s="63">
        <f t="shared" si="542"/>
        <v>-1.7306949223842606E-2</v>
      </c>
      <c r="DK342" s="63">
        <f t="shared" si="543"/>
        <v>20.386387819564852</v>
      </c>
      <c r="DL342" s="63">
        <f t="shared" si="544"/>
        <v>2.2800165160033607E+22</v>
      </c>
      <c r="DM342" s="63">
        <f t="shared" si="545"/>
        <v>337510.40000000002</v>
      </c>
    </row>
    <row r="343" spans="1:119">
      <c r="A343" s="74">
        <v>8192</v>
      </c>
      <c r="B343" s="74">
        <f t="shared" si="507"/>
        <v>11.233333333333333</v>
      </c>
      <c r="C343" s="78">
        <v>13.265000000000001</v>
      </c>
      <c r="D343" s="76">
        <f t="shared" si="546"/>
        <v>2.6850000000000001</v>
      </c>
      <c r="E343" s="76">
        <f t="shared" si="508"/>
        <v>2.6850000000000001</v>
      </c>
      <c r="F343" s="77">
        <f t="shared" si="509"/>
        <v>95.630369625000014</v>
      </c>
      <c r="G343" s="73">
        <f t="shared" si="510"/>
        <v>1.9472499786610645E+20</v>
      </c>
      <c r="H343" s="74">
        <f t="shared" si="547"/>
        <v>67.400000000000034</v>
      </c>
      <c r="I343" s="79">
        <v>337</v>
      </c>
      <c r="J343" s="51">
        <f t="shared" si="511"/>
        <v>337</v>
      </c>
      <c r="K343" s="51">
        <f t="shared" si="512"/>
        <v>10</v>
      </c>
      <c r="L343" s="51">
        <v>1</v>
      </c>
      <c r="N343" s="63">
        <f t="shared" si="459"/>
        <v>2937879060656498</v>
      </c>
      <c r="O343" s="63">
        <f t="shared" si="460"/>
        <v>9.9006524344123981E+17</v>
      </c>
      <c r="P343" s="63">
        <f t="shared" si="461"/>
        <v>1.9472499786610644E+21</v>
      </c>
      <c r="Q343" s="63">
        <f t="shared" si="462"/>
        <v>9.7362498933053226E+21</v>
      </c>
      <c r="R343" s="63">
        <f t="shared" si="513"/>
        <v>337783.46666666667</v>
      </c>
      <c r="S343" s="51">
        <f t="shared" si="463"/>
        <v>1966.7895540831935</v>
      </c>
      <c r="T343" s="72">
        <f t="shared" si="549"/>
        <v>20.566579025007016</v>
      </c>
      <c r="U343" s="51">
        <f t="shared" si="514"/>
        <v>322</v>
      </c>
      <c r="V343" s="69">
        <f t="shared" si="515"/>
        <v>10.75</v>
      </c>
      <c r="W343" s="51">
        <v>1</v>
      </c>
      <c r="Y343" s="68">
        <f t="shared" si="504"/>
        <v>1408693720674598</v>
      </c>
      <c r="Z343" s="68">
        <f t="shared" si="464"/>
        <v>4.5359937805722054E+17</v>
      </c>
      <c r="AA343" s="68">
        <f t="shared" si="465"/>
        <v>2.6166171588258031E+20</v>
      </c>
      <c r="AB343" s="68">
        <f t="shared" si="466"/>
        <v>1.0466468635303221E+22</v>
      </c>
      <c r="AC343" s="63">
        <f t="shared" si="516"/>
        <v>337783.46666666667</v>
      </c>
      <c r="AD343" s="69">
        <f t="shared" si="467"/>
        <v>576.85642560464942</v>
      </c>
      <c r="AE343" s="72">
        <f t="shared" si="517"/>
        <v>6.0321467737362555</v>
      </c>
      <c r="AF343" s="51">
        <f t="shared" si="518"/>
        <v>300</v>
      </c>
      <c r="AG343" s="51">
        <f t="shared" si="519"/>
        <v>11.85</v>
      </c>
      <c r="AH343" s="51">
        <v>13</v>
      </c>
      <c r="AJ343" s="63">
        <f t="shared" si="468"/>
        <v>84023711035999.406</v>
      </c>
      <c r="AK343" s="63">
        <f t="shared" si="469"/>
        <v>2.520711331079982E+16</v>
      </c>
      <c r="AL343" s="63">
        <f t="shared" si="470"/>
        <v>1.3662119829591409E+19</v>
      </c>
      <c r="AM343" s="63">
        <f t="shared" si="471"/>
        <v>1.1537456123566807E+22</v>
      </c>
      <c r="AN343" s="63">
        <f t="shared" si="520"/>
        <v>337783.46666666667</v>
      </c>
      <c r="AO343" s="51">
        <f t="shared" si="472"/>
        <v>541.99462116663574</v>
      </c>
      <c r="AP343" s="72">
        <f t="shared" si="505"/>
        <v>5.6675993545981829</v>
      </c>
      <c r="AQ343" s="51">
        <f t="shared" si="521"/>
        <v>272</v>
      </c>
      <c r="AR343" s="51">
        <f t="shared" si="522"/>
        <v>13.25</v>
      </c>
      <c r="AS343" s="51">
        <v>1</v>
      </c>
      <c r="AU343" s="63">
        <f t="shared" si="473"/>
        <v>485190191485.67371</v>
      </c>
      <c r="AV343" s="63">
        <f t="shared" si="474"/>
        <v>131971732084103.25</v>
      </c>
      <c r="AW343" s="63">
        <f t="shared" si="475"/>
        <v>3.1495437276927482E+17</v>
      </c>
      <c r="AX343" s="63">
        <f t="shared" si="476"/>
        <v>1.2900531108629552E+22</v>
      </c>
      <c r="AY343" s="63">
        <f t="shared" si="523"/>
        <v>337783.46666666667</v>
      </c>
      <c r="AZ343" s="51">
        <f t="shared" si="477"/>
        <v>2386.5290528168562</v>
      </c>
      <c r="BA343" s="72">
        <f t="shared" si="455"/>
        <v>24.955765225788291</v>
      </c>
      <c r="BB343" s="51">
        <f t="shared" si="524"/>
        <v>242</v>
      </c>
      <c r="BC343" s="51">
        <f t="shared" si="525"/>
        <v>14.75</v>
      </c>
      <c r="BD343" s="51">
        <v>1</v>
      </c>
      <c r="BF343" s="63">
        <f t="shared" si="478"/>
        <v>34455510250.259003</v>
      </c>
      <c r="BG343" s="63">
        <f t="shared" si="479"/>
        <v>8338233480562.6787</v>
      </c>
      <c r="BH343" s="63">
        <f t="shared" si="480"/>
        <v>5478274762201409</v>
      </c>
      <c r="BI343" s="63">
        <f t="shared" si="481"/>
        <v>1.4360968592625351E+22</v>
      </c>
      <c r="BJ343" s="63">
        <f t="shared" si="526"/>
        <v>337783.46666666667</v>
      </c>
      <c r="BK343" s="51">
        <f t="shared" si="482"/>
        <v>657.00663995219827</v>
      </c>
      <c r="BL343" s="72">
        <f t="shared" si="506"/>
        <v>6.8702718867296042</v>
      </c>
      <c r="BM343" s="51">
        <f t="shared" si="527"/>
        <v>195</v>
      </c>
      <c r="BN343" s="51">
        <f t="shared" si="528"/>
        <v>17.100000000000001</v>
      </c>
      <c r="BO343" s="51">
        <v>1</v>
      </c>
      <c r="BQ343" s="63">
        <f t="shared" si="483"/>
        <v>14002758.34784523</v>
      </c>
      <c r="BR343" s="63">
        <f t="shared" si="484"/>
        <v>2730537877.8298197</v>
      </c>
      <c r="BS343" s="63">
        <f t="shared" si="485"/>
        <v>9400824417484.9238</v>
      </c>
      <c r="BT343" s="63">
        <f t="shared" si="486"/>
        <v>1.6648987317552103E+22</v>
      </c>
      <c r="BU343" s="63">
        <f t="shared" si="529"/>
        <v>337783.46666666667</v>
      </c>
      <c r="BV343" s="51">
        <f t="shared" si="487"/>
        <v>3442.8471012299315</v>
      </c>
      <c r="BW343" s="72">
        <f t="shared" si="453"/>
        <v>36.001608220594925</v>
      </c>
      <c r="BX343" s="51">
        <f t="shared" si="530"/>
        <v>150</v>
      </c>
      <c r="BY343" s="51">
        <f t="shared" si="531"/>
        <v>19.350000000000001</v>
      </c>
      <c r="BZ343" s="51">
        <v>1</v>
      </c>
      <c r="CB343" s="63">
        <f t="shared" si="488"/>
        <v>84267.186434464005</v>
      </c>
      <c r="CC343" s="63">
        <f t="shared" si="489"/>
        <v>12640077.965169601</v>
      </c>
      <c r="CD343" s="63">
        <f t="shared" si="490"/>
        <v>20776904294.400208</v>
      </c>
      <c r="CE343" s="63">
        <f t="shared" si="491"/>
        <v>1.88396435435458E+22</v>
      </c>
      <c r="CF343" s="63">
        <f t="shared" si="532"/>
        <v>337783.46666666667</v>
      </c>
      <c r="CG343" s="51">
        <f t="shared" si="492"/>
        <v>1643.732289599167</v>
      </c>
      <c r="CH343" s="93">
        <f t="shared" si="548"/>
        <v>17.188392098083629</v>
      </c>
      <c r="CI343" s="51">
        <f t="shared" si="533"/>
        <v>105</v>
      </c>
      <c r="CJ343" s="51">
        <f t="shared" si="534"/>
        <v>21.6</v>
      </c>
      <c r="CK343" s="51">
        <v>1</v>
      </c>
      <c r="CM343" s="63">
        <f t="shared" si="493"/>
        <v>544.56621685359528</v>
      </c>
      <c r="CN343" s="63">
        <f t="shared" si="494"/>
        <v>57179.452769627504</v>
      </c>
      <c r="CO343" s="63">
        <f t="shared" si="495"/>
        <v>45298483.200000323</v>
      </c>
      <c r="CP343" s="63">
        <f t="shared" si="496"/>
        <v>2.1030299769539496E+22</v>
      </c>
      <c r="CQ343" s="63">
        <f t="shared" si="535"/>
        <v>337783.46666666667</v>
      </c>
      <c r="CR343" s="51">
        <f t="shared" si="497"/>
        <v>792.21610221603771</v>
      </c>
      <c r="CS343" s="93">
        <f t="shared" si="503"/>
        <v>8.2841476543758326</v>
      </c>
      <c r="CT343" s="51">
        <f t="shared" si="536"/>
        <v>54</v>
      </c>
      <c r="CU343" s="51">
        <f t="shared" si="537"/>
        <v>24.15</v>
      </c>
      <c r="CV343" s="51">
        <v>1</v>
      </c>
      <c r="CX343" s="63">
        <f t="shared" si="498"/>
        <v>0.35497155780492173</v>
      </c>
      <c r="CY343" s="63">
        <f t="shared" si="499"/>
        <v>19.168464121465774</v>
      </c>
      <c r="CZ343" s="63">
        <f t="shared" si="500"/>
        <v>43056.73442017581</v>
      </c>
      <c r="DA343" s="63">
        <f t="shared" si="501"/>
        <v>2.3513043492332355E+22</v>
      </c>
      <c r="DB343" s="63">
        <f t="shared" si="538"/>
        <v>337783.46666666667</v>
      </c>
      <c r="DC343" s="51">
        <f t="shared" si="502"/>
        <v>2246.2276657814641</v>
      </c>
      <c r="DD343" s="93">
        <f t="shared" si="457"/>
        <v>23.488643561555865</v>
      </c>
      <c r="DE343" s="51">
        <f t="shared" si="539"/>
        <v>-1</v>
      </c>
      <c r="DF343" s="51">
        <f t="shared" si="540"/>
        <v>26.9</v>
      </c>
      <c r="DG343" s="51">
        <v>1</v>
      </c>
      <c r="DI343" s="63">
        <f t="shared" si="541"/>
        <v>8.6534746119213031E-3</v>
      </c>
      <c r="DJ343" s="63">
        <f t="shared" si="542"/>
        <v>-8.6534746119213031E-3</v>
      </c>
      <c r="DK343" s="63">
        <f t="shared" si="543"/>
        <v>23.417810152665737</v>
      </c>
      <c r="DL343" s="63">
        <f t="shared" si="544"/>
        <v>2.6190512212991317E+22</v>
      </c>
      <c r="DM343" s="63">
        <f t="shared" si="545"/>
        <v>337783.46666666667</v>
      </c>
    </row>
    <row r="344" spans="1:119">
      <c r="A344" s="74">
        <v>8192</v>
      </c>
      <c r="B344" s="74">
        <f t="shared" si="507"/>
        <v>11.266666666666667</v>
      </c>
      <c r="C344" s="78">
        <v>15.969999999999999</v>
      </c>
      <c r="D344" s="76">
        <f t="shared" si="546"/>
        <v>2.69</v>
      </c>
      <c r="E344" s="76">
        <f t="shared" si="508"/>
        <v>2.69</v>
      </c>
      <c r="F344" s="77">
        <f t="shared" si="509"/>
        <v>115.56051699999999</v>
      </c>
      <c r="G344" s="73">
        <f t="shared" si="510"/>
        <v>2.2368028472559767E+20</v>
      </c>
      <c r="H344" s="74">
        <f t="shared" si="547"/>
        <v>67.600000000000037</v>
      </c>
      <c r="I344" s="79">
        <v>338</v>
      </c>
      <c r="J344" s="51">
        <f t="shared" si="511"/>
        <v>338</v>
      </c>
      <c r="K344" s="51">
        <f t="shared" si="512"/>
        <v>10</v>
      </c>
      <c r="L344" s="51">
        <v>1</v>
      </c>
      <c r="N344" s="63">
        <f t="shared" si="459"/>
        <v>2937879060656498</v>
      </c>
      <c r="O344" s="63">
        <f t="shared" si="460"/>
        <v>9.9300312250189632E+17</v>
      </c>
      <c r="P344" s="63">
        <f t="shared" si="461"/>
        <v>2.2368028472559767E+21</v>
      </c>
      <c r="Q344" s="63">
        <f t="shared" si="462"/>
        <v>1.1184014236279883E+22</v>
      </c>
      <c r="R344" s="63">
        <f t="shared" si="513"/>
        <v>338056.53333333333</v>
      </c>
      <c r="S344" s="51">
        <f t="shared" si="463"/>
        <v>2252.5637599409515</v>
      </c>
      <c r="T344" s="72">
        <f t="shared" si="549"/>
        <v>19.492503308383014</v>
      </c>
      <c r="U344" s="51">
        <f t="shared" si="514"/>
        <v>323</v>
      </c>
      <c r="V344" s="69">
        <f t="shared" si="515"/>
        <v>10.75</v>
      </c>
      <c r="W344" s="51">
        <v>1</v>
      </c>
      <c r="Y344" s="68">
        <f t="shared" si="504"/>
        <v>1408693720674598</v>
      </c>
      <c r="Z344" s="68">
        <f t="shared" si="464"/>
        <v>4.5500807177789517E+17</v>
      </c>
      <c r="AA344" s="68">
        <f t="shared" si="465"/>
        <v>3.0057038260002154E+20</v>
      </c>
      <c r="AB344" s="68">
        <f t="shared" si="466"/>
        <v>1.2022815304000876E+22</v>
      </c>
      <c r="AC344" s="63">
        <f t="shared" si="516"/>
        <v>338056.53333333333</v>
      </c>
      <c r="AD344" s="69">
        <f t="shared" si="467"/>
        <v>660.58252862542645</v>
      </c>
      <c r="AE344" s="72">
        <f t="shared" si="517"/>
        <v>5.7163341405389048</v>
      </c>
      <c r="AF344" s="51">
        <f t="shared" si="518"/>
        <v>301</v>
      </c>
      <c r="AG344" s="51">
        <f t="shared" si="519"/>
        <v>11.85</v>
      </c>
      <c r="AH344" s="51">
        <v>1</v>
      </c>
      <c r="AJ344" s="63">
        <f t="shared" si="468"/>
        <v>84023711035999.406</v>
      </c>
      <c r="AK344" s="63">
        <f t="shared" si="469"/>
        <v>2.529113702183582E+16</v>
      </c>
      <c r="AL344" s="63">
        <f t="shared" si="470"/>
        <v>1.5693654574024024E+19</v>
      </c>
      <c r="AM344" s="63">
        <f t="shared" si="471"/>
        <v>1.325305686999166E+22</v>
      </c>
      <c r="AN344" s="63">
        <f t="shared" si="520"/>
        <v>338056.53333333333</v>
      </c>
      <c r="AO344" s="51">
        <f t="shared" si="472"/>
        <v>620.51992998473986</v>
      </c>
      <c r="AP344" s="72">
        <f t="shared" si="505"/>
        <v>5.3696534603141304</v>
      </c>
      <c r="AQ344" s="51">
        <f t="shared" si="521"/>
        <v>273</v>
      </c>
      <c r="AR344" s="51">
        <f t="shared" si="522"/>
        <v>13.25</v>
      </c>
      <c r="AS344" s="51">
        <v>1</v>
      </c>
      <c r="AU344" s="63">
        <f t="shared" si="473"/>
        <v>485190191485.67371</v>
      </c>
      <c r="AV344" s="63">
        <f t="shared" si="474"/>
        <v>132456922275588.92</v>
      </c>
      <c r="AW344" s="63">
        <f t="shared" si="475"/>
        <v>3.6178756989918899E+17</v>
      </c>
      <c r="AX344" s="63">
        <f t="shared" si="476"/>
        <v>1.4818818863070846E+22</v>
      </c>
      <c r="AY344" s="63">
        <f t="shared" si="523"/>
        <v>338056.53333333333</v>
      </c>
      <c r="AZ344" s="51">
        <f t="shared" si="477"/>
        <v>2731.3602315661265</v>
      </c>
      <c r="BA344" s="72">
        <f t="shared" si="455"/>
        <v>23.635756419868965</v>
      </c>
      <c r="BB344" s="51">
        <f t="shared" si="524"/>
        <v>243</v>
      </c>
      <c r="BC344" s="51">
        <f t="shared" si="525"/>
        <v>14.75</v>
      </c>
      <c r="BD344" s="51">
        <v>1</v>
      </c>
      <c r="BF344" s="63">
        <f t="shared" si="478"/>
        <v>34455510250.259003</v>
      </c>
      <c r="BG344" s="63">
        <f t="shared" si="479"/>
        <v>8372688990812.9375</v>
      </c>
      <c r="BH344" s="63">
        <f t="shared" si="480"/>
        <v>6292885207562532</v>
      </c>
      <c r="BI344" s="63">
        <f t="shared" si="481"/>
        <v>1.6496420998512829E+22</v>
      </c>
      <c r="BJ344" s="63">
        <f t="shared" si="526"/>
        <v>338056.53333333333</v>
      </c>
      <c r="BK344" s="51">
        <f t="shared" si="482"/>
        <v>751.59667515030094</v>
      </c>
      <c r="BL344" s="72">
        <f t="shared" si="506"/>
        <v>6.503922746817592</v>
      </c>
      <c r="BM344" s="51">
        <f t="shared" si="527"/>
        <v>196</v>
      </c>
      <c r="BN344" s="51">
        <f t="shared" si="528"/>
        <v>17.100000000000001</v>
      </c>
      <c r="BO344" s="51">
        <v>1</v>
      </c>
      <c r="BQ344" s="63">
        <f t="shared" si="483"/>
        <v>14002758.34784523</v>
      </c>
      <c r="BR344" s="63">
        <f t="shared" si="484"/>
        <v>2744540636.1776652</v>
      </c>
      <c r="BS344" s="63">
        <f t="shared" si="485"/>
        <v>10798711543980.893</v>
      </c>
      <c r="BT344" s="63">
        <f t="shared" si="486"/>
        <v>1.9124664344038601E+22</v>
      </c>
      <c r="BU344" s="63">
        <f t="shared" si="529"/>
        <v>338056.53333333333</v>
      </c>
      <c r="BV344" s="51">
        <f t="shared" si="487"/>
        <v>3934.6152873948004</v>
      </c>
      <c r="BW344" s="72">
        <f t="shared" si="453"/>
        <v>34.048093497148344</v>
      </c>
      <c r="BX344" s="51">
        <f t="shared" si="530"/>
        <v>151</v>
      </c>
      <c r="BY344" s="51">
        <f t="shared" si="531"/>
        <v>19.350000000000001</v>
      </c>
      <c r="BZ344" s="51">
        <v>1</v>
      </c>
      <c r="CB344" s="63">
        <f t="shared" si="488"/>
        <v>84267.186434464005</v>
      </c>
      <c r="CC344" s="63">
        <f t="shared" si="489"/>
        <v>12724345.151604066</v>
      </c>
      <c r="CD344" s="63">
        <f t="shared" si="490"/>
        <v>23866395784.908356</v>
      </c>
      <c r="CE344" s="63">
        <f t="shared" si="491"/>
        <v>2.1641067547201576E+22</v>
      </c>
      <c r="CF344" s="63">
        <f t="shared" si="532"/>
        <v>338056.53333333333</v>
      </c>
      <c r="CG344" s="51">
        <f t="shared" si="492"/>
        <v>1875.6482554153047</v>
      </c>
      <c r="CH344" s="93">
        <f t="shared" si="548"/>
        <v>16.230874559130822</v>
      </c>
      <c r="CI344" s="51">
        <f t="shared" si="533"/>
        <v>106</v>
      </c>
      <c r="CJ344" s="51">
        <f t="shared" si="534"/>
        <v>21.6</v>
      </c>
      <c r="CK344" s="51">
        <v>1</v>
      </c>
      <c r="CM344" s="63">
        <f t="shared" si="493"/>
        <v>544.56621685359528</v>
      </c>
      <c r="CN344" s="63">
        <f t="shared" si="494"/>
        <v>57724.018986481096</v>
      </c>
      <c r="CO344" s="63">
        <f t="shared" si="495"/>
        <v>52034293.135701194</v>
      </c>
      <c r="CP344" s="63">
        <f t="shared" si="496"/>
        <v>2.4157470750364546E+22</v>
      </c>
      <c r="CQ344" s="63">
        <f t="shared" si="535"/>
        <v>338056.53333333333</v>
      </c>
      <c r="CR344" s="51">
        <f t="shared" si="497"/>
        <v>901.43226423453939</v>
      </c>
      <c r="CS344" s="93">
        <f t="shared" si="503"/>
        <v>7.8005212129203221</v>
      </c>
      <c r="CT344" s="51">
        <f t="shared" si="536"/>
        <v>55</v>
      </c>
      <c r="CU344" s="51">
        <f t="shared" si="537"/>
        <v>24.15</v>
      </c>
      <c r="CV344" s="51">
        <v>1</v>
      </c>
      <c r="CX344" s="63">
        <f t="shared" si="498"/>
        <v>0.35497155780492173</v>
      </c>
      <c r="CY344" s="63">
        <f t="shared" si="499"/>
        <v>19.523435679270694</v>
      </c>
      <c r="CZ344" s="63">
        <f t="shared" si="500"/>
        <v>49459.200000000186</v>
      </c>
      <c r="DA344" s="63">
        <f t="shared" si="501"/>
        <v>2.7009394380615918E+22</v>
      </c>
      <c r="DB344" s="63">
        <f t="shared" si="538"/>
        <v>338056.53333333333</v>
      </c>
      <c r="DC344" s="51">
        <f t="shared" si="502"/>
        <v>2533.3246060023262</v>
      </c>
      <c r="DD344" s="93">
        <f t="shared" si="457"/>
        <v>21.922060161796665</v>
      </c>
      <c r="DE344" s="51">
        <f t="shared" si="539"/>
        <v>0</v>
      </c>
      <c r="DF344" s="51">
        <f t="shared" si="540"/>
        <v>26.9</v>
      </c>
      <c r="DG344" s="69">
        <v>1</v>
      </c>
      <c r="DI344" s="63">
        <f t="shared" si="541"/>
        <v>8.6534746119213031E-3</v>
      </c>
      <c r="DJ344" s="63">
        <f t="shared" si="542"/>
        <v>0</v>
      </c>
      <c r="DK344" s="63">
        <f t="shared" si="543"/>
        <v>26.9</v>
      </c>
      <c r="DL344" s="63">
        <f t="shared" si="544"/>
        <v>3.0084998295592884E+22</v>
      </c>
      <c r="DM344" s="63">
        <f t="shared" si="545"/>
        <v>338056.53333333333</v>
      </c>
    </row>
    <row r="345" spans="1:119">
      <c r="A345" s="74">
        <v>8192</v>
      </c>
      <c r="B345" s="74">
        <f t="shared" si="507"/>
        <v>11.3</v>
      </c>
      <c r="C345" s="78">
        <v>15.969999999999999</v>
      </c>
      <c r="D345" s="76">
        <f t="shared" si="546"/>
        <v>2.6950000000000003</v>
      </c>
      <c r="E345" s="76">
        <f t="shared" si="508"/>
        <v>2.6950000000000003</v>
      </c>
      <c r="F345" s="77">
        <f t="shared" si="509"/>
        <v>115.99050925000002</v>
      </c>
      <c r="G345" s="73">
        <f t="shared" si="510"/>
        <v>2.5694117510956243E+20</v>
      </c>
      <c r="H345" s="74">
        <f t="shared" si="547"/>
        <v>67.80000000000004</v>
      </c>
      <c r="I345" s="79">
        <v>339</v>
      </c>
      <c r="J345" s="51">
        <f t="shared" si="511"/>
        <v>339</v>
      </c>
      <c r="K345" s="51">
        <f t="shared" si="512"/>
        <v>10</v>
      </c>
      <c r="L345" s="51">
        <v>1</v>
      </c>
      <c r="N345" s="63">
        <f t="shared" ref="N345:N408" si="550">N344*L345</f>
        <v>2937879060656498</v>
      </c>
      <c r="O345" s="63">
        <f t="shared" ref="O345:O408" si="551">J345*N345</f>
        <v>9.9594100156255283E+17</v>
      </c>
      <c r="P345" s="63">
        <f t="shared" ref="P345:P408" si="552">K345*POWER($H$1,J345)</f>
        <v>2.5694117510956245E+21</v>
      </c>
      <c r="Q345" s="63">
        <f t="shared" ref="Q345:Q408" si="553">$G345*K345*5</f>
        <v>1.2847058755478123E+22</v>
      </c>
      <c r="R345" s="63">
        <f t="shared" si="513"/>
        <v>338329.59999999998</v>
      </c>
      <c r="S345" s="51">
        <f t="shared" ref="S345:S408" si="554">P345/O345</f>
        <v>2579.8834941672453</v>
      </c>
      <c r="T345" s="72">
        <f t="shared" si="549"/>
        <v>22.242194735145926</v>
      </c>
      <c r="U345" s="51">
        <f t="shared" si="514"/>
        <v>324</v>
      </c>
      <c r="V345" s="69">
        <f t="shared" si="515"/>
        <v>10.75</v>
      </c>
      <c r="W345" s="51">
        <v>1</v>
      </c>
      <c r="Y345" s="68">
        <f t="shared" si="504"/>
        <v>1408693720674598</v>
      </c>
      <c r="Z345" s="68">
        <f t="shared" ref="Z345:Z408" si="555">U345*Y345</f>
        <v>4.5641676549856973E+17</v>
      </c>
      <c r="AA345" s="68">
        <f t="shared" ref="AA345:AA408" si="556">V345*POWER($H$1,U345)</f>
        <v>3.4526470405347423E+20</v>
      </c>
      <c r="AB345" s="68">
        <f t="shared" ref="AB345:AB408" si="557">$G345*V345*5</f>
        <v>1.381058816213898E+22</v>
      </c>
      <c r="AC345" s="63">
        <f t="shared" si="516"/>
        <v>338329.59999999998</v>
      </c>
      <c r="AD345" s="69">
        <f t="shared" ref="AD345:AD408" si="558">AA345/Z345</f>
        <v>756.46805760152597</v>
      </c>
      <c r="AE345" s="72">
        <f t="shared" si="517"/>
        <v>6.521809952321818</v>
      </c>
      <c r="AF345" s="51">
        <f t="shared" si="518"/>
        <v>302</v>
      </c>
      <c r="AG345" s="51">
        <f t="shared" si="519"/>
        <v>11.85</v>
      </c>
      <c r="AH345" s="51">
        <v>1</v>
      </c>
      <c r="AJ345" s="63">
        <f t="shared" ref="AJ345:AJ408" si="559">AJ344*AH345</f>
        <v>84023711035999.406</v>
      </c>
      <c r="AK345" s="63">
        <f t="shared" ref="AK345:AK408" si="560">AF345*AJ345</f>
        <v>2.537516073287182E+16</v>
      </c>
      <c r="AL345" s="63">
        <f t="shared" ref="AL345:AL408" si="561">AG345*POWER($H$1,AF345)</f>
        <v>1.8027275193073093E+19</v>
      </c>
      <c r="AM345" s="63">
        <f t="shared" ref="AM345:AM408" si="562">$G345*AG345*5</f>
        <v>1.5223764625241573E+22</v>
      </c>
      <c r="AN345" s="63">
        <f t="shared" si="520"/>
        <v>338329.59999999998</v>
      </c>
      <c r="AO345" s="51">
        <f t="shared" ref="AO345:AO408" si="563">AL345/AK345</f>
        <v>710.42999029046405</v>
      </c>
      <c r="AP345" s="72">
        <f t="shared" si="505"/>
        <v>6.1248975876055471</v>
      </c>
      <c r="AQ345" s="51">
        <f t="shared" si="521"/>
        <v>274</v>
      </c>
      <c r="AR345" s="51">
        <f t="shared" si="522"/>
        <v>13.25</v>
      </c>
      <c r="AS345" s="51">
        <v>1</v>
      </c>
      <c r="AU345" s="63">
        <f t="shared" ref="AU345:AU408" si="564">AU344*AS345</f>
        <v>485190191485.67371</v>
      </c>
      <c r="AV345" s="63">
        <f t="shared" ref="AV345:AV408" si="565">AQ345*AU345</f>
        <v>132942112467074.59</v>
      </c>
      <c r="AW345" s="63">
        <f t="shared" ref="AW345:AW408" si="566">AR345*POWER($H$1,AQ345)</f>
        <v>4.1558478640157318E+17</v>
      </c>
      <c r="AX345" s="63">
        <f t="shared" ref="AX345:AX408" si="567">$G345*AR345*5</f>
        <v>1.702235285100851E+22</v>
      </c>
      <c r="AY345" s="63">
        <f t="shared" si="523"/>
        <v>338329.59999999998</v>
      </c>
      <c r="AZ345" s="51">
        <f t="shared" ref="AZ345:AZ408" si="568">AW345/AV345</f>
        <v>3126.0582421127083</v>
      </c>
      <c r="BA345" s="72">
        <f t="shared" si="455"/>
        <v>26.950982992711602</v>
      </c>
      <c r="BB345" s="51">
        <f t="shared" si="524"/>
        <v>244</v>
      </c>
      <c r="BC345" s="51">
        <f t="shared" si="525"/>
        <v>14.75</v>
      </c>
      <c r="BD345" s="51">
        <v>1</v>
      </c>
      <c r="BF345" s="63">
        <f t="shared" ref="BF345:BF408" si="569">BF344*BD345</f>
        <v>34455510250.259003</v>
      </c>
      <c r="BG345" s="63">
        <f t="shared" ref="BG345:BG408" si="570">BB345*BF345</f>
        <v>8407144501063.1963</v>
      </c>
      <c r="BH345" s="63">
        <f t="shared" ref="BH345:BH408" si="571">BC345*POWER($H$1,BB345)</f>
        <v>7228626886112256</v>
      </c>
      <c r="BI345" s="63">
        <f t="shared" ref="BI345:BI408" si="572">$G345*BC345*5</f>
        <v>1.894941166433023E+22</v>
      </c>
      <c r="BJ345" s="63">
        <f t="shared" si="526"/>
        <v>338329.59999999998</v>
      </c>
      <c r="BK345" s="51">
        <f t="shared" ref="BK345:BK408" si="573">BH345/BG345</f>
        <v>859.81951246325059</v>
      </c>
      <c r="BL345" s="72">
        <f t="shared" si="506"/>
        <v>7.4128436716321291</v>
      </c>
      <c r="BM345" s="51">
        <f t="shared" si="527"/>
        <v>197</v>
      </c>
      <c r="BN345" s="51">
        <f t="shared" si="528"/>
        <v>17.100000000000001</v>
      </c>
      <c r="BO345" s="51">
        <v>1</v>
      </c>
      <c r="BQ345" s="63">
        <f t="shared" ref="BQ345:BQ408" si="574">BQ344*BO345</f>
        <v>14002758.34784523</v>
      </c>
      <c r="BR345" s="63">
        <f t="shared" ref="BR345:BR408" si="575">BM345*BQ345</f>
        <v>2758543394.5255103</v>
      </c>
      <c r="BS345" s="63">
        <f t="shared" ref="BS345:BS408" si="576">BN345*POWER($H$1,BM345)</f>
        <v>12404462186658.342</v>
      </c>
      <c r="BT345" s="63">
        <f t="shared" ref="BT345:BT408" si="577">$G345*BN345*5</f>
        <v>2.196847047186759E+22</v>
      </c>
      <c r="BU345" s="63">
        <f t="shared" si="529"/>
        <v>338329.59999999998</v>
      </c>
      <c r="BV345" s="51">
        <f t="shared" ref="BV345:BV408" si="578">BS345/BR345</f>
        <v>4496.7435390995543</v>
      </c>
      <c r="BW345" s="72">
        <f t="shared" si="453"/>
        <v>38.768202400142094</v>
      </c>
      <c r="BX345" s="51">
        <f t="shared" si="530"/>
        <v>152</v>
      </c>
      <c r="BY345" s="51">
        <f t="shared" si="531"/>
        <v>19.350000000000001</v>
      </c>
      <c r="BZ345" s="51">
        <v>1</v>
      </c>
      <c r="CB345" s="63">
        <f t="shared" ref="CB345:CB408" si="579">CB344*BZ345</f>
        <v>84267.186434464005</v>
      </c>
      <c r="CC345" s="63">
        <f t="shared" ref="CC345:CC408" si="580">BX345*CB345</f>
        <v>12808612.338038528</v>
      </c>
      <c r="CD345" s="63">
        <f t="shared" ref="CD345:CD408" si="581">BY345*POWER($H$1,BX345)</f>
        <v>27415289577.832397</v>
      </c>
      <c r="CE345" s="63">
        <f t="shared" ref="CE345:CE408" si="582">$G345*BY345*5</f>
        <v>2.4859058691850168E+22</v>
      </c>
      <c r="CF345" s="63">
        <f t="shared" si="532"/>
        <v>338329.59999999998</v>
      </c>
      <c r="CG345" s="51">
        <f t="shared" ref="CG345:CG408" si="583">CD345/CC345</f>
        <v>2140.3793677489571</v>
      </c>
      <c r="CH345" s="93">
        <f t="shared" si="548"/>
        <v>18.453056043884526</v>
      </c>
      <c r="CI345" s="51">
        <f t="shared" si="533"/>
        <v>107</v>
      </c>
      <c r="CJ345" s="51">
        <f t="shared" si="534"/>
        <v>21.6</v>
      </c>
      <c r="CK345" s="51">
        <v>1</v>
      </c>
      <c r="CM345" s="63">
        <f t="shared" ref="CM345:CM408" si="584">CM344*CK345</f>
        <v>544.56621685359528</v>
      </c>
      <c r="CN345" s="63">
        <f t="shared" ref="CN345:CN408" si="585">CI345*CM345</f>
        <v>58268.585203334696</v>
      </c>
      <c r="CO345" s="63">
        <f t="shared" ref="CO345:CO408" si="586">CJ345*POWER($H$1,CI345)</f>
        <v>59771706.928413481</v>
      </c>
      <c r="CP345" s="63">
        <f t="shared" ref="CP345:CP408" si="587">$G345*CJ345*5</f>
        <v>2.7749646911832746E+22</v>
      </c>
      <c r="CQ345" s="63">
        <f t="shared" si="535"/>
        <v>338329.59999999998</v>
      </c>
      <c r="CR345" s="51">
        <f t="shared" ref="CR345:CR408" si="588">CO345/CN345</f>
        <v>1025.7964342163702</v>
      </c>
      <c r="CS345" s="93">
        <f t="shared" si="503"/>
        <v>8.8437962799647778</v>
      </c>
      <c r="CT345" s="51">
        <f t="shared" si="536"/>
        <v>56</v>
      </c>
      <c r="CU345" s="51">
        <f t="shared" si="537"/>
        <v>24.15</v>
      </c>
      <c r="CV345" s="51">
        <v>1</v>
      </c>
      <c r="CX345" s="63">
        <f t="shared" si="498"/>
        <v>0.35497155780492173</v>
      </c>
      <c r="CY345" s="63">
        <f t="shared" si="499"/>
        <v>19.878407237075617</v>
      </c>
      <c r="CZ345" s="63">
        <f t="shared" si="500"/>
        <v>56813.701679469566</v>
      </c>
      <c r="DA345" s="63">
        <f t="shared" si="501"/>
        <v>3.1025646894479661E+22</v>
      </c>
      <c r="DB345" s="63">
        <f t="shared" si="538"/>
        <v>338329.59999999998</v>
      </c>
      <c r="DC345" s="51">
        <f t="shared" si="502"/>
        <v>2858.0610610243052</v>
      </c>
      <c r="DD345" s="93">
        <f t="shared" si="457"/>
        <v>24.640473427564547</v>
      </c>
      <c r="DE345" s="51">
        <f t="shared" si="539"/>
        <v>1</v>
      </c>
      <c r="DF345" s="51">
        <f t="shared" si="540"/>
        <v>26.9</v>
      </c>
      <c r="DG345" s="51">
        <v>1</v>
      </c>
      <c r="DI345" s="63">
        <f t="shared" si="541"/>
        <v>8.6534746119213031E-3</v>
      </c>
      <c r="DJ345" s="63">
        <f t="shared" si="542"/>
        <v>8.6534746119213031E-3</v>
      </c>
      <c r="DK345" s="63">
        <f t="shared" si="543"/>
        <v>30.899985749420242</v>
      </c>
      <c r="DL345" s="63">
        <f t="shared" si="544"/>
        <v>3.4558588052236145E+22</v>
      </c>
      <c r="DM345" s="63">
        <f t="shared" si="545"/>
        <v>338329.59999999998</v>
      </c>
      <c r="DN345" s="51">
        <f t="shared" ref="DN345:DN352" si="589">DK345/DJ345</f>
        <v>3570.8183284956353</v>
      </c>
      <c r="DO345" s="93">
        <f t="shared" ref="DO345:DO352" si="590">DN345/$F345</f>
        <v>30.785435391091145</v>
      </c>
    </row>
    <row r="346" spans="1:119">
      <c r="A346" s="74">
        <v>8192</v>
      </c>
      <c r="B346" s="74">
        <f t="shared" si="507"/>
        <v>11.333333333333334</v>
      </c>
      <c r="C346" s="78">
        <v>15.969999999999999</v>
      </c>
      <c r="D346" s="76">
        <f t="shared" si="546"/>
        <v>2.7</v>
      </c>
      <c r="E346" s="76">
        <f t="shared" si="508"/>
        <v>2.7</v>
      </c>
      <c r="F346" s="77">
        <f t="shared" si="509"/>
        <v>116.4213</v>
      </c>
      <c r="G346" s="73">
        <f t="shared" si="510"/>
        <v>2.9514790517935951E+20</v>
      </c>
      <c r="H346" s="74">
        <f t="shared" si="547"/>
        <v>68.000000000000028</v>
      </c>
      <c r="I346" s="79">
        <v>340</v>
      </c>
      <c r="J346" s="51">
        <f t="shared" si="511"/>
        <v>340</v>
      </c>
      <c r="K346" s="51">
        <f t="shared" si="512"/>
        <v>10</v>
      </c>
      <c r="L346" s="51">
        <v>13</v>
      </c>
      <c r="N346" s="63">
        <f t="shared" si="550"/>
        <v>3.8192427788534472E+16</v>
      </c>
      <c r="O346" s="63">
        <f t="shared" si="551"/>
        <v>1.298542544810172E+19</v>
      </c>
      <c r="P346" s="63">
        <f t="shared" si="552"/>
        <v>2.9514790517935954E+21</v>
      </c>
      <c r="Q346" s="63">
        <f t="shared" si="553"/>
        <v>1.4757395258967977E+22</v>
      </c>
      <c r="R346" s="63">
        <f t="shared" si="513"/>
        <v>338602.66666666669</v>
      </c>
      <c r="S346" s="51">
        <f t="shared" si="554"/>
        <v>227.29167123477333</v>
      </c>
      <c r="T346" s="72">
        <f t="shared" si="549"/>
        <v>1.9523203334336012</v>
      </c>
      <c r="U346" s="51">
        <f t="shared" si="514"/>
        <v>325</v>
      </c>
      <c r="V346" s="69">
        <f t="shared" si="515"/>
        <v>10.75</v>
      </c>
      <c r="W346" s="51">
        <v>1</v>
      </c>
      <c r="Y346" s="68">
        <f t="shared" si="504"/>
        <v>1408693720674598</v>
      </c>
      <c r="Z346" s="68">
        <f t="shared" si="555"/>
        <v>4.5782545921924435E+17</v>
      </c>
      <c r="AA346" s="68">
        <f t="shared" si="556"/>
        <v>3.9660499758476401E+20</v>
      </c>
      <c r="AB346" s="68">
        <f t="shared" si="557"/>
        <v>1.5864199903390573E+22</v>
      </c>
      <c r="AC346" s="63">
        <f t="shared" si="516"/>
        <v>338602.66666666669</v>
      </c>
      <c r="AD346" s="69">
        <f t="shared" si="558"/>
        <v>866.27990994890706</v>
      </c>
      <c r="AE346" s="72">
        <f t="shared" si="517"/>
        <v>7.440905658577142</v>
      </c>
      <c r="AF346" s="51">
        <f t="shared" si="518"/>
        <v>303</v>
      </c>
      <c r="AG346" s="51">
        <f t="shared" si="519"/>
        <v>11.85</v>
      </c>
      <c r="AH346" s="51">
        <v>1</v>
      </c>
      <c r="AJ346" s="63">
        <f t="shared" si="559"/>
        <v>84023711035999.406</v>
      </c>
      <c r="AK346" s="63">
        <f t="shared" si="560"/>
        <v>2.545918444390782E+16</v>
      </c>
      <c r="AL346" s="63">
        <f t="shared" si="561"/>
        <v>2.0707901359361917E+19</v>
      </c>
      <c r="AM346" s="63">
        <f t="shared" si="562"/>
        <v>1.7487513381877049E+22</v>
      </c>
      <c r="AN346" s="63">
        <f t="shared" si="520"/>
        <v>338602.66666666669</v>
      </c>
      <c r="AO346" s="51">
        <f t="shared" si="563"/>
        <v>813.37646164534362</v>
      </c>
      <c r="AP346" s="72">
        <f t="shared" si="505"/>
        <v>6.9864918330695813</v>
      </c>
      <c r="AQ346" s="51">
        <f t="shared" si="521"/>
        <v>275</v>
      </c>
      <c r="AR346" s="51">
        <f t="shared" si="522"/>
        <v>13.25</v>
      </c>
      <c r="AS346" s="51">
        <v>1</v>
      </c>
      <c r="AU346" s="63">
        <f t="shared" si="564"/>
        <v>485190191485.67371</v>
      </c>
      <c r="AV346" s="63">
        <f t="shared" si="565"/>
        <v>133427302658560.27</v>
      </c>
      <c r="AW346" s="63">
        <f t="shared" si="566"/>
        <v>4.7738156050128134E+17</v>
      </c>
      <c r="AX346" s="63">
        <f t="shared" si="567"/>
        <v>1.9553548718132569E+22</v>
      </c>
      <c r="AY346" s="63">
        <f t="shared" si="523"/>
        <v>338602.66666666669</v>
      </c>
      <c r="AZ346" s="51">
        <f t="shared" si="568"/>
        <v>3577.8401495749199</v>
      </c>
      <c r="BA346" s="72">
        <f t="shared" si="455"/>
        <v>30.731834720750584</v>
      </c>
      <c r="BB346" s="51">
        <f t="shared" si="524"/>
        <v>245</v>
      </c>
      <c r="BC346" s="51">
        <f t="shared" si="525"/>
        <v>14.75</v>
      </c>
      <c r="BD346" s="51">
        <v>1</v>
      </c>
      <c r="BF346" s="63">
        <f t="shared" si="569"/>
        <v>34455510250.259003</v>
      </c>
      <c r="BG346" s="63">
        <f t="shared" si="570"/>
        <v>8441600011313.4561</v>
      </c>
      <c r="BH346" s="63">
        <f t="shared" si="571"/>
        <v>8303511812964487</v>
      </c>
      <c r="BI346" s="63">
        <f t="shared" si="572"/>
        <v>2.1767158006977766E+22</v>
      </c>
      <c r="BJ346" s="63">
        <f t="shared" si="526"/>
        <v>338602.66666666669</v>
      </c>
      <c r="BK346" s="51">
        <f t="shared" si="573"/>
        <v>983.64194013410929</v>
      </c>
      <c r="BL346" s="72">
        <f t="shared" si="506"/>
        <v>8.4489860543913302</v>
      </c>
      <c r="BM346" s="51">
        <f t="shared" si="527"/>
        <v>198</v>
      </c>
      <c r="BN346" s="51">
        <f t="shared" si="528"/>
        <v>17.100000000000001</v>
      </c>
      <c r="BO346" s="51">
        <v>1</v>
      </c>
      <c r="BQ346" s="63">
        <f t="shared" si="574"/>
        <v>14002758.34784523</v>
      </c>
      <c r="BR346" s="63">
        <f t="shared" si="575"/>
        <v>2772546152.8733554</v>
      </c>
      <c r="BS346" s="63">
        <f t="shared" si="576"/>
        <v>14248985308437.365</v>
      </c>
      <c r="BT346" s="63">
        <f t="shared" si="577"/>
        <v>2.5235145892835241E+22</v>
      </c>
      <c r="BU346" s="63">
        <f t="shared" si="529"/>
        <v>338602.66666666669</v>
      </c>
      <c r="BV346" s="51">
        <f t="shared" si="578"/>
        <v>5139.3140177920177</v>
      </c>
      <c r="BW346" s="72">
        <f t="shared" si="453"/>
        <v>44.144104367431197</v>
      </c>
      <c r="BX346" s="51">
        <f t="shared" si="530"/>
        <v>153</v>
      </c>
      <c r="BY346" s="51">
        <f t="shared" si="531"/>
        <v>19.350000000000001</v>
      </c>
      <c r="BZ346" s="51">
        <v>1</v>
      </c>
      <c r="CB346" s="63">
        <f t="shared" si="579"/>
        <v>84267.186434464005</v>
      </c>
      <c r="CC346" s="63">
        <f t="shared" si="580"/>
        <v>12892879.524472993</v>
      </c>
      <c r="CD346" s="63">
        <f t="shared" si="581"/>
        <v>31491898039.823441</v>
      </c>
      <c r="CE346" s="63">
        <f t="shared" si="582"/>
        <v>2.8555559826103032E+22</v>
      </c>
      <c r="CF346" s="63">
        <f t="shared" si="532"/>
        <v>338602.66666666669</v>
      </c>
      <c r="CG346" s="51">
        <f t="shared" si="583"/>
        <v>2442.5806492681622</v>
      </c>
      <c r="CH346" s="93">
        <f t="shared" si="548"/>
        <v>20.980530618264545</v>
      </c>
      <c r="CI346" s="51">
        <f t="shared" si="533"/>
        <v>108</v>
      </c>
      <c r="CJ346" s="51">
        <f t="shared" si="534"/>
        <v>21.6</v>
      </c>
      <c r="CK346" s="51">
        <v>1</v>
      </c>
      <c r="CM346" s="63">
        <f t="shared" si="584"/>
        <v>544.56621685359528</v>
      </c>
      <c r="CN346" s="63">
        <f t="shared" si="585"/>
        <v>58813.151420188289</v>
      </c>
      <c r="CO346" s="63">
        <f t="shared" si="586"/>
        <v>68659661.424033448</v>
      </c>
      <c r="CP346" s="63">
        <f t="shared" si="587"/>
        <v>3.1875973759370831E+22</v>
      </c>
      <c r="CQ346" s="63">
        <f t="shared" si="535"/>
        <v>338602.66666666669</v>
      </c>
      <c r="CR346" s="51">
        <f t="shared" si="588"/>
        <v>1167.4202073188894</v>
      </c>
      <c r="CS346" s="93">
        <f t="shared" si="503"/>
        <v>10.027548286429454</v>
      </c>
      <c r="CT346" s="51">
        <f t="shared" si="536"/>
        <v>57</v>
      </c>
      <c r="CU346" s="51">
        <f t="shared" si="537"/>
        <v>24.15</v>
      </c>
      <c r="CV346" s="51">
        <v>1</v>
      </c>
      <c r="CX346" s="63">
        <f t="shared" si="498"/>
        <v>0.35497155780492173</v>
      </c>
      <c r="CY346" s="63">
        <f t="shared" si="499"/>
        <v>20.23337879488054</v>
      </c>
      <c r="CZ346" s="63">
        <f t="shared" si="500"/>
        <v>65261.805660498991</v>
      </c>
      <c r="DA346" s="63">
        <f t="shared" si="501"/>
        <v>3.5639109550407659E+22</v>
      </c>
      <c r="DB346" s="63">
        <f t="shared" si="538"/>
        <v>338602.66666666669</v>
      </c>
      <c r="DC346" s="51">
        <f t="shared" si="502"/>
        <v>3225.4526701695304</v>
      </c>
      <c r="DD346" s="93">
        <f t="shared" si="457"/>
        <v>27.705004755740834</v>
      </c>
      <c r="DE346" s="51">
        <f t="shared" si="539"/>
        <v>2</v>
      </c>
      <c r="DF346" s="51">
        <f t="shared" si="540"/>
        <v>26.9</v>
      </c>
      <c r="DG346" s="51">
        <v>1</v>
      </c>
      <c r="DI346" s="63">
        <f t="shared" si="541"/>
        <v>8.6534746119213031E-3</v>
      </c>
      <c r="DJ346" s="63">
        <f t="shared" si="542"/>
        <v>1.7306949223842606E-2</v>
      </c>
      <c r="DK346" s="63">
        <f t="shared" si="543"/>
        <v>35.494762799790855</v>
      </c>
      <c r="DL346" s="63">
        <f t="shared" si="544"/>
        <v>3.9697393246623853E+22</v>
      </c>
      <c r="DM346" s="63">
        <f t="shared" si="545"/>
        <v>338602.66666666669</v>
      </c>
      <c r="DN346" s="51">
        <f t="shared" si="589"/>
        <v>2050.8965699680989</v>
      </c>
      <c r="DO346" s="93">
        <f t="shared" si="590"/>
        <v>17.616162763756279</v>
      </c>
    </row>
    <row r="347" spans="1:119">
      <c r="A347" s="74">
        <v>8192</v>
      </c>
      <c r="B347" s="74">
        <f t="shared" si="507"/>
        <v>11.366666666666667</v>
      </c>
      <c r="C347" s="78">
        <v>15.969999999999999</v>
      </c>
      <c r="D347" s="76">
        <f t="shared" si="546"/>
        <v>2.7050000000000001</v>
      </c>
      <c r="E347" s="76">
        <f t="shared" si="508"/>
        <v>2.7050000000000001</v>
      </c>
      <c r="F347" s="77">
        <f t="shared" si="509"/>
        <v>116.85288925</v>
      </c>
      <c r="G347" s="73">
        <f t="shared" si="510"/>
        <v>3.3903591316035115E+20</v>
      </c>
      <c r="H347" s="74">
        <f t="shared" si="547"/>
        <v>68.200000000000031</v>
      </c>
      <c r="I347" s="79">
        <v>341</v>
      </c>
      <c r="J347" s="51">
        <f t="shared" si="511"/>
        <v>341</v>
      </c>
      <c r="K347" s="51">
        <f t="shared" si="512"/>
        <v>10</v>
      </c>
      <c r="L347" s="51">
        <v>1</v>
      </c>
      <c r="N347" s="63">
        <f t="shared" si="550"/>
        <v>3.8192427788534472E+16</v>
      </c>
      <c r="O347" s="63">
        <f t="shared" si="551"/>
        <v>1.3023617875890256E+19</v>
      </c>
      <c r="P347" s="63">
        <f t="shared" si="552"/>
        <v>3.3903591316035113E+21</v>
      </c>
      <c r="Q347" s="63">
        <f t="shared" si="553"/>
        <v>1.6951795658017556E+22</v>
      </c>
      <c r="R347" s="63">
        <f t="shared" si="513"/>
        <v>338875.73333333334</v>
      </c>
      <c r="S347" s="51">
        <f t="shared" si="554"/>
        <v>260.32391029222794</v>
      </c>
      <c r="T347" s="72">
        <f t="shared" si="549"/>
        <v>2.22779181553038</v>
      </c>
      <c r="U347" s="51">
        <f t="shared" si="514"/>
        <v>326</v>
      </c>
      <c r="V347" s="69">
        <f t="shared" si="515"/>
        <v>10.75</v>
      </c>
      <c r="W347" s="51">
        <v>1</v>
      </c>
      <c r="Y347" s="68">
        <f t="shared" si="504"/>
        <v>1408693720674598</v>
      </c>
      <c r="Z347" s="68">
        <f t="shared" si="555"/>
        <v>4.5923415293991898E+17</v>
      </c>
      <c r="AA347" s="68">
        <f t="shared" si="556"/>
        <v>4.5557950830922144E+20</v>
      </c>
      <c r="AB347" s="68">
        <f t="shared" si="557"/>
        <v>1.8223180332368872E+22</v>
      </c>
      <c r="AC347" s="63">
        <f t="shared" si="516"/>
        <v>338875.73333333334</v>
      </c>
      <c r="AD347" s="69">
        <f t="shared" si="558"/>
        <v>992.04187099913781</v>
      </c>
      <c r="AE347" s="72">
        <f t="shared" si="517"/>
        <v>8.489664888616673</v>
      </c>
      <c r="AF347" s="51">
        <f t="shared" si="518"/>
        <v>304</v>
      </c>
      <c r="AG347" s="51">
        <f t="shared" si="519"/>
        <v>11.85</v>
      </c>
      <c r="AH347" s="51">
        <v>1</v>
      </c>
      <c r="AJ347" s="63">
        <f t="shared" si="559"/>
        <v>84023711035999.406</v>
      </c>
      <c r="AK347" s="63">
        <f t="shared" si="560"/>
        <v>2.554320815494382E+16</v>
      </c>
      <c r="AL347" s="63">
        <f t="shared" si="561"/>
        <v>2.3787132226939904E+19</v>
      </c>
      <c r="AM347" s="63">
        <f t="shared" si="562"/>
        <v>2.0087877854750807E+22</v>
      </c>
      <c r="AN347" s="63">
        <f t="shared" si="520"/>
        <v>338875.73333333334</v>
      </c>
      <c r="AO347" s="51">
        <f t="shared" si="563"/>
        <v>931.25076860542936</v>
      </c>
      <c r="AP347" s="72">
        <f t="shared" si="505"/>
        <v>7.9694286943395314</v>
      </c>
      <c r="AQ347" s="51">
        <f t="shared" si="521"/>
        <v>276</v>
      </c>
      <c r="AR347" s="51">
        <f t="shared" si="522"/>
        <v>13.25</v>
      </c>
      <c r="AS347" s="51">
        <v>1</v>
      </c>
      <c r="AU347" s="63">
        <f t="shared" si="564"/>
        <v>485190191485.67371</v>
      </c>
      <c r="AV347" s="63">
        <f t="shared" si="565"/>
        <v>133912492850045.94</v>
      </c>
      <c r="AW347" s="63">
        <f t="shared" si="566"/>
        <v>5.4836741325373946E+17</v>
      </c>
      <c r="AX347" s="63">
        <f t="shared" si="567"/>
        <v>2.2461129246873263E+22</v>
      </c>
      <c r="AY347" s="63">
        <f t="shared" si="523"/>
        <v>338875.73333333334</v>
      </c>
      <c r="AZ347" s="51">
        <f t="shared" si="568"/>
        <v>4094.9683004392773</v>
      </c>
      <c r="BA347" s="72">
        <f t="shared" si="455"/>
        <v>35.043791614585835</v>
      </c>
      <c r="BB347" s="51">
        <f t="shared" si="524"/>
        <v>246</v>
      </c>
      <c r="BC347" s="51">
        <f t="shared" si="525"/>
        <v>14.75</v>
      </c>
      <c r="BD347" s="51">
        <v>1</v>
      </c>
      <c r="BF347" s="63">
        <f t="shared" si="569"/>
        <v>34455510250.259003</v>
      </c>
      <c r="BG347" s="63">
        <f t="shared" si="570"/>
        <v>8476055521563.7148</v>
      </c>
      <c r="BH347" s="63">
        <f t="shared" si="571"/>
        <v>9538230360250754</v>
      </c>
      <c r="BI347" s="63">
        <f t="shared" si="572"/>
        <v>2.5003898595575899E+22</v>
      </c>
      <c r="BJ347" s="63">
        <f t="shared" si="526"/>
        <v>338875.73333333334</v>
      </c>
      <c r="BK347" s="51">
        <f t="shared" si="573"/>
        <v>1125.3147570806711</v>
      </c>
      <c r="BL347" s="72">
        <f t="shared" si="506"/>
        <v>9.6301834238186892</v>
      </c>
      <c r="BM347" s="51">
        <f t="shared" si="527"/>
        <v>199</v>
      </c>
      <c r="BN347" s="51">
        <f t="shared" si="528"/>
        <v>17.100000000000001</v>
      </c>
      <c r="BO347" s="51">
        <v>1</v>
      </c>
      <c r="BQ347" s="63">
        <f t="shared" si="574"/>
        <v>14002758.34784523</v>
      </c>
      <c r="BR347" s="63">
        <f t="shared" si="575"/>
        <v>2786548911.2212009</v>
      </c>
      <c r="BS347" s="63">
        <f t="shared" si="576"/>
        <v>16367785984178.92</v>
      </c>
      <c r="BT347" s="63">
        <f t="shared" si="577"/>
        <v>2.898757057521003E+22</v>
      </c>
      <c r="BU347" s="63">
        <f t="shared" si="529"/>
        <v>338875.73333333334</v>
      </c>
      <c r="BV347" s="51">
        <f t="shared" si="578"/>
        <v>5873.8556205732493</v>
      </c>
      <c r="BW347" s="72">
        <f t="shared" si="453"/>
        <v>50.267097872149954</v>
      </c>
      <c r="BX347" s="51">
        <f t="shared" si="530"/>
        <v>154</v>
      </c>
      <c r="BY347" s="51">
        <f t="shared" si="531"/>
        <v>19.350000000000001</v>
      </c>
      <c r="BZ347" s="51">
        <v>1</v>
      </c>
      <c r="CB347" s="63">
        <f t="shared" si="579"/>
        <v>84267.186434464005</v>
      </c>
      <c r="CC347" s="63">
        <f t="shared" si="580"/>
        <v>12977146.710907457</v>
      </c>
      <c r="CD347" s="63">
        <f t="shared" si="581"/>
        <v>36174691474.079529</v>
      </c>
      <c r="CE347" s="63">
        <f t="shared" si="582"/>
        <v>3.2801724598263979E+22</v>
      </c>
      <c r="CF347" s="63">
        <f t="shared" si="532"/>
        <v>338875.73333333334</v>
      </c>
      <c r="CG347" s="51">
        <f t="shared" si="583"/>
        <v>2787.5689687374988</v>
      </c>
      <c r="CH347" s="93">
        <f t="shared" si="548"/>
        <v>23.855370514405134</v>
      </c>
      <c r="CI347" s="51">
        <f t="shared" si="533"/>
        <v>109</v>
      </c>
      <c r="CJ347" s="51">
        <f t="shared" si="534"/>
        <v>21.6</v>
      </c>
      <c r="CK347" s="51">
        <v>1</v>
      </c>
      <c r="CM347" s="63">
        <f t="shared" si="584"/>
        <v>544.56621685359528</v>
      </c>
      <c r="CN347" s="63">
        <f t="shared" si="585"/>
        <v>59357.717637041882</v>
      </c>
      <c r="CO347" s="63">
        <f t="shared" si="586"/>
        <v>78869240.132440612</v>
      </c>
      <c r="CP347" s="63">
        <f t="shared" si="587"/>
        <v>3.6615878621317929E+22</v>
      </c>
      <c r="CQ347" s="63">
        <f t="shared" si="535"/>
        <v>338875.73333333334</v>
      </c>
      <c r="CR347" s="51">
        <f t="shared" si="588"/>
        <v>1328.7107940151436</v>
      </c>
      <c r="CS347" s="93">
        <f t="shared" si="503"/>
        <v>11.370799665658618</v>
      </c>
      <c r="CT347" s="51">
        <f t="shared" si="536"/>
        <v>58</v>
      </c>
      <c r="CU347" s="51">
        <f t="shared" si="537"/>
        <v>24.15</v>
      </c>
      <c r="CV347" s="51">
        <v>1</v>
      </c>
      <c r="CX347" s="63">
        <f t="shared" si="498"/>
        <v>0.35497155780492173</v>
      </c>
      <c r="CY347" s="63">
        <f t="shared" si="499"/>
        <v>20.58835035268546</v>
      </c>
      <c r="CZ347" s="63">
        <f t="shared" si="500"/>
        <v>74966.128806351364</v>
      </c>
      <c r="DA347" s="63">
        <f t="shared" si="501"/>
        <v>4.0938586514112404E+22</v>
      </c>
      <c r="DB347" s="63">
        <f t="shared" si="538"/>
        <v>338875.73333333334</v>
      </c>
      <c r="DC347" s="51">
        <f t="shared" si="502"/>
        <v>3641.1916215799724</v>
      </c>
      <c r="DD347" s="93">
        <f t="shared" si="457"/>
        <v>31.160475748184997</v>
      </c>
      <c r="DE347" s="51">
        <f t="shared" si="539"/>
        <v>3</v>
      </c>
      <c r="DF347" s="51">
        <f t="shared" si="540"/>
        <v>26.9</v>
      </c>
      <c r="DG347" s="51">
        <v>1</v>
      </c>
      <c r="DI347" s="63">
        <f t="shared" si="541"/>
        <v>8.6534746119213031E-3</v>
      </c>
      <c r="DJ347" s="63">
        <f t="shared" si="542"/>
        <v>2.5960423835763909E-2</v>
      </c>
      <c r="DK347" s="63">
        <f t="shared" si="543"/>
        <v>40.772775639129719</v>
      </c>
      <c r="DL347" s="63">
        <f t="shared" si="544"/>
        <v>4.5600330320067231E+22</v>
      </c>
      <c r="DM347" s="63">
        <f t="shared" si="545"/>
        <v>338875.73333333334</v>
      </c>
      <c r="DN347" s="51">
        <f t="shared" si="589"/>
        <v>1570.5743441276118</v>
      </c>
      <c r="DO347" s="93">
        <f t="shared" si="590"/>
        <v>13.440611988356221</v>
      </c>
    </row>
    <row r="348" spans="1:119">
      <c r="A348" s="74">
        <v>8192</v>
      </c>
      <c r="B348" s="74">
        <f t="shared" si="507"/>
        <v>11.4</v>
      </c>
      <c r="C348" s="78">
        <v>15.969999999999999</v>
      </c>
      <c r="D348" s="76">
        <f t="shared" si="546"/>
        <v>2.71</v>
      </c>
      <c r="E348" s="76">
        <f t="shared" si="508"/>
        <v>2.71</v>
      </c>
      <c r="F348" s="77">
        <f t="shared" si="509"/>
        <v>117.28527699999998</v>
      </c>
      <c r="G348" s="73">
        <f t="shared" si="510"/>
        <v>3.8944999573221304E+20</v>
      </c>
      <c r="H348" s="74">
        <f t="shared" si="547"/>
        <v>68.400000000000034</v>
      </c>
      <c r="I348" s="79">
        <v>342</v>
      </c>
      <c r="J348" s="51">
        <f t="shared" si="511"/>
        <v>342</v>
      </c>
      <c r="K348" s="51">
        <f t="shared" si="512"/>
        <v>10</v>
      </c>
      <c r="L348" s="51">
        <v>1</v>
      </c>
      <c r="N348" s="63">
        <f t="shared" si="550"/>
        <v>3.8192427788534472E+16</v>
      </c>
      <c r="O348" s="63">
        <f t="shared" si="551"/>
        <v>1.306181030367879E+19</v>
      </c>
      <c r="P348" s="63">
        <f t="shared" si="552"/>
        <v>3.8944999573221304E+21</v>
      </c>
      <c r="Q348" s="63">
        <f t="shared" si="553"/>
        <v>1.9472499786610654E+22</v>
      </c>
      <c r="R348" s="63">
        <f t="shared" si="513"/>
        <v>339148.79999999999</v>
      </c>
      <c r="S348" s="51">
        <f t="shared" si="554"/>
        <v>298.15928012867136</v>
      </c>
      <c r="T348" s="72">
        <f t="shared" si="549"/>
        <v>2.5421714281211223</v>
      </c>
      <c r="U348" s="51">
        <f t="shared" si="514"/>
        <v>327</v>
      </c>
      <c r="V348" s="69">
        <f t="shared" si="515"/>
        <v>10.75</v>
      </c>
      <c r="W348" s="51">
        <v>1</v>
      </c>
      <c r="Y348" s="68">
        <f t="shared" si="504"/>
        <v>1408693720674598</v>
      </c>
      <c r="Z348" s="68">
        <f t="shared" si="555"/>
        <v>4.6064284666059354E+17</v>
      </c>
      <c r="AA348" s="68">
        <f t="shared" si="556"/>
        <v>5.2332343176516076E+20</v>
      </c>
      <c r="AB348" s="68">
        <f t="shared" si="557"/>
        <v>2.0932937270606451E+22</v>
      </c>
      <c r="AC348" s="63">
        <f t="shared" si="516"/>
        <v>339148.79999999999</v>
      </c>
      <c r="AD348" s="69">
        <f t="shared" si="558"/>
        <v>1136.0719819247533</v>
      </c>
      <c r="AE348" s="72">
        <f t="shared" si="517"/>
        <v>9.6863989324487303</v>
      </c>
      <c r="AF348" s="51">
        <f t="shared" si="518"/>
        <v>305</v>
      </c>
      <c r="AG348" s="51">
        <f t="shared" si="519"/>
        <v>11.85</v>
      </c>
      <c r="AH348" s="51">
        <v>1</v>
      </c>
      <c r="AJ348" s="63">
        <f t="shared" si="559"/>
        <v>84023711035999.406</v>
      </c>
      <c r="AK348" s="63">
        <f t="shared" si="560"/>
        <v>2.562723186597982E+16</v>
      </c>
      <c r="AL348" s="63">
        <f t="shared" si="561"/>
        <v>2.732423965918283E+19</v>
      </c>
      <c r="AM348" s="63">
        <f t="shared" si="562"/>
        <v>2.3074912247133623E+22</v>
      </c>
      <c r="AN348" s="63">
        <f t="shared" si="520"/>
        <v>339148.79999999999</v>
      </c>
      <c r="AO348" s="51">
        <f t="shared" si="563"/>
        <v>1066.2189268851853</v>
      </c>
      <c r="AP348" s="72">
        <f t="shared" si="505"/>
        <v>9.0908164618580845</v>
      </c>
      <c r="AQ348" s="51">
        <f t="shared" si="521"/>
        <v>277</v>
      </c>
      <c r="AR348" s="51">
        <f t="shared" si="522"/>
        <v>13.25</v>
      </c>
      <c r="AS348" s="51">
        <v>1</v>
      </c>
      <c r="AU348" s="63">
        <f t="shared" si="564"/>
        <v>485190191485.67371</v>
      </c>
      <c r="AV348" s="63">
        <f t="shared" si="565"/>
        <v>134397683041531.61</v>
      </c>
      <c r="AW348" s="63">
        <f t="shared" si="566"/>
        <v>6.2990874553854976E+17</v>
      </c>
      <c r="AX348" s="63">
        <f t="shared" si="567"/>
        <v>2.5801062217259116E+22</v>
      </c>
      <c r="AY348" s="63">
        <f t="shared" si="523"/>
        <v>339148.79999999999</v>
      </c>
      <c r="AZ348" s="51">
        <f t="shared" si="568"/>
        <v>4686.9018221385195</v>
      </c>
      <c r="BA348" s="72">
        <f t="shared" si="455"/>
        <v>39.961553078299168</v>
      </c>
      <c r="BB348" s="51">
        <f t="shared" si="524"/>
        <v>247</v>
      </c>
      <c r="BC348" s="51">
        <f t="shared" si="525"/>
        <v>14.75</v>
      </c>
      <c r="BD348" s="51">
        <v>1</v>
      </c>
      <c r="BF348" s="63">
        <f t="shared" si="569"/>
        <v>34455510250.259003</v>
      </c>
      <c r="BG348" s="63">
        <f t="shared" si="570"/>
        <v>8510511031813.9736</v>
      </c>
      <c r="BH348" s="63">
        <f t="shared" si="571"/>
        <v>1.0956549524402824E+16</v>
      </c>
      <c r="BI348" s="63">
        <f t="shared" si="572"/>
        <v>2.8721937185250711E+22</v>
      </c>
      <c r="BJ348" s="63">
        <f t="shared" si="526"/>
        <v>339148.79999999999</v>
      </c>
      <c r="BK348" s="51">
        <f t="shared" si="573"/>
        <v>1287.4138207970209</v>
      </c>
      <c r="BL348" s="72">
        <f t="shared" si="506"/>
        <v>10.976772649793213</v>
      </c>
      <c r="BM348" s="51">
        <f t="shared" si="527"/>
        <v>200</v>
      </c>
      <c r="BN348" s="51">
        <f t="shared" si="528"/>
        <v>17.100000000000001</v>
      </c>
      <c r="BO348" s="51">
        <v>12</v>
      </c>
      <c r="BQ348" s="63">
        <f t="shared" si="574"/>
        <v>168033100.17414278</v>
      </c>
      <c r="BR348" s="63">
        <f t="shared" si="575"/>
        <v>33606620034.828556</v>
      </c>
      <c r="BS348" s="63">
        <f t="shared" si="576"/>
        <v>18801648834969.852</v>
      </c>
      <c r="BT348" s="63">
        <f t="shared" si="577"/>
        <v>3.3297974635104215E+22</v>
      </c>
      <c r="BU348" s="63">
        <f t="shared" si="529"/>
        <v>339148.79999999999</v>
      </c>
      <c r="BV348" s="51">
        <f t="shared" si="578"/>
        <v>559.46265394986392</v>
      </c>
      <c r="BW348" s="72">
        <f t="shared" si="453"/>
        <v>4.7701013141646413</v>
      </c>
      <c r="BX348" s="51">
        <f t="shared" si="530"/>
        <v>155</v>
      </c>
      <c r="BY348" s="51">
        <f t="shared" si="531"/>
        <v>19.350000000000001</v>
      </c>
      <c r="BZ348" s="51">
        <v>1</v>
      </c>
      <c r="CB348" s="63">
        <f t="shared" si="579"/>
        <v>84267.186434464005</v>
      </c>
      <c r="CC348" s="63">
        <f t="shared" si="580"/>
        <v>13061413.89734192</v>
      </c>
      <c r="CD348" s="63">
        <f t="shared" si="581"/>
        <v>41553808588.80043</v>
      </c>
      <c r="CE348" s="63">
        <f t="shared" si="582"/>
        <v>3.7679287087091616E+22</v>
      </c>
      <c r="CF348" s="63">
        <f t="shared" si="532"/>
        <v>339148.79999999999</v>
      </c>
      <c r="CG348" s="51">
        <f t="shared" si="583"/>
        <v>3181.4173347080664</v>
      </c>
      <c r="CH348" s="93">
        <f t="shared" si="548"/>
        <v>27.125462087692959</v>
      </c>
      <c r="CI348" s="51">
        <f t="shared" si="533"/>
        <v>110</v>
      </c>
      <c r="CJ348" s="51">
        <f t="shared" si="534"/>
        <v>21.6</v>
      </c>
      <c r="CK348" s="51">
        <v>1</v>
      </c>
      <c r="CM348" s="63">
        <f t="shared" si="584"/>
        <v>544.56621685359528</v>
      </c>
      <c r="CN348" s="63">
        <f t="shared" si="585"/>
        <v>59902.283853895482</v>
      </c>
      <c r="CO348" s="63">
        <f t="shared" si="586"/>
        <v>90596966.400000677</v>
      </c>
      <c r="CP348" s="63">
        <f t="shared" si="587"/>
        <v>4.2060599539079009E+22</v>
      </c>
      <c r="CQ348" s="63">
        <f t="shared" si="535"/>
        <v>339148.79999999999</v>
      </c>
      <c r="CR348" s="51">
        <f t="shared" si="588"/>
        <v>1512.4125587760725</v>
      </c>
      <c r="CS348" s="93">
        <f t="shared" si="503"/>
        <v>12.895161246676109</v>
      </c>
      <c r="CT348" s="51">
        <f t="shared" si="536"/>
        <v>59</v>
      </c>
      <c r="CU348" s="51">
        <f t="shared" si="537"/>
        <v>24.15</v>
      </c>
      <c r="CV348" s="51">
        <v>1</v>
      </c>
      <c r="CX348" s="63">
        <f t="shared" si="498"/>
        <v>0.35497155780492173</v>
      </c>
      <c r="CY348" s="63">
        <f t="shared" si="499"/>
        <v>20.943321910490383</v>
      </c>
      <c r="CZ348" s="63">
        <f t="shared" si="500"/>
        <v>86113.468840351648</v>
      </c>
      <c r="DA348" s="63">
        <f t="shared" si="501"/>
        <v>4.7026086984664719E+22</v>
      </c>
      <c r="DB348" s="63">
        <f t="shared" si="538"/>
        <v>339148.79999999999</v>
      </c>
      <c r="DC348" s="51">
        <f t="shared" si="502"/>
        <v>4111.738778040648</v>
      </c>
      <c r="DD348" s="93">
        <f t="shared" si="457"/>
        <v>35.05758679361476</v>
      </c>
      <c r="DE348" s="51">
        <f t="shared" si="539"/>
        <v>4</v>
      </c>
      <c r="DF348" s="51">
        <f t="shared" si="540"/>
        <v>26.9</v>
      </c>
      <c r="DG348" s="51">
        <v>1</v>
      </c>
      <c r="DI348" s="63">
        <f t="shared" si="541"/>
        <v>8.6534746119213031E-3</v>
      </c>
      <c r="DJ348" s="63">
        <f t="shared" si="542"/>
        <v>3.4613898447685212E-2</v>
      </c>
      <c r="DK348" s="63">
        <f t="shared" si="543"/>
        <v>46.835620305331489</v>
      </c>
      <c r="DL348" s="63">
        <f t="shared" si="544"/>
        <v>5.238102442598265E+22</v>
      </c>
      <c r="DM348" s="63">
        <f t="shared" si="545"/>
        <v>339148.79999999999</v>
      </c>
      <c r="DN348" s="51">
        <f t="shared" si="589"/>
        <v>1353.0871241249511</v>
      </c>
      <c r="DO348" s="93">
        <f t="shared" si="590"/>
        <v>11.536717640398729</v>
      </c>
    </row>
    <row r="349" spans="1:119">
      <c r="A349" s="74">
        <v>8192</v>
      </c>
      <c r="B349" s="74">
        <f t="shared" si="507"/>
        <v>11.433333333333334</v>
      </c>
      <c r="C349" s="78">
        <v>15.969999999999999</v>
      </c>
      <c r="D349" s="76">
        <f t="shared" si="546"/>
        <v>2.7149999999999999</v>
      </c>
      <c r="E349" s="76">
        <f t="shared" si="508"/>
        <v>2.7149999999999999</v>
      </c>
      <c r="F349" s="77">
        <f t="shared" si="509"/>
        <v>117.71846324999997</v>
      </c>
      <c r="G349" s="73">
        <f t="shared" si="510"/>
        <v>4.4736056945119547E+20</v>
      </c>
      <c r="H349" s="74">
        <f t="shared" si="547"/>
        <v>68.600000000000037</v>
      </c>
      <c r="I349" s="79">
        <v>343</v>
      </c>
      <c r="J349" s="51">
        <f t="shared" si="511"/>
        <v>343</v>
      </c>
      <c r="K349" s="51">
        <f t="shared" si="512"/>
        <v>10</v>
      </c>
      <c r="L349" s="51">
        <v>1</v>
      </c>
      <c r="N349" s="63">
        <f t="shared" si="550"/>
        <v>3.8192427788534472E+16</v>
      </c>
      <c r="O349" s="63">
        <f t="shared" si="551"/>
        <v>1.3100002731467323E+19</v>
      </c>
      <c r="P349" s="63">
        <f t="shared" si="552"/>
        <v>4.4736056945119545E+21</v>
      </c>
      <c r="Q349" s="63">
        <f t="shared" si="553"/>
        <v>2.2368028472559771E+22</v>
      </c>
      <c r="R349" s="63">
        <f t="shared" si="513"/>
        <v>339421.8666666667</v>
      </c>
      <c r="S349" s="51">
        <f t="shared" si="554"/>
        <v>341.49654669658747</v>
      </c>
      <c r="T349" s="72">
        <f t="shared" si="549"/>
        <v>2.9009599451816457</v>
      </c>
      <c r="U349" s="51">
        <f t="shared" si="514"/>
        <v>328</v>
      </c>
      <c r="V349" s="69">
        <f t="shared" si="515"/>
        <v>10.75</v>
      </c>
      <c r="W349" s="51">
        <v>1</v>
      </c>
      <c r="Y349" s="68">
        <f t="shared" si="504"/>
        <v>1408693720674598</v>
      </c>
      <c r="Z349" s="68">
        <f t="shared" si="555"/>
        <v>4.6205154038126816E+17</v>
      </c>
      <c r="AA349" s="68">
        <f t="shared" si="556"/>
        <v>6.0114076520004334E+20</v>
      </c>
      <c r="AB349" s="68">
        <f t="shared" si="557"/>
        <v>2.4045630608001756E+22</v>
      </c>
      <c r="AC349" s="63">
        <f t="shared" si="516"/>
        <v>339421.8666666667</v>
      </c>
      <c r="AD349" s="69">
        <f t="shared" si="558"/>
        <v>1301.0253460122735</v>
      </c>
      <c r="AE349" s="72">
        <f t="shared" si="517"/>
        <v>11.052007561883237</v>
      </c>
      <c r="AF349" s="51">
        <f t="shared" si="518"/>
        <v>306</v>
      </c>
      <c r="AG349" s="51">
        <f t="shared" si="519"/>
        <v>11.85</v>
      </c>
      <c r="AH349" s="51">
        <v>1</v>
      </c>
      <c r="AJ349" s="63">
        <f t="shared" si="559"/>
        <v>84023711035999.406</v>
      </c>
      <c r="AK349" s="63">
        <f t="shared" si="560"/>
        <v>2.571125557701582E+16</v>
      </c>
      <c r="AL349" s="63">
        <f t="shared" si="561"/>
        <v>3.138730914804806E+19</v>
      </c>
      <c r="AM349" s="63">
        <f t="shared" si="562"/>
        <v>2.6506113739983333E+22</v>
      </c>
      <c r="AN349" s="63">
        <f t="shared" si="520"/>
        <v>339421.8666666667</v>
      </c>
      <c r="AO349" s="51">
        <f t="shared" si="563"/>
        <v>1220.7614308850114</v>
      </c>
      <c r="AP349" s="72">
        <f t="shared" si="505"/>
        <v>10.370178111248931</v>
      </c>
      <c r="AQ349" s="51">
        <f t="shared" si="521"/>
        <v>278</v>
      </c>
      <c r="AR349" s="51">
        <f t="shared" si="522"/>
        <v>13.25</v>
      </c>
      <c r="AS349" s="51">
        <v>1</v>
      </c>
      <c r="AU349" s="63">
        <f t="shared" si="564"/>
        <v>485190191485.67371</v>
      </c>
      <c r="AV349" s="63">
        <f t="shared" si="565"/>
        <v>134882873233017.3</v>
      </c>
      <c r="AW349" s="63">
        <f t="shared" si="566"/>
        <v>7.2357513979837811E+17</v>
      </c>
      <c r="AX349" s="63">
        <f t="shared" si="567"/>
        <v>2.9637637726141701E+22</v>
      </c>
      <c r="AY349" s="63">
        <f t="shared" si="523"/>
        <v>339421.8666666667</v>
      </c>
      <c r="AZ349" s="51">
        <f t="shared" si="568"/>
        <v>5364.470095090307</v>
      </c>
      <c r="BA349" s="72">
        <f t="shared" si="455"/>
        <v>45.570337455881699</v>
      </c>
      <c r="BB349" s="51">
        <f t="shared" si="524"/>
        <v>248</v>
      </c>
      <c r="BC349" s="51">
        <f t="shared" si="525"/>
        <v>14.75</v>
      </c>
      <c r="BD349" s="51">
        <v>1</v>
      </c>
      <c r="BF349" s="63">
        <f t="shared" si="569"/>
        <v>34455510250.259003</v>
      </c>
      <c r="BG349" s="63">
        <f t="shared" si="570"/>
        <v>8544966542064.2324</v>
      </c>
      <c r="BH349" s="63">
        <f t="shared" si="571"/>
        <v>1.2585770415125068E+16</v>
      </c>
      <c r="BI349" s="63">
        <f t="shared" si="572"/>
        <v>3.299284199702567E+22</v>
      </c>
      <c r="BJ349" s="63">
        <f t="shared" si="526"/>
        <v>339421.8666666667</v>
      </c>
      <c r="BK349" s="51">
        <f t="shared" si="573"/>
        <v>1472.8870327542193</v>
      </c>
      <c r="BL349" s="72">
        <f t="shared" si="506"/>
        <v>12.51194580773819</v>
      </c>
      <c r="BM349" s="51">
        <f t="shared" si="527"/>
        <v>201</v>
      </c>
      <c r="BN349" s="51">
        <f t="shared" si="528"/>
        <v>17.100000000000001</v>
      </c>
      <c r="BO349" s="51">
        <v>1</v>
      </c>
      <c r="BQ349" s="63">
        <f t="shared" si="574"/>
        <v>168033100.17414278</v>
      </c>
      <c r="BR349" s="63">
        <f t="shared" si="575"/>
        <v>33774653135.002697</v>
      </c>
      <c r="BS349" s="63">
        <f t="shared" si="576"/>
        <v>21597423087961.789</v>
      </c>
      <c r="BT349" s="63">
        <f t="shared" si="577"/>
        <v>3.8249328688077218E+22</v>
      </c>
      <c r="BU349" s="63">
        <f t="shared" si="529"/>
        <v>339421.8666666667</v>
      </c>
      <c r="BV349" s="51">
        <f t="shared" si="578"/>
        <v>639.45654753680014</v>
      </c>
      <c r="BW349" s="72">
        <f t="shared" si="453"/>
        <v>5.4320837180721551</v>
      </c>
      <c r="BX349" s="51">
        <f t="shared" si="530"/>
        <v>156</v>
      </c>
      <c r="BY349" s="51">
        <f t="shared" si="531"/>
        <v>19.350000000000001</v>
      </c>
      <c r="BZ349" s="51">
        <v>1</v>
      </c>
      <c r="CB349" s="63">
        <f t="shared" si="579"/>
        <v>84267.186434464005</v>
      </c>
      <c r="CC349" s="63">
        <f t="shared" si="580"/>
        <v>13145681.083776385</v>
      </c>
      <c r="CD349" s="63">
        <f t="shared" si="581"/>
        <v>47732791569.816727</v>
      </c>
      <c r="CE349" s="63">
        <f t="shared" si="582"/>
        <v>4.3282135094403168E+22</v>
      </c>
      <c r="CF349" s="63">
        <f t="shared" si="532"/>
        <v>339421.8666666667</v>
      </c>
      <c r="CG349" s="51">
        <f t="shared" si="583"/>
        <v>3631.0626483039887</v>
      </c>
      <c r="CH349" s="93">
        <f t="shared" si="548"/>
        <v>30.845311330582543</v>
      </c>
      <c r="CI349" s="51">
        <f t="shared" si="533"/>
        <v>111</v>
      </c>
      <c r="CJ349" s="51">
        <f t="shared" si="534"/>
        <v>21.6</v>
      </c>
      <c r="CK349" s="51">
        <v>1</v>
      </c>
      <c r="CM349" s="63">
        <f t="shared" si="584"/>
        <v>544.56621685359528</v>
      </c>
      <c r="CN349" s="63">
        <f t="shared" si="585"/>
        <v>60446.850070749075</v>
      </c>
      <c r="CO349" s="63">
        <f t="shared" si="586"/>
        <v>104068586.27140242</v>
      </c>
      <c r="CP349" s="63">
        <f t="shared" si="587"/>
        <v>4.8314941500729118E+22</v>
      </c>
      <c r="CQ349" s="63">
        <f t="shared" si="535"/>
        <v>339421.8666666667</v>
      </c>
      <c r="CR349" s="51">
        <f t="shared" si="588"/>
        <v>1721.6544145740756</v>
      </c>
      <c r="CS349" s="93">
        <f t="shared" si="503"/>
        <v>14.62518594825503</v>
      </c>
      <c r="CT349" s="51">
        <f t="shared" si="536"/>
        <v>60</v>
      </c>
      <c r="CU349" s="51">
        <f t="shared" si="537"/>
        <v>24.15</v>
      </c>
      <c r="CV349" s="51">
        <v>10</v>
      </c>
      <c r="CX349" s="63">
        <f t="shared" si="498"/>
        <v>3.5497155780492173</v>
      </c>
      <c r="CY349" s="63">
        <f t="shared" si="499"/>
        <v>212.98293468295304</v>
      </c>
      <c r="CZ349" s="63">
        <f t="shared" si="500"/>
        <v>98918.400000000387</v>
      </c>
      <c r="DA349" s="63">
        <f t="shared" si="501"/>
        <v>5.4018788761231845E+22</v>
      </c>
      <c r="DB349" s="63">
        <f t="shared" si="538"/>
        <v>339421.8666666667</v>
      </c>
      <c r="DC349" s="51">
        <f t="shared" si="502"/>
        <v>464.44284443375983</v>
      </c>
      <c r="DD349" s="93">
        <f t="shared" si="457"/>
        <v>3.9453695844416314</v>
      </c>
      <c r="DE349" s="51">
        <f t="shared" si="539"/>
        <v>5</v>
      </c>
      <c r="DF349" s="51">
        <f t="shared" si="540"/>
        <v>26.9</v>
      </c>
      <c r="DG349" s="51">
        <v>1</v>
      </c>
      <c r="DI349" s="63">
        <f t="shared" si="541"/>
        <v>8.6534746119213031E-3</v>
      </c>
      <c r="DJ349" s="63">
        <f t="shared" si="542"/>
        <v>4.3267373059606512E-2</v>
      </c>
      <c r="DK349" s="63">
        <f t="shared" si="543"/>
        <v>53.800000000000011</v>
      </c>
      <c r="DL349" s="63">
        <f t="shared" si="544"/>
        <v>6.0169996591185793E+22</v>
      </c>
      <c r="DM349" s="63">
        <f t="shared" si="545"/>
        <v>339421.8666666667</v>
      </c>
      <c r="DN349" s="51">
        <f t="shared" si="589"/>
        <v>1243.4311629200001</v>
      </c>
      <c r="DO349" s="93">
        <f t="shared" si="590"/>
        <v>10.562753952022904</v>
      </c>
    </row>
    <row r="350" spans="1:119">
      <c r="A350" s="74">
        <v>8192</v>
      </c>
      <c r="B350" s="74">
        <f t="shared" si="507"/>
        <v>11.466666666666667</v>
      </c>
      <c r="C350" s="78">
        <v>15.969999999999999</v>
      </c>
      <c r="D350" s="76">
        <f t="shared" si="546"/>
        <v>2.7199999999999998</v>
      </c>
      <c r="E350" s="76">
        <f t="shared" si="508"/>
        <v>2.7199999999999998</v>
      </c>
      <c r="F350" s="77">
        <f t="shared" si="509"/>
        <v>118.15244799999998</v>
      </c>
      <c r="G350" s="73">
        <f t="shared" si="510"/>
        <v>5.1388235021912506E+20</v>
      </c>
      <c r="H350" s="74">
        <f t="shared" si="547"/>
        <v>68.800000000000026</v>
      </c>
      <c r="I350" s="79">
        <v>344</v>
      </c>
      <c r="J350" s="51">
        <f t="shared" si="511"/>
        <v>344</v>
      </c>
      <c r="K350" s="51">
        <f t="shared" si="512"/>
        <v>10</v>
      </c>
      <c r="L350" s="51">
        <v>1</v>
      </c>
      <c r="N350" s="63">
        <f t="shared" si="550"/>
        <v>3.8192427788534472E+16</v>
      </c>
      <c r="O350" s="63">
        <f t="shared" si="551"/>
        <v>1.3138195159255859E+19</v>
      </c>
      <c r="P350" s="63">
        <f t="shared" si="552"/>
        <v>5.1388235021912501E+21</v>
      </c>
      <c r="Q350" s="63">
        <f t="shared" si="553"/>
        <v>2.5694117510956251E+22</v>
      </c>
      <c r="R350" s="63">
        <f t="shared" si="513"/>
        <v>339694.93333333335</v>
      </c>
      <c r="S350" s="51">
        <f t="shared" si="554"/>
        <v>391.13618270245809</v>
      </c>
      <c r="T350" s="72">
        <f t="shared" si="549"/>
        <v>3.3104365531424129</v>
      </c>
      <c r="U350" s="51">
        <f t="shared" si="514"/>
        <v>329</v>
      </c>
      <c r="V350" s="69">
        <f t="shared" si="515"/>
        <v>10.75</v>
      </c>
      <c r="W350" s="51">
        <v>1</v>
      </c>
      <c r="Y350" s="68">
        <f t="shared" si="504"/>
        <v>1408693720674598</v>
      </c>
      <c r="Z350" s="68">
        <f t="shared" si="555"/>
        <v>4.6346023410194272E+17</v>
      </c>
      <c r="AA350" s="68">
        <f t="shared" si="556"/>
        <v>6.9052940810694872E+20</v>
      </c>
      <c r="AB350" s="68">
        <f t="shared" si="557"/>
        <v>2.7621176324277968E+22</v>
      </c>
      <c r="AC350" s="63">
        <f t="shared" si="516"/>
        <v>339694.93333333335</v>
      </c>
      <c r="AD350" s="69">
        <f t="shared" si="558"/>
        <v>1489.9431651239788</v>
      </c>
      <c r="AE350" s="72">
        <f t="shared" si="517"/>
        <v>12.610345281411174</v>
      </c>
      <c r="AF350" s="51">
        <f t="shared" si="518"/>
        <v>307</v>
      </c>
      <c r="AG350" s="51">
        <f t="shared" si="519"/>
        <v>11.85</v>
      </c>
      <c r="AH350" s="51">
        <v>1</v>
      </c>
      <c r="AJ350" s="63">
        <f t="shared" si="559"/>
        <v>84023711035999.406</v>
      </c>
      <c r="AK350" s="63">
        <f t="shared" si="560"/>
        <v>2.5795279288051816E+16</v>
      </c>
      <c r="AL350" s="63">
        <f t="shared" si="561"/>
        <v>3.6054550386146198E+19</v>
      </c>
      <c r="AM350" s="63">
        <f t="shared" si="562"/>
        <v>3.0447529250483163E+22</v>
      </c>
      <c r="AN350" s="63">
        <f t="shared" si="520"/>
        <v>339694.93333333335</v>
      </c>
      <c r="AO350" s="51">
        <f t="shared" si="563"/>
        <v>1397.7189385519234</v>
      </c>
      <c r="AP350" s="72">
        <f t="shared" si="505"/>
        <v>11.829792460600762</v>
      </c>
      <c r="AQ350" s="51">
        <f t="shared" si="521"/>
        <v>279</v>
      </c>
      <c r="AR350" s="51">
        <f t="shared" si="522"/>
        <v>13.25</v>
      </c>
      <c r="AS350" s="51">
        <v>1</v>
      </c>
      <c r="AU350" s="63">
        <f t="shared" si="564"/>
        <v>485190191485.67371</v>
      </c>
      <c r="AV350" s="63">
        <f t="shared" si="565"/>
        <v>135368063424502.97</v>
      </c>
      <c r="AW350" s="63">
        <f t="shared" si="566"/>
        <v>8.3116957280314662E+17</v>
      </c>
      <c r="AX350" s="63">
        <f t="shared" si="567"/>
        <v>3.4044705702017038E+22</v>
      </c>
      <c r="AY350" s="63">
        <f t="shared" si="523"/>
        <v>339694.93333333335</v>
      </c>
      <c r="AZ350" s="51">
        <f t="shared" si="568"/>
        <v>6140.0713859418092</v>
      </c>
      <c r="BA350" s="72">
        <f t="shared" si="455"/>
        <v>51.967364958378269</v>
      </c>
      <c r="BB350" s="51">
        <f t="shared" si="524"/>
        <v>249</v>
      </c>
      <c r="BC350" s="51">
        <f t="shared" si="525"/>
        <v>14.75</v>
      </c>
      <c r="BD350" s="51">
        <v>1</v>
      </c>
      <c r="BF350" s="63">
        <f t="shared" si="569"/>
        <v>34455510250.259003</v>
      </c>
      <c r="BG350" s="63">
        <f t="shared" si="570"/>
        <v>8579422052314.4912</v>
      </c>
      <c r="BH350" s="63">
        <f t="shared" si="571"/>
        <v>1.445725377222452E+16</v>
      </c>
      <c r="BI350" s="63">
        <f t="shared" si="572"/>
        <v>3.7898823328660468E+22</v>
      </c>
      <c r="BJ350" s="63">
        <f t="shared" si="526"/>
        <v>339694.93333333335</v>
      </c>
      <c r="BK350" s="51">
        <f t="shared" si="573"/>
        <v>1685.1081208115122</v>
      </c>
      <c r="BL350" s="72">
        <f t="shared" si="506"/>
        <v>14.262151562120088</v>
      </c>
      <c r="BM350" s="51">
        <f t="shared" si="527"/>
        <v>202</v>
      </c>
      <c r="BN350" s="51">
        <f t="shared" si="528"/>
        <v>17.100000000000001</v>
      </c>
      <c r="BO350" s="51">
        <v>1</v>
      </c>
      <c r="BQ350" s="63">
        <f t="shared" si="574"/>
        <v>168033100.17414278</v>
      </c>
      <c r="BR350" s="63">
        <f t="shared" si="575"/>
        <v>33942686235.176842</v>
      </c>
      <c r="BS350" s="63">
        <f t="shared" si="576"/>
        <v>24808924373316.699</v>
      </c>
      <c r="BT350" s="63">
        <f t="shared" si="577"/>
        <v>4.3936940943735196E+22</v>
      </c>
      <c r="BU350" s="63">
        <f t="shared" si="529"/>
        <v>339694.93333333335</v>
      </c>
      <c r="BV350" s="51">
        <f t="shared" si="578"/>
        <v>730.90633432558798</v>
      </c>
      <c r="BW350" s="72">
        <f t="shared" si="453"/>
        <v>6.1861294175266526</v>
      </c>
      <c r="BX350" s="51">
        <f t="shared" si="530"/>
        <v>157</v>
      </c>
      <c r="BY350" s="51">
        <f t="shared" si="531"/>
        <v>19.350000000000001</v>
      </c>
      <c r="BZ350" s="51">
        <v>1</v>
      </c>
      <c r="CB350" s="63">
        <f t="shared" si="579"/>
        <v>84267.186434464005</v>
      </c>
      <c r="CC350" s="63">
        <f t="shared" si="580"/>
        <v>13229948.270210849</v>
      </c>
      <c r="CD350" s="63">
        <f t="shared" si="581"/>
        <v>54830579155.664818</v>
      </c>
      <c r="CE350" s="63">
        <f t="shared" si="582"/>
        <v>4.9718117383700352E+22</v>
      </c>
      <c r="CF350" s="63">
        <f t="shared" si="532"/>
        <v>339694.93333333335</v>
      </c>
      <c r="CG350" s="51">
        <f t="shared" si="583"/>
        <v>4144.4288394629502</v>
      </c>
      <c r="CH350" s="93">
        <f t="shared" si="548"/>
        <v>35.076961244704393</v>
      </c>
      <c r="CI350" s="51">
        <f t="shared" si="533"/>
        <v>112</v>
      </c>
      <c r="CJ350" s="51">
        <f t="shared" si="534"/>
        <v>21.6</v>
      </c>
      <c r="CK350" s="51">
        <v>1</v>
      </c>
      <c r="CM350" s="63">
        <f t="shared" si="584"/>
        <v>544.56621685359528</v>
      </c>
      <c r="CN350" s="63">
        <f t="shared" si="585"/>
        <v>60991.416287602668</v>
      </c>
      <c r="CO350" s="63">
        <f t="shared" si="586"/>
        <v>119543413.85682701</v>
      </c>
      <c r="CP350" s="63">
        <f t="shared" si="587"/>
        <v>5.5499293823665516E+22</v>
      </c>
      <c r="CQ350" s="63">
        <f t="shared" si="535"/>
        <v>339694.93333333335</v>
      </c>
      <c r="CR350" s="51">
        <f t="shared" si="588"/>
        <v>1960.0039010919938</v>
      </c>
      <c r="CS350" s="93">
        <f t="shared" si="503"/>
        <v>16.588770984177952</v>
      </c>
      <c r="CT350" s="51">
        <f t="shared" si="536"/>
        <v>61</v>
      </c>
      <c r="CU350" s="51">
        <f t="shared" si="537"/>
        <v>24.15</v>
      </c>
      <c r="CV350" s="51">
        <v>1</v>
      </c>
      <c r="CX350" s="63">
        <f t="shared" si="498"/>
        <v>3.5497155780492173</v>
      </c>
      <c r="CY350" s="63">
        <f t="shared" si="499"/>
        <v>216.53265026100226</v>
      </c>
      <c r="CZ350" s="63">
        <f t="shared" si="500"/>
        <v>113627.40335893915</v>
      </c>
      <c r="DA350" s="63">
        <f t="shared" si="501"/>
        <v>6.2051293788959347E+22</v>
      </c>
      <c r="DB350" s="63">
        <f t="shared" si="538"/>
        <v>339694.93333333335</v>
      </c>
      <c r="DC350" s="51">
        <f t="shared" si="502"/>
        <v>524.75875218806925</v>
      </c>
      <c r="DD350" s="93">
        <f t="shared" si="457"/>
        <v>4.441370120304823</v>
      </c>
      <c r="DE350" s="51">
        <f t="shared" si="539"/>
        <v>6</v>
      </c>
      <c r="DF350" s="51">
        <f t="shared" si="540"/>
        <v>26.9</v>
      </c>
      <c r="DG350" s="51">
        <v>1</v>
      </c>
      <c r="DI350" s="63">
        <f t="shared" si="541"/>
        <v>8.6534746119213031E-3</v>
      </c>
      <c r="DJ350" s="63">
        <f t="shared" si="542"/>
        <v>5.1920847671527819E-2</v>
      </c>
      <c r="DK350" s="63">
        <f t="shared" si="543"/>
        <v>61.799971498840499</v>
      </c>
      <c r="DL350" s="63">
        <f t="shared" si="544"/>
        <v>6.9117176104472315E+22</v>
      </c>
      <c r="DM350" s="63">
        <f t="shared" si="545"/>
        <v>339694.93333333335</v>
      </c>
      <c r="DN350" s="51">
        <f t="shared" si="589"/>
        <v>1190.272776165212</v>
      </c>
      <c r="DO350" s="93">
        <f t="shared" si="590"/>
        <v>10.07404244527555</v>
      </c>
    </row>
    <row r="351" spans="1:119">
      <c r="A351" s="74">
        <v>8192</v>
      </c>
      <c r="B351" s="74">
        <f t="shared" si="507"/>
        <v>11.5</v>
      </c>
      <c r="C351" s="78">
        <v>15.969999999999999</v>
      </c>
      <c r="D351" s="76">
        <f t="shared" si="546"/>
        <v>2.7250000000000001</v>
      </c>
      <c r="E351" s="76">
        <f t="shared" si="508"/>
        <v>2.7250000000000001</v>
      </c>
      <c r="F351" s="77">
        <f t="shared" si="509"/>
        <v>118.58723124999999</v>
      </c>
      <c r="G351" s="73">
        <f t="shared" si="510"/>
        <v>5.9029581035871928E+20</v>
      </c>
      <c r="H351" s="74">
        <f t="shared" si="547"/>
        <v>69.000000000000028</v>
      </c>
      <c r="I351" s="79">
        <v>345</v>
      </c>
      <c r="J351" s="51">
        <f t="shared" si="511"/>
        <v>345</v>
      </c>
      <c r="K351" s="51">
        <f t="shared" si="512"/>
        <v>10</v>
      </c>
      <c r="L351" s="51">
        <v>1</v>
      </c>
      <c r="N351" s="63">
        <f t="shared" si="550"/>
        <v>3.8192427788534472E+16</v>
      </c>
      <c r="O351" s="63">
        <f t="shared" si="551"/>
        <v>1.3176387587044393E+19</v>
      </c>
      <c r="P351" s="63">
        <f t="shared" si="552"/>
        <v>5.9029581035871928E+21</v>
      </c>
      <c r="Q351" s="63">
        <f t="shared" si="553"/>
        <v>2.9514790517935962E+22</v>
      </c>
      <c r="R351" s="63">
        <f t="shared" si="513"/>
        <v>339968</v>
      </c>
      <c r="S351" s="51">
        <f t="shared" si="554"/>
        <v>447.99517808593021</v>
      </c>
      <c r="T351" s="72">
        <f t="shared" si="549"/>
        <v>3.7777691018140729</v>
      </c>
      <c r="U351" s="51">
        <f t="shared" si="514"/>
        <v>330</v>
      </c>
      <c r="V351" s="69">
        <f t="shared" si="515"/>
        <v>10.75</v>
      </c>
      <c r="W351" s="51">
        <v>1</v>
      </c>
      <c r="Y351" s="68">
        <f t="shared" si="504"/>
        <v>1408693720674598</v>
      </c>
      <c r="Z351" s="68">
        <f t="shared" si="555"/>
        <v>4.6486892782261734E+17</v>
      </c>
      <c r="AA351" s="68">
        <f t="shared" si="556"/>
        <v>7.9320999516952815E+20</v>
      </c>
      <c r="AB351" s="68">
        <f t="shared" si="557"/>
        <v>3.1728399806781163E+22</v>
      </c>
      <c r="AC351" s="63">
        <f t="shared" si="516"/>
        <v>339968</v>
      </c>
      <c r="AD351" s="69">
        <f t="shared" si="558"/>
        <v>1706.3089135357263</v>
      </c>
      <c r="AE351" s="72">
        <f t="shared" si="517"/>
        <v>14.388639447518313</v>
      </c>
      <c r="AF351" s="51">
        <f t="shared" si="518"/>
        <v>308</v>
      </c>
      <c r="AG351" s="51">
        <f t="shared" si="519"/>
        <v>11.85</v>
      </c>
      <c r="AH351" s="51">
        <v>1</v>
      </c>
      <c r="AJ351" s="63">
        <f t="shared" si="559"/>
        <v>84023711035999.406</v>
      </c>
      <c r="AK351" s="63">
        <f t="shared" si="560"/>
        <v>2.5879302999087816E+16</v>
      </c>
      <c r="AL351" s="63">
        <f t="shared" si="561"/>
        <v>4.1415802718723858E+19</v>
      </c>
      <c r="AM351" s="63">
        <f t="shared" si="562"/>
        <v>3.4975026763754115E+22</v>
      </c>
      <c r="AN351" s="63">
        <f t="shared" si="520"/>
        <v>339968</v>
      </c>
      <c r="AO351" s="51">
        <f t="shared" si="563"/>
        <v>1600.3445966138913</v>
      </c>
      <c r="AP351" s="72">
        <f t="shared" si="505"/>
        <v>13.495083574724168</v>
      </c>
      <c r="AQ351" s="51">
        <f t="shared" si="521"/>
        <v>280</v>
      </c>
      <c r="AR351" s="51">
        <f t="shared" si="522"/>
        <v>13.25</v>
      </c>
      <c r="AS351" s="51">
        <v>13</v>
      </c>
      <c r="AU351" s="63">
        <f t="shared" si="564"/>
        <v>6307472489313.7578</v>
      </c>
      <c r="AV351" s="63">
        <f t="shared" si="565"/>
        <v>1766092297007852.2</v>
      </c>
      <c r="AW351" s="63">
        <f t="shared" si="566"/>
        <v>9.5476312100256294E+17</v>
      </c>
      <c r="AX351" s="63">
        <f t="shared" si="567"/>
        <v>3.9107097436265155E+22</v>
      </c>
      <c r="AY351" s="63">
        <f t="shared" si="523"/>
        <v>339968</v>
      </c>
      <c r="AZ351" s="51">
        <f t="shared" si="568"/>
        <v>540.60771490829848</v>
      </c>
      <c r="BA351" s="72">
        <f t="shared" si="455"/>
        <v>4.5587346058245926</v>
      </c>
      <c r="BB351" s="51">
        <f t="shared" si="524"/>
        <v>250</v>
      </c>
      <c r="BC351" s="51">
        <f t="shared" si="525"/>
        <v>14.75</v>
      </c>
      <c r="BD351" s="51">
        <v>1</v>
      </c>
      <c r="BF351" s="63">
        <f t="shared" si="569"/>
        <v>34455510250.259003</v>
      </c>
      <c r="BG351" s="63">
        <f t="shared" si="570"/>
        <v>8613877562564.751</v>
      </c>
      <c r="BH351" s="63">
        <f t="shared" si="571"/>
        <v>1.660702362592898E+16</v>
      </c>
      <c r="BI351" s="63">
        <f t="shared" si="572"/>
        <v>4.3534316013955548E+22</v>
      </c>
      <c r="BJ351" s="63">
        <f t="shared" si="526"/>
        <v>339968</v>
      </c>
      <c r="BK351" s="51">
        <f t="shared" si="573"/>
        <v>1927.938202662855</v>
      </c>
      <c r="BL351" s="72">
        <f t="shared" si="506"/>
        <v>16.257553046318005</v>
      </c>
      <c r="BM351" s="51">
        <f t="shared" si="527"/>
        <v>203</v>
      </c>
      <c r="BN351" s="51">
        <f t="shared" si="528"/>
        <v>17.100000000000001</v>
      </c>
      <c r="BO351" s="51">
        <v>1</v>
      </c>
      <c r="BQ351" s="63">
        <f t="shared" si="574"/>
        <v>168033100.17414278</v>
      </c>
      <c r="BR351" s="63">
        <f t="shared" si="575"/>
        <v>34110719335.350983</v>
      </c>
      <c r="BS351" s="63">
        <f t="shared" si="576"/>
        <v>28497970616874.734</v>
      </c>
      <c r="BT351" s="63">
        <f t="shared" si="577"/>
        <v>5.0470291785670499E+22</v>
      </c>
      <c r="BU351" s="63">
        <f t="shared" si="529"/>
        <v>339968</v>
      </c>
      <c r="BV351" s="51">
        <f t="shared" si="578"/>
        <v>835.45498811397329</v>
      </c>
      <c r="BW351" s="72">
        <f t="shared" si="453"/>
        <v>7.0450669883059049</v>
      </c>
      <c r="BX351" s="51">
        <f t="shared" si="530"/>
        <v>158</v>
      </c>
      <c r="BY351" s="51">
        <f t="shared" si="531"/>
        <v>19.350000000000001</v>
      </c>
      <c r="BZ351" s="51">
        <v>1</v>
      </c>
      <c r="CB351" s="63">
        <f t="shared" si="579"/>
        <v>84267.186434464005</v>
      </c>
      <c r="CC351" s="63">
        <f t="shared" si="580"/>
        <v>13314215.456645314</v>
      </c>
      <c r="CD351" s="63">
        <f t="shared" si="581"/>
        <v>62983796079.646881</v>
      </c>
      <c r="CE351" s="63">
        <f t="shared" si="582"/>
        <v>5.7111119652206097E+22</v>
      </c>
      <c r="CF351" s="63">
        <f t="shared" si="532"/>
        <v>339968</v>
      </c>
      <c r="CG351" s="51">
        <f t="shared" si="583"/>
        <v>4730.5675865573266</v>
      </c>
      <c r="CH351" s="93">
        <f t="shared" si="548"/>
        <v>39.891036637701475</v>
      </c>
      <c r="CI351" s="51">
        <f t="shared" si="533"/>
        <v>113</v>
      </c>
      <c r="CJ351" s="51">
        <f t="shared" si="534"/>
        <v>21.6</v>
      </c>
      <c r="CK351" s="51">
        <v>1</v>
      </c>
      <c r="CM351" s="63">
        <f t="shared" si="584"/>
        <v>544.56621685359528</v>
      </c>
      <c r="CN351" s="63">
        <f t="shared" si="585"/>
        <v>61535.982504456268</v>
      </c>
      <c r="CO351" s="63">
        <f t="shared" si="586"/>
        <v>137319322.84806696</v>
      </c>
      <c r="CP351" s="63">
        <f t="shared" si="587"/>
        <v>6.3751947518741687E+22</v>
      </c>
      <c r="CQ351" s="63">
        <f t="shared" si="535"/>
        <v>339968</v>
      </c>
      <c r="CR351" s="51">
        <f t="shared" si="588"/>
        <v>2231.5288918661968</v>
      </c>
      <c r="CS351" s="93">
        <f t="shared" si="503"/>
        <v>18.817615255404633</v>
      </c>
      <c r="CT351" s="51">
        <f t="shared" si="536"/>
        <v>62</v>
      </c>
      <c r="CU351" s="51">
        <f t="shared" si="537"/>
        <v>24.15</v>
      </c>
      <c r="CV351" s="51">
        <v>1</v>
      </c>
      <c r="CX351" s="63">
        <f t="shared" si="498"/>
        <v>3.5497155780492173</v>
      </c>
      <c r="CY351" s="63">
        <f t="shared" si="499"/>
        <v>220.08236583905148</v>
      </c>
      <c r="CZ351" s="63">
        <f t="shared" si="500"/>
        <v>130523.61132099798</v>
      </c>
      <c r="DA351" s="63">
        <f t="shared" si="501"/>
        <v>7.1278219100815352E+22</v>
      </c>
      <c r="DB351" s="63">
        <f t="shared" si="538"/>
        <v>339968</v>
      </c>
      <c r="DC351" s="51">
        <f t="shared" si="502"/>
        <v>593.06710386988141</v>
      </c>
      <c r="DD351" s="93">
        <f t="shared" si="457"/>
        <v>5.0011042303501076</v>
      </c>
      <c r="DE351" s="51">
        <f t="shared" si="539"/>
        <v>7</v>
      </c>
      <c r="DF351" s="51">
        <f t="shared" si="540"/>
        <v>26.9</v>
      </c>
      <c r="DG351" s="51">
        <v>1</v>
      </c>
      <c r="DI351" s="63">
        <f t="shared" si="541"/>
        <v>8.6534746119213031E-3</v>
      </c>
      <c r="DJ351" s="63">
        <f t="shared" si="542"/>
        <v>6.0574322283449125E-2</v>
      </c>
      <c r="DK351" s="63">
        <f t="shared" si="543"/>
        <v>70.989525599581739</v>
      </c>
      <c r="DL351" s="63">
        <f t="shared" si="544"/>
        <v>7.9394786493247739E+22</v>
      </c>
      <c r="DM351" s="63">
        <f t="shared" si="545"/>
        <v>339968</v>
      </c>
      <c r="DN351" s="51">
        <f t="shared" si="589"/>
        <v>1171.9408971246285</v>
      </c>
      <c r="DO351" s="93">
        <f t="shared" si="590"/>
        <v>9.8825217923673261</v>
      </c>
    </row>
    <row r="352" spans="1:119">
      <c r="A352" s="74">
        <v>8192</v>
      </c>
      <c r="B352" s="74">
        <f t="shared" si="507"/>
        <v>11.533333333333333</v>
      </c>
      <c r="C352" s="78">
        <v>15.969999999999999</v>
      </c>
      <c r="D352" s="76">
        <f t="shared" si="546"/>
        <v>2.73</v>
      </c>
      <c r="E352" s="76">
        <f t="shared" si="508"/>
        <v>2.73</v>
      </c>
      <c r="F352" s="77">
        <f t="shared" si="509"/>
        <v>119.02281299999999</v>
      </c>
      <c r="G352" s="73">
        <f t="shared" si="510"/>
        <v>6.7807182632070257E+20</v>
      </c>
      <c r="H352" s="74">
        <f t="shared" si="547"/>
        <v>69.200000000000031</v>
      </c>
      <c r="I352" s="79">
        <v>346</v>
      </c>
      <c r="J352" s="51">
        <f t="shared" si="511"/>
        <v>346</v>
      </c>
      <c r="K352" s="51">
        <f t="shared" si="512"/>
        <v>10</v>
      </c>
      <c r="L352" s="51">
        <v>1</v>
      </c>
      <c r="N352" s="63">
        <f t="shared" si="550"/>
        <v>3.8192427788534472E+16</v>
      </c>
      <c r="O352" s="63">
        <f t="shared" si="551"/>
        <v>1.3214580014832927E+19</v>
      </c>
      <c r="P352" s="63">
        <f t="shared" si="552"/>
        <v>6.7807182632070257E+21</v>
      </c>
      <c r="Q352" s="63">
        <f t="shared" si="553"/>
        <v>3.390359131603513E+22</v>
      </c>
      <c r="R352" s="63">
        <f t="shared" si="513"/>
        <v>340241.06666666665</v>
      </c>
      <c r="S352" s="51">
        <f t="shared" si="554"/>
        <v>513.12400814826469</v>
      </c>
      <c r="T352" s="72">
        <f t="shared" si="549"/>
        <v>4.3111399841328293</v>
      </c>
      <c r="U352" s="51">
        <f t="shared" si="514"/>
        <v>331</v>
      </c>
      <c r="V352" s="69">
        <f t="shared" si="515"/>
        <v>10.75</v>
      </c>
      <c r="W352" s="51">
        <v>1</v>
      </c>
      <c r="Y352" s="68">
        <f t="shared" si="504"/>
        <v>1408693720674598</v>
      </c>
      <c r="Z352" s="68">
        <f t="shared" si="555"/>
        <v>4.6627762154329197E+17</v>
      </c>
      <c r="AA352" s="68">
        <f t="shared" si="556"/>
        <v>9.1115901661844301E+20</v>
      </c>
      <c r="AB352" s="68">
        <f t="shared" si="557"/>
        <v>3.6446360664737761E+22</v>
      </c>
      <c r="AC352" s="63">
        <f t="shared" si="516"/>
        <v>340241.06666666665</v>
      </c>
      <c r="AD352" s="69">
        <f t="shared" si="558"/>
        <v>1954.1126884937703</v>
      </c>
      <c r="AE352" s="72">
        <f t="shared" si="517"/>
        <v>16.417967608392608</v>
      </c>
      <c r="AF352" s="51">
        <f t="shared" si="518"/>
        <v>309</v>
      </c>
      <c r="AG352" s="51">
        <f t="shared" si="519"/>
        <v>11.85</v>
      </c>
      <c r="AH352" s="51">
        <v>1</v>
      </c>
      <c r="AJ352" s="63">
        <f t="shared" si="559"/>
        <v>84023711035999.406</v>
      </c>
      <c r="AK352" s="63">
        <f t="shared" si="560"/>
        <v>2.5963326710123816E+16</v>
      </c>
      <c r="AL352" s="63">
        <f t="shared" si="561"/>
        <v>4.7574264453879824E+19</v>
      </c>
      <c r="AM352" s="63">
        <f t="shared" si="562"/>
        <v>4.0175755709501623E+22</v>
      </c>
      <c r="AN352" s="63">
        <f t="shared" si="520"/>
        <v>340241.06666666665</v>
      </c>
      <c r="AO352" s="51">
        <f t="shared" si="563"/>
        <v>1832.3639718838228</v>
      </c>
      <c r="AP352" s="72">
        <f t="shared" si="505"/>
        <v>15.395065245885451</v>
      </c>
      <c r="AQ352" s="51">
        <f t="shared" si="521"/>
        <v>281</v>
      </c>
      <c r="AR352" s="51">
        <f t="shared" si="522"/>
        <v>13.25</v>
      </c>
      <c r="AS352" s="51">
        <v>1</v>
      </c>
      <c r="AU352" s="63">
        <f t="shared" si="564"/>
        <v>6307472489313.7578</v>
      </c>
      <c r="AV352" s="63">
        <f t="shared" si="565"/>
        <v>1772399769497166</v>
      </c>
      <c r="AW352" s="63">
        <f t="shared" si="566"/>
        <v>1.0967348265074793E+18</v>
      </c>
      <c r="AX352" s="63">
        <f t="shared" si="567"/>
        <v>4.4922258493746543E+22</v>
      </c>
      <c r="AY352" s="63">
        <f t="shared" si="523"/>
        <v>340241.06666666665</v>
      </c>
      <c r="AZ352" s="51">
        <f t="shared" si="568"/>
        <v>618.78524550848113</v>
      </c>
      <c r="BA352" s="72">
        <f t="shared" si="455"/>
        <v>5.1988793569219478</v>
      </c>
      <c r="BB352" s="51">
        <f t="shared" si="524"/>
        <v>251</v>
      </c>
      <c r="BC352" s="51">
        <f t="shared" si="525"/>
        <v>14.75</v>
      </c>
      <c r="BD352" s="51">
        <v>1</v>
      </c>
      <c r="BF352" s="63">
        <f t="shared" si="569"/>
        <v>34455510250.259003</v>
      </c>
      <c r="BG352" s="63">
        <f t="shared" si="570"/>
        <v>8648333072815.0098</v>
      </c>
      <c r="BH352" s="63">
        <f t="shared" si="571"/>
        <v>1.9076460720501516E+16</v>
      </c>
      <c r="BI352" s="63">
        <f t="shared" si="572"/>
        <v>5.0007797191151815E+22</v>
      </c>
      <c r="BJ352" s="63">
        <f t="shared" si="526"/>
        <v>340241.06666666665</v>
      </c>
      <c r="BK352" s="51">
        <f t="shared" si="573"/>
        <v>2205.7962569071333</v>
      </c>
      <c r="BL352" s="72">
        <f t="shared" si="506"/>
        <v>18.532550200331205</v>
      </c>
      <c r="BM352" s="51">
        <f t="shared" si="527"/>
        <v>204</v>
      </c>
      <c r="BN352" s="51">
        <f t="shared" si="528"/>
        <v>17.100000000000001</v>
      </c>
      <c r="BO352" s="51">
        <v>1</v>
      </c>
      <c r="BQ352" s="63">
        <f t="shared" si="574"/>
        <v>168033100.17414278</v>
      </c>
      <c r="BR352" s="63">
        <f t="shared" si="575"/>
        <v>34278752435.525127</v>
      </c>
      <c r="BS352" s="63">
        <f t="shared" si="576"/>
        <v>32735571968357.852</v>
      </c>
      <c r="BT352" s="63">
        <f t="shared" si="577"/>
        <v>5.7975141150420076E+22</v>
      </c>
      <c r="BU352" s="63">
        <f t="shared" si="529"/>
        <v>340241.06666666665</v>
      </c>
      <c r="BV352" s="51">
        <f t="shared" si="578"/>
        <v>954.98142850823285</v>
      </c>
      <c r="BW352" s="72">
        <f t="shared" si="453"/>
        <v>8.0235158658889443</v>
      </c>
      <c r="BX352" s="51">
        <f t="shared" si="530"/>
        <v>159</v>
      </c>
      <c r="BY352" s="51">
        <f t="shared" si="531"/>
        <v>19.350000000000001</v>
      </c>
      <c r="BZ352" s="51">
        <v>1</v>
      </c>
      <c r="CB352" s="63">
        <f t="shared" si="579"/>
        <v>84267.186434464005</v>
      </c>
      <c r="CC352" s="63">
        <f t="shared" si="580"/>
        <v>13398482.643079776</v>
      </c>
      <c r="CD352" s="63">
        <f t="shared" si="581"/>
        <v>72349382948.159088</v>
      </c>
      <c r="CE352" s="63">
        <f t="shared" si="582"/>
        <v>6.5603449196527976E+22</v>
      </c>
      <c r="CF352" s="63">
        <f t="shared" si="532"/>
        <v>340241.06666666665</v>
      </c>
      <c r="CG352" s="51">
        <f t="shared" si="583"/>
        <v>5399.8191344097495</v>
      </c>
      <c r="CH352" s="93">
        <f t="shared" si="548"/>
        <v>45.367934081760865</v>
      </c>
      <c r="CI352" s="51">
        <f t="shared" si="533"/>
        <v>114</v>
      </c>
      <c r="CJ352" s="51">
        <f t="shared" si="534"/>
        <v>21.6</v>
      </c>
      <c r="CK352" s="51">
        <v>1</v>
      </c>
      <c r="CM352" s="63">
        <f t="shared" si="584"/>
        <v>544.56621685359528</v>
      </c>
      <c r="CN352" s="63">
        <f t="shared" si="585"/>
        <v>62080.54872130986</v>
      </c>
      <c r="CO352" s="63">
        <f t="shared" si="586"/>
        <v>157738480.26488128</v>
      </c>
      <c r="CP352" s="63">
        <f t="shared" si="587"/>
        <v>7.3231757242635876E+22</v>
      </c>
      <c r="CQ352" s="63">
        <f t="shared" si="535"/>
        <v>340241.06666666665</v>
      </c>
      <c r="CR352" s="51">
        <f t="shared" si="588"/>
        <v>2540.868009607907</v>
      </c>
      <c r="CS352" s="93">
        <f t="shared" si="503"/>
        <v>21.347739526269702</v>
      </c>
      <c r="CT352" s="51">
        <f t="shared" si="536"/>
        <v>63</v>
      </c>
      <c r="CU352" s="51">
        <f t="shared" si="537"/>
        <v>24.15</v>
      </c>
      <c r="CV352" s="51">
        <v>1</v>
      </c>
      <c r="CX352" s="63">
        <f t="shared" si="498"/>
        <v>3.5497155780492173</v>
      </c>
      <c r="CY352" s="63">
        <f t="shared" si="499"/>
        <v>223.63208141710069</v>
      </c>
      <c r="CZ352" s="63">
        <f t="shared" si="500"/>
        <v>149932.25761270279</v>
      </c>
      <c r="DA352" s="63">
        <f t="shared" si="501"/>
        <v>8.1877173028224842E+22</v>
      </c>
      <c r="DB352" s="63">
        <f t="shared" si="538"/>
        <v>340241.06666666665</v>
      </c>
      <c r="DC352" s="51">
        <f t="shared" si="502"/>
        <v>670.44163190996335</v>
      </c>
      <c r="DD352" s="93">
        <f t="shared" si="457"/>
        <v>5.6328834364716576</v>
      </c>
      <c r="DE352" s="51">
        <f t="shared" si="539"/>
        <v>8</v>
      </c>
      <c r="DF352" s="51">
        <f t="shared" si="540"/>
        <v>26.9</v>
      </c>
      <c r="DG352" s="51">
        <v>1</v>
      </c>
      <c r="DI352" s="63">
        <f t="shared" si="541"/>
        <v>8.6534746119213031E-3</v>
      </c>
      <c r="DJ352" s="63">
        <f t="shared" si="542"/>
        <v>6.9227796895370425E-2</v>
      </c>
      <c r="DK352" s="63">
        <f t="shared" si="543"/>
        <v>81.545551278259452</v>
      </c>
      <c r="DL352" s="63">
        <f t="shared" si="544"/>
        <v>9.1200660640134496E+22</v>
      </c>
      <c r="DM352" s="63">
        <f t="shared" si="545"/>
        <v>340241.06666666665</v>
      </c>
      <c r="DN352" s="51">
        <f t="shared" si="589"/>
        <v>1177.9307580957091</v>
      </c>
      <c r="DO352" s="93">
        <f t="shared" si="590"/>
        <v>9.8966805472469321</v>
      </c>
    </row>
    <row r="353" spans="1:119">
      <c r="A353" s="74">
        <v>8192</v>
      </c>
      <c r="B353" s="74">
        <f t="shared" si="507"/>
        <v>11.566666666666666</v>
      </c>
      <c r="C353" s="78">
        <v>15.969999999999999</v>
      </c>
      <c r="D353" s="76">
        <f t="shared" si="546"/>
        <v>2.7350000000000003</v>
      </c>
      <c r="E353" s="76">
        <f t="shared" si="508"/>
        <v>2.7350000000000003</v>
      </c>
      <c r="F353" s="77">
        <f t="shared" si="509"/>
        <v>119.45919325000003</v>
      </c>
      <c r="G353" s="73">
        <f t="shared" si="510"/>
        <v>7.7889999146442621E+20</v>
      </c>
      <c r="H353" s="74">
        <f t="shared" si="547"/>
        <v>69.400000000000034</v>
      </c>
      <c r="I353" s="79">
        <v>347</v>
      </c>
      <c r="J353" s="51">
        <f t="shared" si="511"/>
        <v>347</v>
      </c>
      <c r="K353" s="51">
        <f t="shared" si="512"/>
        <v>10</v>
      </c>
      <c r="L353" s="51">
        <v>1</v>
      </c>
      <c r="N353" s="63">
        <f t="shared" si="550"/>
        <v>3.8192427788534472E+16</v>
      </c>
      <c r="O353" s="63">
        <f t="shared" si="551"/>
        <v>1.3252772442621463E+19</v>
      </c>
      <c r="P353" s="63">
        <f t="shared" si="552"/>
        <v>7.7889999146442618E+21</v>
      </c>
      <c r="Q353" s="63">
        <f t="shared" si="553"/>
        <v>3.8944999573221307E+22</v>
      </c>
      <c r="R353" s="63">
        <f t="shared" si="513"/>
        <v>340514.1333333333</v>
      </c>
      <c r="S353" s="51">
        <f t="shared" si="554"/>
        <v>587.72607379830333</v>
      </c>
      <c r="T353" s="72">
        <f t="shared" si="549"/>
        <v>4.9198898620412637</v>
      </c>
      <c r="U353" s="51">
        <f t="shared" si="514"/>
        <v>332</v>
      </c>
      <c r="V353" s="69">
        <f t="shared" si="515"/>
        <v>10.75</v>
      </c>
      <c r="W353" s="51">
        <v>1</v>
      </c>
      <c r="Y353" s="68">
        <f t="shared" si="504"/>
        <v>1408693720674598</v>
      </c>
      <c r="Z353" s="68">
        <f t="shared" si="555"/>
        <v>4.6768631526396653E+17</v>
      </c>
      <c r="AA353" s="68">
        <f t="shared" si="556"/>
        <v>1.0466468635303218E+21</v>
      </c>
      <c r="AB353" s="68">
        <f t="shared" si="557"/>
        <v>4.1865874541212911E+22</v>
      </c>
      <c r="AC353" s="63">
        <f t="shared" si="516"/>
        <v>340514.1333333333</v>
      </c>
      <c r="AD353" s="69">
        <f t="shared" si="558"/>
        <v>2237.9249282493643</v>
      </c>
      <c r="AE353" s="72">
        <f t="shared" si="517"/>
        <v>18.733802458936026</v>
      </c>
      <c r="AF353" s="51">
        <f t="shared" si="518"/>
        <v>310</v>
      </c>
      <c r="AG353" s="51">
        <f t="shared" si="519"/>
        <v>11.85</v>
      </c>
      <c r="AH353" s="51">
        <v>1</v>
      </c>
      <c r="AJ353" s="63">
        <f t="shared" si="559"/>
        <v>84023711035999.406</v>
      </c>
      <c r="AK353" s="63">
        <f t="shared" si="560"/>
        <v>2.6047350421159816E+16</v>
      </c>
      <c r="AL353" s="63">
        <f t="shared" si="561"/>
        <v>5.4648479318365659E+19</v>
      </c>
      <c r="AM353" s="63">
        <f t="shared" si="562"/>
        <v>4.6149824494267254E+22</v>
      </c>
      <c r="AN353" s="63">
        <f t="shared" si="520"/>
        <v>340514.1333333333</v>
      </c>
      <c r="AO353" s="51">
        <f t="shared" si="563"/>
        <v>2098.0436948385905</v>
      </c>
      <c r="AP353" s="72">
        <f t="shared" si="505"/>
        <v>17.562848348120667</v>
      </c>
      <c r="AQ353" s="51">
        <f t="shared" si="521"/>
        <v>282</v>
      </c>
      <c r="AR353" s="51">
        <f t="shared" si="522"/>
        <v>13.25</v>
      </c>
      <c r="AS353" s="51">
        <v>1</v>
      </c>
      <c r="AU353" s="63">
        <f t="shared" si="564"/>
        <v>6307472489313.7578</v>
      </c>
      <c r="AV353" s="63">
        <f t="shared" si="565"/>
        <v>1778707241986479.7</v>
      </c>
      <c r="AW353" s="63">
        <f t="shared" si="566"/>
        <v>1.2598174910770998E+18</v>
      </c>
      <c r="AX353" s="63">
        <f t="shared" si="567"/>
        <v>5.160212443451824E+22</v>
      </c>
      <c r="AY353" s="63">
        <f t="shared" si="523"/>
        <v>340514.1333333333</v>
      </c>
      <c r="AZ353" s="51">
        <f t="shared" si="568"/>
        <v>708.27703476943282</v>
      </c>
      <c r="BA353" s="72">
        <f t="shared" si="455"/>
        <v>5.9290291144623364</v>
      </c>
      <c r="BB353" s="51">
        <f t="shared" si="524"/>
        <v>252</v>
      </c>
      <c r="BC353" s="51">
        <f t="shared" si="525"/>
        <v>14.75</v>
      </c>
      <c r="BD353" s="51">
        <v>1</v>
      </c>
      <c r="BF353" s="63">
        <f t="shared" si="569"/>
        <v>34455510250.259003</v>
      </c>
      <c r="BG353" s="63">
        <f t="shared" si="570"/>
        <v>8682788583065.2686</v>
      </c>
      <c r="BH353" s="63">
        <f t="shared" si="571"/>
        <v>2.1913099048805648E+16</v>
      </c>
      <c r="BI353" s="63">
        <f t="shared" si="572"/>
        <v>5.7443874370501439E+22</v>
      </c>
      <c r="BJ353" s="63">
        <f t="shared" si="526"/>
        <v>340514.1333333333</v>
      </c>
      <c r="BK353" s="51">
        <f t="shared" si="573"/>
        <v>2523.7397915624138</v>
      </c>
      <c r="BL353" s="72">
        <f t="shared" si="506"/>
        <v>21.126375650979153</v>
      </c>
      <c r="BM353" s="51">
        <f t="shared" si="527"/>
        <v>205</v>
      </c>
      <c r="BN353" s="51">
        <f t="shared" si="528"/>
        <v>17.100000000000001</v>
      </c>
      <c r="BO353" s="51">
        <v>1</v>
      </c>
      <c r="BQ353" s="63">
        <f t="shared" si="574"/>
        <v>168033100.17414278</v>
      </c>
      <c r="BR353" s="63">
        <f t="shared" si="575"/>
        <v>34446785535.699272</v>
      </c>
      <c r="BS353" s="63">
        <f t="shared" si="576"/>
        <v>37603297669939.719</v>
      </c>
      <c r="BT353" s="63">
        <f t="shared" si="577"/>
        <v>6.6595949270208447E+22</v>
      </c>
      <c r="BU353" s="63">
        <f t="shared" si="529"/>
        <v>340514.1333333333</v>
      </c>
      <c r="BV353" s="51">
        <f t="shared" si="578"/>
        <v>1091.634446731442</v>
      </c>
      <c r="BW353" s="72">
        <f t="shared" si="453"/>
        <v>9.1381367731733096</v>
      </c>
      <c r="BX353" s="51">
        <f t="shared" si="530"/>
        <v>160</v>
      </c>
      <c r="BY353" s="51">
        <f t="shared" si="531"/>
        <v>19.350000000000001</v>
      </c>
      <c r="BZ353" s="51">
        <v>12</v>
      </c>
      <c r="CB353" s="63">
        <f t="shared" si="579"/>
        <v>1011206.2372135681</v>
      </c>
      <c r="CC353" s="63">
        <f t="shared" si="580"/>
        <v>161792997.95417088</v>
      </c>
      <c r="CD353" s="63">
        <f t="shared" si="581"/>
        <v>83107617177.600891</v>
      </c>
      <c r="CE353" s="63">
        <f t="shared" si="582"/>
        <v>7.5358574174183241E+22</v>
      </c>
      <c r="CF353" s="63">
        <f t="shared" si="532"/>
        <v>340514.1333333333</v>
      </c>
      <c r="CG353" s="51">
        <f t="shared" si="583"/>
        <v>513.66634049974004</v>
      </c>
      <c r="CH353" s="93">
        <f t="shared" si="548"/>
        <v>4.2999314370452604</v>
      </c>
      <c r="CI353" s="51">
        <f t="shared" si="533"/>
        <v>115</v>
      </c>
      <c r="CJ353" s="51">
        <f t="shared" si="534"/>
        <v>21.6</v>
      </c>
      <c r="CK353" s="51">
        <v>1</v>
      </c>
      <c r="CM353" s="63">
        <f t="shared" si="584"/>
        <v>544.56621685359528</v>
      </c>
      <c r="CN353" s="63">
        <f t="shared" si="585"/>
        <v>62625.11493816346</v>
      </c>
      <c r="CO353" s="63">
        <f t="shared" si="586"/>
        <v>181193932.80000141</v>
      </c>
      <c r="CP353" s="63">
        <f t="shared" si="587"/>
        <v>8.4121199078158035E+22</v>
      </c>
      <c r="CQ353" s="63">
        <f t="shared" si="535"/>
        <v>340514.1333333333</v>
      </c>
      <c r="CR353" s="51">
        <f t="shared" si="588"/>
        <v>2893.3109820064005</v>
      </c>
      <c r="CS353" s="93">
        <f t="shared" si="503"/>
        <v>24.220078030758003</v>
      </c>
      <c r="CT353" s="51">
        <f t="shared" si="536"/>
        <v>64</v>
      </c>
      <c r="CU353" s="51">
        <f t="shared" si="537"/>
        <v>24.15</v>
      </c>
      <c r="CV353" s="51">
        <v>1</v>
      </c>
      <c r="CX353" s="63">
        <f t="shared" si="498"/>
        <v>3.5497155780492173</v>
      </c>
      <c r="CY353" s="63">
        <f t="shared" si="499"/>
        <v>227.18179699514991</v>
      </c>
      <c r="CZ353" s="63">
        <f t="shared" si="500"/>
        <v>172226.93768070338</v>
      </c>
      <c r="DA353" s="63">
        <f t="shared" si="501"/>
        <v>9.4052173969329454E+22</v>
      </c>
      <c r="DB353" s="63">
        <f t="shared" si="538"/>
        <v>340514.1333333333</v>
      </c>
      <c r="DC353" s="51">
        <f t="shared" si="502"/>
        <v>758.10183720124485</v>
      </c>
      <c r="DD353" s="93">
        <f t="shared" si="457"/>
        <v>6.3461154941396245</v>
      </c>
      <c r="DE353" s="51">
        <f t="shared" si="539"/>
        <v>9</v>
      </c>
      <c r="DF353" s="51">
        <f t="shared" si="540"/>
        <v>26.9</v>
      </c>
      <c r="DG353" s="51">
        <v>1</v>
      </c>
      <c r="DI353" s="63">
        <f t="shared" si="541"/>
        <v>8.6534746119213031E-3</v>
      </c>
      <c r="DJ353" s="63">
        <f t="shared" si="542"/>
        <v>7.7881271507291724E-2</v>
      </c>
      <c r="DK353" s="63">
        <f t="shared" si="543"/>
        <v>93.671240610663006</v>
      </c>
      <c r="DL353" s="63">
        <f t="shared" si="544"/>
        <v>1.0476204885196532E+23</v>
      </c>
      <c r="DM353" s="63">
        <f t="shared" si="545"/>
        <v>340514.1333333333</v>
      </c>
      <c r="DN353" s="51">
        <f t="shared" ref="DN353:DN382" si="591">DK353/DJ353</f>
        <v>1202.7441103332901</v>
      </c>
      <c r="DO353" s="93">
        <f t="shared" ref="DO353:DO416" si="592">DN353/$F353</f>
        <v>10.068242364706325</v>
      </c>
    </row>
    <row r="354" spans="1:119">
      <c r="A354" s="74">
        <v>8192</v>
      </c>
      <c r="B354" s="74">
        <f t="shared" si="507"/>
        <v>11.6</v>
      </c>
      <c r="C354" s="78">
        <v>15.969999999999999</v>
      </c>
      <c r="D354" s="76">
        <f t="shared" si="546"/>
        <v>2.74</v>
      </c>
      <c r="E354" s="76">
        <f t="shared" si="508"/>
        <v>2.74</v>
      </c>
      <c r="F354" s="77">
        <f t="shared" si="509"/>
        <v>119.89637200000001</v>
      </c>
      <c r="G354" s="73">
        <f t="shared" si="510"/>
        <v>8.9472113890239119E+20</v>
      </c>
      <c r="H354" s="74">
        <f t="shared" si="547"/>
        <v>69.600000000000037</v>
      </c>
      <c r="I354" s="79">
        <v>348</v>
      </c>
      <c r="J354" s="51">
        <f t="shared" si="511"/>
        <v>348</v>
      </c>
      <c r="K354" s="51">
        <f t="shared" si="512"/>
        <v>10</v>
      </c>
      <c r="L354" s="51">
        <v>1</v>
      </c>
      <c r="N354" s="63">
        <f t="shared" si="550"/>
        <v>3.8192427788534472E+16</v>
      </c>
      <c r="O354" s="63">
        <f t="shared" si="551"/>
        <v>1.3290964870409996E+19</v>
      </c>
      <c r="P354" s="63">
        <f t="shared" si="552"/>
        <v>8.9472113890239122E+21</v>
      </c>
      <c r="Q354" s="63">
        <f t="shared" si="553"/>
        <v>4.4736056945119559E+22</v>
      </c>
      <c r="R354" s="63">
        <f t="shared" si="513"/>
        <v>340787.20000000001</v>
      </c>
      <c r="S354" s="51">
        <f t="shared" si="554"/>
        <v>673.17997423522729</v>
      </c>
      <c r="T354" s="72">
        <f t="shared" si="549"/>
        <v>5.6146817706479659</v>
      </c>
      <c r="U354" s="51">
        <f t="shared" si="514"/>
        <v>333</v>
      </c>
      <c r="V354" s="69">
        <f t="shared" si="515"/>
        <v>10.75</v>
      </c>
      <c r="W354" s="51">
        <v>1</v>
      </c>
      <c r="Y354" s="68">
        <f t="shared" si="504"/>
        <v>1408693720674598</v>
      </c>
      <c r="Z354" s="68">
        <f t="shared" si="555"/>
        <v>4.6909500898464115E+17</v>
      </c>
      <c r="AA354" s="68">
        <f t="shared" si="556"/>
        <v>1.2022815304000869E+21</v>
      </c>
      <c r="AB354" s="68">
        <f t="shared" si="557"/>
        <v>4.8091261216003528E+22</v>
      </c>
      <c r="AC354" s="63">
        <f t="shared" si="516"/>
        <v>340787.20000000001</v>
      </c>
      <c r="AD354" s="69">
        <f t="shared" si="558"/>
        <v>2562.9808618139687</v>
      </c>
      <c r="AE354" s="72">
        <f t="shared" si="517"/>
        <v>21.376633997015091</v>
      </c>
      <c r="AF354" s="51">
        <f t="shared" si="518"/>
        <v>311</v>
      </c>
      <c r="AG354" s="51">
        <f t="shared" si="519"/>
        <v>11.85</v>
      </c>
      <c r="AH354" s="51">
        <v>1</v>
      </c>
      <c r="AJ354" s="63">
        <f t="shared" si="559"/>
        <v>84023711035999.406</v>
      </c>
      <c r="AK354" s="63">
        <f t="shared" si="560"/>
        <v>2.6131374132195816E+16</v>
      </c>
      <c r="AL354" s="63">
        <f t="shared" si="561"/>
        <v>6.2774618296096154E+19</v>
      </c>
      <c r="AM354" s="63">
        <f t="shared" si="562"/>
        <v>5.3012227479966675E+22</v>
      </c>
      <c r="AN354" s="63">
        <f t="shared" si="520"/>
        <v>340787.20000000001</v>
      </c>
      <c r="AO354" s="51">
        <f t="shared" si="563"/>
        <v>2402.2700826418886</v>
      </c>
      <c r="AP354" s="72">
        <f t="shared" si="505"/>
        <v>20.036219967038605</v>
      </c>
      <c r="AQ354" s="51">
        <f t="shared" si="521"/>
        <v>283</v>
      </c>
      <c r="AR354" s="51">
        <f t="shared" si="522"/>
        <v>13.25</v>
      </c>
      <c r="AS354" s="51">
        <v>1</v>
      </c>
      <c r="AU354" s="63">
        <f t="shared" si="564"/>
        <v>6307472489313.7578</v>
      </c>
      <c r="AV354" s="63">
        <f t="shared" si="565"/>
        <v>1785014714475793.5</v>
      </c>
      <c r="AW354" s="63">
        <f t="shared" si="566"/>
        <v>1.4471502795967565E+18</v>
      </c>
      <c r="AX354" s="63">
        <f t="shared" si="567"/>
        <v>5.9275275452283418E+22</v>
      </c>
      <c r="AY354" s="63">
        <f t="shared" si="523"/>
        <v>340787.20000000001</v>
      </c>
      <c r="AZ354" s="51">
        <f t="shared" si="568"/>
        <v>810.7217648464831</v>
      </c>
      <c r="BA354" s="72">
        <f t="shared" si="455"/>
        <v>6.761854018789518</v>
      </c>
      <c r="BB354" s="51">
        <f t="shared" si="524"/>
        <v>253</v>
      </c>
      <c r="BC354" s="51">
        <f t="shared" si="525"/>
        <v>14.75</v>
      </c>
      <c r="BD354" s="51">
        <v>1</v>
      </c>
      <c r="BF354" s="63">
        <f t="shared" si="569"/>
        <v>34455510250.259003</v>
      </c>
      <c r="BG354" s="63">
        <f t="shared" si="570"/>
        <v>8717244093315.5273</v>
      </c>
      <c r="BH354" s="63">
        <f t="shared" si="571"/>
        <v>2.517154083025014E+16</v>
      </c>
      <c r="BI354" s="63">
        <f t="shared" si="572"/>
        <v>6.5985683994051349E+22</v>
      </c>
      <c r="BJ354" s="63">
        <f t="shared" si="526"/>
        <v>340787.20000000001</v>
      </c>
      <c r="BK354" s="51">
        <f t="shared" si="573"/>
        <v>2887.5571867434501</v>
      </c>
      <c r="BL354" s="72">
        <f t="shared" si="506"/>
        <v>24.083774501062049</v>
      </c>
      <c r="BM354" s="51">
        <f t="shared" si="527"/>
        <v>206</v>
      </c>
      <c r="BN354" s="51">
        <f t="shared" si="528"/>
        <v>17.100000000000001</v>
      </c>
      <c r="BO354" s="51">
        <v>1</v>
      </c>
      <c r="BQ354" s="63">
        <f t="shared" si="574"/>
        <v>168033100.17414278</v>
      </c>
      <c r="BR354" s="63">
        <f t="shared" si="575"/>
        <v>34614818635.873413</v>
      </c>
      <c r="BS354" s="63">
        <f t="shared" si="576"/>
        <v>43194846175923.594</v>
      </c>
      <c r="BT354" s="63">
        <f t="shared" si="577"/>
        <v>7.6498657376154453E+22</v>
      </c>
      <c r="BU354" s="63">
        <f t="shared" si="529"/>
        <v>340787.20000000001</v>
      </c>
      <c r="BV354" s="51">
        <f t="shared" si="578"/>
        <v>1247.8715150960861</v>
      </c>
      <c r="BW354" s="72">
        <f t="shared" si="453"/>
        <v>10.407917222850463</v>
      </c>
      <c r="BX354" s="51">
        <f t="shared" si="530"/>
        <v>161</v>
      </c>
      <c r="BY354" s="51">
        <f t="shared" si="531"/>
        <v>19.350000000000001</v>
      </c>
      <c r="BZ354" s="51">
        <v>1</v>
      </c>
      <c r="CB354" s="63">
        <f t="shared" si="579"/>
        <v>1011206.2372135681</v>
      </c>
      <c r="CC354" s="63">
        <f t="shared" si="580"/>
        <v>162804204.19138446</v>
      </c>
      <c r="CD354" s="63">
        <f t="shared" si="581"/>
        <v>95465583139.633499</v>
      </c>
      <c r="CE354" s="63">
        <f t="shared" si="582"/>
        <v>8.6564270188806353E+22</v>
      </c>
      <c r="CF354" s="63">
        <f t="shared" si="532"/>
        <v>340787.20000000001</v>
      </c>
      <c r="CG354" s="51">
        <f t="shared" si="583"/>
        <v>586.38278792486801</v>
      </c>
      <c r="CH354" s="93">
        <f t="shared" si="548"/>
        <v>4.8907467185484803</v>
      </c>
      <c r="CI354" s="51">
        <f t="shared" si="533"/>
        <v>116</v>
      </c>
      <c r="CJ354" s="51">
        <f t="shared" si="534"/>
        <v>21.6</v>
      </c>
      <c r="CK354" s="51">
        <v>1</v>
      </c>
      <c r="CM354" s="63">
        <f t="shared" si="584"/>
        <v>544.56621685359528</v>
      </c>
      <c r="CN354" s="63">
        <f t="shared" si="585"/>
        <v>63169.681155017053</v>
      </c>
      <c r="CO354" s="63">
        <f t="shared" si="586"/>
        <v>208137172.54280496</v>
      </c>
      <c r="CP354" s="63">
        <f t="shared" si="587"/>
        <v>9.6629883001458253E+22</v>
      </c>
      <c r="CQ354" s="63">
        <f t="shared" si="535"/>
        <v>340787.20000000001</v>
      </c>
      <c r="CR354" s="51">
        <f t="shared" si="588"/>
        <v>3294.8903451331466</v>
      </c>
      <c r="CS354" s="93">
        <f t="shared" si="503"/>
        <v>27.481151349042875</v>
      </c>
      <c r="CT354" s="51">
        <f t="shared" si="536"/>
        <v>65</v>
      </c>
      <c r="CU354" s="51">
        <f t="shared" si="537"/>
        <v>24.15</v>
      </c>
      <c r="CV354" s="51">
        <v>1</v>
      </c>
      <c r="CX354" s="63">
        <f t="shared" si="498"/>
        <v>3.5497155780492173</v>
      </c>
      <c r="CY354" s="63">
        <f t="shared" si="499"/>
        <v>230.73151257319913</v>
      </c>
      <c r="CZ354" s="63">
        <f t="shared" si="500"/>
        <v>197836.80000000086</v>
      </c>
      <c r="DA354" s="63">
        <f t="shared" si="501"/>
        <v>1.0803757752246374E+23</v>
      </c>
      <c r="DB354" s="63">
        <f t="shared" si="538"/>
        <v>340787.20000000001</v>
      </c>
      <c r="DC354" s="51">
        <f t="shared" si="502"/>
        <v>857.43294357001855</v>
      </c>
      <c r="DD354" s="93">
        <f t="shared" si="457"/>
        <v>7.1514502838335963</v>
      </c>
      <c r="DE354" s="51">
        <f t="shared" si="539"/>
        <v>10</v>
      </c>
      <c r="DF354" s="51">
        <f t="shared" si="540"/>
        <v>26.9</v>
      </c>
      <c r="DG354" s="51">
        <v>1</v>
      </c>
      <c r="DI354" s="63">
        <f t="shared" si="541"/>
        <v>8.6534746119213031E-3</v>
      </c>
      <c r="DJ354" s="63">
        <f t="shared" si="542"/>
        <v>8.6534746119213024E-2</v>
      </c>
      <c r="DK354" s="63">
        <f t="shared" si="543"/>
        <v>107.60000000000007</v>
      </c>
      <c r="DL354" s="63">
        <f t="shared" si="544"/>
        <v>1.203399931823716E+23</v>
      </c>
      <c r="DM354" s="63">
        <f t="shared" si="545"/>
        <v>340787.20000000001</v>
      </c>
      <c r="DN354" s="51">
        <f t="shared" si="591"/>
        <v>1243.4311629200006</v>
      </c>
      <c r="DO354" s="93">
        <f t="shared" si="592"/>
        <v>10.370882305929994</v>
      </c>
    </row>
    <row r="355" spans="1:119">
      <c r="A355" s="74">
        <v>8192</v>
      </c>
      <c r="B355" s="74">
        <f t="shared" si="507"/>
        <v>11.633333333333333</v>
      </c>
      <c r="C355" s="78">
        <v>15.969999999999999</v>
      </c>
      <c r="D355" s="76">
        <f t="shared" si="546"/>
        <v>2.7450000000000001</v>
      </c>
      <c r="E355" s="76">
        <f t="shared" si="508"/>
        <v>2.7450000000000001</v>
      </c>
      <c r="F355" s="77">
        <f t="shared" si="509"/>
        <v>120.33434924999999</v>
      </c>
      <c r="G355" s="73">
        <f t="shared" si="510"/>
        <v>1.0277647004382505E+21</v>
      </c>
      <c r="H355" s="74">
        <f t="shared" si="547"/>
        <v>69.80000000000004</v>
      </c>
      <c r="I355" s="79">
        <v>349</v>
      </c>
      <c r="J355" s="51">
        <f t="shared" si="511"/>
        <v>349</v>
      </c>
      <c r="K355" s="51">
        <f t="shared" si="512"/>
        <v>10</v>
      </c>
      <c r="L355" s="51">
        <v>1</v>
      </c>
      <c r="N355" s="63">
        <f t="shared" si="550"/>
        <v>3.8192427788534472E+16</v>
      </c>
      <c r="O355" s="63">
        <f t="shared" si="551"/>
        <v>1.332915729819853E+19</v>
      </c>
      <c r="P355" s="63">
        <f t="shared" si="552"/>
        <v>1.0277647004382504E+22</v>
      </c>
      <c r="Q355" s="63">
        <f t="shared" si="553"/>
        <v>5.1388235021912526E+22</v>
      </c>
      <c r="R355" s="63">
        <f t="shared" si="513"/>
        <v>341060.26666666666</v>
      </c>
      <c r="S355" s="51">
        <f t="shared" si="554"/>
        <v>771.06502492633615</v>
      </c>
      <c r="T355" s="72">
        <f t="shared" si="549"/>
        <v>6.4076884923723156</v>
      </c>
      <c r="U355" s="51">
        <f t="shared" si="514"/>
        <v>334</v>
      </c>
      <c r="V355" s="69">
        <f t="shared" si="515"/>
        <v>10.75</v>
      </c>
      <c r="W355" s="51">
        <v>1</v>
      </c>
      <c r="Y355" s="68">
        <f t="shared" si="504"/>
        <v>1408693720674598</v>
      </c>
      <c r="Z355" s="68">
        <f t="shared" si="555"/>
        <v>4.7050370270531571E+17</v>
      </c>
      <c r="AA355" s="68">
        <f t="shared" si="556"/>
        <v>1.3810588162138974E+21</v>
      </c>
      <c r="AB355" s="68">
        <f t="shared" si="557"/>
        <v>5.5242352648555961E+22</v>
      </c>
      <c r="AC355" s="63">
        <f t="shared" si="516"/>
        <v>341060.26666666666</v>
      </c>
      <c r="AD355" s="69">
        <f t="shared" si="558"/>
        <v>2935.2772534478386</v>
      </c>
      <c r="AE355" s="72">
        <f t="shared" si="517"/>
        <v>24.39267982701821</v>
      </c>
      <c r="AF355" s="51">
        <f t="shared" si="518"/>
        <v>312</v>
      </c>
      <c r="AG355" s="51">
        <f t="shared" si="519"/>
        <v>11.85</v>
      </c>
      <c r="AH355" s="51">
        <v>1</v>
      </c>
      <c r="AJ355" s="63">
        <f t="shared" si="559"/>
        <v>84023711035999.406</v>
      </c>
      <c r="AK355" s="63">
        <f t="shared" si="560"/>
        <v>2.6215397843231816E+16</v>
      </c>
      <c r="AL355" s="63">
        <f t="shared" si="561"/>
        <v>7.210910077229242E+19</v>
      </c>
      <c r="AM355" s="63">
        <f t="shared" si="562"/>
        <v>6.0895058500966343E+22</v>
      </c>
      <c r="AN355" s="63">
        <f t="shared" si="520"/>
        <v>341060.26666666666</v>
      </c>
      <c r="AO355" s="51">
        <f t="shared" si="563"/>
        <v>2750.6391931759013</v>
      </c>
      <c r="AP355" s="72">
        <f t="shared" si="505"/>
        <v>22.858304468504876</v>
      </c>
      <c r="AQ355" s="51">
        <f t="shared" si="521"/>
        <v>284</v>
      </c>
      <c r="AR355" s="51">
        <f t="shared" si="522"/>
        <v>13.25</v>
      </c>
      <c r="AS355" s="51">
        <v>1</v>
      </c>
      <c r="AU355" s="63">
        <f t="shared" si="564"/>
        <v>6307472489313.7578</v>
      </c>
      <c r="AV355" s="63">
        <f t="shared" si="565"/>
        <v>1791322186965107.2</v>
      </c>
      <c r="AW355" s="63">
        <f t="shared" si="566"/>
        <v>1.662339145606294E+18</v>
      </c>
      <c r="AX355" s="63">
        <f t="shared" si="567"/>
        <v>6.8089411404034101E+22</v>
      </c>
      <c r="AY355" s="63">
        <f t="shared" si="523"/>
        <v>341060.26666666666</v>
      </c>
      <c r="AZ355" s="51">
        <f t="shared" si="568"/>
        <v>927.99562116888706</v>
      </c>
      <c r="BA355" s="72">
        <f t="shared" si="455"/>
        <v>7.7118098610475272</v>
      </c>
      <c r="BB355" s="51">
        <f t="shared" si="524"/>
        <v>254</v>
      </c>
      <c r="BC355" s="51">
        <f t="shared" si="525"/>
        <v>14.75</v>
      </c>
      <c r="BD355" s="51">
        <v>1</v>
      </c>
      <c r="BF355" s="63">
        <f t="shared" si="569"/>
        <v>34455510250.259003</v>
      </c>
      <c r="BG355" s="63">
        <f t="shared" si="570"/>
        <v>8751699603565.7871</v>
      </c>
      <c r="BH355" s="63">
        <f t="shared" si="571"/>
        <v>2.891450754444904E+16</v>
      </c>
      <c r="BI355" s="63">
        <f t="shared" si="572"/>
        <v>7.579764665732097E+22</v>
      </c>
      <c r="BJ355" s="63">
        <f t="shared" si="526"/>
        <v>341060.26666666666</v>
      </c>
      <c r="BK355" s="51">
        <f t="shared" si="573"/>
        <v>3303.873402220996</v>
      </c>
      <c r="BL355" s="72">
        <f t="shared" si="506"/>
        <v>27.45577985681421</v>
      </c>
      <c r="BM355" s="51">
        <f t="shared" si="527"/>
        <v>207</v>
      </c>
      <c r="BN355" s="51">
        <f t="shared" si="528"/>
        <v>17.100000000000001</v>
      </c>
      <c r="BO355" s="51">
        <v>1</v>
      </c>
      <c r="BQ355" s="63">
        <f t="shared" si="574"/>
        <v>168033100.17414278</v>
      </c>
      <c r="BR355" s="63">
        <f t="shared" si="575"/>
        <v>34782851736.047554</v>
      </c>
      <c r="BS355" s="63">
        <f t="shared" si="576"/>
        <v>49617848746633.406</v>
      </c>
      <c r="BT355" s="63">
        <f t="shared" si="577"/>
        <v>8.7873881887470426E+22</v>
      </c>
      <c r="BU355" s="63">
        <f t="shared" si="529"/>
        <v>341060.26666666666</v>
      </c>
      <c r="BV355" s="51">
        <f t="shared" si="578"/>
        <v>1426.5031839011478</v>
      </c>
      <c r="BW355" s="72">
        <f t="shared" si="453"/>
        <v>11.854497014294097</v>
      </c>
      <c r="BX355" s="51">
        <f t="shared" si="530"/>
        <v>162</v>
      </c>
      <c r="BY355" s="51">
        <f t="shared" si="531"/>
        <v>19.350000000000001</v>
      </c>
      <c r="BZ355" s="51">
        <v>1</v>
      </c>
      <c r="CB355" s="63">
        <f t="shared" si="579"/>
        <v>1011206.2372135681</v>
      </c>
      <c r="CC355" s="63">
        <f t="shared" si="580"/>
        <v>163815410.42859802</v>
      </c>
      <c r="CD355" s="63">
        <f t="shared" si="581"/>
        <v>109661158311.32968</v>
      </c>
      <c r="CE355" s="63">
        <f t="shared" si="582"/>
        <v>9.9436234767400754E+22</v>
      </c>
      <c r="CF355" s="63">
        <f t="shared" si="532"/>
        <v>341060.26666666666</v>
      </c>
      <c r="CG355" s="51">
        <f t="shared" si="583"/>
        <v>669.41906151819296</v>
      </c>
      <c r="CH355" s="93">
        <f t="shared" si="548"/>
        <v>5.562992326716663</v>
      </c>
      <c r="CI355" s="51">
        <f t="shared" si="533"/>
        <v>117</v>
      </c>
      <c r="CJ355" s="51">
        <f t="shared" si="534"/>
        <v>21.6</v>
      </c>
      <c r="CK355" s="51">
        <v>1</v>
      </c>
      <c r="CM355" s="63">
        <f t="shared" si="584"/>
        <v>544.56621685359528</v>
      </c>
      <c r="CN355" s="63">
        <f t="shared" si="585"/>
        <v>63714.247371870646</v>
      </c>
      <c r="CO355" s="63">
        <f t="shared" si="586"/>
        <v>239086827.71365404</v>
      </c>
      <c r="CP355" s="63">
        <f t="shared" si="587"/>
        <v>1.1099858764733107E+23</v>
      </c>
      <c r="CQ355" s="63">
        <f t="shared" si="535"/>
        <v>341060.26666666666</v>
      </c>
      <c r="CR355" s="51">
        <f t="shared" si="588"/>
        <v>3752.4861012359547</v>
      </c>
      <c r="CS355" s="93">
        <f t="shared" si="503"/>
        <v>31.183831753974065</v>
      </c>
      <c r="CT355" s="51">
        <f t="shared" si="536"/>
        <v>66</v>
      </c>
      <c r="CU355" s="51">
        <f t="shared" si="537"/>
        <v>24.15</v>
      </c>
      <c r="CV355" s="51">
        <v>1</v>
      </c>
      <c r="CX355" s="63">
        <f t="shared" si="498"/>
        <v>3.5497155780492173</v>
      </c>
      <c r="CY355" s="63">
        <f t="shared" si="499"/>
        <v>234.28122815124834</v>
      </c>
      <c r="CZ355" s="63">
        <f t="shared" si="500"/>
        <v>227254.80671787844</v>
      </c>
      <c r="DA355" s="63">
        <f t="shared" si="501"/>
        <v>1.2410258757791874E+23</v>
      </c>
      <c r="DB355" s="63">
        <f t="shared" si="538"/>
        <v>341060.26666666666</v>
      </c>
      <c r="DC355" s="51">
        <f t="shared" si="502"/>
        <v>970.00860252946188</v>
      </c>
      <c r="DD355" s="93">
        <f t="shared" si="457"/>
        <v>8.0609452627214999</v>
      </c>
      <c r="DE355" s="51">
        <f t="shared" si="539"/>
        <v>11</v>
      </c>
      <c r="DF355" s="51">
        <f t="shared" si="540"/>
        <v>26.9</v>
      </c>
      <c r="DG355" s="51">
        <v>1</v>
      </c>
      <c r="DI355" s="63">
        <f t="shared" si="541"/>
        <v>8.6534746119213031E-3</v>
      </c>
      <c r="DJ355" s="63">
        <f t="shared" si="542"/>
        <v>9.5188220731134338E-2</v>
      </c>
      <c r="DK355" s="63">
        <f t="shared" si="543"/>
        <v>123.59994299768104</v>
      </c>
      <c r="DL355" s="63">
        <f t="shared" si="544"/>
        <v>1.3823435220894468E+23</v>
      </c>
      <c r="DM355" s="63">
        <f t="shared" si="545"/>
        <v>341060.26666666666</v>
      </c>
      <c r="DN355" s="51">
        <f t="shared" si="591"/>
        <v>1298.4793921802316</v>
      </c>
      <c r="DO355" s="93">
        <f t="shared" si="592"/>
        <v>10.790596369807782</v>
      </c>
    </row>
    <row r="356" spans="1:119">
      <c r="A356" s="74">
        <v>8192</v>
      </c>
      <c r="B356" s="74">
        <f t="shared" si="507"/>
        <v>11.666666666666666</v>
      </c>
      <c r="C356" s="78">
        <v>15.969999999999999</v>
      </c>
      <c r="D356" s="76">
        <f t="shared" si="546"/>
        <v>2.75</v>
      </c>
      <c r="E356" s="76">
        <f t="shared" si="508"/>
        <v>2.75</v>
      </c>
      <c r="F356" s="77">
        <f t="shared" si="509"/>
        <v>120.77312499999999</v>
      </c>
      <c r="G356" s="73">
        <f t="shared" si="510"/>
        <v>1.1805916207174386E+21</v>
      </c>
      <c r="H356" s="74">
        <f t="shared" si="547"/>
        <v>70.000000000000043</v>
      </c>
      <c r="I356" s="79">
        <v>350</v>
      </c>
      <c r="J356" s="51">
        <f t="shared" si="511"/>
        <v>350</v>
      </c>
      <c r="K356" s="51">
        <f t="shared" si="512"/>
        <v>10</v>
      </c>
      <c r="L356" s="51">
        <v>1</v>
      </c>
      <c r="N356" s="63">
        <f t="shared" si="550"/>
        <v>3.8192427788534472E+16</v>
      </c>
      <c r="O356" s="63">
        <f t="shared" si="551"/>
        <v>1.3367349725987066E+19</v>
      </c>
      <c r="P356" s="63">
        <f t="shared" si="552"/>
        <v>1.1805916207174386E+22</v>
      </c>
      <c r="Q356" s="63">
        <f t="shared" si="553"/>
        <v>5.9029581035871924E+22</v>
      </c>
      <c r="R356" s="63">
        <f t="shared" si="513"/>
        <v>341333.33333333331</v>
      </c>
      <c r="S356" s="51">
        <f t="shared" si="554"/>
        <v>883.19049394083379</v>
      </c>
      <c r="T356" s="72">
        <f t="shared" si="549"/>
        <v>7.3128065034405116</v>
      </c>
      <c r="U356" s="51">
        <f t="shared" si="514"/>
        <v>335</v>
      </c>
      <c r="V356" s="69">
        <f t="shared" si="515"/>
        <v>10.75</v>
      </c>
      <c r="W356" s="51">
        <v>1</v>
      </c>
      <c r="Y356" s="68">
        <f t="shared" si="504"/>
        <v>1408693720674598</v>
      </c>
      <c r="Z356" s="68">
        <f t="shared" si="555"/>
        <v>4.7191239642599034E+17</v>
      </c>
      <c r="AA356" s="68">
        <f t="shared" si="556"/>
        <v>1.5864199903390566E+21</v>
      </c>
      <c r="AB356" s="68">
        <f t="shared" si="557"/>
        <v>6.3456799613562326E+22</v>
      </c>
      <c r="AC356" s="63">
        <f t="shared" si="516"/>
        <v>341333.33333333331</v>
      </c>
      <c r="AD356" s="69">
        <f t="shared" si="558"/>
        <v>3361.6832326375506</v>
      </c>
      <c r="AE356" s="72">
        <f t="shared" si="517"/>
        <v>27.834696110062158</v>
      </c>
      <c r="AF356" s="51">
        <f t="shared" si="518"/>
        <v>313</v>
      </c>
      <c r="AG356" s="51">
        <f t="shared" si="519"/>
        <v>11.85</v>
      </c>
      <c r="AH356" s="51">
        <v>1</v>
      </c>
      <c r="AJ356" s="63">
        <f t="shared" si="559"/>
        <v>84023711035999.406</v>
      </c>
      <c r="AK356" s="63">
        <f t="shared" si="560"/>
        <v>2.6299421554267816E+16</v>
      </c>
      <c r="AL356" s="63">
        <f t="shared" si="561"/>
        <v>8.283160543744775E+19</v>
      </c>
      <c r="AM356" s="63">
        <f t="shared" si="562"/>
        <v>6.995005352750823E+22</v>
      </c>
      <c r="AN356" s="63">
        <f t="shared" si="520"/>
        <v>341333.33333333331</v>
      </c>
      <c r="AO356" s="51">
        <f t="shared" si="563"/>
        <v>3149.5599728886814</v>
      </c>
      <c r="AP356" s="72">
        <f t="shared" si="505"/>
        <v>26.078318109999071</v>
      </c>
      <c r="AQ356" s="51">
        <f t="shared" si="521"/>
        <v>285</v>
      </c>
      <c r="AR356" s="51">
        <f t="shared" si="522"/>
        <v>13.25</v>
      </c>
      <c r="AS356" s="51">
        <v>1</v>
      </c>
      <c r="AU356" s="63">
        <f t="shared" si="564"/>
        <v>6307472489313.7578</v>
      </c>
      <c r="AV356" s="63">
        <f t="shared" si="565"/>
        <v>1797629659454421</v>
      </c>
      <c r="AW356" s="63">
        <f t="shared" si="566"/>
        <v>1.9095262420051267E+18</v>
      </c>
      <c r="AX356" s="63">
        <f t="shared" si="567"/>
        <v>7.8214194872530311E+22</v>
      </c>
      <c r="AY356" s="63">
        <f t="shared" si="523"/>
        <v>341333.33333333331</v>
      </c>
      <c r="AZ356" s="51">
        <f t="shared" si="568"/>
        <v>1062.2467380654291</v>
      </c>
      <c r="BA356" s="72">
        <f t="shared" si="455"/>
        <v>8.795390017981477</v>
      </c>
      <c r="BB356" s="51">
        <f t="shared" si="524"/>
        <v>255</v>
      </c>
      <c r="BC356" s="51">
        <f t="shared" si="525"/>
        <v>14.75</v>
      </c>
      <c r="BD356" s="51">
        <v>1</v>
      </c>
      <c r="BF356" s="63">
        <f t="shared" si="569"/>
        <v>34455510250.259003</v>
      </c>
      <c r="BG356" s="63">
        <f t="shared" si="570"/>
        <v>8786155113816.0459</v>
      </c>
      <c r="BH356" s="63">
        <f t="shared" si="571"/>
        <v>3.3214047251857976E+16</v>
      </c>
      <c r="BI356" s="63">
        <f t="shared" si="572"/>
        <v>8.7068632027911097E+22</v>
      </c>
      <c r="BJ356" s="63">
        <f t="shared" si="526"/>
        <v>341333.33333333331</v>
      </c>
      <c r="BK356" s="51">
        <f t="shared" si="573"/>
        <v>3780.2709856134429</v>
      </c>
      <c r="BL356" s="72">
        <f t="shared" si="506"/>
        <v>31.300597592497859</v>
      </c>
      <c r="BM356" s="51">
        <f t="shared" si="527"/>
        <v>208</v>
      </c>
      <c r="BN356" s="51">
        <f t="shared" si="528"/>
        <v>17.100000000000001</v>
      </c>
      <c r="BO356" s="51">
        <v>1</v>
      </c>
      <c r="BQ356" s="63">
        <f t="shared" si="574"/>
        <v>168033100.17414278</v>
      </c>
      <c r="BR356" s="63">
        <f t="shared" si="575"/>
        <v>34950884836.221695</v>
      </c>
      <c r="BS356" s="63">
        <f t="shared" si="576"/>
        <v>56995941233749.492</v>
      </c>
      <c r="BT356" s="63">
        <f t="shared" si="577"/>
        <v>1.00940583571341E+23</v>
      </c>
      <c r="BU356" s="63">
        <f t="shared" si="529"/>
        <v>341333.33333333331</v>
      </c>
      <c r="BV356" s="51">
        <f t="shared" si="578"/>
        <v>1630.7438710301601</v>
      </c>
      <c r="BW356" s="72">
        <f t="shared" ref="BW356:BW419" si="593">BV356/$F356</f>
        <v>13.502539335884206</v>
      </c>
      <c r="BX356" s="51">
        <f t="shared" si="530"/>
        <v>163</v>
      </c>
      <c r="BY356" s="51">
        <f t="shared" si="531"/>
        <v>19.350000000000001</v>
      </c>
      <c r="BZ356" s="51">
        <v>1</v>
      </c>
      <c r="CB356" s="63">
        <f t="shared" si="579"/>
        <v>1011206.2372135681</v>
      </c>
      <c r="CC356" s="63">
        <f t="shared" si="580"/>
        <v>164826616.6658116</v>
      </c>
      <c r="CD356" s="63">
        <f t="shared" si="581"/>
        <v>125967592159.29385</v>
      </c>
      <c r="CE356" s="63">
        <f t="shared" si="582"/>
        <v>1.1422223930441219E+23</v>
      </c>
      <c r="CF356" s="63">
        <f t="shared" si="532"/>
        <v>341333.33333333331</v>
      </c>
      <c r="CG356" s="51">
        <f t="shared" si="583"/>
        <v>764.24302523114341</v>
      </c>
      <c r="CH356" s="93">
        <f t="shared" si="548"/>
        <v>6.3279229152275676</v>
      </c>
      <c r="CI356" s="51">
        <f t="shared" si="533"/>
        <v>118</v>
      </c>
      <c r="CJ356" s="51">
        <f t="shared" si="534"/>
        <v>21.6</v>
      </c>
      <c r="CK356" s="51">
        <v>1</v>
      </c>
      <c r="CM356" s="63">
        <f t="shared" si="584"/>
        <v>544.56621685359528</v>
      </c>
      <c r="CN356" s="63">
        <f t="shared" si="585"/>
        <v>64258.813588724246</v>
      </c>
      <c r="CO356" s="63">
        <f t="shared" si="586"/>
        <v>274638645.69613391</v>
      </c>
      <c r="CP356" s="63">
        <f t="shared" si="587"/>
        <v>1.2750389503748337E+23</v>
      </c>
      <c r="CQ356" s="63">
        <f t="shared" si="535"/>
        <v>341333.33333333331</v>
      </c>
      <c r="CR356" s="51">
        <f t="shared" si="588"/>
        <v>4273.9451657776308</v>
      </c>
      <c r="CS356" s="93">
        <f t="shared" si="503"/>
        <v>35.388213775023466</v>
      </c>
      <c r="CT356" s="51">
        <f t="shared" si="536"/>
        <v>67</v>
      </c>
      <c r="CU356" s="51">
        <f t="shared" si="537"/>
        <v>24.15</v>
      </c>
      <c r="CV356" s="51">
        <v>1</v>
      </c>
      <c r="CX356" s="63">
        <f t="shared" si="498"/>
        <v>3.5497155780492173</v>
      </c>
      <c r="CY356" s="63">
        <f t="shared" si="499"/>
        <v>237.83094372929756</v>
      </c>
      <c r="CZ356" s="63">
        <f t="shared" si="500"/>
        <v>261047.22264199608</v>
      </c>
      <c r="DA356" s="63">
        <f t="shared" si="501"/>
        <v>1.425564382016307E+23</v>
      </c>
      <c r="DB356" s="63">
        <f t="shared" si="538"/>
        <v>341333.33333333331</v>
      </c>
      <c r="DC356" s="51">
        <f t="shared" si="502"/>
        <v>1097.6167295502287</v>
      </c>
      <c r="DD356" s="93">
        <f t="shared" si="457"/>
        <v>9.0882531155025479</v>
      </c>
      <c r="DE356" s="51">
        <f t="shared" si="539"/>
        <v>12</v>
      </c>
      <c r="DF356" s="51">
        <f t="shared" si="540"/>
        <v>26.9</v>
      </c>
      <c r="DG356" s="51">
        <v>1</v>
      </c>
      <c r="DI356" s="63">
        <f t="shared" si="541"/>
        <v>8.6534746119213031E-3</v>
      </c>
      <c r="DJ356" s="63">
        <f t="shared" si="542"/>
        <v>0.10384169534305564</v>
      </c>
      <c r="DK356" s="63">
        <f t="shared" si="543"/>
        <v>141.97905119916354</v>
      </c>
      <c r="DL356" s="63">
        <f t="shared" si="544"/>
        <v>1.5878957298649548E+23</v>
      </c>
      <c r="DM356" s="63">
        <f t="shared" si="545"/>
        <v>341333.33333333331</v>
      </c>
      <c r="DN356" s="51">
        <f t="shared" si="591"/>
        <v>1367.2643799787338</v>
      </c>
      <c r="DO356" s="93">
        <f t="shared" si="592"/>
        <v>11.320932367848673</v>
      </c>
    </row>
    <row r="357" spans="1:119">
      <c r="A357" s="74">
        <v>8192</v>
      </c>
      <c r="B357" s="74">
        <f t="shared" si="507"/>
        <v>11.7</v>
      </c>
      <c r="C357" s="78">
        <v>15.969999999999999</v>
      </c>
      <c r="D357" s="76">
        <f t="shared" si="546"/>
        <v>2.7549999999999999</v>
      </c>
      <c r="E357" s="76">
        <f t="shared" si="508"/>
        <v>2.7549999999999999</v>
      </c>
      <c r="F357" s="77">
        <f t="shared" si="509"/>
        <v>121.21269924999999</v>
      </c>
      <c r="G357" s="73">
        <f t="shared" si="510"/>
        <v>1.3561436526414057E+21</v>
      </c>
      <c r="H357" s="74">
        <f t="shared" si="547"/>
        <v>70.200000000000045</v>
      </c>
      <c r="I357" s="79">
        <v>351</v>
      </c>
      <c r="J357" s="51">
        <f t="shared" si="511"/>
        <v>351</v>
      </c>
      <c r="K357" s="51">
        <f t="shared" si="512"/>
        <v>10</v>
      </c>
      <c r="L357" s="51">
        <v>1</v>
      </c>
      <c r="N357" s="63">
        <f t="shared" si="550"/>
        <v>3.8192427788534472E+16</v>
      </c>
      <c r="O357" s="63">
        <f t="shared" si="551"/>
        <v>1.34055421537756E+19</v>
      </c>
      <c r="P357" s="63">
        <f t="shared" si="552"/>
        <v>1.3561436526414058E+22</v>
      </c>
      <c r="Q357" s="63">
        <f t="shared" si="553"/>
        <v>6.7807182632070284E+22</v>
      </c>
      <c r="R357" s="63">
        <f t="shared" si="513"/>
        <v>341606.40000000002</v>
      </c>
      <c r="S357" s="51">
        <f t="shared" si="554"/>
        <v>1011.6290986854681</v>
      </c>
      <c r="T357" s="72">
        <f t="shared" si="549"/>
        <v>8.3459002641216085</v>
      </c>
      <c r="U357" s="51">
        <f t="shared" si="514"/>
        <v>336</v>
      </c>
      <c r="V357" s="69">
        <f t="shared" si="515"/>
        <v>10.75</v>
      </c>
      <c r="W357" s="51">
        <v>1</v>
      </c>
      <c r="Y357" s="68">
        <f t="shared" si="504"/>
        <v>1408693720674598</v>
      </c>
      <c r="Z357" s="68">
        <f t="shared" si="555"/>
        <v>4.7332109014666496E+17</v>
      </c>
      <c r="AA357" s="68">
        <f t="shared" si="556"/>
        <v>1.8223180332368871E+21</v>
      </c>
      <c r="AB357" s="68">
        <f t="shared" si="557"/>
        <v>7.2892721329475556E+22</v>
      </c>
      <c r="AC357" s="63">
        <f t="shared" si="516"/>
        <v>341606.40000000002</v>
      </c>
      <c r="AD357" s="69">
        <f t="shared" si="558"/>
        <v>3850.0672612585618</v>
      </c>
      <c r="AE357" s="72">
        <f t="shared" si="517"/>
        <v>31.762903434052205</v>
      </c>
      <c r="AF357" s="51">
        <f t="shared" si="518"/>
        <v>314</v>
      </c>
      <c r="AG357" s="51">
        <f t="shared" si="519"/>
        <v>11.85</v>
      </c>
      <c r="AH357" s="51">
        <v>1</v>
      </c>
      <c r="AJ357" s="63">
        <f t="shared" si="559"/>
        <v>84023711035999.406</v>
      </c>
      <c r="AK357" s="63">
        <f t="shared" si="560"/>
        <v>2.6383445265303812E+16</v>
      </c>
      <c r="AL357" s="63">
        <f t="shared" si="561"/>
        <v>9.5148528907759682E+19</v>
      </c>
      <c r="AM357" s="63">
        <f t="shared" si="562"/>
        <v>8.035151141900328E+22</v>
      </c>
      <c r="AN357" s="63">
        <f t="shared" si="520"/>
        <v>341606.40000000002</v>
      </c>
      <c r="AO357" s="51">
        <f t="shared" si="563"/>
        <v>3606.3724032617929</v>
      </c>
      <c r="AP357" s="72">
        <f t="shared" si="505"/>
        <v>29.752430443147592</v>
      </c>
      <c r="AQ357" s="51">
        <f t="shared" si="521"/>
        <v>286</v>
      </c>
      <c r="AR357" s="51">
        <f t="shared" si="522"/>
        <v>13.25</v>
      </c>
      <c r="AS357" s="51">
        <v>1</v>
      </c>
      <c r="AU357" s="63">
        <f t="shared" si="564"/>
        <v>6307472489313.7578</v>
      </c>
      <c r="AV357" s="63">
        <f t="shared" si="565"/>
        <v>1803937131943734.7</v>
      </c>
      <c r="AW357" s="63">
        <f t="shared" si="566"/>
        <v>2.1934696530149586E+18</v>
      </c>
      <c r="AX357" s="63">
        <f t="shared" si="567"/>
        <v>8.9844516987493119E+22</v>
      </c>
      <c r="AY357" s="63">
        <f t="shared" si="523"/>
        <v>341606.40000000002</v>
      </c>
      <c r="AZ357" s="51">
        <f t="shared" si="568"/>
        <v>1215.9346432719105</v>
      </c>
      <c r="BA357" s="72">
        <f t="shared" si="455"/>
        <v>10.031412969065704</v>
      </c>
      <c r="BB357" s="51">
        <f t="shared" si="524"/>
        <v>256</v>
      </c>
      <c r="BC357" s="51">
        <f t="shared" si="525"/>
        <v>14.75</v>
      </c>
      <c r="BD357" s="51">
        <v>1</v>
      </c>
      <c r="BF357" s="63">
        <f t="shared" si="569"/>
        <v>34455510250.259003</v>
      </c>
      <c r="BG357" s="63">
        <f t="shared" si="570"/>
        <v>8820610624066.3047</v>
      </c>
      <c r="BH357" s="63">
        <f t="shared" si="571"/>
        <v>3.8152921441003048E+16</v>
      </c>
      <c r="BI357" s="63">
        <f t="shared" si="572"/>
        <v>1.0001559438230366E+23</v>
      </c>
      <c r="BJ357" s="63">
        <f t="shared" si="526"/>
        <v>341606.40000000002</v>
      </c>
      <c r="BK357" s="51">
        <f t="shared" si="573"/>
        <v>4325.428597528834</v>
      </c>
      <c r="BL357" s="72">
        <f t="shared" si="506"/>
        <v>35.684615756371208</v>
      </c>
      <c r="BM357" s="51">
        <f t="shared" si="527"/>
        <v>209</v>
      </c>
      <c r="BN357" s="51">
        <f t="shared" si="528"/>
        <v>17.100000000000001</v>
      </c>
      <c r="BO357" s="51">
        <v>1</v>
      </c>
      <c r="BQ357" s="63">
        <f t="shared" si="574"/>
        <v>168033100.17414278</v>
      </c>
      <c r="BR357" s="63">
        <f t="shared" si="575"/>
        <v>35118917936.395844</v>
      </c>
      <c r="BS357" s="63">
        <f t="shared" si="576"/>
        <v>65471143936715.727</v>
      </c>
      <c r="BT357" s="63">
        <f t="shared" si="577"/>
        <v>1.1595028230084019E+23</v>
      </c>
      <c r="BU357" s="63">
        <f t="shared" si="529"/>
        <v>341606.40000000002</v>
      </c>
      <c r="BV357" s="51">
        <f t="shared" si="578"/>
        <v>1864.2699657002829</v>
      </c>
      <c r="BW357" s="72">
        <f t="shared" si="593"/>
        <v>15.380153871957299</v>
      </c>
      <c r="BX357" s="51">
        <f t="shared" si="530"/>
        <v>164</v>
      </c>
      <c r="BY357" s="51">
        <f t="shared" si="531"/>
        <v>19.350000000000001</v>
      </c>
      <c r="BZ357" s="51">
        <v>1</v>
      </c>
      <c r="CB357" s="63">
        <f t="shared" si="579"/>
        <v>1011206.2372135681</v>
      </c>
      <c r="CC357" s="63">
        <f t="shared" si="580"/>
        <v>165837822.90302515</v>
      </c>
      <c r="CD357" s="63">
        <f t="shared" si="581"/>
        <v>144698765896.31824</v>
      </c>
      <c r="CE357" s="63">
        <f t="shared" si="582"/>
        <v>1.31206898393056E+23</v>
      </c>
      <c r="CF357" s="63">
        <f t="shared" si="532"/>
        <v>341606.40000000002</v>
      </c>
      <c r="CG357" s="51">
        <f t="shared" si="583"/>
        <v>872.53175037718552</v>
      </c>
      <c r="CH357" s="93">
        <f t="shared" si="548"/>
        <v>7.1983526130178612</v>
      </c>
      <c r="CI357" s="51">
        <f t="shared" si="533"/>
        <v>119</v>
      </c>
      <c r="CJ357" s="51">
        <f t="shared" si="534"/>
        <v>21.6</v>
      </c>
      <c r="CK357" s="51">
        <v>1</v>
      </c>
      <c r="CM357" s="63">
        <f t="shared" si="584"/>
        <v>544.56621685359528</v>
      </c>
      <c r="CN357" s="63">
        <f t="shared" si="585"/>
        <v>64803.379805577839</v>
      </c>
      <c r="CO357" s="63">
        <f t="shared" si="586"/>
        <v>315476960.52976274</v>
      </c>
      <c r="CP357" s="63">
        <f t="shared" si="587"/>
        <v>1.4646351448527182E+23</v>
      </c>
      <c r="CQ357" s="63">
        <f t="shared" si="535"/>
        <v>341606.40000000002</v>
      </c>
      <c r="CR357" s="51">
        <f t="shared" si="588"/>
        <v>4868.2176990806984</v>
      </c>
      <c r="CS357" s="93">
        <f t="shared" si="503"/>
        <v>40.162604489485446</v>
      </c>
      <c r="CT357" s="51">
        <f t="shared" si="536"/>
        <v>68</v>
      </c>
      <c r="CU357" s="51">
        <f t="shared" si="537"/>
        <v>24.15</v>
      </c>
      <c r="CV357" s="51">
        <v>1</v>
      </c>
      <c r="CX357" s="63">
        <f t="shared" si="498"/>
        <v>3.5497155780492173</v>
      </c>
      <c r="CY357" s="63">
        <f t="shared" si="499"/>
        <v>241.38065930734678</v>
      </c>
      <c r="CZ357" s="63">
        <f t="shared" si="500"/>
        <v>299864.51522540569</v>
      </c>
      <c r="DA357" s="63">
        <f t="shared" si="501"/>
        <v>1.6375434605644975E+23</v>
      </c>
      <c r="DB357" s="63">
        <f t="shared" si="538"/>
        <v>341606.40000000002</v>
      </c>
      <c r="DC357" s="51">
        <f t="shared" si="502"/>
        <v>1242.2889061861092</v>
      </c>
      <c r="DD357" s="93">
        <f t="shared" si="457"/>
        <v>10.248834601264845</v>
      </c>
      <c r="DE357" s="51">
        <f t="shared" si="539"/>
        <v>13</v>
      </c>
      <c r="DF357" s="51">
        <f t="shared" si="540"/>
        <v>26.9</v>
      </c>
      <c r="DG357" s="51">
        <v>1</v>
      </c>
      <c r="DI357" s="63">
        <f t="shared" si="541"/>
        <v>8.6534746119213031E-3</v>
      </c>
      <c r="DJ357" s="63">
        <f t="shared" si="542"/>
        <v>0.11249516995497694</v>
      </c>
      <c r="DK357" s="63">
        <f t="shared" si="543"/>
        <v>163.09110255651896</v>
      </c>
      <c r="DL357" s="63">
        <f t="shared" si="544"/>
        <v>1.8240132128026906E+23</v>
      </c>
      <c r="DM357" s="63">
        <f t="shared" si="545"/>
        <v>341606.40000000002</v>
      </c>
      <c r="DN357" s="51">
        <f t="shared" si="591"/>
        <v>1449.7609330408732</v>
      </c>
      <c r="DO357" s="93">
        <f t="shared" si="592"/>
        <v>11.960470660345214</v>
      </c>
    </row>
    <row r="358" spans="1:119">
      <c r="A358" s="74">
        <v>8192</v>
      </c>
      <c r="B358" s="74">
        <f t="shared" si="507"/>
        <v>11.733333333333333</v>
      </c>
      <c r="C358" s="78">
        <v>15.969999999999999</v>
      </c>
      <c r="D358" s="76">
        <f t="shared" si="546"/>
        <v>2.76</v>
      </c>
      <c r="E358" s="76">
        <f t="shared" si="508"/>
        <v>2.76</v>
      </c>
      <c r="F358" s="77">
        <f t="shared" si="509"/>
        <v>121.65307199999997</v>
      </c>
      <c r="G358" s="73">
        <f t="shared" si="510"/>
        <v>1.5577999829288532E+21</v>
      </c>
      <c r="H358" s="74">
        <f t="shared" si="547"/>
        <v>70.400000000000034</v>
      </c>
      <c r="I358" s="79">
        <v>352</v>
      </c>
      <c r="J358" s="51">
        <f t="shared" si="511"/>
        <v>352</v>
      </c>
      <c r="K358" s="51">
        <f t="shared" si="512"/>
        <v>10</v>
      </c>
      <c r="L358" s="51">
        <v>1</v>
      </c>
      <c r="N358" s="63">
        <f t="shared" si="550"/>
        <v>3.8192427788534472E+16</v>
      </c>
      <c r="O358" s="63">
        <f t="shared" si="551"/>
        <v>1.3443734581564133E+19</v>
      </c>
      <c r="P358" s="63">
        <f t="shared" si="552"/>
        <v>1.5577999829288532E+22</v>
      </c>
      <c r="Q358" s="63">
        <f t="shared" si="553"/>
        <v>7.7889999146442664E+22</v>
      </c>
      <c r="R358" s="63">
        <f t="shared" si="513"/>
        <v>341879.46666666667</v>
      </c>
      <c r="S358" s="51">
        <f t="shared" si="554"/>
        <v>1158.7553841364283</v>
      </c>
      <c r="T358" s="72">
        <f t="shared" si="549"/>
        <v>9.5250811597789209</v>
      </c>
      <c r="U358" s="51">
        <f t="shared" si="514"/>
        <v>337</v>
      </c>
      <c r="V358" s="69">
        <f t="shared" si="515"/>
        <v>10.75</v>
      </c>
      <c r="W358" s="51">
        <v>1</v>
      </c>
      <c r="Y358" s="68">
        <f t="shared" si="504"/>
        <v>1408693720674598</v>
      </c>
      <c r="Z358" s="68">
        <f t="shared" si="555"/>
        <v>4.7472978386733952E+17</v>
      </c>
      <c r="AA358" s="68">
        <f t="shared" si="556"/>
        <v>2.0932937270606443E+21</v>
      </c>
      <c r="AB358" s="68">
        <f t="shared" si="557"/>
        <v>8.3731749082425855E+22</v>
      </c>
      <c r="AC358" s="63">
        <f t="shared" si="516"/>
        <v>341879.46666666667</v>
      </c>
      <c r="AD358" s="69">
        <f t="shared" si="558"/>
        <v>4409.4425885981555</v>
      </c>
      <c r="AE358" s="72">
        <f t="shared" si="517"/>
        <v>36.246043902599986</v>
      </c>
      <c r="AF358" s="51">
        <f t="shared" si="518"/>
        <v>315</v>
      </c>
      <c r="AG358" s="51">
        <f t="shared" si="519"/>
        <v>11.85</v>
      </c>
      <c r="AH358" s="51">
        <v>1</v>
      </c>
      <c r="AJ358" s="63">
        <f t="shared" si="559"/>
        <v>84023711035999.406</v>
      </c>
      <c r="AK358" s="63">
        <f t="shared" si="560"/>
        <v>2.6467468976339812E+16</v>
      </c>
      <c r="AL358" s="63">
        <f t="shared" si="561"/>
        <v>1.0929695863673137E+20</v>
      </c>
      <c r="AM358" s="63">
        <f t="shared" si="562"/>
        <v>9.2299648988534542E+22</v>
      </c>
      <c r="AN358" s="63">
        <f t="shared" si="520"/>
        <v>341879.46666666667</v>
      </c>
      <c r="AO358" s="51">
        <f t="shared" si="563"/>
        <v>4129.4828279362755</v>
      </c>
      <c r="AP358" s="72">
        <f t="shared" si="505"/>
        <v>33.944747633962557</v>
      </c>
      <c r="AQ358" s="51">
        <f t="shared" si="521"/>
        <v>287</v>
      </c>
      <c r="AR358" s="51">
        <f t="shared" si="522"/>
        <v>13.25</v>
      </c>
      <c r="AS358" s="51">
        <v>1</v>
      </c>
      <c r="AU358" s="63">
        <f t="shared" si="564"/>
        <v>6307472489313.7578</v>
      </c>
      <c r="AV358" s="63">
        <f t="shared" si="565"/>
        <v>1810244604433048.5</v>
      </c>
      <c r="AW358" s="63">
        <f t="shared" si="566"/>
        <v>2.5196349821542011E+18</v>
      </c>
      <c r="AX358" s="63">
        <f t="shared" si="567"/>
        <v>1.0320424886903651E+23</v>
      </c>
      <c r="AY358" s="63">
        <f t="shared" si="523"/>
        <v>341879.46666666667</v>
      </c>
      <c r="AZ358" s="51">
        <f t="shared" si="568"/>
        <v>1391.8754272124054</v>
      </c>
      <c r="BA358" s="72">
        <f t="shared" si="455"/>
        <v>11.441350426501401</v>
      </c>
      <c r="BB358" s="51">
        <f t="shared" si="524"/>
        <v>257</v>
      </c>
      <c r="BC358" s="51">
        <f t="shared" si="525"/>
        <v>14.75</v>
      </c>
      <c r="BD358" s="51">
        <v>1</v>
      </c>
      <c r="BF358" s="63">
        <f t="shared" si="569"/>
        <v>34455510250.259003</v>
      </c>
      <c r="BG358" s="63">
        <f t="shared" si="570"/>
        <v>8855066134316.5645</v>
      </c>
      <c r="BH358" s="63">
        <f t="shared" si="571"/>
        <v>4.3826198097611312E+16</v>
      </c>
      <c r="BI358" s="63">
        <f t="shared" si="572"/>
        <v>1.1488774874100293E+23</v>
      </c>
      <c r="BJ358" s="63">
        <f t="shared" si="526"/>
        <v>341879.46666666667</v>
      </c>
      <c r="BK358" s="51">
        <f t="shared" si="573"/>
        <v>4949.2795912352412</v>
      </c>
      <c r="BL358" s="72">
        <f t="shared" si="506"/>
        <v>40.683556196881263</v>
      </c>
      <c r="BM358" s="51">
        <f t="shared" si="527"/>
        <v>210</v>
      </c>
      <c r="BN358" s="51">
        <f t="shared" si="528"/>
        <v>17.100000000000001</v>
      </c>
      <c r="BO358" s="51">
        <v>1</v>
      </c>
      <c r="BQ358" s="63">
        <f t="shared" si="574"/>
        <v>168033100.17414278</v>
      </c>
      <c r="BR358" s="63">
        <f t="shared" si="575"/>
        <v>35286951036.569984</v>
      </c>
      <c r="BS358" s="63">
        <f t="shared" si="576"/>
        <v>75206595339879.453</v>
      </c>
      <c r="BT358" s="63">
        <f t="shared" si="577"/>
        <v>1.3319189854041696E+23</v>
      </c>
      <c r="BU358" s="63">
        <f t="shared" si="529"/>
        <v>341879.46666666667</v>
      </c>
      <c r="BV358" s="51">
        <f t="shared" si="578"/>
        <v>2131.2863007613878</v>
      </c>
      <c r="BW358" s="72">
        <f t="shared" si="593"/>
        <v>17.519379212728705</v>
      </c>
      <c r="BX358" s="51">
        <f t="shared" si="530"/>
        <v>165</v>
      </c>
      <c r="BY358" s="51">
        <f t="shared" si="531"/>
        <v>19.350000000000001</v>
      </c>
      <c r="BZ358" s="51">
        <v>1</v>
      </c>
      <c r="CB358" s="63">
        <f t="shared" si="579"/>
        <v>1011206.2372135681</v>
      </c>
      <c r="CC358" s="63">
        <f t="shared" si="580"/>
        <v>166849029.14023873</v>
      </c>
      <c r="CD358" s="63">
        <f t="shared" si="581"/>
        <v>166215234355.20181</v>
      </c>
      <c r="CE358" s="63">
        <f t="shared" si="582"/>
        <v>1.5071714834836655E+23</v>
      </c>
      <c r="CF358" s="63">
        <f t="shared" si="532"/>
        <v>341879.46666666667</v>
      </c>
      <c r="CG358" s="51">
        <f t="shared" si="583"/>
        <v>996.20138763585965</v>
      </c>
      <c r="CH358" s="93">
        <f t="shared" si="548"/>
        <v>8.1888716105406694</v>
      </c>
      <c r="CI358" s="51">
        <f t="shared" si="533"/>
        <v>120</v>
      </c>
      <c r="CJ358" s="51">
        <f t="shared" si="534"/>
        <v>21.6</v>
      </c>
      <c r="CK358" s="51">
        <v>12</v>
      </c>
      <c r="CM358" s="63">
        <f t="shared" si="584"/>
        <v>6534.7946022431433</v>
      </c>
      <c r="CN358" s="63">
        <f t="shared" si="585"/>
        <v>784175.35226917721</v>
      </c>
      <c r="CO358" s="63">
        <f t="shared" si="586"/>
        <v>362387865.60000294</v>
      </c>
      <c r="CP358" s="63">
        <f t="shared" si="587"/>
        <v>1.6824239815631614E+23</v>
      </c>
      <c r="CQ358" s="63">
        <f t="shared" si="535"/>
        <v>341879.46666666667</v>
      </c>
      <c r="CR358" s="51">
        <f t="shared" si="588"/>
        <v>462.12605962602242</v>
      </c>
      <c r="CS358" s="93">
        <f t="shared" si="503"/>
        <v>3.7987208381061066</v>
      </c>
      <c r="CT358" s="51">
        <f t="shared" si="536"/>
        <v>69</v>
      </c>
      <c r="CU358" s="51">
        <f t="shared" si="537"/>
        <v>24.15</v>
      </c>
      <c r="CV358" s="51">
        <v>1</v>
      </c>
      <c r="CX358" s="63">
        <f t="shared" si="498"/>
        <v>3.5497155780492173</v>
      </c>
      <c r="CY358" s="63">
        <f t="shared" si="499"/>
        <v>244.93037488539599</v>
      </c>
      <c r="CZ358" s="63">
        <f t="shared" si="500"/>
        <v>344453.87536140688</v>
      </c>
      <c r="DA358" s="63">
        <f t="shared" si="501"/>
        <v>1.8810434793865901E+23</v>
      </c>
      <c r="DB358" s="63">
        <f t="shared" si="538"/>
        <v>341879.46666666667</v>
      </c>
      <c r="DC358" s="51">
        <f t="shared" si="502"/>
        <v>1406.3338429240489</v>
      </c>
      <c r="DD358" s="93">
        <f t="shared" si="457"/>
        <v>11.560199999914916</v>
      </c>
      <c r="DE358" s="51">
        <f t="shared" si="539"/>
        <v>14</v>
      </c>
      <c r="DF358" s="51">
        <f t="shared" si="540"/>
        <v>26.9</v>
      </c>
      <c r="DG358" s="51">
        <v>1</v>
      </c>
      <c r="DI358" s="63">
        <f t="shared" si="541"/>
        <v>8.6534746119213031E-3</v>
      </c>
      <c r="DJ358" s="63">
        <f t="shared" si="542"/>
        <v>0.12114864456689825</v>
      </c>
      <c r="DK358" s="63">
        <f t="shared" si="543"/>
        <v>187.34248122132604</v>
      </c>
      <c r="DL358" s="63">
        <f t="shared" si="544"/>
        <v>2.0952409770393074E+23</v>
      </c>
      <c r="DM358" s="63">
        <f t="shared" si="545"/>
        <v>341879.46666666667</v>
      </c>
      <c r="DN358" s="51">
        <f t="shared" si="591"/>
        <v>1546.3852847142302</v>
      </c>
      <c r="DO358" s="93">
        <f t="shared" si="592"/>
        <v>12.711436376339355</v>
      </c>
    </row>
    <row r="359" spans="1:119">
      <c r="A359" s="74">
        <v>8192</v>
      </c>
      <c r="B359" s="74">
        <f t="shared" si="507"/>
        <v>11.766666666666667</v>
      </c>
      <c r="C359" s="78">
        <v>15.969999999999999</v>
      </c>
      <c r="D359" s="76">
        <f t="shared" si="546"/>
        <v>2.7650000000000001</v>
      </c>
      <c r="E359" s="76">
        <f t="shared" si="508"/>
        <v>2.7650000000000001</v>
      </c>
      <c r="F359" s="77">
        <f t="shared" si="509"/>
        <v>122.09424325000001</v>
      </c>
      <c r="G359" s="73">
        <f t="shared" si="510"/>
        <v>1.7894422778047834E+21</v>
      </c>
      <c r="H359" s="74">
        <f t="shared" si="547"/>
        <v>70.600000000000037</v>
      </c>
      <c r="I359" s="79">
        <v>353</v>
      </c>
      <c r="J359" s="51">
        <f t="shared" si="511"/>
        <v>353</v>
      </c>
      <c r="K359" s="51">
        <f t="shared" si="512"/>
        <v>10</v>
      </c>
      <c r="L359" s="51">
        <v>1</v>
      </c>
      <c r="N359" s="63">
        <f t="shared" si="550"/>
        <v>3.8192427788534472E+16</v>
      </c>
      <c r="O359" s="63">
        <f t="shared" si="551"/>
        <v>1.3481927009352669E+19</v>
      </c>
      <c r="P359" s="63">
        <f t="shared" si="552"/>
        <v>1.7894422778047835E+22</v>
      </c>
      <c r="Q359" s="63">
        <f t="shared" si="553"/>
        <v>8.9472113890239168E+22</v>
      </c>
      <c r="R359" s="63">
        <f t="shared" si="513"/>
        <v>342152.53333333333</v>
      </c>
      <c r="S359" s="51">
        <f t="shared" si="554"/>
        <v>1327.2896942428285</v>
      </c>
      <c r="T359" s="72">
        <f t="shared" si="549"/>
        <v>10.871026011644727</v>
      </c>
      <c r="U359" s="51">
        <f t="shared" si="514"/>
        <v>338</v>
      </c>
      <c r="V359" s="69">
        <f t="shared" si="515"/>
        <v>10.75</v>
      </c>
      <c r="W359" s="51">
        <v>1</v>
      </c>
      <c r="Y359" s="68">
        <f t="shared" si="504"/>
        <v>1408693720674598</v>
      </c>
      <c r="Z359" s="68">
        <f t="shared" si="555"/>
        <v>4.7613847758801414E+17</v>
      </c>
      <c r="AA359" s="68">
        <f t="shared" si="556"/>
        <v>2.4045630608001749E+21</v>
      </c>
      <c r="AB359" s="68">
        <f t="shared" si="557"/>
        <v>9.6182522432007107E+22</v>
      </c>
      <c r="AC359" s="63">
        <f t="shared" si="516"/>
        <v>342152.53333333333</v>
      </c>
      <c r="AD359" s="69">
        <f t="shared" si="558"/>
        <v>5050.1338874795974</v>
      </c>
      <c r="AE359" s="72">
        <f t="shared" si="517"/>
        <v>41.362588055351225</v>
      </c>
      <c r="AF359" s="51">
        <f t="shared" si="518"/>
        <v>316</v>
      </c>
      <c r="AG359" s="51">
        <f t="shared" si="519"/>
        <v>11.85</v>
      </c>
      <c r="AH359" s="51">
        <v>1</v>
      </c>
      <c r="AJ359" s="63">
        <f t="shared" si="559"/>
        <v>84023711035999.406</v>
      </c>
      <c r="AK359" s="63">
        <f t="shared" si="560"/>
        <v>2.6551492687375812E+16</v>
      </c>
      <c r="AL359" s="63">
        <f t="shared" si="561"/>
        <v>1.2554923659219234E+20</v>
      </c>
      <c r="AM359" s="63">
        <f t="shared" si="562"/>
        <v>1.0602445495993342E+23</v>
      </c>
      <c r="AN359" s="63">
        <f t="shared" si="520"/>
        <v>342152.53333333333</v>
      </c>
      <c r="AO359" s="51">
        <f t="shared" si="563"/>
        <v>4728.5189601368838</v>
      </c>
      <c r="AP359" s="72">
        <f t="shared" si="505"/>
        <v>38.728434971784665</v>
      </c>
      <c r="AQ359" s="51">
        <f t="shared" si="521"/>
        <v>288</v>
      </c>
      <c r="AR359" s="51">
        <f t="shared" si="522"/>
        <v>13.25</v>
      </c>
      <c r="AS359" s="51">
        <v>1</v>
      </c>
      <c r="AU359" s="63">
        <f t="shared" si="564"/>
        <v>6307472489313.7578</v>
      </c>
      <c r="AV359" s="63">
        <f t="shared" si="565"/>
        <v>1816552076922362.2</v>
      </c>
      <c r="AW359" s="63">
        <f t="shared" si="566"/>
        <v>2.894300559193515E+18</v>
      </c>
      <c r="AX359" s="63">
        <f t="shared" si="567"/>
        <v>1.185505509045669E+23</v>
      </c>
      <c r="AY359" s="63">
        <f t="shared" si="523"/>
        <v>342152.53333333333</v>
      </c>
      <c r="AZ359" s="51">
        <f t="shared" si="568"/>
        <v>1593.2934684135757</v>
      </c>
      <c r="BA359" s="72">
        <f t="shared" si="455"/>
        <v>13.049701820512128</v>
      </c>
      <c r="BB359" s="51">
        <f t="shared" si="524"/>
        <v>258</v>
      </c>
      <c r="BC359" s="51">
        <f t="shared" si="525"/>
        <v>14.75</v>
      </c>
      <c r="BD359" s="51">
        <v>1</v>
      </c>
      <c r="BF359" s="63">
        <f t="shared" si="569"/>
        <v>34455510250.259003</v>
      </c>
      <c r="BG359" s="63">
        <f t="shared" si="570"/>
        <v>8889521644566.8223</v>
      </c>
      <c r="BH359" s="63">
        <f t="shared" si="571"/>
        <v>5.0343081660500304E+16</v>
      </c>
      <c r="BI359" s="63">
        <f t="shared" si="572"/>
        <v>1.3197136798810278E+23</v>
      </c>
      <c r="BJ359" s="63">
        <f t="shared" si="526"/>
        <v>342152.53333333333</v>
      </c>
      <c r="BK359" s="51">
        <f t="shared" si="573"/>
        <v>5663.1935522952963</v>
      </c>
      <c r="BL359" s="72">
        <f t="shared" si="506"/>
        <v>46.383788469857244</v>
      </c>
      <c r="BM359" s="51">
        <f t="shared" si="527"/>
        <v>211</v>
      </c>
      <c r="BN359" s="51">
        <f t="shared" si="528"/>
        <v>17.100000000000001</v>
      </c>
      <c r="BO359" s="51">
        <v>1</v>
      </c>
      <c r="BQ359" s="63">
        <f t="shared" si="574"/>
        <v>168033100.17414278</v>
      </c>
      <c r="BR359" s="63">
        <f t="shared" si="575"/>
        <v>35454984136.744125</v>
      </c>
      <c r="BS359" s="63">
        <f t="shared" si="576"/>
        <v>86389692351847.219</v>
      </c>
      <c r="BT359" s="63">
        <f t="shared" si="577"/>
        <v>1.5299731475230901E+23</v>
      </c>
      <c r="BU359" s="63">
        <f t="shared" si="529"/>
        <v>342152.53333333333</v>
      </c>
      <c r="BV359" s="51">
        <f t="shared" si="578"/>
        <v>2436.6022000928328</v>
      </c>
      <c r="BW359" s="72">
        <f t="shared" si="593"/>
        <v>19.956732891194957</v>
      </c>
      <c r="BX359" s="51">
        <f t="shared" si="530"/>
        <v>166</v>
      </c>
      <c r="BY359" s="51">
        <f t="shared" si="531"/>
        <v>19.350000000000001</v>
      </c>
      <c r="BZ359" s="51">
        <v>1</v>
      </c>
      <c r="CB359" s="63">
        <f t="shared" si="579"/>
        <v>1011206.2372135681</v>
      </c>
      <c r="CC359" s="63">
        <f t="shared" si="580"/>
        <v>167860235.37745228</v>
      </c>
      <c r="CD359" s="63">
        <f t="shared" si="581"/>
        <v>190931166279.26703</v>
      </c>
      <c r="CE359" s="63">
        <f t="shared" si="582"/>
        <v>1.7312854037761281E+23</v>
      </c>
      <c r="CF359" s="63">
        <f t="shared" si="532"/>
        <v>342152.53333333333</v>
      </c>
      <c r="CG359" s="51">
        <f t="shared" si="583"/>
        <v>1137.4413115169129</v>
      </c>
      <c r="CH359" s="93">
        <f t="shared" si="548"/>
        <v>9.3160928905377602</v>
      </c>
      <c r="CI359" s="51">
        <f t="shared" si="533"/>
        <v>121</v>
      </c>
      <c r="CJ359" s="51">
        <f t="shared" si="534"/>
        <v>21.6</v>
      </c>
      <c r="CK359" s="51">
        <v>1</v>
      </c>
      <c r="CM359" s="63">
        <f t="shared" si="584"/>
        <v>6534.7946022431433</v>
      </c>
      <c r="CN359" s="63">
        <f t="shared" si="585"/>
        <v>790710.14687142032</v>
      </c>
      <c r="CO359" s="63">
        <f t="shared" si="586"/>
        <v>416274345.08561015</v>
      </c>
      <c r="CP359" s="63">
        <f t="shared" si="587"/>
        <v>1.9325976600291664E+23</v>
      </c>
      <c r="CQ359" s="63">
        <f t="shared" si="535"/>
        <v>342152.53333333333</v>
      </c>
      <c r="CR359" s="51">
        <f t="shared" si="588"/>
        <v>526.45630858876757</v>
      </c>
      <c r="CS359" s="93">
        <f t="shared" si="503"/>
        <v>4.3118847750323193</v>
      </c>
      <c r="CT359" s="51">
        <f t="shared" si="536"/>
        <v>70</v>
      </c>
      <c r="CU359" s="51">
        <f t="shared" si="537"/>
        <v>24.15</v>
      </c>
      <c r="CV359" s="51">
        <v>1</v>
      </c>
      <c r="CX359" s="63">
        <f t="shared" si="498"/>
        <v>3.5497155780492173</v>
      </c>
      <c r="CY359" s="63">
        <f t="shared" si="499"/>
        <v>248.48009046344521</v>
      </c>
      <c r="CZ359" s="63">
        <f t="shared" si="500"/>
        <v>395673.60000000184</v>
      </c>
      <c r="DA359" s="63">
        <f t="shared" si="501"/>
        <v>2.1607515504492758E+23</v>
      </c>
      <c r="DB359" s="63">
        <f t="shared" si="538"/>
        <v>342152.53333333333</v>
      </c>
      <c r="DC359" s="51">
        <f t="shared" si="502"/>
        <v>1592.3754666300349</v>
      </c>
      <c r="DD359" s="93">
        <f t="shared" si="457"/>
        <v>13.042183023891544</v>
      </c>
      <c r="DE359" s="51">
        <f t="shared" si="539"/>
        <v>15</v>
      </c>
      <c r="DF359" s="51">
        <f t="shared" si="540"/>
        <v>26.9</v>
      </c>
      <c r="DG359" s="51">
        <v>1</v>
      </c>
      <c r="DI359" s="63">
        <f t="shared" si="541"/>
        <v>8.6534746119213031E-3</v>
      </c>
      <c r="DJ359" s="63">
        <f t="shared" si="542"/>
        <v>0.12980211917881954</v>
      </c>
      <c r="DK359" s="63">
        <f t="shared" si="543"/>
        <v>215.20000000000019</v>
      </c>
      <c r="DL359" s="63">
        <f t="shared" si="544"/>
        <v>2.4067998636474337E+23</v>
      </c>
      <c r="DM359" s="63">
        <f t="shared" si="545"/>
        <v>342152.53333333333</v>
      </c>
      <c r="DN359" s="51">
        <f t="shared" si="591"/>
        <v>1657.9082172266681</v>
      </c>
      <c r="DO359" s="93">
        <f t="shared" si="592"/>
        <v>13.578922094073981</v>
      </c>
    </row>
    <row r="360" spans="1:119">
      <c r="A360" s="74">
        <v>8192</v>
      </c>
      <c r="B360" s="74">
        <f t="shared" si="507"/>
        <v>11.8</v>
      </c>
      <c r="C360" s="78">
        <v>15.969999999999999</v>
      </c>
      <c r="D360" s="76">
        <f t="shared" si="546"/>
        <v>2.77</v>
      </c>
      <c r="E360" s="76">
        <f t="shared" si="508"/>
        <v>2.77</v>
      </c>
      <c r="F360" s="77">
        <f t="shared" si="509"/>
        <v>122.536213</v>
      </c>
      <c r="G360" s="73">
        <f t="shared" si="510"/>
        <v>2.0555294008765016E+21</v>
      </c>
      <c r="H360" s="74">
        <f t="shared" si="547"/>
        <v>70.80000000000004</v>
      </c>
      <c r="I360" s="79">
        <v>354</v>
      </c>
      <c r="J360" s="51">
        <f t="shared" si="511"/>
        <v>354</v>
      </c>
      <c r="K360" s="51">
        <f t="shared" si="512"/>
        <v>10</v>
      </c>
      <c r="L360" s="51">
        <v>1</v>
      </c>
      <c r="N360" s="63">
        <f t="shared" si="550"/>
        <v>3.8192427788534472E+16</v>
      </c>
      <c r="O360" s="63">
        <f t="shared" si="551"/>
        <v>1.3520119437141203E+19</v>
      </c>
      <c r="P360" s="63">
        <f t="shared" si="552"/>
        <v>2.0555294008765017E+22</v>
      </c>
      <c r="Q360" s="63">
        <f t="shared" si="553"/>
        <v>1.0277647004382509E+23</v>
      </c>
      <c r="R360" s="63">
        <f t="shared" si="513"/>
        <v>342425.59999999998</v>
      </c>
      <c r="S360" s="51">
        <f t="shared" si="554"/>
        <v>1520.3485519733977</v>
      </c>
      <c r="T360" s="72">
        <f t="shared" si="549"/>
        <v>12.40734077503601</v>
      </c>
      <c r="U360" s="51">
        <f t="shared" si="514"/>
        <v>339</v>
      </c>
      <c r="V360" s="69">
        <f t="shared" si="515"/>
        <v>10.75</v>
      </c>
      <c r="W360" s="51">
        <v>1</v>
      </c>
      <c r="Y360" s="68">
        <f t="shared" si="504"/>
        <v>1408693720674598</v>
      </c>
      <c r="Z360" s="68">
        <f t="shared" si="555"/>
        <v>4.775471713086887E+17</v>
      </c>
      <c r="AA360" s="68">
        <f t="shared" si="556"/>
        <v>2.7621176324277959E+21</v>
      </c>
      <c r="AB360" s="68">
        <f t="shared" si="557"/>
        <v>1.1048470529711197E+23</v>
      </c>
      <c r="AC360" s="63">
        <f t="shared" si="516"/>
        <v>342425.59999999998</v>
      </c>
      <c r="AD360" s="69">
        <f t="shared" si="558"/>
        <v>5783.9681572364507</v>
      </c>
      <c r="AE360" s="72">
        <f t="shared" si="517"/>
        <v>47.202112874472874</v>
      </c>
      <c r="AF360" s="51">
        <f t="shared" si="518"/>
        <v>317</v>
      </c>
      <c r="AG360" s="51">
        <f t="shared" si="519"/>
        <v>11.85</v>
      </c>
      <c r="AH360" s="51">
        <v>1</v>
      </c>
      <c r="AJ360" s="63">
        <f t="shared" si="559"/>
        <v>84023711035999.406</v>
      </c>
      <c r="AK360" s="63">
        <f t="shared" si="560"/>
        <v>2.6635516398411812E+16</v>
      </c>
      <c r="AL360" s="63">
        <f t="shared" si="561"/>
        <v>1.4421820154458487E+20</v>
      </c>
      <c r="AM360" s="63">
        <f t="shared" si="562"/>
        <v>1.217901170019327E+23</v>
      </c>
      <c r="AN360" s="63">
        <f t="shared" si="520"/>
        <v>342425.59999999998</v>
      </c>
      <c r="AO360" s="51">
        <f t="shared" si="563"/>
        <v>5414.5074338856866</v>
      </c>
      <c r="AP360" s="72">
        <f t="shared" si="505"/>
        <v>44.186998286667198</v>
      </c>
      <c r="AQ360" s="51">
        <f t="shared" si="521"/>
        <v>289</v>
      </c>
      <c r="AR360" s="51">
        <f t="shared" si="522"/>
        <v>13.25</v>
      </c>
      <c r="AS360" s="51">
        <v>1</v>
      </c>
      <c r="AU360" s="63">
        <f t="shared" si="564"/>
        <v>6307472489313.7578</v>
      </c>
      <c r="AV360" s="63">
        <f t="shared" si="565"/>
        <v>1822859549411676</v>
      </c>
      <c r="AW360" s="63">
        <f t="shared" si="566"/>
        <v>3.3246782912125891E+18</v>
      </c>
      <c r="AX360" s="63">
        <f t="shared" si="567"/>
        <v>1.3617882280806823E+23</v>
      </c>
      <c r="AY360" s="63">
        <f t="shared" si="523"/>
        <v>342425.59999999998</v>
      </c>
      <c r="AZ360" s="51">
        <f t="shared" si="568"/>
        <v>1823.8806672108237</v>
      </c>
      <c r="BA360" s="72">
        <f t="shared" si="455"/>
        <v>14.884421695085548</v>
      </c>
      <c r="BB360" s="51">
        <f t="shared" si="524"/>
        <v>259</v>
      </c>
      <c r="BC360" s="51">
        <f t="shared" si="525"/>
        <v>14.75</v>
      </c>
      <c r="BD360" s="51">
        <v>1</v>
      </c>
      <c r="BF360" s="63">
        <f t="shared" si="569"/>
        <v>34455510250.259003</v>
      </c>
      <c r="BG360" s="63">
        <f t="shared" si="570"/>
        <v>8923977154817.082</v>
      </c>
      <c r="BH360" s="63">
        <f t="shared" si="571"/>
        <v>5.7829015088898104E+16</v>
      </c>
      <c r="BI360" s="63">
        <f t="shared" si="572"/>
        <v>1.5159529331464197E+23</v>
      </c>
      <c r="BJ360" s="63">
        <f t="shared" si="526"/>
        <v>342425.59999999998</v>
      </c>
      <c r="BK360" s="51">
        <f t="shared" si="573"/>
        <v>6480.1841248195624</v>
      </c>
      <c r="BL360" s="72">
        <f t="shared" si="506"/>
        <v>52.883828920186737</v>
      </c>
      <c r="BM360" s="51">
        <f t="shared" si="527"/>
        <v>212</v>
      </c>
      <c r="BN360" s="51">
        <f t="shared" si="528"/>
        <v>17.100000000000001</v>
      </c>
      <c r="BO360" s="51">
        <v>1</v>
      </c>
      <c r="BQ360" s="63">
        <f t="shared" si="574"/>
        <v>168033100.17414278</v>
      </c>
      <c r="BR360" s="63">
        <f t="shared" si="575"/>
        <v>35623017236.918266</v>
      </c>
      <c r="BS360" s="63">
        <f t="shared" si="576"/>
        <v>99235697493266.859</v>
      </c>
      <c r="BT360" s="63">
        <f t="shared" si="577"/>
        <v>1.7574776377494089E+23</v>
      </c>
      <c r="BU360" s="63">
        <f t="shared" si="529"/>
        <v>342425.59999999998</v>
      </c>
      <c r="BV360" s="51">
        <f t="shared" si="578"/>
        <v>2785.7184817692241</v>
      </c>
      <c r="BW360" s="72">
        <f t="shared" si="593"/>
        <v>22.733838541013373</v>
      </c>
      <c r="BX360" s="51">
        <f t="shared" si="530"/>
        <v>167</v>
      </c>
      <c r="BY360" s="51">
        <f t="shared" si="531"/>
        <v>19.350000000000001</v>
      </c>
      <c r="BZ360" s="51">
        <v>1</v>
      </c>
      <c r="CB360" s="63">
        <f t="shared" si="579"/>
        <v>1011206.2372135681</v>
      </c>
      <c r="CC360" s="63">
        <f t="shared" si="580"/>
        <v>168871441.61466587</v>
      </c>
      <c r="CD360" s="63">
        <f t="shared" si="581"/>
        <v>219322316622.65942</v>
      </c>
      <c r="CE360" s="63">
        <f t="shared" si="582"/>
        <v>1.9887246953480154E+23</v>
      </c>
      <c r="CF360" s="63">
        <f t="shared" si="532"/>
        <v>342425.59999999998</v>
      </c>
      <c r="CG360" s="51">
        <f t="shared" si="583"/>
        <v>1298.7531492927817</v>
      </c>
      <c r="CH360" s="93">
        <f t="shared" si="548"/>
        <v>10.598933307109643</v>
      </c>
      <c r="CI360" s="51">
        <f t="shared" si="533"/>
        <v>122</v>
      </c>
      <c r="CJ360" s="51">
        <f t="shared" si="534"/>
        <v>21.6</v>
      </c>
      <c r="CK360" s="51">
        <v>1</v>
      </c>
      <c r="CM360" s="63">
        <f t="shared" si="584"/>
        <v>6534.7946022431433</v>
      </c>
      <c r="CN360" s="63">
        <f t="shared" si="585"/>
        <v>797244.94147366344</v>
      </c>
      <c r="CO360" s="63">
        <f t="shared" si="586"/>
        <v>478173655.42730826</v>
      </c>
      <c r="CP360" s="63">
        <f t="shared" si="587"/>
        <v>2.2199717529466217E+23</v>
      </c>
      <c r="CQ360" s="63">
        <f t="shared" si="535"/>
        <v>342425.59999999998</v>
      </c>
      <c r="CR360" s="51">
        <f t="shared" si="588"/>
        <v>599.78261454181268</v>
      </c>
      <c r="CS360" s="93">
        <f t="shared" si="503"/>
        <v>4.8947376441429009</v>
      </c>
      <c r="CT360" s="51">
        <f t="shared" si="536"/>
        <v>71</v>
      </c>
      <c r="CU360" s="51">
        <f t="shared" si="537"/>
        <v>24.15</v>
      </c>
      <c r="CV360" s="51">
        <v>1</v>
      </c>
      <c r="CX360" s="63">
        <f t="shared" si="498"/>
        <v>3.5497155780492173</v>
      </c>
      <c r="CY360" s="63">
        <f t="shared" si="499"/>
        <v>252.02980604149442</v>
      </c>
      <c r="CZ360" s="63">
        <f t="shared" si="500"/>
        <v>454509.61343575694</v>
      </c>
      <c r="DA360" s="63">
        <f t="shared" si="501"/>
        <v>2.4820517515583756E+23</v>
      </c>
      <c r="DB360" s="63">
        <f t="shared" si="538"/>
        <v>342425.59999999998</v>
      </c>
      <c r="DC360" s="51">
        <f t="shared" si="502"/>
        <v>1803.396275125197</v>
      </c>
      <c r="DD360" s="93">
        <f t="shared" si="457"/>
        <v>14.717251586069475</v>
      </c>
      <c r="DE360" s="51">
        <f t="shared" si="539"/>
        <v>16</v>
      </c>
      <c r="DF360" s="51">
        <f t="shared" si="540"/>
        <v>26.9</v>
      </c>
      <c r="DG360" s="51">
        <v>1</v>
      </c>
      <c r="DI360" s="63">
        <f t="shared" si="541"/>
        <v>8.6534746119213031E-3</v>
      </c>
      <c r="DJ360" s="63">
        <f t="shared" si="542"/>
        <v>0.13845559379074085</v>
      </c>
      <c r="DK360" s="63">
        <f t="shared" si="543"/>
        <v>247.19988599536217</v>
      </c>
      <c r="DL360" s="63">
        <f t="shared" si="544"/>
        <v>2.7646870441788946E+23</v>
      </c>
      <c r="DM360" s="63">
        <f t="shared" si="545"/>
        <v>342425.59999999998</v>
      </c>
      <c r="DN360" s="51">
        <f t="shared" si="591"/>
        <v>1785.4091642478193</v>
      </c>
      <c r="DO360" s="93">
        <f t="shared" si="592"/>
        <v>14.570461421456033</v>
      </c>
    </row>
    <row r="361" spans="1:119">
      <c r="A361" s="74">
        <v>8192</v>
      </c>
      <c r="B361" s="74">
        <f t="shared" si="507"/>
        <v>11.833333333333334</v>
      </c>
      <c r="C361" s="78">
        <v>15.969999999999999</v>
      </c>
      <c r="D361" s="76">
        <f t="shared" si="546"/>
        <v>2.7750000000000004</v>
      </c>
      <c r="E361" s="76">
        <f t="shared" si="508"/>
        <v>2.7750000000000004</v>
      </c>
      <c r="F361" s="77">
        <f t="shared" si="509"/>
        <v>122.97898125000002</v>
      </c>
      <c r="G361" s="73">
        <f t="shared" si="510"/>
        <v>2.3611832414348787E+21</v>
      </c>
      <c r="H361" s="74">
        <f t="shared" si="547"/>
        <v>71.000000000000043</v>
      </c>
      <c r="I361" s="79">
        <v>355</v>
      </c>
      <c r="J361" s="51">
        <f t="shared" si="511"/>
        <v>355</v>
      </c>
      <c r="K361" s="51">
        <f t="shared" si="512"/>
        <v>10</v>
      </c>
      <c r="L361" s="51">
        <v>1</v>
      </c>
      <c r="N361" s="63">
        <f t="shared" si="550"/>
        <v>3.8192427788534472E+16</v>
      </c>
      <c r="O361" s="63">
        <f t="shared" si="551"/>
        <v>1.3558311864929737E+19</v>
      </c>
      <c r="P361" s="63">
        <f t="shared" si="552"/>
        <v>2.3611832414348788E+22</v>
      </c>
      <c r="Q361" s="63">
        <f t="shared" si="553"/>
        <v>1.1805916207174395E+23</v>
      </c>
      <c r="R361" s="63">
        <f t="shared" si="513"/>
        <v>342698.66666666669</v>
      </c>
      <c r="S361" s="51">
        <f t="shared" si="554"/>
        <v>1741.5023824185469</v>
      </c>
      <c r="T361" s="72">
        <f t="shared" si="549"/>
        <v>14.160975840890263</v>
      </c>
      <c r="U361" s="51">
        <f t="shared" si="514"/>
        <v>340</v>
      </c>
      <c r="V361" s="69">
        <f t="shared" si="515"/>
        <v>10.75</v>
      </c>
      <c r="W361" s="51">
        <v>13</v>
      </c>
      <c r="Y361" s="68">
        <f t="shared" si="504"/>
        <v>1.8313018368769776E+16</v>
      </c>
      <c r="Z361" s="68">
        <f t="shared" si="555"/>
        <v>6.2264262453817242E+18</v>
      </c>
      <c r="AA361" s="68">
        <f t="shared" si="556"/>
        <v>3.1728399806781147E+21</v>
      </c>
      <c r="AB361" s="68">
        <f t="shared" si="557"/>
        <v>1.2691359922712474E+23</v>
      </c>
      <c r="AC361" s="63">
        <f t="shared" si="516"/>
        <v>342698.66666666669</v>
      </c>
      <c r="AD361" s="69">
        <f t="shared" si="558"/>
        <v>509.57641761700449</v>
      </c>
      <c r="AE361" s="72">
        <f t="shared" si="517"/>
        <v>4.1436057807399056</v>
      </c>
      <c r="AF361" s="51">
        <f t="shared" si="518"/>
        <v>318</v>
      </c>
      <c r="AG361" s="51">
        <f t="shared" si="519"/>
        <v>11.85</v>
      </c>
      <c r="AH361" s="51">
        <v>1</v>
      </c>
      <c r="AJ361" s="63">
        <f t="shared" si="559"/>
        <v>84023711035999.406</v>
      </c>
      <c r="AK361" s="63">
        <f t="shared" si="560"/>
        <v>2.6719540109447812E+16</v>
      </c>
      <c r="AL361" s="63">
        <f t="shared" si="561"/>
        <v>1.656632108748955E+20</v>
      </c>
      <c r="AM361" s="63">
        <f t="shared" si="562"/>
        <v>1.3990010705501654E+23</v>
      </c>
      <c r="AN361" s="63">
        <f t="shared" si="520"/>
        <v>342698.66666666669</v>
      </c>
      <c r="AO361" s="51">
        <f t="shared" si="563"/>
        <v>6200.0771793343229</v>
      </c>
      <c r="AP361" s="72">
        <f t="shared" si="505"/>
        <v>50.415746791156003</v>
      </c>
      <c r="AQ361" s="51">
        <f t="shared" si="521"/>
        <v>290</v>
      </c>
      <c r="AR361" s="51">
        <f t="shared" si="522"/>
        <v>13.25</v>
      </c>
      <c r="AS361" s="51">
        <v>1</v>
      </c>
      <c r="AU361" s="63">
        <f t="shared" si="564"/>
        <v>6307472489313.7578</v>
      </c>
      <c r="AV361" s="63">
        <f t="shared" si="565"/>
        <v>1829167021900989.7</v>
      </c>
      <c r="AW361" s="63">
        <f t="shared" si="566"/>
        <v>3.8190524840102543E+18</v>
      </c>
      <c r="AX361" s="63">
        <f t="shared" si="567"/>
        <v>1.5642838974506072E+23</v>
      </c>
      <c r="AY361" s="63">
        <f t="shared" si="523"/>
        <v>342698.66666666669</v>
      </c>
      <c r="AZ361" s="51">
        <f t="shared" si="568"/>
        <v>2087.8642782665333</v>
      </c>
      <c r="BA361" s="72">
        <f t="shared" si="455"/>
        <v>16.977407497157429</v>
      </c>
      <c r="BB361" s="51">
        <f t="shared" si="524"/>
        <v>260</v>
      </c>
      <c r="BC361" s="51">
        <f t="shared" si="525"/>
        <v>14.75</v>
      </c>
      <c r="BD361" s="51">
        <v>13</v>
      </c>
      <c r="BF361" s="63">
        <f t="shared" si="569"/>
        <v>447921633253.36707</v>
      </c>
      <c r="BG361" s="63">
        <f t="shared" si="570"/>
        <v>116459624645875.44</v>
      </c>
      <c r="BH361" s="63">
        <f t="shared" si="571"/>
        <v>6.6428094503715968E+16</v>
      </c>
      <c r="BI361" s="63">
        <f t="shared" si="572"/>
        <v>1.7413726405582229E+23</v>
      </c>
      <c r="BJ361" s="63">
        <f t="shared" si="526"/>
        <v>342698.66666666669</v>
      </c>
      <c r="BK361" s="51">
        <f t="shared" si="573"/>
        <v>570.39591794759065</v>
      </c>
      <c r="BL361" s="72">
        <f t="shared" si="506"/>
        <v>4.6381577741976177</v>
      </c>
      <c r="BM361" s="51">
        <f t="shared" si="527"/>
        <v>213</v>
      </c>
      <c r="BN361" s="51">
        <f t="shared" si="528"/>
        <v>17.100000000000001</v>
      </c>
      <c r="BO361" s="51">
        <v>1</v>
      </c>
      <c r="BQ361" s="63">
        <f t="shared" si="574"/>
        <v>168033100.17414278</v>
      </c>
      <c r="BR361" s="63">
        <f t="shared" si="575"/>
        <v>35791050337.092415</v>
      </c>
      <c r="BS361" s="63">
        <f t="shared" si="576"/>
        <v>113991882467499.02</v>
      </c>
      <c r="BT361" s="63">
        <f t="shared" si="577"/>
        <v>2.0188116714268213E+23</v>
      </c>
      <c r="BU361" s="63">
        <f t="shared" si="529"/>
        <v>342698.66666666669</v>
      </c>
      <c r="BV361" s="51">
        <f t="shared" si="578"/>
        <v>3184.9269969415336</v>
      </c>
      <c r="BW361" s="72">
        <f t="shared" si="593"/>
        <v>25.898141004006188</v>
      </c>
      <c r="BX361" s="51">
        <f t="shared" si="530"/>
        <v>168</v>
      </c>
      <c r="BY361" s="51">
        <f t="shared" si="531"/>
        <v>19.350000000000001</v>
      </c>
      <c r="BZ361" s="51">
        <v>1</v>
      </c>
      <c r="CB361" s="63">
        <f t="shared" si="579"/>
        <v>1011206.2372135681</v>
      </c>
      <c r="CC361" s="63">
        <f t="shared" si="580"/>
        <v>169882647.85187945</v>
      </c>
      <c r="CD361" s="63">
        <f t="shared" si="581"/>
        <v>251935184318.58774</v>
      </c>
      <c r="CE361" s="63">
        <f t="shared" si="582"/>
        <v>2.2844447860882452E+23</v>
      </c>
      <c r="CF361" s="63">
        <f t="shared" si="532"/>
        <v>342698.66666666669</v>
      </c>
      <c r="CG361" s="51">
        <f t="shared" si="583"/>
        <v>1482.9953941985284</v>
      </c>
      <c r="CH361" s="93">
        <f t="shared" si="548"/>
        <v>12.058933804174185</v>
      </c>
      <c r="CI361" s="51">
        <f t="shared" si="533"/>
        <v>123</v>
      </c>
      <c r="CJ361" s="51">
        <f t="shared" si="534"/>
        <v>21.6</v>
      </c>
      <c r="CK361" s="51">
        <v>1</v>
      </c>
      <c r="CM361" s="63">
        <f t="shared" si="584"/>
        <v>6534.7946022431433</v>
      </c>
      <c r="CN361" s="63">
        <f t="shared" si="585"/>
        <v>803779.73607590667</v>
      </c>
      <c r="CO361" s="63">
        <f t="shared" si="586"/>
        <v>549277291.39226806</v>
      </c>
      <c r="CP361" s="63">
        <f t="shared" si="587"/>
        <v>2.5500779007496688E+23</v>
      </c>
      <c r="CQ361" s="63">
        <f t="shared" si="535"/>
        <v>342698.66666666669</v>
      </c>
      <c r="CR361" s="51">
        <f t="shared" si="588"/>
        <v>683.36792623544807</v>
      </c>
      <c r="CS361" s="93">
        <f t="shared" si="503"/>
        <v>5.5567863653566247</v>
      </c>
      <c r="CT361" s="51">
        <f t="shared" si="536"/>
        <v>72</v>
      </c>
      <c r="CU361" s="51">
        <f t="shared" si="537"/>
        <v>24.15</v>
      </c>
      <c r="CV361" s="51">
        <v>1</v>
      </c>
      <c r="CX361" s="63">
        <f t="shared" si="498"/>
        <v>3.5497155780492173</v>
      </c>
      <c r="CY361" s="63">
        <f t="shared" si="499"/>
        <v>255.57952161954364</v>
      </c>
      <c r="CZ361" s="63">
        <f t="shared" si="500"/>
        <v>522094.44528399233</v>
      </c>
      <c r="DA361" s="63">
        <f t="shared" si="501"/>
        <v>2.8511287640326161E+23</v>
      </c>
      <c r="DB361" s="63">
        <f t="shared" si="538"/>
        <v>342698.66666666669</v>
      </c>
      <c r="DC361" s="51">
        <f t="shared" si="502"/>
        <v>2042.7866911073709</v>
      </c>
      <c r="DD361" s="93">
        <f t="shared" si="457"/>
        <v>16.61086041162315</v>
      </c>
      <c r="DE361" s="51">
        <f t="shared" si="539"/>
        <v>17</v>
      </c>
      <c r="DF361" s="51">
        <f t="shared" si="540"/>
        <v>26.9</v>
      </c>
      <c r="DG361" s="51">
        <v>1</v>
      </c>
      <c r="DI361" s="63">
        <f t="shared" si="541"/>
        <v>8.6534746119213031E-3</v>
      </c>
      <c r="DJ361" s="63">
        <f t="shared" si="542"/>
        <v>0.14710906840266216</v>
      </c>
      <c r="DK361" s="63">
        <f t="shared" si="543"/>
        <v>283.95810239832713</v>
      </c>
      <c r="DL361" s="63">
        <f t="shared" si="544"/>
        <v>3.1757914597299116E+23</v>
      </c>
      <c r="DM361" s="63">
        <f t="shared" si="545"/>
        <v>342698.66666666669</v>
      </c>
      <c r="DN361" s="51">
        <f t="shared" si="591"/>
        <v>1930.2555952640951</v>
      </c>
      <c r="DO361" s="93">
        <f t="shared" si="592"/>
        <v>15.695817087150369</v>
      </c>
    </row>
    <row r="362" spans="1:119">
      <c r="A362" s="74">
        <v>8192</v>
      </c>
      <c r="B362" s="74">
        <f t="shared" si="507"/>
        <v>11.866666666666667</v>
      </c>
      <c r="C362" s="78">
        <v>15.969999999999999</v>
      </c>
      <c r="D362" s="76">
        <f t="shared" si="546"/>
        <v>2.7800000000000002</v>
      </c>
      <c r="E362" s="76">
        <f t="shared" si="508"/>
        <v>2.7800000000000002</v>
      </c>
      <c r="F362" s="77">
        <f t="shared" si="509"/>
        <v>123.42254800000001</v>
      </c>
      <c r="G362" s="73">
        <f t="shared" si="510"/>
        <v>2.7122873052828119E+21</v>
      </c>
      <c r="H362" s="74">
        <f t="shared" si="547"/>
        <v>71.200000000000031</v>
      </c>
      <c r="I362" s="79">
        <v>356</v>
      </c>
      <c r="J362" s="51">
        <f t="shared" si="511"/>
        <v>356</v>
      </c>
      <c r="K362" s="51">
        <f t="shared" si="512"/>
        <v>10</v>
      </c>
      <c r="L362" s="51">
        <v>1</v>
      </c>
      <c r="N362" s="63">
        <f t="shared" si="550"/>
        <v>3.8192427788534472E+16</v>
      </c>
      <c r="O362" s="63">
        <f t="shared" si="551"/>
        <v>1.3596504292718273E+19</v>
      </c>
      <c r="P362" s="63">
        <f t="shared" si="552"/>
        <v>2.712287305282812E+22</v>
      </c>
      <c r="Q362" s="63">
        <f t="shared" si="553"/>
        <v>1.356143652641406E+23</v>
      </c>
      <c r="R362" s="63">
        <f t="shared" si="513"/>
        <v>342971.73333333334</v>
      </c>
      <c r="S362" s="51">
        <f t="shared" si="554"/>
        <v>1994.8416496550524</v>
      </c>
      <c r="T362" s="72">
        <f t="shared" si="549"/>
        <v>16.162700268147539</v>
      </c>
      <c r="U362" s="51">
        <f t="shared" si="514"/>
        <v>341</v>
      </c>
      <c r="V362" s="69">
        <f t="shared" si="515"/>
        <v>10.75</v>
      </c>
      <c r="W362" s="51">
        <v>1</v>
      </c>
      <c r="Y362" s="68">
        <f t="shared" si="504"/>
        <v>1.8313018368769776E+16</v>
      </c>
      <c r="Z362" s="68">
        <f t="shared" si="555"/>
        <v>6.2447392637504932E+18</v>
      </c>
      <c r="AA362" s="68">
        <f t="shared" si="556"/>
        <v>3.6446360664737747E+21</v>
      </c>
      <c r="AB362" s="68">
        <f t="shared" si="557"/>
        <v>1.4578544265895113E+23</v>
      </c>
      <c r="AC362" s="63">
        <f t="shared" si="516"/>
        <v>342971.73333333334</v>
      </c>
      <c r="AD362" s="69">
        <f t="shared" si="558"/>
        <v>583.63302494151901</v>
      </c>
      <c r="AE362" s="72">
        <f t="shared" si="517"/>
        <v>4.7287390707694597</v>
      </c>
      <c r="AF362" s="51">
        <f t="shared" si="518"/>
        <v>319</v>
      </c>
      <c r="AG362" s="51">
        <f t="shared" si="519"/>
        <v>11.85</v>
      </c>
      <c r="AH362" s="51">
        <v>1</v>
      </c>
      <c r="AJ362" s="63">
        <f t="shared" si="559"/>
        <v>84023711035999.406</v>
      </c>
      <c r="AK362" s="63">
        <f t="shared" si="560"/>
        <v>2.6803563820483812E+16</v>
      </c>
      <c r="AL362" s="63">
        <f t="shared" si="561"/>
        <v>1.9029705781551943E+20</v>
      </c>
      <c r="AM362" s="63">
        <f t="shared" si="562"/>
        <v>1.6070302283800659E+23</v>
      </c>
      <c r="AN362" s="63">
        <f t="shared" si="520"/>
        <v>342971.73333333334</v>
      </c>
      <c r="AO362" s="51">
        <f t="shared" si="563"/>
        <v>7099.692380089049</v>
      </c>
      <c r="AP362" s="72">
        <f t="shared" si="505"/>
        <v>57.523463055462514</v>
      </c>
      <c r="AQ362" s="51">
        <f t="shared" si="521"/>
        <v>291</v>
      </c>
      <c r="AR362" s="51">
        <f t="shared" si="522"/>
        <v>13.25</v>
      </c>
      <c r="AS362" s="51">
        <v>1</v>
      </c>
      <c r="AU362" s="63">
        <f t="shared" si="564"/>
        <v>6307472489313.7578</v>
      </c>
      <c r="AV362" s="63">
        <f t="shared" si="565"/>
        <v>1835474494390303.5</v>
      </c>
      <c r="AW362" s="63">
        <f t="shared" si="566"/>
        <v>4.3869393060299208E+18</v>
      </c>
      <c r="AX362" s="63">
        <f t="shared" si="567"/>
        <v>1.7968903397498631E+23</v>
      </c>
      <c r="AY362" s="63">
        <f t="shared" si="523"/>
        <v>342971.73333333334</v>
      </c>
      <c r="AZ362" s="51">
        <f t="shared" si="568"/>
        <v>2390.0845908987403</v>
      </c>
      <c r="BA362" s="72">
        <f t="shared" ref="BA362:BA425" si="594">AZ362/$F362</f>
        <v>19.365056301533656</v>
      </c>
      <c r="BB362" s="51">
        <f t="shared" si="524"/>
        <v>261</v>
      </c>
      <c r="BC362" s="51">
        <f t="shared" si="525"/>
        <v>14.75</v>
      </c>
      <c r="BD362" s="51">
        <v>1</v>
      </c>
      <c r="BF362" s="63">
        <f t="shared" si="569"/>
        <v>447921633253.36707</v>
      </c>
      <c r="BG362" s="63">
        <f t="shared" si="570"/>
        <v>116907546279128.8</v>
      </c>
      <c r="BH362" s="63">
        <f t="shared" si="571"/>
        <v>7.6305842882006112E+16</v>
      </c>
      <c r="BI362" s="63">
        <f t="shared" si="572"/>
        <v>2.0003118876460736E+23</v>
      </c>
      <c r="BJ362" s="63">
        <f t="shared" si="526"/>
        <v>342971.73333333334</v>
      </c>
      <c r="BK362" s="51">
        <f t="shared" si="573"/>
        <v>652.70245857199041</v>
      </c>
      <c r="BL362" s="72">
        <f t="shared" si="506"/>
        <v>5.2883566993932938</v>
      </c>
      <c r="BM362" s="51">
        <f t="shared" si="527"/>
        <v>214</v>
      </c>
      <c r="BN362" s="51">
        <f t="shared" si="528"/>
        <v>17.100000000000001</v>
      </c>
      <c r="BO362" s="51">
        <v>1</v>
      </c>
      <c r="BQ362" s="63">
        <f t="shared" si="574"/>
        <v>168033100.17414278</v>
      </c>
      <c r="BR362" s="63">
        <f t="shared" si="575"/>
        <v>35959083437.266556</v>
      </c>
      <c r="BS362" s="63">
        <f t="shared" si="576"/>
        <v>130942287873431.48</v>
      </c>
      <c r="BT362" s="63">
        <f t="shared" si="577"/>
        <v>2.3190056460168044E+23</v>
      </c>
      <c r="BU362" s="63">
        <f t="shared" si="529"/>
        <v>342971.73333333334</v>
      </c>
      <c r="BV362" s="51">
        <f t="shared" si="578"/>
        <v>3641.4245124426097</v>
      </c>
      <c r="BW362" s="72">
        <f t="shared" si="593"/>
        <v>29.503721738450981</v>
      </c>
      <c r="BX362" s="51">
        <f t="shared" si="530"/>
        <v>169</v>
      </c>
      <c r="BY362" s="51">
        <f t="shared" si="531"/>
        <v>19.350000000000001</v>
      </c>
      <c r="BZ362" s="51">
        <v>1</v>
      </c>
      <c r="CB362" s="63">
        <f t="shared" si="579"/>
        <v>1011206.2372135681</v>
      </c>
      <c r="CC362" s="63">
        <f t="shared" si="580"/>
        <v>170893854.089093</v>
      </c>
      <c r="CD362" s="63">
        <f t="shared" si="581"/>
        <v>289397531792.6366</v>
      </c>
      <c r="CE362" s="63">
        <f t="shared" si="582"/>
        <v>2.6241379678611207E+23</v>
      </c>
      <c r="CF362" s="63">
        <f t="shared" si="532"/>
        <v>342971.73333333334</v>
      </c>
      <c r="CG362" s="51">
        <f t="shared" si="583"/>
        <v>1693.4344030989168</v>
      </c>
      <c r="CH362" s="93">
        <f t="shared" si="548"/>
        <v>13.720624233903491</v>
      </c>
      <c r="CI362" s="51">
        <f t="shared" si="533"/>
        <v>124</v>
      </c>
      <c r="CJ362" s="51">
        <f t="shared" si="534"/>
        <v>21.6</v>
      </c>
      <c r="CK362" s="51">
        <v>1</v>
      </c>
      <c r="CM362" s="63">
        <f t="shared" si="584"/>
        <v>6534.7946022431433</v>
      </c>
      <c r="CN362" s="63">
        <f t="shared" si="585"/>
        <v>810314.53067814978</v>
      </c>
      <c r="CO362" s="63">
        <f t="shared" si="586"/>
        <v>630953921.05952549</v>
      </c>
      <c r="CP362" s="63">
        <f t="shared" si="587"/>
        <v>2.929270289705437E+23</v>
      </c>
      <c r="CQ362" s="63">
        <f t="shared" si="535"/>
        <v>342971.73333333334</v>
      </c>
      <c r="CR362" s="51">
        <f t="shared" si="588"/>
        <v>778.65309971855254</v>
      </c>
      <c r="CS362" s="93">
        <f t="shared" si="503"/>
        <v>6.3088399351352926</v>
      </c>
      <c r="CT362" s="51">
        <f t="shared" si="536"/>
        <v>73</v>
      </c>
      <c r="CU362" s="51">
        <f t="shared" si="537"/>
        <v>24.15</v>
      </c>
      <c r="CV362" s="51">
        <v>1</v>
      </c>
      <c r="CX362" s="63">
        <f t="shared" si="498"/>
        <v>3.5497155780492173</v>
      </c>
      <c r="CY362" s="63">
        <f t="shared" si="499"/>
        <v>259.12923719759289</v>
      </c>
      <c r="CZ362" s="63">
        <f t="shared" si="500"/>
        <v>599729.03045081161</v>
      </c>
      <c r="DA362" s="63">
        <f t="shared" si="501"/>
        <v>3.275086921128995E+23</v>
      </c>
      <c r="DB362" s="63">
        <f t="shared" si="538"/>
        <v>342971.73333333334</v>
      </c>
      <c r="DC362" s="51">
        <f t="shared" si="502"/>
        <v>2314.4012498809711</v>
      </c>
      <c r="DD362" s="93">
        <f t="shared" si="457"/>
        <v>18.751851159975818</v>
      </c>
      <c r="DE362" s="51">
        <f t="shared" si="539"/>
        <v>18</v>
      </c>
      <c r="DF362" s="51">
        <f t="shared" si="540"/>
        <v>26.9</v>
      </c>
      <c r="DG362" s="51">
        <v>1</v>
      </c>
      <c r="DI362" s="63">
        <f t="shared" si="541"/>
        <v>8.6534746119213031E-3</v>
      </c>
      <c r="DJ362" s="63">
        <f t="shared" si="542"/>
        <v>0.15576254301458345</v>
      </c>
      <c r="DK362" s="63">
        <f t="shared" si="543"/>
        <v>326.18220511303804</v>
      </c>
      <c r="DL362" s="63">
        <f t="shared" si="544"/>
        <v>3.6480264256053819E+23</v>
      </c>
      <c r="DM362" s="63">
        <f t="shared" si="545"/>
        <v>342971.73333333334</v>
      </c>
      <c r="DN362" s="51">
        <f t="shared" si="591"/>
        <v>2094.0991255034842</v>
      </c>
      <c r="DO362" s="93">
        <f t="shared" si="592"/>
        <v>16.96690887878513</v>
      </c>
    </row>
    <row r="363" spans="1:119">
      <c r="A363" s="74">
        <v>8192</v>
      </c>
      <c r="B363" s="74">
        <f t="shared" si="507"/>
        <v>11.9</v>
      </c>
      <c r="C363" s="78">
        <v>15.969999999999999</v>
      </c>
      <c r="D363" s="76">
        <f t="shared" si="546"/>
        <v>2.7850000000000001</v>
      </c>
      <c r="E363" s="76">
        <f t="shared" si="508"/>
        <v>2.7850000000000001</v>
      </c>
      <c r="F363" s="77">
        <f t="shared" si="509"/>
        <v>123.86691325000001</v>
      </c>
      <c r="G363" s="73">
        <f t="shared" si="510"/>
        <v>3.1155999658577069E+21</v>
      </c>
      <c r="H363" s="74">
        <f t="shared" si="547"/>
        <v>71.400000000000034</v>
      </c>
      <c r="I363" s="79">
        <v>357</v>
      </c>
      <c r="J363" s="51">
        <f t="shared" si="511"/>
        <v>357</v>
      </c>
      <c r="K363" s="51">
        <f t="shared" si="512"/>
        <v>10</v>
      </c>
      <c r="L363" s="51">
        <v>1</v>
      </c>
      <c r="N363" s="63">
        <f t="shared" si="550"/>
        <v>3.8192427788534472E+16</v>
      </c>
      <c r="O363" s="63">
        <f t="shared" si="551"/>
        <v>1.3634696720506806E+19</v>
      </c>
      <c r="P363" s="63">
        <f t="shared" si="552"/>
        <v>3.1155999658577068E+22</v>
      </c>
      <c r="Q363" s="63">
        <f t="shared" si="553"/>
        <v>1.5577999829288533E+23</v>
      </c>
      <c r="R363" s="63">
        <f t="shared" si="513"/>
        <v>343244.79999999999</v>
      </c>
      <c r="S363" s="51">
        <f t="shared" si="554"/>
        <v>2285.052634263433</v>
      </c>
      <c r="T363" s="72">
        <f t="shared" si="549"/>
        <v>18.447643315786209</v>
      </c>
      <c r="U363" s="51">
        <f t="shared" si="514"/>
        <v>342</v>
      </c>
      <c r="V363" s="69">
        <f t="shared" si="515"/>
        <v>10.75</v>
      </c>
      <c r="W363" s="51">
        <v>1</v>
      </c>
      <c r="Y363" s="68">
        <f t="shared" si="504"/>
        <v>1.8313018368769776E+16</v>
      </c>
      <c r="Z363" s="68">
        <f t="shared" si="555"/>
        <v>6.2630522821192632E+18</v>
      </c>
      <c r="AA363" s="68">
        <f t="shared" si="556"/>
        <v>4.1865874541212902E+21</v>
      </c>
      <c r="AB363" s="68">
        <f t="shared" si="557"/>
        <v>1.6746349816485174E+23</v>
      </c>
      <c r="AC363" s="63">
        <f t="shared" si="516"/>
        <v>343244.79999999999</v>
      </c>
      <c r="AD363" s="69">
        <f t="shared" si="558"/>
        <v>668.45800825802007</v>
      </c>
      <c r="AE363" s="72">
        <f t="shared" si="517"/>
        <v>5.396582434478483</v>
      </c>
      <c r="AF363" s="51">
        <f t="shared" si="518"/>
        <v>320</v>
      </c>
      <c r="AG363" s="51">
        <f t="shared" si="519"/>
        <v>11.85</v>
      </c>
      <c r="AH363" s="51">
        <v>13</v>
      </c>
      <c r="AJ363" s="63">
        <f t="shared" si="559"/>
        <v>1092308243467992.2</v>
      </c>
      <c r="AK363" s="63">
        <f t="shared" si="560"/>
        <v>3.495386379097575E+17</v>
      </c>
      <c r="AL363" s="63">
        <f t="shared" si="561"/>
        <v>2.1859391727346283E+20</v>
      </c>
      <c r="AM363" s="63">
        <f t="shared" si="562"/>
        <v>1.8459929797706915E+23</v>
      </c>
      <c r="AN363" s="63">
        <f t="shared" si="520"/>
        <v>343244.79999999999</v>
      </c>
      <c r="AO363" s="51">
        <f t="shared" si="563"/>
        <v>625.37840903842664</v>
      </c>
      <c r="AP363" s="72">
        <f t="shared" si="505"/>
        <v>5.0487930362503528</v>
      </c>
      <c r="AQ363" s="51">
        <f t="shared" si="521"/>
        <v>292</v>
      </c>
      <c r="AR363" s="51">
        <f t="shared" si="522"/>
        <v>13.25</v>
      </c>
      <c r="AS363" s="51">
        <v>1</v>
      </c>
      <c r="AU363" s="63">
        <f t="shared" si="564"/>
        <v>6307472489313.7578</v>
      </c>
      <c r="AV363" s="63">
        <f t="shared" si="565"/>
        <v>1841781966879617.2</v>
      </c>
      <c r="AW363" s="63">
        <f t="shared" si="566"/>
        <v>5.0392699643084042E+18</v>
      </c>
      <c r="AX363" s="63">
        <f t="shared" si="567"/>
        <v>2.0640849773807306E+23</v>
      </c>
      <c r="AY363" s="63">
        <f t="shared" si="523"/>
        <v>343244.79999999999</v>
      </c>
      <c r="AZ363" s="51">
        <f t="shared" si="568"/>
        <v>2736.0838877394553</v>
      </c>
      <c r="BA363" s="72">
        <f t="shared" si="594"/>
        <v>22.088900223235804</v>
      </c>
      <c r="BB363" s="51">
        <f t="shared" si="524"/>
        <v>262</v>
      </c>
      <c r="BC363" s="51">
        <f t="shared" si="525"/>
        <v>14.75</v>
      </c>
      <c r="BD363" s="51">
        <v>1</v>
      </c>
      <c r="BF363" s="63">
        <f t="shared" si="569"/>
        <v>447921633253.36707</v>
      </c>
      <c r="BG363" s="63">
        <f t="shared" si="570"/>
        <v>117355467912382.17</v>
      </c>
      <c r="BH363" s="63">
        <f t="shared" si="571"/>
        <v>8.765239619522264E+16</v>
      </c>
      <c r="BI363" s="63">
        <f t="shared" si="572"/>
        <v>2.2977549748200589E+23</v>
      </c>
      <c r="BJ363" s="63">
        <f t="shared" si="526"/>
        <v>343244.79999999999</v>
      </c>
      <c r="BK363" s="51">
        <f t="shared" si="573"/>
        <v>746.89656779063841</v>
      </c>
      <c r="BL363" s="72">
        <f t="shared" si="506"/>
        <v>6.0298311162657345</v>
      </c>
      <c r="BM363" s="51">
        <f t="shared" si="527"/>
        <v>215</v>
      </c>
      <c r="BN363" s="51">
        <f t="shared" si="528"/>
        <v>17.100000000000001</v>
      </c>
      <c r="BO363" s="51">
        <v>1</v>
      </c>
      <c r="BQ363" s="63">
        <f t="shared" si="574"/>
        <v>168033100.17414278</v>
      </c>
      <c r="BR363" s="63">
        <f t="shared" si="575"/>
        <v>36127116537.440697</v>
      </c>
      <c r="BS363" s="63">
        <f t="shared" si="576"/>
        <v>150413190679758.97</v>
      </c>
      <c r="BT363" s="63">
        <f t="shared" si="577"/>
        <v>2.6638379708083399E+23</v>
      </c>
      <c r="BU363" s="63">
        <f t="shared" si="529"/>
        <v>343244.79999999999</v>
      </c>
      <c r="BV363" s="51">
        <f t="shared" si="578"/>
        <v>4163.4430061385265</v>
      </c>
      <c r="BW363" s="72">
        <f t="shared" si="593"/>
        <v>33.612228616171848</v>
      </c>
      <c r="BX363" s="51">
        <f t="shared" si="530"/>
        <v>170</v>
      </c>
      <c r="BY363" s="51">
        <f t="shared" si="531"/>
        <v>19.350000000000001</v>
      </c>
      <c r="BZ363" s="51">
        <v>1</v>
      </c>
      <c r="CB363" s="63">
        <f t="shared" si="579"/>
        <v>1011206.2372135681</v>
      </c>
      <c r="CC363" s="63">
        <f t="shared" si="580"/>
        <v>171905060.32630658</v>
      </c>
      <c r="CD363" s="63">
        <f t="shared" si="581"/>
        <v>332430468710.40381</v>
      </c>
      <c r="CE363" s="63">
        <f t="shared" si="582"/>
        <v>3.0143429669673317E+23</v>
      </c>
      <c r="CF363" s="63">
        <f t="shared" si="532"/>
        <v>343244.79999999999</v>
      </c>
      <c r="CG363" s="51">
        <f t="shared" si="583"/>
        <v>1933.8026936460815</v>
      </c>
      <c r="CH363" s="93">
        <f t="shared" si="548"/>
        <v>15.611938998940714</v>
      </c>
      <c r="CI363" s="51">
        <f t="shared" si="533"/>
        <v>125</v>
      </c>
      <c r="CJ363" s="51">
        <f t="shared" si="534"/>
        <v>21.6</v>
      </c>
      <c r="CK363" s="51">
        <v>1</v>
      </c>
      <c r="CM363" s="63">
        <f t="shared" si="584"/>
        <v>6534.7946022431433</v>
      </c>
      <c r="CN363" s="63">
        <f t="shared" si="585"/>
        <v>816849.32528039289</v>
      </c>
      <c r="CO363" s="63">
        <f t="shared" si="586"/>
        <v>724775731.20000601</v>
      </c>
      <c r="CP363" s="63">
        <f t="shared" si="587"/>
        <v>3.3648479631263241E+23</v>
      </c>
      <c r="CQ363" s="63">
        <f t="shared" si="535"/>
        <v>343244.79999999999</v>
      </c>
      <c r="CR363" s="51">
        <f t="shared" si="588"/>
        <v>887.28203448196325</v>
      </c>
      <c r="CS363" s="93">
        <f t="shared" si="503"/>
        <v>7.1631883866449959</v>
      </c>
      <c r="CT363" s="51">
        <f t="shared" si="536"/>
        <v>74</v>
      </c>
      <c r="CU363" s="51">
        <f t="shared" si="537"/>
        <v>24.15</v>
      </c>
      <c r="CV363" s="51">
        <v>1</v>
      </c>
      <c r="CX363" s="63">
        <f t="shared" si="498"/>
        <v>3.5497155780492173</v>
      </c>
      <c r="CY363" s="63">
        <f t="shared" si="499"/>
        <v>262.67895277564207</v>
      </c>
      <c r="CZ363" s="63">
        <f t="shared" si="500"/>
        <v>688907.750722814</v>
      </c>
      <c r="DA363" s="63">
        <f t="shared" si="501"/>
        <v>3.7620869587731809E+23</v>
      </c>
      <c r="DB363" s="63">
        <f t="shared" si="538"/>
        <v>343244.79999999999</v>
      </c>
      <c r="DC363" s="51">
        <f t="shared" si="502"/>
        <v>2622.6225719394433</v>
      </c>
      <c r="DD363" s="93">
        <f t="shared" si="457"/>
        <v>21.172906493974033</v>
      </c>
      <c r="DE363" s="51">
        <f t="shared" si="539"/>
        <v>19</v>
      </c>
      <c r="DF363" s="51">
        <f t="shared" si="540"/>
        <v>26.9</v>
      </c>
      <c r="DG363" s="51">
        <v>1</v>
      </c>
      <c r="DI363" s="63">
        <f t="shared" si="541"/>
        <v>8.6534746119213031E-3</v>
      </c>
      <c r="DJ363" s="63">
        <f t="shared" si="542"/>
        <v>0.16441601762650476</v>
      </c>
      <c r="DK363" s="63">
        <f t="shared" si="543"/>
        <v>374.68496244265231</v>
      </c>
      <c r="DL363" s="63">
        <f t="shared" si="544"/>
        <v>4.1904819540786154E+23</v>
      </c>
      <c r="DM363" s="63">
        <f t="shared" si="545"/>
        <v>343244.79999999999</v>
      </c>
      <c r="DN363" s="51">
        <f t="shared" si="591"/>
        <v>2278.883577473604</v>
      </c>
      <c r="DO363" s="93">
        <f t="shared" si="592"/>
        <v>18.397839404249495</v>
      </c>
    </row>
    <row r="364" spans="1:119">
      <c r="A364" s="74">
        <v>8192</v>
      </c>
      <c r="B364" s="74">
        <f t="shared" si="507"/>
        <v>11.933333333333334</v>
      </c>
      <c r="C364" s="78">
        <v>15.969999999999999</v>
      </c>
      <c r="D364" s="76">
        <f t="shared" si="546"/>
        <v>2.79</v>
      </c>
      <c r="E364" s="76">
        <f t="shared" si="508"/>
        <v>2.79</v>
      </c>
      <c r="F364" s="77">
        <f t="shared" si="509"/>
        <v>124.312077</v>
      </c>
      <c r="G364" s="73">
        <f t="shared" si="510"/>
        <v>3.5788845556095669E+21</v>
      </c>
      <c r="H364" s="74">
        <f t="shared" si="547"/>
        <v>71.600000000000037</v>
      </c>
      <c r="I364" s="79">
        <v>358</v>
      </c>
      <c r="J364" s="51">
        <f t="shared" si="511"/>
        <v>358</v>
      </c>
      <c r="K364" s="51">
        <f t="shared" si="512"/>
        <v>10</v>
      </c>
      <c r="L364" s="51">
        <v>1</v>
      </c>
      <c r="N364" s="63">
        <f t="shared" si="550"/>
        <v>3.8192427788534472E+16</v>
      </c>
      <c r="O364" s="63">
        <f t="shared" si="551"/>
        <v>1.367288914829534E+19</v>
      </c>
      <c r="P364" s="63">
        <f t="shared" si="552"/>
        <v>3.578884555609567E+22</v>
      </c>
      <c r="Q364" s="63">
        <f t="shared" si="553"/>
        <v>1.7894422778047834E+23</v>
      </c>
      <c r="R364" s="63">
        <f t="shared" si="513"/>
        <v>343517.8666666667</v>
      </c>
      <c r="S364" s="51">
        <f t="shared" si="554"/>
        <v>2617.504257361556</v>
      </c>
      <c r="T364" s="72">
        <f t="shared" si="549"/>
        <v>21.055912832681219</v>
      </c>
      <c r="U364" s="51">
        <f t="shared" si="514"/>
        <v>343</v>
      </c>
      <c r="V364" s="69">
        <f t="shared" si="515"/>
        <v>10.75</v>
      </c>
      <c r="W364" s="51">
        <v>1</v>
      </c>
      <c r="Y364" s="68">
        <f t="shared" si="504"/>
        <v>1.8313018368769776E+16</v>
      </c>
      <c r="Z364" s="68">
        <f t="shared" si="555"/>
        <v>6.2813653004880333E+18</v>
      </c>
      <c r="AA364" s="68">
        <f t="shared" si="556"/>
        <v>4.8091261216003509E+21</v>
      </c>
      <c r="AB364" s="68">
        <f t="shared" si="557"/>
        <v>1.9236504486401421E+23</v>
      </c>
      <c r="AC364" s="63">
        <f t="shared" si="516"/>
        <v>343517.8666666667</v>
      </c>
      <c r="AD364" s="69">
        <f t="shared" si="558"/>
        <v>765.61796544880201</v>
      </c>
      <c r="AE364" s="72">
        <f t="shared" si="517"/>
        <v>6.1588381750616392</v>
      </c>
      <c r="AF364" s="51">
        <f t="shared" si="518"/>
        <v>321</v>
      </c>
      <c r="AG364" s="51">
        <f t="shared" si="519"/>
        <v>11.85</v>
      </c>
      <c r="AH364" s="51">
        <v>1</v>
      </c>
      <c r="AJ364" s="63">
        <f t="shared" si="559"/>
        <v>1092308243467992.2</v>
      </c>
      <c r="AK364" s="63">
        <f t="shared" si="560"/>
        <v>3.5063094615322554E+17</v>
      </c>
      <c r="AL364" s="63">
        <f t="shared" si="561"/>
        <v>2.5109847318438478E+20</v>
      </c>
      <c r="AM364" s="63">
        <f t="shared" si="562"/>
        <v>2.1204890991986683E+23</v>
      </c>
      <c r="AN364" s="63">
        <f t="shared" si="520"/>
        <v>343517.8666666667</v>
      </c>
      <c r="AO364" s="51">
        <f t="shared" si="563"/>
        <v>716.1332333588573</v>
      </c>
      <c r="AP364" s="72">
        <f t="shared" si="505"/>
        <v>5.7607695940826193</v>
      </c>
      <c r="AQ364" s="51">
        <f t="shared" si="521"/>
        <v>293</v>
      </c>
      <c r="AR364" s="51">
        <f t="shared" si="522"/>
        <v>13.25</v>
      </c>
      <c r="AS364" s="51">
        <v>1</v>
      </c>
      <c r="AU364" s="63">
        <f t="shared" si="564"/>
        <v>6307472489313.7578</v>
      </c>
      <c r="AV364" s="63">
        <f t="shared" si="565"/>
        <v>1848089439368931</v>
      </c>
      <c r="AW364" s="63">
        <f t="shared" si="566"/>
        <v>5.78860111838703E+18</v>
      </c>
      <c r="AX364" s="63">
        <f t="shared" si="567"/>
        <v>2.3710110180913381E+23</v>
      </c>
      <c r="AY364" s="63">
        <f t="shared" si="523"/>
        <v>343517.8666666667</v>
      </c>
      <c r="AZ364" s="51">
        <f t="shared" si="568"/>
        <v>3132.2083201577461</v>
      </c>
      <c r="BA364" s="72">
        <f t="shared" si="594"/>
        <v>25.196331649721742</v>
      </c>
      <c r="BB364" s="51">
        <f t="shared" si="524"/>
        <v>263</v>
      </c>
      <c r="BC364" s="51">
        <f t="shared" si="525"/>
        <v>14.75</v>
      </c>
      <c r="BD364" s="51">
        <v>1</v>
      </c>
      <c r="BF364" s="63">
        <f t="shared" si="569"/>
        <v>447921633253.36707</v>
      </c>
      <c r="BG364" s="63">
        <f t="shared" si="570"/>
        <v>117803389545635.53</v>
      </c>
      <c r="BH364" s="63">
        <f t="shared" si="571"/>
        <v>1.0068616332100062E+17</v>
      </c>
      <c r="BI364" s="63">
        <f t="shared" si="572"/>
        <v>2.6394273597620556E+23</v>
      </c>
      <c r="BJ364" s="63">
        <f t="shared" si="526"/>
        <v>343517.8666666667</v>
      </c>
      <c r="BK364" s="51">
        <f t="shared" si="573"/>
        <v>854.6966577901062</v>
      </c>
      <c r="BL364" s="72">
        <f t="shared" si="506"/>
        <v>6.8754112908121243</v>
      </c>
      <c r="BM364" s="51">
        <f t="shared" si="527"/>
        <v>216</v>
      </c>
      <c r="BN364" s="51">
        <f t="shared" si="528"/>
        <v>17.100000000000001</v>
      </c>
      <c r="BO364" s="51">
        <v>1</v>
      </c>
      <c r="BQ364" s="63">
        <f t="shared" si="574"/>
        <v>168033100.17414278</v>
      </c>
      <c r="BR364" s="63">
        <f t="shared" si="575"/>
        <v>36295149637.614838</v>
      </c>
      <c r="BS364" s="63">
        <f t="shared" si="576"/>
        <v>172779384703694.5</v>
      </c>
      <c r="BT364" s="63">
        <f t="shared" si="577"/>
        <v>3.0599462950461801E+23</v>
      </c>
      <c r="BU364" s="63">
        <f t="shared" si="529"/>
        <v>343517.8666666667</v>
      </c>
      <c r="BV364" s="51">
        <f t="shared" si="578"/>
        <v>4760.3987427739621</v>
      </c>
      <c r="BW364" s="72">
        <f t="shared" si="593"/>
        <v>38.293936177849893</v>
      </c>
      <c r="BX364" s="51">
        <f t="shared" si="530"/>
        <v>171</v>
      </c>
      <c r="BY364" s="51">
        <f t="shared" si="531"/>
        <v>19.350000000000001</v>
      </c>
      <c r="BZ364" s="51">
        <v>1</v>
      </c>
      <c r="CB364" s="63">
        <f t="shared" si="579"/>
        <v>1011206.2372135681</v>
      </c>
      <c r="CC364" s="63">
        <f t="shared" si="580"/>
        <v>172916266.56352013</v>
      </c>
      <c r="CD364" s="63">
        <f t="shared" si="581"/>
        <v>381862332558.53424</v>
      </c>
      <c r="CE364" s="63">
        <f t="shared" si="582"/>
        <v>3.4625708075522561E+23</v>
      </c>
      <c r="CF364" s="63">
        <f t="shared" si="532"/>
        <v>343517.8666666667</v>
      </c>
      <c r="CG364" s="51">
        <f t="shared" si="583"/>
        <v>2208.365587272604</v>
      </c>
      <c r="CH364" s="93">
        <f t="shared" si="548"/>
        <v>17.764690612261301</v>
      </c>
      <c r="CI364" s="51">
        <f t="shared" si="533"/>
        <v>126</v>
      </c>
      <c r="CJ364" s="51">
        <f t="shared" si="534"/>
        <v>21.6</v>
      </c>
      <c r="CK364" s="51">
        <v>1</v>
      </c>
      <c r="CM364" s="63">
        <f t="shared" si="584"/>
        <v>6534.7946022431433</v>
      </c>
      <c r="CN364" s="63">
        <f t="shared" si="585"/>
        <v>823384.11988263601</v>
      </c>
      <c r="CO364" s="63">
        <f t="shared" si="586"/>
        <v>832548690.1712203</v>
      </c>
      <c r="CP364" s="63">
        <f t="shared" si="587"/>
        <v>3.8651953200583328E+23</v>
      </c>
      <c r="CQ364" s="63">
        <f t="shared" si="535"/>
        <v>343517.8666666667</v>
      </c>
      <c r="CR364" s="51">
        <f t="shared" si="588"/>
        <v>1011.1303704641408</v>
      </c>
      <c r="CS364" s="93">
        <f t="shared" si="503"/>
        <v>8.133806423845213</v>
      </c>
      <c r="CT364" s="51">
        <f t="shared" si="536"/>
        <v>75</v>
      </c>
      <c r="CU364" s="51">
        <f t="shared" si="537"/>
        <v>24.15</v>
      </c>
      <c r="CV364" s="51">
        <v>1</v>
      </c>
      <c r="CX364" s="63">
        <f t="shared" si="498"/>
        <v>3.5497155780492173</v>
      </c>
      <c r="CY364" s="63">
        <f t="shared" si="499"/>
        <v>266.22866835369132</v>
      </c>
      <c r="CZ364" s="63">
        <f t="shared" si="500"/>
        <v>791347.2000000038</v>
      </c>
      <c r="DA364" s="63">
        <f t="shared" si="501"/>
        <v>4.3215031008985516E+23</v>
      </c>
      <c r="DB364" s="63">
        <f t="shared" si="538"/>
        <v>343517.8666666667</v>
      </c>
      <c r="DC364" s="51">
        <f t="shared" si="502"/>
        <v>2972.4342043760653</v>
      </c>
      <c r="DD364" s="93">
        <f t="shared" si="457"/>
        <v>23.911065409807811</v>
      </c>
      <c r="DE364" s="51">
        <f t="shared" si="539"/>
        <v>20</v>
      </c>
      <c r="DF364" s="51">
        <f t="shared" si="540"/>
        <v>26.9</v>
      </c>
      <c r="DG364" s="51">
        <v>4</v>
      </c>
      <c r="DI364" s="63">
        <f t="shared" si="541"/>
        <v>3.4613898447685212E-2</v>
      </c>
      <c r="DJ364" s="63">
        <f t="shared" si="542"/>
        <v>0.69227796895370419</v>
      </c>
      <c r="DK364" s="63">
        <f t="shared" si="543"/>
        <v>430.40000000000055</v>
      </c>
      <c r="DL364" s="63">
        <f t="shared" si="544"/>
        <v>4.8135997272948675E+23</v>
      </c>
      <c r="DM364" s="63">
        <f t="shared" si="545"/>
        <v>343517.8666666667</v>
      </c>
      <c r="DN364" s="51">
        <f t="shared" si="591"/>
        <v>621.71558146000075</v>
      </c>
      <c r="DO364" s="93">
        <f t="shared" si="592"/>
        <v>5.0012484423375918</v>
      </c>
    </row>
    <row r="365" spans="1:119">
      <c r="A365" s="74">
        <v>8192</v>
      </c>
      <c r="B365" s="74">
        <f t="shared" si="507"/>
        <v>11.966666666666667</v>
      </c>
      <c r="C365" s="78">
        <v>15.969999999999999</v>
      </c>
      <c r="D365" s="76">
        <f t="shared" si="546"/>
        <v>2.7949999999999999</v>
      </c>
      <c r="E365" s="76">
        <f t="shared" si="508"/>
        <v>2.7949999999999999</v>
      </c>
      <c r="F365" s="77">
        <f t="shared" si="509"/>
        <v>124.75803924999998</v>
      </c>
      <c r="G365" s="73">
        <f t="shared" si="510"/>
        <v>4.1110588017530052E+21</v>
      </c>
      <c r="H365" s="74">
        <f t="shared" si="547"/>
        <v>71.80000000000004</v>
      </c>
      <c r="I365" s="79">
        <v>359</v>
      </c>
      <c r="J365" s="51">
        <f t="shared" si="511"/>
        <v>359</v>
      </c>
      <c r="K365" s="51">
        <f t="shared" si="512"/>
        <v>10</v>
      </c>
      <c r="L365" s="51">
        <v>1</v>
      </c>
      <c r="N365" s="63">
        <f t="shared" si="550"/>
        <v>3.8192427788534472E+16</v>
      </c>
      <c r="O365" s="63">
        <f t="shared" si="551"/>
        <v>1.3711081576083876E+19</v>
      </c>
      <c r="P365" s="63">
        <f t="shared" si="552"/>
        <v>4.1110588017530051E+22</v>
      </c>
      <c r="Q365" s="63">
        <f t="shared" si="553"/>
        <v>2.0555294008765024E+23</v>
      </c>
      <c r="R365" s="63">
        <f t="shared" si="513"/>
        <v>343790.93333333335</v>
      </c>
      <c r="S365" s="51">
        <f t="shared" si="554"/>
        <v>2998.3475621090975</v>
      </c>
      <c r="T365" s="72">
        <f t="shared" si="549"/>
        <v>24.033301421969067</v>
      </c>
      <c r="U365" s="51">
        <f t="shared" si="514"/>
        <v>344</v>
      </c>
      <c r="V365" s="69">
        <f t="shared" si="515"/>
        <v>10.75</v>
      </c>
      <c r="W365" s="51">
        <v>1</v>
      </c>
      <c r="Y365" s="68">
        <f t="shared" si="504"/>
        <v>1.8313018368769776E+16</v>
      </c>
      <c r="Z365" s="68">
        <f t="shared" si="555"/>
        <v>6.2996783188568033E+18</v>
      </c>
      <c r="AA365" s="68">
        <f t="shared" si="556"/>
        <v>5.524235264855594E+21</v>
      </c>
      <c r="AB365" s="68">
        <f t="shared" si="557"/>
        <v>2.2096941059422401E+23</v>
      </c>
      <c r="AC365" s="63">
        <f t="shared" si="516"/>
        <v>343790.93333333335</v>
      </c>
      <c r="AD365" s="69">
        <f t="shared" si="558"/>
        <v>876.90751578853178</v>
      </c>
      <c r="AE365" s="72">
        <f t="shared" si="517"/>
        <v>7.0288658034398521</v>
      </c>
      <c r="AF365" s="51">
        <f t="shared" si="518"/>
        <v>322</v>
      </c>
      <c r="AG365" s="51">
        <f t="shared" si="519"/>
        <v>11.85</v>
      </c>
      <c r="AH365" s="51">
        <v>1</v>
      </c>
      <c r="AJ365" s="63">
        <f t="shared" si="559"/>
        <v>1092308243467992.2</v>
      </c>
      <c r="AK365" s="63">
        <f t="shared" si="560"/>
        <v>3.517232543966935E+17</v>
      </c>
      <c r="AL365" s="63">
        <f t="shared" si="561"/>
        <v>2.8843640308916994E+20</v>
      </c>
      <c r="AM365" s="63">
        <f t="shared" si="562"/>
        <v>2.4358023400386554E+23</v>
      </c>
      <c r="AN365" s="63">
        <f t="shared" si="520"/>
        <v>343790.93333333335</v>
      </c>
      <c r="AO365" s="51">
        <f t="shared" si="563"/>
        <v>820.06634330710176</v>
      </c>
      <c r="AP365" s="72">
        <f t="shared" si="505"/>
        <v>6.573254503173044</v>
      </c>
      <c r="AQ365" s="51">
        <f t="shared" si="521"/>
        <v>294</v>
      </c>
      <c r="AR365" s="51">
        <f t="shared" si="522"/>
        <v>13.25</v>
      </c>
      <c r="AS365" s="51">
        <v>1</v>
      </c>
      <c r="AU365" s="63">
        <f t="shared" si="564"/>
        <v>6307472489313.7578</v>
      </c>
      <c r="AV365" s="63">
        <f t="shared" si="565"/>
        <v>1854396911858244.7</v>
      </c>
      <c r="AW365" s="63">
        <f t="shared" si="566"/>
        <v>6.6493565824251791E+18</v>
      </c>
      <c r="AX365" s="63">
        <f t="shared" si="567"/>
        <v>2.723576456161366E+23</v>
      </c>
      <c r="AY365" s="63">
        <f t="shared" si="523"/>
        <v>343790.93333333335</v>
      </c>
      <c r="AZ365" s="51">
        <f t="shared" si="568"/>
        <v>3585.7245770335248</v>
      </c>
      <c r="BA365" s="72">
        <f t="shared" si="594"/>
        <v>28.741431001878507</v>
      </c>
      <c r="BB365" s="51">
        <f t="shared" si="524"/>
        <v>264</v>
      </c>
      <c r="BC365" s="51">
        <f t="shared" si="525"/>
        <v>14.75</v>
      </c>
      <c r="BD365" s="51">
        <v>1</v>
      </c>
      <c r="BF365" s="63">
        <f t="shared" si="569"/>
        <v>447921633253.36707</v>
      </c>
      <c r="BG365" s="63">
        <f t="shared" si="570"/>
        <v>118251311178888.91</v>
      </c>
      <c r="BH365" s="63">
        <f t="shared" si="571"/>
        <v>1.1565803017779624E+17</v>
      </c>
      <c r="BI365" s="63">
        <f t="shared" si="572"/>
        <v>3.0319058662928415E+23</v>
      </c>
      <c r="BJ365" s="63">
        <f t="shared" si="526"/>
        <v>343790.93333333335</v>
      </c>
      <c r="BK365" s="51">
        <f t="shared" si="573"/>
        <v>978.06974844304614</v>
      </c>
      <c r="BL365" s="72">
        <f t="shared" si="506"/>
        <v>7.8397332494390435</v>
      </c>
      <c r="BM365" s="51">
        <f t="shared" si="527"/>
        <v>217</v>
      </c>
      <c r="BN365" s="51">
        <f t="shared" si="528"/>
        <v>17.100000000000001</v>
      </c>
      <c r="BO365" s="51">
        <v>1</v>
      </c>
      <c r="BQ365" s="63">
        <f t="shared" si="574"/>
        <v>168033100.17414278</v>
      </c>
      <c r="BR365" s="63">
        <f t="shared" si="575"/>
        <v>36463182737.788986</v>
      </c>
      <c r="BS365" s="63">
        <f t="shared" si="576"/>
        <v>198471394986533.81</v>
      </c>
      <c r="BT365" s="63">
        <f t="shared" si="577"/>
        <v>3.5149552754988197E+23</v>
      </c>
      <c r="BU365" s="63">
        <f t="shared" si="529"/>
        <v>343790.93333333335</v>
      </c>
      <c r="BV365" s="51">
        <f t="shared" si="578"/>
        <v>5443.0628399546149</v>
      </c>
      <c r="BW365" s="72">
        <f t="shared" si="593"/>
        <v>43.628954676398664</v>
      </c>
      <c r="BX365" s="51">
        <f t="shared" si="530"/>
        <v>172</v>
      </c>
      <c r="BY365" s="51">
        <f t="shared" si="531"/>
        <v>19.350000000000001</v>
      </c>
      <c r="BZ365" s="51">
        <v>1</v>
      </c>
      <c r="CB365" s="63">
        <f t="shared" si="579"/>
        <v>1011206.2372135681</v>
      </c>
      <c r="CC365" s="63">
        <f t="shared" si="580"/>
        <v>173927472.80073372</v>
      </c>
      <c r="CD365" s="63">
        <f t="shared" si="581"/>
        <v>438644633245.31903</v>
      </c>
      <c r="CE365" s="63">
        <f t="shared" si="582"/>
        <v>3.9774493906960322E+23</v>
      </c>
      <c r="CF365" s="63">
        <f t="shared" si="532"/>
        <v>343790.93333333335</v>
      </c>
      <c r="CG365" s="51">
        <f t="shared" si="583"/>
        <v>2521.9973945569145</v>
      </c>
      <c r="CH365" s="93">
        <f t="shared" si="548"/>
        <v>20.21510926043922</v>
      </c>
      <c r="CI365" s="51">
        <f t="shared" si="533"/>
        <v>127</v>
      </c>
      <c r="CJ365" s="51">
        <f t="shared" si="534"/>
        <v>21.6</v>
      </c>
      <c r="CK365" s="51">
        <v>1</v>
      </c>
      <c r="CM365" s="63">
        <f t="shared" si="584"/>
        <v>6534.7946022431433</v>
      </c>
      <c r="CN365" s="63">
        <f t="shared" si="585"/>
        <v>829918.91448487923</v>
      </c>
      <c r="CO365" s="63">
        <f t="shared" si="586"/>
        <v>956347310.854617</v>
      </c>
      <c r="CP365" s="63">
        <f t="shared" si="587"/>
        <v>4.439943505893246E+23</v>
      </c>
      <c r="CQ365" s="63">
        <f t="shared" si="535"/>
        <v>343790.93333333335</v>
      </c>
      <c r="CR365" s="51">
        <f t="shared" si="588"/>
        <v>1152.3382515606484</v>
      </c>
      <c r="CS365" s="93">
        <f t="shared" si="503"/>
        <v>9.2365851410304884</v>
      </c>
      <c r="CT365" s="51">
        <f t="shared" si="536"/>
        <v>76</v>
      </c>
      <c r="CU365" s="51">
        <f t="shared" si="537"/>
        <v>24.15</v>
      </c>
      <c r="CV365" s="51">
        <v>1</v>
      </c>
      <c r="CX365" s="63">
        <f t="shared" si="498"/>
        <v>3.5497155780492173</v>
      </c>
      <c r="CY365" s="63">
        <f t="shared" si="499"/>
        <v>269.77838393174051</v>
      </c>
      <c r="CZ365" s="63">
        <f t="shared" si="500"/>
        <v>909019.22687151423</v>
      </c>
      <c r="DA365" s="63">
        <f t="shared" si="501"/>
        <v>4.9641035031167538E+23</v>
      </c>
      <c r="DB365" s="63">
        <f t="shared" si="538"/>
        <v>343790.93333333335</v>
      </c>
      <c r="DC365" s="51">
        <f t="shared" si="502"/>
        <v>3369.5035666812905</v>
      </c>
      <c r="DD365" s="93">
        <f t="shared" ref="DD365:DD428" si="595">DC365/$F365</f>
        <v>27.00830813739557</v>
      </c>
      <c r="DE365" s="51">
        <f t="shared" si="539"/>
        <v>21</v>
      </c>
      <c r="DF365" s="51">
        <f t="shared" si="540"/>
        <v>26.9</v>
      </c>
      <c r="DG365" s="51">
        <v>1</v>
      </c>
      <c r="DI365" s="63">
        <f t="shared" si="541"/>
        <v>3.4613898447685212E-2</v>
      </c>
      <c r="DJ365" s="63">
        <f t="shared" si="542"/>
        <v>0.72689186740138945</v>
      </c>
      <c r="DK365" s="63">
        <f t="shared" si="543"/>
        <v>494.39977199072445</v>
      </c>
      <c r="DL365" s="63">
        <f t="shared" si="544"/>
        <v>5.5293740883577919E+23</v>
      </c>
      <c r="DM365" s="63">
        <f t="shared" si="545"/>
        <v>343790.93333333335</v>
      </c>
      <c r="DN365" s="51">
        <f t="shared" si="591"/>
        <v>680.15587209440753</v>
      </c>
      <c r="DO365" s="93">
        <f t="shared" si="592"/>
        <v>5.4517999495924876</v>
      </c>
    </row>
    <row r="366" spans="1:119">
      <c r="A366" s="74">
        <v>8192</v>
      </c>
      <c r="B366" s="74">
        <f t="shared" si="507"/>
        <v>12</v>
      </c>
      <c r="C366" s="78">
        <v>15.969999999999999</v>
      </c>
      <c r="D366" s="76">
        <f t="shared" si="546"/>
        <v>2.8</v>
      </c>
      <c r="E366" s="76">
        <f t="shared" si="508"/>
        <v>2.8</v>
      </c>
      <c r="F366" s="77">
        <f t="shared" si="509"/>
        <v>125.20479999999998</v>
      </c>
      <c r="G366" s="73">
        <f t="shared" si="510"/>
        <v>4.7223664828697585E+21</v>
      </c>
      <c r="H366" s="74">
        <f t="shared" si="547"/>
        <v>72.000000000000028</v>
      </c>
      <c r="I366" s="79">
        <v>360</v>
      </c>
      <c r="J366" s="51">
        <f t="shared" si="511"/>
        <v>360</v>
      </c>
      <c r="K366" s="51">
        <f t="shared" si="512"/>
        <v>10</v>
      </c>
      <c r="L366" s="51">
        <v>13</v>
      </c>
      <c r="N366" s="63">
        <f t="shared" si="550"/>
        <v>4.9650156125094816E+17</v>
      </c>
      <c r="O366" s="63">
        <f t="shared" si="551"/>
        <v>1.7874056205034134E+20</v>
      </c>
      <c r="P366" s="63">
        <f t="shared" si="552"/>
        <v>4.7223664828697585E+22</v>
      </c>
      <c r="Q366" s="63">
        <f t="shared" si="553"/>
        <v>2.3611832414348793E+23</v>
      </c>
      <c r="R366" s="63">
        <f t="shared" si="513"/>
        <v>344064</v>
      </c>
      <c r="S366" s="51">
        <f t="shared" si="554"/>
        <v>264.20228451221544</v>
      </c>
      <c r="T366" s="72">
        <f t="shared" si="549"/>
        <v>2.110160988334437</v>
      </c>
      <c r="U366" s="51">
        <f t="shared" si="514"/>
        <v>345</v>
      </c>
      <c r="V366" s="69">
        <f t="shared" si="515"/>
        <v>10.75</v>
      </c>
      <c r="W366" s="51">
        <v>1</v>
      </c>
      <c r="Y366" s="68">
        <f t="shared" si="504"/>
        <v>1.8313018368769776E+16</v>
      </c>
      <c r="Z366" s="68">
        <f t="shared" si="555"/>
        <v>6.3179913372255724E+18</v>
      </c>
      <c r="AA366" s="68">
        <f t="shared" si="556"/>
        <v>6.3456799613562326E+21</v>
      </c>
      <c r="AB366" s="68">
        <f t="shared" si="557"/>
        <v>2.538271984542495E+23</v>
      </c>
      <c r="AC366" s="63">
        <f t="shared" si="516"/>
        <v>344064</v>
      </c>
      <c r="AD366" s="69">
        <f t="shared" si="558"/>
        <v>1004.3825042885892</v>
      </c>
      <c r="AE366" s="72">
        <f t="shared" si="517"/>
        <v>8.0219169256177825</v>
      </c>
      <c r="AF366" s="51">
        <f t="shared" si="518"/>
        <v>323</v>
      </c>
      <c r="AG366" s="51">
        <f t="shared" si="519"/>
        <v>11.85</v>
      </c>
      <c r="AH366" s="51">
        <v>1</v>
      </c>
      <c r="AJ366" s="63">
        <f t="shared" si="559"/>
        <v>1092308243467992.2</v>
      </c>
      <c r="AK366" s="63">
        <f t="shared" si="560"/>
        <v>3.5281556264016147E+17</v>
      </c>
      <c r="AL366" s="63">
        <f t="shared" si="561"/>
        <v>3.313264217497912E+20</v>
      </c>
      <c r="AM366" s="63">
        <f t="shared" si="562"/>
        <v>2.7980021411003319E+23</v>
      </c>
      <c r="AN366" s="63">
        <f t="shared" si="520"/>
        <v>344064</v>
      </c>
      <c r="AO366" s="51">
        <f t="shared" si="563"/>
        <v>939.09242344763811</v>
      </c>
      <c r="AP366" s="72">
        <f t="shared" si="505"/>
        <v>7.5004506492373961</v>
      </c>
      <c r="AQ366" s="51">
        <f t="shared" si="521"/>
        <v>295</v>
      </c>
      <c r="AR366" s="51">
        <f t="shared" si="522"/>
        <v>13.25</v>
      </c>
      <c r="AS366" s="51">
        <v>1</v>
      </c>
      <c r="AU366" s="63">
        <f t="shared" si="564"/>
        <v>6307472489313.7578</v>
      </c>
      <c r="AV366" s="63">
        <f t="shared" si="565"/>
        <v>1860704384347558.5</v>
      </c>
      <c r="AW366" s="63">
        <f t="shared" si="566"/>
        <v>7.6381049680205117E+18</v>
      </c>
      <c r="AX366" s="63">
        <f t="shared" si="567"/>
        <v>3.1285677949012151E+23</v>
      </c>
      <c r="AY366" s="63">
        <f t="shared" si="523"/>
        <v>344064</v>
      </c>
      <c r="AZ366" s="51">
        <f t="shared" si="568"/>
        <v>4104.9534962528469</v>
      </c>
      <c r="BA366" s="72">
        <f t="shared" si="594"/>
        <v>32.785911532567823</v>
      </c>
      <c r="BB366" s="51">
        <f t="shared" si="524"/>
        <v>265</v>
      </c>
      <c r="BC366" s="51">
        <f t="shared" si="525"/>
        <v>14.75</v>
      </c>
      <c r="BD366" s="51">
        <v>1</v>
      </c>
      <c r="BF366" s="63">
        <f t="shared" si="569"/>
        <v>447921633253.36707</v>
      </c>
      <c r="BG366" s="63">
        <f t="shared" si="570"/>
        <v>118699232812142.27</v>
      </c>
      <c r="BH366" s="63">
        <f t="shared" si="571"/>
        <v>1.32856189007432E+17</v>
      </c>
      <c r="BI366" s="63">
        <f t="shared" si="572"/>
        <v>3.4827452811164466E+23</v>
      </c>
      <c r="BJ366" s="63">
        <f t="shared" si="526"/>
        <v>344064</v>
      </c>
      <c r="BK366" s="51">
        <f t="shared" si="573"/>
        <v>1119.2674616330087</v>
      </c>
      <c r="BL366" s="72">
        <f t="shared" si="506"/>
        <v>8.939493227360364</v>
      </c>
      <c r="BM366" s="51">
        <f t="shared" si="527"/>
        <v>218</v>
      </c>
      <c r="BN366" s="51">
        <f t="shared" si="528"/>
        <v>17.100000000000001</v>
      </c>
      <c r="BO366" s="51">
        <v>1</v>
      </c>
      <c r="BQ366" s="63">
        <f t="shared" si="574"/>
        <v>168033100.17414278</v>
      </c>
      <c r="BR366" s="63">
        <f t="shared" si="575"/>
        <v>36631215837.963127</v>
      </c>
      <c r="BS366" s="63">
        <f t="shared" si="576"/>
        <v>227983764934998.12</v>
      </c>
      <c r="BT366" s="63">
        <f t="shared" si="577"/>
        <v>4.0376233428536433E+23</v>
      </c>
      <c r="BU366" s="63">
        <f t="shared" si="529"/>
        <v>344064</v>
      </c>
      <c r="BV366" s="51">
        <f t="shared" si="578"/>
        <v>6223.7564252160273</v>
      </c>
      <c r="BW366" s="72">
        <f t="shared" si="593"/>
        <v>49.708608817042382</v>
      </c>
      <c r="BX366" s="51">
        <f t="shared" si="530"/>
        <v>173</v>
      </c>
      <c r="BY366" s="51">
        <f t="shared" si="531"/>
        <v>19.350000000000001</v>
      </c>
      <c r="BZ366" s="51">
        <v>1</v>
      </c>
      <c r="CB366" s="63">
        <f t="shared" si="579"/>
        <v>1011206.2372135681</v>
      </c>
      <c r="CC366" s="63">
        <f t="shared" si="580"/>
        <v>174938679.03794727</v>
      </c>
      <c r="CD366" s="63">
        <f t="shared" si="581"/>
        <v>503870368637.17566</v>
      </c>
      <c r="CE366" s="63">
        <f t="shared" si="582"/>
        <v>4.5688895721764918E+23</v>
      </c>
      <c r="CF366" s="63">
        <f t="shared" si="532"/>
        <v>344064</v>
      </c>
      <c r="CG366" s="51">
        <f t="shared" si="583"/>
        <v>2880.2685112757558</v>
      </c>
      <c r="CH366" s="93">
        <f t="shared" si="548"/>
        <v>23.004457586895683</v>
      </c>
      <c r="CI366" s="51">
        <f t="shared" si="533"/>
        <v>128</v>
      </c>
      <c r="CJ366" s="51">
        <f t="shared" si="534"/>
        <v>21.6</v>
      </c>
      <c r="CK366" s="51">
        <v>1</v>
      </c>
      <c r="CM366" s="63">
        <f t="shared" si="584"/>
        <v>6534.7946022431433</v>
      </c>
      <c r="CN366" s="63">
        <f t="shared" si="585"/>
        <v>836453.70908712235</v>
      </c>
      <c r="CO366" s="63">
        <f t="shared" si="586"/>
        <v>1098554582.7845366</v>
      </c>
      <c r="CP366" s="63">
        <f t="shared" si="587"/>
        <v>5.1001558014993396E+23</v>
      </c>
      <c r="CQ366" s="63">
        <f t="shared" si="535"/>
        <v>344064</v>
      </c>
      <c r="CR366" s="51">
        <f t="shared" si="588"/>
        <v>1313.3477332337523</v>
      </c>
      <c r="CS366" s="93">
        <f t="shared" si="503"/>
        <v>10.489595712255062</v>
      </c>
      <c r="CT366" s="51">
        <f t="shared" si="536"/>
        <v>77</v>
      </c>
      <c r="CU366" s="51">
        <f t="shared" si="537"/>
        <v>24.15</v>
      </c>
      <c r="CV366" s="51">
        <v>1</v>
      </c>
      <c r="CX366" s="63">
        <f t="shared" si="498"/>
        <v>3.5497155780492173</v>
      </c>
      <c r="CY366" s="63">
        <f t="shared" si="499"/>
        <v>273.32809950978975</v>
      </c>
      <c r="CZ366" s="63">
        <f t="shared" si="500"/>
        <v>1044188.890567985</v>
      </c>
      <c r="DA366" s="63">
        <f t="shared" si="501"/>
        <v>5.7022575280652328E+23</v>
      </c>
      <c r="DB366" s="63">
        <f t="shared" si="538"/>
        <v>344064</v>
      </c>
      <c r="DC366" s="51">
        <f t="shared" si="502"/>
        <v>3820.2764093436558</v>
      </c>
      <c r="DD366" s="93">
        <f t="shared" si="595"/>
        <v>30.512220053413738</v>
      </c>
      <c r="DE366" s="51">
        <f t="shared" si="539"/>
        <v>22</v>
      </c>
      <c r="DF366" s="51">
        <f t="shared" si="540"/>
        <v>26.9</v>
      </c>
      <c r="DG366" s="51">
        <v>1</v>
      </c>
      <c r="DI366" s="63">
        <f t="shared" si="541"/>
        <v>3.4613898447685212E-2</v>
      </c>
      <c r="DJ366" s="63">
        <f t="shared" si="542"/>
        <v>0.7615057658490747</v>
      </c>
      <c r="DK366" s="63">
        <f t="shared" si="543"/>
        <v>567.91620479665437</v>
      </c>
      <c r="DL366" s="63">
        <f t="shared" si="544"/>
        <v>6.3515829194598258E+23</v>
      </c>
      <c r="DM366" s="63">
        <f t="shared" si="545"/>
        <v>344064</v>
      </c>
      <c r="DN366" s="51">
        <f t="shared" si="591"/>
        <v>745.78057089749143</v>
      </c>
      <c r="DO366" s="93">
        <f t="shared" si="592"/>
        <v>5.9564854613999749</v>
      </c>
    </row>
    <row r="367" spans="1:119">
      <c r="A367" s="74">
        <v>8192</v>
      </c>
      <c r="B367" s="74">
        <f t="shared" si="507"/>
        <v>12.033333333333333</v>
      </c>
      <c r="C367" s="78">
        <v>15.969999999999999</v>
      </c>
      <c r="D367" s="76">
        <f t="shared" si="546"/>
        <v>2.8049999999999997</v>
      </c>
      <c r="E367" s="76">
        <f t="shared" si="508"/>
        <v>2.8049999999999997</v>
      </c>
      <c r="F367" s="77">
        <f t="shared" si="509"/>
        <v>125.65235924999998</v>
      </c>
      <c r="G367" s="73">
        <f t="shared" si="510"/>
        <v>5.4245746105656269E+21</v>
      </c>
      <c r="H367" s="74">
        <f t="shared" si="547"/>
        <v>72.200000000000031</v>
      </c>
      <c r="I367" s="79">
        <v>361</v>
      </c>
      <c r="J367" s="51">
        <f t="shared" si="511"/>
        <v>361</v>
      </c>
      <c r="K367" s="51">
        <f t="shared" si="512"/>
        <v>10</v>
      </c>
      <c r="L367" s="51">
        <v>1</v>
      </c>
      <c r="N367" s="63">
        <f t="shared" si="550"/>
        <v>4.9650156125094816E+17</v>
      </c>
      <c r="O367" s="63">
        <f t="shared" si="551"/>
        <v>1.7923706361159228E+20</v>
      </c>
      <c r="P367" s="63">
        <f t="shared" si="552"/>
        <v>5.4245746105656264E+22</v>
      </c>
      <c r="Q367" s="63">
        <f t="shared" si="553"/>
        <v>2.7122873052828134E+23</v>
      </c>
      <c r="R367" s="63">
        <f t="shared" si="513"/>
        <v>344337.06666666665</v>
      </c>
      <c r="S367" s="51">
        <f t="shared" si="554"/>
        <v>302.6480406039629</v>
      </c>
      <c r="T367" s="72">
        <f t="shared" si="549"/>
        <v>2.4086140714780329</v>
      </c>
      <c r="U367" s="51">
        <f t="shared" si="514"/>
        <v>346</v>
      </c>
      <c r="V367" s="69">
        <f t="shared" si="515"/>
        <v>10.75</v>
      </c>
      <c r="W367" s="51">
        <v>1</v>
      </c>
      <c r="Y367" s="68">
        <f t="shared" si="504"/>
        <v>1.8313018368769776E+16</v>
      </c>
      <c r="Z367" s="68">
        <f t="shared" si="555"/>
        <v>6.3363043555943424E+18</v>
      </c>
      <c r="AA367" s="68">
        <f t="shared" si="556"/>
        <v>7.2892721329475525E+21</v>
      </c>
      <c r="AB367" s="68">
        <f t="shared" si="557"/>
        <v>2.9157088531790243E+23</v>
      </c>
      <c r="AC367" s="63">
        <f t="shared" si="516"/>
        <v>344337.06666666665</v>
      </c>
      <c r="AD367" s="69">
        <f t="shared" si="558"/>
        <v>1150.3980433818385</v>
      </c>
      <c r="AE367" s="72">
        <f t="shared" si="517"/>
        <v>9.1554034500298389</v>
      </c>
      <c r="AF367" s="51">
        <f t="shared" si="518"/>
        <v>324</v>
      </c>
      <c r="AG367" s="51">
        <f t="shared" si="519"/>
        <v>11.85</v>
      </c>
      <c r="AH367" s="51">
        <v>1</v>
      </c>
      <c r="AJ367" s="63">
        <f t="shared" si="559"/>
        <v>1092308243467992.2</v>
      </c>
      <c r="AK367" s="63">
        <f t="shared" si="560"/>
        <v>3.539078708836295E+17</v>
      </c>
      <c r="AL367" s="63">
        <f t="shared" si="561"/>
        <v>3.8059411563103899E+20</v>
      </c>
      <c r="AM367" s="63">
        <f t="shared" si="562"/>
        <v>3.2140604567601339E+23</v>
      </c>
      <c r="AN367" s="63">
        <f t="shared" si="520"/>
        <v>344337.06666666665</v>
      </c>
      <c r="AO367" s="51">
        <f t="shared" si="563"/>
        <v>1075.4044963192819</v>
      </c>
      <c r="AP367" s="72">
        <f t="shared" si="505"/>
        <v>8.5585698727680839</v>
      </c>
      <c r="AQ367" s="51">
        <f t="shared" si="521"/>
        <v>296</v>
      </c>
      <c r="AR367" s="51">
        <f t="shared" si="522"/>
        <v>13.25</v>
      </c>
      <c r="AS367" s="51">
        <v>1</v>
      </c>
      <c r="AU367" s="63">
        <f t="shared" si="564"/>
        <v>6307472489313.7578</v>
      </c>
      <c r="AV367" s="63">
        <f t="shared" si="565"/>
        <v>1867011856836872.3</v>
      </c>
      <c r="AW367" s="63">
        <f t="shared" si="566"/>
        <v>8.7738786120598436E+18</v>
      </c>
      <c r="AX367" s="63">
        <f t="shared" si="567"/>
        <v>3.5937806794997281E+23</v>
      </c>
      <c r="AY367" s="63">
        <f t="shared" si="523"/>
        <v>344337.06666666665</v>
      </c>
      <c r="AZ367" s="51">
        <f t="shared" si="568"/>
        <v>4699.4230807536051</v>
      </c>
      <c r="BA367" s="72">
        <f t="shared" si="594"/>
        <v>37.40019772651906</v>
      </c>
      <c r="BB367" s="51">
        <f t="shared" si="524"/>
        <v>266</v>
      </c>
      <c r="BC367" s="51">
        <f t="shared" si="525"/>
        <v>14.75</v>
      </c>
      <c r="BD367" s="51">
        <v>1</v>
      </c>
      <c r="BF367" s="63">
        <f t="shared" si="569"/>
        <v>447921633253.36707</v>
      </c>
      <c r="BG367" s="63">
        <f t="shared" si="570"/>
        <v>119147154445395.64</v>
      </c>
      <c r="BH367" s="63">
        <f t="shared" si="571"/>
        <v>1.5261168576401229E+17</v>
      </c>
      <c r="BI367" s="63">
        <f t="shared" si="572"/>
        <v>4.0006237752921499E+23</v>
      </c>
      <c r="BJ367" s="63">
        <f t="shared" si="526"/>
        <v>344337.06666666665</v>
      </c>
      <c r="BK367" s="51">
        <f t="shared" si="573"/>
        <v>1280.8672307315003</v>
      </c>
      <c r="BL367" s="72">
        <f t="shared" si="506"/>
        <v>10.193738011580555</v>
      </c>
      <c r="BM367" s="51">
        <f t="shared" si="527"/>
        <v>219</v>
      </c>
      <c r="BN367" s="51">
        <f t="shared" si="528"/>
        <v>17.100000000000001</v>
      </c>
      <c r="BO367" s="51">
        <v>1</v>
      </c>
      <c r="BQ367" s="63">
        <f t="shared" si="574"/>
        <v>168033100.17414278</v>
      </c>
      <c r="BR367" s="63">
        <f t="shared" si="575"/>
        <v>36799248938.137268</v>
      </c>
      <c r="BS367" s="63">
        <f t="shared" si="576"/>
        <v>261884575746863.06</v>
      </c>
      <c r="BT367" s="63">
        <f t="shared" si="577"/>
        <v>4.6380112920336114E+23</v>
      </c>
      <c r="BU367" s="63">
        <f t="shared" si="529"/>
        <v>344337.06666666665</v>
      </c>
      <c r="BV367" s="51">
        <f t="shared" si="578"/>
        <v>7116.5739329928656</v>
      </c>
      <c r="BW367" s="72">
        <f t="shared" si="593"/>
        <v>56.637010044782485</v>
      </c>
      <c r="BX367" s="51">
        <f t="shared" si="530"/>
        <v>174</v>
      </c>
      <c r="BY367" s="51">
        <f t="shared" si="531"/>
        <v>19.350000000000001</v>
      </c>
      <c r="BZ367" s="51">
        <v>1</v>
      </c>
      <c r="CB367" s="63">
        <f t="shared" si="579"/>
        <v>1011206.2372135681</v>
      </c>
      <c r="CC367" s="63">
        <f t="shared" si="580"/>
        <v>175949885.27516085</v>
      </c>
      <c r="CD367" s="63">
        <f t="shared" si="581"/>
        <v>578795063585.27332</v>
      </c>
      <c r="CE367" s="63">
        <f t="shared" si="582"/>
        <v>5.2482759357222441E+23</v>
      </c>
      <c r="CF367" s="63">
        <f t="shared" si="532"/>
        <v>344337.06666666665</v>
      </c>
      <c r="CG367" s="51">
        <f t="shared" si="583"/>
        <v>3289.5449899277814</v>
      </c>
      <c r="CH367" s="93">
        <f t="shared" si="548"/>
        <v>26.179731200930732</v>
      </c>
      <c r="CI367" s="51">
        <f t="shared" si="533"/>
        <v>129</v>
      </c>
      <c r="CJ367" s="51">
        <f t="shared" si="534"/>
        <v>21.6</v>
      </c>
      <c r="CK367" s="51">
        <v>1</v>
      </c>
      <c r="CM367" s="63">
        <f t="shared" si="584"/>
        <v>6534.7946022431433</v>
      </c>
      <c r="CN367" s="63">
        <f t="shared" si="585"/>
        <v>842988.50368936546</v>
      </c>
      <c r="CO367" s="63">
        <f t="shared" si="586"/>
        <v>1261907842.1190515</v>
      </c>
      <c r="CP367" s="63">
        <f t="shared" si="587"/>
        <v>5.8585405794108768E+23</v>
      </c>
      <c r="CQ367" s="63">
        <f t="shared" si="535"/>
        <v>344337.06666666665</v>
      </c>
      <c r="CR367" s="51">
        <f t="shared" si="588"/>
        <v>1496.9454940325668</v>
      </c>
      <c r="CS367" s="93">
        <f t="shared" si="503"/>
        <v>11.91338947368445</v>
      </c>
      <c r="CT367" s="51">
        <f t="shared" si="536"/>
        <v>78</v>
      </c>
      <c r="CU367" s="51">
        <f t="shared" si="537"/>
        <v>24.15</v>
      </c>
      <c r="CV367" s="51">
        <v>1</v>
      </c>
      <c r="CX367" s="63">
        <f t="shared" si="498"/>
        <v>3.5497155780492173</v>
      </c>
      <c r="CY367" s="63">
        <f t="shared" si="499"/>
        <v>276.87781508783894</v>
      </c>
      <c r="CZ367" s="63">
        <f t="shared" si="500"/>
        <v>1199458.0609016232</v>
      </c>
      <c r="DA367" s="63">
        <f t="shared" si="501"/>
        <v>6.550173842257994E+23</v>
      </c>
      <c r="DB367" s="63">
        <f t="shared" si="538"/>
        <v>344337.06666666665</v>
      </c>
      <c r="DC367" s="51">
        <f t="shared" si="502"/>
        <v>4332.0843908028437</v>
      </c>
      <c r="DD367" s="93">
        <f t="shared" si="595"/>
        <v>34.476745336581054</v>
      </c>
      <c r="DE367" s="51">
        <f t="shared" si="539"/>
        <v>23</v>
      </c>
      <c r="DF367" s="51">
        <f t="shared" si="540"/>
        <v>26.9</v>
      </c>
      <c r="DG367" s="51">
        <v>1</v>
      </c>
      <c r="DI367" s="63">
        <f t="shared" si="541"/>
        <v>3.4613898447685212E-2</v>
      </c>
      <c r="DJ367" s="63">
        <f t="shared" si="542"/>
        <v>0.79611966429675984</v>
      </c>
      <c r="DK367" s="63">
        <f t="shared" si="543"/>
        <v>652.3644102260763</v>
      </c>
      <c r="DL367" s="63">
        <f t="shared" si="544"/>
        <v>7.2960528512107677E+23</v>
      </c>
      <c r="DM367" s="63">
        <f t="shared" si="545"/>
        <v>344337.06666666665</v>
      </c>
      <c r="DN367" s="51">
        <f t="shared" si="591"/>
        <v>819.43009258832024</v>
      </c>
      <c r="DO367" s="93">
        <f t="shared" si="592"/>
        <v>6.521406342701205</v>
      </c>
    </row>
    <row r="368" spans="1:119">
      <c r="A368" s="74">
        <v>8192</v>
      </c>
      <c r="B368" s="74">
        <f t="shared" si="507"/>
        <v>12.066666666666666</v>
      </c>
      <c r="C368" s="78">
        <v>15.969999999999999</v>
      </c>
      <c r="D368" s="76">
        <f t="shared" si="546"/>
        <v>2.81</v>
      </c>
      <c r="E368" s="76">
        <f t="shared" si="508"/>
        <v>2.81</v>
      </c>
      <c r="F368" s="77">
        <f t="shared" si="509"/>
        <v>126.10071699999999</v>
      </c>
      <c r="G368" s="73">
        <f t="shared" si="510"/>
        <v>6.231199931715417E+21</v>
      </c>
      <c r="H368" s="74">
        <f t="shared" si="547"/>
        <v>72.400000000000034</v>
      </c>
      <c r="I368" s="79">
        <v>362</v>
      </c>
      <c r="J368" s="51">
        <f t="shared" si="511"/>
        <v>362</v>
      </c>
      <c r="K368" s="51">
        <f t="shared" si="512"/>
        <v>10</v>
      </c>
      <c r="L368" s="51">
        <v>1</v>
      </c>
      <c r="N368" s="63">
        <f t="shared" si="550"/>
        <v>4.9650156125094816E+17</v>
      </c>
      <c r="O368" s="63">
        <f t="shared" si="551"/>
        <v>1.7973356517284325E+20</v>
      </c>
      <c r="P368" s="63">
        <f t="shared" si="552"/>
        <v>6.231199931715417E+22</v>
      </c>
      <c r="Q368" s="63">
        <f t="shared" si="553"/>
        <v>3.1155999658577086E+23</v>
      </c>
      <c r="R368" s="63">
        <f t="shared" si="513"/>
        <v>344610.1333333333</v>
      </c>
      <c r="S368" s="51">
        <f t="shared" si="554"/>
        <v>346.69094366002798</v>
      </c>
      <c r="T368" s="72">
        <f t="shared" si="549"/>
        <v>2.7493177827056132</v>
      </c>
      <c r="U368" s="51">
        <f t="shared" si="514"/>
        <v>347</v>
      </c>
      <c r="V368" s="69">
        <f t="shared" si="515"/>
        <v>10.75</v>
      </c>
      <c r="W368" s="51">
        <v>1</v>
      </c>
      <c r="Y368" s="68">
        <f t="shared" si="504"/>
        <v>1.8313018368769776E+16</v>
      </c>
      <c r="Z368" s="68">
        <f t="shared" si="555"/>
        <v>6.3546173739631124E+18</v>
      </c>
      <c r="AA368" s="68">
        <f t="shared" si="556"/>
        <v>8.3731749082425815E+21</v>
      </c>
      <c r="AB368" s="68">
        <f t="shared" si="557"/>
        <v>3.3492699632970369E+23</v>
      </c>
      <c r="AC368" s="63">
        <f t="shared" si="516"/>
        <v>344610.1333333333</v>
      </c>
      <c r="AD368" s="69">
        <f t="shared" si="558"/>
        <v>1317.6520969696996</v>
      </c>
      <c r="AE368" s="72">
        <f t="shared" si="517"/>
        <v>10.449203845285826</v>
      </c>
      <c r="AF368" s="51">
        <f t="shared" si="518"/>
        <v>325</v>
      </c>
      <c r="AG368" s="51">
        <f t="shared" si="519"/>
        <v>11.85</v>
      </c>
      <c r="AH368" s="51">
        <v>1</v>
      </c>
      <c r="AJ368" s="63">
        <f t="shared" si="559"/>
        <v>1092308243467992.2</v>
      </c>
      <c r="AK368" s="63">
        <f t="shared" si="560"/>
        <v>3.5500017912709747E+17</v>
      </c>
      <c r="AL368" s="63">
        <f t="shared" si="561"/>
        <v>4.3718783454692586E+20</v>
      </c>
      <c r="AM368" s="63">
        <f t="shared" si="562"/>
        <v>3.6919859595413844E+23</v>
      </c>
      <c r="AN368" s="63">
        <f t="shared" si="520"/>
        <v>344610.1333333333</v>
      </c>
      <c r="AO368" s="51">
        <f t="shared" si="563"/>
        <v>1231.5144054910561</v>
      </c>
      <c r="AP368" s="72">
        <f t="shared" si="505"/>
        <v>9.7661173924257394</v>
      </c>
      <c r="AQ368" s="51">
        <f t="shared" si="521"/>
        <v>297</v>
      </c>
      <c r="AR368" s="51">
        <f t="shared" si="522"/>
        <v>13.25</v>
      </c>
      <c r="AS368" s="51">
        <v>1</v>
      </c>
      <c r="AU368" s="63">
        <f t="shared" si="564"/>
        <v>6307472489313.7578</v>
      </c>
      <c r="AV368" s="63">
        <f t="shared" si="565"/>
        <v>1873319329326186</v>
      </c>
      <c r="AW368" s="63">
        <f t="shared" si="566"/>
        <v>1.007853992861681E+19</v>
      </c>
      <c r="AX368" s="63">
        <f t="shared" si="567"/>
        <v>4.1281699547614639E+23</v>
      </c>
      <c r="AY368" s="63">
        <f t="shared" si="523"/>
        <v>344610.1333333333</v>
      </c>
      <c r="AZ368" s="51">
        <f t="shared" si="568"/>
        <v>5380.0437388546879</v>
      </c>
      <c r="BA368" s="72">
        <f t="shared" si="594"/>
        <v>42.664656211706458</v>
      </c>
      <c r="BB368" s="51">
        <f t="shared" si="524"/>
        <v>267</v>
      </c>
      <c r="BC368" s="51">
        <f t="shared" si="525"/>
        <v>14.75</v>
      </c>
      <c r="BD368" s="51">
        <v>1</v>
      </c>
      <c r="BF368" s="63">
        <f t="shared" si="569"/>
        <v>447921633253.36707</v>
      </c>
      <c r="BG368" s="63">
        <f t="shared" si="570"/>
        <v>119595076078649</v>
      </c>
      <c r="BH368" s="63">
        <f t="shared" si="571"/>
        <v>1.7530479239044534E+17</v>
      </c>
      <c r="BI368" s="63">
        <f t="shared" si="572"/>
        <v>4.5955099496401198E+23</v>
      </c>
      <c r="BJ368" s="63">
        <f t="shared" si="526"/>
        <v>344610.1333333333</v>
      </c>
      <c r="BK368" s="51">
        <f t="shared" si="573"/>
        <v>1465.8194813569089</v>
      </c>
      <c r="BL368" s="72">
        <f t="shared" si="506"/>
        <v>11.624196247487705</v>
      </c>
      <c r="BM368" s="51">
        <f t="shared" si="527"/>
        <v>220</v>
      </c>
      <c r="BN368" s="51">
        <f t="shared" si="528"/>
        <v>17.100000000000001</v>
      </c>
      <c r="BO368" s="51">
        <v>13</v>
      </c>
      <c r="BQ368" s="63">
        <f t="shared" si="574"/>
        <v>2184430302.2638559</v>
      </c>
      <c r="BR368" s="63">
        <f t="shared" si="575"/>
        <v>480574666498.04828</v>
      </c>
      <c r="BS368" s="63">
        <f t="shared" si="576"/>
        <v>300826381359518.06</v>
      </c>
      <c r="BT368" s="63">
        <f t="shared" si="577"/>
        <v>5.3276759416166824E+23</v>
      </c>
      <c r="BU368" s="63">
        <f t="shared" si="529"/>
        <v>344610.1333333333</v>
      </c>
      <c r="BV368" s="51">
        <f t="shared" si="578"/>
        <v>625.9722002236249</v>
      </c>
      <c r="BW368" s="72">
        <f t="shared" si="593"/>
        <v>4.9640653528054477</v>
      </c>
      <c r="BX368" s="51">
        <f t="shared" si="530"/>
        <v>175</v>
      </c>
      <c r="BY368" s="51">
        <f t="shared" si="531"/>
        <v>19.350000000000001</v>
      </c>
      <c r="BZ368" s="51">
        <v>1</v>
      </c>
      <c r="CB368" s="63">
        <f t="shared" si="579"/>
        <v>1011206.2372135681</v>
      </c>
      <c r="CC368" s="63">
        <f t="shared" si="580"/>
        <v>176961091.5123744</v>
      </c>
      <c r="CD368" s="63">
        <f t="shared" si="581"/>
        <v>664860937420.80774</v>
      </c>
      <c r="CE368" s="63">
        <f t="shared" si="582"/>
        <v>6.028685933934666E+23</v>
      </c>
      <c r="CF368" s="63">
        <f t="shared" si="532"/>
        <v>344610.1333333333</v>
      </c>
      <c r="CG368" s="51">
        <f t="shared" si="583"/>
        <v>3757.1023762266736</v>
      </c>
      <c r="CH368" s="93">
        <f t="shared" si="548"/>
        <v>29.794456888192585</v>
      </c>
      <c r="CI368" s="51">
        <f t="shared" si="533"/>
        <v>130</v>
      </c>
      <c r="CJ368" s="51">
        <f t="shared" si="534"/>
        <v>21.6</v>
      </c>
      <c r="CK368" s="51">
        <v>1</v>
      </c>
      <c r="CM368" s="63">
        <f t="shared" si="584"/>
        <v>6534.7946022431433</v>
      </c>
      <c r="CN368" s="63">
        <f t="shared" si="585"/>
        <v>849523.29829160869</v>
      </c>
      <c r="CO368" s="63">
        <f t="shared" si="586"/>
        <v>1449551462.4000127</v>
      </c>
      <c r="CP368" s="63">
        <f t="shared" si="587"/>
        <v>6.7296959262526509E+23</v>
      </c>
      <c r="CQ368" s="63">
        <f t="shared" si="535"/>
        <v>344610.1333333333</v>
      </c>
      <c r="CR368" s="51">
        <f t="shared" si="588"/>
        <v>1706.311604773007</v>
      </c>
      <c r="CS368" s="93">
        <f t="shared" si="503"/>
        <v>13.531339435389627</v>
      </c>
      <c r="CT368" s="51">
        <f t="shared" si="536"/>
        <v>79</v>
      </c>
      <c r="CU368" s="51">
        <f t="shared" si="537"/>
        <v>24.15</v>
      </c>
      <c r="CV368" s="51">
        <v>1</v>
      </c>
      <c r="CX368" s="63">
        <f t="shared" si="498"/>
        <v>3.5497155780492173</v>
      </c>
      <c r="CY368" s="63">
        <f t="shared" si="499"/>
        <v>280.42753066588818</v>
      </c>
      <c r="CZ368" s="63">
        <f t="shared" si="500"/>
        <v>1377815.5014456282</v>
      </c>
      <c r="DA368" s="63">
        <f t="shared" si="501"/>
        <v>7.5241739175463657E+23</v>
      </c>
      <c r="DB368" s="63">
        <f t="shared" si="538"/>
        <v>344610.1333333333</v>
      </c>
      <c r="DC368" s="51">
        <f t="shared" si="502"/>
        <v>4913.2676031270585</v>
      </c>
      <c r="DD368" s="93">
        <f t="shared" si="595"/>
        <v>38.963042558489647</v>
      </c>
      <c r="DE368" s="51">
        <f t="shared" si="539"/>
        <v>24</v>
      </c>
      <c r="DF368" s="51">
        <f t="shared" si="540"/>
        <v>26.9</v>
      </c>
      <c r="DG368" s="51">
        <v>1</v>
      </c>
      <c r="DI368" s="63">
        <f t="shared" si="541"/>
        <v>3.4613898447685212E-2</v>
      </c>
      <c r="DJ368" s="63">
        <f t="shared" si="542"/>
        <v>0.8307335627444451</v>
      </c>
      <c r="DK368" s="63">
        <f t="shared" si="543"/>
        <v>749.36992488530473</v>
      </c>
      <c r="DL368" s="63">
        <f t="shared" si="544"/>
        <v>8.3809639081572362E+23</v>
      </c>
      <c r="DM368" s="63">
        <f t="shared" si="545"/>
        <v>344610.1333333333</v>
      </c>
      <c r="DN368" s="51">
        <f t="shared" si="591"/>
        <v>902.05808274996843</v>
      </c>
      <c r="DO368" s="93">
        <f t="shared" si="592"/>
        <v>7.1534730666913537</v>
      </c>
    </row>
    <row r="369" spans="1:119">
      <c r="A369" s="74">
        <v>8192</v>
      </c>
      <c r="B369" s="74">
        <f t="shared" si="507"/>
        <v>12.1</v>
      </c>
      <c r="C369" s="78">
        <v>15.969999999999999</v>
      </c>
      <c r="D369" s="76">
        <f t="shared" si="546"/>
        <v>2.8149999999999999</v>
      </c>
      <c r="E369" s="76">
        <f t="shared" si="508"/>
        <v>2.8149999999999999</v>
      </c>
      <c r="F369" s="77">
        <f t="shared" si="509"/>
        <v>126.54987324999999</v>
      </c>
      <c r="G369" s="73">
        <f t="shared" si="510"/>
        <v>7.1577691112191369E+21</v>
      </c>
      <c r="H369" s="74">
        <f t="shared" si="547"/>
        <v>72.600000000000037</v>
      </c>
      <c r="I369" s="79">
        <v>363</v>
      </c>
      <c r="J369" s="51">
        <f t="shared" si="511"/>
        <v>363</v>
      </c>
      <c r="K369" s="51">
        <f t="shared" si="512"/>
        <v>10</v>
      </c>
      <c r="L369" s="51">
        <v>1</v>
      </c>
      <c r="N369" s="63">
        <f t="shared" si="550"/>
        <v>4.9650156125094816E+17</v>
      </c>
      <c r="O369" s="63">
        <f t="shared" si="551"/>
        <v>1.8023006673409419E+20</v>
      </c>
      <c r="P369" s="63">
        <f t="shared" si="552"/>
        <v>7.1577691112191365E+22</v>
      </c>
      <c r="Q369" s="63">
        <f t="shared" si="553"/>
        <v>3.5788845556095681E+23</v>
      </c>
      <c r="R369" s="63">
        <f t="shared" si="513"/>
        <v>344883.20000000001</v>
      </c>
      <c r="S369" s="51">
        <f t="shared" si="554"/>
        <v>397.14622764799202</v>
      </c>
      <c r="T369" s="72">
        <f t="shared" si="549"/>
        <v>3.1382585967781051</v>
      </c>
      <c r="U369" s="51">
        <f t="shared" si="514"/>
        <v>348</v>
      </c>
      <c r="V369" s="69">
        <f t="shared" si="515"/>
        <v>10.75</v>
      </c>
      <c r="W369" s="51">
        <v>1</v>
      </c>
      <c r="Y369" s="68">
        <f t="shared" si="504"/>
        <v>1.8313018368769776E+16</v>
      </c>
      <c r="Z369" s="68">
        <f t="shared" si="555"/>
        <v>6.3729303923318825E+18</v>
      </c>
      <c r="AA369" s="68">
        <f t="shared" si="556"/>
        <v>9.6182522432007061E+21</v>
      </c>
      <c r="AB369" s="68">
        <f t="shared" si="557"/>
        <v>3.8473008972802856E+23</v>
      </c>
      <c r="AC369" s="63">
        <f t="shared" si="516"/>
        <v>344883.20000000001</v>
      </c>
      <c r="AD369" s="69">
        <f t="shared" si="558"/>
        <v>1509.2354146490759</v>
      </c>
      <c r="AE369" s="72">
        <f t="shared" si="517"/>
        <v>11.926012850819477</v>
      </c>
      <c r="AF369" s="51">
        <f t="shared" si="518"/>
        <v>326</v>
      </c>
      <c r="AG369" s="51">
        <f t="shared" si="519"/>
        <v>11.85</v>
      </c>
      <c r="AH369" s="51">
        <v>1</v>
      </c>
      <c r="AJ369" s="63">
        <f t="shared" si="559"/>
        <v>1092308243467992.2</v>
      </c>
      <c r="AK369" s="63">
        <f t="shared" si="560"/>
        <v>3.560924873705655E+17</v>
      </c>
      <c r="AL369" s="63">
        <f t="shared" si="561"/>
        <v>5.0219694636876962E+20</v>
      </c>
      <c r="AM369" s="63">
        <f t="shared" si="562"/>
        <v>4.240978198397338E+23</v>
      </c>
      <c r="AN369" s="63">
        <f t="shared" si="520"/>
        <v>344883.20000000001</v>
      </c>
      <c r="AO369" s="51">
        <f t="shared" si="563"/>
        <v>1410.2991896208173</v>
      </c>
      <c r="AP369" s="72">
        <f t="shared" si="505"/>
        <v>11.144216532202789</v>
      </c>
      <c r="AQ369" s="51">
        <f t="shared" si="521"/>
        <v>298</v>
      </c>
      <c r="AR369" s="51">
        <f t="shared" si="522"/>
        <v>13.25</v>
      </c>
      <c r="AS369" s="51">
        <v>1</v>
      </c>
      <c r="AU369" s="63">
        <f t="shared" si="564"/>
        <v>6307472489313.7578</v>
      </c>
      <c r="AV369" s="63">
        <f t="shared" si="565"/>
        <v>1879626801815499.7</v>
      </c>
      <c r="AW369" s="63">
        <f t="shared" si="566"/>
        <v>1.1577202236774066E+19</v>
      </c>
      <c r="AX369" s="63">
        <f t="shared" si="567"/>
        <v>4.7420220361826788E+23</v>
      </c>
      <c r="AY369" s="63">
        <f t="shared" si="523"/>
        <v>344883.20000000001</v>
      </c>
      <c r="AZ369" s="51">
        <f t="shared" si="568"/>
        <v>6159.3089785652355</v>
      </c>
      <c r="BA369" s="72">
        <f t="shared" si="594"/>
        <v>48.671000771351906</v>
      </c>
      <c r="BB369" s="51">
        <f t="shared" si="524"/>
        <v>268</v>
      </c>
      <c r="BC369" s="51">
        <f t="shared" si="525"/>
        <v>14.75</v>
      </c>
      <c r="BD369" s="51">
        <v>1</v>
      </c>
      <c r="BF369" s="63">
        <f t="shared" si="569"/>
        <v>447921633253.36707</v>
      </c>
      <c r="BG369" s="63">
        <f t="shared" si="570"/>
        <v>120042997711902.37</v>
      </c>
      <c r="BH369" s="63">
        <f t="shared" si="571"/>
        <v>2.0137232664200134E+17</v>
      </c>
      <c r="BI369" s="63">
        <f t="shared" si="572"/>
        <v>5.2788547195241139E+23</v>
      </c>
      <c r="BJ369" s="63">
        <f t="shared" si="526"/>
        <v>344883.20000000001</v>
      </c>
      <c r="BK369" s="51">
        <f t="shared" si="573"/>
        <v>1677.5016492447612</v>
      </c>
      <c r="BL369" s="72">
        <f t="shared" si="506"/>
        <v>13.255656494659993</v>
      </c>
      <c r="BM369" s="51">
        <f t="shared" si="527"/>
        <v>221</v>
      </c>
      <c r="BN369" s="51">
        <f t="shared" si="528"/>
        <v>17.100000000000001</v>
      </c>
      <c r="BO369" s="51">
        <v>1</v>
      </c>
      <c r="BQ369" s="63">
        <f t="shared" si="574"/>
        <v>2184430302.2638559</v>
      </c>
      <c r="BR369" s="63">
        <f t="shared" si="575"/>
        <v>482759096800.31213</v>
      </c>
      <c r="BS369" s="63">
        <f t="shared" si="576"/>
        <v>345558769407389.12</v>
      </c>
      <c r="BT369" s="63">
        <f t="shared" si="577"/>
        <v>6.1198925900923629E+23</v>
      </c>
      <c r="BU369" s="63">
        <f t="shared" si="529"/>
        <v>344883.20000000001</v>
      </c>
      <c r="BV369" s="51">
        <f t="shared" si="578"/>
        <v>715.79960211568141</v>
      </c>
      <c r="BW369" s="72">
        <f t="shared" si="593"/>
        <v>5.6562648680146461</v>
      </c>
      <c r="BX369" s="51">
        <f t="shared" si="530"/>
        <v>176</v>
      </c>
      <c r="BY369" s="51">
        <f t="shared" si="531"/>
        <v>19.350000000000001</v>
      </c>
      <c r="BZ369" s="51">
        <v>1</v>
      </c>
      <c r="CB369" s="63">
        <f t="shared" si="579"/>
        <v>1011206.2372135681</v>
      </c>
      <c r="CC369" s="63">
        <f t="shared" si="580"/>
        <v>177972297.74958798</v>
      </c>
      <c r="CD369" s="63">
        <f t="shared" si="581"/>
        <v>763724665117.0686</v>
      </c>
      <c r="CE369" s="63">
        <f t="shared" si="582"/>
        <v>6.9251416151045149E+23</v>
      </c>
      <c r="CF369" s="63">
        <f t="shared" si="532"/>
        <v>344883.20000000001</v>
      </c>
      <c r="CG369" s="51">
        <f t="shared" si="583"/>
        <v>4291.2558570865376</v>
      </c>
      <c r="CH369" s="93">
        <f t="shared" si="548"/>
        <v>33.909602174070436</v>
      </c>
      <c r="CI369" s="51">
        <f t="shared" si="533"/>
        <v>131</v>
      </c>
      <c r="CJ369" s="51">
        <f t="shared" si="534"/>
        <v>21.6</v>
      </c>
      <c r="CK369" s="51">
        <v>1</v>
      </c>
      <c r="CM369" s="63">
        <f t="shared" si="584"/>
        <v>6534.7946022431433</v>
      </c>
      <c r="CN369" s="63">
        <f t="shared" si="585"/>
        <v>856058.0928938518</v>
      </c>
      <c r="CO369" s="63">
        <f t="shared" si="586"/>
        <v>1665097380.3424411</v>
      </c>
      <c r="CP369" s="63">
        <f t="shared" si="587"/>
        <v>7.7303906401166683E+23</v>
      </c>
      <c r="CQ369" s="63">
        <f t="shared" si="535"/>
        <v>344883.20000000001</v>
      </c>
      <c r="CR369" s="51">
        <f t="shared" si="588"/>
        <v>1945.0752164653704</v>
      </c>
      <c r="CS369" s="93">
        <f t="shared" si="503"/>
        <v>15.370028957854927</v>
      </c>
      <c r="CT369" s="51">
        <f t="shared" si="536"/>
        <v>80</v>
      </c>
      <c r="CU369" s="51">
        <f t="shared" si="537"/>
        <v>24.15</v>
      </c>
      <c r="CV369" s="51">
        <v>10</v>
      </c>
      <c r="CX369" s="63">
        <f t="shared" si="498"/>
        <v>35.497155780492172</v>
      </c>
      <c r="CY369" s="63">
        <f t="shared" si="499"/>
        <v>2839.7724624393736</v>
      </c>
      <c r="CZ369" s="63">
        <f t="shared" si="500"/>
        <v>1582694.4000000083</v>
      </c>
      <c r="DA369" s="63">
        <f t="shared" si="501"/>
        <v>8.6430062017971073E+23</v>
      </c>
      <c r="DB369" s="63">
        <f t="shared" si="538"/>
        <v>344883.20000000001</v>
      </c>
      <c r="DC369" s="51">
        <f t="shared" si="502"/>
        <v>557.33141332051252</v>
      </c>
      <c r="DD369" s="93">
        <f t="shared" si="595"/>
        <v>4.404045606742736</v>
      </c>
      <c r="DE369" s="51">
        <f t="shared" si="539"/>
        <v>25</v>
      </c>
      <c r="DF369" s="51">
        <f t="shared" si="540"/>
        <v>26.9</v>
      </c>
      <c r="DG369" s="51">
        <v>1</v>
      </c>
      <c r="DI369" s="63">
        <f t="shared" si="541"/>
        <v>3.4613898447685212E-2</v>
      </c>
      <c r="DJ369" s="63">
        <f t="shared" si="542"/>
        <v>0.86534746119213035</v>
      </c>
      <c r="DK369" s="63">
        <f t="shared" si="543"/>
        <v>860.80000000000143</v>
      </c>
      <c r="DL369" s="63">
        <f t="shared" si="544"/>
        <v>9.6271994545897376E+23</v>
      </c>
      <c r="DM369" s="63">
        <f t="shared" si="545"/>
        <v>344883.20000000001</v>
      </c>
      <c r="DN369" s="51">
        <f t="shared" si="591"/>
        <v>994.7449303360014</v>
      </c>
      <c r="DO369" s="93">
        <f t="shared" si="592"/>
        <v>7.8604972473648962</v>
      </c>
    </row>
    <row r="370" spans="1:119">
      <c r="A370" s="74">
        <v>8192</v>
      </c>
      <c r="B370" s="74">
        <f t="shared" si="507"/>
        <v>12.133333333333333</v>
      </c>
      <c r="C370" s="78">
        <v>15.969999999999999</v>
      </c>
      <c r="D370" s="76">
        <f t="shared" si="546"/>
        <v>2.8200000000000003</v>
      </c>
      <c r="E370" s="76">
        <f t="shared" si="508"/>
        <v>2.8200000000000003</v>
      </c>
      <c r="F370" s="77">
        <f t="shared" si="509"/>
        <v>126.99982800000002</v>
      </c>
      <c r="G370" s="73">
        <f t="shared" si="510"/>
        <v>8.2221176035060126E+21</v>
      </c>
      <c r="H370" s="74">
        <f t="shared" si="547"/>
        <v>72.80000000000004</v>
      </c>
      <c r="I370" s="79">
        <v>364</v>
      </c>
      <c r="J370" s="51">
        <f t="shared" si="511"/>
        <v>364</v>
      </c>
      <c r="K370" s="51">
        <f t="shared" si="512"/>
        <v>10</v>
      </c>
      <c r="L370" s="51">
        <v>1</v>
      </c>
      <c r="N370" s="63">
        <f t="shared" si="550"/>
        <v>4.9650156125094816E+17</v>
      </c>
      <c r="O370" s="63">
        <f t="shared" si="551"/>
        <v>1.8072656829534513E+20</v>
      </c>
      <c r="P370" s="63">
        <f t="shared" si="552"/>
        <v>8.2221176035060119E+22</v>
      </c>
      <c r="Q370" s="63">
        <f t="shared" si="553"/>
        <v>4.1110588017530061E+23</v>
      </c>
      <c r="R370" s="63">
        <f t="shared" si="513"/>
        <v>345156.26666666666</v>
      </c>
      <c r="S370" s="51">
        <f t="shared" si="554"/>
        <v>454.94791834199754</v>
      </c>
      <c r="T370" s="72">
        <f t="shared" si="549"/>
        <v>3.58227192513991</v>
      </c>
      <c r="U370" s="51">
        <f t="shared" si="514"/>
        <v>349</v>
      </c>
      <c r="V370" s="69">
        <f t="shared" si="515"/>
        <v>10.75</v>
      </c>
      <c r="W370" s="51">
        <v>1</v>
      </c>
      <c r="Y370" s="68">
        <f t="shared" si="504"/>
        <v>1.8313018368769776E+16</v>
      </c>
      <c r="Z370" s="68">
        <f t="shared" si="555"/>
        <v>6.3912434107006515E+18</v>
      </c>
      <c r="AA370" s="68">
        <f t="shared" si="556"/>
        <v>1.1048470529711192E+22</v>
      </c>
      <c r="AB370" s="68">
        <f t="shared" si="557"/>
        <v>4.4193882118844816E+23</v>
      </c>
      <c r="AC370" s="63">
        <f t="shared" si="516"/>
        <v>345156.26666666666</v>
      </c>
      <c r="AD370" s="69">
        <f t="shared" si="558"/>
        <v>1728.6887417263902</v>
      </c>
      <c r="AE370" s="72">
        <f t="shared" si="517"/>
        <v>13.611740810596924</v>
      </c>
      <c r="AF370" s="51">
        <f t="shared" si="518"/>
        <v>327</v>
      </c>
      <c r="AG370" s="51">
        <f t="shared" si="519"/>
        <v>11.85</v>
      </c>
      <c r="AH370" s="51">
        <v>1</v>
      </c>
      <c r="AJ370" s="63">
        <f t="shared" si="559"/>
        <v>1092308243467992.2</v>
      </c>
      <c r="AK370" s="63">
        <f t="shared" si="560"/>
        <v>3.5718479561403347E+17</v>
      </c>
      <c r="AL370" s="63">
        <f t="shared" si="561"/>
        <v>5.7687280617833995E+20</v>
      </c>
      <c r="AM370" s="63">
        <f t="shared" si="562"/>
        <v>4.8716046800773128E+23</v>
      </c>
      <c r="AN370" s="63">
        <f t="shared" si="520"/>
        <v>345156.26666666666</v>
      </c>
      <c r="AO370" s="51">
        <f t="shared" si="563"/>
        <v>1615.0542051675034</v>
      </c>
      <c r="AP370" s="72">
        <f t="shared" si="505"/>
        <v>12.716979468409226</v>
      </c>
      <c r="AQ370" s="51">
        <f t="shared" si="521"/>
        <v>299</v>
      </c>
      <c r="AR370" s="51">
        <f t="shared" si="522"/>
        <v>13.25</v>
      </c>
      <c r="AS370" s="51">
        <v>1</v>
      </c>
      <c r="AU370" s="63">
        <f t="shared" si="564"/>
        <v>6307472489313.7578</v>
      </c>
      <c r="AV370" s="63">
        <f t="shared" si="565"/>
        <v>1885934274304813.5</v>
      </c>
      <c r="AW370" s="63">
        <f t="shared" si="566"/>
        <v>1.3298713164850366E+19</v>
      </c>
      <c r="AX370" s="63">
        <f t="shared" si="567"/>
        <v>5.4471529123227334E+23</v>
      </c>
      <c r="AY370" s="63">
        <f t="shared" si="523"/>
        <v>345156.26666666666</v>
      </c>
      <c r="AZ370" s="51">
        <f t="shared" si="568"/>
        <v>7051.5252551696121</v>
      </c>
      <c r="BA370" s="72">
        <f t="shared" si="594"/>
        <v>55.523896104564891</v>
      </c>
      <c r="BB370" s="51">
        <f t="shared" si="524"/>
        <v>269</v>
      </c>
      <c r="BC370" s="51">
        <f t="shared" si="525"/>
        <v>14.75</v>
      </c>
      <c r="BD370" s="51">
        <v>1</v>
      </c>
      <c r="BF370" s="63">
        <f t="shared" si="569"/>
        <v>447921633253.36707</v>
      </c>
      <c r="BG370" s="63">
        <f t="shared" si="570"/>
        <v>120490919345155.73</v>
      </c>
      <c r="BH370" s="63">
        <f t="shared" si="571"/>
        <v>2.3131606035559254E+17</v>
      </c>
      <c r="BI370" s="63">
        <f t="shared" si="572"/>
        <v>6.0638117325856843E+23</v>
      </c>
      <c r="BJ370" s="63">
        <f t="shared" si="526"/>
        <v>345156.26666666666</v>
      </c>
      <c r="BK370" s="51">
        <f t="shared" si="573"/>
        <v>1919.7800266837492</v>
      </c>
      <c r="BL370" s="72">
        <f t="shared" si="506"/>
        <v>15.116398635467041</v>
      </c>
      <c r="BM370" s="51">
        <f t="shared" si="527"/>
        <v>222</v>
      </c>
      <c r="BN370" s="51">
        <f t="shared" si="528"/>
        <v>17.100000000000001</v>
      </c>
      <c r="BO370" s="51">
        <v>1</v>
      </c>
      <c r="BQ370" s="63">
        <f t="shared" si="574"/>
        <v>2184430302.2638559</v>
      </c>
      <c r="BR370" s="63">
        <f t="shared" si="575"/>
        <v>484943527102.57599</v>
      </c>
      <c r="BS370" s="63">
        <f t="shared" si="576"/>
        <v>396942789973067.62</v>
      </c>
      <c r="BT370" s="63">
        <f t="shared" si="577"/>
        <v>7.0299105509976408E+23</v>
      </c>
      <c r="BU370" s="63">
        <f t="shared" si="529"/>
        <v>345156.26666666666</v>
      </c>
      <c r="BV370" s="51">
        <f t="shared" si="578"/>
        <v>818.53405146926661</v>
      </c>
      <c r="BW370" s="72">
        <f t="shared" si="593"/>
        <v>6.4451587404454314</v>
      </c>
      <c r="BX370" s="51">
        <f t="shared" si="530"/>
        <v>177</v>
      </c>
      <c r="BY370" s="51">
        <f t="shared" si="531"/>
        <v>19.350000000000001</v>
      </c>
      <c r="BZ370" s="51">
        <v>1</v>
      </c>
      <c r="CB370" s="63">
        <f t="shared" si="579"/>
        <v>1011206.2372135681</v>
      </c>
      <c r="CC370" s="63">
        <f t="shared" si="580"/>
        <v>178983503.98680153</v>
      </c>
      <c r="CD370" s="63">
        <f t="shared" si="581"/>
        <v>877289266490.63831</v>
      </c>
      <c r="CE370" s="63">
        <f t="shared" si="582"/>
        <v>7.9548987813920684E+23</v>
      </c>
      <c r="CF370" s="63">
        <f t="shared" si="532"/>
        <v>345156.26666666666</v>
      </c>
      <c r="CG370" s="51">
        <f t="shared" si="583"/>
        <v>4901.5090606077902</v>
      </c>
      <c r="CH370" s="93">
        <f t="shared" si="548"/>
        <v>38.594611802212754</v>
      </c>
      <c r="CI370" s="51">
        <f t="shared" si="533"/>
        <v>132</v>
      </c>
      <c r="CJ370" s="51">
        <f t="shared" si="534"/>
        <v>21.6</v>
      </c>
      <c r="CK370" s="51">
        <v>1</v>
      </c>
      <c r="CM370" s="63">
        <f t="shared" si="584"/>
        <v>6534.7946022431433</v>
      </c>
      <c r="CN370" s="63">
        <f t="shared" si="585"/>
        <v>862592.88749609492</v>
      </c>
      <c r="CO370" s="63">
        <f t="shared" si="586"/>
        <v>1912694621.7092347</v>
      </c>
      <c r="CP370" s="63">
        <f t="shared" si="587"/>
        <v>8.8798870117864933E+23</v>
      </c>
      <c r="CQ370" s="63">
        <f t="shared" si="535"/>
        <v>345156.26666666666</v>
      </c>
      <c r="CR370" s="51">
        <f t="shared" si="588"/>
        <v>2217.3781507303393</v>
      </c>
      <c r="CS370" s="93">
        <f t="shared" si="503"/>
        <v>17.459694124391561</v>
      </c>
      <c r="CT370" s="51">
        <f t="shared" si="536"/>
        <v>81</v>
      </c>
      <c r="CU370" s="51">
        <f t="shared" si="537"/>
        <v>24.15</v>
      </c>
      <c r="CV370" s="51">
        <v>1</v>
      </c>
      <c r="CX370" s="63">
        <f t="shared" si="498"/>
        <v>35.497155780492172</v>
      </c>
      <c r="CY370" s="63">
        <f t="shared" si="499"/>
        <v>2875.2696182198661</v>
      </c>
      <c r="CZ370" s="63">
        <f t="shared" si="500"/>
        <v>1818038.4537430292</v>
      </c>
      <c r="DA370" s="63">
        <f t="shared" si="501"/>
        <v>9.9282070062335103E+23</v>
      </c>
      <c r="DB370" s="63">
        <f t="shared" si="538"/>
        <v>345156.26666666666</v>
      </c>
      <c r="DC370" s="51">
        <f t="shared" si="502"/>
        <v>632.30190387105722</v>
      </c>
      <c r="DD370" s="93">
        <f t="shared" si="595"/>
        <v>4.9787618914811214</v>
      </c>
      <c r="DE370" s="51">
        <f t="shared" si="539"/>
        <v>26</v>
      </c>
      <c r="DF370" s="51">
        <f t="shared" si="540"/>
        <v>26.9</v>
      </c>
      <c r="DG370" s="51">
        <v>1</v>
      </c>
      <c r="DI370" s="63">
        <f t="shared" si="541"/>
        <v>3.4613898447685212E-2</v>
      </c>
      <c r="DJ370" s="63">
        <f t="shared" si="542"/>
        <v>0.89996135963981549</v>
      </c>
      <c r="DK370" s="63">
        <f t="shared" si="543"/>
        <v>988.79954398144923</v>
      </c>
      <c r="DL370" s="63">
        <f t="shared" si="544"/>
        <v>1.1058748176715586E+24</v>
      </c>
      <c r="DM370" s="63">
        <f t="shared" si="545"/>
        <v>345156.26666666666</v>
      </c>
      <c r="DN370" s="51">
        <f t="shared" si="591"/>
        <v>1098.7133318448125</v>
      </c>
      <c r="DO370" s="93">
        <f t="shared" si="592"/>
        <v>8.6512977942364788</v>
      </c>
    </row>
    <row r="371" spans="1:119">
      <c r="A371" s="74">
        <v>8192</v>
      </c>
      <c r="B371" s="74">
        <f t="shared" si="507"/>
        <v>12.166666666666666</v>
      </c>
      <c r="C371" s="78">
        <v>15.969999999999999</v>
      </c>
      <c r="D371" s="76">
        <f t="shared" si="546"/>
        <v>2.8250000000000002</v>
      </c>
      <c r="E371" s="76">
        <f t="shared" si="508"/>
        <v>2.8250000000000002</v>
      </c>
      <c r="F371" s="77">
        <f t="shared" si="509"/>
        <v>127.45058125</v>
      </c>
      <c r="G371" s="73">
        <f t="shared" si="510"/>
        <v>9.4447329657395211E+21</v>
      </c>
      <c r="H371" s="74">
        <f t="shared" si="547"/>
        <v>73.000000000000028</v>
      </c>
      <c r="I371" s="79">
        <v>365</v>
      </c>
      <c r="J371" s="51">
        <f t="shared" si="511"/>
        <v>365</v>
      </c>
      <c r="K371" s="51">
        <f t="shared" si="512"/>
        <v>10</v>
      </c>
      <c r="L371" s="51">
        <v>1</v>
      </c>
      <c r="N371" s="63">
        <f t="shared" si="550"/>
        <v>4.9650156125094816E+17</v>
      </c>
      <c r="O371" s="63">
        <f t="shared" si="551"/>
        <v>1.8122306985659607E+20</v>
      </c>
      <c r="P371" s="63">
        <f t="shared" si="552"/>
        <v>9.444732965739522E+22</v>
      </c>
      <c r="Q371" s="63">
        <f t="shared" si="553"/>
        <v>4.7223664828697606E+23</v>
      </c>
      <c r="R371" s="63">
        <f t="shared" si="513"/>
        <v>345429.33333333331</v>
      </c>
      <c r="S371" s="51">
        <f t="shared" si="554"/>
        <v>521.16615027067189</v>
      </c>
      <c r="T371" s="72">
        <f t="shared" si="549"/>
        <v>4.0891626005877626</v>
      </c>
      <c r="U371" s="51">
        <f t="shared" si="514"/>
        <v>350</v>
      </c>
      <c r="V371" s="69">
        <f t="shared" si="515"/>
        <v>10.75</v>
      </c>
      <c r="W371" s="51">
        <v>1</v>
      </c>
      <c r="Y371" s="68">
        <f t="shared" si="504"/>
        <v>1.8313018368769776E+16</v>
      </c>
      <c r="Z371" s="68">
        <f t="shared" si="555"/>
        <v>6.4095564290694216E+18</v>
      </c>
      <c r="AA371" s="68">
        <f t="shared" si="556"/>
        <v>1.2691359922712465E+22</v>
      </c>
      <c r="AB371" s="68">
        <f t="shared" si="557"/>
        <v>5.0765439690849928E+23</v>
      </c>
      <c r="AC371" s="63">
        <f t="shared" si="516"/>
        <v>345429.33333333331</v>
      </c>
      <c r="AD371" s="69">
        <f t="shared" si="558"/>
        <v>1980.0683655975042</v>
      </c>
      <c r="AE371" s="72">
        <f t="shared" si="517"/>
        <v>15.535969676854684</v>
      </c>
      <c r="AF371" s="51">
        <f t="shared" si="518"/>
        <v>328</v>
      </c>
      <c r="AG371" s="51">
        <f t="shared" si="519"/>
        <v>11.85</v>
      </c>
      <c r="AH371" s="51">
        <v>1</v>
      </c>
      <c r="AJ371" s="63">
        <f t="shared" si="559"/>
        <v>1092308243467992.2</v>
      </c>
      <c r="AK371" s="63">
        <f t="shared" si="560"/>
        <v>3.5827710385750144E+17</v>
      </c>
      <c r="AL371" s="63">
        <f t="shared" si="561"/>
        <v>6.6265284349958252E+20</v>
      </c>
      <c r="AM371" s="63">
        <f t="shared" si="562"/>
        <v>5.5960042822006665E+23</v>
      </c>
      <c r="AN371" s="63">
        <f t="shared" si="520"/>
        <v>345429.33333333331</v>
      </c>
      <c r="AO371" s="51">
        <f t="shared" si="563"/>
        <v>1849.5539803267509</v>
      </c>
      <c r="AP371" s="72">
        <f t="shared" si="505"/>
        <v>14.511930523869234</v>
      </c>
      <c r="AQ371" s="51">
        <f t="shared" si="521"/>
        <v>300</v>
      </c>
      <c r="AR371" s="51">
        <f t="shared" si="522"/>
        <v>13.25</v>
      </c>
      <c r="AS371" s="51">
        <v>13</v>
      </c>
      <c r="AU371" s="63">
        <f t="shared" si="564"/>
        <v>81997142361078.844</v>
      </c>
      <c r="AV371" s="63">
        <f t="shared" si="565"/>
        <v>2.4599142708323652E+16</v>
      </c>
      <c r="AW371" s="63">
        <f t="shared" si="566"/>
        <v>1.5276209936041028E+19</v>
      </c>
      <c r="AX371" s="63">
        <f t="shared" si="567"/>
        <v>6.2571355898024329E+23</v>
      </c>
      <c r="AY371" s="63">
        <f t="shared" si="523"/>
        <v>345429.33333333331</v>
      </c>
      <c r="AZ371" s="51">
        <f t="shared" si="568"/>
        <v>621.00578533055921</v>
      </c>
      <c r="BA371" s="72">
        <f t="shared" si="594"/>
        <v>4.8725221904828242</v>
      </c>
      <c r="BB371" s="51">
        <f t="shared" si="524"/>
        <v>270</v>
      </c>
      <c r="BC371" s="51">
        <f t="shared" si="525"/>
        <v>14.75</v>
      </c>
      <c r="BD371" s="51">
        <v>1</v>
      </c>
      <c r="BF371" s="63">
        <f t="shared" si="569"/>
        <v>447921633253.36707</v>
      </c>
      <c r="BG371" s="63">
        <f t="shared" si="570"/>
        <v>120938840978409.11</v>
      </c>
      <c r="BH371" s="63">
        <f t="shared" si="571"/>
        <v>2.65712378014864E+17</v>
      </c>
      <c r="BI371" s="63">
        <f t="shared" si="572"/>
        <v>6.9654905622328971E+23</v>
      </c>
      <c r="BJ371" s="63">
        <f t="shared" si="526"/>
        <v>345429.33333333331</v>
      </c>
      <c r="BK371" s="51">
        <f t="shared" si="573"/>
        <v>2197.0805728351647</v>
      </c>
      <c r="BL371" s="72">
        <f t="shared" si="506"/>
        <v>17.238686173784433</v>
      </c>
      <c r="BM371" s="51">
        <f t="shared" si="527"/>
        <v>223</v>
      </c>
      <c r="BN371" s="51">
        <f t="shared" si="528"/>
        <v>17.100000000000001</v>
      </c>
      <c r="BO371" s="51">
        <v>1</v>
      </c>
      <c r="BQ371" s="63">
        <f t="shared" si="574"/>
        <v>2184430302.2638559</v>
      </c>
      <c r="BR371" s="63">
        <f t="shared" si="575"/>
        <v>487127957404.83984</v>
      </c>
      <c r="BS371" s="63">
        <f t="shared" si="576"/>
        <v>455967529869996.44</v>
      </c>
      <c r="BT371" s="63">
        <f t="shared" si="577"/>
        <v>8.075246685707292E+23</v>
      </c>
      <c r="BU371" s="63">
        <f t="shared" si="529"/>
        <v>345429.33333333331</v>
      </c>
      <c r="BV371" s="51">
        <f t="shared" si="578"/>
        <v>936.03235646574319</v>
      </c>
      <c r="BW371" s="72">
        <f t="shared" si="593"/>
        <v>7.3442768741060034</v>
      </c>
      <c r="BX371" s="51">
        <f t="shared" si="530"/>
        <v>178</v>
      </c>
      <c r="BY371" s="51">
        <f t="shared" si="531"/>
        <v>19.350000000000001</v>
      </c>
      <c r="BZ371" s="51">
        <v>1</v>
      </c>
      <c r="CB371" s="63">
        <f t="shared" si="579"/>
        <v>1011206.2372135681</v>
      </c>
      <c r="CC371" s="63">
        <f t="shared" si="580"/>
        <v>179994710.22401512</v>
      </c>
      <c r="CD371" s="63">
        <f t="shared" si="581"/>
        <v>1007740737274.3517</v>
      </c>
      <c r="CE371" s="63">
        <f t="shared" si="582"/>
        <v>9.1377791443529876E+23</v>
      </c>
      <c r="CF371" s="63">
        <f t="shared" si="532"/>
        <v>345429.33333333331</v>
      </c>
      <c r="CG371" s="51">
        <f t="shared" si="583"/>
        <v>5598.7241848393924</v>
      </c>
      <c r="CH371" s="93">
        <f t="shared" si="548"/>
        <v>43.928588868945567</v>
      </c>
      <c r="CI371" s="51">
        <f t="shared" si="533"/>
        <v>133</v>
      </c>
      <c r="CJ371" s="51">
        <f t="shared" si="534"/>
        <v>21.6</v>
      </c>
      <c r="CK371" s="51">
        <v>1</v>
      </c>
      <c r="CM371" s="63">
        <f t="shared" si="584"/>
        <v>6534.7946022431433</v>
      </c>
      <c r="CN371" s="63">
        <f t="shared" si="585"/>
        <v>869127.68209833803</v>
      </c>
      <c r="CO371" s="63">
        <f t="shared" si="586"/>
        <v>2197109165.5690742</v>
      </c>
      <c r="CP371" s="63">
        <f t="shared" si="587"/>
        <v>1.0200311602998683E+24</v>
      </c>
      <c r="CQ371" s="63">
        <f t="shared" si="535"/>
        <v>345429.33333333331</v>
      </c>
      <c r="CR371" s="51">
        <f t="shared" si="588"/>
        <v>2527.9475166003062</v>
      </c>
      <c r="CS371" s="93">
        <f t="shared" si="503"/>
        <v>19.834727247274177</v>
      </c>
      <c r="CT371" s="51">
        <f t="shared" si="536"/>
        <v>82</v>
      </c>
      <c r="CU371" s="51">
        <f t="shared" si="537"/>
        <v>24.15</v>
      </c>
      <c r="CV371" s="51">
        <v>1</v>
      </c>
      <c r="CX371" s="63">
        <f t="shared" si="498"/>
        <v>35.497155780492172</v>
      </c>
      <c r="CY371" s="63">
        <f t="shared" si="499"/>
        <v>2910.7667740003581</v>
      </c>
      <c r="CZ371" s="63">
        <f t="shared" si="500"/>
        <v>2088377.7811359707</v>
      </c>
      <c r="DA371" s="63">
        <f t="shared" si="501"/>
        <v>1.1404515056130471E+24</v>
      </c>
      <c r="DB371" s="63">
        <f t="shared" si="538"/>
        <v>345429.33333333331</v>
      </c>
      <c r="DC371" s="51">
        <f t="shared" si="502"/>
        <v>717.46654516941862</v>
      </c>
      <c r="DD371" s="93">
        <f t="shared" si="595"/>
        <v>5.629370522540623</v>
      </c>
      <c r="DE371" s="51">
        <f t="shared" si="539"/>
        <v>27</v>
      </c>
      <c r="DF371" s="51">
        <f t="shared" si="540"/>
        <v>26.9</v>
      </c>
      <c r="DG371" s="51">
        <v>1</v>
      </c>
      <c r="DI371" s="63">
        <f t="shared" si="541"/>
        <v>3.4613898447685212E-2</v>
      </c>
      <c r="DJ371" s="63">
        <f t="shared" si="542"/>
        <v>0.93457525808750075</v>
      </c>
      <c r="DK371" s="63">
        <f t="shared" si="543"/>
        <v>1135.8324095933092</v>
      </c>
      <c r="DL371" s="63">
        <f t="shared" si="544"/>
        <v>1.2703165838919654E+24</v>
      </c>
      <c r="DM371" s="63">
        <f t="shared" si="545"/>
        <v>345429.33333333331</v>
      </c>
      <c r="DN371" s="51">
        <f t="shared" si="591"/>
        <v>1215.3461155366533</v>
      </c>
      <c r="DO371" s="93">
        <f t="shared" si="592"/>
        <v>9.5358224624546644</v>
      </c>
    </row>
    <row r="372" spans="1:119">
      <c r="A372" s="74">
        <v>8192</v>
      </c>
      <c r="B372" s="74">
        <f t="shared" si="507"/>
        <v>12.2</v>
      </c>
      <c r="C372" s="78">
        <v>15.969999999999999</v>
      </c>
      <c r="D372" s="76">
        <f t="shared" si="546"/>
        <v>2.83</v>
      </c>
      <c r="E372" s="76">
        <f t="shared" si="508"/>
        <v>2.83</v>
      </c>
      <c r="F372" s="77">
        <f t="shared" si="509"/>
        <v>127.90213299999999</v>
      </c>
      <c r="G372" s="73">
        <f t="shared" si="510"/>
        <v>1.0849149221131256E+22</v>
      </c>
      <c r="H372" s="74">
        <f t="shared" si="547"/>
        <v>73.200000000000031</v>
      </c>
      <c r="I372" s="79">
        <v>366</v>
      </c>
      <c r="J372" s="51">
        <f t="shared" si="511"/>
        <v>366</v>
      </c>
      <c r="K372" s="51">
        <f t="shared" si="512"/>
        <v>10</v>
      </c>
      <c r="L372" s="51">
        <v>1</v>
      </c>
      <c r="N372" s="63">
        <f t="shared" si="550"/>
        <v>4.9650156125094816E+17</v>
      </c>
      <c r="O372" s="63">
        <f t="shared" si="551"/>
        <v>1.8171957141784704E+20</v>
      </c>
      <c r="P372" s="63">
        <f t="shared" si="552"/>
        <v>1.0849149221131256E+23</v>
      </c>
      <c r="Q372" s="63">
        <f t="shared" si="553"/>
        <v>5.4245746105656281E+23</v>
      </c>
      <c r="R372" s="63">
        <f t="shared" si="513"/>
        <v>345702.40000000002</v>
      </c>
      <c r="S372" s="51">
        <f t="shared" si="554"/>
        <v>597.02700906027667</v>
      </c>
      <c r="T372" s="72">
        <f t="shared" si="549"/>
        <v>4.6678424749982605</v>
      </c>
      <c r="U372" s="51">
        <f t="shared" si="514"/>
        <v>351</v>
      </c>
      <c r="V372" s="69">
        <f t="shared" si="515"/>
        <v>10.75</v>
      </c>
      <c r="W372" s="51">
        <v>1</v>
      </c>
      <c r="Y372" s="68">
        <f t="shared" si="504"/>
        <v>1.8313018368769776E+16</v>
      </c>
      <c r="Z372" s="68">
        <f t="shared" si="555"/>
        <v>6.4278694474381916E+18</v>
      </c>
      <c r="AA372" s="68">
        <f t="shared" si="556"/>
        <v>1.4578544265895111E+22</v>
      </c>
      <c r="AB372" s="68">
        <f t="shared" si="557"/>
        <v>5.8314177063580506E+23</v>
      </c>
      <c r="AC372" s="63">
        <f t="shared" si="516"/>
        <v>345702.40000000002</v>
      </c>
      <c r="AD372" s="69">
        <f t="shared" si="558"/>
        <v>2268.0212137328563</v>
      </c>
      <c r="AE372" s="72">
        <f t="shared" si="517"/>
        <v>17.732473732340775</v>
      </c>
      <c r="AF372" s="51">
        <f t="shared" si="518"/>
        <v>329</v>
      </c>
      <c r="AG372" s="51">
        <f t="shared" si="519"/>
        <v>11.85</v>
      </c>
      <c r="AH372" s="51">
        <v>1</v>
      </c>
      <c r="AJ372" s="63">
        <f t="shared" si="559"/>
        <v>1092308243467992.2</v>
      </c>
      <c r="AK372" s="63">
        <f t="shared" si="560"/>
        <v>3.5936941210096947E+17</v>
      </c>
      <c r="AL372" s="63">
        <f t="shared" si="561"/>
        <v>7.6118823126207824E+20</v>
      </c>
      <c r="AM372" s="63">
        <f t="shared" si="562"/>
        <v>6.4281209135202691E+23</v>
      </c>
      <c r="AN372" s="63">
        <f t="shared" si="520"/>
        <v>345702.40000000002</v>
      </c>
      <c r="AO372" s="51">
        <f t="shared" si="563"/>
        <v>2118.1219258811393</v>
      </c>
      <c r="AP372" s="72">
        <f t="shared" si="505"/>
        <v>16.560489463308166</v>
      </c>
      <c r="AQ372" s="51">
        <f t="shared" si="521"/>
        <v>301</v>
      </c>
      <c r="AR372" s="51">
        <f t="shared" si="522"/>
        <v>13.25</v>
      </c>
      <c r="AS372" s="51">
        <v>1</v>
      </c>
      <c r="AU372" s="63">
        <f t="shared" si="564"/>
        <v>81997142361078.844</v>
      </c>
      <c r="AV372" s="63">
        <f t="shared" si="565"/>
        <v>2.4681139850684732E+16</v>
      </c>
      <c r="AW372" s="63">
        <f t="shared" si="566"/>
        <v>1.7547757224119689E+19</v>
      </c>
      <c r="AX372" s="63">
        <f t="shared" si="567"/>
        <v>7.1875613589994562E+23</v>
      </c>
      <c r="AY372" s="63">
        <f t="shared" si="523"/>
        <v>345702.40000000002</v>
      </c>
      <c r="AZ372" s="51">
        <f t="shared" si="568"/>
        <v>710.97839606596858</v>
      </c>
      <c r="BA372" s="72">
        <f t="shared" si="594"/>
        <v>5.5587688757776119</v>
      </c>
      <c r="BB372" s="51">
        <f t="shared" si="524"/>
        <v>271</v>
      </c>
      <c r="BC372" s="51">
        <f t="shared" si="525"/>
        <v>14.75</v>
      </c>
      <c r="BD372" s="51">
        <v>1</v>
      </c>
      <c r="BF372" s="63">
        <f t="shared" si="569"/>
        <v>447921633253.36707</v>
      </c>
      <c r="BG372" s="63">
        <f t="shared" si="570"/>
        <v>121386762611662.47</v>
      </c>
      <c r="BH372" s="63">
        <f t="shared" si="571"/>
        <v>3.052233715280247E+17</v>
      </c>
      <c r="BI372" s="63">
        <f t="shared" si="572"/>
        <v>8.0012475505843011E+23</v>
      </c>
      <c r="BJ372" s="63">
        <f t="shared" si="526"/>
        <v>345702.40000000002</v>
      </c>
      <c r="BK372" s="51">
        <f t="shared" si="573"/>
        <v>2514.4699880042749</v>
      </c>
      <c r="BL372" s="72">
        <f t="shared" si="506"/>
        <v>19.659328027033567</v>
      </c>
      <c r="BM372" s="51">
        <f t="shared" si="527"/>
        <v>224</v>
      </c>
      <c r="BN372" s="51">
        <f t="shared" si="528"/>
        <v>17.100000000000001</v>
      </c>
      <c r="BO372" s="51">
        <v>1</v>
      </c>
      <c r="BQ372" s="63">
        <f t="shared" si="574"/>
        <v>2184430302.2638559</v>
      </c>
      <c r="BR372" s="63">
        <f t="shared" si="575"/>
        <v>489312387707.10376</v>
      </c>
      <c r="BS372" s="63">
        <f t="shared" si="576"/>
        <v>523769151493726.37</v>
      </c>
      <c r="BT372" s="63">
        <f t="shared" si="577"/>
        <v>9.2760225840672242E+23</v>
      </c>
      <c r="BU372" s="63">
        <f t="shared" si="529"/>
        <v>345702.40000000002</v>
      </c>
      <c r="BV372" s="51">
        <f t="shared" si="578"/>
        <v>1070.4187440421965</v>
      </c>
      <c r="BW372" s="72">
        <f t="shared" si="593"/>
        <v>8.3690452921703553</v>
      </c>
      <c r="BX372" s="51">
        <f t="shared" si="530"/>
        <v>179</v>
      </c>
      <c r="BY372" s="51">
        <f t="shared" si="531"/>
        <v>19.350000000000001</v>
      </c>
      <c r="BZ372" s="51">
        <v>1</v>
      </c>
      <c r="CB372" s="63">
        <f t="shared" si="579"/>
        <v>1011206.2372135681</v>
      </c>
      <c r="CC372" s="63">
        <f t="shared" si="580"/>
        <v>181005916.46122867</v>
      </c>
      <c r="CD372" s="63">
        <f t="shared" si="581"/>
        <v>1157590127170.5471</v>
      </c>
      <c r="CE372" s="63">
        <f t="shared" si="582"/>
        <v>1.0496551871444491E+24</v>
      </c>
      <c r="CF372" s="63">
        <f t="shared" si="532"/>
        <v>345702.40000000002</v>
      </c>
      <c r="CG372" s="51">
        <f t="shared" si="583"/>
        <v>6395.3165167311099</v>
      </c>
      <c r="CH372" s="93">
        <f t="shared" si="548"/>
        <v>50.001640838398764</v>
      </c>
      <c r="CI372" s="51">
        <f t="shared" si="533"/>
        <v>134</v>
      </c>
      <c r="CJ372" s="51">
        <f t="shared" si="534"/>
        <v>21.6</v>
      </c>
      <c r="CK372" s="51">
        <v>1</v>
      </c>
      <c r="CM372" s="63">
        <f t="shared" si="584"/>
        <v>6534.7946022431433</v>
      </c>
      <c r="CN372" s="63">
        <f t="shared" si="585"/>
        <v>875662.47670058126</v>
      </c>
      <c r="CO372" s="63">
        <f t="shared" si="586"/>
        <v>2523815684.2381039</v>
      </c>
      <c r="CP372" s="63">
        <f t="shared" si="587"/>
        <v>1.1717081158821758E+24</v>
      </c>
      <c r="CQ372" s="63">
        <f t="shared" si="535"/>
        <v>345702.40000000002</v>
      </c>
      <c r="CR372" s="51">
        <f t="shared" si="588"/>
        <v>2882.1786377641965</v>
      </c>
      <c r="CS372" s="93">
        <f t="shared" si="503"/>
        <v>22.534249978178213</v>
      </c>
      <c r="CT372" s="51">
        <f t="shared" si="536"/>
        <v>83</v>
      </c>
      <c r="CU372" s="51">
        <f t="shared" si="537"/>
        <v>24.15</v>
      </c>
      <c r="CV372" s="51">
        <v>1</v>
      </c>
      <c r="CX372" s="63">
        <f t="shared" si="498"/>
        <v>35.497155780492172</v>
      </c>
      <c r="CY372" s="63">
        <f t="shared" si="499"/>
        <v>2946.26392978085</v>
      </c>
      <c r="CZ372" s="63">
        <f t="shared" si="500"/>
        <v>2398916.1218032478</v>
      </c>
      <c r="DA372" s="63">
        <f t="shared" si="501"/>
        <v>1.3100347684515991E+24</v>
      </c>
      <c r="DB372" s="63">
        <f t="shared" si="538"/>
        <v>345702.40000000002</v>
      </c>
      <c r="DC372" s="51">
        <f t="shared" si="502"/>
        <v>814.22309031957116</v>
      </c>
      <c r="DD372" s="93">
        <f t="shared" si="595"/>
        <v>6.3659852359113609</v>
      </c>
      <c r="DE372" s="51">
        <f t="shared" si="539"/>
        <v>28</v>
      </c>
      <c r="DF372" s="51">
        <f t="shared" si="540"/>
        <v>26.9</v>
      </c>
      <c r="DG372" s="51">
        <v>1</v>
      </c>
      <c r="DI372" s="63">
        <f t="shared" si="541"/>
        <v>3.4613898447685212E-2</v>
      </c>
      <c r="DJ372" s="63">
        <f t="shared" si="542"/>
        <v>0.969189156535186</v>
      </c>
      <c r="DK372" s="63">
        <f t="shared" si="543"/>
        <v>1304.7288204521531</v>
      </c>
      <c r="DL372" s="63">
        <f t="shared" si="544"/>
        <v>1.4592105702421538E+24</v>
      </c>
      <c r="DM372" s="63">
        <f t="shared" si="545"/>
        <v>345702.40000000002</v>
      </c>
      <c r="DN372" s="51">
        <f t="shared" si="591"/>
        <v>1346.2065806808121</v>
      </c>
      <c r="DO372" s="93">
        <f t="shared" si="592"/>
        <v>10.525286397536561</v>
      </c>
    </row>
    <row r="373" spans="1:119">
      <c r="A373" s="74">
        <v>8192</v>
      </c>
      <c r="B373" s="74">
        <f t="shared" si="507"/>
        <v>12.233333333333333</v>
      </c>
      <c r="C373" s="78">
        <v>15.969999999999999</v>
      </c>
      <c r="D373" s="76">
        <f t="shared" si="546"/>
        <v>2.835</v>
      </c>
      <c r="E373" s="76">
        <f t="shared" si="508"/>
        <v>2.835</v>
      </c>
      <c r="F373" s="77">
        <f t="shared" si="509"/>
        <v>128.35448324999999</v>
      </c>
      <c r="G373" s="73">
        <f t="shared" si="510"/>
        <v>1.2462399863430836E+22</v>
      </c>
      <c r="H373" s="74">
        <f t="shared" si="547"/>
        <v>73.400000000000034</v>
      </c>
      <c r="I373" s="79">
        <v>367</v>
      </c>
      <c r="J373" s="51">
        <f t="shared" si="511"/>
        <v>367</v>
      </c>
      <c r="K373" s="51">
        <f t="shared" si="512"/>
        <v>10</v>
      </c>
      <c r="L373" s="51">
        <v>1</v>
      </c>
      <c r="N373" s="63">
        <f t="shared" si="550"/>
        <v>4.9650156125094816E+17</v>
      </c>
      <c r="O373" s="63">
        <f t="shared" si="551"/>
        <v>1.8221607297909798E+20</v>
      </c>
      <c r="P373" s="63">
        <f t="shared" si="552"/>
        <v>1.2462399863430836E+23</v>
      </c>
      <c r="Q373" s="63">
        <f t="shared" si="553"/>
        <v>6.2311999317154185E+23</v>
      </c>
      <c r="R373" s="63">
        <f t="shared" si="513"/>
        <v>345975.46666666667</v>
      </c>
      <c r="S373" s="51">
        <f t="shared" si="554"/>
        <v>683.9352676017993</v>
      </c>
      <c r="T373" s="72">
        <f t="shared" si="549"/>
        <v>5.3284875626017474</v>
      </c>
      <c r="U373" s="51">
        <f t="shared" si="514"/>
        <v>352</v>
      </c>
      <c r="V373" s="69">
        <f t="shared" si="515"/>
        <v>10.75</v>
      </c>
      <c r="W373" s="51">
        <v>1</v>
      </c>
      <c r="Y373" s="68">
        <f t="shared" si="504"/>
        <v>1.8313018368769776E+16</v>
      </c>
      <c r="Z373" s="68">
        <f t="shared" si="555"/>
        <v>6.4461824658069606E+18</v>
      </c>
      <c r="AA373" s="68">
        <f t="shared" si="556"/>
        <v>1.6746349816485171E+22</v>
      </c>
      <c r="AB373" s="68">
        <f t="shared" si="557"/>
        <v>6.6985399265940751E+23</v>
      </c>
      <c r="AC373" s="63">
        <f t="shared" si="516"/>
        <v>345975.46666666667</v>
      </c>
      <c r="AD373" s="69">
        <f t="shared" si="558"/>
        <v>2597.8708957300346</v>
      </c>
      <c r="AE373" s="72">
        <f t="shared" si="517"/>
        <v>20.23981422347423</v>
      </c>
      <c r="AF373" s="51">
        <f t="shared" si="518"/>
        <v>330</v>
      </c>
      <c r="AG373" s="51">
        <f t="shared" si="519"/>
        <v>11.85</v>
      </c>
      <c r="AH373" s="51">
        <v>1</v>
      </c>
      <c r="AJ373" s="63">
        <f t="shared" si="559"/>
        <v>1092308243467992.2</v>
      </c>
      <c r="AK373" s="63">
        <f t="shared" si="560"/>
        <v>3.6046172034443744E+17</v>
      </c>
      <c r="AL373" s="63">
        <f t="shared" si="561"/>
        <v>8.7437566909385199E+20</v>
      </c>
      <c r="AM373" s="63">
        <f t="shared" si="562"/>
        <v>7.3839719190827701E+23</v>
      </c>
      <c r="AN373" s="63">
        <f t="shared" si="520"/>
        <v>345975.46666666667</v>
      </c>
      <c r="AO373" s="51">
        <f t="shared" si="563"/>
        <v>2425.7101926338992</v>
      </c>
      <c r="AP373" s="72">
        <f t="shared" si="505"/>
        <v>18.898523302137164</v>
      </c>
      <c r="AQ373" s="51">
        <f t="shared" si="521"/>
        <v>302</v>
      </c>
      <c r="AR373" s="51">
        <f t="shared" si="522"/>
        <v>13.25</v>
      </c>
      <c r="AS373" s="51">
        <v>1</v>
      </c>
      <c r="AU373" s="63">
        <f t="shared" si="564"/>
        <v>81997142361078.844</v>
      </c>
      <c r="AV373" s="63">
        <f t="shared" si="565"/>
        <v>2.4763136993045812E+16</v>
      </c>
      <c r="AW373" s="63">
        <f t="shared" si="566"/>
        <v>2.0157079857233629E+19</v>
      </c>
      <c r="AX373" s="63">
        <f t="shared" si="567"/>
        <v>8.2563399095229304E+23</v>
      </c>
      <c r="AY373" s="63">
        <f t="shared" si="523"/>
        <v>345975.46666666667</v>
      </c>
      <c r="AZ373" s="51">
        <f t="shared" si="568"/>
        <v>813.99541031066894</v>
      </c>
      <c r="BA373" s="72">
        <f t="shared" si="594"/>
        <v>6.3417762254959573</v>
      </c>
      <c r="BB373" s="51">
        <f t="shared" si="524"/>
        <v>272</v>
      </c>
      <c r="BC373" s="51">
        <f t="shared" si="525"/>
        <v>14.75</v>
      </c>
      <c r="BD373" s="51">
        <v>1</v>
      </c>
      <c r="BF373" s="63">
        <f t="shared" si="569"/>
        <v>447921633253.36707</v>
      </c>
      <c r="BG373" s="63">
        <f t="shared" si="570"/>
        <v>121834684244915.84</v>
      </c>
      <c r="BH373" s="63">
        <f t="shared" si="571"/>
        <v>3.5060958478089082E+17</v>
      </c>
      <c r="BI373" s="63">
        <f t="shared" si="572"/>
        <v>9.1910198992802409E+23</v>
      </c>
      <c r="BJ373" s="63">
        <f t="shared" si="526"/>
        <v>345975.46666666667</v>
      </c>
      <c r="BK373" s="51">
        <f t="shared" si="573"/>
        <v>2877.7485406051087</v>
      </c>
      <c r="BL373" s="72">
        <f t="shared" si="506"/>
        <v>22.42031963153191</v>
      </c>
      <c r="BM373" s="51">
        <f t="shared" si="527"/>
        <v>225</v>
      </c>
      <c r="BN373" s="51">
        <f t="shared" si="528"/>
        <v>17.100000000000001</v>
      </c>
      <c r="BO373" s="51">
        <v>1</v>
      </c>
      <c r="BQ373" s="63">
        <f t="shared" si="574"/>
        <v>2184430302.2638559</v>
      </c>
      <c r="BR373" s="63">
        <f t="shared" si="575"/>
        <v>491496818009.36761</v>
      </c>
      <c r="BS373" s="63">
        <f t="shared" si="576"/>
        <v>601652762719036.5</v>
      </c>
      <c r="BT373" s="63">
        <f t="shared" si="577"/>
        <v>1.0655351883233366E+24</v>
      </c>
      <c r="BU373" s="63">
        <f t="shared" si="529"/>
        <v>345975.46666666667</v>
      </c>
      <c r="BV373" s="51">
        <f t="shared" si="578"/>
        <v>1224.1234137706449</v>
      </c>
      <c r="BW373" s="72">
        <f t="shared" si="593"/>
        <v>9.5370522538459515</v>
      </c>
      <c r="BX373" s="51">
        <f t="shared" si="530"/>
        <v>180</v>
      </c>
      <c r="BY373" s="51">
        <f t="shared" si="531"/>
        <v>19.350000000000001</v>
      </c>
      <c r="BZ373" s="51">
        <v>12</v>
      </c>
      <c r="CB373" s="63">
        <f t="shared" si="579"/>
        <v>12134474.846562818</v>
      </c>
      <c r="CC373" s="63">
        <f t="shared" si="580"/>
        <v>2184205472.3813071</v>
      </c>
      <c r="CD373" s="63">
        <f t="shared" si="581"/>
        <v>1329721874841.616</v>
      </c>
      <c r="CE373" s="63">
        <f t="shared" si="582"/>
        <v>1.2057371867869335E+24</v>
      </c>
      <c r="CF373" s="63">
        <f t="shared" si="532"/>
        <v>345975.46666666667</v>
      </c>
      <c r="CG373" s="51">
        <f t="shared" si="583"/>
        <v>608.78973688858161</v>
      </c>
      <c r="CH373" s="93">
        <f t="shared" si="548"/>
        <v>4.7430344579614179</v>
      </c>
      <c r="CI373" s="51">
        <f t="shared" si="533"/>
        <v>135</v>
      </c>
      <c r="CJ373" s="51">
        <f t="shared" si="534"/>
        <v>21.6</v>
      </c>
      <c r="CK373" s="51">
        <v>1</v>
      </c>
      <c r="CM373" s="63">
        <f t="shared" si="584"/>
        <v>6534.7946022431433</v>
      </c>
      <c r="CN373" s="63">
        <f t="shared" si="585"/>
        <v>882197.27130282437</v>
      </c>
      <c r="CO373" s="63">
        <f t="shared" si="586"/>
        <v>2899102924.8000264</v>
      </c>
      <c r="CP373" s="63">
        <f t="shared" si="587"/>
        <v>1.3459391852505304E+24</v>
      </c>
      <c r="CQ373" s="63">
        <f t="shared" si="535"/>
        <v>345975.46666666667</v>
      </c>
      <c r="CR373" s="51">
        <f t="shared" si="588"/>
        <v>3286.2297573406072</v>
      </c>
      <c r="CS373" s="93">
        <f t="shared" si="503"/>
        <v>25.602765669975984</v>
      </c>
      <c r="CT373" s="51">
        <f t="shared" si="536"/>
        <v>84</v>
      </c>
      <c r="CU373" s="51">
        <f t="shared" si="537"/>
        <v>24.15</v>
      </c>
      <c r="CV373" s="51">
        <v>1</v>
      </c>
      <c r="CX373" s="63">
        <f t="shared" ref="CX373:CX382" si="596">CX372*CV373</f>
        <v>35.497155780492172</v>
      </c>
      <c r="CY373" s="63">
        <f t="shared" ref="CY373:CY382" si="597">CT373*CX373</f>
        <v>2981.7610855613425</v>
      </c>
      <c r="CZ373" s="63">
        <f t="shared" ref="CZ373:CZ382" si="598">CU373*POWER($H$1,CT373)</f>
        <v>2755631.0028912579</v>
      </c>
      <c r="DA373" s="63">
        <f t="shared" ref="DA373:DA382" si="599">$G373*CU373*5</f>
        <v>1.5048347835092734E+24</v>
      </c>
      <c r="DB373" s="63">
        <f t="shared" si="538"/>
        <v>345975.46666666667</v>
      </c>
      <c r="DC373" s="51">
        <f t="shared" ref="DC373:DC382" si="600">CZ373/CY373</f>
        <v>924.16223963580444</v>
      </c>
      <c r="DD373" s="93">
        <f t="shared" si="595"/>
        <v>7.2000775994383082</v>
      </c>
      <c r="DE373" s="51">
        <f t="shared" si="539"/>
        <v>29</v>
      </c>
      <c r="DF373" s="51">
        <f t="shared" si="540"/>
        <v>26.9</v>
      </c>
      <c r="DG373" s="51">
        <v>1</v>
      </c>
      <c r="DI373" s="63">
        <f t="shared" si="541"/>
        <v>3.4613898447685212E-2</v>
      </c>
      <c r="DJ373" s="63">
        <f t="shared" si="542"/>
        <v>1.0038030549828711</v>
      </c>
      <c r="DK373" s="63">
        <f t="shared" si="543"/>
        <v>1498.7398497706101</v>
      </c>
      <c r="DL373" s="63">
        <f t="shared" si="544"/>
        <v>1.6761927816314472E+24</v>
      </c>
      <c r="DM373" s="63">
        <f t="shared" si="545"/>
        <v>345975.46666666667</v>
      </c>
      <c r="DN373" s="51">
        <f t="shared" si="591"/>
        <v>1493.0616542068449</v>
      </c>
      <c r="DO373" s="93">
        <f t="shared" si="592"/>
        <v>11.632329595365693</v>
      </c>
    </row>
    <row r="374" spans="1:119">
      <c r="A374" s="74">
        <v>8192</v>
      </c>
      <c r="B374" s="74">
        <f t="shared" si="507"/>
        <v>12.266666666666667</v>
      </c>
      <c r="C374" s="78">
        <v>15.969999999999999</v>
      </c>
      <c r="D374" s="76">
        <f t="shared" si="546"/>
        <v>2.84</v>
      </c>
      <c r="E374" s="76">
        <f t="shared" si="508"/>
        <v>2.84</v>
      </c>
      <c r="F374" s="77">
        <f t="shared" si="509"/>
        <v>128.80763199999998</v>
      </c>
      <c r="G374" s="73">
        <f t="shared" si="510"/>
        <v>1.4315538222438278E+22</v>
      </c>
      <c r="H374" s="74">
        <f t="shared" si="547"/>
        <v>73.600000000000037</v>
      </c>
      <c r="I374" s="79">
        <v>368</v>
      </c>
      <c r="J374" s="51">
        <f t="shared" si="511"/>
        <v>368</v>
      </c>
      <c r="K374" s="51">
        <f t="shared" si="512"/>
        <v>10</v>
      </c>
      <c r="L374" s="51">
        <v>1</v>
      </c>
      <c r="N374" s="63">
        <f t="shared" si="550"/>
        <v>4.9650156125094816E+17</v>
      </c>
      <c r="O374" s="63">
        <f t="shared" si="551"/>
        <v>1.8271257454034892E+20</v>
      </c>
      <c r="P374" s="63">
        <f t="shared" si="552"/>
        <v>1.4315538222438278E+23</v>
      </c>
      <c r="Q374" s="63">
        <f t="shared" si="553"/>
        <v>7.1577691112191388E+23</v>
      </c>
      <c r="R374" s="63">
        <f t="shared" si="513"/>
        <v>346248.53333333333</v>
      </c>
      <c r="S374" s="51">
        <f t="shared" si="554"/>
        <v>783.50043824033241</v>
      </c>
      <c r="T374" s="72">
        <f t="shared" si="549"/>
        <v>6.0827175073005959</v>
      </c>
      <c r="U374" s="51">
        <f t="shared" si="514"/>
        <v>353</v>
      </c>
      <c r="V374" s="69">
        <f t="shared" si="515"/>
        <v>10.75</v>
      </c>
      <c r="W374" s="51">
        <v>1</v>
      </c>
      <c r="Y374" s="68">
        <f t="shared" si="504"/>
        <v>1.8313018368769776E+16</v>
      </c>
      <c r="Z374" s="68">
        <f t="shared" si="555"/>
        <v>6.4644954841757307E+18</v>
      </c>
      <c r="AA374" s="68">
        <f t="shared" si="556"/>
        <v>1.9236504486401421E+22</v>
      </c>
      <c r="AB374" s="68">
        <f t="shared" si="557"/>
        <v>7.6946017945605753E+23</v>
      </c>
      <c r="AC374" s="63">
        <f t="shared" si="516"/>
        <v>346248.53333333333</v>
      </c>
      <c r="AD374" s="69">
        <f t="shared" si="558"/>
        <v>2975.716284973817</v>
      </c>
      <c r="AE374" s="72">
        <f t="shared" si="517"/>
        <v>23.102018403488835</v>
      </c>
      <c r="AF374" s="51">
        <f t="shared" si="518"/>
        <v>331</v>
      </c>
      <c r="AG374" s="51">
        <f t="shared" si="519"/>
        <v>11.85</v>
      </c>
      <c r="AH374" s="51">
        <v>1</v>
      </c>
      <c r="AJ374" s="63">
        <f t="shared" si="559"/>
        <v>1092308243467992.2</v>
      </c>
      <c r="AK374" s="63">
        <f t="shared" si="560"/>
        <v>3.6155402858790541E+17</v>
      </c>
      <c r="AL374" s="63">
        <f t="shared" si="561"/>
        <v>1.0043938927375395E+21</v>
      </c>
      <c r="AM374" s="63">
        <f t="shared" si="562"/>
        <v>8.4819563967946801E+23</v>
      </c>
      <c r="AN374" s="63">
        <f t="shared" si="520"/>
        <v>346248.53333333333</v>
      </c>
      <c r="AO374" s="51">
        <f t="shared" si="563"/>
        <v>2777.9911529691035</v>
      </c>
      <c r="AP374" s="72">
        <f t="shared" si="505"/>
        <v>21.566976349422401</v>
      </c>
      <c r="AQ374" s="51">
        <f t="shared" si="521"/>
        <v>303</v>
      </c>
      <c r="AR374" s="51">
        <f t="shared" si="522"/>
        <v>13.25</v>
      </c>
      <c r="AS374" s="51">
        <v>1</v>
      </c>
      <c r="AU374" s="63">
        <f t="shared" si="564"/>
        <v>81997142361078.844</v>
      </c>
      <c r="AV374" s="63">
        <f t="shared" si="565"/>
        <v>2.4845134135406888E+16</v>
      </c>
      <c r="AW374" s="63">
        <f t="shared" si="566"/>
        <v>2.3154404473548136E+19</v>
      </c>
      <c r="AX374" s="63">
        <f t="shared" si="567"/>
        <v>9.484044072365359E+23</v>
      </c>
      <c r="AY374" s="63">
        <f t="shared" si="523"/>
        <v>346248.53333333333</v>
      </c>
      <c r="AZ374" s="51">
        <f t="shared" si="568"/>
        <v>931.94926408349363</v>
      </c>
      <c r="BA374" s="72">
        <f t="shared" si="594"/>
        <v>7.2352022128897904</v>
      </c>
      <c r="BB374" s="51">
        <f t="shared" si="524"/>
        <v>273</v>
      </c>
      <c r="BC374" s="51">
        <f t="shared" si="525"/>
        <v>14.75</v>
      </c>
      <c r="BD374" s="51">
        <v>1</v>
      </c>
      <c r="BF374" s="63">
        <f t="shared" si="569"/>
        <v>447921633253.36707</v>
      </c>
      <c r="BG374" s="63">
        <f t="shared" si="570"/>
        <v>122282605878169.2</v>
      </c>
      <c r="BH374" s="63">
        <f t="shared" si="571"/>
        <v>4.0274465328400282E+17</v>
      </c>
      <c r="BI374" s="63">
        <f t="shared" si="572"/>
        <v>1.0557709439048231E+24</v>
      </c>
      <c r="BJ374" s="63">
        <f t="shared" si="526"/>
        <v>346248.53333333333</v>
      </c>
      <c r="BK374" s="51">
        <f t="shared" si="573"/>
        <v>3293.5563516307416</v>
      </c>
      <c r="BL374" s="72">
        <f t="shared" si="506"/>
        <v>25.569574570167877</v>
      </c>
      <c r="BM374" s="51">
        <f t="shared" si="527"/>
        <v>226</v>
      </c>
      <c r="BN374" s="51">
        <f t="shared" si="528"/>
        <v>17.100000000000001</v>
      </c>
      <c r="BO374" s="51">
        <v>1</v>
      </c>
      <c r="BQ374" s="63">
        <f t="shared" si="574"/>
        <v>2184430302.2638559</v>
      </c>
      <c r="BR374" s="63">
        <f t="shared" si="575"/>
        <v>493681248311.63147</v>
      </c>
      <c r="BS374" s="63">
        <f t="shared" si="576"/>
        <v>691117538814778.5</v>
      </c>
      <c r="BT374" s="63">
        <f t="shared" si="577"/>
        <v>1.2239785180184729E+24</v>
      </c>
      <c r="BU374" s="63">
        <f t="shared" si="529"/>
        <v>346248.53333333333</v>
      </c>
      <c r="BV374" s="51">
        <f t="shared" si="578"/>
        <v>1399.9266554651824</v>
      </c>
      <c r="BW374" s="72">
        <f t="shared" si="593"/>
        <v>10.868351771773762</v>
      </c>
      <c r="BX374" s="51">
        <f t="shared" si="530"/>
        <v>181</v>
      </c>
      <c r="BY374" s="51">
        <f t="shared" si="531"/>
        <v>19.350000000000001</v>
      </c>
      <c r="BZ374" s="51">
        <v>1</v>
      </c>
      <c r="CB374" s="63">
        <f t="shared" si="579"/>
        <v>12134474.846562818</v>
      </c>
      <c r="CC374" s="63">
        <f t="shared" si="580"/>
        <v>2196339947.22787</v>
      </c>
      <c r="CD374" s="63">
        <f t="shared" si="581"/>
        <v>1527449330234.1377</v>
      </c>
      <c r="CE374" s="63">
        <f t="shared" si="582"/>
        <v>1.3850283230209035E+24</v>
      </c>
      <c r="CF374" s="63">
        <f t="shared" si="532"/>
        <v>346248.53333333333</v>
      </c>
      <c r="CG374" s="51">
        <f t="shared" si="583"/>
        <v>695.45214626816835</v>
      </c>
      <c r="CH374" s="93">
        <f t="shared" si="548"/>
        <v>5.3991532603298573</v>
      </c>
      <c r="CI374" s="51">
        <f t="shared" si="533"/>
        <v>136</v>
      </c>
      <c r="CJ374" s="51">
        <f t="shared" si="534"/>
        <v>21.6</v>
      </c>
      <c r="CK374" s="51">
        <v>1</v>
      </c>
      <c r="CM374" s="63">
        <f t="shared" si="584"/>
        <v>6534.7946022431433</v>
      </c>
      <c r="CN374" s="63">
        <f t="shared" si="585"/>
        <v>888732.06590506749</v>
      </c>
      <c r="CO374" s="63">
        <f t="shared" si="586"/>
        <v>3330194760.6848836</v>
      </c>
      <c r="CP374" s="63">
        <f t="shared" si="587"/>
        <v>1.5460781280233342E+24</v>
      </c>
      <c r="CQ374" s="63">
        <f t="shared" si="535"/>
        <v>346248.53333333333</v>
      </c>
      <c r="CR374" s="51">
        <f t="shared" si="588"/>
        <v>3747.130196425936</v>
      </c>
      <c r="CS374" s="93">
        <f t="shared" si="503"/>
        <v>29.090901977189802</v>
      </c>
      <c r="CT374" s="51">
        <f t="shared" si="536"/>
        <v>85</v>
      </c>
      <c r="CU374" s="51">
        <f t="shared" si="537"/>
        <v>24.15</v>
      </c>
      <c r="CV374" s="51">
        <v>1</v>
      </c>
      <c r="CX374" s="63">
        <f t="shared" si="596"/>
        <v>35.497155780492172</v>
      </c>
      <c r="CY374" s="63">
        <f t="shared" si="597"/>
        <v>3017.2582413418345</v>
      </c>
      <c r="CZ374" s="63">
        <f t="shared" si="598"/>
        <v>3165388.8000000175</v>
      </c>
      <c r="DA374" s="63">
        <f t="shared" si="599"/>
        <v>1.728601240359422E+24</v>
      </c>
      <c r="DB374" s="63">
        <f t="shared" si="538"/>
        <v>346248.53333333333</v>
      </c>
      <c r="DC374" s="51">
        <f t="shared" si="600"/>
        <v>1049.0944250739062</v>
      </c>
      <c r="DD374" s="93">
        <f t="shared" si="595"/>
        <v>8.1446604427438452</v>
      </c>
      <c r="DE374" s="51">
        <f t="shared" si="539"/>
        <v>30</v>
      </c>
      <c r="DF374" s="51">
        <f t="shared" si="540"/>
        <v>26.9</v>
      </c>
      <c r="DG374" s="51">
        <v>1</v>
      </c>
      <c r="DI374" s="63">
        <f t="shared" si="541"/>
        <v>3.4613898447685212E-2</v>
      </c>
      <c r="DJ374" s="63">
        <f t="shared" si="542"/>
        <v>1.0384169534305563</v>
      </c>
      <c r="DK374" s="63">
        <f t="shared" si="543"/>
        <v>1721.6000000000029</v>
      </c>
      <c r="DL374" s="63">
        <f t="shared" si="544"/>
        <v>1.9254398909179483E+24</v>
      </c>
      <c r="DM374" s="63">
        <f t="shared" si="545"/>
        <v>346248.53333333333</v>
      </c>
      <c r="DN374" s="51">
        <f t="shared" si="591"/>
        <v>1657.9082172266694</v>
      </c>
      <c r="DO374" s="93">
        <f t="shared" si="592"/>
        <v>12.871195529987459</v>
      </c>
    </row>
    <row r="375" spans="1:119">
      <c r="A375" s="74">
        <v>8192</v>
      </c>
      <c r="B375" s="74">
        <f t="shared" si="507"/>
        <v>12.3</v>
      </c>
      <c r="C375" s="78">
        <v>15.969999999999999</v>
      </c>
      <c r="D375" s="76">
        <f t="shared" si="546"/>
        <v>2.8449999999999998</v>
      </c>
      <c r="E375" s="76">
        <f t="shared" si="508"/>
        <v>2.8449999999999998</v>
      </c>
      <c r="F375" s="77">
        <f t="shared" si="509"/>
        <v>129.26157924999995</v>
      </c>
      <c r="G375" s="73">
        <f t="shared" si="510"/>
        <v>1.6444235207012029E+22</v>
      </c>
      <c r="H375" s="74">
        <f t="shared" si="547"/>
        <v>73.80000000000004</v>
      </c>
      <c r="I375" s="79">
        <v>369</v>
      </c>
      <c r="J375" s="51">
        <f t="shared" si="511"/>
        <v>369</v>
      </c>
      <c r="K375" s="51">
        <f t="shared" si="512"/>
        <v>10</v>
      </c>
      <c r="L375" s="51">
        <v>1</v>
      </c>
      <c r="N375" s="63">
        <f t="shared" si="550"/>
        <v>4.9650156125094816E+17</v>
      </c>
      <c r="O375" s="63">
        <f t="shared" si="551"/>
        <v>1.8320907610159989E+20</v>
      </c>
      <c r="P375" s="63">
        <f t="shared" si="552"/>
        <v>1.6444235207012031E+23</v>
      </c>
      <c r="Q375" s="63">
        <f t="shared" si="553"/>
        <v>8.2221176035060149E+23</v>
      </c>
      <c r="R375" s="63">
        <f t="shared" si="513"/>
        <v>346521.59999999998</v>
      </c>
      <c r="S375" s="51">
        <f t="shared" si="554"/>
        <v>897.5666248048085</v>
      </c>
      <c r="T375" s="72">
        <f t="shared" si="549"/>
        <v>6.9438005477935461</v>
      </c>
      <c r="U375" s="51">
        <f t="shared" si="514"/>
        <v>354</v>
      </c>
      <c r="V375" s="69">
        <f t="shared" si="515"/>
        <v>10.75</v>
      </c>
      <c r="W375" s="51">
        <v>1</v>
      </c>
      <c r="Y375" s="68">
        <f t="shared" si="504"/>
        <v>1.8313018368769776E+16</v>
      </c>
      <c r="Z375" s="68">
        <f t="shared" si="555"/>
        <v>6.4828085025445007E+18</v>
      </c>
      <c r="AA375" s="68">
        <f t="shared" si="556"/>
        <v>2.2096941059422393E+22</v>
      </c>
      <c r="AB375" s="68">
        <f t="shared" si="557"/>
        <v>8.8387764237689658E+23</v>
      </c>
      <c r="AC375" s="63">
        <f t="shared" si="516"/>
        <v>346521.59999999998</v>
      </c>
      <c r="AD375" s="69">
        <f t="shared" si="558"/>
        <v>3408.5444681497761</v>
      </c>
      <c r="AE375" s="72">
        <f t="shared" si="517"/>
        <v>26.369354977146291</v>
      </c>
      <c r="AF375" s="51">
        <f t="shared" si="518"/>
        <v>332</v>
      </c>
      <c r="AG375" s="51">
        <f t="shared" si="519"/>
        <v>11.85</v>
      </c>
      <c r="AH375" s="51">
        <v>1</v>
      </c>
      <c r="AJ375" s="63">
        <f t="shared" si="559"/>
        <v>1092308243467992.2</v>
      </c>
      <c r="AK375" s="63">
        <f t="shared" si="560"/>
        <v>3.6264633683137344E+17</v>
      </c>
      <c r="AL375" s="63">
        <f t="shared" si="561"/>
        <v>1.1537456123566803E+21</v>
      </c>
      <c r="AM375" s="63">
        <f t="shared" si="562"/>
        <v>9.743209360154627E+23</v>
      </c>
      <c r="AN375" s="63">
        <f t="shared" si="520"/>
        <v>346521.59999999998</v>
      </c>
      <c r="AO375" s="51">
        <f t="shared" si="563"/>
        <v>3181.4621993359865</v>
      </c>
      <c r="AP375" s="72">
        <f t="shared" si="505"/>
        <v>24.61258958613557</v>
      </c>
      <c r="AQ375" s="51">
        <f t="shared" si="521"/>
        <v>304</v>
      </c>
      <c r="AR375" s="51">
        <f t="shared" si="522"/>
        <v>13.25</v>
      </c>
      <c r="AS375" s="51">
        <v>1</v>
      </c>
      <c r="AU375" s="63">
        <f t="shared" si="564"/>
        <v>81997142361078.844</v>
      </c>
      <c r="AV375" s="63">
        <f t="shared" si="565"/>
        <v>2.4927131277767968E+16</v>
      </c>
      <c r="AW375" s="63">
        <f t="shared" si="566"/>
        <v>2.6597426329700737E+19</v>
      </c>
      <c r="AX375" s="63">
        <f t="shared" si="567"/>
        <v>1.089430582464547E+24</v>
      </c>
      <c r="AY375" s="63">
        <f t="shared" si="523"/>
        <v>346521.59999999998</v>
      </c>
      <c r="AZ375" s="51">
        <f t="shared" si="568"/>
        <v>1067.0071109796124</v>
      </c>
      <c r="BA375" s="72">
        <f t="shared" si="594"/>
        <v>8.2546346499136778</v>
      </c>
      <c r="BB375" s="51">
        <f t="shared" si="524"/>
        <v>274</v>
      </c>
      <c r="BC375" s="51">
        <f t="shared" si="525"/>
        <v>14.75</v>
      </c>
      <c r="BD375" s="51">
        <v>1</v>
      </c>
      <c r="BF375" s="63">
        <f t="shared" si="569"/>
        <v>447921633253.36707</v>
      </c>
      <c r="BG375" s="63">
        <f t="shared" si="570"/>
        <v>122730527511422.58</v>
      </c>
      <c r="BH375" s="63">
        <f t="shared" si="571"/>
        <v>4.6263212071118522E+17</v>
      </c>
      <c r="BI375" s="63">
        <f t="shared" si="572"/>
        <v>1.2127623465171371E+24</v>
      </c>
      <c r="BJ375" s="63">
        <f t="shared" si="526"/>
        <v>346521.59999999998</v>
      </c>
      <c r="BK375" s="51">
        <f t="shared" si="573"/>
        <v>3769.4950888899898</v>
      </c>
      <c r="BL375" s="72">
        <f t="shared" si="506"/>
        <v>29.161759517107178</v>
      </c>
      <c r="BM375" s="51">
        <f t="shared" si="527"/>
        <v>227</v>
      </c>
      <c r="BN375" s="51">
        <f t="shared" si="528"/>
        <v>17.100000000000001</v>
      </c>
      <c r="BO375" s="51">
        <v>1</v>
      </c>
      <c r="BQ375" s="63">
        <f t="shared" si="574"/>
        <v>2184430302.2638559</v>
      </c>
      <c r="BR375" s="63">
        <f t="shared" si="575"/>
        <v>495865678613.89532</v>
      </c>
      <c r="BS375" s="63">
        <f t="shared" si="576"/>
        <v>793885579946135.62</v>
      </c>
      <c r="BT375" s="63">
        <f t="shared" si="577"/>
        <v>1.4059821101995287E+24</v>
      </c>
      <c r="BU375" s="63">
        <f t="shared" si="529"/>
        <v>346521.59999999998</v>
      </c>
      <c r="BV375" s="51">
        <f t="shared" si="578"/>
        <v>1601.0093341513414</v>
      </c>
      <c r="BW375" s="72">
        <f t="shared" si="593"/>
        <v>12.385809793139611</v>
      </c>
      <c r="BX375" s="51">
        <f t="shared" si="530"/>
        <v>182</v>
      </c>
      <c r="BY375" s="51">
        <f t="shared" si="531"/>
        <v>19.350000000000001</v>
      </c>
      <c r="BZ375" s="51">
        <v>1</v>
      </c>
      <c r="CB375" s="63">
        <f t="shared" si="579"/>
        <v>12134474.846562818</v>
      </c>
      <c r="CC375" s="63">
        <f t="shared" si="580"/>
        <v>2208474422.0744328</v>
      </c>
      <c r="CD375" s="63">
        <f t="shared" si="581"/>
        <v>1754578532981.2769</v>
      </c>
      <c r="CE375" s="63">
        <f t="shared" si="582"/>
        <v>1.590979756278414E+24</v>
      </c>
      <c r="CF375" s="63">
        <f t="shared" si="532"/>
        <v>346521.59999999998</v>
      </c>
      <c r="CG375" s="51">
        <f t="shared" si="583"/>
        <v>794.47536971390014</v>
      </c>
      <c r="CH375" s="93">
        <f t="shared" si="548"/>
        <v>6.1462607398392928</v>
      </c>
      <c r="CI375" s="51">
        <f t="shared" si="533"/>
        <v>137</v>
      </c>
      <c r="CJ375" s="51">
        <f t="shared" si="534"/>
        <v>21.6</v>
      </c>
      <c r="CK375" s="51">
        <v>1</v>
      </c>
      <c r="CM375" s="63">
        <f t="shared" si="584"/>
        <v>6534.7946022431433</v>
      </c>
      <c r="CN375" s="63">
        <f t="shared" si="585"/>
        <v>895266.8605073106</v>
      </c>
      <c r="CO375" s="63">
        <f t="shared" si="586"/>
        <v>3825389243.4184709</v>
      </c>
      <c r="CP375" s="63">
        <f t="shared" si="587"/>
        <v>1.7759774023572995E+24</v>
      </c>
      <c r="CQ375" s="63">
        <f t="shared" si="535"/>
        <v>346521.59999999998</v>
      </c>
      <c r="CR375" s="51">
        <f t="shared" si="588"/>
        <v>4272.9038816993425</v>
      </c>
      <c r="CS375" s="93">
        <f t="shared" si="503"/>
        <v>33.056256209242811</v>
      </c>
      <c r="CT375" s="51">
        <f t="shared" si="536"/>
        <v>86</v>
      </c>
      <c r="CU375" s="51">
        <f t="shared" si="537"/>
        <v>24.15</v>
      </c>
      <c r="CV375" s="51">
        <v>1</v>
      </c>
      <c r="CX375" s="63">
        <f t="shared" si="596"/>
        <v>35.497155780492172</v>
      </c>
      <c r="CY375" s="63">
        <f t="shared" si="597"/>
        <v>3052.7553971223269</v>
      </c>
      <c r="CZ375" s="63">
        <f t="shared" si="598"/>
        <v>3636076.9074860592</v>
      </c>
      <c r="DA375" s="63">
        <f t="shared" si="599"/>
        <v>1.9856414012467023E+24</v>
      </c>
      <c r="DB375" s="63">
        <f t="shared" si="538"/>
        <v>346521.59999999998</v>
      </c>
      <c r="DC375" s="51">
        <f t="shared" si="600"/>
        <v>1191.0803305478057</v>
      </c>
      <c r="DD375" s="93">
        <f t="shared" si="595"/>
        <v>9.214496198009325</v>
      </c>
      <c r="DE375" s="51">
        <f t="shared" si="539"/>
        <v>31</v>
      </c>
      <c r="DF375" s="51">
        <f t="shared" si="540"/>
        <v>26.9</v>
      </c>
      <c r="DG375" s="51">
        <v>1</v>
      </c>
      <c r="DI375" s="63">
        <f t="shared" si="541"/>
        <v>3.4613898447685212E-2</v>
      </c>
      <c r="DJ375" s="63">
        <f t="shared" si="542"/>
        <v>1.0730308518782417</v>
      </c>
      <c r="DK375" s="63">
        <f t="shared" si="543"/>
        <v>1977.5990879628994</v>
      </c>
      <c r="DL375" s="63">
        <f t="shared" si="544"/>
        <v>2.2117496353431176E+24</v>
      </c>
      <c r="DM375" s="63">
        <f t="shared" si="545"/>
        <v>346521.59999999998</v>
      </c>
      <c r="DN375" s="51">
        <f t="shared" si="591"/>
        <v>1843.0030082558151</v>
      </c>
      <c r="DO375" s="93">
        <f t="shared" si="592"/>
        <v>14.257933555734549</v>
      </c>
    </row>
    <row r="376" spans="1:119">
      <c r="A376" s="74">
        <v>8192</v>
      </c>
      <c r="B376" s="74">
        <f t="shared" si="507"/>
        <v>12.333333333333334</v>
      </c>
      <c r="C376" s="78">
        <v>15.969999999999999</v>
      </c>
      <c r="D376" s="76">
        <f t="shared" si="546"/>
        <v>2.85</v>
      </c>
      <c r="E376" s="76">
        <f t="shared" si="508"/>
        <v>2.85</v>
      </c>
      <c r="F376" s="77">
        <f t="shared" si="509"/>
        <v>129.71632500000001</v>
      </c>
      <c r="G376" s="73">
        <f t="shared" si="510"/>
        <v>1.8889465931479046E+22</v>
      </c>
      <c r="H376" s="74">
        <f t="shared" si="547"/>
        <v>74.000000000000043</v>
      </c>
      <c r="I376" s="79">
        <v>370</v>
      </c>
      <c r="J376" s="51">
        <f t="shared" si="511"/>
        <v>370</v>
      </c>
      <c r="K376" s="51">
        <f t="shared" si="512"/>
        <v>10</v>
      </c>
      <c r="L376" s="51">
        <v>1</v>
      </c>
      <c r="N376" s="63">
        <f t="shared" si="550"/>
        <v>4.9650156125094816E+17</v>
      </c>
      <c r="O376" s="63">
        <f t="shared" si="551"/>
        <v>1.8370557766285083E+20</v>
      </c>
      <c r="P376" s="63">
        <f t="shared" si="552"/>
        <v>1.8889465931479047E+23</v>
      </c>
      <c r="Q376" s="63">
        <f t="shared" si="553"/>
        <v>9.444732965739524E+23</v>
      </c>
      <c r="R376" s="63">
        <f t="shared" si="513"/>
        <v>346794.66666666669</v>
      </c>
      <c r="S376" s="51">
        <f t="shared" si="554"/>
        <v>1028.2467289124068</v>
      </c>
      <c r="T376" s="72">
        <f t="shared" si="549"/>
        <v>7.9268876057998607</v>
      </c>
      <c r="U376" s="51">
        <f t="shared" si="514"/>
        <v>355</v>
      </c>
      <c r="V376" s="69">
        <f t="shared" si="515"/>
        <v>10.75</v>
      </c>
      <c r="W376" s="51">
        <v>1</v>
      </c>
      <c r="Y376" s="68">
        <f t="shared" si="504"/>
        <v>1.8313018368769776E+16</v>
      </c>
      <c r="Z376" s="68">
        <f t="shared" si="555"/>
        <v>6.5011215209132708E+18</v>
      </c>
      <c r="AA376" s="68">
        <f t="shared" si="556"/>
        <v>2.5382719845424947E+22</v>
      </c>
      <c r="AB376" s="68">
        <f t="shared" si="557"/>
        <v>1.0153087938169987E+24</v>
      </c>
      <c r="AC376" s="63">
        <f t="shared" si="516"/>
        <v>346794.66666666669</v>
      </c>
      <c r="AD376" s="69">
        <f t="shared" si="558"/>
        <v>3904.3601575162079</v>
      </c>
      <c r="AE376" s="72">
        <f t="shared" si="517"/>
        <v>30.099219643450489</v>
      </c>
      <c r="AF376" s="51">
        <f t="shared" si="518"/>
        <v>333</v>
      </c>
      <c r="AG376" s="51">
        <f t="shared" si="519"/>
        <v>11.85</v>
      </c>
      <c r="AH376" s="51">
        <v>1</v>
      </c>
      <c r="AJ376" s="63">
        <f t="shared" si="559"/>
        <v>1092308243467992.2</v>
      </c>
      <c r="AK376" s="63">
        <f t="shared" si="560"/>
        <v>3.6373864507484141E+17</v>
      </c>
      <c r="AL376" s="63">
        <f t="shared" si="561"/>
        <v>1.3253056869991656E+21</v>
      </c>
      <c r="AM376" s="63">
        <f t="shared" si="562"/>
        <v>1.1192008564401334E+24</v>
      </c>
      <c r="AN376" s="63">
        <f t="shared" si="520"/>
        <v>346794.66666666669</v>
      </c>
      <c r="AO376" s="51">
        <f t="shared" si="563"/>
        <v>3643.5657990821292</v>
      </c>
      <c r="AP376" s="72">
        <f t="shared" si="505"/>
        <v>28.088722056241792</v>
      </c>
      <c r="AQ376" s="51">
        <f t="shared" si="521"/>
        <v>305</v>
      </c>
      <c r="AR376" s="51">
        <f t="shared" si="522"/>
        <v>13.25</v>
      </c>
      <c r="AS376" s="51">
        <v>1</v>
      </c>
      <c r="AU376" s="63">
        <f t="shared" si="564"/>
        <v>81997142361078.844</v>
      </c>
      <c r="AV376" s="63">
        <f t="shared" si="565"/>
        <v>2.5009128420129048E+16</v>
      </c>
      <c r="AW376" s="63">
        <f t="shared" si="566"/>
        <v>3.0552419872082067E+19</v>
      </c>
      <c r="AX376" s="63">
        <f t="shared" si="567"/>
        <v>1.2514271179604869E+24</v>
      </c>
      <c r="AY376" s="63">
        <f t="shared" si="523"/>
        <v>346794.66666666669</v>
      </c>
      <c r="AZ376" s="51">
        <f t="shared" si="568"/>
        <v>1221.6507252404447</v>
      </c>
      <c r="BA376" s="72">
        <f t="shared" si="594"/>
        <v>9.4178641373045728</v>
      </c>
      <c r="BB376" s="51">
        <f t="shared" si="524"/>
        <v>275</v>
      </c>
      <c r="BC376" s="51">
        <f t="shared" si="525"/>
        <v>14.75</v>
      </c>
      <c r="BD376" s="51">
        <v>1</v>
      </c>
      <c r="BF376" s="63">
        <f t="shared" si="569"/>
        <v>447921633253.36707</v>
      </c>
      <c r="BG376" s="63">
        <f t="shared" si="570"/>
        <v>123178449144675.94</v>
      </c>
      <c r="BH376" s="63">
        <f t="shared" si="571"/>
        <v>5.3142475602972832E+17</v>
      </c>
      <c r="BI376" s="63">
        <f t="shared" si="572"/>
        <v>1.3930981124465797E+24</v>
      </c>
      <c r="BJ376" s="63">
        <f t="shared" si="526"/>
        <v>346794.66666666669</v>
      </c>
      <c r="BK376" s="51">
        <f t="shared" si="573"/>
        <v>4314.2673066581447</v>
      </c>
      <c r="BL376" s="72">
        <f t="shared" si="506"/>
        <v>33.259247104465409</v>
      </c>
      <c r="BM376" s="51">
        <f t="shared" si="527"/>
        <v>228</v>
      </c>
      <c r="BN376" s="51">
        <f t="shared" si="528"/>
        <v>17.100000000000001</v>
      </c>
      <c r="BO376" s="51">
        <v>1</v>
      </c>
      <c r="BQ376" s="63">
        <f t="shared" si="574"/>
        <v>2184430302.2638559</v>
      </c>
      <c r="BR376" s="63">
        <f t="shared" si="575"/>
        <v>498050108916.15918</v>
      </c>
      <c r="BS376" s="63">
        <f t="shared" si="576"/>
        <v>911935059739993</v>
      </c>
      <c r="BT376" s="63">
        <f t="shared" si="577"/>
        <v>1.6150493371414587E+24</v>
      </c>
      <c r="BU376" s="63">
        <f t="shared" si="529"/>
        <v>346794.66666666669</v>
      </c>
      <c r="BV376" s="51">
        <f t="shared" si="578"/>
        <v>1831.0106622093049</v>
      </c>
      <c r="BW376" s="72">
        <f t="shared" si="593"/>
        <v>14.115499049246921</v>
      </c>
      <c r="BX376" s="51">
        <f t="shared" si="530"/>
        <v>183</v>
      </c>
      <c r="BY376" s="51">
        <f t="shared" si="531"/>
        <v>19.350000000000001</v>
      </c>
      <c r="BZ376" s="51">
        <v>1</v>
      </c>
      <c r="CB376" s="63">
        <f t="shared" si="579"/>
        <v>12134474.846562818</v>
      </c>
      <c r="CC376" s="63">
        <f t="shared" si="580"/>
        <v>2220608896.9209957</v>
      </c>
      <c r="CD376" s="63">
        <f t="shared" si="581"/>
        <v>2015481474548.7043</v>
      </c>
      <c r="CE376" s="63">
        <f t="shared" si="582"/>
        <v>1.8275558288705978E+24</v>
      </c>
      <c r="CF376" s="63">
        <f t="shared" si="532"/>
        <v>346794.66666666669</v>
      </c>
      <c r="CG376" s="51">
        <f t="shared" si="583"/>
        <v>907.62559644937357</v>
      </c>
      <c r="CH376" s="93">
        <f t="shared" si="548"/>
        <v>6.9970036265626048</v>
      </c>
      <c r="CI376" s="51">
        <f t="shared" si="533"/>
        <v>138</v>
      </c>
      <c r="CJ376" s="51">
        <f t="shared" si="534"/>
        <v>21.6</v>
      </c>
      <c r="CK376" s="51">
        <v>1</v>
      </c>
      <c r="CM376" s="63">
        <f t="shared" si="584"/>
        <v>6534.7946022431433</v>
      </c>
      <c r="CN376" s="63">
        <f t="shared" si="585"/>
        <v>901801.65510955383</v>
      </c>
      <c r="CO376" s="63">
        <f t="shared" si="586"/>
        <v>4394218331.1381502</v>
      </c>
      <c r="CP376" s="63">
        <f t="shared" si="587"/>
        <v>2.0400623205997372E+24</v>
      </c>
      <c r="CQ376" s="63">
        <f t="shared" si="535"/>
        <v>346794.66666666669</v>
      </c>
      <c r="CR376" s="51">
        <f t="shared" si="588"/>
        <v>4872.7104305484181</v>
      </c>
      <c r="CS376" s="93">
        <f t="shared" si="503"/>
        <v>37.564357690124339</v>
      </c>
      <c r="CT376" s="51">
        <f t="shared" si="536"/>
        <v>87</v>
      </c>
      <c r="CU376" s="51">
        <f t="shared" si="537"/>
        <v>24.15</v>
      </c>
      <c r="CV376" s="51">
        <v>1</v>
      </c>
      <c r="CX376" s="63">
        <f t="shared" si="596"/>
        <v>35.497155780492172</v>
      </c>
      <c r="CY376" s="63">
        <f t="shared" si="597"/>
        <v>3088.2525529028189</v>
      </c>
      <c r="CZ376" s="63">
        <f t="shared" si="598"/>
        <v>4176755.5622719429</v>
      </c>
      <c r="DA376" s="63">
        <f t="shared" si="599"/>
        <v>2.280903011226095E+24</v>
      </c>
      <c r="DB376" s="63">
        <f t="shared" si="538"/>
        <v>346794.66666666669</v>
      </c>
      <c r="DC376" s="51">
        <f t="shared" si="600"/>
        <v>1352.465671353847</v>
      </c>
      <c r="DD376" s="93">
        <f t="shared" si="595"/>
        <v>10.426333550182267</v>
      </c>
      <c r="DE376" s="51">
        <f t="shared" si="539"/>
        <v>32</v>
      </c>
      <c r="DF376" s="51">
        <f t="shared" si="540"/>
        <v>26.9</v>
      </c>
      <c r="DG376" s="51">
        <v>1</v>
      </c>
      <c r="DI376" s="63">
        <f t="shared" si="541"/>
        <v>3.4613898447685212E-2</v>
      </c>
      <c r="DJ376" s="63">
        <f t="shared" si="542"/>
        <v>1.1076447503259268</v>
      </c>
      <c r="DK376" s="63">
        <f t="shared" si="543"/>
        <v>2271.6648191866193</v>
      </c>
      <c r="DL376" s="63">
        <f t="shared" si="544"/>
        <v>2.5406331677839319E+24</v>
      </c>
      <c r="DM376" s="63">
        <f t="shared" si="545"/>
        <v>346794.66666666669</v>
      </c>
      <c r="DN376" s="51">
        <f t="shared" si="591"/>
        <v>2050.896569968103</v>
      </c>
      <c r="DO376" s="93">
        <f t="shared" si="592"/>
        <v>15.810628076058297</v>
      </c>
    </row>
    <row r="377" spans="1:119">
      <c r="A377" s="74">
        <v>8192</v>
      </c>
      <c r="B377" s="74">
        <f t="shared" si="507"/>
        <v>12.366666666666667</v>
      </c>
      <c r="C377" s="78">
        <v>15.969999999999999</v>
      </c>
      <c r="D377" s="76">
        <f t="shared" si="546"/>
        <v>2.855</v>
      </c>
      <c r="E377" s="76">
        <f t="shared" si="508"/>
        <v>2.855</v>
      </c>
      <c r="F377" s="77">
        <f t="shared" si="509"/>
        <v>130.17186924999999</v>
      </c>
      <c r="G377" s="73">
        <f t="shared" si="510"/>
        <v>2.169829844226252E+22</v>
      </c>
      <c r="H377" s="74">
        <f t="shared" si="547"/>
        <v>74.200000000000045</v>
      </c>
      <c r="I377" s="79">
        <v>371</v>
      </c>
      <c r="J377" s="51">
        <f t="shared" si="511"/>
        <v>371</v>
      </c>
      <c r="K377" s="51">
        <f t="shared" si="512"/>
        <v>10</v>
      </c>
      <c r="L377" s="51">
        <v>1</v>
      </c>
      <c r="N377" s="63">
        <f t="shared" si="550"/>
        <v>4.9650156125094816E+17</v>
      </c>
      <c r="O377" s="63">
        <f t="shared" si="551"/>
        <v>1.8420207922410177E+20</v>
      </c>
      <c r="P377" s="63">
        <f t="shared" si="552"/>
        <v>2.1698298442262519E+23</v>
      </c>
      <c r="Q377" s="63">
        <f t="shared" si="553"/>
        <v>1.0849149221131259E+24</v>
      </c>
      <c r="R377" s="63">
        <f t="shared" si="513"/>
        <v>347067.73333333334</v>
      </c>
      <c r="S377" s="51">
        <f t="shared" si="554"/>
        <v>1177.9616459086865</v>
      </c>
      <c r="T377" s="72">
        <f t="shared" si="549"/>
        <v>9.0492796384936796</v>
      </c>
      <c r="U377" s="51">
        <f t="shared" si="514"/>
        <v>356</v>
      </c>
      <c r="V377" s="69">
        <f t="shared" si="515"/>
        <v>10.75</v>
      </c>
      <c r="W377" s="51">
        <v>1</v>
      </c>
      <c r="Y377" s="68">
        <f t="shared" si="504"/>
        <v>1.8313018368769776E+16</v>
      </c>
      <c r="Z377" s="68">
        <f t="shared" si="555"/>
        <v>6.5194345392820398E+18</v>
      </c>
      <c r="AA377" s="68">
        <f t="shared" si="556"/>
        <v>2.9157088531790227E+22</v>
      </c>
      <c r="AB377" s="68">
        <f t="shared" si="557"/>
        <v>1.1662835412716104E+24</v>
      </c>
      <c r="AC377" s="63">
        <f t="shared" si="516"/>
        <v>347067.73333333334</v>
      </c>
      <c r="AD377" s="69">
        <f t="shared" si="558"/>
        <v>4472.3339664058021</v>
      </c>
      <c r="AE377" s="72">
        <f t="shared" si="517"/>
        <v>34.3571463801946</v>
      </c>
      <c r="AF377" s="51">
        <f t="shared" si="518"/>
        <v>334</v>
      </c>
      <c r="AG377" s="51">
        <f t="shared" si="519"/>
        <v>11.85</v>
      </c>
      <c r="AH377" s="51">
        <v>1</v>
      </c>
      <c r="AJ377" s="63">
        <f t="shared" si="559"/>
        <v>1092308243467992.2</v>
      </c>
      <c r="AK377" s="63">
        <f t="shared" si="560"/>
        <v>3.6483095331830944E+17</v>
      </c>
      <c r="AL377" s="63">
        <f t="shared" si="561"/>
        <v>1.5223764625241567E+21</v>
      </c>
      <c r="AM377" s="63">
        <f t="shared" si="562"/>
        <v>1.2856241827040544E+24</v>
      </c>
      <c r="AN377" s="63">
        <f t="shared" si="520"/>
        <v>347067.73333333334</v>
      </c>
      <c r="AO377" s="51">
        <f t="shared" si="563"/>
        <v>4172.8270276341009</v>
      </c>
      <c r="AP377" s="72">
        <f t="shared" si="505"/>
        <v>32.05628874868524</v>
      </c>
      <c r="AQ377" s="51">
        <f t="shared" si="521"/>
        <v>306</v>
      </c>
      <c r="AR377" s="51">
        <f t="shared" si="522"/>
        <v>13.25</v>
      </c>
      <c r="AS377" s="51">
        <v>1</v>
      </c>
      <c r="AU377" s="63">
        <f t="shared" si="564"/>
        <v>81997142361078.844</v>
      </c>
      <c r="AV377" s="63">
        <f t="shared" si="565"/>
        <v>2.5091125562490128E+16</v>
      </c>
      <c r="AW377" s="63">
        <f t="shared" si="566"/>
        <v>3.5095514448239395E+19</v>
      </c>
      <c r="AX377" s="63">
        <f t="shared" si="567"/>
        <v>1.4375122717998921E+24</v>
      </c>
      <c r="AY377" s="63">
        <f t="shared" si="523"/>
        <v>347067.73333333334</v>
      </c>
      <c r="AZ377" s="51">
        <f t="shared" si="568"/>
        <v>1398.7222040252066</v>
      </c>
      <c r="BA377" s="72">
        <f t="shared" si="594"/>
        <v>10.745195656205166</v>
      </c>
      <c r="BB377" s="51">
        <f t="shared" si="524"/>
        <v>276</v>
      </c>
      <c r="BC377" s="51">
        <f t="shared" si="525"/>
        <v>14.75</v>
      </c>
      <c r="BD377" s="51">
        <v>1</v>
      </c>
      <c r="BF377" s="63">
        <f t="shared" si="569"/>
        <v>447921633253.36707</v>
      </c>
      <c r="BG377" s="63">
        <f t="shared" si="570"/>
        <v>123626370777929.31</v>
      </c>
      <c r="BH377" s="63">
        <f t="shared" si="571"/>
        <v>6.1044674305604954E+17</v>
      </c>
      <c r="BI377" s="63">
        <f t="shared" si="572"/>
        <v>1.6002495101168608E+24</v>
      </c>
      <c r="BJ377" s="63">
        <f t="shared" si="526"/>
        <v>347067.73333333334</v>
      </c>
      <c r="BK377" s="51">
        <f t="shared" si="573"/>
        <v>4937.8359909359324</v>
      </c>
      <c r="BL377" s="72">
        <f t="shared" si="506"/>
        <v>37.933203382465315</v>
      </c>
      <c r="BM377" s="51">
        <f t="shared" si="527"/>
        <v>229</v>
      </c>
      <c r="BN377" s="51">
        <f t="shared" si="528"/>
        <v>17.100000000000001</v>
      </c>
      <c r="BO377" s="51">
        <v>1</v>
      </c>
      <c r="BQ377" s="63">
        <f t="shared" si="574"/>
        <v>2184430302.2638559</v>
      </c>
      <c r="BR377" s="63">
        <f t="shared" si="575"/>
        <v>500234539218.42303</v>
      </c>
      <c r="BS377" s="63">
        <f t="shared" si="576"/>
        <v>1047538302987453</v>
      </c>
      <c r="BT377" s="63">
        <f t="shared" si="577"/>
        <v>1.8552045168134456E+24</v>
      </c>
      <c r="BU377" s="63">
        <f t="shared" si="529"/>
        <v>347067.73333333334</v>
      </c>
      <c r="BV377" s="51">
        <f t="shared" si="578"/>
        <v>2094.0943114886645</v>
      </c>
      <c r="BW377" s="72">
        <f t="shared" si="593"/>
        <v>16.087149424480319</v>
      </c>
      <c r="BX377" s="51">
        <f t="shared" si="530"/>
        <v>184</v>
      </c>
      <c r="BY377" s="51">
        <f t="shared" si="531"/>
        <v>19.350000000000001</v>
      </c>
      <c r="BZ377" s="51">
        <v>1</v>
      </c>
      <c r="CB377" s="63">
        <f t="shared" si="579"/>
        <v>12134474.846562818</v>
      </c>
      <c r="CC377" s="63">
        <f t="shared" si="580"/>
        <v>2232743371.7675586</v>
      </c>
      <c r="CD377" s="63">
        <f t="shared" si="581"/>
        <v>2315180254341.0952</v>
      </c>
      <c r="CE377" s="63">
        <f t="shared" si="582"/>
        <v>2.099310374288899E+24</v>
      </c>
      <c r="CF377" s="63">
        <f t="shared" si="532"/>
        <v>347067.73333333334</v>
      </c>
      <c r="CG377" s="51">
        <f t="shared" si="583"/>
        <v>1036.9217903033232</v>
      </c>
      <c r="CH377" s="93">
        <f t="shared" si="548"/>
        <v>7.9657901225331242</v>
      </c>
      <c r="CI377" s="51">
        <f t="shared" si="533"/>
        <v>139</v>
      </c>
      <c r="CJ377" s="51">
        <f t="shared" si="534"/>
        <v>21.6</v>
      </c>
      <c r="CK377" s="51">
        <v>1</v>
      </c>
      <c r="CM377" s="63">
        <f t="shared" si="584"/>
        <v>6534.7946022431433</v>
      </c>
      <c r="CN377" s="63">
        <f t="shared" si="585"/>
        <v>908336.44971179694</v>
      </c>
      <c r="CO377" s="63">
        <f t="shared" si="586"/>
        <v>5047631368.4762096</v>
      </c>
      <c r="CP377" s="63">
        <f t="shared" si="587"/>
        <v>2.3434162317643523E+24</v>
      </c>
      <c r="CQ377" s="63">
        <f t="shared" si="535"/>
        <v>347067.73333333334</v>
      </c>
      <c r="CR377" s="51">
        <f t="shared" si="588"/>
        <v>5557.0062943942803</v>
      </c>
      <c r="CS377" s="93">
        <f t="shared" si="503"/>
        <v>42.689763359868792</v>
      </c>
      <c r="CT377" s="51">
        <f t="shared" si="536"/>
        <v>88</v>
      </c>
      <c r="CU377" s="51">
        <f t="shared" si="537"/>
        <v>24.15</v>
      </c>
      <c r="CV377" s="51">
        <v>1</v>
      </c>
      <c r="CX377" s="63">
        <f t="shared" si="596"/>
        <v>35.497155780492172</v>
      </c>
      <c r="CY377" s="63">
        <f t="shared" si="597"/>
        <v>3123.7497086833109</v>
      </c>
      <c r="CZ377" s="63">
        <f t="shared" si="598"/>
        <v>4797832.2436064966</v>
      </c>
      <c r="DA377" s="63">
        <f t="shared" si="599"/>
        <v>2.6200695369031992E+24</v>
      </c>
      <c r="DB377" s="63">
        <f t="shared" si="538"/>
        <v>347067.73333333334</v>
      </c>
      <c r="DC377" s="51">
        <f t="shared" si="600"/>
        <v>1535.9208294664641</v>
      </c>
      <c r="DD377" s="93">
        <f t="shared" si="595"/>
        <v>11.799176260707068</v>
      </c>
      <c r="DE377" s="51">
        <f t="shared" si="539"/>
        <v>33</v>
      </c>
      <c r="DF377" s="51">
        <f t="shared" si="540"/>
        <v>26.9</v>
      </c>
      <c r="DG377" s="51">
        <v>1</v>
      </c>
      <c r="DI377" s="63">
        <f t="shared" si="541"/>
        <v>3.4613898447685212E-2</v>
      </c>
      <c r="DJ377" s="63">
        <f t="shared" si="542"/>
        <v>1.1422586487736119</v>
      </c>
      <c r="DK377" s="63">
        <f t="shared" si="543"/>
        <v>2609.457640904307</v>
      </c>
      <c r="DL377" s="63">
        <f t="shared" si="544"/>
        <v>2.9184211404843087E+24</v>
      </c>
      <c r="DM377" s="63">
        <f t="shared" si="545"/>
        <v>347067.73333333334</v>
      </c>
      <c r="DN377" s="51">
        <f t="shared" si="591"/>
        <v>2284.4717732765307</v>
      </c>
      <c r="DO377" s="93">
        <f t="shared" si="592"/>
        <v>17.549657897968082</v>
      </c>
    </row>
    <row r="378" spans="1:119">
      <c r="A378" s="74">
        <v>8192</v>
      </c>
      <c r="B378" s="74">
        <f t="shared" si="507"/>
        <v>12.4</v>
      </c>
      <c r="C378" s="78">
        <v>15.969999999999999</v>
      </c>
      <c r="D378" s="76">
        <f t="shared" si="546"/>
        <v>2.8600000000000003</v>
      </c>
      <c r="E378" s="76">
        <f t="shared" si="508"/>
        <v>2.8600000000000003</v>
      </c>
      <c r="F378" s="77">
        <f t="shared" si="509"/>
        <v>130.62821200000002</v>
      </c>
      <c r="G378" s="73">
        <f t="shared" si="510"/>
        <v>2.4924799726861685E+22</v>
      </c>
      <c r="H378" s="74">
        <f t="shared" si="547"/>
        <v>74.400000000000048</v>
      </c>
      <c r="I378" s="79">
        <v>372</v>
      </c>
      <c r="J378" s="51">
        <f t="shared" si="511"/>
        <v>372</v>
      </c>
      <c r="K378" s="51">
        <f t="shared" si="512"/>
        <v>10</v>
      </c>
      <c r="L378" s="51">
        <v>1</v>
      </c>
      <c r="N378" s="63">
        <f t="shared" si="550"/>
        <v>4.9650156125094816E+17</v>
      </c>
      <c r="O378" s="63">
        <f t="shared" si="551"/>
        <v>1.846985807853527E+20</v>
      </c>
      <c r="P378" s="63">
        <f t="shared" si="552"/>
        <v>2.4924799726861685E+23</v>
      </c>
      <c r="Q378" s="63">
        <f t="shared" si="553"/>
        <v>1.2462399863430842E+24</v>
      </c>
      <c r="R378" s="63">
        <f t="shared" si="513"/>
        <v>347340.79999999999</v>
      </c>
      <c r="S378" s="51">
        <f t="shared" si="554"/>
        <v>1349.4851785476369</v>
      </c>
      <c r="T378" s="72">
        <f t="shared" si="549"/>
        <v>10.330732985517988</v>
      </c>
      <c r="U378" s="51">
        <f t="shared" si="514"/>
        <v>357</v>
      </c>
      <c r="V378" s="69">
        <f t="shared" si="515"/>
        <v>10.75</v>
      </c>
      <c r="W378" s="51">
        <v>1</v>
      </c>
      <c r="Y378" s="68">
        <f t="shared" si="504"/>
        <v>1.8313018368769776E+16</v>
      </c>
      <c r="Z378" s="68">
        <f t="shared" si="555"/>
        <v>6.5377475576508099E+18</v>
      </c>
      <c r="AA378" s="68">
        <f t="shared" si="556"/>
        <v>3.3492699632970351E+22</v>
      </c>
      <c r="AB378" s="68">
        <f t="shared" si="557"/>
        <v>1.3397079853188156E+24</v>
      </c>
      <c r="AC378" s="63">
        <f t="shared" si="516"/>
        <v>347340.79999999999</v>
      </c>
      <c r="AD378" s="69">
        <f t="shared" si="558"/>
        <v>5122.9722985824783</v>
      </c>
      <c r="AE378" s="72">
        <f t="shared" si="517"/>
        <v>39.217962338659873</v>
      </c>
      <c r="AF378" s="51">
        <f t="shared" si="518"/>
        <v>335</v>
      </c>
      <c r="AG378" s="51">
        <f t="shared" si="519"/>
        <v>11.85</v>
      </c>
      <c r="AH378" s="51">
        <v>1</v>
      </c>
      <c r="AJ378" s="63">
        <f t="shared" si="559"/>
        <v>1092308243467992.2</v>
      </c>
      <c r="AK378" s="63">
        <f t="shared" si="560"/>
        <v>3.6592326156177741E+17</v>
      </c>
      <c r="AL378" s="63">
        <f t="shared" si="561"/>
        <v>1.7487513381877042E+21</v>
      </c>
      <c r="AM378" s="63">
        <f t="shared" si="562"/>
        <v>1.4767943838165548E+24</v>
      </c>
      <c r="AN378" s="63">
        <f t="shared" si="520"/>
        <v>347340.79999999999</v>
      </c>
      <c r="AO378" s="51">
        <f t="shared" si="563"/>
        <v>4779.01112578619</v>
      </c>
      <c r="AP378" s="72">
        <f t="shared" si="505"/>
        <v>36.584831504745615</v>
      </c>
      <c r="AQ378" s="51">
        <f t="shared" si="521"/>
        <v>307</v>
      </c>
      <c r="AR378" s="51">
        <f t="shared" si="522"/>
        <v>13.25</v>
      </c>
      <c r="AS378" s="51">
        <v>1</v>
      </c>
      <c r="AU378" s="63">
        <f t="shared" si="564"/>
        <v>81997142361078.844</v>
      </c>
      <c r="AV378" s="63">
        <f t="shared" si="565"/>
        <v>2.5173122704851204E+16</v>
      </c>
      <c r="AW378" s="63">
        <f t="shared" si="566"/>
        <v>4.0314159714467267E+19</v>
      </c>
      <c r="AX378" s="63">
        <f t="shared" si="567"/>
        <v>1.6512679819045866E+24</v>
      </c>
      <c r="AY378" s="63">
        <f t="shared" si="523"/>
        <v>347340.79999999999</v>
      </c>
      <c r="AZ378" s="51">
        <f t="shared" si="568"/>
        <v>1601.4763121421634</v>
      </c>
      <c r="BA378" s="72">
        <f t="shared" si="594"/>
        <v>12.259804276752737</v>
      </c>
      <c r="BB378" s="51">
        <f t="shared" si="524"/>
        <v>277</v>
      </c>
      <c r="BC378" s="51">
        <f t="shared" si="525"/>
        <v>14.75</v>
      </c>
      <c r="BD378" s="51">
        <v>1</v>
      </c>
      <c r="BF378" s="63">
        <f t="shared" si="569"/>
        <v>447921633253.36707</v>
      </c>
      <c r="BG378" s="63">
        <f t="shared" si="570"/>
        <v>124074292411182.67</v>
      </c>
      <c r="BH378" s="63">
        <f t="shared" si="571"/>
        <v>7.0121916956178176E+17</v>
      </c>
      <c r="BI378" s="63">
        <f t="shared" si="572"/>
        <v>1.8382039798560493E+24</v>
      </c>
      <c r="BJ378" s="63">
        <f t="shared" si="526"/>
        <v>347340.79999999999</v>
      </c>
      <c r="BK378" s="51">
        <f t="shared" si="573"/>
        <v>5651.6072421992039</v>
      </c>
      <c r="BL378" s="72">
        <f t="shared" si="506"/>
        <v>43.264828903875703</v>
      </c>
      <c r="BM378" s="51">
        <f t="shared" si="527"/>
        <v>230</v>
      </c>
      <c r="BN378" s="51">
        <f t="shared" si="528"/>
        <v>17.100000000000001</v>
      </c>
      <c r="BO378" s="51">
        <v>1</v>
      </c>
      <c r="BQ378" s="63">
        <f t="shared" si="574"/>
        <v>2184430302.2638559</v>
      </c>
      <c r="BR378" s="63">
        <f t="shared" si="575"/>
        <v>502418969520.68689</v>
      </c>
      <c r="BS378" s="63">
        <f t="shared" si="576"/>
        <v>1203305525438073</v>
      </c>
      <c r="BT378" s="63">
        <f t="shared" si="577"/>
        <v>2.1310703766466741E+24</v>
      </c>
      <c r="BU378" s="63">
        <f t="shared" si="529"/>
        <v>347340.79999999999</v>
      </c>
      <c r="BV378" s="51">
        <f t="shared" si="578"/>
        <v>2395.0240704208272</v>
      </c>
      <c r="BW378" s="72">
        <f t="shared" si="593"/>
        <v>18.334661661148871</v>
      </c>
      <c r="BX378" s="51">
        <f t="shared" si="530"/>
        <v>185</v>
      </c>
      <c r="BY378" s="51">
        <f t="shared" si="531"/>
        <v>19.350000000000001</v>
      </c>
      <c r="BZ378" s="51">
        <v>1</v>
      </c>
      <c r="CB378" s="63">
        <f t="shared" si="579"/>
        <v>12134474.846562818</v>
      </c>
      <c r="CC378" s="63">
        <f t="shared" si="580"/>
        <v>2244877846.6141214</v>
      </c>
      <c r="CD378" s="63">
        <f t="shared" si="581"/>
        <v>2659443749683.2339</v>
      </c>
      <c r="CE378" s="63">
        <f t="shared" si="582"/>
        <v>2.411474373573868E+24</v>
      </c>
      <c r="CF378" s="63">
        <f t="shared" si="532"/>
        <v>347340.79999999999</v>
      </c>
      <c r="CG378" s="51">
        <f t="shared" si="583"/>
        <v>1184.6719204318351</v>
      </c>
      <c r="CH378" s="93">
        <f t="shared" si="548"/>
        <v>9.0690357181941295</v>
      </c>
      <c r="CI378" s="51">
        <f t="shared" si="533"/>
        <v>140</v>
      </c>
      <c r="CJ378" s="51">
        <f t="shared" si="534"/>
        <v>21.6</v>
      </c>
      <c r="CK378" s="51">
        <v>12</v>
      </c>
      <c r="CM378" s="63">
        <f t="shared" si="584"/>
        <v>78417.535226917724</v>
      </c>
      <c r="CN378" s="63">
        <f t="shared" si="585"/>
        <v>10978454.931768481</v>
      </c>
      <c r="CO378" s="63">
        <f t="shared" si="586"/>
        <v>5798205849.6000547</v>
      </c>
      <c r="CP378" s="63">
        <f t="shared" si="587"/>
        <v>2.691878370501062E+24</v>
      </c>
      <c r="CQ378" s="63">
        <f t="shared" si="535"/>
        <v>347340.79999999999</v>
      </c>
      <c r="CR378" s="51">
        <f t="shared" si="588"/>
        <v>528.14406814402639</v>
      </c>
      <c r="CS378" s="93">
        <f t="shared" si="503"/>
        <v>4.0431087592627106</v>
      </c>
      <c r="CT378" s="51">
        <f t="shared" si="536"/>
        <v>89</v>
      </c>
      <c r="CU378" s="51">
        <f t="shared" si="537"/>
        <v>24.15</v>
      </c>
      <c r="CV378" s="51">
        <v>1</v>
      </c>
      <c r="CX378" s="63">
        <f t="shared" si="596"/>
        <v>35.497155780492172</v>
      </c>
      <c r="CY378" s="63">
        <f t="shared" si="597"/>
        <v>3159.2468644638034</v>
      </c>
      <c r="CZ378" s="63">
        <f t="shared" si="598"/>
        <v>5511262.0057825185</v>
      </c>
      <c r="DA378" s="63">
        <f t="shared" si="599"/>
        <v>3.0096695670185484E+24</v>
      </c>
      <c r="DB378" s="63">
        <f t="shared" si="538"/>
        <v>347340.79999999999</v>
      </c>
      <c r="DC378" s="51">
        <f t="shared" si="600"/>
        <v>1744.4860253799463</v>
      </c>
      <c r="DD378" s="93">
        <f t="shared" si="595"/>
        <v>13.354588558403801</v>
      </c>
      <c r="DE378" s="51">
        <f t="shared" si="539"/>
        <v>34</v>
      </c>
      <c r="DF378" s="51">
        <f t="shared" si="540"/>
        <v>26.9</v>
      </c>
      <c r="DG378" s="51">
        <v>1</v>
      </c>
      <c r="DI378" s="63">
        <f t="shared" si="541"/>
        <v>3.4613898447685212E-2</v>
      </c>
      <c r="DJ378" s="63">
        <f t="shared" si="542"/>
        <v>1.1768725472212973</v>
      </c>
      <c r="DK378" s="63">
        <f t="shared" si="543"/>
        <v>2997.4796995412212</v>
      </c>
      <c r="DL378" s="63">
        <f t="shared" si="544"/>
        <v>3.3523855632628966E+24</v>
      </c>
      <c r="DM378" s="63">
        <f t="shared" si="545"/>
        <v>347340.79999999999</v>
      </c>
      <c r="DN378" s="51">
        <f t="shared" si="591"/>
        <v>2546.9875277646183</v>
      </c>
      <c r="DO378" s="93">
        <f t="shared" si="592"/>
        <v>19.497989666769826</v>
      </c>
    </row>
    <row r="379" spans="1:119">
      <c r="A379" s="74">
        <v>8192</v>
      </c>
      <c r="B379" s="74">
        <f t="shared" si="507"/>
        <v>12.433333333333334</v>
      </c>
      <c r="C379" s="78">
        <v>15.969999999999999</v>
      </c>
      <c r="D379" s="76">
        <f t="shared" si="546"/>
        <v>2.8650000000000002</v>
      </c>
      <c r="E379" s="76">
        <f t="shared" si="508"/>
        <v>2.8650000000000002</v>
      </c>
      <c r="F379" s="77">
        <f t="shared" si="509"/>
        <v>131.08535325</v>
      </c>
      <c r="G379" s="73">
        <f t="shared" si="510"/>
        <v>2.8631076444876564E+22</v>
      </c>
      <c r="H379" s="74">
        <f t="shared" si="547"/>
        <v>74.600000000000037</v>
      </c>
      <c r="I379" s="79">
        <v>373</v>
      </c>
      <c r="J379" s="51">
        <f t="shared" si="511"/>
        <v>373</v>
      </c>
      <c r="K379" s="51">
        <f t="shared" si="512"/>
        <v>10</v>
      </c>
      <c r="L379" s="51">
        <v>1</v>
      </c>
      <c r="N379" s="63">
        <f t="shared" si="550"/>
        <v>4.9650156125094816E+17</v>
      </c>
      <c r="O379" s="63">
        <f t="shared" si="551"/>
        <v>1.8519508234660368E+20</v>
      </c>
      <c r="P379" s="63">
        <f t="shared" si="552"/>
        <v>2.8631076444876566E+23</v>
      </c>
      <c r="Q379" s="63">
        <f t="shared" si="553"/>
        <v>1.4315538222438283E+24</v>
      </c>
      <c r="R379" s="63">
        <f t="shared" si="513"/>
        <v>347613.8666666667</v>
      </c>
      <c r="S379" s="51">
        <f t="shared" si="554"/>
        <v>1545.9955028012998</v>
      </c>
      <c r="T379" s="72">
        <f t="shared" si="549"/>
        <v>11.793808114113618</v>
      </c>
      <c r="U379" s="51">
        <f t="shared" si="514"/>
        <v>358</v>
      </c>
      <c r="V379" s="69">
        <f t="shared" si="515"/>
        <v>10.75</v>
      </c>
      <c r="W379" s="51">
        <v>1</v>
      </c>
      <c r="Y379" s="68">
        <f t="shared" si="504"/>
        <v>1.8313018368769776E+16</v>
      </c>
      <c r="Z379" s="68">
        <f t="shared" si="555"/>
        <v>6.5560605760195799E+18</v>
      </c>
      <c r="AA379" s="68">
        <f t="shared" si="556"/>
        <v>3.8473008972802841E+22</v>
      </c>
      <c r="AB379" s="68">
        <f t="shared" si="557"/>
        <v>1.5389203589121153E+24</v>
      </c>
      <c r="AC379" s="63">
        <f t="shared" si="516"/>
        <v>347613.8666666667</v>
      </c>
      <c r="AD379" s="69">
        <f t="shared" si="558"/>
        <v>5868.312003328253</v>
      </c>
      <c r="AE379" s="72">
        <f t="shared" si="517"/>
        <v>44.767106757812037</v>
      </c>
      <c r="AF379" s="51">
        <f t="shared" si="518"/>
        <v>336</v>
      </c>
      <c r="AG379" s="51">
        <f t="shared" si="519"/>
        <v>11.85</v>
      </c>
      <c r="AH379" s="51">
        <v>1</v>
      </c>
      <c r="AJ379" s="63">
        <f t="shared" si="559"/>
        <v>1092308243467992.2</v>
      </c>
      <c r="AK379" s="63">
        <f t="shared" si="560"/>
        <v>3.6701556980524538E+17</v>
      </c>
      <c r="AL379" s="63">
        <f t="shared" si="561"/>
        <v>2.0087877854750801E+21</v>
      </c>
      <c r="AM379" s="63">
        <f t="shared" si="562"/>
        <v>1.6963912793589363E+24</v>
      </c>
      <c r="AN379" s="63">
        <f t="shared" si="520"/>
        <v>347613.8666666667</v>
      </c>
      <c r="AO379" s="51">
        <f t="shared" si="563"/>
        <v>5473.3039978141287</v>
      </c>
      <c r="AP379" s="72">
        <f t="shared" si="505"/>
        <v>41.753741833961371</v>
      </c>
      <c r="AQ379" s="51">
        <f t="shared" si="521"/>
        <v>308</v>
      </c>
      <c r="AR379" s="51">
        <f t="shared" si="522"/>
        <v>13.25</v>
      </c>
      <c r="AS379" s="51">
        <v>1</v>
      </c>
      <c r="AU379" s="63">
        <f t="shared" si="564"/>
        <v>81997142361078.844</v>
      </c>
      <c r="AV379" s="63">
        <f t="shared" si="565"/>
        <v>2.5255119847212284E+16</v>
      </c>
      <c r="AW379" s="63">
        <f t="shared" si="566"/>
        <v>4.6308808947096297E+19</v>
      </c>
      <c r="AX379" s="63">
        <f t="shared" si="567"/>
        <v>1.8968088144730723E+24</v>
      </c>
      <c r="AY379" s="63">
        <f t="shared" si="523"/>
        <v>347613.8666666667</v>
      </c>
      <c r="AZ379" s="51">
        <f t="shared" si="568"/>
        <v>1833.6404351772644</v>
      </c>
      <c r="BA379" s="72">
        <f t="shared" si="594"/>
        <v>13.988141235582813</v>
      </c>
      <c r="BB379" s="51">
        <f t="shared" si="524"/>
        <v>278</v>
      </c>
      <c r="BC379" s="51">
        <f t="shared" si="525"/>
        <v>14.75</v>
      </c>
      <c r="BD379" s="51">
        <v>1</v>
      </c>
      <c r="BF379" s="63">
        <f t="shared" si="569"/>
        <v>447921633253.36707</v>
      </c>
      <c r="BG379" s="63">
        <f t="shared" si="570"/>
        <v>124522214044436.05</v>
      </c>
      <c r="BH379" s="63">
        <f t="shared" si="571"/>
        <v>8.0548930656800576E+17</v>
      </c>
      <c r="BI379" s="63">
        <f t="shared" si="572"/>
        <v>2.1115418878096466E+24</v>
      </c>
      <c r="BJ379" s="63">
        <f t="shared" si="526"/>
        <v>347613.8666666667</v>
      </c>
      <c r="BK379" s="51">
        <f t="shared" si="573"/>
        <v>6468.6394532028235</v>
      </c>
      <c r="BL379" s="72">
        <f t="shared" si="506"/>
        <v>49.346775156993552</v>
      </c>
      <c r="BM379" s="51">
        <f t="shared" si="527"/>
        <v>231</v>
      </c>
      <c r="BN379" s="51">
        <f t="shared" si="528"/>
        <v>17.100000000000001</v>
      </c>
      <c r="BO379" s="51">
        <v>1</v>
      </c>
      <c r="BQ379" s="63">
        <f t="shared" si="574"/>
        <v>2184430302.2638559</v>
      </c>
      <c r="BR379" s="63">
        <f t="shared" si="575"/>
        <v>504603399822.95074</v>
      </c>
      <c r="BS379" s="63">
        <f t="shared" si="576"/>
        <v>1382235077629557.5</v>
      </c>
      <c r="BT379" s="63">
        <f t="shared" si="577"/>
        <v>2.4479570360369462E+24</v>
      </c>
      <c r="BU379" s="63">
        <f t="shared" si="529"/>
        <v>347613.8666666667</v>
      </c>
      <c r="BV379" s="51">
        <f t="shared" si="578"/>
        <v>2739.2504254123928</v>
      </c>
      <c r="BW379" s="72">
        <f t="shared" si="593"/>
        <v>20.896693318499281</v>
      </c>
      <c r="BX379" s="51">
        <f t="shared" si="530"/>
        <v>186</v>
      </c>
      <c r="BY379" s="51">
        <f t="shared" si="531"/>
        <v>19.350000000000001</v>
      </c>
      <c r="BZ379" s="51">
        <v>1</v>
      </c>
      <c r="CB379" s="63">
        <f t="shared" si="579"/>
        <v>12134474.846562818</v>
      </c>
      <c r="CC379" s="63">
        <f t="shared" si="580"/>
        <v>2257012321.4606843</v>
      </c>
      <c r="CD379" s="63">
        <f t="shared" si="581"/>
        <v>3054898660468.2759</v>
      </c>
      <c r="CE379" s="63">
        <f t="shared" si="582"/>
        <v>2.7700566460418081E+24</v>
      </c>
      <c r="CF379" s="63">
        <f t="shared" si="532"/>
        <v>347613.8666666667</v>
      </c>
      <c r="CG379" s="51">
        <f t="shared" si="583"/>
        <v>1353.5143921993383</v>
      </c>
      <c r="CH379" s="93">
        <f t="shared" si="548"/>
        <v>10.325443374424735</v>
      </c>
      <c r="CI379" s="51">
        <f t="shared" si="533"/>
        <v>141</v>
      </c>
      <c r="CJ379" s="51">
        <f t="shared" si="534"/>
        <v>21.6</v>
      </c>
      <c r="CK379" s="51">
        <v>1</v>
      </c>
      <c r="CM379" s="63">
        <f t="shared" si="584"/>
        <v>78417.535226917724</v>
      </c>
      <c r="CN379" s="63">
        <f t="shared" si="585"/>
        <v>11056872.466995399</v>
      </c>
      <c r="CO379" s="63">
        <f t="shared" si="586"/>
        <v>6660389521.3697681</v>
      </c>
      <c r="CP379" s="63">
        <f t="shared" si="587"/>
        <v>3.0921562560466689E+24</v>
      </c>
      <c r="CQ379" s="63">
        <f t="shared" si="535"/>
        <v>347613.8666666667</v>
      </c>
      <c r="CR379" s="51">
        <f t="shared" si="588"/>
        <v>602.37553985097793</v>
      </c>
      <c r="CS379" s="93">
        <f t="shared" si="503"/>
        <v>4.5952924939078041</v>
      </c>
      <c r="CT379" s="51">
        <f t="shared" si="536"/>
        <v>90</v>
      </c>
      <c r="CU379" s="51">
        <f t="shared" si="537"/>
        <v>24.15</v>
      </c>
      <c r="CV379" s="51">
        <v>1</v>
      </c>
      <c r="CX379" s="63">
        <f t="shared" si="596"/>
        <v>35.497155780492172</v>
      </c>
      <c r="CY379" s="63">
        <f t="shared" si="597"/>
        <v>3194.7440202442954</v>
      </c>
      <c r="CZ379" s="63">
        <f t="shared" si="598"/>
        <v>6330777.6000000378</v>
      </c>
      <c r="DA379" s="63">
        <f t="shared" si="599"/>
        <v>3.4572024807188451E+24</v>
      </c>
      <c r="DB379" s="63">
        <f t="shared" si="538"/>
        <v>347613.8666666667</v>
      </c>
      <c r="DC379" s="51">
        <f t="shared" si="600"/>
        <v>1981.6228029173794</v>
      </c>
      <c r="DD379" s="93">
        <f t="shared" si="595"/>
        <v>15.117042093468054</v>
      </c>
      <c r="DE379" s="51">
        <f t="shared" si="539"/>
        <v>35</v>
      </c>
      <c r="DF379" s="51">
        <f t="shared" si="540"/>
        <v>26.9</v>
      </c>
      <c r="DG379" s="51">
        <v>1</v>
      </c>
      <c r="DI379" s="63">
        <f t="shared" si="541"/>
        <v>3.4613898447685212E-2</v>
      </c>
      <c r="DJ379" s="63">
        <f t="shared" si="542"/>
        <v>1.2114864456689824</v>
      </c>
      <c r="DK379" s="63">
        <f t="shared" si="543"/>
        <v>3443.200000000008</v>
      </c>
      <c r="DL379" s="63">
        <f t="shared" si="544"/>
        <v>3.8508797818358977E+24</v>
      </c>
      <c r="DM379" s="63">
        <f t="shared" si="545"/>
        <v>347613.8666666667</v>
      </c>
      <c r="DN379" s="51">
        <f t="shared" si="591"/>
        <v>2842.1283723885776</v>
      </c>
      <c r="DO379" s="93">
        <f t="shared" si="592"/>
        <v>21.681509809629151</v>
      </c>
    </row>
    <row r="380" spans="1:119">
      <c r="A380" s="74">
        <v>8192</v>
      </c>
      <c r="B380" s="74">
        <f t="shared" si="507"/>
        <v>12.466666666666667</v>
      </c>
      <c r="C380" s="78">
        <v>15.969999999999999</v>
      </c>
      <c r="D380" s="76">
        <f t="shared" si="546"/>
        <v>2.87</v>
      </c>
      <c r="E380" s="76">
        <f t="shared" si="508"/>
        <v>2.87</v>
      </c>
      <c r="F380" s="77">
        <f t="shared" si="509"/>
        <v>131.54329300000001</v>
      </c>
      <c r="G380" s="73">
        <f t="shared" si="510"/>
        <v>3.2888470414024067E+22</v>
      </c>
      <c r="H380" s="74">
        <f t="shared" si="547"/>
        <v>74.80000000000004</v>
      </c>
      <c r="I380" s="79">
        <v>374</v>
      </c>
      <c r="J380" s="51">
        <f t="shared" si="511"/>
        <v>374</v>
      </c>
      <c r="K380" s="51">
        <f t="shared" si="512"/>
        <v>10</v>
      </c>
      <c r="L380" s="51">
        <v>1</v>
      </c>
      <c r="N380" s="63">
        <f t="shared" si="550"/>
        <v>4.9650156125094816E+17</v>
      </c>
      <c r="O380" s="63">
        <f t="shared" si="551"/>
        <v>1.8569158390785461E+20</v>
      </c>
      <c r="P380" s="63">
        <f t="shared" si="552"/>
        <v>3.2888470414024068E+23</v>
      </c>
      <c r="Q380" s="63">
        <f t="shared" si="553"/>
        <v>1.6444235207012035E+24</v>
      </c>
      <c r="R380" s="63">
        <f t="shared" si="513"/>
        <v>347886.93333333335</v>
      </c>
      <c r="S380" s="51">
        <f t="shared" si="554"/>
        <v>1771.1341419945156</v>
      </c>
      <c r="T380" s="72">
        <f t="shared" si="549"/>
        <v>13.464267934926303</v>
      </c>
      <c r="U380" s="51">
        <f t="shared" si="514"/>
        <v>359</v>
      </c>
      <c r="V380" s="69">
        <f t="shared" si="515"/>
        <v>10.75</v>
      </c>
      <c r="W380" s="51">
        <v>1</v>
      </c>
      <c r="Y380" s="68">
        <f t="shared" si="504"/>
        <v>1.8313018368769776E+16</v>
      </c>
      <c r="Z380" s="68">
        <f t="shared" si="555"/>
        <v>6.57437359438835E+18</v>
      </c>
      <c r="AA380" s="68">
        <f t="shared" si="556"/>
        <v>4.4193882118844802E+22</v>
      </c>
      <c r="AB380" s="68">
        <f t="shared" si="557"/>
        <v>1.7677552847537937E+24</v>
      </c>
      <c r="AC380" s="63">
        <f t="shared" si="516"/>
        <v>347886.93333333335</v>
      </c>
      <c r="AD380" s="69">
        <f t="shared" si="558"/>
        <v>6722.1434079388364</v>
      </c>
      <c r="AE380" s="72">
        <f t="shared" si="517"/>
        <v>51.102137209981784</v>
      </c>
      <c r="AF380" s="51">
        <f t="shared" si="518"/>
        <v>337</v>
      </c>
      <c r="AG380" s="51">
        <f t="shared" si="519"/>
        <v>11.85</v>
      </c>
      <c r="AH380" s="51">
        <v>1</v>
      </c>
      <c r="AJ380" s="63">
        <f t="shared" si="559"/>
        <v>1092308243467992.2</v>
      </c>
      <c r="AK380" s="63">
        <f t="shared" si="560"/>
        <v>3.6810787804871341E+17</v>
      </c>
      <c r="AL380" s="63">
        <f t="shared" si="561"/>
        <v>2.3074912247133614E+21</v>
      </c>
      <c r="AM380" s="63">
        <f t="shared" si="562"/>
        <v>1.9486418720309259E+24</v>
      </c>
      <c r="AN380" s="63">
        <f t="shared" si="520"/>
        <v>347886.93333333335</v>
      </c>
      <c r="AO380" s="51">
        <f t="shared" si="563"/>
        <v>6268.5189921634883</v>
      </c>
      <c r="AP380" s="72">
        <f t="shared" si="505"/>
        <v>47.653657204426892</v>
      </c>
      <c r="AQ380" s="51">
        <f t="shared" si="521"/>
        <v>309</v>
      </c>
      <c r="AR380" s="51">
        <f t="shared" si="522"/>
        <v>13.25</v>
      </c>
      <c r="AS380" s="51">
        <v>1</v>
      </c>
      <c r="AU380" s="63">
        <f t="shared" si="564"/>
        <v>81997142361078.844</v>
      </c>
      <c r="AV380" s="63">
        <f t="shared" si="565"/>
        <v>2.5337116989573364E+16</v>
      </c>
      <c r="AW380" s="63">
        <f t="shared" si="566"/>
        <v>5.319485265940149E+19</v>
      </c>
      <c r="AX380" s="63">
        <f t="shared" si="567"/>
        <v>2.1788611649290944E+24</v>
      </c>
      <c r="AY380" s="63">
        <f t="shared" si="523"/>
        <v>347886.93333333335</v>
      </c>
      <c r="AZ380" s="51">
        <f t="shared" si="568"/>
        <v>2099.4832474938657</v>
      </c>
      <c r="BA380" s="72">
        <f t="shared" si="594"/>
        <v>15.960397520942902</v>
      </c>
      <c r="BB380" s="51">
        <f t="shared" si="524"/>
        <v>279</v>
      </c>
      <c r="BC380" s="51">
        <f t="shared" si="525"/>
        <v>14.75</v>
      </c>
      <c r="BD380" s="51">
        <v>1</v>
      </c>
      <c r="BF380" s="63">
        <f t="shared" si="569"/>
        <v>447921633253.36707</v>
      </c>
      <c r="BG380" s="63">
        <f t="shared" si="570"/>
        <v>124970135677689.41</v>
      </c>
      <c r="BH380" s="63">
        <f t="shared" si="571"/>
        <v>9.2526424142237082E+17</v>
      </c>
      <c r="BI380" s="63">
        <f t="shared" si="572"/>
        <v>2.4255246930342748E+24</v>
      </c>
      <c r="BJ380" s="63">
        <f t="shared" si="526"/>
        <v>347886.93333333335</v>
      </c>
      <c r="BK380" s="51">
        <f t="shared" si="573"/>
        <v>7403.882826923711</v>
      </c>
      <c r="BL380" s="72">
        <f t="shared" si="506"/>
        <v>56.284761146459296</v>
      </c>
      <c r="BM380" s="51">
        <f t="shared" si="527"/>
        <v>232</v>
      </c>
      <c r="BN380" s="51">
        <f t="shared" si="528"/>
        <v>17.100000000000001</v>
      </c>
      <c r="BO380" s="51">
        <v>1</v>
      </c>
      <c r="BQ380" s="63">
        <f t="shared" si="574"/>
        <v>2184430302.2638559</v>
      </c>
      <c r="BR380" s="63">
        <f t="shared" si="575"/>
        <v>506787830125.2146</v>
      </c>
      <c r="BS380" s="63">
        <f t="shared" si="576"/>
        <v>1587771159892271.7</v>
      </c>
      <c r="BT380" s="63">
        <f t="shared" si="577"/>
        <v>2.8119642203990579E+24</v>
      </c>
      <c r="BU380" s="63">
        <f t="shared" si="529"/>
        <v>347886.93333333335</v>
      </c>
      <c r="BV380" s="51">
        <f t="shared" si="578"/>
        <v>3133.0096452789194</v>
      </c>
      <c r="BW380" s="72">
        <f t="shared" si="593"/>
        <v>23.817327161476179</v>
      </c>
      <c r="BX380" s="51">
        <f t="shared" si="530"/>
        <v>187</v>
      </c>
      <c r="BY380" s="51">
        <f t="shared" si="531"/>
        <v>19.350000000000001</v>
      </c>
      <c r="BZ380" s="51">
        <v>1</v>
      </c>
      <c r="CB380" s="63">
        <f t="shared" si="579"/>
        <v>12134474.846562818</v>
      </c>
      <c r="CC380" s="63">
        <f t="shared" si="580"/>
        <v>2269146796.3072467</v>
      </c>
      <c r="CD380" s="63">
        <f t="shared" si="581"/>
        <v>3509157065962.5552</v>
      </c>
      <c r="CE380" s="63">
        <f t="shared" si="582"/>
        <v>3.181959512556829E+24</v>
      </c>
      <c r="CF380" s="63">
        <f t="shared" si="532"/>
        <v>347886.93333333335</v>
      </c>
      <c r="CG380" s="51">
        <f t="shared" si="583"/>
        <v>1546.4654255393571</v>
      </c>
      <c r="CH380" s="93">
        <f t="shared" si="548"/>
        <v>11.756322882530826</v>
      </c>
      <c r="CI380" s="51">
        <f t="shared" si="533"/>
        <v>142</v>
      </c>
      <c r="CJ380" s="51">
        <f t="shared" si="534"/>
        <v>21.6</v>
      </c>
      <c r="CK380" s="51">
        <v>1</v>
      </c>
      <c r="CM380" s="63">
        <f t="shared" si="584"/>
        <v>78417.535226917724</v>
      </c>
      <c r="CN380" s="63">
        <f t="shared" si="585"/>
        <v>11135290.002222316</v>
      </c>
      <c r="CO380" s="63">
        <f t="shared" si="586"/>
        <v>7650778486.8369427</v>
      </c>
      <c r="CP380" s="63">
        <f t="shared" si="587"/>
        <v>3.5519548047145995E+24</v>
      </c>
      <c r="CQ380" s="63">
        <f t="shared" si="535"/>
        <v>347886.93333333335</v>
      </c>
      <c r="CR380" s="51">
        <f t="shared" si="588"/>
        <v>687.07491994461259</v>
      </c>
      <c r="CS380" s="93">
        <f t="shared" si="503"/>
        <v>5.2231847346607978</v>
      </c>
      <c r="CT380" s="51">
        <f t="shared" si="536"/>
        <v>91</v>
      </c>
      <c r="CU380" s="51">
        <f t="shared" si="537"/>
        <v>24.15</v>
      </c>
      <c r="CV380" s="51">
        <v>1</v>
      </c>
      <c r="CX380" s="63">
        <f t="shared" si="596"/>
        <v>35.497155780492172</v>
      </c>
      <c r="CY380" s="63">
        <f t="shared" si="597"/>
        <v>3230.2411760247878</v>
      </c>
      <c r="CZ380" s="63">
        <f t="shared" si="598"/>
        <v>7272153.8149721194</v>
      </c>
      <c r="DA380" s="63">
        <f t="shared" si="599"/>
        <v>3.9712828024934063E+24</v>
      </c>
      <c r="DB380" s="63">
        <f t="shared" si="538"/>
        <v>347886.93333333335</v>
      </c>
      <c r="DC380" s="51">
        <f t="shared" si="600"/>
        <v>2251.2727126837649</v>
      </c>
      <c r="DD380" s="93">
        <f t="shared" si="595"/>
        <v>17.114310135779895</v>
      </c>
      <c r="DE380" s="51">
        <f t="shared" si="539"/>
        <v>36</v>
      </c>
      <c r="DF380" s="51">
        <f t="shared" si="540"/>
        <v>26.9</v>
      </c>
      <c r="DG380" s="51">
        <v>1</v>
      </c>
      <c r="DI380" s="63">
        <f t="shared" si="541"/>
        <v>3.4613898447685212E-2</v>
      </c>
      <c r="DJ380" s="63">
        <f t="shared" si="542"/>
        <v>1.2461003441166676</v>
      </c>
      <c r="DK380" s="63">
        <f t="shared" si="543"/>
        <v>3955.1981759258001</v>
      </c>
      <c r="DL380" s="63">
        <f t="shared" si="544"/>
        <v>4.4234992706862367E+24</v>
      </c>
      <c r="DM380" s="63">
        <f t="shared" si="545"/>
        <v>347886.93333333335</v>
      </c>
      <c r="DN380" s="51">
        <f t="shared" si="591"/>
        <v>3174.0607364405719</v>
      </c>
      <c r="DO380" s="93">
        <f t="shared" si="592"/>
        <v>24.129400017685217</v>
      </c>
    </row>
    <row r="381" spans="1:119">
      <c r="A381" s="74">
        <v>8192</v>
      </c>
      <c r="B381" s="74">
        <f t="shared" si="507"/>
        <v>12.5</v>
      </c>
      <c r="C381" s="78">
        <v>15.969999999999999</v>
      </c>
      <c r="D381" s="76">
        <f t="shared" si="546"/>
        <v>2.875</v>
      </c>
      <c r="E381" s="76">
        <f t="shared" si="508"/>
        <v>2.875</v>
      </c>
      <c r="F381" s="77">
        <f t="shared" si="509"/>
        <v>132.00203124999999</v>
      </c>
      <c r="G381" s="73">
        <f t="shared" si="510"/>
        <v>3.7778931862958118E+22</v>
      </c>
      <c r="H381" s="74">
        <f t="shared" si="547"/>
        <v>75.000000000000043</v>
      </c>
      <c r="I381" s="79">
        <v>375</v>
      </c>
      <c r="J381" s="51">
        <f t="shared" si="511"/>
        <v>375</v>
      </c>
      <c r="K381" s="51">
        <f t="shared" si="512"/>
        <v>10</v>
      </c>
      <c r="L381" s="51">
        <v>1</v>
      </c>
      <c r="N381" s="63">
        <f t="shared" si="550"/>
        <v>4.9650156125094816E+17</v>
      </c>
      <c r="O381" s="63">
        <f t="shared" si="551"/>
        <v>1.8618808546910555E+20</v>
      </c>
      <c r="P381" s="63">
        <f t="shared" si="552"/>
        <v>3.7778931862958115E+23</v>
      </c>
      <c r="Q381" s="63">
        <f t="shared" si="553"/>
        <v>1.8889465931479059E+24</v>
      </c>
      <c r="R381" s="63">
        <f t="shared" si="513"/>
        <v>348160</v>
      </c>
      <c r="S381" s="51">
        <f t="shared" si="554"/>
        <v>2029.0735450538173</v>
      </c>
      <c r="T381" s="72">
        <f t="shared" si="549"/>
        <v>15.371532739605607</v>
      </c>
      <c r="U381" s="51">
        <f t="shared" si="514"/>
        <v>360</v>
      </c>
      <c r="V381" s="69">
        <f t="shared" si="515"/>
        <v>10.75</v>
      </c>
      <c r="W381" s="51">
        <v>13</v>
      </c>
      <c r="Y381" s="68">
        <f t="shared" si="504"/>
        <v>2.380692387940071E+17</v>
      </c>
      <c r="Z381" s="68">
        <f t="shared" si="555"/>
        <v>8.5704925965842563E+19</v>
      </c>
      <c r="AA381" s="68">
        <f t="shared" si="556"/>
        <v>5.0765439690849902E+22</v>
      </c>
      <c r="AB381" s="68">
        <f t="shared" si="557"/>
        <v>2.0306175876339987E+24</v>
      </c>
      <c r="AC381" s="63">
        <f t="shared" si="516"/>
        <v>348160</v>
      </c>
      <c r="AD381" s="69">
        <f t="shared" si="558"/>
        <v>592.32814355480934</v>
      </c>
      <c r="AE381" s="72">
        <f t="shared" si="517"/>
        <v>4.4872653696744491</v>
      </c>
      <c r="AF381" s="51">
        <f t="shared" si="518"/>
        <v>338</v>
      </c>
      <c r="AG381" s="51">
        <f t="shared" si="519"/>
        <v>11.85</v>
      </c>
      <c r="AH381" s="51">
        <v>1</v>
      </c>
      <c r="AJ381" s="63">
        <f t="shared" si="559"/>
        <v>1092308243467992.2</v>
      </c>
      <c r="AK381" s="63">
        <f t="shared" si="560"/>
        <v>3.6920018629218138E+17</v>
      </c>
      <c r="AL381" s="63">
        <f t="shared" si="561"/>
        <v>2.6506113739983322E+21</v>
      </c>
      <c r="AM381" s="63">
        <f t="shared" si="562"/>
        <v>2.2384017128802685E+24</v>
      </c>
      <c r="AN381" s="63">
        <f t="shared" si="520"/>
        <v>348160</v>
      </c>
      <c r="AO381" s="51">
        <f t="shared" si="563"/>
        <v>7179.3337934576894</v>
      </c>
      <c r="AP381" s="72">
        <f t="shared" si="505"/>
        <v>54.388055437273358</v>
      </c>
      <c r="AQ381" s="51">
        <f t="shared" si="521"/>
        <v>310</v>
      </c>
      <c r="AR381" s="51">
        <f t="shared" si="522"/>
        <v>13.25</v>
      </c>
      <c r="AS381" s="51">
        <v>1</v>
      </c>
      <c r="AU381" s="63">
        <f t="shared" si="564"/>
        <v>81997142361078.844</v>
      </c>
      <c r="AV381" s="63">
        <f t="shared" si="565"/>
        <v>2.541911413193444E+16</v>
      </c>
      <c r="AW381" s="63">
        <f t="shared" si="566"/>
        <v>6.1104839744164135E+19</v>
      </c>
      <c r="AX381" s="63">
        <f t="shared" si="567"/>
        <v>2.5028542359209753E+24</v>
      </c>
      <c r="AY381" s="63">
        <f t="shared" si="523"/>
        <v>348160</v>
      </c>
      <c r="AZ381" s="51">
        <f t="shared" si="568"/>
        <v>2403.8933625699074</v>
      </c>
      <c r="BA381" s="72">
        <f t="shared" si="594"/>
        <v>18.211033116734008</v>
      </c>
      <c r="BB381" s="51">
        <f t="shared" si="524"/>
        <v>280</v>
      </c>
      <c r="BC381" s="51">
        <f t="shared" si="525"/>
        <v>14.75</v>
      </c>
      <c r="BD381" s="51">
        <v>13</v>
      </c>
      <c r="BF381" s="63">
        <f t="shared" si="569"/>
        <v>5822981232293.7715</v>
      </c>
      <c r="BG381" s="63">
        <f t="shared" si="570"/>
        <v>1630434745042256</v>
      </c>
      <c r="BH381" s="63">
        <f t="shared" si="571"/>
        <v>1.0628495120594569E+18</v>
      </c>
      <c r="BI381" s="63">
        <f t="shared" si="572"/>
        <v>2.786196224893161E+24</v>
      </c>
      <c r="BJ381" s="63">
        <f t="shared" si="526"/>
        <v>348160</v>
      </c>
      <c r="BK381" s="51">
        <f t="shared" si="573"/>
        <v>651.88104908296157</v>
      </c>
      <c r="BL381" s="72">
        <f t="shared" si="506"/>
        <v>4.9384168024532702</v>
      </c>
      <c r="BM381" s="51">
        <f t="shared" si="527"/>
        <v>233</v>
      </c>
      <c r="BN381" s="51">
        <f t="shared" si="528"/>
        <v>17.100000000000001</v>
      </c>
      <c r="BO381" s="51">
        <v>1</v>
      </c>
      <c r="BQ381" s="63">
        <f t="shared" si="574"/>
        <v>2184430302.2638559</v>
      </c>
      <c r="BR381" s="63">
        <f t="shared" si="575"/>
        <v>508972260427.47845</v>
      </c>
      <c r="BS381" s="63">
        <f t="shared" si="576"/>
        <v>1823870119479987.2</v>
      </c>
      <c r="BT381" s="63">
        <f t="shared" si="577"/>
        <v>3.2300986742829195E+24</v>
      </c>
      <c r="BU381" s="63">
        <f t="shared" si="529"/>
        <v>348160</v>
      </c>
      <c r="BV381" s="51">
        <f t="shared" si="578"/>
        <v>3583.4371758259381</v>
      </c>
      <c r="BW381" s="72">
        <f t="shared" si="593"/>
        <v>27.146833589547043</v>
      </c>
      <c r="BX381" s="51">
        <f t="shared" si="530"/>
        <v>188</v>
      </c>
      <c r="BY381" s="51">
        <f t="shared" si="531"/>
        <v>19.350000000000001</v>
      </c>
      <c r="BZ381" s="51">
        <v>1</v>
      </c>
      <c r="CB381" s="63">
        <f t="shared" si="579"/>
        <v>12134474.846562818</v>
      </c>
      <c r="CC381" s="63">
        <f t="shared" si="580"/>
        <v>2281281271.1538095</v>
      </c>
      <c r="CD381" s="63">
        <f t="shared" si="581"/>
        <v>4030962949097.4092</v>
      </c>
      <c r="CE381" s="63">
        <f t="shared" si="582"/>
        <v>3.6551116577411983E+24</v>
      </c>
      <c r="CF381" s="63">
        <f t="shared" si="532"/>
        <v>348160</v>
      </c>
      <c r="CG381" s="51">
        <f t="shared" si="583"/>
        <v>1766.9732356408022</v>
      </c>
      <c r="CH381" s="93">
        <f t="shared" si="548"/>
        <v>13.385954889544946</v>
      </c>
      <c r="CI381" s="51">
        <f t="shared" si="533"/>
        <v>143</v>
      </c>
      <c r="CJ381" s="51">
        <f t="shared" si="534"/>
        <v>21.6</v>
      </c>
      <c r="CK381" s="51">
        <v>1</v>
      </c>
      <c r="CM381" s="63">
        <f t="shared" si="584"/>
        <v>78417.535226917724</v>
      </c>
      <c r="CN381" s="63">
        <f t="shared" si="585"/>
        <v>11213707.537449235</v>
      </c>
      <c r="CO381" s="63">
        <f t="shared" si="586"/>
        <v>8788436662.2763004</v>
      </c>
      <c r="CP381" s="63">
        <f t="shared" si="587"/>
        <v>4.0801246411994771E+24</v>
      </c>
      <c r="CQ381" s="63">
        <f t="shared" si="535"/>
        <v>348160</v>
      </c>
      <c r="CR381" s="51">
        <f t="shared" si="588"/>
        <v>783.72265666163366</v>
      </c>
      <c r="CS381" s="93">
        <f t="shared" si="503"/>
        <v>5.9372014903114136</v>
      </c>
      <c r="CT381" s="51">
        <f t="shared" si="536"/>
        <v>92</v>
      </c>
      <c r="CU381" s="51">
        <f t="shared" si="537"/>
        <v>24.15</v>
      </c>
      <c r="CV381" s="51">
        <v>1</v>
      </c>
      <c r="CX381" s="63">
        <f t="shared" si="596"/>
        <v>35.497155780492172</v>
      </c>
      <c r="CY381" s="63">
        <f t="shared" si="597"/>
        <v>3265.7383318052798</v>
      </c>
      <c r="CZ381" s="63">
        <f t="shared" si="598"/>
        <v>8353511.1245438885</v>
      </c>
      <c r="DA381" s="63">
        <f t="shared" si="599"/>
        <v>4.5618060224521922E+24</v>
      </c>
      <c r="DB381" s="63">
        <f t="shared" si="538"/>
        <v>348160</v>
      </c>
      <c r="DC381" s="51">
        <f t="shared" si="600"/>
        <v>2557.9242045170595</v>
      </c>
      <c r="DD381" s="93">
        <f t="shared" si="595"/>
        <v>19.377915478229127</v>
      </c>
      <c r="DE381" s="51">
        <f t="shared" si="539"/>
        <v>37</v>
      </c>
      <c r="DF381" s="51">
        <f t="shared" si="540"/>
        <v>26.9</v>
      </c>
      <c r="DG381" s="51">
        <v>1</v>
      </c>
      <c r="DI381" s="63">
        <f t="shared" si="541"/>
        <v>3.4613898447685212E-2</v>
      </c>
      <c r="DJ381" s="63">
        <f t="shared" si="542"/>
        <v>1.280714242564353</v>
      </c>
      <c r="DK381" s="63">
        <f t="shared" si="543"/>
        <v>4543.3296383732395</v>
      </c>
      <c r="DL381" s="63">
        <f t="shared" si="544"/>
        <v>5.0812663355678671E+24</v>
      </c>
      <c r="DM381" s="63">
        <f t="shared" si="545"/>
        <v>348160</v>
      </c>
      <c r="DN381" s="51">
        <f t="shared" si="591"/>
        <v>3547.4967696745571</v>
      </c>
      <c r="DO381" s="93">
        <f t="shared" si="592"/>
        <v>26.874561975155647</v>
      </c>
    </row>
    <row r="382" spans="1:119">
      <c r="A382" s="74">
        <v>8192</v>
      </c>
      <c r="B382" s="74">
        <f t="shared" si="507"/>
        <v>12.533333333333333</v>
      </c>
      <c r="C382" s="78">
        <v>15.969999999999999</v>
      </c>
      <c r="D382" s="76">
        <f t="shared" si="546"/>
        <v>2.88</v>
      </c>
      <c r="E382" s="76">
        <f t="shared" si="508"/>
        <v>2.88</v>
      </c>
      <c r="F382" s="77">
        <f t="shared" si="509"/>
        <v>132.46156799999997</v>
      </c>
      <c r="G382" s="73">
        <f t="shared" si="510"/>
        <v>4.3396596884525048E+22</v>
      </c>
      <c r="H382" s="74">
        <f t="shared" si="547"/>
        <v>75.200000000000045</v>
      </c>
      <c r="I382" s="79">
        <v>376</v>
      </c>
      <c r="J382" s="51">
        <f t="shared" si="511"/>
        <v>376</v>
      </c>
      <c r="K382" s="51">
        <f t="shared" si="512"/>
        <v>10</v>
      </c>
      <c r="L382" s="51">
        <v>1</v>
      </c>
      <c r="N382" s="63">
        <f t="shared" si="550"/>
        <v>4.9650156125094816E+17</v>
      </c>
      <c r="O382" s="63">
        <f t="shared" si="551"/>
        <v>1.8668458703035649E+20</v>
      </c>
      <c r="P382" s="63">
        <f t="shared" si="552"/>
        <v>4.3396596884525052E+23</v>
      </c>
      <c r="Q382" s="63">
        <f t="shared" si="553"/>
        <v>2.1698298442262526E+24</v>
      </c>
      <c r="R382" s="63">
        <f t="shared" si="513"/>
        <v>348433.06666666665</v>
      </c>
      <c r="S382" s="51">
        <f t="shared" si="554"/>
        <v>2324.5945246389515</v>
      </c>
      <c r="T382" s="72">
        <f t="shared" si="549"/>
        <v>17.549199814990505</v>
      </c>
      <c r="U382" s="51">
        <f t="shared" si="514"/>
        <v>361</v>
      </c>
      <c r="V382" s="69">
        <f t="shared" si="515"/>
        <v>10.75</v>
      </c>
      <c r="W382" s="51">
        <v>1</v>
      </c>
      <c r="Y382" s="68">
        <f t="shared" si="504"/>
        <v>2.380692387940071E+17</v>
      </c>
      <c r="Z382" s="68">
        <f t="shared" si="555"/>
        <v>8.5942995204636557E+19</v>
      </c>
      <c r="AA382" s="68">
        <f t="shared" si="556"/>
        <v>5.8314177063580487E+22</v>
      </c>
      <c r="AB382" s="68">
        <f t="shared" si="557"/>
        <v>2.3325670825432216E+24</v>
      </c>
      <c r="AC382" s="63">
        <f t="shared" si="516"/>
        <v>348433.06666666665</v>
      </c>
      <c r="AD382" s="69">
        <f t="shared" si="558"/>
        <v>678.52158194778019</v>
      </c>
      <c r="AE382" s="72">
        <f t="shared" si="517"/>
        <v>5.1224033671999134</v>
      </c>
      <c r="AF382" s="51">
        <f t="shared" si="518"/>
        <v>339</v>
      </c>
      <c r="AG382" s="51">
        <f t="shared" si="519"/>
        <v>11.85</v>
      </c>
      <c r="AH382" s="51">
        <v>1</v>
      </c>
      <c r="AJ382" s="63">
        <f t="shared" si="559"/>
        <v>1092308243467992.2</v>
      </c>
      <c r="AK382" s="63">
        <f t="shared" si="560"/>
        <v>3.7029249453564934E+17</v>
      </c>
      <c r="AL382" s="63">
        <f t="shared" si="561"/>
        <v>3.0447529250483145E+21</v>
      </c>
      <c r="AM382" s="63">
        <f t="shared" si="562"/>
        <v>2.5712483654081093E+24</v>
      </c>
      <c r="AN382" s="63">
        <f t="shared" si="520"/>
        <v>348433.06666666665</v>
      </c>
      <c r="AO382" s="51">
        <f t="shared" si="563"/>
        <v>8222.5618125651363</v>
      </c>
      <c r="AP382" s="72">
        <f t="shared" si="505"/>
        <v>62.075075334795507</v>
      </c>
      <c r="AQ382" s="51">
        <f t="shared" si="521"/>
        <v>311</v>
      </c>
      <c r="AR382" s="51">
        <f t="shared" si="522"/>
        <v>13.25</v>
      </c>
      <c r="AS382" s="51">
        <v>1</v>
      </c>
      <c r="AU382" s="63">
        <f t="shared" si="564"/>
        <v>81997142361078.844</v>
      </c>
      <c r="AV382" s="63">
        <f t="shared" si="565"/>
        <v>2.550111127429552E+16</v>
      </c>
      <c r="AW382" s="63">
        <f t="shared" si="566"/>
        <v>7.0191028896478831E+19</v>
      </c>
      <c r="AX382" s="63">
        <f t="shared" si="567"/>
        <v>2.8750245435997841E+24</v>
      </c>
      <c r="AY382" s="63">
        <f t="shared" si="523"/>
        <v>348433.06666666665</v>
      </c>
      <c r="AZ382" s="51">
        <f t="shared" si="568"/>
        <v>2752.4694175672894</v>
      </c>
      <c r="BA382" s="72">
        <f t="shared" si="594"/>
        <v>20.779381213177924</v>
      </c>
      <c r="BB382" s="51">
        <f t="shared" si="524"/>
        <v>281</v>
      </c>
      <c r="BC382" s="51">
        <f t="shared" si="525"/>
        <v>14.75</v>
      </c>
      <c r="BD382" s="51">
        <v>1</v>
      </c>
      <c r="BF382" s="63">
        <f t="shared" si="569"/>
        <v>5822981232293.7715</v>
      </c>
      <c r="BG382" s="63">
        <f t="shared" si="570"/>
        <v>1636257726274549.7</v>
      </c>
      <c r="BH382" s="63">
        <f t="shared" si="571"/>
        <v>1.2208934861120996E+18</v>
      </c>
      <c r="BI382" s="63">
        <f t="shared" si="572"/>
        <v>3.2004990202337226E+24</v>
      </c>
      <c r="BJ382" s="63">
        <f t="shared" si="526"/>
        <v>348433.06666666665</v>
      </c>
      <c r="BK382" s="51">
        <f t="shared" si="573"/>
        <v>746.14986777898605</v>
      </c>
      <c r="BL382" s="72">
        <f t="shared" si="506"/>
        <v>5.632953610959718</v>
      </c>
      <c r="BM382" s="51">
        <f t="shared" si="527"/>
        <v>234</v>
      </c>
      <c r="BN382" s="51">
        <f t="shared" si="528"/>
        <v>17.100000000000001</v>
      </c>
      <c r="BO382" s="51">
        <v>1</v>
      </c>
      <c r="BQ382" s="63">
        <f t="shared" si="574"/>
        <v>2184430302.2638559</v>
      </c>
      <c r="BR382" s="63">
        <f t="shared" si="575"/>
        <v>511156690729.74231</v>
      </c>
      <c r="BS382" s="63">
        <f t="shared" si="576"/>
        <v>2095076605974906.7</v>
      </c>
      <c r="BT382" s="63">
        <f t="shared" si="577"/>
        <v>3.7104090336268924E+24</v>
      </c>
      <c r="BU382" s="63">
        <f t="shared" si="529"/>
        <v>348433.06666666665</v>
      </c>
      <c r="BV382" s="51">
        <f t="shared" si="578"/>
        <v>4098.6974130846529</v>
      </c>
      <c r="BW382" s="72">
        <f t="shared" si="593"/>
        <v>30.942540353173637</v>
      </c>
      <c r="BX382" s="51">
        <f t="shared" si="530"/>
        <v>189</v>
      </c>
      <c r="BY382" s="51">
        <f t="shared" si="531"/>
        <v>19.350000000000001</v>
      </c>
      <c r="BZ382" s="51">
        <v>1</v>
      </c>
      <c r="CB382" s="63">
        <f t="shared" si="579"/>
        <v>12134474.846562818</v>
      </c>
      <c r="CC382" s="63">
        <f t="shared" si="580"/>
        <v>2293415746.0003724</v>
      </c>
      <c r="CD382" s="63">
        <f t="shared" si="581"/>
        <v>4630360508682.1904</v>
      </c>
      <c r="CE382" s="63">
        <f t="shared" si="582"/>
        <v>4.1986207485777985E+24</v>
      </c>
      <c r="CF382" s="63">
        <f t="shared" si="532"/>
        <v>348433.06666666665</v>
      </c>
      <c r="CG382" s="51">
        <f t="shared" si="583"/>
        <v>2018.9799938181111</v>
      </c>
      <c r="CH382" s="93">
        <f t="shared" si="548"/>
        <v>15.242005845937982</v>
      </c>
      <c r="CI382" s="51">
        <f t="shared" si="533"/>
        <v>144</v>
      </c>
      <c r="CJ382" s="51">
        <f t="shared" si="534"/>
        <v>21.6</v>
      </c>
      <c r="CK382" s="51">
        <v>1</v>
      </c>
      <c r="CM382" s="63">
        <f t="shared" si="584"/>
        <v>78417.535226917724</v>
      </c>
      <c r="CN382" s="63">
        <f t="shared" si="585"/>
        <v>11292125.072676152</v>
      </c>
      <c r="CO382" s="63">
        <f t="shared" si="586"/>
        <v>10095262736.952423</v>
      </c>
      <c r="CP382" s="63">
        <f t="shared" si="587"/>
        <v>4.6868324635287057E+24</v>
      </c>
      <c r="CQ382" s="63">
        <f t="shared" si="535"/>
        <v>348433.06666666665</v>
      </c>
      <c r="CR382" s="51">
        <f t="shared" si="588"/>
        <v>894.00911449167279</v>
      </c>
      <c r="CS382" s="93">
        <f t="shared" si="503"/>
        <v>6.7491962234032519</v>
      </c>
      <c r="CT382" s="51">
        <f t="shared" si="536"/>
        <v>93</v>
      </c>
      <c r="CU382" s="51">
        <f t="shared" si="537"/>
        <v>24.15</v>
      </c>
      <c r="CV382" s="51">
        <v>1</v>
      </c>
      <c r="CX382" s="63">
        <f t="shared" si="596"/>
        <v>35.497155780492172</v>
      </c>
      <c r="CY382" s="63">
        <f t="shared" si="597"/>
        <v>3301.2354875857718</v>
      </c>
      <c r="CZ382" s="63">
        <f t="shared" si="598"/>
        <v>9595664.4872129969</v>
      </c>
      <c r="DA382" s="63">
        <f t="shared" si="599"/>
        <v>5.2401390738063995E+24</v>
      </c>
      <c r="DB382" s="63">
        <f t="shared" si="538"/>
        <v>348433.06666666665</v>
      </c>
      <c r="DC382" s="51">
        <f t="shared" si="600"/>
        <v>2906.688881570944</v>
      </c>
      <c r="DD382" s="93">
        <f t="shared" si="595"/>
        <v>21.943639392604386</v>
      </c>
      <c r="DE382" s="51">
        <f t="shared" si="539"/>
        <v>38</v>
      </c>
      <c r="DF382" s="51">
        <f t="shared" si="540"/>
        <v>26.9</v>
      </c>
      <c r="DG382" s="51">
        <v>1</v>
      </c>
      <c r="DI382" s="63">
        <f t="shared" si="541"/>
        <v>3.4613898447685212E-2</v>
      </c>
      <c r="DJ382" s="63">
        <f t="shared" si="542"/>
        <v>1.3153281410120381</v>
      </c>
      <c r="DK382" s="63">
        <f t="shared" si="543"/>
        <v>5218.915281808615</v>
      </c>
      <c r="DL382" s="63">
        <f t="shared" si="544"/>
        <v>5.8368422809686185E+24</v>
      </c>
      <c r="DM382" s="63">
        <f t="shared" si="545"/>
        <v>348433.06666666665</v>
      </c>
      <c r="DN382" s="51">
        <f t="shared" si="591"/>
        <v>3967.7667641118692</v>
      </c>
      <c r="DO382" s="93">
        <f t="shared" si="592"/>
        <v>29.954097811312863</v>
      </c>
    </row>
    <row r="383" spans="1:119">
      <c r="A383" s="74">
        <v>8192</v>
      </c>
      <c r="B383" s="74">
        <f t="shared" si="507"/>
        <v>12.566666666666666</v>
      </c>
      <c r="C383" s="78">
        <v>15.969999999999999</v>
      </c>
      <c r="D383" s="76">
        <f t="shared" si="546"/>
        <v>2.8849999999999998</v>
      </c>
      <c r="E383" s="76">
        <f t="shared" si="508"/>
        <v>2.8849999999999998</v>
      </c>
      <c r="F383" s="77">
        <f t="shared" si="509"/>
        <v>132.92190324999999</v>
      </c>
      <c r="G383" s="73">
        <f t="shared" si="510"/>
        <v>4.9849599453723403E+22</v>
      </c>
      <c r="H383" s="74">
        <f t="shared" si="547"/>
        <v>75.400000000000034</v>
      </c>
      <c r="I383" s="79">
        <v>377</v>
      </c>
      <c r="J383" s="51">
        <f t="shared" si="511"/>
        <v>377</v>
      </c>
      <c r="K383" s="51">
        <f t="shared" si="512"/>
        <v>10</v>
      </c>
      <c r="L383" s="51">
        <v>1</v>
      </c>
      <c r="N383" s="63">
        <f t="shared" si="550"/>
        <v>4.9650156125094816E+17</v>
      </c>
      <c r="O383" s="63">
        <f t="shared" si="551"/>
        <v>1.8718108859160746E+20</v>
      </c>
      <c r="P383" s="63">
        <f t="shared" si="552"/>
        <v>4.9849599453723403E+23</v>
      </c>
      <c r="Q383" s="63">
        <f t="shared" si="553"/>
        <v>2.4924799726861701E+24</v>
      </c>
      <c r="R383" s="63">
        <f t="shared" si="513"/>
        <v>348706.1333333333</v>
      </c>
      <c r="S383" s="51">
        <f t="shared" si="554"/>
        <v>2663.1749942690781</v>
      </c>
      <c r="T383" s="72">
        <f t="shared" si="549"/>
        <v>20.035636935322611</v>
      </c>
      <c r="U383" s="51">
        <f t="shared" si="514"/>
        <v>362</v>
      </c>
      <c r="V383" s="69">
        <f t="shared" si="515"/>
        <v>10.75</v>
      </c>
      <c r="W383" s="51">
        <v>1</v>
      </c>
      <c r="Y383" s="68">
        <f t="shared" si="504"/>
        <v>2.380692387940071E+17</v>
      </c>
      <c r="Z383" s="68">
        <f t="shared" si="555"/>
        <v>8.6181064443430568E+19</v>
      </c>
      <c r="AA383" s="68">
        <f t="shared" si="556"/>
        <v>6.6985399265940736E+22</v>
      </c>
      <c r="AB383" s="68">
        <f t="shared" si="557"/>
        <v>2.6794159706376327E+24</v>
      </c>
      <c r="AC383" s="63">
        <f t="shared" si="516"/>
        <v>348706.1333333333</v>
      </c>
      <c r="AD383" s="69">
        <f t="shared" si="558"/>
        <v>777.26354041391653</v>
      </c>
      <c r="AE383" s="72">
        <f t="shared" si="517"/>
        <v>5.8475203966349811</v>
      </c>
      <c r="AF383" s="51">
        <f t="shared" si="518"/>
        <v>340</v>
      </c>
      <c r="AG383" s="51">
        <f t="shared" si="519"/>
        <v>11.85</v>
      </c>
      <c r="AH383" s="51">
        <v>13</v>
      </c>
      <c r="AJ383" s="63">
        <f t="shared" si="559"/>
        <v>1.42000071650839E+16</v>
      </c>
      <c r="AK383" s="63">
        <f t="shared" si="560"/>
        <v>4.8280024361285263E+18</v>
      </c>
      <c r="AL383" s="63">
        <f t="shared" si="561"/>
        <v>3.49750267637541E+21</v>
      </c>
      <c r="AM383" s="63">
        <f t="shared" si="562"/>
        <v>2.9535887676331118E+24</v>
      </c>
      <c r="AN383" s="63">
        <f t="shared" si="520"/>
        <v>348706.1333333333</v>
      </c>
      <c r="AO383" s="51">
        <f t="shared" si="563"/>
        <v>724.42023852415116</v>
      </c>
      <c r="AP383" s="72">
        <f t="shared" si="505"/>
        <v>5.4499688976139549</v>
      </c>
      <c r="AQ383" s="51">
        <f t="shared" si="521"/>
        <v>312</v>
      </c>
      <c r="AR383" s="51">
        <f t="shared" si="522"/>
        <v>13.25</v>
      </c>
      <c r="AS383" s="51">
        <v>1</v>
      </c>
      <c r="AU383" s="63">
        <f t="shared" si="564"/>
        <v>81997142361078.844</v>
      </c>
      <c r="AV383" s="63">
        <f t="shared" si="565"/>
        <v>2.55831084166566E+16</v>
      </c>
      <c r="AW383" s="63">
        <f t="shared" si="566"/>
        <v>8.0628319428934566E+19</v>
      </c>
      <c r="AX383" s="63">
        <f t="shared" si="567"/>
        <v>3.3025359638091754E+24</v>
      </c>
      <c r="AY383" s="63">
        <f t="shared" si="523"/>
        <v>348706.1333333333</v>
      </c>
      <c r="AZ383" s="51">
        <f t="shared" si="568"/>
        <v>3151.6232553054124</v>
      </c>
      <c r="BA383" s="72">
        <f t="shared" si="594"/>
        <v>23.710338012372787</v>
      </c>
      <c r="BB383" s="51">
        <f t="shared" si="524"/>
        <v>282</v>
      </c>
      <c r="BC383" s="51">
        <f t="shared" si="525"/>
        <v>14.75</v>
      </c>
      <c r="BD383" s="51">
        <v>1</v>
      </c>
      <c r="BF383" s="63">
        <f t="shared" si="569"/>
        <v>5822981232293.7715</v>
      </c>
      <c r="BG383" s="63">
        <f t="shared" si="570"/>
        <v>1642080707506843.5</v>
      </c>
      <c r="BH383" s="63">
        <f t="shared" si="571"/>
        <v>1.402438339123564E+18</v>
      </c>
      <c r="BI383" s="63">
        <f t="shared" si="572"/>
        <v>3.6764079597121012E+24</v>
      </c>
      <c r="BJ383" s="63">
        <f t="shared" si="526"/>
        <v>348706.1333333333</v>
      </c>
      <c r="BK383" s="51">
        <f t="shared" si="573"/>
        <v>854.0617600050083</v>
      </c>
      <c r="BL383" s="72">
        <f t="shared" si="506"/>
        <v>6.4252898816734962</v>
      </c>
      <c r="BM383" s="51">
        <f t="shared" si="527"/>
        <v>235</v>
      </c>
      <c r="BN383" s="51">
        <f t="shared" si="528"/>
        <v>17.100000000000001</v>
      </c>
      <c r="BO383" s="51">
        <v>1</v>
      </c>
      <c r="BQ383" s="63">
        <f t="shared" si="574"/>
        <v>2184430302.2638559</v>
      </c>
      <c r="BR383" s="63">
        <f t="shared" si="575"/>
        <v>513341121032.00616</v>
      </c>
      <c r="BS383" s="63">
        <f t="shared" si="576"/>
        <v>2406611050876147</v>
      </c>
      <c r="BT383" s="63">
        <f t="shared" si="577"/>
        <v>4.2621407532933513E+24</v>
      </c>
      <c r="BU383" s="63">
        <f t="shared" si="529"/>
        <v>348706.1333333333</v>
      </c>
      <c r="BV383" s="51">
        <f t="shared" si="578"/>
        <v>4688.132222951408</v>
      </c>
      <c r="BW383" s="72">
        <f t="shared" si="593"/>
        <v>35.269824673921143</v>
      </c>
      <c r="BX383" s="51">
        <f t="shared" si="530"/>
        <v>190</v>
      </c>
      <c r="BY383" s="51">
        <f t="shared" si="531"/>
        <v>19.350000000000001</v>
      </c>
      <c r="BZ383" s="51">
        <v>1</v>
      </c>
      <c r="CB383" s="63">
        <f t="shared" si="579"/>
        <v>12134474.846562818</v>
      </c>
      <c r="CC383" s="63">
        <f t="shared" si="580"/>
        <v>2305550220.8469353</v>
      </c>
      <c r="CD383" s="63">
        <f t="shared" si="581"/>
        <v>5318887499366.4678</v>
      </c>
      <c r="CE383" s="63">
        <f t="shared" si="582"/>
        <v>4.8229487471477398E+24</v>
      </c>
      <c r="CF383" s="63">
        <f t="shared" si="532"/>
        <v>348706.1333333333</v>
      </c>
      <c r="CG383" s="51">
        <f t="shared" si="583"/>
        <v>2306.9926871567318</v>
      </c>
      <c r="CH383" s="93">
        <f t="shared" si="548"/>
        <v>17.356001010741863</v>
      </c>
      <c r="CI383" s="51">
        <f t="shared" si="533"/>
        <v>145</v>
      </c>
      <c r="CJ383" s="51">
        <f t="shared" si="534"/>
        <v>21.6</v>
      </c>
      <c r="CK383" s="51">
        <v>1</v>
      </c>
      <c r="CM383" s="63">
        <f t="shared" si="584"/>
        <v>78417.535226917724</v>
      </c>
      <c r="CN383" s="63">
        <f t="shared" si="585"/>
        <v>11370542.607903071</v>
      </c>
      <c r="CO383" s="63">
        <f t="shared" si="586"/>
        <v>11596411699.200113</v>
      </c>
      <c r="CP383" s="63">
        <f t="shared" si="587"/>
        <v>5.3837567410021282E+24</v>
      </c>
      <c r="CQ383" s="63">
        <f t="shared" si="535"/>
        <v>348706.1333333333</v>
      </c>
      <c r="CR383" s="51">
        <f t="shared" si="588"/>
        <v>1019.8644074505339</v>
      </c>
      <c r="CS383" s="93">
        <f t="shared" si="503"/>
        <v>7.6726587756749867</v>
      </c>
      <c r="CT383" s="51">
        <f t="shared" si="536"/>
        <v>94</v>
      </c>
      <c r="CU383" s="51">
        <f t="shared" si="537"/>
        <v>24.15</v>
      </c>
      <c r="CV383" s="51">
        <v>1</v>
      </c>
      <c r="CX383" s="63">
        <f t="shared" ref="CX383:CX446" si="601">CX382*CV383</f>
        <v>35.497155780492172</v>
      </c>
      <c r="CY383" s="63">
        <f t="shared" ref="CY383:CY446" si="602">CT383*CX383</f>
        <v>3336.7326433662643</v>
      </c>
      <c r="CZ383" s="63">
        <f t="shared" ref="CZ383:CZ446" si="603">CU383*POWER($H$1,CT383)</f>
        <v>11022524.011565037</v>
      </c>
      <c r="DA383" s="63">
        <f t="shared" ref="DA383:DA446" si="604">$G383*CU383*5</f>
        <v>6.0193391340371012E+24</v>
      </c>
      <c r="DB383" s="63">
        <f t="shared" si="538"/>
        <v>348706.1333333333</v>
      </c>
      <c r="DC383" s="51">
        <f t="shared" ref="DC383:DC446" si="605">CZ383/CY383</f>
        <v>3303.388431038622</v>
      </c>
      <c r="DD383" s="93">
        <f t="shared" si="595"/>
        <v>24.852099994577998</v>
      </c>
      <c r="DE383" s="51">
        <f t="shared" si="539"/>
        <v>39</v>
      </c>
      <c r="DF383" s="51">
        <f t="shared" si="540"/>
        <v>26.9</v>
      </c>
      <c r="DG383" s="51">
        <v>1</v>
      </c>
      <c r="DI383" s="63">
        <f t="shared" ref="DI383:DI446" si="606">DI382*DG383</f>
        <v>3.4613898447685212E-2</v>
      </c>
      <c r="DJ383" s="63">
        <f t="shared" ref="DJ383:DJ446" si="607">DE383*DI383</f>
        <v>1.3499420394597232</v>
      </c>
      <c r="DK383" s="63">
        <f t="shared" ref="DK383:DK446" si="608">DF383*POWER($H$1,DE383)</f>
        <v>5994.9593990824451</v>
      </c>
      <c r="DL383" s="63">
        <f t="shared" ref="DL383:DL446" si="609">$G383*DF383*5</f>
        <v>6.7047711265257975E+24</v>
      </c>
      <c r="DM383" s="63">
        <f t="shared" si="545"/>
        <v>348706.1333333333</v>
      </c>
      <c r="DN383" s="51">
        <f t="shared" ref="DN383:DN446" si="610">DK383/DJ383</f>
        <v>4440.9013304613882</v>
      </c>
      <c r="DO383" s="93">
        <f t="shared" si="592"/>
        <v>33.409853619902847</v>
      </c>
    </row>
    <row r="384" spans="1:119">
      <c r="A384" s="74">
        <v>8192</v>
      </c>
      <c r="B384" s="74">
        <f t="shared" si="507"/>
        <v>12.6</v>
      </c>
      <c r="C384" s="78">
        <v>15.969999999999999</v>
      </c>
      <c r="D384" s="76">
        <f t="shared" si="546"/>
        <v>2.89</v>
      </c>
      <c r="E384" s="76">
        <f t="shared" si="508"/>
        <v>2.89</v>
      </c>
      <c r="F384" s="77">
        <f t="shared" si="509"/>
        <v>133.383037</v>
      </c>
      <c r="G384" s="73">
        <f t="shared" si="510"/>
        <v>5.7262152889753145E+22</v>
      </c>
      <c r="H384" s="74">
        <f t="shared" si="547"/>
        <v>75.600000000000037</v>
      </c>
      <c r="I384" s="79">
        <v>378</v>
      </c>
      <c r="J384" s="51">
        <f t="shared" si="511"/>
        <v>378</v>
      </c>
      <c r="K384" s="51">
        <f t="shared" si="512"/>
        <v>10</v>
      </c>
      <c r="L384" s="51">
        <v>1</v>
      </c>
      <c r="N384" s="63">
        <f t="shared" si="550"/>
        <v>4.9650156125094816E+17</v>
      </c>
      <c r="O384" s="63">
        <f t="shared" si="551"/>
        <v>1.876775901528584E+20</v>
      </c>
      <c r="P384" s="63">
        <f t="shared" si="552"/>
        <v>5.7262152889753145E+23</v>
      </c>
      <c r="Q384" s="63">
        <f t="shared" si="553"/>
        <v>2.8631076444876571E+24</v>
      </c>
      <c r="R384" s="63">
        <f t="shared" si="513"/>
        <v>348979.20000000001</v>
      </c>
      <c r="S384" s="51">
        <f t="shared" si="554"/>
        <v>3051.0916536766399</v>
      </c>
      <c r="T384" s="72">
        <f t="shared" si="549"/>
        <v>22.874660243915724</v>
      </c>
      <c r="U384" s="51">
        <f t="shared" si="514"/>
        <v>363</v>
      </c>
      <c r="V384" s="69">
        <f t="shared" si="515"/>
        <v>10.75</v>
      </c>
      <c r="W384" s="51">
        <v>1</v>
      </c>
      <c r="Y384" s="68">
        <f t="shared" si="504"/>
        <v>2.380692387940071E+17</v>
      </c>
      <c r="Z384" s="68">
        <f t="shared" si="555"/>
        <v>8.6419133682224579E+19</v>
      </c>
      <c r="AA384" s="68">
        <f t="shared" si="556"/>
        <v>7.6946017945605716E+22</v>
      </c>
      <c r="AB384" s="68">
        <f t="shared" si="557"/>
        <v>3.0778407178242312E+24</v>
      </c>
      <c r="AC384" s="63">
        <f t="shared" si="516"/>
        <v>348979.20000000001</v>
      </c>
      <c r="AD384" s="69">
        <f t="shared" si="558"/>
        <v>890.38173222780904</v>
      </c>
      <c r="AE384" s="72">
        <f t="shared" si="517"/>
        <v>6.6753745622676819</v>
      </c>
      <c r="AF384" s="51">
        <f t="shared" si="518"/>
        <v>341</v>
      </c>
      <c r="AG384" s="51">
        <f t="shared" si="519"/>
        <v>11.85</v>
      </c>
      <c r="AH384" s="51">
        <v>1</v>
      </c>
      <c r="AJ384" s="63">
        <f t="shared" si="559"/>
        <v>1.42000071650839E+16</v>
      </c>
      <c r="AK384" s="63">
        <f t="shared" si="560"/>
        <v>4.84220244329361E+18</v>
      </c>
      <c r="AL384" s="63">
        <f t="shared" si="561"/>
        <v>4.0175755709501612E+21</v>
      </c>
      <c r="AM384" s="63">
        <f t="shared" si="562"/>
        <v>3.3927825587178736E+24</v>
      </c>
      <c r="AN384" s="63">
        <f t="shared" si="520"/>
        <v>348979.20000000001</v>
      </c>
      <c r="AO384" s="51">
        <f t="shared" si="563"/>
        <v>829.70004207784689</v>
      </c>
      <c r="AP384" s="72">
        <f t="shared" si="505"/>
        <v>6.2204314786883046</v>
      </c>
      <c r="AQ384" s="51">
        <f t="shared" si="521"/>
        <v>313</v>
      </c>
      <c r="AR384" s="51">
        <f t="shared" si="522"/>
        <v>13.25</v>
      </c>
      <c r="AS384" s="51">
        <v>1</v>
      </c>
      <c r="AU384" s="63">
        <f t="shared" si="564"/>
        <v>81997142361078.844</v>
      </c>
      <c r="AV384" s="63">
        <f t="shared" si="565"/>
        <v>2.566510555901768E+16</v>
      </c>
      <c r="AW384" s="63">
        <f t="shared" si="566"/>
        <v>9.2617617894192628E+19</v>
      </c>
      <c r="AX384" s="63">
        <f t="shared" si="567"/>
        <v>3.7936176289461463E+24</v>
      </c>
      <c r="AY384" s="63">
        <f t="shared" si="523"/>
        <v>348979.20000000001</v>
      </c>
      <c r="AZ384" s="51">
        <f t="shared" si="568"/>
        <v>3608.6981088472689</v>
      </c>
      <c r="BA384" s="72">
        <f t="shared" si="594"/>
        <v>27.055150265076577</v>
      </c>
      <c r="BB384" s="51">
        <f t="shared" si="524"/>
        <v>283</v>
      </c>
      <c r="BC384" s="51">
        <f t="shared" si="525"/>
        <v>14.75</v>
      </c>
      <c r="BD384" s="51">
        <v>1</v>
      </c>
      <c r="BF384" s="63">
        <f t="shared" si="569"/>
        <v>5822981232293.7715</v>
      </c>
      <c r="BG384" s="63">
        <f t="shared" si="570"/>
        <v>1647903688739137.2</v>
      </c>
      <c r="BH384" s="63">
        <f t="shared" si="571"/>
        <v>1.610978613136012E+18</v>
      </c>
      <c r="BI384" s="63">
        <f t="shared" si="572"/>
        <v>4.2230837756192944E+24</v>
      </c>
      <c r="BJ384" s="63">
        <f t="shared" si="526"/>
        <v>348979.20000000001</v>
      </c>
      <c r="BK384" s="51">
        <f t="shared" si="573"/>
        <v>977.59269801053858</v>
      </c>
      <c r="BL384" s="72">
        <f t="shared" si="506"/>
        <v>7.3292130693540782</v>
      </c>
      <c r="BM384" s="51">
        <f t="shared" si="527"/>
        <v>236</v>
      </c>
      <c r="BN384" s="51">
        <f t="shared" si="528"/>
        <v>17.100000000000001</v>
      </c>
      <c r="BO384" s="51">
        <v>1</v>
      </c>
      <c r="BQ384" s="63">
        <f t="shared" si="574"/>
        <v>2184430302.2638559</v>
      </c>
      <c r="BR384" s="63">
        <f t="shared" si="575"/>
        <v>515525551334.27002</v>
      </c>
      <c r="BS384" s="63">
        <f t="shared" si="576"/>
        <v>2764470155259116</v>
      </c>
      <c r="BT384" s="63">
        <f t="shared" si="577"/>
        <v>4.8959140720738946E+24</v>
      </c>
      <c r="BU384" s="63">
        <f t="shared" si="529"/>
        <v>348979.20000000001</v>
      </c>
      <c r="BV384" s="51">
        <f t="shared" si="578"/>
        <v>5362.4309175446015</v>
      </c>
      <c r="BW384" s="72">
        <f t="shared" si="593"/>
        <v>40.203245016415401</v>
      </c>
      <c r="BX384" s="51">
        <f t="shared" si="530"/>
        <v>191</v>
      </c>
      <c r="BY384" s="51">
        <f t="shared" si="531"/>
        <v>19.350000000000001</v>
      </c>
      <c r="BZ384" s="51">
        <v>1</v>
      </c>
      <c r="CB384" s="63">
        <f t="shared" si="579"/>
        <v>12134474.846562818</v>
      </c>
      <c r="CC384" s="63">
        <f t="shared" si="580"/>
        <v>2317684695.6934981</v>
      </c>
      <c r="CD384" s="63">
        <f t="shared" si="581"/>
        <v>6109797320936.5557</v>
      </c>
      <c r="CE384" s="63">
        <f t="shared" si="582"/>
        <v>5.5401132920836173E+24</v>
      </c>
      <c r="CF384" s="63">
        <f t="shared" si="532"/>
        <v>348979.20000000001</v>
      </c>
      <c r="CG384" s="51">
        <f t="shared" si="583"/>
        <v>2636.1641565348391</v>
      </c>
      <c r="CH384" s="93">
        <f t="shared" si="548"/>
        <v>19.763863650329384</v>
      </c>
      <c r="CI384" s="51">
        <f t="shared" si="533"/>
        <v>146</v>
      </c>
      <c r="CJ384" s="51">
        <f t="shared" si="534"/>
        <v>21.6</v>
      </c>
      <c r="CK384" s="51">
        <v>1</v>
      </c>
      <c r="CM384" s="63">
        <f t="shared" si="584"/>
        <v>78417.535226917724</v>
      </c>
      <c r="CN384" s="63">
        <f t="shared" si="585"/>
        <v>11448960.143129988</v>
      </c>
      <c r="CO384" s="63">
        <f t="shared" si="586"/>
        <v>13320779042.739542</v>
      </c>
      <c r="CP384" s="63">
        <f t="shared" si="587"/>
        <v>6.184312512093341E+24</v>
      </c>
      <c r="CQ384" s="63">
        <f t="shared" si="535"/>
        <v>348979.20000000001</v>
      </c>
      <c r="CR384" s="51">
        <f t="shared" si="588"/>
        <v>1163.4924810820264</v>
      </c>
      <c r="CS384" s="93">
        <f t="shared" si="503"/>
        <v>8.7229418916441848</v>
      </c>
      <c r="CT384" s="51">
        <f t="shared" si="536"/>
        <v>95</v>
      </c>
      <c r="CU384" s="51">
        <f t="shared" si="537"/>
        <v>24.15</v>
      </c>
      <c r="CV384" s="51">
        <v>1</v>
      </c>
      <c r="CX384" s="63">
        <f t="shared" si="601"/>
        <v>35.497155780492172</v>
      </c>
      <c r="CY384" s="63">
        <f t="shared" si="602"/>
        <v>3372.2297991467562</v>
      </c>
      <c r="CZ384" s="63">
        <f t="shared" si="603"/>
        <v>12661555.200000081</v>
      </c>
      <c r="DA384" s="63">
        <f t="shared" si="604"/>
        <v>6.9144049614376923E+24</v>
      </c>
      <c r="DB384" s="63">
        <f t="shared" si="538"/>
        <v>348979.20000000001</v>
      </c>
      <c r="DC384" s="51">
        <f t="shared" si="605"/>
        <v>3754.6537318434575</v>
      </c>
      <c r="DD384" s="93">
        <f t="shared" si="595"/>
        <v>28.149409522317725</v>
      </c>
      <c r="DE384" s="51">
        <f t="shared" si="539"/>
        <v>40</v>
      </c>
      <c r="DF384" s="51">
        <f t="shared" si="540"/>
        <v>26.9</v>
      </c>
      <c r="DG384" s="51">
        <v>8</v>
      </c>
      <c r="DI384" s="63">
        <f t="shared" si="606"/>
        <v>0.2769111875814817</v>
      </c>
      <c r="DJ384" s="63">
        <f t="shared" si="607"/>
        <v>11.076447503259267</v>
      </c>
      <c r="DK384" s="63">
        <f t="shared" si="608"/>
        <v>6886.4000000000178</v>
      </c>
      <c r="DL384" s="63">
        <f t="shared" si="609"/>
        <v>7.7017595636717966E+24</v>
      </c>
      <c r="DM384" s="63">
        <f t="shared" si="545"/>
        <v>348979.20000000001</v>
      </c>
      <c r="DN384" s="51">
        <f t="shared" si="610"/>
        <v>621.71558146000154</v>
      </c>
      <c r="DO384" s="93">
        <f t="shared" si="592"/>
        <v>4.6611292968235647</v>
      </c>
    </row>
    <row r="385" spans="1:119">
      <c r="A385" s="74">
        <v>8192</v>
      </c>
      <c r="B385" s="74">
        <f t="shared" si="507"/>
        <v>12.633333333333333</v>
      </c>
      <c r="C385" s="78">
        <v>15.969999999999999</v>
      </c>
      <c r="D385" s="76">
        <f t="shared" si="546"/>
        <v>2.895</v>
      </c>
      <c r="E385" s="76">
        <f t="shared" si="508"/>
        <v>2.895</v>
      </c>
      <c r="F385" s="77">
        <f t="shared" si="509"/>
        <v>133.84496924999999</v>
      </c>
      <c r="G385" s="73">
        <f t="shared" si="510"/>
        <v>6.5776940828048159E+22</v>
      </c>
      <c r="H385" s="74">
        <f t="shared" si="547"/>
        <v>75.80000000000004</v>
      </c>
      <c r="I385" s="79">
        <v>379</v>
      </c>
      <c r="J385" s="51">
        <f t="shared" si="511"/>
        <v>379</v>
      </c>
      <c r="K385" s="51">
        <f t="shared" si="512"/>
        <v>10</v>
      </c>
      <c r="L385" s="51">
        <v>1</v>
      </c>
      <c r="N385" s="63">
        <f t="shared" si="550"/>
        <v>4.9650156125094816E+17</v>
      </c>
      <c r="O385" s="63">
        <f t="shared" si="551"/>
        <v>1.8817409171410934E+20</v>
      </c>
      <c r="P385" s="63">
        <f t="shared" si="552"/>
        <v>6.5776940828048163E+23</v>
      </c>
      <c r="Q385" s="63">
        <f t="shared" si="553"/>
        <v>3.2888470414024081E+24</v>
      </c>
      <c r="R385" s="63">
        <f t="shared" si="513"/>
        <v>349252.26666666666</v>
      </c>
      <c r="S385" s="51">
        <f t="shared" si="554"/>
        <v>3495.5365124324494</v>
      </c>
      <c r="T385" s="72">
        <f t="shared" si="549"/>
        <v>26.116308532324233</v>
      </c>
      <c r="U385" s="51">
        <f t="shared" si="514"/>
        <v>364</v>
      </c>
      <c r="V385" s="69">
        <f t="shared" si="515"/>
        <v>10.75</v>
      </c>
      <c r="W385" s="51">
        <v>1</v>
      </c>
      <c r="Y385" s="68">
        <f t="shared" si="504"/>
        <v>2.380692387940071E+17</v>
      </c>
      <c r="Z385" s="68">
        <f t="shared" si="555"/>
        <v>8.6657202921018589E+19</v>
      </c>
      <c r="AA385" s="68">
        <f t="shared" si="556"/>
        <v>8.8387764237689638E+22</v>
      </c>
      <c r="AB385" s="68">
        <f t="shared" si="557"/>
        <v>3.535510569507589E+24</v>
      </c>
      <c r="AC385" s="63">
        <f t="shared" si="516"/>
        <v>349252.26666666666</v>
      </c>
      <c r="AD385" s="69">
        <f t="shared" si="558"/>
        <v>1019.9701958791392</v>
      </c>
      <c r="AE385" s="72">
        <f t="shared" si="517"/>
        <v>7.6205344257205931</v>
      </c>
      <c r="AF385" s="51">
        <f t="shared" si="518"/>
        <v>342</v>
      </c>
      <c r="AG385" s="51">
        <f t="shared" si="519"/>
        <v>11.85</v>
      </c>
      <c r="AH385" s="51">
        <v>1</v>
      </c>
      <c r="AJ385" s="63">
        <f t="shared" si="559"/>
        <v>1.42000071650839E+16</v>
      </c>
      <c r="AK385" s="63">
        <f t="shared" si="560"/>
        <v>4.8564024504586936E+18</v>
      </c>
      <c r="AL385" s="63">
        <f t="shared" si="561"/>
        <v>4.6149824494267243E+21</v>
      </c>
      <c r="AM385" s="63">
        <f t="shared" si="562"/>
        <v>3.8972837440618535E+24</v>
      </c>
      <c r="AN385" s="63">
        <f t="shared" si="520"/>
        <v>349252.26666666666</v>
      </c>
      <c r="AO385" s="51">
        <f t="shared" si="563"/>
        <v>950.28830425510409</v>
      </c>
      <c r="AP385" s="72">
        <f t="shared" si="505"/>
        <v>7.0999179840680053</v>
      </c>
      <c r="AQ385" s="51">
        <f t="shared" si="521"/>
        <v>314</v>
      </c>
      <c r="AR385" s="51">
        <f t="shared" si="522"/>
        <v>13.25</v>
      </c>
      <c r="AS385" s="51">
        <v>1</v>
      </c>
      <c r="AU385" s="63">
        <f t="shared" si="564"/>
        <v>81997142361078.844</v>
      </c>
      <c r="AV385" s="63">
        <f t="shared" si="565"/>
        <v>2.5747102701378756E+16</v>
      </c>
      <c r="AW385" s="63">
        <f t="shared" si="566"/>
        <v>1.0638970531880301E+20</v>
      </c>
      <c r="AX385" s="63">
        <f t="shared" si="567"/>
        <v>4.35772232985819E+24</v>
      </c>
      <c r="AY385" s="63">
        <f t="shared" si="523"/>
        <v>349252.26666666666</v>
      </c>
      <c r="AZ385" s="51">
        <f t="shared" si="568"/>
        <v>4132.1039711821968</v>
      </c>
      <c r="BA385" s="72">
        <f t="shared" si="594"/>
        <v>30.872314397294367</v>
      </c>
      <c r="BB385" s="51">
        <f t="shared" si="524"/>
        <v>284</v>
      </c>
      <c r="BC385" s="51">
        <f t="shared" si="525"/>
        <v>14.75</v>
      </c>
      <c r="BD385" s="51">
        <v>1</v>
      </c>
      <c r="BF385" s="63">
        <f t="shared" si="569"/>
        <v>5822981232293.7715</v>
      </c>
      <c r="BG385" s="63">
        <f t="shared" si="570"/>
        <v>1653726669971431</v>
      </c>
      <c r="BH385" s="63">
        <f t="shared" si="571"/>
        <v>1.8505284828447424E+18</v>
      </c>
      <c r="BI385" s="63">
        <f t="shared" si="572"/>
        <v>4.8510493860685517E+24</v>
      </c>
      <c r="BJ385" s="63">
        <f t="shared" si="526"/>
        <v>349252.26666666666</v>
      </c>
      <c r="BK385" s="51">
        <f t="shared" si="573"/>
        <v>1119.0050426390665</v>
      </c>
      <c r="BL385" s="72">
        <f t="shared" si="506"/>
        <v>8.3604564961194203</v>
      </c>
      <c r="BM385" s="51">
        <f t="shared" si="527"/>
        <v>237</v>
      </c>
      <c r="BN385" s="51">
        <f t="shared" si="528"/>
        <v>17.100000000000001</v>
      </c>
      <c r="BO385" s="51">
        <v>1</v>
      </c>
      <c r="BQ385" s="63">
        <f t="shared" si="574"/>
        <v>2184430302.2638559</v>
      </c>
      <c r="BR385" s="63">
        <f t="shared" si="575"/>
        <v>517709981636.53387</v>
      </c>
      <c r="BS385" s="63">
        <f t="shared" si="576"/>
        <v>3175542319784544</v>
      </c>
      <c r="BT385" s="63">
        <f t="shared" si="577"/>
        <v>5.623928440798118E+24</v>
      </c>
      <c r="BU385" s="63">
        <f t="shared" si="529"/>
        <v>349252.26666666666</v>
      </c>
      <c r="BV385" s="51">
        <f t="shared" si="578"/>
        <v>6133.8247907570412</v>
      </c>
      <c r="BW385" s="72">
        <f t="shared" si="593"/>
        <v>45.827832193678368</v>
      </c>
      <c r="BX385" s="51">
        <f t="shared" si="530"/>
        <v>192</v>
      </c>
      <c r="BY385" s="51">
        <f t="shared" si="531"/>
        <v>19.350000000000001</v>
      </c>
      <c r="BZ385" s="51">
        <v>1</v>
      </c>
      <c r="CB385" s="63">
        <f t="shared" si="579"/>
        <v>12134474.846562818</v>
      </c>
      <c r="CC385" s="63">
        <f t="shared" si="580"/>
        <v>2329819170.540061</v>
      </c>
      <c r="CD385" s="63">
        <f t="shared" si="581"/>
        <v>7018314131925.1133</v>
      </c>
      <c r="CE385" s="63">
        <f t="shared" si="582"/>
        <v>6.3639190251136601E+24</v>
      </c>
      <c r="CF385" s="63">
        <f t="shared" si="532"/>
        <v>349252.26666666666</v>
      </c>
      <c r="CG385" s="51">
        <f t="shared" si="583"/>
        <v>3012.3857768318735</v>
      </c>
      <c r="CH385" s="93">
        <f t="shared" si="548"/>
        <v>22.506529709048991</v>
      </c>
      <c r="CI385" s="51">
        <f t="shared" si="533"/>
        <v>147</v>
      </c>
      <c r="CJ385" s="51">
        <f t="shared" si="534"/>
        <v>21.6</v>
      </c>
      <c r="CK385" s="51">
        <v>1</v>
      </c>
      <c r="CM385" s="63">
        <f t="shared" si="584"/>
        <v>78417.535226917724</v>
      </c>
      <c r="CN385" s="63">
        <f t="shared" si="585"/>
        <v>11527377.678356905</v>
      </c>
      <c r="CO385" s="63">
        <f t="shared" si="586"/>
        <v>15301556973.673893</v>
      </c>
      <c r="CP385" s="63">
        <f t="shared" si="587"/>
        <v>7.1039096094292011E+24</v>
      </c>
      <c r="CQ385" s="63">
        <f t="shared" si="535"/>
        <v>349252.26666666666</v>
      </c>
      <c r="CR385" s="51">
        <f t="shared" si="588"/>
        <v>1327.4100494168033</v>
      </c>
      <c r="CS385" s="93">
        <f t="shared" ref="CS385:CS448" si="611">CR385/$F385</f>
        <v>9.9175191780082788</v>
      </c>
      <c r="CT385" s="51">
        <f t="shared" si="536"/>
        <v>96</v>
      </c>
      <c r="CU385" s="51">
        <f t="shared" si="537"/>
        <v>24.15</v>
      </c>
      <c r="CV385" s="51">
        <v>1</v>
      </c>
      <c r="CX385" s="63">
        <f t="shared" si="601"/>
        <v>35.497155780492172</v>
      </c>
      <c r="CY385" s="63">
        <f t="shared" si="602"/>
        <v>3407.7269549272487</v>
      </c>
      <c r="CZ385" s="63">
        <f t="shared" si="603"/>
        <v>14544307.629944248</v>
      </c>
      <c r="DA385" s="63">
        <f t="shared" si="604"/>
        <v>7.9425656049868147E+24</v>
      </c>
      <c r="DB385" s="63">
        <f t="shared" si="538"/>
        <v>349252.26666666666</v>
      </c>
      <c r="DC385" s="51">
        <f t="shared" si="605"/>
        <v>4268.0378511296403</v>
      </c>
      <c r="DD385" s="93">
        <f t="shared" si="595"/>
        <v>31.887921339483896</v>
      </c>
      <c r="DE385" s="51">
        <f t="shared" si="539"/>
        <v>41</v>
      </c>
      <c r="DF385" s="51">
        <f t="shared" si="540"/>
        <v>26.9</v>
      </c>
      <c r="DG385" s="51">
        <v>1</v>
      </c>
      <c r="DI385" s="63">
        <f t="shared" si="606"/>
        <v>0.2769111875814817</v>
      </c>
      <c r="DJ385" s="63">
        <f t="shared" si="607"/>
        <v>11.35335869084075</v>
      </c>
      <c r="DK385" s="63">
        <f t="shared" si="608"/>
        <v>7910.3963518516039</v>
      </c>
      <c r="DL385" s="63">
        <f t="shared" si="609"/>
        <v>8.8469985413724777E+24</v>
      </c>
      <c r="DM385" s="63">
        <f t="shared" si="545"/>
        <v>349252.26666666666</v>
      </c>
      <c r="DN385" s="51">
        <f t="shared" si="610"/>
        <v>696.74503970646731</v>
      </c>
      <c r="DO385" s="93">
        <f t="shared" si="592"/>
        <v>5.2056124605256118</v>
      </c>
    </row>
    <row r="386" spans="1:119">
      <c r="A386" s="74">
        <v>8192</v>
      </c>
      <c r="B386" s="74">
        <f t="shared" si="507"/>
        <v>12.666666666666666</v>
      </c>
      <c r="C386" s="78">
        <v>15.969999999999999</v>
      </c>
      <c r="D386" s="76">
        <f t="shared" si="546"/>
        <v>2.9000000000000004</v>
      </c>
      <c r="E386" s="76">
        <f t="shared" si="508"/>
        <v>2.9000000000000004</v>
      </c>
      <c r="F386" s="77">
        <f t="shared" si="509"/>
        <v>134.30770000000001</v>
      </c>
      <c r="G386" s="73">
        <f t="shared" si="510"/>
        <v>7.5557863725916236E+22</v>
      </c>
      <c r="H386" s="74">
        <f t="shared" si="547"/>
        <v>76.000000000000043</v>
      </c>
      <c r="I386" s="79">
        <v>380</v>
      </c>
      <c r="J386" s="51">
        <f t="shared" si="511"/>
        <v>380</v>
      </c>
      <c r="K386" s="51">
        <f t="shared" si="512"/>
        <v>10</v>
      </c>
      <c r="L386" s="51">
        <v>13</v>
      </c>
      <c r="N386" s="63">
        <f t="shared" si="550"/>
        <v>6.4545202962623263E+18</v>
      </c>
      <c r="O386" s="63">
        <f t="shared" si="551"/>
        <v>2.4527177125796842E+21</v>
      </c>
      <c r="P386" s="63">
        <f t="shared" si="552"/>
        <v>7.5557863725916229E+23</v>
      </c>
      <c r="Q386" s="63">
        <f t="shared" si="553"/>
        <v>3.7778931862958117E+24</v>
      </c>
      <c r="R386" s="63">
        <f t="shared" si="513"/>
        <v>349525.33333333331</v>
      </c>
      <c r="S386" s="51">
        <f t="shared" si="554"/>
        <v>308.05772445149046</v>
      </c>
      <c r="T386" s="72">
        <f t="shared" si="549"/>
        <v>2.2936713565304925</v>
      </c>
      <c r="U386" s="51">
        <f t="shared" si="514"/>
        <v>365</v>
      </c>
      <c r="V386" s="69">
        <f t="shared" si="515"/>
        <v>10.75</v>
      </c>
      <c r="W386" s="51">
        <v>1</v>
      </c>
      <c r="Y386" s="68">
        <f t="shared" si="504"/>
        <v>2.380692387940071E+17</v>
      </c>
      <c r="Z386" s="68">
        <f t="shared" si="555"/>
        <v>8.68952721598126E+19</v>
      </c>
      <c r="AA386" s="68">
        <f t="shared" si="556"/>
        <v>1.0153087938169986E+23</v>
      </c>
      <c r="AB386" s="68">
        <f t="shared" si="557"/>
        <v>4.0612351752679974E+24</v>
      </c>
      <c r="AC386" s="63">
        <f t="shared" si="516"/>
        <v>349525.33333333331</v>
      </c>
      <c r="AD386" s="69">
        <f t="shared" si="558"/>
        <v>1168.4281187930492</v>
      </c>
      <c r="AE386" s="72">
        <f t="shared" si="517"/>
        <v>8.6996361250549974</v>
      </c>
      <c r="AF386" s="51">
        <f t="shared" si="518"/>
        <v>343</v>
      </c>
      <c r="AG386" s="51">
        <f t="shared" si="519"/>
        <v>11.85</v>
      </c>
      <c r="AH386" s="51">
        <v>1</v>
      </c>
      <c r="AJ386" s="63">
        <f t="shared" si="559"/>
        <v>1.42000071650839E+16</v>
      </c>
      <c r="AK386" s="63">
        <f t="shared" si="560"/>
        <v>4.8706024576237773E+18</v>
      </c>
      <c r="AL386" s="63">
        <f t="shared" si="561"/>
        <v>5.3012227479966665E+21</v>
      </c>
      <c r="AM386" s="63">
        <f t="shared" si="562"/>
        <v>4.4768034257605369E+24</v>
      </c>
      <c r="AN386" s="63">
        <f t="shared" si="520"/>
        <v>349525.33333333331</v>
      </c>
      <c r="AO386" s="51">
        <f t="shared" si="563"/>
        <v>1088.4121202909621</v>
      </c>
      <c r="AP386" s="72">
        <f t="shared" si="505"/>
        <v>8.1038698473055675</v>
      </c>
      <c r="AQ386" s="51">
        <f t="shared" si="521"/>
        <v>315</v>
      </c>
      <c r="AR386" s="51">
        <f t="shared" si="522"/>
        <v>13.25</v>
      </c>
      <c r="AS386" s="51">
        <v>1</v>
      </c>
      <c r="AU386" s="63">
        <f t="shared" si="564"/>
        <v>81997142361078.844</v>
      </c>
      <c r="AV386" s="63">
        <f t="shared" si="565"/>
        <v>2.5829099843739836E+16</v>
      </c>
      <c r="AW386" s="63">
        <f t="shared" si="566"/>
        <v>1.2220967948832834E+20</v>
      </c>
      <c r="AX386" s="63">
        <f t="shared" si="567"/>
        <v>5.0057084718419506E+24</v>
      </c>
      <c r="AY386" s="63">
        <f t="shared" si="523"/>
        <v>349525.33333333331</v>
      </c>
      <c r="AZ386" s="51">
        <f t="shared" si="568"/>
        <v>4731.4726501375981</v>
      </c>
      <c r="BA386" s="72">
        <f t="shared" si="594"/>
        <v>35.228603052078157</v>
      </c>
      <c r="BB386" s="51">
        <f t="shared" si="524"/>
        <v>285</v>
      </c>
      <c r="BC386" s="51">
        <f t="shared" si="525"/>
        <v>14.75</v>
      </c>
      <c r="BD386" s="51">
        <v>1</v>
      </c>
      <c r="BF386" s="63">
        <f t="shared" si="569"/>
        <v>5822981232293.7715</v>
      </c>
      <c r="BG386" s="63">
        <f t="shared" si="570"/>
        <v>1659549651203724.7</v>
      </c>
      <c r="BH386" s="63">
        <f t="shared" si="571"/>
        <v>2.1256990241189148E+18</v>
      </c>
      <c r="BI386" s="63">
        <f t="shared" si="572"/>
        <v>5.572392449786322E+24</v>
      </c>
      <c r="BJ386" s="63">
        <f t="shared" si="526"/>
        <v>349525.33333333331</v>
      </c>
      <c r="BK386" s="51">
        <f t="shared" si="573"/>
        <v>1280.8890788998551</v>
      </c>
      <c r="BL386" s="72">
        <f t="shared" si="506"/>
        <v>9.5369742680416305</v>
      </c>
      <c r="BM386" s="51">
        <f t="shared" si="527"/>
        <v>238</v>
      </c>
      <c r="BN386" s="51">
        <f t="shared" si="528"/>
        <v>17.100000000000001</v>
      </c>
      <c r="BO386" s="51">
        <v>1</v>
      </c>
      <c r="BQ386" s="63">
        <f t="shared" si="574"/>
        <v>2184430302.2638559</v>
      </c>
      <c r="BR386" s="63">
        <f t="shared" si="575"/>
        <v>519894411938.79773</v>
      </c>
      <c r="BS386" s="63">
        <f t="shared" si="576"/>
        <v>3647740238959975</v>
      </c>
      <c r="BT386" s="63">
        <f t="shared" si="577"/>
        <v>6.4601973485658389E+24</v>
      </c>
      <c r="BU386" s="63">
        <f t="shared" si="529"/>
        <v>349525.33333333331</v>
      </c>
      <c r="BV386" s="51">
        <f t="shared" si="578"/>
        <v>7016.3097644322997</v>
      </c>
      <c r="BW386" s="72">
        <f t="shared" si="593"/>
        <v>52.240562264354907</v>
      </c>
      <c r="BX386" s="51">
        <f t="shared" si="530"/>
        <v>193</v>
      </c>
      <c r="BY386" s="51">
        <f t="shared" si="531"/>
        <v>19.350000000000001</v>
      </c>
      <c r="BZ386" s="51">
        <v>1</v>
      </c>
      <c r="CB386" s="63">
        <f t="shared" si="579"/>
        <v>12134474.846562818</v>
      </c>
      <c r="CC386" s="63">
        <f t="shared" si="580"/>
        <v>2341953645.3866239</v>
      </c>
      <c r="CD386" s="63">
        <f t="shared" si="581"/>
        <v>8061925898194.8223</v>
      </c>
      <c r="CE386" s="63">
        <f t="shared" si="582"/>
        <v>7.3102233154823965E+24</v>
      </c>
      <c r="CF386" s="63">
        <f t="shared" si="532"/>
        <v>349525.33333333331</v>
      </c>
      <c r="CG386" s="51">
        <f t="shared" si="583"/>
        <v>3442.3934538908907</v>
      </c>
      <c r="CH386" s="93">
        <f t="shared" si="548"/>
        <v>25.630648532369257</v>
      </c>
      <c r="CI386" s="51">
        <f t="shared" si="533"/>
        <v>148</v>
      </c>
      <c r="CJ386" s="51">
        <f t="shared" si="534"/>
        <v>21.6</v>
      </c>
      <c r="CK386" s="51">
        <v>1</v>
      </c>
      <c r="CM386" s="63">
        <f t="shared" si="584"/>
        <v>78417.535226917724</v>
      </c>
      <c r="CN386" s="63">
        <f t="shared" si="585"/>
        <v>11605795.213583823</v>
      </c>
      <c r="CO386" s="63">
        <f t="shared" si="586"/>
        <v>17576873324.552612</v>
      </c>
      <c r="CP386" s="63">
        <f t="shared" si="587"/>
        <v>8.1602492823989542E+24</v>
      </c>
      <c r="CQ386" s="63">
        <f t="shared" si="535"/>
        <v>349525.33333333331</v>
      </c>
      <c r="CR386" s="51">
        <f t="shared" si="588"/>
        <v>1514.4910797650498</v>
      </c>
      <c r="CS386" s="93">
        <f t="shared" si="611"/>
        <v>11.276278871316013</v>
      </c>
      <c r="CT386" s="51">
        <f t="shared" si="536"/>
        <v>97</v>
      </c>
      <c r="CU386" s="51">
        <f t="shared" si="537"/>
        <v>24.15</v>
      </c>
      <c r="CV386" s="51">
        <v>1</v>
      </c>
      <c r="CX386" s="63">
        <f t="shared" si="601"/>
        <v>35.497155780492172</v>
      </c>
      <c r="CY386" s="63">
        <f t="shared" si="602"/>
        <v>3443.2241107077407</v>
      </c>
      <c r="CZ386" s="63">
        <f t="shared" si="603"/>
        <v>16707022.249087786</v>
      </c>
      <c r="DA386" s="63">
        <f t="shared" si="604"/>
        <v>9.1236120449043843E+24</v>
      </c>
      <c r="DB386" s="63">
        <f t="shared" si="538"/>
        <v>349525.33333333331</v>
      </c>
      <c r="DC386" s="51">
        <f t="shared" si="605"/>
        <v>4852.144882795249</v>
      </c>
      <c r="DD386" s="93">
        <f t="shared" si="595"/>
        <v>36.12707895969664</v>
      </c>
      <c r="DE386" s="51">
        <f t="shared" si="539"/>
        <v>42</v>
      </c>
      <c r="DF386" s="51">
        <f t="shared" si="540"/>
        <v>26.9</v>
      </c>
      <c r="DG386" s="51">
        <v>1</v>
      </c>
      <c r="DI386" s="63">
        <f t="shared" si="606"/>
        <v>0.2769111875814817</v>
      </c>
      <c r="DJ386" s="63">
        <f t="shared" si="607"/>
        <v>11.630269878422231</v>
      </c>
      <c r="DK386" s="63">
        <f t="shared" si="608"/>
        <v>9086.6592767464845</v>
      </c>
      <c r="DL386" s="63">
        <f t="shared" si="609"/>
        <v>1.0162532671135734E+25</v>
      </c>
      <c r="DM386" s="63">
        <f t="shared" si="545"/>
        <v>349525.33333333331</v>
      </c>
      <c r="DN386" s="51">
        <f t="shared" si="610"/>
        <v>781.29393141642095</v>
      </c>
      <c r="DO386" s="93">
        <f t="shared" si="592"/>
        <v>5.8171938869954651</v>
      </c>
    </row>
    <row r="387" spans="1:119">
      <c r="A387" s="74">
        <v>8192</v>
      </c>
      <c r="B387" s="74">
        <f t="shared" si="507"/>
        <v>12.7</v>
      </c>
      <c r="C387" s="78">
        <v>15.969999999999999</v>
      </c>
      <c r="D387" s="76">
        <f t="shared" si="546"/>
        <v>2.9050000000000002</v>
      </c>
      <c r="E387" s="76">
        <f t="shared" si="508"/>
        <v>2.9050000000000002</v>
      </c>
      <c r="F387" s="77">
        <f t="shared" si="509"/>
        <v>134.77122925000003</v>
      </c>
      <c r="G387" s="73">
        <f t="shared" si="510"/>
        <v>8.679319376905013E+22</v>
      </c>
      <c r="H387" s="74">
        <f t="shared" si="547"/>
        <v>76.200000000000031</v>
      </c>
      <c r="I387" s="79">
        <v>381</v>
      </c>
      <c r="J387" s="51">
        <f t="shared" si="511"/>
        <v>381</v>
      </c>
      <c r="K387" s="51">
        <f t="shared" si="512"/>
        <v>10</v>
      </c>
      <c r="L387" s="51">
        <v>1</v>
      </c>
      <c r="N387" s="63">
        <f t="shared" si="550"/>
        <v>6.4545202962623263E+18</v>
      </c>
      <c r="O387" s="63">
        <f t="shared" si="551"/>
        <v>2.4591722328759463E+21</v>
      </c>
      <c r="P387" s="63">
        <f t="shared" si="552"/>
        <v>8.679319376905013E+23</v>
      </c>
      <c r="Q387" s="63">
        <f t="shared" si="553"/>
        <v>4.3396596884525068E+24</v>
      </c>
      <c r="R387" s="63">
        <f t="shared" si="513"/>
        <v>349798.40000000002</v>
      </c>
      <c r="S387" s="51">
        <f t="shared" si="554"/>
        <v>352.9366207406606</v>
      </c>
      <c r="T387" s="72">
        <f t="shared" si="549"/>
        <v>2.6187831238517885</v>
      </c>
      <c r="U387" s="51">
        <f t="shared" si="514"/>
        <v>366</v>
      </c>
      <c r="V387" s="69">
        <f t="shared" si="515"/>
        <v>10.75</v>
      </c>
      <c r="W387" s="51">
        <v>1</v>
      </c>
      <c r="Y387" s="68">
        <f t="shared" si="504"/>
        <v>2.380692387940071E+17</v>
      </c>
      <c r="Z387" s="68">
        <f t="shared" si="555"/>
        <v>8.7133341398606594E+19</v>
      </c>
      <c r="AA387" s="68">
        <f t="shared" si="556"/>
        <v>1.1662835412716101E+23</v>
      </c>
      <c r="AB387" s="68">
        <f t="shared" si="557"/>
        <v>4.6651341650864442E+24</v>
      </c>
      <c r="AC387" s="63">
        <f t="shared" si="516"/>
        <v>349798.40000000002</v>
      </c>
      <c r="AD387" s="69">
        <f t="shared" si="558"/>
        <v>1338.5043228587363</v>
      </c>
      <c r="AE387" s="72">
        <f t="shared" si="517"/>
        <v>9.9316770375064003</v>
      </c>
      <c r="AF387" s="51">
        <f t="shared" si="518"/>
        <v>344</v>
      </c>
      <c r="AG387" s="51">
        <f t="shared" si="519"/>
        <v>11.85</v>
      </c>
      <c r="AH387" s="51">
        <v>1</v>
      </c>
      <c r="AJ387" s="63">
        <f t="shared" si="559"/>
        <v>1.42000071650839E+16</v>
      </c>
      <c r="AK387" s="63">
        <f t="shared" si="560"/>
        <v>4.884802464788862E+18</v>
      </c>
      <c r="AL387" s="63">
        <f t="shared" si="561"/>
        <v>6.0895058500966322E+21</v>
      </c>
      <c r="AM387" s="63">
        <f t="shared" si="562"/>
        <v>5.1424967308162207E+24</v>
      </c>
      <c r="AN387" s="63">
        <f t="shared" si="520"/>
        <v>349798.40000000002</v>
      </c>
      <c r="AO387" s="51">
        <f t="shared" si="563"/>
        <v>1246.6227434971297</v>
      </c>
      <c r="AP387" s="72">
        <f t="shared" si="505"/>
        <v>9.2499174373830932</v>
      </c>
      <c r="AQ387" s="51">
        <f t="shared" si="521"/>
        <v>316</v>
      </c>
      <c r="AR387" s="51">
        <f t="shared" si="522"/>
        <v>13.25</v>
      </c>
      <c r="AS387" s="51">
        <v>1</v>
      </c>
      <c r="AU387" s="63">
        <f t="shared" si="564"/>
        <v>81997142361078.844</v>
      </c>
      <c r="AV387" s="63">
        <f t="shared" si="565"/>
        <v>2.5911096986100916E+16</v>
      </c>
      <c r="AW387" s="63">
        <f t="shared" si="566"/>
        <v>1.4038205779295768E+20</v>
      </c>
      <c r="AX387" s="63">
        <f t="shared" si="567"/>
        <v>5.7500490871995714E+24</v>
      </c>
      <c r="AY387" s="63">
        <f t="shared" si="523"/>
        <v>349798.40000000002</v>
      </c>
      <c r="AZ387" s="51">
        <f t="shared" si="568"/>
        <v>5417.8353725533361</v>
      </c>
      <c r="BA387" s="72">
        <f t="shared" si="594"/>
        <v>40.200237118140961</v>
      </c>
      <c r="BB387" s="51">
        <f t="shared" si="524"/>
        <v>286</v>
      </c>
      <c r="BC387" s="51">
        <f t="shared" si="525"/>
        <v>14.75</v>
      </c>
      <c r="BD387" s="51">
        <v>1</v>
      </c>
      <c r="BF387" s="63">
        <f t="shared" si="569"/>
        <v>5822981232293.7715</v>
      </c>
      <c r="BG387" s="63">
        <f t="shared" si="570"/>
        <v>1665372632436018.7</v>
      </c>
      <c r="BH387" s="63">
        <f t="shared" si="571"/>
        <v>2.4417869722241992E+18</v>
      </c>
      <c r="BI387" s="63">
        <f t="shared" si="572"/>
        <v>6.4009980404674473E+24</v>
      </c>
      <c r="BJ387" s="63">
        <f t="shared" si="526"/>
        <v>349798.40000000002</v>
      </c>
      <c r="BK387" s="51">
        <f t="shared" si="573"/>
        <v>1466.2105793419234</v>
      </c>
      <c r="BL387" s="72">
        <f t="shared" si="506"/>
        <v>10.87925507173426</v>
      </c>
      <c r="BM387" s="51">
        <f t="shared" si="527"/>
        <v>239</v>
      </c>
      <c r="BN387" s="51">
        <f t="shared" si="528"/>
        <v>17.100000000000001</v>
      </c>
      <c r="BO387" s="51">
        <v>1</v>
      </c>
      <c r="BQ387" s="63">
        <f t="shared" si="574"/>
        <v>2184430302.2638559</v>
      </c>
      <c r="BR387" s="63">
        <f t="shared" si="575"/>
        <v>522078842241.06158</v>
      </c>
      <c r="BS387" s="63">
        <f t="shared" si="576"/>
        <v>4190153211949814</v>
      </c>
      <c r="BT387" s="63">
        <f t="shared" si="577"/>
        <v>7.4208180672537869E+24</v>
      </c>
      <c r="BU387" s="63">
        <f t="shared" si="529"/>
        <v>349798.40000000002</v>
      </c>
      <c r="BV387" s="51">
        <f t="shared" si="578"/>
        <v>8025.90121055907</v>
      </c>
      <c r="BW387" s="72">
        <f t="shared" si="593"/>
        <v>59.552036849579068</v>
      </c>
      <c r="BX387" s="51">
        <f t="shared" si="530"/>
        <v>194</v>
      </c>
      <c r="BY387" s="51">
        <f t="shared" si="531"/>
        <v>19.350000000000001</v>
      </c>
      <c r="BZ387" s="51">
        <v>1</v>
      </c>
      <c r="CB387" s="63">
        <f t="shared" si="579"/>
        <v>12134474.846562818</v>
      </c>
      <c r="CC387" s="63">
        <f t="shared" si="580"/>
        <v>2354088120.2331867</v>
      </c>
      <c r="CD387" s="63">
        <f t="shared" si="581"/>
        <v>9260721017364.3867</v>
      </c>
      <c r="CE387" s="63">
        <f t="shared" si="582"/>
        <v>8.3972414971556013E+24</v>
      </c>
      <c r="CF387" s="63">
        <f t="shared" si="532"/>
        <v>349798.40000000002</v>
      </c>
      <c r="CG387" s="51">
        <f t="shared" si="583"/>
        <v>3933.8888539342597</v>
      </c>
      <c r="CH387" s="93">
        <f t="shared" si="548"/>
        <v>29.189381708739283</v>
      </c>
      <c r="CI387" s="51">
        <f t="shared" si="533"/>
        <v>149</v>
      </c>
      <c r="CJ387" s="51">
        <f t="shared" si="534"/>
        <v>21.6</v>
      </c>
      <c r="CK387" s="51">
        <v>1</v>
      </c>
      <c r="CM387" s="63">
        <f t="shared" si="584"/>
        <v>78417.535226917724</v>
      </c>
      <c r="CN387" s="63">
        <f t="shared" si="585"/>
        <v>11684212.74881074</v>
      </c>
      <c r="CO387" s="63">
        <f t="shared" si="586"/>
        <v>20190525473.904846</v>
      </c>
      <c r="CP387" s="63">
        <f t="shared" si="587"/>
        <v>9.3736649270574135E+24</v>
      </c>
      <c r="CQ387" s="63">
        <f t="shared" si="535"/>
        <v>349798.40000000002</v>
      </c>
      <c r="CR387" s="51">
        <f t="shared" si="588"/>
        <v>1728.017617272495</v>
      </c>
      <c r="CS387" s="93">
        <f t="shared" si="611"/>
        <v>12.82185839580813</v>
      </c>
      <c r="CT387" s="51">
        <f t="shared" si="536"/>
        <v>98</v>
      </c>
      <c r="CU387" s="51">
        <f t="shared" si="537"/>
        <v>24.15</v>
      </c>
      <c r="CV387" s="51">
        <v>1</v>
      </c>
      <c r="CX387" s="63">
        <f t="shared" si="601"/>
        <v>35.497155780492172</v>
      </c>
      <c r="CY387" s="63">
        <f t="shared" si="602"/>
        <v>3478.7212664882327</v>
      </c>
      <c r="CZ387" s="63">
        <f t="shared" si="603"/>
        <v>19191328.974426001</v>
      </c>
      <c r="DA387" s="63">
        <f t="shared" si="604"/>
        <v>1.0480278147612803E+25</v>
      </c>
      <c r="DB387" s="63">
        <f t="shared" si="538"/>
        <v>349798.40000000002</v>
      </c>
      <c r="DC387" s="51">
        <f t="shared" si="605"/>
        <v>5516.7768568591409</v>
      </c>
      <c r="DD387" s="93">
        <f t="shared" si="595"/>
        <v>40.934381080887405</v>
      </c>
      <c r="DE387" s="51">
        <f t="shared" si="539"/>
        <v>43</v>
      </c>
      <c r="DF387" s="51">
        <f t="shared" si="540"/>
        <v>26.9</v>
      </c>
      <c r="DG387" s="51">
        <v>1</v>
      </c>
      <c r="DI387" s="63">
        <f t="shared" si="606"/>
        <v>0.2769111875814817</v>
      </c>
      <c r="DJ387" s="63">
        <f t="shared" si="607"/>
        <v>11.907181066003712</v>
      </c>
      <c r="DK387" s="63">
        <f t="shared" si="608"/>
        <v>10437.830563617235</v>
      </c>
      <c r="DL387" s="63">
        <f t="shared" si="609"/>
        <v>1.1673684561937241E+25</v>
      </c>
      <c r="DM387" s="63">
        <f t="shared" si="545"/>
        <v>349798.40000000002</v>
      </c>
      <c r="DN387" s="51">
        <f t="shared" si="610"/>
        <v>876.59963393169255</v>
      </c>
      <c r="DO387" s="93">
        <f t="shared" si="592"/>
        <v>6.5043528860718789</v>
      </c>
    </row>
    <row r="388" spans="1:119">
      <c r="A388" s="74">
        <v>8192</v>
      </c>
      <c r="B388" s="74">
        <f t="shared" si="507"/>
        <v>12.733333333333333</v>
      </c>
      <c r="C388" s="78">
        <v>15.969999999999999</v>
      </c>
      <c r="D388" s="76">
        <f t="shared" si="546"/>
        <v>2.91</v>
      </c>
      <c r="E388" s="76">
        <f t="shared" si="508"/>
        <v>2.91</v>
      </c>
      <c r="F388" s="77">
        <f t="shared" si="509"/>
        <v>135.235557</v>
      </c>
      <c r="G388" s="73">
        <f t="shared" si="510"/>
        <v>9.9699198907446806E+22</v>
      </c>
      <c r="H388" s="74">
        <f t="shared" si="547"/>
        <v>76.400000000000034</v>
      </c>
      <c r="I388" s="79">
        <v>382</v>
      </c>
      <c r="J388" s="51">
        <f t="shared" si="511"/>
        <v>382</v>
      </c>
      <c r="K388" s="51">
        <f t="shared" si="512"/>
        <v>10</v>
      </c>
      <c r="L388" s="51">
        <v>1</v>
      </c>
      <c r="N388" s="63">
        <f t="shared" si="550"/>
        <v>6.4545202962623263E+18</v>
      </c>
      <c r="O388" s="63">
        <f t="shared" si="551"/>
        <v>2.4656267531722089E+21</v>
      </c>
      <c r="P388" s="63">
        <f t="shared" si="552"/>
        <v>9.9699198907446806E+23</v>
      </c>
      <c r="Q388" s="63">
        <f t="shared" si="553"/>
        <v>4.9849599453723402E+24</v>
      </c>
      <c r="R388" s="63">
        <f t="shared" si="513"/>
        <v>350071.46666666667</v>
      </c>
      <c r="S388" s="51">
        <f t="shared" si="554"/>
        <v>404.35641274242545</v>
      </c>
      <c r="T388" s="72">
        <f t="shared" si="549"/>
        <v>2.9900155085871791</v>
      </c>
      <c r="U388" s="51">
        <f t="shared" si="514"/>
        <v>367</v>
      </c>
      <c r="V388" s="69">
        <f t="shared" si="515"/>
        <v>10.75</v>
      </c>
      <c r="W388" s="51">
        <v>1</v>
      </c>
      <c r="Y388" s="68">
        <f t="shared" si="504"/>
        <v>2.380692387940071E+17</v>
      </c>
      <c r="Z388" s="68">
        <f t="shared" si="555"/>
        <v>8.7371410637400605E+19</v>
      </c>
      <c r="AA388" s="68">
        <f t="shared" si="556"/>
        <v>1.3397079853188149E+23</v>
      </c>
      <c r="AB388" s="68">
        <f t="shared" si="557"/>
        <v>5.3588319412752655E+24</v>
      </c>
      <c r="AC388" s="63">
        <f t="shared" si="516"/>
        <v>350071.46666666667</v>
      </c>
      <c r="AD388" s="69">
        <f t="shared" si="558"/>
        <v>1533.3482377647836</v>
      </c>
      <c r="AE388" s="72">
        <f t="shared" si="517"/>
        <v>11.338351183518869</v>
      </c>
      <c r="AF388" s="51">
        <f t="shared" si="518"/>
        <v>345</v>
      </c>
      <c r="AG388" s="51">
        <f t="shared" si="519"/>
        <v>11.85</v>
      </c>
      <c r="AH388" s="51">
        <v>1</v>
      </c>
      <c r="AJ388" s="63">
        <f t="shared" si="559"/>
        <v>1.42000071650839E+16</v>
      </c>
      <c r="AK388" s="63">
        <f t="shared" si="560"/>
        <v>4.8990024719539456E+18</v>
      </c>
      <c r="AL388" s="63">
        <f t="shared" si="561"/>
        <v>6.9950053527508232E+21</v>
      </c>
      <c r="AM388" s="63">
        <f t="shared" si="562"/>
        <v>5.9071775352662236E+24</v>
      </c>
      <c r="AN388" s="63">
        <f t="shared" si="520"/>
        <v>350071.46666666667</v>
      </c>
      <c r="AO388" s="51">
        <f t="shared" si="563"/>
        <v>1427.8427889751392</v>
      </c>
      <c r="AP388" s="72">
        <f t="shared" si="505"/>
        <v>10.558190616800131</v>
      </c>
      <c r="AQ388" s="51">
        <f t="shared" si="521"/>
        <v>317</v>
      </c>
      <c r="AR388" s="51">
        <f t="shared" si="522"/>
        <v>13.25</v>
      </c>
      <c r="AS388" s="51">
        <v>1</v>
      </c>
      <c r="AU388" s="63">
        <f t="shared" si="564"/>
        <v>81997142361078.844</v>
      </c>
      <c r="AV388" s="63">
        <f t="shared" si="565"/>
        <v>2.5993094128461992E+16</v>
      </c>
      <c r="AW388" s="63">
        <f t="shared" si="566"/>
        <v>1.6125663885786916E+20</v>
      </c>
      <c r="AX388" s="63">
        <f t="shared" si="567"/>
        <v>6.6050719276183508E+24</v>
      </c>
      <c r="AY388" s="63">
        <f t="shared" si="523"/>
        <v>350071.46666666667</v>
      </c>
      <c r="AZ388" s="51">
        <f t="shared" si="568"/>
        <v>6203.8262186453558</v>
      </c>
      <c r="BA388" s="72">
        <f t="shared" si="594"/>
        <v>45.874223882150723</v>
      </c>
      <c r="BB388" s="51">
        <f t="shared" si="524"/>
        <v>287</v>
      </c>
      <c r="BC388" s="51">
        <f t="shared" si="525"/>
        <v>14.75</v>
      </c>
      <c r="BD388" s="51">
        <v>1</v>
      </c>
      <c r="BF388" s="63">
        <f t="shared" si="569"/>
        <v>5822981232293.7715</v>
      </c>
      <c r="BG388" s="63">
        <f t="shared" si="570"/>
        <v>1671195613668312.5</v>
      </c>
      <c r="BH388" s="63">
        <f t="shared" si="571"/>
        <v>2.8048766782471296E+18</v>
      </c>
      <c r="BI388" s="63">
        <f t="shared" si="572"/>
        <v>7.3528159194242024E+24</v>
      </c>
      <c r="BJ388" s="63">
        <f t="shared" si="526"/>
        <v>350071.46666666667</v>
      </c>
      <c r="BK388" s="51">
        <f t="shared" si="573"/>
        <v>1678.365270532491</v>
      </c>
      <c r="BL388" s="72">
        <f t="shared" si="506"/>
        <v>12.410680354815938</v>
      </c>
      <c r="BM388" s="51">
        <f t="shared" si="527"/>
        <v>240</v>
      </c>
      <c r="BN388" s="51">
        <f t="shared" si="528"/>
        <v>17.100000000000001</v>
      </c>
      <c r="BO388" s="51">
        <v>13</v>
      </c>
      <c r="BQ388" s="63">
        <f t="shared" si="574"/>
        <v>28397593929.430126</v>
      </c>
      <c r="BR388" s="63">
        <f t="shared" si="575"/>
        <v>6815422543063.2305</v>
      </c>
      <c r="BS388" s="63">
        <f t="shared" si="576"/>
        <v>4813222101752296</v>
      </c>
      <c r="BT388" s="63">
        <f t="shared" si="577"/>
        <v>8.5242815065867027E+24</v>
      </c>
      <c r="BU388" s="63">
        <f t="shared" si="529"/>
        <v>350071.46666666667</v>
      </c>
      <c r="BV388" s="51">
        <f t="shared" si="578"/>
        <v>706.22504640614193</v>
      </c>
      <c r="BW388" s="72">
        <f t="shared" si="593"/>
        <v>5.2221846241676069</v>
      </c>
      <c r="BX388" s="51">
        <f t="shared" si="530"/>
        <v>195</v>
      </c>
      <c r="BY388" s="51">
        <f t="shared" si="531"/>
        <v>19.350000000000001</v>
      </c>
      <c r="BZ388" s="51">
        <v>1</v>
      </c>
      <c r="CB388" s="63">
        <f t="shared" si="579"/>
        <v>12134474.846562818</v>
      </c>
      <c r="CC388" s="63">
        <f t="shared" si="580"/>
        <v>2366222595.0797496</v>
      </c>
      <c r="CD388" s="63">
        <f t="shared" si="581"/>
        <v>10637774998732.939</v>
      </c>
      <c r="CE388" s="63">
        <f t="shared" si="582"/>
        <v>9.6458974942954795E+24</v>
      </c>
      <c r="CF388" s="63">
        <f t="shared" si="532"/>
        <v>350071.46666666667</v>
      </c>
      <c r="CG388" s="51">
        <f t="shared" si="583"/>
        <v>4495.6780570233759</v>
      </c>
      <c r="CH388" s="93">
        <f t="shared" si="548"/>
        <v>33.243313790790808</v>
      </c>
      <c r="CI388" s="51">
        <f t="shared" si="533"/>
        <v>150</v>
      </c>
      <c r="CJ388" s="51">
        <f t="shared" si="534"/>
        <v>21.6</v>
      </c>
      <c r="CK388" s="51">
        <v>1</v>
      </c>
      <c r="CM388" s="63">
        <f t="shared" si="584"/>
        <v>78417.535226917724</v>
      </c>
      <c r="CN388" s="63">
        <f t="shared" si="585"/>
        <v>11762630.284037659</v>
      </c>
      <c r="CO388" s="63">
        <f t="shared" si="586"/>
        <v>23192823398.400234</v>
      </c>
      <c r="CP388" s="63">
        <f t="shared" si="587"/>
        <v>1.0767513482004256E+25</v>
      </c>
      <c r="CQ388" s="63">
        <f t="shared" si="535"/>
        <v>350071.46666666667</v>
      </c>
      <c r="CR388" s="51">
        <f t="shared" si="588"/>
        <v>1971.7378544043661</v>
      </c>
      <c r="CS388" s="93">
        <f t="shared" si="611"/>
        <v>14.580025387882021</v>
      </c>
      <c r="CT388" s="51">
        <f t="shared" si="536"/>
        <v>99</v>
      </c>
      <c r="CU388" s="51">
        <f t="shared" si="537"/>
        <v>24.15</v>
      </c>
      <c r="CV388" s="51">
        <v>1</v>
      </c>
      <c r="CX388" s="63">
        <f t="shared" si="601"/>
        <v>35.497155780492172</v>
      </c>
      <c r="CY388" s="63">
        <f t="shared" si="602"/>
        <v>3514.2184222687251</v>
      </c>
      <c r="CZ388" s="63">
        <f t="shared" si="603"/>
        <v>22045048.023130085</v>
      </c>
      <c r="DA388" s="63">
        <f t="shared" si="604"/>
        <v>1.2038678268074202E+25</v>
      </c>
      <c r="DB388" s="63">
        <f t="shared" si="538"/>
        <v>350071.46666666667</v>
      </c>
      <c r="DC388" s="51">
        <f t="shared" si="605"/>
        <v>6273.1012629824363</v>
      </c>
      <c r="DD388" s="93">
        <f t="shared" si="595"/>
        <v>46.386478542639757</v>
      </c>
      <c r="DE388" s="51">
        <f t="shared" si="539"/>
        <v>44</v>
      </c>
      <c r="DF388" s="51">
        <f t="shared" si="540"/>
        <v>26.9</v>
      </c>
      <c r="DG388" s="51">
        <v>1</v>
      </c>
      <c r="DI388" s="63">
        <f t="shared" si="606"/>
        <v>0.2769111875814817</v>
      </c>
      <c r="DJ388" s="63">
        <f t="shared" si="607"/>
        <v>12.184092253585195</v>
      </c>
      <c r="DK388" s="63">
        <f t="shared" si="608"/>
        <v>11989.918798164892</v>
      </c>
      <c r="DL388" s="63">
        <f t="shared" si="609"/>
        <v>1.3409542253051595E+25</v>
      </c>
      <c r="DM388" s="63">
        <f t="shared" si="545"/>
        <v>350071.46666666667</v>
      </c>
      <c r="DN388" s="51">
        <f t="shared" si="610"/>
        <v>984.06336299996678</v>
      </c>
      <c r="DO388" s="93">
        <f t="shared" si="592"/>
        <v>7.276661440452135</v>
      </c>
    </row>
    <row r="389" spans="1:119">
      <c r="A389" s="74">
        <v>8192</v>
      </c>
      <c r="B389" s="74">
        <f t="shared" si="507"/>
        <v>12.766666666666667</v>
      </c>
      <c r="C389" s="78">
        <v>15.969999999999999</v>
      </c>
      <c r="D389" s="76">
        <f t="shared" si="546"/>
        <v>2.915</v>
      </c>
      <c r="E389" s="76">
        <f t="shared" si="508"/>
        <v>2.915</v>
      </c>
      <c r="F389" s="77">
        <f t="shared" si="509"/>
        <v>135.70068325</v>
      </c>
      <c r="G389" s="73">
        <f t="shared" si="510"/>
        <v>1.1452430577950634E+23</v>
      </c>
      <c r="H389" s="74">
        <f t="shared" si="547"/>
        <v>76.600000000000037</v>
      </c>
      <c r="I389" s="79">
        <v>383</v>
      </c>
      <c r="J389" s="51">
        <f t="shared" si="511"/>
        <v>383</v>
      </c>
      <c r="K389" s="51">
        <f t="shared" si="512"/>
        <v>10</v>
      </c>
      <c r="L389" s="51">
        <v>1</v>
      </c>
      <c r="N389" s="63">
        <f t="shared" si="550"/>
        <v>6.4545202962623263E+18</v>
      </c>
      <c r="O389" s="63">
        <f t="shared" si="551"/>
        <v>2.472081273468471E+21</v>
      </c>
      <c r="P389" s="63">
        <f t="shared" si="552"/>
        <v>1.1452430577950634E+24</v>
      </c>
      <c r="Q389" s="63">
        <f t="shared" si="553"/>
        <v>5.7262152889753175E+24</v>
      </c>
      <c r="R389" s="63">
        <f t="shared" si="513"/>
        <v>350344.53333333333</v>
      </c>
      <c r="S389" s="51">
        <f t="shared" si="554"/>
        <v>463.27079537648945</v>
      </c>
      <c r="T389" s="72">
        <f t="shared" si="549"/>
        <v>3.4139164540756979</v>
      </c>
      <c r="U389" s="51">
        <f t="shared" si="514"/>
        <v>368</v>
      </c>
      <c r="V389" s="69">
        <f t="shared" si="515"/>
        <v>10.75</v>
      </c>
      <c r="W389" s="51">
        <v>1</v>
      </c>
      <c r="Y389" s="68">
        <f t="shared" si="504"/>
        <v>2.380692387940071E+17</v>
      </c>
      <c r="Z389" s="68">
        <f t="shared" si="555"/>
        <v>8.7609479876194615E+19</v>
      </c>
      <c r="AA389" s="68">
        <f t="shared" si="556"/>
        <v>1.538920358912115E+23</v>
      </c>
      <c r="AB389" s="68">
        <f t="shared" si="557"/>
        <v>6.1556814356484656E+24</v>
      </c>
      <c r="AC389" s="63">
        <f t="shared" si="516"/>
        <v>350344.53333333333</v>
      </c>
      <c r="AD389" s="69">
        <f t="shared" si="558"/>
        <v>1756.5683086885588</v>
      </c>
      <c r="AE389" s="72">
        <f t="shared" si="517"/>
        <v>12.94443230954446</v>
      </c>
      <c r="AF389" s="51">
        <f t="shared" si="518"/>
        <v>346</v>
      </c>
      <c r="AG389" s="51">
        <f t="shared" si="519"/>
        <v>11.85</v>
      </c>
      <c r="AH389" s="51">
        <v>1</v>
      </c>
      <c r="AJ389" s="63">
        <f t="shared" si="559"/>
        <v>1.42000071650839E+16</v>
      </c>
      <c r="AK389" s="63">
        <f t="shared" si="560"/>
        <v>4.9132024791190292E+18</v>
      </c>
      <c r="AL389" s="63">
        <f t="shared" si="561"/>
        <v>8.0351511419003255E+21</v>
      </c>
      <c r="AM389" s="63">
        <f t="shared" si="562"/>
        <v>6.7855651174357505E+24</v>
      </c>
      <c r="AN389" s="63">
        <f t="shared" si="520"/>
        <v>350344.53333333333</v>
      </c>
      <c r="AO389" s="51">
        <f t="shared" si="563"/>
        <v>1635.4203141534447</v>
      </c>
      <c r="AP389" s="72">
        <f t="shared" si="505"/>
        <v>12.051673396076616</v>
      </c>
      <c r="AQ389" s="51">
        <f t="shared" si="521"/>
        <v>318</v>
      </c>
      <c r="AR389" s="51">
        <f t="shared" si="522"/>
        <v>13.25</v>
      </c>
      <c r="AS389" s="51">
        <v>1</v>
      </c>
      <c r="AU389" s="63">
        <f t="shared" si="564"/>
        <v>81997142361078.844</v>
      </c>
      <c r="AV389" s="63">
        <f t="shared" si="565"/>
        <v>2.6075091270823072E+16</v>
      </c>
      <c r="AW389" s="63">
        <f t="shared" si="566"/>
        <v>1.8523523578838526E+20</v>
      </c>
      <c r="AX389" s="63">
        <f t="shared" si="567"/>
        <v>7.5872352578922947E+24</v>
      </c>
      <c r="AY389" s="63">
        <f t="shared" si="523"/>
        <v>350344.53333333333</v>
      </c>
      <c r="AZ389" s="51">
        <f t="shared" si="568"/>
        <v>7103.9151450892787</v>
      </c>
      <c r="BA389" s="72">
        <f t="shared" si="594"/>
        <v>52.349884871263377</v>
      </c>
      <c r="BB389" s="51">
        <f t="shared" si="524"/>
        <v>288</v>
      </c>
      <c r="BC389" s="51">
        <f t="shared" si="525"/>
        <v>14.75</v>
      </c>
      <c r="BD389" s="51">
        <v>1</v>
      </c>
      <c r="BF389" s="63">
        <f t="shared" si="569"/>
        <v>5822981232293.7715</v>
      </c>
      <c r="BG389" s="63">
        <f t="shared" si="570"/>
        <v>1677018594900606.2</v>
      </c>
      <c r="BH389" s="63">
        <f t="shared" si="571"/>
        <v>3.2219572262720256E+18</v>
      </c>
      <c r="BI389" s="63">
        <f t="shared" si="572"/>
        <v>8.446167551238593E+24</v>
      </c>
      <c r="BJ389" s="63">
        <f t="shared" si="526"/>
        <v>350344.53333333333</v>
      </c>
      <c r="BK389" s="51">
        <f t="shared" si="573"/>
        <v>1921.2412051179342</v>
      </c>
      <c r="BL389" s="72">
        <f t="shared" si="506"/>
        <v>14.157933173987422</v>
      </c>
      <c r="BM389" s="51">
        <f t="shared" si="527"/>
        <v>241</v>
      </c>
      <c r="BN389" s="51">
        <f t="shared" si="528"/>
        <v>17.100000000000001</v>
      </c>
      <c r="BO389" s="51">
        <v>1</v>
      </c>
      <c r="BQ389" s="63">
        <f t="shared" si="574"/>
        <v>28397593929.430126</v>
      </c>
      <c r="BR389" s="63">
        <f t="shared" si="575"/>
        <v>6843820136992.6602</v>
      </c>
      <c r="BS389" s="63">
        <f t="shared" si="576"/>
        <v>5528940310518233</v>
      </c>
      <c r="BT389" s="63">
        <f t="shared" si="577"/>
        <v>9.7918281441477914E+24</v>
      </c>
      <c r="BU389" s="63">
        <f t="shared" si="529"/>
        <v>350344.53333333333</v>
      </c>
      <c r="BV389" s="51">
        <f t="shared" si="578"/>
        <v>807.87340985670369</v>
      </c>
      <c r="BW389" s="72">
        <f t="shared" si="593"/>
        <v>5.9533481372998445</v>
      </c>
      <c r="BX389" s="51">
        <f t="shared" si="530"/>
        <v>196</v>
      </c>
      <c r="BY389" s="51">
        <f t="shared" si="531"/>
        <v>19.350000000000001</v>
      </c>
      <c r="BZ389" s="51">
        <v>1</v>
      </c>
      <c r="CB389" s="63">
        <f t="shared" si="579"/>
        <v>12134474.846562818</v>
      </c>
      <c r="CC389" s="63">
        <f t="shared" si="580"/>
        <v>2378357069.9263124</v>
      </c>
      <c r="CD389" s="63">
        <f t="shared" si="581"/>
        <v>12219594641873.115</v>
      </c>
      <c r="CE389" s="63">
        <f t="shared" si="582"/>
        <v>1.1080226584167239E+25</v>
      </c>
      <c r="CF389" s="63">
        <f t="shared" si="532"/>
        <v>350344.53333333333</v>
      </c>
      <c r="CG389" s="51">
        <f t="shared" si="583"/>
        <v>5137.8301418179017</v>
      </c>
      <c r="CH389" s="93">
        <f t="shared" si="548"/>
        <v>37.861490589200123</v>
      </c>
      <c r="CI389" s="51">
        <f t="shared" si="533"/>
        <v>151</v>
      </c>
      <c r="CJ389" s="51">
        <f t="shared" si="534"/>
        <v>21.6</v>
      </c>
      <c r="CK389" s="51">
        <v>1</v>
      </c>
      <c r="CM389" s="63">
        <f t="shared" si="584"/>
        <v>78417.535226917724</v>
      </c>
      <c r="CN389" s="63">
        <f t="shared" si="585"/>
        <v>11841047.819264576</v>
      </c>
      <c r="CO389" s="63">
        <f t="shared" si="586"/>
        <v>26641558085.479095</v>
      </c>
      <c r="CP389" s="63">
        <f t="shared" si="587"/>
        <v>1.2368625024186686E+25</v>
      </c>
      <c r="CQ389" s="63">
        <f t="shared" si="535"/>
        <v>350344.53333333333</v>
      </c>
      <c r="CR389" s="51">
        <f t="shared" si="588"/>
        <v>2249.9324799731912</v>
      </c>
      <c r="CS389" s="93">
        <f t="shared" si="611"/>
        <v>16.580111655209308</v>
      </c>
      <c r="CT389" s="51">
        <f t="shared" si="536"/>
        <v>100</v>
      </c>
      <c r="CU389" s="51">
        <f t="shared" si="537"/>
        <v>24.15</v>
      </c>
      <c r="CV389" s="51">
        <f>POWER(($D389+0.05)/$D389,2)*POWER(1.05,2)</f>
        <v>1.1406459829532578</v>
      </c>
      <c r="CX389" s="63">
        <f t="shared" si="601"/>
        <v>40.489688147284411</v>
      </c>
      <c r="CY389" s="63">
        <f t="shared" si="602"/>
        <v>4048.968814728441</v>
      </c>
      <c r="CZ389" s="63">
        <f t="shared" si="603"/>
        <v>25323110.400000166</v>
      </c>
      <c r="DA389" s="63">
        <f t="shared" si="604"/>
        <v>1.3828809922875389E+25</v>
      </c>
      <c r="DB389" s="63">
        <f t="shared" si="538"/>
        <v>350344.53333333333</v>
      </c>
      <c r="DC389" s="51">
        <f t="shared" si="605"/>
        <v>6254.2122596463005</v>
      </c>
      <c r="DD389" s="93">
        <f t="shared" si="595"/>
        <v>46.088288650133237</v>
      </c>
      <c r="DE389" s="51">
        <f t="shared" si="539"/>
        <v>45</v>
      </c>
      <c r="DF389" s="51">
        <f t="shared" si="540"/>
        <v>26.9</v>
      </c>
      <c r="DG389" s="51">
        <v>1</v>
      </c>
      <c r="DI389" s="63">
        <f t="shared" si="606"/>
        <v>0.2769111875814817</v>
      </c>
      <c r="DJ389" s="63">
        <f t="shared" si="607"/>
        <v>12.461003441166676</v>
      </c>
      <c r="DK389" s="63">
        <f t="shared" si="608"/>
        <v>13772.800000000039</v>
      </c>
      <c r="DL389" s="63">
        <f t="shared" si="609"/>
        <v>1.5403519127343602E+25</v>
      </c>
      <c r="DM389" s="63">
        <f t="shared" si="545"/>
        <v>350344.53333333333</v>
      </c>
      <c r="DN389" s="51">
        <f t="shared" si="610"/>
        <v>1105.2721448177808</v>
      </c>
      <c r="DO389" s="93">
        <f t="shared" si="592"/>
        <v>8.1449268960683803</v>
      </c>
    </row>
    <row r="390" spans="1:119">
      <c r="A390" s="74">
        <v>8192</v>
      </c>
      <c r="B390" s="74">
        <f t="shared" si="507"/>
        <v>12.8</v>
      </c>
      <c r="C390" s="78">
        <v>15.969999999999999</v>
      </c>
      <c r="D390" s="76">
        <f t="shared" si="546"/>
        <v>2.92</v>
      </c>
      <c r="E390" s="76">
        <f t="shared" si="508"/>
        <v>2.92</v>
      </c>
      <c r="F390" s="77">
        <f t="shared" si="509"/>
        <v>136.166608</v>
      </c>
      <c r="G390" s="73">
        <f t="shared" si="510"/>
        <v>1.3155388165609637E+23</v>
      </c>
      <c r="H390" s="74">
        <f t="shared" si="547"/>
        <v>76.80000000000004</v>
      </c>
      <c r="I390" s="79">
        <v>384</v>
      </c>
      <c r="J390" s="51">
        <f t="shared" si="511"/>
        <v>384</v>
      </c>
      <c r="K390" s="51">
        <f t="shared" si="512"/>
        <v>10</v>
      </c>
      <c r="L390" s="51">
        <v>1</v>
      </c>
      <c r="N390" s="63">
        <f t="shared" si="550"/>
        <v>6.4545202962623263E+18</v>
      </c>
      <c r="O390" s="63">
        <f t="shared" si="551"/>
        <v>2.478535793764733E+21</v>
      </c>
      <c r="P390" s="63">
        <f t="shared" si="552"/>
        <v>1.3155388165609638E+24</v>
      </c>
      <c r="Q390" s="63">
        <f t="shared" si="553"/>
        <v>6.5776940828048184E+24</v>
      </c>
      <c r="R390" s="63">
        <f t="shared" si="513"/>
        <v>350617.59999999998</v>
      </c>
      <c r="S390" s="51">
        <f t="shared" si="554"/>
        <v>530.77257139899791</v>
      </c>
      <c r="T390" s="72">
        <f t="shared" si="549"/>
        <v>3.8979642600702658</v>
      </c>
      <c r="U390" s="51">
        <f t="shared" si="514"/>
        <v>369</v>
      </c>
      <c r="V390" s="69">
        <f t="shared" si="515"/>
        <v>10.75</v>
      </c>
      <c r="W390" s="51">
        <v>1</v>
      </c>
      <c r="Y390" s="68">
        <f t="shared" ref="Y390:Y453" si="612">Y389*W390</f>
        <v>2.380692387940071E+17</v>
      </c>
      <c r="Z390" s="68">
        <f t="shared" si="555"/>
        <v>8.7847549114988626E+19</v>
      </c>
      <c r="AA390" s="68">
        <f t="shared" si="556"/>
        <v>1.7677552847537931E+23</v>
      </c>
      <c r="AB390" s="68">
        <f t="shared" si="557"/>
        <v>7.0710211390151802E+24</v>
      </c>
      <c r="AC390" s="63">
        <f t="shared" si="516"/>
        <v>350617.59999999998</v>
      </c>
      <c r="AD390" s="69">
        <f t="shared" si="558"/>
        <v>2012.2989230352666</v>
      </c>
      <c r="AE390" s="72">
        <f t="shared" si="517"/>
        <v>14.778211432242379</v>
      </c>
      <c r="AF390" s="51">
        <f t="shared" si="518"/>
        <v>347</v>
      </c>
      <c r="AG390" s="51">
        <f t="shared" si="519"/>
        <v>11.85</v>
      </c>
      <c r="AH390" s="51">
        <v>1</v>
      </c>
      <c r="AJ390" s="63">
        <f t="shared" si="559"/>
        <v>1.42000071650839E+16</v>
      </c>
      <c r="AK390" s="63">
        <f t="shared" si="560"/>
        <v>4.9274024862841129E+18</v>
      </c>
      <c r="AL390" s="63">
        <f t="shared" si="561"/>
        <v>9.2299648988534507E+21</v>
      </c>
      <c r="AM390" s="63">
        <f t="shared" si="562"/>
        <v>7.7945674881237091E+24</v>
      </c>
      <c r="AN390" s="63">
        <f t="shared" si="520"/>
        <v>350617.59999999998</v>
      </c>
      <c r="AO390" s="51">
        <f t="shared" si="563"/>
        <v>1873.1907784164018</v>
      </c>
      <c r="AP390" s="72">
        <f t="shared" ref="AP390:AP453" si="613">AO390/$F390</f>
        <v>13.756608950825902</v>
      </c>
      <c r="AQ390" s="51">
        <f t="shared" si="521"/>
        <v>319</v>
      </c>
      <c r="AR390" s="51">
        <f t="shared" si="522"/>
        <v>13.25</v>
      </c>
      <c r="AS390" s="51">
        <v>1</v>
      </c>
      <c r="AU390" s="63">
        <f t="shared" si="564"/>
        <v>81997142361078.844</v>
      </c>
      <c r="AV390" s="63">
        <f t="shared" si="565"/>
        <v>2.6157088413184152E+16</v>
      </c>
      <c r="AW390" s="63">
        <f t="shared" si="566"/>
        <v>2.1277941063760613E+20</v>
      </c>
      <c r="AX390" s="63">
        <f t="shared" si="567"/>
        <v>8.7154446597163842E+24</v>
      </c>
      <c r="AY390" s="63">
        <f t="shared" si="523"/>
        <v>350617.59999999998</v>
      </c>
      <c r="AZ390" s="51">
        <f t="shared" si="568"/>
        <v>8134.674902515424</v>
      </c>
      <c r="BA390" s="72">
        <f t="shared" si="594"/>
        <v>59.740600298389047</v>
      </c>
      <c r="BB390" s="51">
        <f t="shared" si="524"/>
        <v>289</v>
      </c>
      <c r="BC390" s="51">
        <f t="shared" si="525"/>
        <v>14.75</v>
      </c>
      <c r="BD390" s="51">
        <v>1</v>
      </c>
      <c r="BF390" s="63">
        <f t="shared" si="569"/>
        <v>5822981232293.7715</v>
      </c>
      <c r="BG390" s="63">
        <f t="shared" si="570"/>
        <v>1682841576132900</v>
      </c>
      <c r="BH390" s="63">
        <f t="shared" si="571"/>
        <v>3.7010569656894863E+18</v>
      </c>
      <c r="BI390" s="63">
        <f t="shared" si="572"/>
        <v>9.7020987721371077E+24</v>
      </c>
      <c r="BJ390" s="63">
        <f t="shared" si="526"/>
        <v>350617.59999999998</v>
      </c>
      <c r="BK390" s="51">
        <f t="shared" si="573"/>
        <v>2199.2901876089618</v>
      </c>
      <c r="BL390" s="72">
        <f t="shared" ref="BL390:BL453" si="614">BK390/$F390</f>
        <v>16.15146488490748</v>
      </c>
      <c r="BM390" s="51">
        <f t="shared" si="527"/>
        <v>242</v>
      </c>
      <c r="BN390" s="51">
        <f t="shared" si="528"/>
        <v>17.100000000000001</v>
      </c>
      <c r="BO390" s="51">
        <v>1</v>
      </c>
      <c r="BQ390" s="63">
        <f t="shared" si="574"/>
        <v>28397593929.430126</v>
      </c>
      <c r="BR390" s="63">
        <f t="shared" si="575"/>
        <v>6872217730922.0908</v>
      </c>
      <c r="BS390" s="63">
        <f t="shared" si="576"/>
        <v>6351084639569092</v>
      </c>
      <c r="BT390" s="63">
        <f t="shared" si="577"/>
        <v>1.124785688159624E+25</v>
      </c>
      <c r="BU390" s="63">
        <f t="shared" si="529"/>
        <v>350617.59999999998</v>
      </c>
      <c r="BV390" s="51">
        <f t="shared" si="578"/>
        <v>924.16813439886823</v>
      </c>
      <c r="BW390" s="72">
        <f t="shared" si="593"/>
        <v>6.7870394068923874</v>
      </c>
      <c r="BX390" s="51">
        <f t="shared" si="530"/>
        <v>197</v>
      </c>
      <c r="BY390" s="51">
        <f t="shared" si="531"/>
        <v>19.350000000000001</v>
      </c>
      <c r="BZ390" s="51">
        <v>1</v>
      </c>
      <c r="CB390" s="63">
        <f t="shared" si="579"/>
        <v>12134474.846562818</v>
      </c>
      <c r="CC390" s="63">
        <f t="shared" si="580"/>
        <v>2390491544.7728753</v>
      </c>
      <c r="CD390" s="63">
        <f t="shared" si="581"/>
        <v>14036628263850.229</v>
      </c>
      <c r="CE390" s="63">
        <f t="shared" si="582"/>
        <v>1.2727838050227324E+25</v>
      </c>
      <c r="CF390" s="63">
        <f t="shared" si="532"/>
        <v>350617.59999999998</v>
      </c>
      <c r="CG390" s="51">
        <f t="shared" si="583"/>
        <v>5871.8585700682215</v>
      </c>
      <c r="CH390" s="93">
        <f t="shared" si="548"/>
        <v>43.122602937044753</v>
      </c>
      <c r="CI390" s="51">
        <f t="shared" si="533"/>
        <v>152</v>
      </c>
      <c r="CJ390" s="51">
        <f t="shared" si="534"/>
        <v>21.6</v>
      </c>
      <c r="CK390" s="51">
        <v>1</v>
      </c>
      <c r="CM390" s="63">
        <f t="shared" si="584"/>
        <v>78417.535226917724</v>
      </c>
      <c r="CN390" s="63">
        <f t="shared" si="585"/>
        <v>11919465.354491495</v>
      </c>
      <c r="CO390" s="63">
        <f t="shared" si="586"/>
        <v>30603113947.34779</v>
      </c>
      <c r="CP390" s="63">
        <f t="shared" si="587"/>
        <v>1.4207819218858409E+25</v>
      </c>
      <c r="CQ390" s="63">
        <f t="shared" si="535"/>
        <v>350617.59999999998</v>
      </c>
      <c r="CR390" s="51">
        <f t="shared" si="588"/>
        <v>2567.4904903193433</v>
      </c>
      <c r="CS390" s="93">
        <f t="shared" si="611"/>
        <v>18.855507440703402</v>
      </c>
      <c r="CT390" s="51">
        <f t="shared" si="536"/>
        <v>101</v>
      </c>
      <c r="CU390" s="51">
        <f t="shared" si="537"/>
        <v>24.15</v>
      </c>
      <c r="CV390" s="51">
        <v>12</v>
      </c>
      <c r="CX390" s="63">
        <f t="shared" si="601"/>
        <v>485.87625776741294</v>
      </c>
      <c r="CY390" s="63">
        <f t="shared" si="602"/>
        <v>49073.502034508703</v>
      </c>
      <c r="CZ390" s="63">
        <f t="shared" si="603"/>
        <v>29088615.2598885</v>
      </c>
      <c r="DA390" s="63">
        <f t="shared" si="604"/>
        <v>1.5885131209973636E+25</v>
      </c>
      <c r="DB390" s="63">
        <f t="shared" si="538"/>
        <v>350617.59999999998</v>
      </c>
      <c r="DC390" s="51">
        <f t="shared" si="605"/>
        <v>592.75605069785433</v>
      </c>
      <c r="DD390" s="93">
        <f t="shared" si="595"/>
        <v>4.3531674865386556</v>
      </c>
      <c r="DE390" s="51">
        <f t="shared" si="539"/>
        <v>46</v>
      </c>
      <c r="DF390" s="51">
        <f t="shared" si="540"/>
        <v>26.9</v>
      </c>
      <c r="DG390" s="51">
        <v>1</v>
      </c>
      <c r="DI390" s="63">
        <f t="shared" si="606"/>
        <v>0.2769111875814817</v>
      </c>
      <c r="DJ390" s="63">
        <f t="shared" si="607"/>
        <v>12.737914628748157</v>
      </c>
      <c r="DK390" s="63">
        <f t="shared" si="608"/>
        <v>15820.79270370321</v>
      </c>
      <c r="DL390" s="63">
        <f t="shared" si="609"/>
        <v>1.769399708274496E+25</v>
      </c>
      <c r="DM390" s="63">
        <f t="shared" si="545"/>
        <v>350617.59999999998</v>
      </c>
      <c r="DN390" s="51">
        <f t="shared" si="610"/>
        <v>1242.0237664332681</v>
      </c>
      <c r="DO390" s="93">
        <f t="shared" si="592"/>
        <v>9.1213534997748358</v>
      </c>
    </row>
    <row r="391" spans="1:119">
      <c r="A391" s="74">
        <v>8192</v>
      </c>
      <c r="B391" s="74">
        <f t="shared" ref="B391:B454" si="615">I391/30</f>
        <v>12.833333333333334</v>
      </c>
      <c r="C391" s="78">
        <v>15.969999999999999</v>
      </c>
      <c r="D391" s="76">
        <f t="shared" si="546"/>
        <v>2.9249999999999998</v>
      </c>
      <c r="E391" s="76">
        <f t="shared" ref="E391:E454" si="616">(100%+I391*0.5%)</f>
        <v>2.9249999999999998</v>
      </c>
      <c r="F391" s="77">
        <f t="shared" ref="F391:F454" si="617">C391*D391*E391*1</f>
        <v>136.63333125</v>
      </c>
      <c r="G391" s="73">
        <f t="shared" ref="G391:G454" si="618">POWER($H$1,I391)</f>
        <v>1.5111572745183254E+23</v>
      </c>
      <c r="H391" s="74">
        <f t="shared" si="547"/>
        <v>77.000000000000028</v>
      </c>
      <c r="I391" s="79">
        <v>385</v>
      </c>
      <c r="J391" s="51">
        <f t="shared" ref="J391:J454" si="619">$I391-K$3</f>
        <v>385</v>
      </c>
      <c r="K391" s="51">
        <f t="shared" ref="K391:K454" si="620">L$3</f>
        <v>10</v>
      </c>
      <c r="L391" s="51">
        <v>1</v>
      </c>
      <c r="N391" s="63">
        <f t="shared" si="550"/>
        <v>6.4545202962623263E+18</v>
      </c>
      <c r="O391" s="63">
        <f t="shared" si="551"/>
        <v>2.4849903140609956E+21</v>
      </c>
      <c r="P391" s="63">
        <f t="shared" si="552"/>
        <v>1.5111572745183254E+24</v>
      </c>
      <c r="Q391" s="63">
        <f t="shared" si="553"/>
        <v>7.5557863725916267E+24</v>
      </c>
      <c r="R391" s="63">
        <f t="shared" ref="R391:R454" si="621">$A391*(30+$B391)</f>
        <v>350890.66666666669</v>
      </c>
      <c r="S391" s="51">
        <f t="shared" si="554"/>
        <v>608.11394956657887</v>
      </c>
      <c r="T391" s="72">
        <f t="shared" si="549"/>
        <v>4.4506998695208848</v>
      </c>
      <c r="U391" s="51">
        <f t="shared" ref="U391:U454" si="622">$I391-V$3</f>
        <v>370</v>
      </c>
      <c r="V391" s="69">
        <f t="shared" ref="V391:V454" si="623">W$3</f>
        <v>10.75</v>
      </c>
      <c r="W391" s="51">
        <v>1</v>
      </c>
      <c r="Y391" s="68">
        <f t="shared" si="612"/>
        <v>2.380692387940071E+17</v>
      </c>
      <c r="Z391" s="68">
        <f t="shared" si="555"/>
        <v>8.8085618353782637E+19</v>
      </c>
      <c r="AA391" s="68">
        <f t="shared" si="556"/>
        <v>2.0306175876339974E+23</v>
      </c>
      <c r="AB391" s="68">
        <f t="shared" si="557"/>
        <v>8.1224703505359991E+24</v>
      </c>
      <c r="AC391" s="63">
        <f t="shared" ref="AC391:AC454" si="624">$A391*(30+$B391)</f>
        <v>350890.66666666669</v>
      </c>
      <c r="AD391" s="69">
        <f t="shared" si="558"/>
        <v>2305.2770992403407</v>
      </c>
      <c r="AE391" s="72">
        <f t="shared" ref="AE391:AE454" si="625">AD391/$F391</f>
        <v>16.871996592268847</v>
      </c>
      <c r="AF391" s="51">
        <f t="shared" ref="AF391:AF454" si="626">$I391-AG$3</f>
        <v>348</v>
      </c>
      <c r="AG391" s="51">
        <f t="shared" ref="AG391:AG454" si="627">AH$3</f>
        <v>11.85</v>
      </c>
      <c r="AH391" s="51">
        <v>1</v>
      </c>
      <c r="AJ391" s="63">
        <f t="shared" si="559"/>
        <v>1.42000071650839E+16</v>
      </c>
      <c r="AK391" s="63">
        <f t="shared" si="560"/>
        <v>4.9416024934491976E+18</v>
      </c>
      <c r="AL391" s="63">
        <f t="shared" si="561"/>
        <v>1.0602445495993335E+22</v>
      </c>
      <c r="AM391" s="63">
        <f t="shared" si="562"/>
        <v>8.9536068515210782E+24</v>
      </c>
      <c r="AN391" s="63">
        <f t="shared" ref="AN391:AN454" si="628">$A391*(30+$B391)</f>
        <v>350890.66666666669</v>
      </c>
      <c r="AO391" s="51">
        <f t="shared" si="563"/>
        <v>2145.5480302287356</v>
      </c>
      <c r="AP391" s="72">
        <f t="shared" si="613"/>
        <v>15.702962158647768</v>
      </c>
      <c r="AQ391" s="51">
        <f t="shared" ref="AQ391:AQ454" si="629">$I391-AR$3</f>
        <v>320</v>
      </c>
      <c r="AR391" s="51">
        <f t="shared" ref="AR391:AR454" si="630">AS$3</f>
        <v>13.25</v>
      </c>
      <c r="AS391" s="51">
        <v>13</v>
      </c>
      <c r="AU391" s="63">
        <f t="shared" si="564"/>
        <v>1065962850694025</v>
      </c>
      <c r="AV391" s="63">
        <f t="shared" si="565"/>
        <v>3.41108112222088E+17</v>
      </c>
      <c r="AW391" s="63">
        <f t="shared" si="566"/>
        <v>2.4441935897665677E+20</v>
      </c>
      <c r="AX391" s="63">
        <f t="shared" si="567"/>
        <v>1.0011416943683906E+25</v>
      </c>
      <c r="AY391" s="63">
        <f t="shared" ref="AY391:AY454" si="631">$A391*(30+$B391)</f>
        <v>350890.66666666669</v>
      </c>
      <c r="AZ391" s="51">
        <f t="shared" si="568"/>
        <v>716.54513691987688</v>
      </c>
      <c r="BA391" s="72">
        <f t="shared" si="594"/>
        <v>5.2442923726188289</v>
      </c>
      <c r="BB391" s="51">
        <f t="shared" ref="BB391:BB454" si="632">$I391-BC$3</f>
        <v>290</v>
      </c>
      <c r="BC391" s="51">
        <f t="shared" ref="BC391:BC454" si="633">BD$3</f>
        <v>14.75</v>
      </c>
      <c r="BD391" s="51">
        <v>1</v>
      </c>
      <c r="BF391" s="63">
        <f t="shared" si="569"/>
        <v>5822981232293.7715</v>
      </c>
      <c r="BG391" s="63">
        <f t="shared" si="570"/>
        <v>1688664557365193.7</v>
      </c>
      <c r="BH391" s="63">
        <f t="shared" si="571"/>
        <v>4.2513980482378301E+18</v>
      </c>
      <c r="BI391" s="63">
        <f t="shared" si="572"/>
        <v>1.114478489957265E+25</v>
      </c>
      <c r="BJ391" s="63">
        <f t="shared" ref="BJ391:BJ454" si="634">$A391*(30+$B391)</f>
        <v>350890.66666666669</v>
      </c>
      <c r="BK391" s="51">
        <f t="shared" si="573"/>
        <v>2517.6095688721289</v>
      </c>
      <c r="BL391" s="72">
        <f t="shared" si="614"/>
        <v>18.426027864794001</v>
      </c>
      <c r="BM391" s="51">
        <f t="shared" ref="BM391:BM454" si="635">$I391-BN$3</f>
        <v>243</v>
      </c>
      <c r="BN391" s="51">
        <f t="shared" ref="BN391:BN454" si="636">BO$3</f>
        <v>17.100000000000001</v>
      </c>
      <c r="BO391" s="51">
        <v>1</v>
      </c>
      <c r="BQ391" s="63">
        <f t="shared" si="574"/>
        <v>28397593929.430126</v>
      </c>
      <c r="BR391" s="63">
        <f t="shared" si="575"/>
        <v>6900615324851.5205</v>
      </c>
      <c r="BS391" s="63">
        <f t="shared" si="576"/>
        <v>7295480477919953</v>
      </c>
      <c r="BT391" s="63">
        <f t="shared" si="577"/>
        <v>1.2920394697131684E+25</v>
      </c>
      <c r="BU391" s="63">
        <f t="shared" ref="BU391:BU454" si="637">$A391*(30+$B391)</f>
        <v>350890.66666666669</v>
      </c>
      <c r="BV391" s="51">
        <f t="shared" si="578"/>
        <v>1057.2217308862857</v>
      </c>
      <c r="BW391" s="72">
        <f t="shared" si="593"/>
        <v>7.7376561137331255</v>
      </c>
      <c r="BX391" s="51">
        <f t="shared" ref="BX391:BX454" si="638">$I391-BY$3</f>
        <v>198</v>
      </c>
      <c r="BY391" s="51">
        <f t="shared" ref="BY391:BY454" si="639">BZ$3</f>
        <v>19.350000000000001</v>
      </c>
      <c r="BZ391" s="51">
        <v>1</v>
      </c>
      <c r="CB391" s="63">
        <f t="shared" si="579"/>
        <v>12134474.846562818</v>
      </c>
      <c r="CC391" s="63">
        <f t="shared" si="580"/>
        <v>2402626019.6194377</v>
      </c>
      <c r="CD391" s="63">
        <f t="shared" si="581"/>
        <v>16123851796389.648</v>
      </c>
      <c r="CE391" s="63">
        <f t="shared" si="582"/>
        <v>1.46204466309648E+25</v>
      </c>
      <c r="CF391" s="63">
        <f t="shared" ref="CF391:CF454" si="640">$A391*(30+$B391)</f>
        <v>350890.66666666669</v>
      </c>
      <c r="CG391" s="51">
        <f t="shared" si="583"/>
        <v>6710.9286525347688</v>
      </c>
      <c r="CH391" s="93">
        <f t="shared" si="548"/>
        <v>49.116336337110049</v>
      </c>
      <c r="CI391" s="51">
        <f t="shared" ref="CI391:CI454" si="641">$I391-CJ$3</f>
        <v>153</v>
      </c>
      <c r="CJ391" s="51">
        <f t="shared" ref="CJ391:CJ454" si="642">CK$3</f>
        <v>21.6</v>
      </c>
      <c r="CK391" s="51">
        <v>1</v>
      </c>
      <c r="CM391" s="63">
        <f t="shared" si="584"/>
        <v>78417.535226917724</v>
      </c>
      <c r="CN391" s="63">
        <f t="shared" si="585"/>
        <v>11997882.889718411</v>
      </c>
      <c r="CO391" s="63">
        <f t="shared" si="586"/>
        <v>35153746649.10524</v>
      </c>
      <c r="CP391" s="63">
        <f t="shared" si="587"/>
        <v>1.6320498564797917E+25</v>
      </c>
      <c r="CQ391" s="63">
        <f t="shared" ref="CQ391:CQ454" si="643">$A391*(30+$B391)</f>
        <v>350890.66666666669</v>
      </c>
      <c r="CR391" s="51">
        <f t="shared" si="588"/>
        <v>2929.9958144474181</v>
      </c>
      <c r="CS391" s="93">
        <f t="shared" si="611"/>
        <v>21.444224389774718</v>
      </c>
      <c r="CT391" s="51">
        <f t="shared" ref="CT391:CT454" si="644">$I391-CU$3</f>
        <v>102</v>
      </c>
      <c r="CU391" s="51">
        <f t="shared" ref="CU391:CU454" si="645">CV$3</f>
        <v>24.15</v>
      </c>
      <c r="CV391" s="51">
        <v>1</v>
      </c>
      <c r="CX391" s="63">
        <f t="shared" si="601"/>
        <v>485.87625776741294</v>
      </c>
      <c r="CY391" s="63">
        <f t="shared" si="602"/>
        <v>49559.378292276117</v>
      </c>
      <c r="CZ391" s="63">
        <f t="shared" si="603"/>
        <v>33414044.498175573</v>
      </c>
      <c r="DA391" s="63">
        <f t="shared" si="604"/>
        <v>1.8247224089808777E+25</v>
      </c>
      <c r="DB391" s="63">
        <f t="shared" ref="DB391:DB454" si="646">$A391*(30+$B391)</f>
        <v>350890.66666666669</v>
      </c>
      <c r="DC391" s="51">
        <f t="shared" si="605"/>
        <v>674.22243073987852</v>
      </c>
      <c r="DD391" s="93">
        <f t="shared" si="595"/>
        <v>4.9345384802647017</v>
      </c>
      <c r="DE391" s="51">
        <f t="shared" ref="DE391:DE454" si="647">$I391-DF$3</f>
        <v>47</v>
      </c>
      <c r="DF391" s="51">
        <f t="shared" ref="DF391:DF454" si="648">DG$3</f>
        <v>26.9</v>
      </c>
      <c r="DG391" s="51">
        <v>1</v>
      </c>
      <c r="DI391" s="63">
        <f t="shared" si="606"/>
        <v>0.2769111875814817</v>
      </c>
      <c r="DJ391" s="63">
        <f t="shared" si="607"/>
        <v>13.01482581632964</v>
      </c>
      <c r="DK391" s="63">
        <f t="shared" si="608"/>
        <v>18173.318553492973</v>
      </c>
      <c r="DL391" s="63">
        <f t="shared" si="609"/>
        <v>2.0325065342271477E+25</v>
      </c>
      <c r="DM391" s="63">
        <f t="shared" ref="DM391:DM454" si="649">$A391*(30+$B391)</f>
        <v>350890.66666666669</v>
      </c>
      <c r="DN391" s="51">
        <f t="shared" si="610"/>
        <v>1396.3551114676461</v>
      </c>
      <c r="DO391" s="93">
        <f t="shared" si="592"/>
        <v>10.219725294648015</v>
      </c>
    </row>
    <row r="392" spans="1:119">
      <c r="A392" s="74">
        <v>8192</v>
      </c>
      <c r="B392" s="74">
        <f t="shared" si="615"/>
        <v>12.866666666666667</v>
      </c>
      <c r="C392" s="78">
        <v>15.969999999999999</v>
      </c>
      <c r="D392" s="76">
        <f t="shared" ref="D392:D455" si="650">(100%+I392*0.5%)</f>
        <v>2.9299999999999997</v>
      </c>
      <c r="E392" s="76">
        <f t="shared" si="616"/>
        <v>2.9299999999999997</v>
      </c>
      <c r="F392" s="77">
        <f t="shared" si="617"/>
        <v>137.10085299999997</v>
      </c>
      <c r="G392" s="73">
        <f t="shared" si="618"/>
        <v>1.7358638753810033E+23</v>
      </c>
      <c r="H392" s="74">
        <f t="shared" ref="H392:H455" si="651">LOG(G392,2)</f>
        <v>77.200000000000031</v>
      </c>
      <c r="I392" s="79">
        <v>386</v>
      </c>
      <c r="J392" s="51">
        <f t="shared" si="619"/>
        <v>386</v>
      </c>
      <c r="K392" s="51">
        <f t="shared" si="620"/>
        <v>10</v>
      </c>
      <c r="L392" s="51">
        <v>1</v>
      </c>
      <c r="N392" s="63">
        <f t="shared" si="550"/>
        <v>6.4545202962623263E+18</v>
      </c>
      <c r="O392" s="63">
        <f t="shared" si="551"/>
        <v>2.4914448343572577E+21</v>
      </c>
      <c r="P392" s="63">
        <f t="shared" si="552"/>
        <v>1.7358638753810031E+24</v>
      </c>
      <c r="Q392" s="63">
        <f t="shared" si="553"/>
        <v>8.6793193769050157E+24</v>
      </c>
      <c r="R392" s="63">
        <f t="shared" si="621"/>
        <v>351163.73333333334</v>
      </c>
      <c r="S392" s="51">
        <f t="shared" si="554"/>
        <v>696.72980571083804</v>
      </c>
      <c r="T392" s="72">
        <f t="shared" si="549"/>
        <v>5.0818779786208781</v>
      </c>
      <c r="U392" s="51">
        <f t="shared" si="622"/>
        <v>371</v>
      </c>
      <c r="V392" s="69">
        <f t="shared" si="623"/>
        <v>10.75</v>
      </c>
      <c r="W392" s="51">
        <v>1</v>
      </c>
      <c r="Y392" s="68">
        <f t="shared" si="612"/>
        <v>2.380692387940071E+17</v>
      </c>
      <c r="Z392" s="68">
        <f t="shared" si="555"/>
        <v>8.8323687592576631E+19</v>
      </c>
      <c r="AA392" s="68">
        <f t="shared" si="556"/>
        <v>2.3325670825432208E+23</v>
      </c>
      <c r="AB392" s="68">
        <f t="shared" si="557"/>
        <v>9.3302683301728927E+24</v>
      </c>
      <c r="AC392" s="63">
        <f t="shared" si="624"/>
        <v>351163.73333333334</v>
      </c>
      <c r="AD392" s="69">
        <f t="shared" si="558"/>
        <v>2640.9303620824667</v>
      </c>
      <c r="AE392" s="72">
        <f t="shared" si="625"/>
        <v>19.262683668951844</v>
      </c>
      <c r="AF392" s="51">
        <f t="shared" si="626"/>
        <v>349</v>
      </c>
      <c r="AG392" s="51">
        <f t="shared" si="627"/>
        <v>11.85</v>
      </c>
      <c r="AH392" s="51">
        <v>1</v>
      </c>
      <c r="AJ392" s="63">
        <f t="shared" si="559"/>
        <v>1.42000071650839E+16</v>
      </c>
      <c r="AK392" s="63">
        <f t="shared" si="560"/>
        <v>4.9558025006142812E+18</v>
      </c>
      <c r="AL392" s="63">
        <f t="shared" si="561"/>
        <v>1.2179011700193269E+22</v>
      </c>
      <c r="AM392" s="63">
        <f t="shared" si="562"/>
        <v>1.0284993461632443E+25</v>
      </c>
      <c r="AN392" s="63">
        <f t="shared" si="628"/>
        <v>351163.73333333334</v>
      </c>
      <c r="AO392" s="51">
        <f t="shared" si="563"/>
        <v>2457.5256376103885</v>
      </c>
      <c r="AP392" s="72">
        <f t="shared" si="613"/>
        <v>17.924947830998462</v>
      </c>
      <c r="AQ392" s="51">
        <f t="shared" si="629"/>
        <v>321</v>
      </c>
      <c r="AR392" s="51">
        <f t="shared" si="630"/>
        <v>13.25</v>
      </c>
      <c r="AS392" s="51">
        <v>1</v>
      </c>
      <c r="AU392" s="63">
        <f t="shared" si="564"/>
        <v>1065962850694025</v>
      </c>
      <c r="AV392" s="63">
        <f t="shared" si="565"/>
        <v>3.4217407507278202E+17</v>
      </c>
      <c r="AW392" s="63">
        <f t="shared" si="566"/>
        <v>2.8076411558591549E+20</v>
      </c>
      <c r="AX392" s="63">
        <f t="shared" si="567"/>
        <v>1.1500098174399147E+25</v>
      </c>
      <c r="AY392" s="63">
        <f t="shared" si="631"/>
        <v>351163.73333333334</v>
      </c>
      <c r="AZ392" s="51">
        <f t="shared" si="568"/>
        <v>820.53006361219991</v>
      </c>
      <c r="BA392" s="72">
        <f t="shared" si="594"/>
        <v>5.984864759464334</v>
      </c>
      <c r="BB392" s="51">
        <f t="shared" si="632"/>
        <v>291</v>
      </c>
      <c r="BC392" s="51">
        <f t="shared" si="633"/>
        <v>14.75</v>
      </c>
      <c r="BD392" s="51">
        <v>1</v>
      </c>
      <c r="BF392" s="63">
        <f t="shared" si="569"/>
        <v>5822981232293.7715</v>
      </c>
      <c r="BG392" s="63">
        <f t="shared" si="570"/>
        <v>1694487538597487.5</v>
      </c>
      <c r="BH392" s="63">
        <f t="shared" si="571"/>
        <v>4.8835739444484024E+18</v>
      </c>
      <c r="BI392" s="63">
        <f t="shared" si="572"/>
        <v>1.2801996080934899E+25</v>
      </c>
      <c r="BJ392" s="63">
        <f t="shared" si="634"/>
        <v>351163.73333333334</v>
      </c>
      <c r="BK392" s="51">
        <f t="shared" si="573"/>
        <v>2882.0359154074949</v>
      </c>
      <c r="BL392" s="72">
        <f t="shared" si="614"/>
        <v>21.021283619639444</v>
      </c>
      <c r="BM392" s="51">
        <f t="shared" si="635"/>
        <v>244</v>
      </c>
      <c r="BN392" s="51">
        <f t="shared" si="636"/>
        <v>17.100000000000001</v>
      </c>
      <c r="BO392" s="51">
        <v>1</v>
      </c>
      <c r="BQ392" s="63">
        <f t="shared" si="574"/>
        <v>28397593929.430126</v>
      </c>
      <c r="BR392" s="63">
        <f t="shared" si="575"/>
        <v>6929012918780.9512</v>
      </c>
      <c r="BS392" s="63">
        <f t="shared" si="576"/>
        <v>8380306423899634</v>
      </c>
      <c r="BT392" s="63">
        <f t="shared" si="577"/>
        <v>1.484163613450758E+25</v>
      </c>
      <c r="BU392" s="63">
        <f t="shared" si="637"/>
        <v>351163.73333333334</v>
      </c>
      <c r="BV392" s="51">
        <f t="shared" si="578"/>
        <v>1209.4516956643249</v>
      </c>
      <c r="BW392" s="72">
        <f t="shared" si="593"/>
        <v>8.8216205019842224</v>
      </c>
      <c r="BX392" s="51">
        <f t="shared" si="638"/>
        <v>199</v>
      </c>
      <c r="BY392" s="51">
        <f t="shared" si="639"/>
        <v>19.350000000000001</v>
      </c>
      <c r="BZ392" s="51">
        <v>1</v>
      </c>
      <c r="CB392" s="63">
        <f t="shared" si="579"/>
        <v>12134474.846562818</v>
      </c>
      <c r="CC392" s="63">
        <f t="shared" si="580"/>
        <v>2414760494.4660006</v>
      </c>
      <c r="CD392" s="63">
        <f t="shared" si="581"/>
        <v>18521442034728.777</v>
      </c>
      <c r="CE392" s="63">
        <f t="shared" si="582"/>
        <v>1.6794482994311207E+25</v>
      </c>
      <c r="CF392" s="63">
        <f t="shared" si="640"/>
        <v>351163.73333333334</v>
      </c>
      <c r="CG392" s="51">
        <f t="shared" si="583"/>
        <v>7670.0948508869005</v>
      </c>
      <c r="CH392" s="93">
        <f t="shared" si="548"/>
        <v>55.944909773004127</v>
      </c>
      <c r="CI392" s="51">
        <f t="shared" si="641"/>
        <v>154</v>
      </c>
      <c r="CJ392" s="51">
        <f t="shared" si="642"/>
        <v>21.6</v>
      </c>
      <c r="CK392" s="51">
        <v>1</v>
      </c>
      <c r="CM392" s="63">
        <f t="shared" si="584"/>
        <v>78417.535226917724</v>
      </c>
      <c r="CN392" s="63">
        <f t="shared" si="585"/>
        <v>12076300.42494533</v>
      </c>
      <c r="CO392" s="63">
        <f t="shared" si="586"/>
        <v>40381050947.809708</v>
      </c>
      <c r="CP392" s="63">
        <f t="shared" si="587"/>
        <v>1.8747329854114836E+25</v>
      </c>
      <c r="CQ392" s="63">
        <f t="shared" si="643"/>
        <v>351163.73333333334</v>
      </c>
      <c r="CR392" s="51">
        <f t="shared" si="588"/>
        <v>3343.8262983584655</v>
      </c>
      <c r="CS392" s="93">
        <f t="shared" si="611"/>
        <v>24.3895367912734</v>
      </c>
      <c r="CT392" s="51">
        <f t="shared" si="644"/>
        <v>103</v>
      </c>
      <c r="CU392" s="51">
        <f t="shared" si="645"/>
        <v>24.15</v>
      </c>
      <c r="CV392" s="51">
        <v>1</v>
      </c>
      <c r="CX392" s="63">
        <f t="shared" si="601"/>
        <v>485.87625776741294</v>
      </c>
      <c r="CY392" s="63">
        <f t="shared" si="602"/>
        <v>50045.25455004353</v>
      </c>
      <c r="CZ392" s="63">
        <f t="shared" si="603"/>
        <v>38382657.948852018</v>
      </c>
      <c r="DA392" s="63">
        <f t="shared" si="604"/>
        <v>2.0960556295225615E+25</v>
      </c>
      <c r="DB392" s="63">
        <f t="shared" si="646"/>
        <v>351163.73333333334</v>
      </c>
      <c r="DC392" s="51">
        <f t="shared" si="605"/>
        <v>766.9589912959816</v>
      </c>
      <c r="DD392" s="93">
        <f t="shared" si="595"/>
        <v>5.5941226805932542</v>
      </c>
      <c r="DE392" s="51">
        <f t="shared" si="647"/>
        <v>48</v>
      </c>
      <c r="DF392" s="51">
        <f t="shared" si="648"/>
        <v>26.9</v>
      </c>
      <c r="DG392" s="51">
        <v>1</v>
      </c>
      <c r="DI392" s="63">
        <f t="shared" si="606"/>
        <v>0.2769111875814817</v>
      </c>
      <c r="DJ392" s="63">
        <f t="shared" si="607"/>
        <v>13.291737003911122</v>
      </c>
      <c r="DK392" s="63">
        <f t="shared" si="608"/>
        <v>20875.661127234474</v>
      </c>
      <c r="DL392" s="63">
        <f t="shared" si="609"/>
        <v>2.3347369123874495E+25</v>
      </c>
      <c r="DM392" s="63">
        <f t="shared" si="649"/>
        <v>351163.73333333334</v>
      </c>
      <c r="DN392" s="51">
        <f t="shared" si="610"/>
        <v>1570.5743441276161</v>
      </c>
      <c r="DO392" s="93">
        <f t="shared" si="592"/>
        <v>11.455613220200872</v>
      </c>
    </row>
    <row r="393" spans="1:119">
      <c r="A393" s="74">
        <v>8192</v>
      </c>
      <c r="B393" s="74">
        <f t="shared" si="615"/>
        <v>12.9</v>
      </c>
      <c r="C393" s="78">
        <v>15.969999999999999</v>
      </c>
      <c r="D393" s="76">
        <f t="shared" si="650"/>
        <v>2.9350000000000001</v>
      </c>
      <c r="E393" s="76">
        <f t="shared" si="616"/>
        <v>2.9350000000000001</v>
      </c>
      <c r="F393" s="77">
        <f t="shared" si="617"/>
        <v>137.56917325000001</v>
      </c>
      <c r="G393" s="73">
        <f t="shared" si="618"/>
        <v>1.9939839781489368E+23</v>
      </c>
      <c r="H393" s="74">
        <f t="shared" si="651"/>
        <v>77.400000000000034</v>
      </c>
      <c r="I393" s="79">
        <v>387</v>
      </c>
      <c r="J393" s="51">
        <f t="shared" si="619"/>
        <v>387</v>
      </c>
      <c r="K393" s="51">
        <f t="shared" si="620"/>
        <v>10</v>
      </c>
      <c r="L393" s="51">
        <v>1</v>
      </c>
      <c r="N393" s="63">
        <f t="shared" si="550"/>
        <v>6.4545202962623263E+18</v>
      </c>
      <c r="O393" s="63">
        <f t="shared" si="551"/>
        <v>2.4978993546535203E+21</v>
      </c>
      <c r="P393" s="63">
        <f t="shared" si="552"/>
        <v>1.9939839781489369E+24</v>
      </c>
      <c r="Q393" s="63">
        <f t="shared" si="553"/>
        <v>9.9699198907446847E+24</v>
      </c>
      <c r="R393" s="63">
        <f t="shared" si="621"/>
        <v>351436.79999999999</v>
      </c>
      <c r="S393" s="51">
        <f t="shared" si="554"/>
        <v>798.26433936747594</v>
      </c>
      <c r="T393" s="72">
        <f t="shared" si="549"/>
        <v>5.8026396503584126</v>
      </c>
      <c r="U393" s="51">
        <f t="shared" si="622"/>
        <v>372</v>
      </c>
      <c r="V393" s="69">
        <f t="shared" si="623"/>
        <v>10.75</v>
      </c>
      <c r="W393" s="51">
        <v>1</v>
      </c>
      <c r="Y393" s="68">
        <f t="shared" si="612"/>
        <v>2.380692387940071E+17</v>
      </c>
      <c r="Z393" s="68">
        <f t="shared" si="555"/>
        <v>8.8561756831370641E+19</v>
      </c>
      <c r="AA393" s="68">
        <f t="shared" si="556"/>
        <v>2.6794159706376311E+23</v>
      </c>
      <c r="AB393" s="68">
        <f t="shared" si="557"/>
        <v>1.0717663882550535E+25</v>
      </c>
      <c r="AC393" s="63">
        <f t="shared" si="624"/>
        <v>351436.79999999999</v>
      </c>
      <c r="AD393" s="69">
        <f t="shared" si="558"/>
        <v>3025.4774368799776</v>
      </c>
      <c r="AE393" s="72">
        <f t="shared" si="625"/>
        <v>21.992408367402742</v>
      </c>
      <c r="AF393" s="51">
        <f t="shared" si="626"/>
        <v>350</v>
      </c>
      <c r="AG393" s="51">
        <f t="shared" si="627"/>
        <v>11.85</v>
      </c>
      <c r="AH393" s="51">
        <v>1</v>
      </c>
      <c r="AJ393" s="63">
        <f t="shared" si="559"/>
        <v>1.42000071650839E+16</v>
      </c>
      <c r="AK393" s="63">
        <f t="shared" si="560"/>
        <v>4.9700025077793649E+18</v>
      </c>
      <c r="AL393" s="63">
        <f t="shared" si="561"/>
        <v>1.3990010705501646E+22</v>
      </c>
      <c r="AM393" s="63">
        <f t="shared" si="562"/>
        <v>1.1814355070532451E+25</v>
      </c>
      <c r="AN393" s="63">
        <f t="shared" si="628"/>
        <v>351436.79999999999</v>
      </c>
      <c r="AO393" s="51">
        <f t="shared" si="563"/>
        <v>2814.8900696938463</v>
      </c>
      <c r="AP393" s="72">
        <f t="shared" si="613"/>
        <v>20.461633977972941</v>
      </c>
      <c r="AQ393" s="51">
        <f t="shared" si="629"/>
        <v>322</v>
      </c>
      <c r="AR393" s="51">
        <f t="shared" si="630"/>
        <v>13.25</v>
      </c>
      <c r="AS393" s="51">
        <v>1</v>
      </c>
      <c r="AU393" s="63">
        <f t="shared" si="564"/>
        <v>1065962850694025</v>
      </c>
      <c r="AV393" s="63">
        <f t="shared" si="565"/>
        <v>3.4324003792347603E+17</v>
      </c>
      <c r="AW393" s="63">
        <f t="shared" si="566"/>
        <v>3.2251327771573853E+20</v>
      </c>
      <c r="AX393" s="63">
        <f t="shared" si="567"/>
        <v>1.3210143855236706E+25</v>
      </c>
      <c r="AY393" s="63">
        <f t="shared" si="631"/>
        <v>351436.79999999999</v>
      </c>
      <c r="AZ393" s="51">
        <f t="shared" si="568"/>
        <v>939.61438667490631</v>
      </c>
      <c r="BA393" s="72">
        <f t="shared" si="594"/>
        <v>6.830123089911833</v>
      </c>
      <c r="BB393" s="51">
        <f t="shared" si="632"/>
        <v>292</v>
      </c>
      <c r="BC393" s="51">
        <f t="shared" si="633"/>
        <v>14.75</v>
      </c>
      <c r="BD393" s="51">
        <v>1</v>
      </c>
      <c r="BF393" s="63">
        <f t="shared" si="569"/>
        <v>5822981232293.7715</v>
      </c>
      <c r="BG393" s="63">
        <f t="shared" si="570"/>
        <v>1700310519829781.2</v>
      </c>
      <c r="BH393" s="63">
        <f t="shared" si="571"/>
        <v>5.6097533564942602E+18</v>
      </c>
      <c r="BI393" s="63">
        <f t="shared" si="572"/>
        <v>1.4705631838848411E+25</v>
      </c>
      <c r="BJ393" s="63">
        <f t="shared" si="634"/>
        <v>351436.79999999999</v>
      </c>
      <c r="BK393" s="51">
        <f t="shared" si="573"/>
        <v>3299.2522783755139</v>
      </c>
      <c r="BL393" s="72">
        <f t="shared" si="614"/>
        <v>23.98249695358632</v>
      </c>
      <c r="BM393" s="51">
        <f t="shared" si="635"/>
        <v>245</v>
      </c>
      <c r="BN393" s="51">
        <f t="shared" si="636"/>
        <v>17.100000000000001</v>
      </c>
      <c r="BO393" s="51">
        <v>1</v>
      </c>
      <c r="BQ393" s="63">
        <f t="shared" si="574"/>
        <v>28397593929.430126</v>
      </c>
      <c r="BR393" s="63">
        <f t="shared" si="575"/>
        <v>6957410512710.3809</v>
      </c>
      <c r="BS393" s="63">
        <f t="shared" si="576"/>
        <v>9626444203504592</v>
      </c>
      <c r="BT393" s="63">
        <f t="shared" si="577"/>
        <v>1.7048563013173412E+25</v>
      </c>
      <c r="BU393" s="63">
        <f t="shared" si="637"/>
        <v>351436.79999999999</v>
      </c>
      <c r="BV393" s="51">
        <f t="shared" si="578"/>
        <v>1383.624580714074</v>
      </c>
      <c r="BW393" s="72">
        <f t="shared" si="593"/>
        <v>10.057664431839376</v>
      </c>
      <c r="BX393" s="51">
        <f t="shared" si="638"/>
        <v>200</v>
      </c>
      <c r="BY393" s="51">
        <f t="shared" si="639"/>
        <v>19.350000000000001</v>
      </c>
      <c r="BZ393" s="51">
        <v>13</v>
      </c>
      <c r="CB393" s="63">
        <f t="shared" si="579"/>
        <v>157748173.00531662</v>
      </c>
      <c r="CC393" s="63">
        <f t="shared" si="580"/>
        <v>31549634601.063324</v>
      </c>
      <c r="CD393" s="63">
        <f t="shared" si="581"/>
        <v>21275549997465.887</v>
      </c>
      <c r="CE393" s="63">
        <f t="shared" si="582"/>
        <v>1.9291794988590963E+25</v>
      </c>
      <c r="CF393" s="63">
        <f t="shared" si="640"/>
        <v>351436.79999999999</v>
      </c>
      <c r="CG393" s="51">
        <f t="shared" si="583"/>
        <v>674.3517085535068</v>
      </c>
      <c r="CH393" s="93">
        <f t="shared" si="548"/>
        <v>4.9019100182279152</v>
      </c>
      <c r="CI393" s="51">
        <f t="shared" si="641"/>
        <v>155</v>
      </c>
      <c r="CJ393" s="51">
        <f t="shared" si="642"/>
        <v>21.6</v>
      </c>
      <c r="CK393" s="51">
        <v>1</v>
      </c>
      <c r="CM393" s="63">
        <f t="shared" si="584"/>
        <v>78417.535226917724</v>
      </c>
      <c r="CN393" s="63">
        <f t="shared" si="585"/>
        <v>12154717.960172247</v>
      </c>
      <c r="CO393" s="63">
        <f t="shared" si="586"/>
        <v>46385646796.800476</v>
      </c>
      <c r="CP393" s="63">
        <f t="shared" si="587"/>
        <v>2.1535026964008517E+25</v>
      </c>
      <c r="CQ393" s="63">
        <f t="shared" si="643"/>
        <v>351436.79999999999</v>
      </c>
      <c r="CR393" s="51">
        <f t="shared" si="588"/>
        <v>3816.2668149761935</v>
      </c>
      <c r="CS393" s="93">
        <f t="shared" si="611"/>
        <v>27.740711998326947</v>
      </c>
      <c r="CT393" s="51">
        <f t="shared" si="644"/>
        <v>104</v>
      </c>
      <c r="CU393" s="51">
        <f t="shared" si="645"/>
        <v>24.15</v>
      </c>
      <c r="CV393" s="51">
        <v>1</v>
      </c>
      <c r="CX393" s="63">
        <f t="shared" si="601"/>
        <v>485.87625776741294</v>
      </c>
      <c r="CY393" s="63">
        <f t="shared" si="602"/>
        <v>50531.130807810943</v>
      </c>
      <c r="CZ393" s="63">
        <f t="shared" si="603"/>
        <v>44090096.046260186</v>
      </c>
      <c r="DA393" s="63">
        <f t="shared" si="604"/>
        <v>2.4077356536148409E+25</v>
      </c>
      <c r="DB393" s="63">
        <f t="shared" si="646"/>
        <v>351436.79999999999</v>
      </c>
      <c r="DC393" s="51">
        <f t="shared" si="605"/>
        <v>872.53333423214974</v>
      </c>
      <c r="DD393" s="93">
        <f t="shared" si="595"/>
        <v>6.3425061997466772</v>
      </c>
      <c r="DE393" s="51">
        <f t="shared" si="647"/>
        <v>49</v>
      </c>
      <c r="DF393" s="51">
        <f t="shared" si="648"/>
        <v>26.9</v>
      </c>
      <c r="DG393" s="51">
        <v>1</v>
      </c>
      <c r="DI393" s="63">
        <f t="shared" si="606"/>
        <v>0.2769111875814817</v>
      </c>
      <c r="DJ393" s="63">
        <f t="shared" si="607"/>
        <v>13.568648191492603</v>
      </c>
      <c r="DK393" s="63">
        <f t="shared" si="608"/>
        <v>23979.837596329795</v>
      </c>
      <c r="DL393" s="63">
        <f t="shared" si="609"/>
        <v>2.6819084506103199E+25</v>
      </c>
      <c r="DM393" s="63">
        <f t="shared" si="649"/>
        <v>351436.79999999999</v>
      </c>
      <c r="DN393" s="51">
        <f t="shared" si="610"/>
        <v>1767.2974682448394</v>
      </c>
      <c r="DO393" s="93">
        <f t="shared" si="592"/>
        <v>12.846609647302211</v>
      </c>
    </row>
    <row r="394" spans="1:119">
      <c r="A394" s="74">
        <v>8192</v>
      </c>
      <c r="B394" s="74">
        <f t="shared" si="615"/>
        <v>12.933333333333334</v>
      </c>
      <c r="C394" s="78">
        <v>15.969999999999999</v>
      </c>
      <c r="D394" s="76">
        <f t="shared" si="650"/>
        <v>2.94</v>
      </c>
      <c r="E394" s="76">
        <f t="shared" si="616"/>
        <v>2.94</v>
      </c>
      <c r="F394" s="77">
        <f t="shared" si="617"/>
        <v>138.03829199999998</v>
      </c>
      <c r="G394" s="73">
        <f t="shared" si="618"/>
        <v>2.2904861155901278E+23</v>
      </c>
      <c r="H394" s="74">
        <f t="shared" si="651"/>
        <v>77.600000000000037</v>
      </c>
      <c r="I394" s="79">
        <v>388</v>
      </c>
      <c r="J394" s="51">
        <f t="shared" si="619"/>
        <v>388</v>
      </c>
      <c r="K394" s="51">
        <f t="shared" si="620"/>
        <v>10</v>
      </c>
      <c r="L394" s="51">
        <v>1</v>
      </c>
      <c r="N394" s="63">
        <f t="shared" si="550"/>
        <v>6.4545202962623263E+18</v>
      </c>
      <c r="O394" s="63">
        <f t="shared" si="551"/>
        <v>2.5043538749497824E+21</v>
      </c>
      <c r="P394" s="63">
        <f t="shared" si="552"/>
        <v>2.290486115590128E+24</v>
      </c>
      <c r="Q394" s="63">
        <f t="shared" si="553"/>
        <v>1.1452430577950639E+25</v>
      </c>
      <c r="R394" s="63">
        <f t="shared" si="621"/>
        <v>351709.8666666667</v>
      </c>
      <c r="S394" s="51">
        <f t="shared" si="554"/>
        <v>914.60162179997712</v>
      </c>
      <c r="T394" s="72">
        <f t="shared" si="549"/>
        <v>6.6257094937104641</v>
      </c>
      <c r="U394" s="51">
        <f t="shared" si="622"/>
        <v>373</v>
      </c>
      <c r="V394" s="69">
        <f t="shared" si="623"/>
        <v>10.75</v>
      </c>
      <c r="W394" s="51">
        <v>1</v>
      </c>
      <c r="Y394" s="68">
        <f t="shared" si="612"/>
        <v>2.380692387940071E+17</v>
      </c>
      <c r="Z394" s="68">
        <f t="shared" si="555"/>
        <v>8.8799826070164652E+19</v>
      </c>
      <c r="AA394" s="68">
        <f t="shared" si="556"/>
        <v>3.0778407178242306E+23</v>
      </c>
      <c r="AB394" s="68">
        <f t="shared" si="557"/>
        <v>1.2311362871296935E+25</v>
      </c>
      <c r="AC394" s="63">
        <f t="shared" si="624"/>
        <v>351709.8666666667</v>
      </c>
      <c r="AD394" s="69">
        <f t="shared" si="558"/>
        <v>3466.0436332299719</v>
      </c>
      <c r="AE394" s="72">
        <f t="shared" si="625"/>
        <v>25.109290929432625</v>
      </c>
      <c r="AF394" s="51">
        <f t="shared" si="626"/>
        <v>351</v>
      </c>
      <c r="AG394" s="51">
        <f t="shared" si="627"/>
        <v>11.85</v>
      </c>
      <c r="AH394" s="51">
        <v>1</v>
      </c>
      <c r="AJ394" s="63">
        <f t="shared" si="559"/>
        <v>1.42000071650839E+16</v>
      </c>
      <c r="AK394" s="63">
        <f t="shared" si="560"/>
        <v>4.9842025149444485E+18</v>
      </c>
      <c r="AL394" s="63">
        <f t="shared" si="561"/>
        <v>1.6070302283800657E+22</v>
      </c>
      <c r="AM394" s="63">
        <f t="shared" si="562"/>
        <v>1.3571130234871507E+25</v>
      </c>
      <c r="AN394" s="63">
        <f t="shared" si="628"/>
        <v>351709.8666666667</v>
      </c>
      <c r="AO394" s="51">
        <f t="shared" si="563"/>
        <v>3224.2474569634874</v>
      </c>
      <c r="AP394" s="72">
        <f t="shared" si="613"/>
        <v>23.357630772217085</v>
      </c>
      <c r="AQ394" s="51">
        <f t="shared" si="629"/>
        <v>323</v>
      </c>
      <c r="AR394" s="51">
        <f t="shared" si="630"/>
        <v>13.25</v>
      </c>
      <c r="AS394" s="51">
        <v>1</v>
      </c>
      <c r="AU394" s="63">
        <f t="shared" si="564"/>
        <v>1065962850694025</v>
      </c>
      <c r="AV394" s="63">
        <f t="shared" si="565"/>
        <v>3.4430600077417005E+17</v>
      </c>
      <c r="AW394" s="63">
        <f t="shared" si="566"/>
        <v>3.7047047157677077E+20</v>
      </c>
      <c r="AX394" s="63">
        <f t="shared" si="567"/>
        <v>1.5174470515784598E+25</v>
      </c>
      <c r="AY394" s="63">
        <f t="shared" si="631"/>
        <v>351709.8666666667</v>
      </c>
      <c r="AZ394" s="51">
        <f t="shared" si="568"/>
        <v>1075.9919105207869</v>
      </c>
      <c r="BA394" s="72">
        <f t="shared" si="594"/>
        <v>7.7948799201368484</v>
      </c>
      <c r="BB394" s="51">
        <f t="shared" si="632"/>
        <v>293</v>
      </c>
      <c r="BC394" s="51">
        <f t="shared" si="633"/>
        <v>14.75</v>
      </c>
      <c r="BD394" s="51">
        <v>1</v>
      </c>
      <c r="BF394" s="63">
        <f t="shared" si="569"/>
        <v>5822981232293.7715</v>
      </c>
      <c r="BG394" s="63">
        <f t="shared" si="570"/>
        <v>1706133501062075</v>
      </c>
      <c r="BH394" s="63">
        <f t="shared" si="571"/>
        <v>6.4439144525440522E+18</v>
      </c>
      <c r="BI394" s="63">
        <f t="shared" si="572"/>
        <v>1.6892335102477192E+25</v>
      </c>
      <c r="BJ394" s="63">
        <f t="shared" si="634"/>
        <v>351709.8666666667</v>
      </c>
      <c r="BK394" s="51">
        <f t="shared" si="573"/>
        <v>3776.911038047544</v>
      </c>
      <c r="BL394" s="72">
        <f t="shared" si="614"/>
        <v>27.361328391744696</v>
      </c>
      <c r="BM394" s="51">
        <f t="shared" si="635"/>
        <v>246</v>
      </c>
      <c r="BN394" s="51">
        <f t="shared" si="636"/>
        <v>17.100000000000001</v>
      </c>
      <c r="BO394" s="51">
        <v>1</v>
      </c>
      <c r="BQ394" s="63">
        <f t="shared" si="574"/>
        <v>28397593929.430126</v>
      </c>
      <c r="BR394" s="63">
        <f t="shared" si="575"/>
        <v>6985808106639.8115</v>
      </c>
      <c r="BS394" s="63">
        <f t="shared" si="576"/>
        <v>1.1057880621036468E+16</v>
      </c>
      <c r="BT394" s="63">
        <f t="shared" si="577"/>
        <v>1.9583656288295596E+25</v>
      </c>
      <c r="BU394" s="63">
        <f t="shared" si="637"/>
        <v>351709.8666666667</v>
      </c>
      <c r="BV394" s="51">
        <f t="shared" si="578"/>
        <v>1582.9064371989073</v>
      </c>
      <c r="BW394" s="72">
        <f t="shared" si="593"/>
        <v>11.467154615321576</v>
      </c>
      <c r="BX394" s="51">
        <f t="shared" si="638"/>
        <v>201</v>
      </c>
      <c r="BY394" s="51">
        <f t="shared" si="639"/>
        <v>19.350000000000001</v>
      </c>
      <c r="BZ394" s="51">
        <v>1</v>
      </c>
      <c r="CB394" s="63">
        <f t="shared" si="579"/>
        <v>157748173.00531662</v>
      </c>
      <c r="CC394" s="63">
        <f t="shared" si="580"/>
        <v>31707382774.068638</v>
      </c>
      <c r="CD394" s="63">
        <f t="shared" si="581"/>
        <v>24439189283746.238</v>
      </c>
      <c r="CE394" s="63">
        <f t="shared" si="582"/>
        <v>2.2160453168334491E+25</v>
      </c>
      <c r="CF394" s="63">
        <f t="shared" si="640"/>
        <v>351709.8666666667</v>
      </c>
      <c r="CG394" s="51">
        <f t="shared" si="583"/>
        <v>770.7728341341824</v>
      </c>
      <c r="CH394" s="93">
        <f t="shared" si="548"/>
        <v>5.5837610199797494</v>
      </c>
      <c r="CI394" s="51">
        <f t="shared" si="641"/>
        <v>156</v>
      </c>
      <c r="CJ394" s="51">
        <f t="shared" si="642"/>
        <v>21.6</v>
      </c>
      <c r="CK394" s="51">
        <v>1</v>
      </c>
      <c r="CM394" s="63">
        <f t="shared" si="584"/>
        <v>78417.535226917724</v>
      </c>
      <c r="CN394" s="63">
        <f t="shared" si="585"/>
        <v>12233135.495399164</v>
      </c>
      <c r="CO394" s="63">
        <f t="shared" si="586"/>
        <v>53283116170.958214</v>
      </c>
      <c r="CP394" s="63">
        <f t="shared" si="587"/>
        <v>2.4737250048373381E+25</v>
      </c>
      <c r="CQ394" s="63">
        <f t="shared" si="643"/>
        <v>351709.8666666667</v>
      </c>
      <c r="CR394" s="51">
        <f t="shared" si="588"/>
        <v>4355.638518922462</v>
      </c>
      <c r="CS394" s="93">
        <f t="shared" si="611"/>
        <v>31.553842457877288</v>
      </c>
      <c r="CT394" s="51">
        <f t="shared" si="644"/>
        <v>105</v>
      </c>
      <c r="CU394" s="51">
        <f t="shared" si="645"/>
        <v>24.15</v>
      </c>
      <c r="CV394" s="51">
        <v>1</v>
      </c>
      <c r="CX394" s="63">
        <f t="shared" si="601"/>
        <v>485.87625776741294</v>
      </c>
      <c r="CY394" s="63">
        <f t="shared" si="602"/>
        <v>51017.007065578357</v>
      </c>
      <c r="CZ394" s="63">
        <f t="shared" si="603"/>
        <v>50646220.800000355</v>
      </c>
      <c r="DA394" s="63">
        <f t="shared" si="604"/>
        <v>2.7657619845750791E+25</v>
      </c>
      <c r="DB394" s="63">
        <f t="shared" si="646"/>
        <v>351709.8666666667</v>
      </c>
      <c r="DC394" s="51">
        <f t="shared" si="605"/>
        <v>992.73210470576248</v>
      </c>
      <c r="DD394" s="93">
        <f t="shared" si="595"/>
        <v>7.1917153589944638</v>
      </c>
      <c r="DE394" s="51">
        <f t="shared" si="647"/>
        <v>50</v>
      </c>
      <c r="DF394" s="51">
        <f t="shared" si="648"/>
        <v>26.9</v>
      </c>
      <c r="DG394" s="51">
        <f>POWER(($D394+0.05)/$D394,2)*POWER(1.05,2)</f>
        <v>1.1403188775510202</v>
      </c>
      <c r="DI394" s="63">
        <f t="shared" si="606"/>
        <v>0.31576705460423521</v>
      </c>
      <c r="DJ394" s="63">
        <f t="shared" si="607"/>
        <v>15.788352730211761</v>
      </c>
      <c r="DK394" s="63">
        <f t="shared" si="608"/>
        <v>27545.600000000089</v>
      </c>
      <c r="DL394" s="63">
        <f t="shared" si="609"/>
        <v>3.0807038254687216E+25</v>
      </c>
      <c r="DM394" s="63">
        <f t="shared" si="649"/>
        <v>351709.8666666667</v>
      </c>
      <c r="DN394" s="51">
        <f t="shared" si="610"/>
        <v>1744.6785279435946</v>
      </c>
      <c r="DO394" s="93">
        <f t="shared" si="592"/>
        <v>12.639090955599443</v>
      </c>
    </row>
    <row r="395" spans="1:119">
      <c r="A395" s="74">
        <v>8192</v>
      </c>
      <c r="B395" s="74">
        <f t="shared" si="615"/>
        <v>12.966666666666667</v>
      </c>
      <c r="C395" s="78">
        <v>15.969999999999999</v>
      </c>
      <c r="D395" s="76">
        <f t="shared" si="650"/>
        <v>2.9450000000000003</v>
      </c>
      <c r="E395" s="76">
        <f t="shared" si="616"/>
        <v>2.9450000000000003</v>
      </c>
      <c r="F395" s="77">
        <f t="shared" si="617"/>
        <v>138.50820925000002</v>
      </c>
      <c r="G395" s="73">
        <f t="shared" si="618"/>
        <v>2.6310776331219284E+23</v>
      </c>
      <c r="H395" s="74">
        <f t="shared" si="651"/>
        <v>77.80000000000004</v>
      </c>
      <c r="I395" s="79">
        <v>389</v>
      </c>
      <c r="J395" s="51">
        <f t="shared" si="619"/>
        <v>389</v>
      </c>
      <c r="K395" s="51">
        <f t="shared" si="620"/>
        <v>10</v>
      </c>
      <c r="L395" s="51">
        <v>1</v>
      </c>
      <c r="N395" s="63">
        <f t="shared" si="550"/>
        <v>6.4545202962623263E+18</v>
      </c>
      <c r="O395" s="63">
        <f t="shared" si="551"/>
        <v>2.510808395246045E+21</v>
      </c>
      <c r="P395" s="63">
        <f t="shared" si="552"/>
        <v>2.6310776331219286E+24</v>
      </c>
      <c r="Q395" s="63">
        <f t="shared" si="553"/>
        <v>1.3155388165609643E+25</v>
      </c>
      <c r="R395" s="63">
        <f t="shared" si="621"/>
        <v>351982.93333333335</v>
      </c>
      <c r="S395" s="51">
        <f t="shared" si="554"/>
        <v>1047.9006036874821</v>
      </c>
      <c r="T395" s="72">
        <f t="shared" si="549"/>
        <v>7.5656209069606604</v>
      </c>
      <c r="U395" s="51">
        <f t="shared" si="622"/>
        <v>374</v>
      </c>
      <c r="V395" s="69">
        <f t="shared" si="623"/>
        <v>10.75</v>
      </c>
      <c r="W395" s="51">
        <v>1</v>
      </c>
      <c r="Y395" s="68">
        <f t="shared" si="612"/>
        <v>2.380692387940071E+17</v>
      </c>
      <c r="Z395" s="68">
        <f t="shared" si="555"/>
        <v>8.9037895308958663E+19</v>
      </c>
      <c r="AA395" s="68">
        <f t="shared" si="556"/>
        <v>3.5355105695075875E+23</v>
      </c>
      <c r="AB395" s="68">
        <f t="shared" si="557"/>
        <v>1.4142042278030367E+25</v>
      </c>
      <c r="AC395" s="63">
        <f t="shared" si="624"/>
        <v>351982.93333333335</v>
      </c>
      <c r="AD395" s="69">
        <f t="shared" si="558"/>
        <v>3970.7930620321586</v>
      </c>
      <c r="AE395" s="72">
        <f t="shared" si="625"/>
        <v>28.668286764613974</v>
      </c>
      <c r="AF395" s="51">
        <f t="shared" si="626"/>
        <v>352</v>
      </c>
      <c r="AG395" s="51">
        <f t="shared" si="627"/>
        <v>11.85</v>
      </c>
      <c r="AH395" s="51">
        <v>1</v>
      </c>
      <c r="AJ395" s="63">
        <f t="shared" si="559"/>
        <v>1.42000071650839E+16</v>
      </c>
      <c r="AK395" s="63">
        <f t="shared" si="560"/>
        <v>4.9984025221095332E+18</v>
      </c>
      <c r="AL395" s="63">
        <f t="shared" si="561"/>
        <v>1.845992979770691E+22</v>
      </c>
      <c r="AM395" s="63">
        <f t="shared" si="562"/>
        <v>1.5589134976247425E+25</v>
      </c>
      <c r="AN395" s="63">
        <f t="shared" si="628"/>
        <v>351982.93333333335</v>
      </c>
      <c r="AO395" s="51">
        <f t="shared" si="563"/>
        <v>3693.1659097187021</v>
      </c>
      <c r="AP395" s="72">
        <f t="shared" si="613"/>
        <v>26.663877395546514</v>
      </c>
      <c r="AQ395" s="51">
        <f t="shared" si="629"/>
        <v>324</v>
      </c>
      <c r="AR395" s="51">
        <f t="shared" si="630"/>
        <v>13.25</v>
      </c>
      <c r="AS395" s="51">
        <v>1</v>
      </c>
      <c r="AU395" s="63">
        <f t="shared" si="564"/>
        <v>1065962850694025</v>
      </c>
      <c r="AV395" s="63">
        <f t="shared" si="565"/>
        <v>3.4537196362486413E+17</v>
      </c>
      <c r="AW395" s="63">
        <f t="shared" si="566"/>
        <v>4.2555882127521238E+20</v>
      </c>
      <c r="AX395" s="63">
        <f t="shared" si="567"/>
        <v>1.7430889319432775E+25</v>
      </c>
      <c r="AY395" s="63">
        <f t="shared" si="631"/>
        <v>351982.93333333335</v>
      </c>
      <c r="AZ395" s="51">
        <f t="shared" si="568"/>
        <v>1232.1753532300195</v>
      </c>
      <c r="BA395" s="72">
        <f t="shared" si="594"/>
        <v>8.8960456560809895</v>
      </c>
      <c r="BB395" s="51">
        <f t="shared" si="632"/>
        <v>294</v>
      </c>
      <c r="BC395" s="51">
        <f t="shared" si="633"/>
        <v>14.75</v>
      </c>
      <c r="BD395" s="51">
        <v>1</v>
      </c>
      <c r="BF395" s="63">
        <f t="shared" si="569"/>
        <v>5822981232293.7715</v>
      </c>
      <c r="BG395" s="63">
        <f t="shared" si="570"/>
        <v>1711956482294368.7</v>
      </c>
      <c r="BH395" s="63">
        <f t="shared" si="571"/>
        <v>7.4021139313789737E+18</v>
      </c>
      <c r="BI395" s="63">
        <f t="shared" si="572"/>
        <v>1.9404197544274224E+25</v>
      </c>
      <c r="BJ395" s="63">
        <f t="shared" si="634"/>
        <v>351982.93333333335</v>
      </c>
      <c r="BK395" s="51">
        <f t="shared" si="573"/>
        <v>4323.7745865237421</v>
      </c>
      <c r="BL395" s="72">
        <f t="shared" si="614"/>
        <v>31.216738776252292</v>
      </c>
      <c r="BM395" s="51">
        <f t="shared" si="635"/>
        <v>247</v>
      </c>
      <c r="BN395" s="51">
        <f t="shared" si="636"/>
        <v>17.100000000000001</v>
      </c>
      <c r="BO395" s="51">
        <v>1</v>
      </c>
      <c r="BQ395" s="63">
        <f t="shared" si="574"/>
        <v>28397593929.430126</v>
      </c>
      <c r="BR395" s="63">
        <f t="shared" si="575"/>
        <v>7014205700569.2412</v>
      </c>
      <c r="BS395" s="63">
        <f t="shared" si="576"/>
        <v>1.270216927913819E+16</v>
      </c>
      <c r="BT395" s="63">
        <f t="shared" si="577"/>
        <v>2.2495713763192489E+25</v>
      </c>
      <c r="BU395" s="63">
        <f t="shared" si="637"/>
        <v>351982.93333333335</v>
      </c>
      <c r="BV395" s="51">
        <f t="shared" si="578"/>
        <v>1810.9205548544633</v>
      </c>
      <c r="BW395" s="72">
        <f t="shared" si="593"/>
        <v>13.074463706233088</v>
      </c>
      <c r="BX395" s="51">
        <f t="shared" si="638"/>
        <v>202</v>
      </c>
      <c r="BY395" s="51">
        <f t="shared" si="639"/>
        <v>19.350000000000001</v>
      </c>
      <c r="BZ395" s="51">
        <v>1</v>
      </c>
      <c r="CB395" s="63">
        <f t="shared" si="579"/>
        <v>157748173.00531662</v>
      </c>
      <c r="CC395" s="63">
        <f t="shared" si="580"/>
        <v>31865130947.073956</v>
      </c>
      <c r="CD395" s="63">
        <f t="shared" si="581"/>
        <v>28073256527700.473</v>
      </c>
      <c r="CE395" s="63">
        <f t="shared" si="582"/>
        <v>2.5455676100454658E+25</v>
      </c>
      <c r="CF395" s="63">
        <f t="shared" si="640"/>
        <v>351982.93333333335</v>
      </c>
      <c r="CG395" s="51">
        <f t="shared" si="583"/>
        <v>881.00239017779165</v>
      </c>
      <c r="CH395" s="93">
        <f t="shared" si="548"/>
        <v>6.3606510758335544</v>
      </c>
      <c r="CI395" s="51">
        <f t="shared" si="641"/>
        <v>157</v>
      </c>
      <c r="CJ395" s="51">
        <f t="shared" si="642"/>
        <v>21.6</v>
      </c>
      <c r="CK395" s="51">
        <v>1</v>
      </c>
      <c r="CM395" s="63">
        <f t="shared" si="584"/>
        <v>78417.535226917724</v>
      </c>
      <c r="CN395" s="63">
        <f t="shared" si="585"/>
        <v>12311553.030626083</v>
      </c>
      <c r="CO395" s="63">
        <f t="shared" si="586"/>
        <v>61206227894.69561</v>
      </c>
      <c r="CP395" s="63">
        <f t="shared" si="587"/>
        <v>2.841563843771683E+25</v>
      </c>
      <c r="CQ395" s="63">
        <f t="shared" si="643"/>
        <v>351982.93333333335</v>
      </c>
      <c r="CR395" s="51">
        <f t="shared" si="588"/>
        <v>4971.4465545036992</v>
      </c>
      <c r="CS395" s="93">
        <f t="shared" si="611"/>
        <v>35.892793513274725</v>
      </c>
      <c r="CT395" s="51">
        <f t="shared" si="644"/>
        <v>106</v>
      </c>
      <c r="CU395" s="51">
        <f t="shared" si="645"/>
        <v>24.15</v>
      </c>
      <c r="CV395" s="51">
        <v>1</v>
      </c>
      <c r="CX395" s="63">
        <f t="shared" si="601"/>
        <v>485.87625776741294</v>
      </c>
      <c r="CY395" s="63">
        <f t="shared" si="602"/>
        <v>51502.88332334577</v>
      </c>
      <c r="CZ395" s="63">
        <f t="shared" si="603"/>
        <v>58177230.519777022</v>
      </c>
      <c r="DA395" s="63">
        <f t="shared" si="604"/>
        <v>3.177026241994728E+25</v>
      </c>
      <c r="DB395" s="63">
        <f t="shared" si="646"/>
        <v>351982.93333333335</v>
      </c>
      <c r="DC395" s="51">
        <f t="shared" si="605"/>
        <v>1129.5917192544021</v>
      </c>
      <c r="DD395" s="93">
        <f t="shared" si="595"/>
        <v>8.155413497661705</v>
      </c>
      <c r="DE395" s="51">
        <f t="shared" si="647"/>
        <v>51</v>
      </c>
      <c r="DF395" s="51">
        <f t="shared" si="648"/>
        <v>26.9</v>
      </c>
      <c r="DG395" s="51">
        <v>1</v>
      </c>
      <c r="DI395" s="63">
        <f t="shared" si="606"/>
        <v>0.31576705460423521</v>
      </c>
      <c r="DJ395" s="63">
        <f t="shared" si="607"/>
        <v>16.104119784815996</v>
      </c>
      <c r="DK395" s="63">
        <f t="shared" si="608"/>
        <v>31641.585407406434</v>
      </c>
      <c r="DL395" s="63">
        <f t="shared" si="609"/>
        <v>3.5387994165489937E+25</v>
      </c>
      <c r="DM395" s="63">
        <f t="shared" si="649"/>
        <v>351982.93333333335</v>
      </c>
      <c r="DN395" s="51">
        <f t="shared" si="610"/>
        <v>1964.8130931837804</v>
      </c>
      <c r="DO395" s="93">
        <f t="shared" si="592"/>
        <v>14.185535311032693</v>
      </c>
    </row>
    <row r="396" spans="1:119">
      <c r="A396" s="74">
        <v>8192</v>
      </c>
      <c r="B396" s="74">
        <f t="shared" si="615"/>
        <v>13</v>
      </c>
      <c r="C396" s="78">
        <v>15.969999999999999</v>
      </c>
      <c r="D396" s="76">
        <f t="shared" si="650"/>
        <v>2.95</v>
      </c>
      <c r="E396" s="76">
        <f t="shared" si="616"/>
        <v>2.95</v>
      </c>
      <c r="F396" s="77">
        <f t="shared" si="617"/>
        <v>138.978925</v>
      </c>
      <c r="G396" s="73">
        <f t="shared" si="618"/>
        <v>3.0223145490366515E+23</v>
      </c>
      <c r="H396" s="74">
        <f t="shared" si="651"/>
        <v>78.000000000000043</v>
      </c>
      <c r="I396" s="79">
        <v>390</v>
      </c>
      <c r="J396" s="51">
        <f t="shared" si="619"/>
        <v>390</v>
      </c>
      <c r="K396" s="51">
        <f t="shared" si="620"/>
        <v>10</v>
      </c>
      <c r="L396" s="51">
        <v>1</v>
      </c>
      <c r="N396" s="63">
        <f t="shared" si="550"/>
        <v>6.4545202962623263E+18</v>
      </c>
      <c r="O396" s="63">
        <f t="shared" si="551"/>
        <v>2.517262915542307E+21</v>
      </c>
      <c r="P396" s="63">
        <f t="shared" si="552"/>
        <v>3.0223145490366513E+24</v>
      </c>
      <c r="Q396" s="63">
        <f t="shared" si="553"/>
        <v>1.5111572745183256E+25</v>
      </c>
      <c r="R396" s="63">
        <f t="shared" si="621"/>
        <v>352256</v>
      </c>
      <c r="S396" s="51">
        <f t="shared" si="554"/>
        <v>1200.6352337596561</v>
      </c>
      <c r="T396" s="72">
        <f t="shared" si="549"/>
        <v>8.6389733821847887</v>
      </c>
      <c r="U396" s="51">
        <f t="shared" si="622"/>
        <v>375</v>
      </c>
      <c r="V396" s="69">
        <f t="shared" si="623"/>
        <v>10.75</v>
      </c>
      <c r="W396" s="51">
        <v>1</v>
      </c>
      <c r="Y396" s="68">
        <f t="shared" si="612"/>
        <v>2.380692387940071E+17</v>
      </c>
      <c r="Z396" s="68">
        <f t="shared" si="555"/>
        <v>8.9275964547752657E+19</v>
      </c>
      <c r="AA396" s="68">
        <f t="shared" si="556"/>
        <v>4.0612351752679976E+23</v>
      </c>
      <c r="AB396" s="68">
        <f t="shared" si="557"/>
        <v>1.6244940701072E+25</v>
      </c>
      <c r="AC396" s="63">
        <f t="shared" si="624"/>
        <v>352256</v>
      </c>
      <c r="AD396" s="69">
        <f t="shared" si="558"/>
        <v>4549.0801425009422</v>
      </c>
      <c r="AE396" s="72">
        <f t="shared" si="625"/>
        <v>32.73215807721165</v>
      </c>
      <c r="AF396" s="51">
        <f t="shared" si="626"/>
        <v>353</v>
      </c>
      <c r="AG396" s="51">
        <f t="shared" si="627"/>
        <v>11.85</v>
      </c>
      <c r="AH396" s="51">
        <v>1</v>
      </c>
      <c r="AJ396" s="63">
        <f t="shared" si="559"/>
        <v>1.42000071650839E+16</v>
      </c>
      <c r="AK396" s="63">
        <f t="shared" si="560"/>
        <v>5.0126025292746168E+18</v>
      </c>
      <c r="AL396" s="63">
        <f t="shared" si="561"/>
        <v>2.1204890991986683E+22</v>
      </c>
      <c r="AM396" s="63">
        <f t="shared" si="562"/>
        <v>1.7907213703042159E+25</v>
      </c>
      <c r="AN396" s="63">
        <f t="shared" si="628"/>
        <v>352256</v>
      </c>
      <c r="AO396" s="51">
        <f t="shared" si="563"/>
        <v>4230.3156630005697</v>
      </c>
      <c r="AP396" s="72">
        <f t="shared" si="613"/>
        <v>30.4385406852195</v>
      </c>
      <c r="AQ396" s="51">
        <f t="shared" si="629"/>
        <v>325</v>
      </c>
      <c r="AR396" s="51">
        <f t="shared" si="630"/>
        <v>13.25</v>
      </c>
      <c r="AS396" s="51">
        <v>1</v>
      </c>
      <c r="AU396" s="63">
        <f t="shared" si="564"/>
        <v>1065962850694025</v>
      </c>
      <c r="AV396" s="63">
        <f t="shared" si="565"/>
        <v>3.4643792647555814E+17</v>
      </c>
      <c r="AW396" s="63">
        <f t="shared" si="566"/>
        <v>4.8883871795331373E+20</v>
      </c>
      <c r="AX396" s="63">
        <f t="shared" si="567"/>
        <v>2.0022833887367815E+25</v>
      </c>
      <c r="AY396" s="63">
        <f t="shared" si="631"/>
        <v>352256</v>
      </c>
      <c r="AZ396" s="51">
        <f t="shared" si="568"/>
        <v>1411.0427311652966</v>
      </c>
      <c r="BA396" s="72">
        <f t="shared" si="594"/>
        <v>10.152925928627642</v>
      </c>
      <c r="BB396" s="51">
        <f t="shared" si="632"/>
        <v>295</v>
      </c>
      <c r="BC396" s="51">
        <f t="shared" si="633"/>
        <v>14.75</v>
      </c>
      <c r="BD396" s="51">
        <v>1</v>
      </c>
      <c r="BF396" s="63">
        <f t="shared" si="569"/>
        <v>5822981232293.7715</v>
      </c>
      <c r="BG396" s="63">
        <f t="shared" si="570"/>
        <v>1717779463526662.5</v>
      </c>
      <c r="BH396" s="63">
        <f t="shared" si="571"/>
        <v>8.5027960964756644E+18</v>
      </c>
      <c r="BI396" s="63">
        <f t="shared" si="572"/>
        <v>2.2289569799145305E+25</v>
      </c>
      <c r="BJ396" s="63">
        <f t="shared" si="634"/>
        <v>352256</v>
      </c>
      <c r="BK396" s="51">
        <f t="shared" si="573"/>
        <v>4949.8764404943586</v>
      </c>
      <c r="BL396" s="72">
        <f t="shared" si="614"/>
        <v>35.616021929183567</v>
      </c>
      <c r="BM396" s="51">
        <f t="shared" si="635"/>
        <v>248</v>
      </c>
      <c r="BN396" s="51">
        <f t="shared" si="636"/>
        <v>17.100000000000001</v>
      </c>
      <c r="BO396" s="51">
        <v>1</v>
      </c>
      <c r="BQ396" s="63">
        <f t="shared" si="574"/>
        <v>28397593929.430126</v>
      </c>
      <c r="BR396" s="63">
        <f t="shared" si="575"/>
        <v>7042603294498.6709</v>
      </c>
      <c r="BS396" s="63">
        <f t="shared" si="576"/>
        <v>1.459096095583991E+16</v>
      </c>
      <c r="BT396" s="63">
        <f t="shared" si="577"/>
        <v>2.5840789394263373E+25</v>
      </c>
      <c r="BU396" s="63">
        <f t="shared" si="637"/>
        <v>352256</v>
      </c>
      <c r="BV396" s="51">
        <f t="shared" si="578"/>
        <v>2071.8135532690926</v>
      </c>
      <c r="BW396" s="72">
        <f t="shared" si="593"/>
        <v>14.907393716486817</v>
      </c>
      <c r="BX396" s="51">
        <f t="shared" si="638"/>
        <v>203</v>
      </c>
      <c r="BY396" s="51">
        <f t="shared" si="639"/>
        <v>19.350000000000001</v>
      </c>
      <c r="BZ396" s="51">
        <v>1</v>
      </c>
      <c r="CB396" s="63">
        <f t="shared" si="579"/>
        <v>157748173.00531662</v>
      </c>
      <c r="CC396" s="63">
        <f t="shared" si="580"/>
        <v>32022879120.079273</v>
      </c>
      <c r="CD396" s="63">
        <f t="shared" si="581"/>
        <v>32247703592779.305</v>
      </c>
      <c r="CE396" s="63">
        <f t="shared" si="582"/>
        <v>2.9240893261929603E+25</v>
      </c>
      <c r="CF396" s="63">
        <f t="shared" si="640"/>
        <v>352256</v>
      </c>
      <c r="CG396" s="51">
        <f t="shared" si="583"/>
        <v>1007.0207451321596</v>
      </c>
      <c r="CH396" s="93">
        <f t="shared" si="548"/>
        <v>7.2458521688245865</v>
      </c>
      <c r="CI396" s="51">
        <f t="shared" si="641"/>
        <v>158</v>
      </c>
      <c r="CJ396" s="51">
        <f t="shared" si="642"/>
        <v>21.6</v>
      </c>
      <c r="CK396" s="51">
        <v>1</v>
      </c>
      <c r="CM396" s="63">
        <f t="shared" si="584"/>
        <v>78417.535226917724</v>
      </c>
      <c r="CN396" s="63">
        <f t="shared" si="585"/>
        <v>12389970.565853</v>
      </c>
      <c r="CO396" s="63">
        <f t="shared" si="586"/>
        <v>70307493298.21048</v>
      </c>
      <c r="CP396" s="63">
        <f t="shared" si="587"/>
        <v>3.2640997129595838E+25</v>
      </c>
      <c r="CQ396" s="63">
        <f t="shared" si="643"/>
        <v>352256</v>
      </c>
      <c r="CR396" s="51">
        <f t="shared" si="588"/>
        <v>5674.5488558285442</v>
      </c>
      <c r="CS396" s="93">
        <f t="shared" si="611"/>
        <v>40.830283122628444</v>
      </c>
      <c r="CT396" s="51">
        <f t="shared" si="644"/>
        <v>107</v>
      </c>
      <c r="CU396" s="51">
        <f t="shared" si="645"/>
        <v>24.15</v>
      </c>
      <c r="CV396" s="51">
        <v>1</v>
      </c>
      <c r="CX396" s="63">
        <f t="shared" si="601"/>
        <v>485.87625776741294</v>
      </c>
      <c r="CY396" s="63">
        <f t="shared" si="602"/>
        <v>51988.759581113183</v>
      </c>
      <c r="CZ396" s="63">
        <f t="shared" si="603"/>
        <v>66828088.996351175</v>
      </c>
      <c r="DA396" s="63">
        <f t="shared" si="604"/>
        <v>3.6494448179617567E+25</v>
      </c>
      <c r="DB396" s="63">
        <f t="shared" si="646"/>
        <v>352256</v>
      </c>
      <c r="DC396" s="51">
        <f t="shared" si="605"/>
        <v>1285.4334193545353</v>
      </c>
      <c r="DD396" s="93">
        <f t="shared" si="595"/>
        <v>9.2491247817216546</v>
      </c>
      <c r="DE396" s="51">
        <f t="shared" si="647"/>
        <v>52</v>
      </c>
      <c r="DF396" s="51">
        <f t="shared" si="648"/>
        <v>26.9</v>
      </c>
      <c r="DG396" s="51">
        <v>1</v>
      </c>
      <c r="DI396" s="63">
        <f t="shared" si="606"/>
        <v>0.31576705460423521</v>
      </c>
      <c r="DJ396" s="63">
        <f t="shared" si="607"/>
        <v>16.419886839420229</v>
      </c>
      <c r="DK396" s="63">
        <f t="shared" si="608"/>
        <v>36346.63710698596</v>
      </c>
      <c r="DL396" s="63">
        <f t="shared" si="609"/>
        <v>4.0650130684542963E+25</v>
      </c>
      <c r="DM396" s="63">
        <f t="shared" si="649"/>
        <v>352256</v>
      </c>
      <c r="DN396" s="51">
        <f t="shared" si="610"/>
        <v>2213.5741532472903</v>
      </c>
      <c r="DO396" s="93">
        <f t="shared" si="592"/>
        <v>15.927408801350925</v>
      </c>
    </row>
    <row r="397" spans="1:119">
      <c r="A397" s="74">
        <v>8192</v>
      </c>
      <c r="B397" s="74">
        <f t="shared" si="615"/>
        <v>13.033333333333333</v>
      </c>
      <c r="C397" s="78">
        <v>15.969999999999999</v>
      </c>
      <c r="D397" s="76">
        <f t="shared" si="650"/>
        <v>2.9550000000000001</v>
      </c>
      <c r="E397" s="76">
        <f t="shared" si="616"/>
        <v>2.9550000000000001</v>
      </c>
      <c r="F397" s="77">
        <f t="shared" si="617"/>
        <v>139.45043925000002</v>
      </c>
      <c r="G397" s="73">
        <f t="shared" si="618"/>
        <v>3.4717277507620079E+23</v>
      </c>
      <c r="H397" s="74">
        <f t="shared" si="651"/>
        <v>78.200000000000045</v>
      </c>
      <c r="I397" s="79">
        <v>391</v>
      </c>
      <c r="J397" s="51">
        <f t="shared" si="619"/>
        <v>391</v>
      </c>
      <c r="K397" s="51">
        <f t="shared" si="620"/>
        <v>10</v>
      </c>
      <c r="L397" s="51">
        <v>1</v>
      </c>
      <c r="N397" s="63">
        <f t="shared" si="550"/>
        <v>6.4545202962623263E+18</v>
      </c>
      <c r="O397" s="63">
        <f t="shared" si="551"/>
        <v>2.5237174358385696E+21</v>
      </c>
      <c r="P397" s="63">
        <f t="shared" si="552"/>
        <v>3.4717277507620079E+24</v>
      </c>
      <c r="Q397" s="63">
        <f t="shared" si="553"/>
        <v>1.735863875381004E+25</v>
      </c>
      <c r="R397" s="63">
        <f t="shared" si="621"/>
        <v>352529.06666666665</v>
      </c>
      <c r="S397" s="51">
        <f t="shared" si="554"/>
        <v>1375.640434805031</v>
      </c>
      <c r="T397" s="72">
        <f t="shared" si="549"/>
        <v>9.8647264376044674</v>
      </c>
      <c r="U397" s="51">
        <f t="shared" si="622"/>
        <v>376</v>
      </c>
      <c r="V397" s="69">
        <f t="shared" si="623"/>
        <v>10.75</v>
      </c>
      <c r="W397" s="51">
        <v>1</v>
      </c>
      <c r="Y397" s="68">
        <f t="shared" si="612"/>
        <v>2.380692387940071E+17</v>
      </c>
      <c r="Z397" s="68">
        <f t="shared" si="555"/>
        <v>8.9514033786546668E+19</v>
      </c>
      <c r="AA397" s="68">
        <f t="shared" si="556"/>
        <v>4.665134165086443E+23</v>
      </c>
      <c r="AB397" s="68">
        <f t="shared" si="557"/>
        <v>1.8660536660345794E+25</v>
      </c>
      <c r="AC397" s="63">
        <f t="shared" si="624"/>
        <v>352529.06666666665</v>
      </c>
      <c r="AD397" s="69">
        <f t="shared" si="558"/>
        <v>5211.6232145350823</v>
      </c>
      <c r="AE397" s="72">
        <f t="shared" si="625"/>
        <v>37.37258371192317</v>
      </c>
      <c r="AF397" s="51">
        <f t="shared" si="626"/>
        <v>354</v>
      </c>
      <c r="AG397" s="51">
        <f t="shared" si="627"/>
        <v>11.85</v>
      </c>
      <c r="AH397" s="51">
        <v>1</v>
      </c>
      <c r="AJ397" s="63">
        <f t="shared" si="559"/>
        <v>1.42000071650839E+16</v>
      </c>
      <c r="AK397" s="63">
        <f t="shared" si="560"/>
        <v>5.0268025364397005E+18</v>
      </c>
      <c r="AL397" s="63">
        <f t="shared" si="561"/>
        <v>2.4358023400386541E+22</v>
      </c>
      <c r="AM397" s="63">
        <f t="shared" si="562"/>
        <v>2.0569986923264896E+25</v>
      </c>
      <c r="AN397" s="63">
        <f t="shared" si="628"/>
        <v>352529.06666666665</v>
      </c>
      <c r="AO397" s="51">
        <f t="shared" si="563"/>
        <v>4845.6296470396937</v>
      </c>
      <c r="AP397" s="72">
        <f t="shared" si="613"/>
        <v>34.748041476962882</v>
      </c>
      <c r="AQ397" s="51">
        <f t="shared" si="629"/>
        <v>326</v>
      </c>
      <c r="AR397" s="51">
        <f t="shared" si="630"/>
        <v>13.25</v>
      </c>
      <c r="AS397" s="51">
        <v>1</v>
      </c>
      <c r="AU397" s="63">
        <f t="shared" si="564"/>
        <v>1065962850694025</v>
      </c>
      <c r="AV397" s="63">
        <f t="shared" si="565"/>
        <v>3.4750388932625216E+17</v>
      </c>
      <c r="AW397" s="63">
        <f t="shared" si="566"/>
        <v>5.6152823117183104E+20</v>
      </c>
      <c r="AX397" s="63">
        <f t="shared" si="567"/>
        <v>2.3000196348798303E+25</v>
      </c>
      <c r="AY397" s="63">
        <f t="shared" si="631"/>
        <v>352529.06666666665</v>
      </c>
      <c r="AZ397" s="51">
        <f t="shared" si="568"/>
        <v>1615.8904933712649</v>
      </c>
      <c r="BA397" s="72">
        <f t="shared" si="594"/>
        <v>11.587561158372363</v>
      </c>
      <c r="BB397" s="51">
        <f t="shared" si="632"/>
        <v>296</v>
      </c>
      <c r="BC397" s="51">
        <f t="shared" si="633"/>
        <v>14.75</v>
      </c>
      <c r="BD397" s="51">
        <v>1</v>
      </c>
      <c r="BF397" s="63">
        <f t="shared" si="569"/>
        <v>5822981232293.7715</v>
      </c>
      <c r="BG397" s="63">
        <f t="shared" si="570"/>
        <v>1723602444758956.2</v>
      </c>
      <c r="BH397" s="63">
        <f t="shared" si="571"/>
        <v>9.7671478888968069E+18</v>
      </c>
      <c r="BI397" s="63">
        <f t="shared" si="572"/>
        <v>2.5603992161869807E+25</v>
      </c>
      <c r="BJ397" s="63">
        <f t="shared" si="634"/>
        <v>352529.06666666665</v>
      </c>
      <c r="BK397" s="51">
        <f t="shared" si="573"/>
        <v>5666.7057525917644</v>
      </c>
      <c r="BL397" s="72">
        <f t="shared" si="614"/>
        <v>40.63598352983864</v>
      </c>
      <c r="BM397" s="51">
        <f t="shared" si="635"/>
        <v>249</v>
      </c>
      <c r="BN397" s="51">
        <f t="shared" si="636"/>
        <v>17.100000000000001</v>
      </c>
      <c r="BO397" s="51">
        <v>1</v>
      </c>
      <c r="BQ397" s="63">
        <f t="shared" si="574"/>
        <v>28397593929.430126</v>
      </c>
      <c r="BR397" s="63">
        <f t="shared" si="575"/>
        <v>7071000888428.1016</v>
      </c>
      <c r="BS397" s="63">
        <f t="shared" si="576"/>
        <v>1.6760612847799276E+16</v>
      </c>
      <c r="BT397" s="63">
        <f t="shared" si="577"/>
        <v>2.9683272269015169E+25</v>
      </c>
      <c r="BU397" s="63">
        <f t="shared" si="637"/>
        <v>352529.06666666665</v>
      </c>
      <c r="BV397" s="51">
        <f t="shared" si="578"/>
        <v>2370.3310340730554</v>
      </c>
      <c r="BW397" s="72">
        <f t="shared" si="593"/>
        <v>16.997659145581036</v>
      </c>
      <c r="BX397" s="51">
        <f t="shared" si="638"/>
        <v>204</v>
      </c>
      <c r="BY397" s="51">
        <f t="shared" si="639"/>
        <v>19.350000000000001</v>
      </c>
      <c r="BZ397" s="51">
        <v>1</v>
      </c>
      <c r="CB397" s="63">
        <f t="shared" si="579"/>
        <v>157748173.00531662</v>
      </c>
      <c r="CC397" s="63">
        <f t="shared" si="580"/>
        <v>32180627293.084591</v>
      </c>
      <c r="CD397" s="63">
        <f t="shared" si="581"/>
        <v>37042884069457.57</v>
      </c>
      <c r="CE397" s="63">
        <f t="shared" si="582"/>
        <v>3.3588965988622427E+25</v>
      </c>
      <c r="CF397" s="63">
        <f t="shared" si="640"/>
        <v>352529.06666666665</v>
      </c>
      <c r="CG397" s="51">
        <f t="shared" si="583"/>
        <v>1151.0926661587434</v>
      </c>
      <c r="CH397" s="93">
        <f t="shared" si="548"/>
        <v>8.254492939209177</v>
      </c>
      <c r="CI397" s="51">
        <f t="shared" si="641"/>
        <v>159</v>
      </c>
      <c r="CJ397" s="51">
        <f t="shared" si="642"/>
        <v>21.6</v>
      </c>
      <c r="CK397" s="51">
        <v>1</v>
      </c>
      <c r="CM397" s="63">
        <f t="shared" si="584"/>
        <v>78417.535226917724</v>
      </c>
      <c r="CN397" s="63">
        <f t="shared" si="585"/>
        <v>12468388.101079918</v>
      </c>
      <c r="CO397" s="63">
        <f t="shared" si="586"/>
        <v>80762101895.619446</v>
      </c>
      <c r="CP397" s="63">
        <f t="shared" si="587"/>
        <v>3.7494659708229689E+25</v>
      </c>
      <c r="CQ397" s="63">
        <f t="shared" si="643"/>
        <v>352529.06666666665</v>
      </c>
      <c r="CR397" s="51">
        <f t="shared" si="588"/>
        <v>6477.3490559396714</v>
      </c>
      <c r="CS397" s="93">
        <f t="shared" si="611"/>
        <v>46.449111890765671</v>
      </c>
      <c r="CT397" s="51">
        <f t="shared" si="644"/>
        <v>108</v>
      </c>
      <c r="CU397" s="51">
        <f t="shared" si="645"/>
        <v>24.15</v>
      </c>
      <c r="CV397" s="51">
        <v>1</v>
      </c>
      <c r="CX397" s="63">
        <f t="shared" si="601"/>
        <v>485.87625776741294</v>
      </c>
      <c r="CY397" s="63">
        <f t="shared" si="602"/>
        <v>52474.635838880597</v>
      </c>
      <c r="CZ397" s="63">
        <f t="shared" si="603"/>
        <v>76765315.897704065</v>
      </c>
      <c r="DA397" s="63">
        <f t="shared" si="604"/>
        <v>4.1921112590451248E+25</v>
      </c>
      <c r="DB397" s="63">
        <f t="shared" si="646"/>
        <v>352529.06666666665</v>
      </c>
      <c r="DC397" s="51">
        <f t="shared" si="605"/>
        <v>1462.9032611756691</v>
      </c>
      <c r="DD397" s="93">
        <f t="shared" si="595"/>
        <v>10.490488728780887</v>
      </c>
      <c r="DE397" s="51">
        <f t="shared" si="647"/>
        <v>53</v>
      </c>
      <c r="DF397" s="51">
        <f t="shared" si="648"/>
        <v>26.9</v>
      </c>
      <c r="DG397" s="51">
        <v>1</v>
      </c>
      <c r="DI397" s="63">
        <f t="shared" si="606"/>
        <v>0.31576705460423521</v>
      </c>
      <c r="DJ397" s="63">
        <f t="shared" si="607"/>
        <v>16.735653894024466</v>
      </c>
      <c r="DK397" s="63">
        <f t="shared" si="608"/>
        <v>41751.322254468963</v>
      </c>
      <c r="DL397" s="63">
        <f t="shared" si="609"/>
        <v>4.6694738247748999E+25</v>
      </c>
      <c r="DM397" s="63">
        <f t="shared" si="649"/>
        <v>352529.06666666665</v>
      </c>
      <c r="DN397" s="51">
        <f t="shared" si="610"/>
        <v>2494.7529698481899</v>
      </c>
      <c r="DO397" s="93">
        <f t="shared" si="592"/>
        <v>17.889889650155329</v>
      </c>
    </row>
    <row r="398" spans="1:119">
      <c r="A398" s="74">
        <v>8192</v>
      </c>
      <c r="B398" s="74">
        <f t="shared" si="615"/>
        <v>13.066666666666666</v>
      </c>
      <c r="C398" s="78">
        <v>15.969999999999999</v>
      </c>
      <c r="D398" s="76">
        <f t="shared" si="650"/>
        <v>2.96</v>
      </c>
      <c r="E398" s="76">
        <f t="shared" si="616"/>
        <v>2.96</v>
      </c>
      <c r="F398" s="77">
        <f t="shared" si="617"/>
        <v>139.92275199999997</v>
      </c>
      <c r="G398" s="73">
        <f t="shared" si="618"/>
        <v>3.9879679562978749E+23</v>
      </c>
      <c r="H398" s="74">
        <f t="shared" si="651"/>
        <v>78.400000000000048</v>
      </c>
      <c r="I398" s="79">
        <v>392</v>
      </c>
      <c r="J398" s="51">
        <f t="shared" si="619"/>
        <v>392</v>
      </c>
      <c r="K398" s="51">
        <f t="shared" si="620"/>
        <v>10</v>
      </c>
      <c r="L398" s="51">
        <v>1</v>
      </c>
      <c r="N398" s="63">
        <f t="shared" si="550"/>
        <v>6.4545202962623263E+18</v>
      </c>
      <c r="O398" s="63">
        <f t="shared" si="551"/>
        <v>2.5301719561348317E+21</v>
      </c>
      <c r="P398" s="63">
        <f t="shared" si="552"/>
        <v>3.9879679562978749E+24</v>
      </c>
      <c r="Q398" s="63">
        <f t="shared" si="553"/>
        <v>1.9939839781489374E+25</v>
      </c>
      <c r="R398" s="63">
        <f t="shared" si="621"/>
        <v>352802.1333333333</v>
      </c>
      <c r="S398" s="51">
        <f t="shared" si="554"/>
        <v>1576.1647925265986</v>
      </c>
      <c r="T398" s="72">
        <f t="shared" si="549"/>
        <v>11.264535395405881</v>
      </c>
      <c r="U398" s="51">
        <f t="shared" si="622"/>
        <v>377</v>
      </c>
      <c r="V398" s="69">
        <f t="shared" si="623"/>
        <v>10.75</v>
      </c>
      <c r="W398" s="51">
        <v>1</v>
      </c>
      <c r="Y398" s="68">
        <f t="shared" si="612"/>
        <v>2.380692387940071E+17</v>
      </c>
      <c r="Z398" s="68">
        <f t="shared" si="555"/>
        <v>8.9752103025340678E+19</v>
      </c>
      <c r="AA398" s="68">
        <f t="shared" si="556"/>
        <v>5.3588319412752656E+23</v>
      </c>
      <c r="AB398" s="68">
        <f t="shared" si="557"/>
        <v>2.1435327765101079E+25</v>
      </c>
      <c r="AC398" s="63">
        <f t="shared" si="624"/>
        <v>352802.1333333333</v>
      </c>
      <c r="AD398" s="69">
        <f t="shared" si="558"/>
        <v>5970.7034828612859</v>
      </c>
      <c r="AE398" s="72">
        <f t="shared" si="625"/>
        <v>42.671426894614591</v>
      </c>
      <c r="AF398" s="51">
        <f t="shared" si="626"/>
        <v>355</v>
      </c>
      <c r="AG398" s="51">
        <f t="shared" si="627"/>
        <v>11.85</v>
      </c>
      <c r="AH398" s="51">
        <v>1</v>
      </c>
      <c r="AJ398" s="63">
        <f t="shared" si="559"/>
        <v>1.42000071650839E+16</v>
      </c>
      <c r="AK398" s="63">
        <f t="shared" si="560"/>
        <v>5.0410025436047841E+18</v>
      </c>
      <c r="AL398" s="63">
        <f t="shared" si="561"/>
        <v>2.798002141100331E+22</v>
      </c>
      <c r="AM398" s="63">
        <f t="shared" si="562"/>
        <v>2.3628710141064907E+25</v>
      </c>
      <c r="AN398" s="63">
        <f t="shared" si="628"/>
        <v>352802.1333333333</v>
      </c>
      <c r="AO398" s="51">
        <f t="shared" si="563"/>
        <v>5550.4874613681513</v>
      </c>
      <c r="AP398" s="72">
        <f t="shared" si="613"/>
        <v>39.668226803945025</v>
      </c>
      <c r="AQ398" s="51">
        <f t="shared" si="629"/>
        <v>327</v>
      </c>
      <c r="AR398" s="51">
        <f t="shared" si="630"/>
        <v>13.25</v>
      </c>
      <c r="AS398" s="51">
        <v>1</v>
      </c>
      <c r="AU398" s="63">
        <f t="shared" si="564"/>
        <v>1065962850694025</v>
      </c>
      <c r="AV398" s="63">
        <f t="shared" si="565"/>
        <v>3.4856985217694618E+17</v>
      </c>
      <c r="AW398" s="63">
        <f t="shared" si="566"/>
        <v>6.4502655543147718E+20</v>
      </c>
      <c r="AX398" s="63">
        <f t="shared" si="567"/>
        <v>2.6420287710473425E+25</v>
      </c>
      <c r="AY398" s="63">
        <f t="shared" si="631"/>
        <v>352802.1333333333</v>
      </c>
      <c r="AZ398" s="51">
        <f t="shared" si="568"/>
        <v>1850.4943884362074</v>
      </c>
      <c r="BA398" s="72">
        <f t="shared" si="594"/>
        <v>13.225114300469217</v>
      </c>
      <c r="BB398" s="51">
        <f t="shared" si="632"/>
        <v>297</v>
      </c>
      <c r="BC398" s="51">
        <f t="shared" si="633"/>
        <v>14.75</v>
      </c>
      <c r="BD398" s="51">
        <v>1</v>
      </c>
      <c r="BF398" s="63">
        <f t="shared" si="569"/>
        <v>5822981232293.7715</v>
      </c>
      <c r="BG398" s="63">
        <f t="shared" si="570"/>
        <v>1729425425991250.2</v>
      </c>
      <c r="BH398" s="63">
        <f t="shared" si="571"/>
        <v>1.1219506712988525E+19</v>
      </c>
      <c r="BI398" s="63">
        <f t="shared" si="572"/>
        <v>2.9411263677696827E+25</v>
      </c>
      <c r="BJ398" s="63">
        <f t="shared" si="634"/>
        <v>352802.1333333333</v>
      </c>
      <c r="BK398" s="51">
        <f t="shared" si="573"/>
        <v>6487.4186214521906</v>
      </c>
      <c r="BL398" s="72">
        <f t="shared" si="614"/>
        <v>46.364286927777059</v>
      </c>
      <c r="BM398" s="51">
        <f t="shared" si="635"/>
        <v>250</v>
      </c>
      <c r="BN398" s="51">
        <f t="shared" si="636"/>
        <v>17.100000000000001</v>
      </c>
      <c r="BO398" s="51">
        <v>1</v>
      </c>
      <c r="BQ398" s="63">
        <f t="shared" si="574"/>
        <v>28397593929.430126</v>
      </c>
      <c r="BR398" s="63">
        <f t="shared" si="575"/>
        <v>7099398482357.5312</v>
      </c>
      <c r="BS398" s="63">
        <f t="shared" si="576"/>
        <v>1.9252888407009192E+16</v>
      </c>
      <c r="BT398" s="63">
        <f t="shared" si="577"/>
        <v>3.4097126026346836E+25</v>
      </c>
      <c r="BU398" s="63">
        <f t="shared" si="637"/>
        <v>352802.1333333333</v>
      </c>
      <c r="BV398" s="51">
        <f t="shared" si="578"/>
        <v>2711.9041781995866</v>
      </c>
      <c r="BW398" s="72">
        <f t="shared" si="593"/>
        <v>19.381438253870158</v>
      </c>
      <c r="BX398" s="51">
        <f t="shared" si="638"/>
        <v>205</v>
      </c>
      <c r="BY398" s="51">
        <f t="shared" si="639"/>
        <v>19.350000000000001</v>
      </c>
      <c r="BZ398" s="51">
        <v>1</v>
      </c>
      <c r="CB398" s="63">
        <f t="shared" si="579"/>
        <v>157748173.00531662</v>
      </c>
      <c r="CC398" s="63">
        <f t="shared" si="580"/>
        <v>32338375466.089905</v>
      </c>
      <c r="CD398" s="63">
        <f t="shared" si="581"/>
        <v>42551099994931.789</v>
      </c>
      <c r="CE398" s="63">
        <f t="shared" si="582"/>
        <v>3.8583589977181944E+25</v>
      </c>
      <c r="CF398" s="63">
        <f t="shared" si="640"/>
        <v>352802.1333333333</v>
      </c>
      <c r="CG398" s="51">
        <f t="shared" si="583"/>
        <v>1315.8082118117211</v>
      </c>
      <c r="CH398" s="93">
        <f t="shared" si="548"/>
        <v>9.4038188429264267</v>
      </c>
      <c r="CI398" s="51">
        <f t="shared" si="641"/>
        <v>160</v>
      </c>
      <c r="CJ398" s="51">
        <f t="shared" si="642"/>
        <v>21.6</v>
      </c>
      <c r="CK398" s="51">
        <v>12</v>
      </c>
      <c r="CM398" s="63">
        <f t="shared" si="584"/>
        <v>941010.42272301274</v>
      </c>
      <c r="CN398" s="63">
        <f t="shared" si="585"/>
        <v>150561667.63568205</v>
      </c>
      <c r="CO398" s="63">
        <f t="shared" si="586"/>
        <v>92771293593.600998</v>
      </c>
      <c r="CP398" s="63">
        <f t="shared" si="587"/>
        <v>4.3070053928017052E+25</v>
      </c>
      <c r="CQ398" s="63">
        <f t="shared" si="643"/>
        <v>352802.1333333333</v>
      </c>
      <c r="CR398" s="51">
        <f t="shared" si="588"/>
        <v>616.16807950136479</v>
      </c>
      <c r="CS398" s="93">
        <f t="shared" si="611"/>
        <v>4.403630365284446</v>
      </c>
      <c r="CT398" s="51">
        <f t="shared" si="644"/>
        <v>109</v>
      </c>
      <c r="CU398" s="51">
        <f t="shared" si="645"/>
        <v>24.15</v>
      </c>
      <c r="CV398" s="51">
        <v>1</v>
      </c>
      <c r="CX398" s="63">
        <f t="shared" si="601"/>
        <v>485.87625776741294</v>
      </c>
      <c r="CY398" s="63">
        <f t="shared" si="602"/>
        <v>52960.51209664801</v>
      </c>
      <c r="CZ398" s="63">
        <f t="shared" si="603"/>
        <v>88180192.092520386</v>
      </c>
      <c r="DA398" s="63">
        <f t="shared" si="604"/>
        <v>4.8154713072296835E+25</v>
      </c>
      <c r="DB398" s="63">
        <f t="shared" si="646"/>
        <v>352802.1333333333</v>
      </c>
      <c r="DC398" s="51">
        <f t="shared" si="605"/>
        <v>1665.0177387182309</v>
      </c>
      <c r="DD398" s="93">
        <f t="shared" si="595"/>
        <v>11.899549679513388</v>
      </c>
      <c r="DE398" s="51">
        <f t="shared" si="647"/>
        <v>54</v>
      </c>
      <c r="DF398" s="51">
        <f t="shared" si="648"/>
        <v>26.9</v>
      </c>
      <c r="DG398" s="51">
        <v>1</v>
      </c>
      <c r="DI398" s="63">
        <f t="shared" si="606"/>
        <v>0.31576705460423521</v>
      </c>
      <c r="DJ398" s="63">
        <f t="shared" si="607"/>
        <v>17.051420948628703</v>
      </c>
      <c r="DK398" s="63">
        <f t="shared" si="608"/>
        <v>47959.675192659597</v>
      </c>
      <c r="DL398" s="63">
        <f t="shared" si="609"/>
        <v>5.3638169012206414E+25</v>
      </c>
      <c r="DM398" s="63">
        <f t="shared" si="649"/>
        <v>352802.1333333333</v>
      </c>
      <c r="DN398" s="51">
        <f t="shared" si="610"/>
        <v>2812.6497690221281</v>
      </c>
      <c r="DO398" s="93">
        <f t="shared" si="592"/>
        <v>20.101446897085964</v>
      </c>
    </row>
    <row r="399" spans="1:119">
      <c r="A399" s="74">
        <v>8192</v>
      </c>
      <c r="B399" s="74">
        <f t="shared" si="615"/>
        <v>13.1</v>
      </c>
      <c r="C399" s="78">
        <v>15.969999999999999</v>
      </c>
      <c r="D399" s="76">
        <f t="shared" si="650"/>
        <v>2.9649999999999999</v>
      </c>
      <c r="E399" s="76">
        <f t="shared" si="616"/>
        <v>2.9649999999999999</v>
      </c>
      <c r="F399" s="77">
        <f t="shared" si="617"/>
        <v>140.39586324999996</v>
      </c>
      <c r="G399" s="73">
        <f t="shared" si="618"/>
        <v>4.580972231180257E+23</v>
      </c>
      <c r="H399" s="74">
        <f t="shared" si="651"/>
        <v>78.600000000000037</v>
      </c>
      <c r="I399" s="79">
        <v>393</v>
      </c>
      <c r="J399" s="51">
        <f t="shared" si="619"/>
        <v>393</v>
      </c>
      <c r="K399" s="51">
        <f t="shared" si="620"/>
        <v>10</v>
      </c>
      <c r="L399" s="51">
        <v>1</v>
      </c>
      <c r="N399" s="63">
        <f t="shared" si="550"/>
        <v>6.4545202962623263E+18</v>
      </c>
      <c r="O399" s="63">
        <f t="shared" si="551"/>
        <v>2.5366264764310943E+21</v>
      </c>
      <c r="P399" s="63">
        <f t="shared" si="552"/>
        <v>4.580972231180257E+24</v>
      </c>
      <c r="Q399" s="63">
        <f t="shared" si="553"/>
        <v>2.2904861155901283E+25</v>
      </c>
      <c r="R399" s="63">
        <f t="shared" si="621"/>
        <v>353075.20000000001</v>
      </c>
      <c r="S399" s="51">
        <f t="shared" si="554"/>
        <v>1805.9309377017362</v>
      </c>
      <c r="T399" s="72">
        <f t="shared" si="549"/>
        <v>12.863134966348353</v>
      </c>
      <c r="U399" s="51">
        <f t="shared" si="622"/>
        <v>378</v>
      </c>
      <c r="V399" s="69">
        <f t="shared" si="623"/>
        <v>10.75</v>
      </c>
      <c r="W399" s="51">
        <v>1</v>
      </c>
      <c r="Y399" s="68">
        <f t="shared" si="612"/>
        <v>2.380692387940071E+17</v>
      </c>
      <c r="Z399" s="68">
        <f t="shared" si="555"/>
        <v>8.9990172264134689E+19</v>
      </c>
      <c r="AA399" s="68">
        <f t="shared" si="556"/>
        <v>6.1556814356484626E+23</v>
      </c>
      <c r="AB399" s="68">
        <f t="shared" si="557"/>
        <v>2.4622725742593884E+25</v>
      </c>
      <c r="AC399" s="63">
        <f t="shared" si="624"/>
        <v>353075.20000000001</v>
      </c>
      <c r="AD399" s="69">
        <f t="shared" si="558"/>
        <v>6840.3929904485703</v>
      </c>
      <c r="AE399" s="72">
        <f t="shared" si="625"/>
        <v>48.722183347154797</v>
      </c>
      <c r="AF399" s="51">
        <f t="shared" si="626"/>
        <v>356</v>
      </c>
      <c r="AG399" s="51">
        <f t="shared" si="627"/>
        <v>11.85</v>
      </c>
      <c r="AH399" s="51">
        <v>1</v>
      </c>
      <c r="AJ399" s="63">
        <f t="shared" si="559"/>
        <v>1.42000071650839E+16</v>
      </c>
      <c r="AK399" s="63">
        <f t="shared" si="560"/>
        <v>5.0552025507698688E+18</v>
      </c>
      <c r="AL399" s="63">
        <f t="shared" si="561"/>
        <v>3.2140604567601319E+22</v>
      </c>
      <c r="AM399" s="63">
        <f t="shared" si="562"/>
        <v>2.7142260469743024E+25</v>
      </c>
      <c r="AN399" s="63">
        <f t="shared" si="628"/>
        <v>353075.20000000001</v>
      </c>
      <c r="AO399" s="51">
        <f t="shared" si="563"/>
        <v>6357.9261651358656</v>
      </c>
      <c r="AP399" s="72">
        <f t="shared" si="613"/>
        <v>45.285708695094812</v>
      </c>
      <c r="AQ399" s="51">
        <f t="shared" si="629"/>
        <v>328</v>
      </c>
      <c r="AR399" s="51">
        <f t="shared" si="630"/>
        <v>13.25</v>
      </c>
      <c r="AS399" s="51">
        <v>1</v>
      </c>
      <c r="AU399" s="63">
        <f t="shared" si="564"/>
        <v>1065962850694025</v>
      </c>
      <c r="AV399" s="63">
        <f t="shared" si="565"/>
        <v>3.4963581502764019E+17</v>
      </c>
      <c r="AW399" s="63">
        <f t="shared" si="566"/>
        <v>7.4094094315354168E+20</v>
      </c>
      <c r="AX399" s="63">
        <f t="shared" si="567"/>
        <v>3.03489410315692E+25</v>
      </c>
      <c r="AY399" s="63">
        <f t="shared" si="631"/>
        <v>353075.20000000001</v>
      </c>
      <c r="AZ399" s="51">
        <f t="shared" si="568"/>
        <v>2119.1791896232576</v>
      </c>
      <c r="BA399" s="72">
        <f t="shared" si="594"/>
        <v>15.094313611289813</v>
      </c>
      <c r="BB399" s="51">
        <f t="shared" si="632"/>
        <v>298</v>
      </c>
      <c r="BC399" s="51">
        <f t="shared" si="633"/>
        <v>14.75</v>
      </c>
      <c r="BD399" s="51">
        <v>1</v>
      </c>
      <c r="BF399" s="63">
        <f t="shared" si="569"/>
        <v>5822981232293.7715</v>
      </c>
      <c r="BG399" s="63">
        <f t="shared" si="570"/>
        <v>1735248407223544</v>
      </c>
      <c r="BH399" s="63">
        <f t="shared" si="571"/>
        <v>1.2887828905088111E+19</v>
      </c>
      <c r="BI399" s="63">
        <f t="shared" si="572"/>
        <v>3.3784670204954398E+25</v>
      </c>
      <c r="BJ399" s="63">
        <f t="shared" si="634"/>
        <v>353075.20000000001</v>
      </c>
      <c r="BK399" s="51">
        <f t="shared" si="573"/>
        <v>7427.0800949525556</v>
      </c>
      <c r="BL399" s="72">
        <f t="shared" si="614"/>
        <v>52.900989552144495</v>
      </c>
      <c r="BM399" s="51">
        <f t="shared" si="635"/>
        <v>251</v>
      </c>
      <c r="BN399" s="51">
        <f t="shared" si="636"/>
        <v>17.100000000000001</v>
      </c>
      <c r="BO399" s="51">
        <v>1</v>
      </c>
      <c r="BQ399" s="63">
        <f t="shared" si="574"/>
        <v>28397593929.430126</v>
      </c>
      <c r="BR399" s="63">
        <f t="shared" si="575"/>
        <v>7127796076286.9619</v>
      </c>
      <c r="BS399" s="63">
        <f t="shared" si="576"/>
        <v>2.2115761242072948E+16</v>
      </c>
      <c r="BT399" s="63">
        <f t="shared" si="577"/>
        <v>3.91673125765912E+25</v>
      </c>
      <c r="BU399" s="63">
        <f t="shared" si="637"/>
        <v>353075.20000000001</v>
      </c>
      <c r="BV399" s="51">
        <f t="shared" si="578"/>
        <v>3102.7488729157881</v>
      </c>
      <c r="BW399" s="72">
        <f t="shared" si="593"/>
        <v>22.100002101848176</v>
      </c>
      <c r="BX399" s="51">
        <f t="shared" si="638"/>
        <v>206</v>
      </c>
      <c r="BY399" s="51">
        <f t="shared" si="639"/>
        <v>19.350000000000001</v>
      </c>
      <c r="BZ399" s="51">
        <v>1</v>
      </c>
      <c r="CB399" s="63">
        <f t="shared" si="579"/>
        <v>157748173.00531662</v>
      </c>
      <c r="CC399" s="63">
        <f t="shared" si="580"/>
        <v>32496123639.095222</v>
      </c>
      <c r="CD399" s="63">
        <f t="shared" si="581"/>
        <v>48878378567492.484</v>
      </c>
      <c r="CE399" s="63">
        <f t="shared" si="582"/>
        <v>4.432090633666899E+25</v>
      </c>
      <c r="CF399" s="63">
        <f t="shared" si="640"/>
        <v>353075.20000000001</v>
      </c>
      <c r="CG399" s="51">
        <f t="shared" si="583"/>
        <v>1504.12951127156</v>
      </c>
      <c r="CH399" s="93">
        <f t="shared" si="548"/>
        <v>10.713488819775183</v>
      </c>
      <c r="CI399" s="51">
        <f t="shared" si="641"/>
        <v>161</v>
      </c>
      <c r="CJ399" s="51">
        <f t="shared" si="642"/>
        <v>21.6</v>
      </c>
      <c r="CK399" s="51">
        <v>1</v>
      </c>
      <c r="CM399" s="63">
        <f t="shared" si="584"/>
        <v>941010.42272301274</v>
      </c>
      <c r="CN399" s="63">
        <f t="shared" si="585"/>
        <v>151502678.05840504</v>
      </c>
      <c r="CO399" s="63">
        <f t="shared" si="586"/>
        <v>106566232341.91646</v>
      </c>
      <c r="CP399" s="63">
        <f t="shared" si="587"/>
        <v>4.947450009674678E+25</v>
      </c>
      <c r="CQ399" s="63">
        <f t="shared" si="643"/>
        <v>353075.20000000001</v>
      </c>
      <c r="CR399" s="51">
        <f t="shared" si="588"/>
        <v>703.39504032288221</v>
      </c>
      <c r="CS399" s="93">
        <f t="shared" si="611"/>
        <v>5.0100838019020646</v>
      </c>
      <c r="CT399" s="51">
        <f t="shared" si="644"/>
        <v>110</v>
      </c>
      <c r="CU399" s="51">
        <f t="shared" si="645"/>
        <v>24.15</v>
      </c>
      <c r="CV399" s="51">
        <v>1</v>
      </c>
      <c r="CX399" s="63">
        <f t="shared" si="601"/>
        <v>485.87625776741294</v>
      </c>
      <c r="CY399" s="63">
        <f t="shared" si="602"/>
        <v>53446.388354415423</v>
      </c>
      <c r="CZ399" s="63">
        <f t="shared" si="603"/>
        <v>101292441.60000074</v>
      </c>
      <c r="DA399" s="63">
        <f t="shared" si="604"/>
        <v>5.5315239691501607E+25</v>
      </c>
      <c r="DB399" s="63">
        <f t="shared" si="646"/>
        <v>353075.20000000001</v>
      </c>
      <c r="DC399" s="51">
        <f t="shared" si="605"/>
        <v>1895.215836256456</v>
      </c>
      <c r="DD399" s="93">
        <f t="shared" si="595"/>
        <v>13.499086029918738</v>
      </c>
      <c r="DE399" s="51">
        <f t="shared" si="647"/>
        <v>55</v>
      </c>
      <c r="DF399" s="51">
        <f t="shared" si="648"/>
        <v>26.9</v>
      </c>
      <c r="DG399" s="51">
        <v>1</v>
      </c>
      <c r="DI399" s="63">
        <f t="shared" si="606"/>
        <v>0.31576705460423521</v>
      </c>
      <c r="DJ399" s="63">
        <f t="shared" si="607"/>
        <v>17.367188003232936</v>
      </c>
      <c r="DK399" s="63">
        <f t="shared" si="608"/>
        <v>55091.200000000208</v>
      </c>
      <c r="DL399" s="63">
        <f t="shared" si="609"/>
        <v>6.161407650937445E+25</v>
      </c>
      <c r="DM399" s="63">
        <f t="shared" si="649"/>
        <v>353075.20000000001</v>
      </c>
      <c r="DN399" s="51">
        <f t="shared" si="610"/>
        <v>3172.1427780792651</v>
      </c>
      <c r="DO399" s="93">
        <f t="shared" si="592"/>
        <v>22.594275248913117</v>
      </c>
    </row>
    <row r="400" spans="1:119">
      <c r="A400" s="74">
        <v>8192</v>
      </c>
      <c r="B400" s="74">
        <f t="shared" si="615"/>
        <v>13.133333333333333</v>
      </c>
      <c r="C400" s="78">
        <v>15.969999999999999</v>
      </c>
      <c r="D400" s="76">
        <f t="shared" si="650"/>
        <v>2.9699999999999998</v>
      </c>
      <c r="E400" s="76">
        <f t="shared" si="616"/>
        <v>2.9699999999999998</v>
      </c>
      <c r="F400" s="77">
        <f t="shared" si="617"/>
        <v>140.86977299999998</v>
      </c>
      <c r="G400" s="73">
        <f t="shared" si="618"/>
        <v>5.2621552662438588E+23</v>
      </c>
      <c r="H400" s="74">
        <f t="shared" si="651"/>
        <v>78.80000000000004</v>
      </c>
      <c r="I400" s="79">
        <v>394</v>
      </c>
      <c r="J400" s="51">
        <f t="shared" si="619"/>
        <v>394</v>
      </c>
      <c r="K400" s="51">
        <f t="shared" si="620"/>
        <v>10</v>
      </c>
      <c r="L400" s="51">
        <v>1</v>
      </c>
      <c r="N400" s="63">
        <f t="shared" si="550"/>
        <v>6.4545202962623263E+18</v>
      </c>
      <c r="O400" s="63">
        <f t="shared" si="551"/>
        <v>2.5430809967273564E+21</v>
      </c>
      <c r="P400" s="63">
        <f t="shared" si="552"/>
        <v>5.2621552662438584E+24</v>
      </c>
      <c r="Q400" s="63">
        <f t="shared" si="553"/>
        <v>2.6310776331219291E+25</v>
      </c>
      <c r="R400" s="63">
        <f t="shared" si="621"/>
        <v>353348.26666666666</v>
      </c>
      <c r="S400" s="51">
        <f t="shared" si="554"/>
        <v>2069.2047453524397</v>
      </c>
      <c r="T400" s="72">
        <f t="shared" si="549"/>
        <v>14.688777452295888</v>
      </c>
      <c r="U400" s="51">
        <f t="shared" si="622"/>
        <v>379</v>
      </c>
      <c r="V400" s="69">
        <f t="shared" si="623"/>
        <v>10.75</v>
      </c>
      <c r="W400" s="51">
        <v>1</v>
      </c>
      <c r="Y400" s="68">
        <f t="shared" si="612"/>
        <v>2.380692387940071E+17</v>
      </c>
      <c r="Z400" s="68">
        <f t="shared" si="555"/>
        <v>9.0228241502928699E+19</v>
      </c>
      <c r="AA400" s="68">
        <f t="shared" si="556"/>
        <v>7.0710211390151777E+23</v>
      </c>
      <c r="AB400" s="68">
        <f t="shared" si="557"/>
        <v>2.8284084556060742E+25</v>
      </c>
      <c r="AC400" s="63">
        <f t="shared" si="624"/>
        <v>353348.26666666666</v>
      </c>
      <c r="AD400" s="69">
        <f t="shared" si="558"/>
        <v>7836.8158585753454</v>
      </c>
      <c r="AE400" s="72">
        <f t="shared" si="625"/>
        <v>55.631635457915777</v>
      </c>
      <c r="AF400" s="51">
        <f t="shared" si="626"/>
        <v>357</v>
      </c>
      <c r="AG400" s="51">
        <f t="shared" si="627"/>
        <v>11.85</v>
      </c>
      <c r="AH400" s="51">
        <v>1</v>
      </c>
      <c r="AJ400" s="63">
        <f t="shared" si="559"/>
        <v>1.42000071650839E+16</v>
      </c>
      <c r="AK400" s="63">
        <f t="shared" si="560"/>
        <v>5.0694025579349524E+18</v>
      </c>
      <c r="AL400" s="63">
        <f t="shared" si="561"/>
        <v>3.6919859595413828E+22</v>
      </c>
      <c r="AM400" s="63">
        <f t="shared" si="562"/>
        <v>3.1178269952494862E+25</v>
      </c>
      <c r="AN400" s="63">
        <f t="shared" si="628"/>
        <v>353348.26666666666</v>
      </c>
      <c r="AO400" s="51">
        <f t="shared" si="563"/>
        <v>7282.88179395509</v>
      </c>
      <c r="AP400" s="72">
        <f t="shared" si="613"/>
        <v>51.699393268384775</v>
      </c>
      <c r="AQ400" s="51">
        <f t="shared" si="629"/>
        <v>329</v>
      </c>
      <c r="AR400" s="51">
        <f t="shared" si="630"/>
        <v>13.25</v>
      </c>
      <c r="AS400" s="51">
        <v>1</v>
      </c>
      <c r="AU400" s="63">
        <f t="shared" si="564"/>
        <v>1065962850694025</v>
      </c>
      <c r="AV400" s="63">
        <f t="shared" si="565"/>
        <v>3.5070177787833421E+17</v>
      </c>
      <c r="AW400" s="63">
        <f t="shared" si="566"/>
        <v>8.5111764255042516E+20</v>
      </c>
      <c r="AX400" s="63">
        <f t="shared" si="567"/>
        <v>3.4861778638865563E+25</v>
      </c>
      <c r="AY400" s="63">
        <f t="shared" si="631"/>
        <v>353348.26666666666</v>
      </c>
      <c r="AZ400" s="51">
        <f t="shared" si="568"/>
        <v>2426.8985680639912</v>
      </c>
      <c r="BA400" s="72">
        <f t="shared" si="594"/>
        <v>17.227958250944237</v>
      </c>
      <c r="BB400" s="51">
        <f t="shared" si="632"/>
        <v>299</v>
      </c>
      <c r="BC400" s="51">
        <f t="shared" si="633"/>
        <v>14.75</v>
      </c>
      <c r="BD400" s="51">
        <v>1</v>
      </c>
      <c r="BF400" s="63">
        <f t="shared" si="569"/>
        <v>5822981232293.7715</v>
      </c>
      <c r="BG400" s="63">
        <f t="shared" si="570"/>
        <v>1741071388455837.7</v>
      </c>
      <c r="BH400" s="63">
        <f t="shared" si="571"/>
        <v>1.4804227862757954E+19</v>
      </c>
      <c r="BI400" s="63">
        <f t="shared" si="572"/>
        <v>3.8808395088548457E+25</v>
      </c>
      <c r="BJ400" s="63">
        <f t="shared" si="634"/>
        <v>353348.26666666666</v>
      </c>
      <c r="BK400" s="51">
        <f t="shared" si="573"/>
        <v>8502.9413273443515</v>
      </c>
      <c r="BL400" s="72">
        <f t="shared" si="614"/>
        <v>60.360296934278104</v>
      </c>
      <c r="BM400" s="51">
        <f t="shared" si="635"/>
        <v>252</v>
      </c>
      <c r="BN400" s="51">
        <f t="shared" si="636"/>
        <v>17.100000000000001</v>
      </c>
      <c r="BO400" s="51">
        <v>1</v>
      </c>
      <c r="BQ400" s="63">
        <f t="shared" si="574"/>
        <v>28397593929.430126</v>
      </c>
      <c r="BR400" s="63">
        <f t="shared" si="575"/>
        <v>7156193670216.3916</v>
      </c>
      <c r="BS400" s="63">
        <f t="shared" si="576"/>
        <v>2.540433855827638E+16</v>
      </c>
      <c r="BT400" s="63">
        <f t="shared" si="577"/>
        <v>4.4991427526384996E+25</v>
      </c>
      <c r="BU400" s="63">
        <f t="shared" si="637"/>
        <v>353348.26666666666</v>
      </c>
      <c r="BV400" s="51">
        <f t="shared" si="578"/>
        <v>3549.9791829289879</v>
      </c>
      <c r="BW400" s="72">
        <f t="shared" si="593"/>
        <v>25.200432337808824</v>
      </c>
      <c r="BX400" s="51">
        <f t="shared" si="638"/>
        <v>207</v>
      </c>
      <c r="BY400" s="51">
        <f t="shared" si="639"/>
        <v>19.350000000000001</v>
      </c>
      <c r="BZ400" s="51">
        <v>1</v>
      </c>
      <c r="CB400" s="63">
        <f t="shared" si="579"/>
        <v>157748173.00531662</v>
      </c>
      <c r="CC400" s="63">
        <f t="shared" si="580"/>
        <v>32653871812.10054</v>
      </c>
      <c r="CD400" s="63">
        <f t="shared" si="581"/>
        <v>56146513055400.953</v>
      </c>
      <c r="CE400" s="63">
        <f t="shared" si="582"/>
        <v>5.0911352200909332E+25</v>
      </c>
      <c r="CF400" s="63">
        <f t="shared" si="640"/>
        <v>353348.26666666666</v>
      </c>
      <c r="CG400" s="51">
        <f t="shared" si="583"/>
        <v>1719.4442784146274</v>
      </c>
      <c r="CH400" s="93">
        <f t="shared" si="548"/>
        <v>12.2059136023072</v>
      </c>
      <c r="CI400" s="51">
        <f t="shared" si="641"/>
        <v>162</v>
      </c>
      <c r="CJ400" s="51">
        <f t="shared" si="642"/>
        <v>21.6</v>
      </c>
      <c r="CK400" s="51">
        <v>1</v>
      </c>
      <c r="CM400" s="63">
        <f t="shared" si="584"/>
        <v>941010.42272301274</v>
      </c>
      <c r="CN400" s="63">
        <f t="shared" si="585"/>
        <v>152443688.48112807</v>
      </c>
      <c r="CO400" s="63">
        <f t="shared" si="586"/>
        <v>122412455789.39127</v>
      </c>
      <c r="CP400" s="63">
        <f t="shared" si="587"/>
        <v>5.6831276875433678E+25</v>
      </c>
      <c r="CQ400" s="63">
        <f t="shared" si="643"/>
        <v>353348.26666666666</v>
      </c>
      <c r="CR400" s="51">
        <f t="shared" si="588"/>
        <v>803.00114100522728</v>
      </c>
      <c r="CS400" s="93">
        <f t="shared" si="611"/>
        <v>5.7003083337489828</v>
      </c>
      <c r="CT400" s="51">
        <f t="shared" si="644"/>
        <v>111</v>
      </c>
      <c r="CU400" s="51">
        <f t="shared" si="645"/>
        <v>24.15</v>
      </c>
      <c r="CV400" s="51">
        <v>1</v>
      </c>
      <c r="CX400" s="63">
        <f t="shared" si="601"/>
        <v>485.87625776741294</v>
      </c>
      <c r="CY400" s="63">
        <f t="shared" si="602"/>
        <v>53932.264612182837</v>
      </c>
      <c r="CZ400" s="63">
        <f t="shared" si="603"/>
        <v>116354461.03955407</v>
      </c>
      <c r="DA400" s="63">
        <f t="shared" si="604"/>
        <v>6.3540524839894595E+25</v>
      </c>
      <c r="DB400" s="63">
        <f t="shared" si="646"/>
        <v>353348.26666666666</v>
      </c>
      <c r="DC400" s="51">
        <f t="shared" si="605"/>
        <v>2157.4184187561559</v>
      </c>
      <c r="DD400" s="93">
        <f t="shared" si="595"/>
        <v>15.314984704036942</v>
      </c>
      <c r="DE400" s="51">
        <f t="shared" si="647"/>
        <v>56</v>
      </c>
      <c r="DF400" s="51">
        <f t="shared" si="648"/>
        <v>26.9</v>
      </c>
      <c r="DG400" s="51">
        <v>1</v>
      </c>
      <c r="DI400" s="63">
        <f t="shared" si="606"/>
        <v>0.31576705460423521</v>
      </c>
      <c r="DJ400" s="63">
        <f t="shared" si="607"/>
        <v>17.682955057837173</v>
      </c>
      <c r="DK400" s="63">
        <f t="shared" si="608"/>
        <v>63283.170814812889</v>
      </c>
      <c r="DL400" s="63">
        <f t="shared" si="609"/>
        <v>7.0775988330979899E+25</v>
      </c>
      <c r="DM400" s="63">
        <f t="shared" si="649"/>
        <v>353348.26666666666</v>
      </c>
      <c r="DN400" s="51">
        <f t="shared" si="610"/>
        <v>3578.7667054418866</v>
      </c>
      <c r="DO400" s="93">
        <f t="shared" si="592"/>
        <v>25.404787906074692</v>
      </c>
    </row>
    <row r="401" spans="1:119">
      <c r="A401" s="74">
        <v>8192</v>
      </c>
      <c r="B401" s="74">
        <f t="shared" si="615"/>
        <v>13.166666666666666</v>
      </c>
      <c r="C401" s="78">
        <v>15.969999999999999</v>
      </c>
      <c r="D401" s="76">
        <f t="shared" si="650"/>
        <v>2.9750000000000001</v>
      </c>
      <c r="E401" s="76">
        <f t="shared" si="616"/>
        <v>2.9750000000000001</v>
      </c>
      <c r="F401" s="77">
        <f t="shared" si="617"/>
        <v>141.34448125</v>
      </c>
      <c r="G401" s="73">
        <f t="shared" si="618"/>
        <v>6.0446290980733056E+23</v>
      </c>
      <c r="H401" s="74">
        <f t="shared" si="651"/>
        <v>79.000000000000043</v>
      </c>
      <c r="I401" s="79">
        <v>395</v>
      </c>
      <c r="J401" s="51">
        <f t="shared" si="619"/>
        <v>395</v>
      </c>
      <c r="K401" s="51">
        <f t="shared" si="620"/>
        <v>10</v>
      </c>
      <c r="L401" s="51">
        <v>1</v>
      </c>
      <c r="N401" s="63">
        <f t="shared" si="550"/>
        <v>6.4545202962623263E+18</v>
      </c>
      <c r="O401" s="63">
        <f t="shared" si="551"/>
        <v>2.549535517023619E+21</v>
      </c>
      <c r="P401" s="63">
        <f t="shared" si="552"/>
        <v>6.0446290980733059E+24</v>
      </c>
      <c r="Q401" s="63">
        <f t="shared" si="553"/>
        <v>3.0223145490366528E+25</v>
      </c>
      <c r="R401" s="63">
        <f t="shared" si="621"/>
        <v>353621.33333333331</v>
      </c>
      <c r="S401" s="51">
        <f t="shared" si="554"/>
        <v>2370.8746388165373</v>
      </c>
      <c r="T401" s="72">
        <f t="shared" si="549"/>
        <v>16.773733348832376</v>
      </c>
      <c r="U401" s="51">
        <f t="shared" si="622"/>
        <v>380</v>
      </c>
      <c r="V401" s="69">
        <f t="shared" si="623"/>
        <v>10.75</v>
      </c>
      <c r="W401" s="51">
        <v>13</v>
      </c>
      <c r="Y401" s="68">
        <f t="shared" si="612"/>
        <v>3.0949001043220925E+18</v>
      </c>
      <c r="Z401" s="68">
        <f t="shared" si="555"/>
        <v>1.1760620396423951E+21</v>
      </c>
      <c r="AA401" s="68">
        <f t="shared" si="556"/>
        <v>8.1224703505359951E+23</v>
      </c>
      <c r="AB401" s="68">
        <f t="shared" si="557"/>
        <v>3.2489881402144018E+25</v>
      </c>
      <c r="AC401" s="63">
        <f t="shared" si="624"/>
        <v>353621.33333333331</v>
      </c>
      <c r="AD401" s="69">
        <f t="shared" si="558"/>
        <v>690.64981920560865</v>
      </c>
      <c r="AE401" s="72">
        <f t="shared" si="625"/>
        <v>4.8862878345001439</v>
      </c>
      <c r="AF401" s="51">
        <f t="shared" si="626"/>
        <v>358</v>
      </c>
      <c r="AG401" s="51">
        <f t="shared" si="627"/>
        <v>11.85</v>
      </c>
      <c r="AH401" s="51">
        <v>1</v>
      </c>
      <c r="AJ401" s="63">
        <f t="shared" si="559"/>
        <v>1.42000071650839E+16</v>
      </c>
      <c r="AK401" s="63">
        <f t="shared" si="560"/>
        <v>5.0836025651000361E+18</v>
      </c>
      <c r="AL401" s="63">
        <f t="shared" si="561"/>
        <v>4.2409781983973365E+22</v>
      </c>
      <c r="AM401" s="63">
        <f t="shared" si="562"/>
        <v>3.5814427406084334E+25</v>
      </c>
      <c r="AN401" s="63">
        <f t="shared" si="628"/>
        <v>353621.33333333331</v>
      </c>
      <c r="AO401" s="51">
        <f t="shared" si="563"/>
        <v>8342.466084017884</v>
      </c>
      <c r="AP401" s="72">
        <f t="shared" si="613"/>
        <v>59.022227187365928</v>
      </c>
      <c r="AQ401" s="51">
        <f t="shared" si="629"/>
        <v>330</v>
      </c>
      <c r="AR401" s="51">
        <f t="shared" si="630"/>
        <v>13.25</v>
      </c>
      <c r="AS401" s="51">
        <v>1</v>
      </c>
      <c r="AU401" s="63">
        <f t="shared" si="564"/>
        <v>1065962850694025</v>
      </c>
      <c r="AV401" s="63">
        <f t="shared" si="565"/>
        <v>3.5176774072902822E+17</v>
      </c>
      <c r="AW401" s="63">
        <f t="shared" si="566"/>
        <v>9.7767743590662773E+20</v>
      </c>
      <c r="AX401" s="63">
        <f t="shared" si="567"/>
        <v>4.0045667774735648E+25</v>
      </c>
      <c r="AY401" s="63">
        <f t="shared" si="631"/>
        <v>353621.33333333331</v>
      </c>
      <c r="AZ401" s="51">
        <f t="shared" si="568"/>
        <v>2779.3265916892215</v>
      </c>
      <c r="BA401" s="72">
        <f t="shared" si="594"/>
        <v>19.6634956463093</v>
      </c>
      <c r="BB401" s="51">
        <f t="shared" si="632"/>
        <v>300</v>
      </c>
      <c r="BC401" s="51">
        <f t="shared" si="633"/>
        <v>14.75</v>
      </c>
      <c r="BD401" s="51">
        <v>14</v>
      </c>
      <c r="BF401" s="63">
        <f t="shared" si="569"/>
        <v>81521737252112.797</v>
      </c>
      <c r="BG401" s="63">
        <f t="shared" si="570"/>
        <v>2.445652117563384E+16</v>
      </c>
      <c r="BH401" s="63">
        <f t="shared" si="571"/>
        <v>1.7005592192951333E+19</v>
      </c>
      <c r="BI401" s="63">
        <f t="shared" si="572"/>
        <v>4.4579139598290628E+25</v>
      </c>
      <c r="BJ401" s="63">
        <f t="shared" si="634"/>
        <v>353621.33333333331</v>
      </c>
      <c r="BK401" s="51">
        <f t="shared" si="573"/>
        <v>695.33978568849329</v>
      </c>
      <c r="BL401" s="72">
        <f t="shared" si="614"/>
        <v>4.9194689423963149</v>
      </c>
      <c r="BM401" s="51">
        <f t="shared" si="635"/>
        <v>253</v>
      </c>
      <c r="BN401" s="51">
        <f t="shared" si="636"/>
        <v>17.100000000000001</v>
      </c>
      <c r="BO401" s="51">
        <v>1</v>
      </c>
      <c r="BQ401" s="63">
        <f t="shared" si="574"/>
        <v>28397593929.430126</v>
      </c>
      <c r="BR401" s="63">
        <f t="shared" si="575"/>
        <v>7184591264145.8223</v>
      </c>
      <c r="BS401" s="63">
        <f t="shared" si="576"/>
        <v>2.9181921911679824E+16</v>
      </c>
      <c r="BT401" s="63">
        <f t="shared" si="577"/>
        <v>5.1681578788526763E+25</v>
      </c>
      <c r="BU401" s="63">
        <f t="shared" si="637"/>
        <v>353621.33333333331</v>
      </c>
      <c r="BV401" s="51">
        <f t="shared" si="578"/>
        <v>4061.7372427726086</v>
      </c>
      <c r="BW401" s="72">
        <f t="shared" si="593"/>
        <v>28.736440268852792</v>
      </c>
      <c r="BX401" s="51">
        <f t="shared" si="638"/>
        <v>208</v>
      </c>
      <c r="BY401" s="51">
        <f t="shared" si="639"/>
        <v>19.350000000000001</v>
      </c>
      <c r="BZ401" s="51">
        <v>1</v>
      </c>
      <c r="CB401" s="63">
        <f t="shared" si="579"/>
        <v>157748173.00531662</v>
      </c>
      <c r="CC401" s="63">
        <f t="shared" si="580"/>
        <v>32811619985.105858</v>
      </c>
      <c r="CD401" s="63">
        <f t="shared" si="581"/>
        <v>64495407185558.633</v>
      </c>
      <c r="CE401" s="63">
        <f t="shared" si="582"/>
        <v>5.8481786523859233E+25</v>
      </c>
      <c r="CF401" s="63">
        <f t="shared" si="640"/>
        <v>353621.33333333331</v>
      </c>
      <c r="CG401" s="51">
        <f t="shared" si="583"/>
        <v>1965.6270313637351</v>
      </c>
      <c r="CH401" s="93">
        <f t="shared" si="548"/>
        <v>13.906641518511606</v>
      </c>
      <c r="CI401" s="51">
        <f t="shared" si="641"/>
        <v>163</v>
      </c>
      <c r="CJ401" s="51">
        <f t="shared" si="642"/>
        <v>21.6</v>
      </c>
      <c r="CK401" s="51">
        <v>1</v>
      </c>
      <c r="CM401" s="63">
        <f t="shared" si="584"/>
        <v>941010.42272301274</v>
      </c>
      <c r="CN401" s="63">
        <f t="shared" si="585"/>
        <v>153384698.90385109</v>
      </c>
      <c r="CO401" s="63">
        <f t="shared" si="586"/>
        <v>140614986596.42105</v>
      </c>
      <c r="CP401" s="63">
        <f t="shared" si="587"/>
        <v>6.5281994259191711E+25</v>
      </c>
      <c r="CQ401" s="63">
        <f t="shared" si="643"/>
        <v>353621.33333333331</v>
      </c>
      <c r="CR401" s="51">
        <f t="shared" si="588"/>
        <v>916.74715666759755</v>
      </c>
      <c r="CS401" s="93">
        <f t="shared" si="611"/>
        <v>6.4859069739420585</v>
      </c>
      <c r="CT401" s="51">
        <f t="shared" si="644"/>
        <v>112</v>
      </c>
      <c r="CU401" s="51">
        <f t="shared" si="645"/>
        <v>24.15</v>
      </c>
      <c r="CV401" s="51">
        <v>1</v>
      </c>
      <c r="CX401" s="63">
        <f t="shared" si="601"/>
        <v>485.87625776741294</v>
      </c>
      <c r="CY401" s="63">
        <f t="shared" si="602"/>
        <v>54418.14086995025</v>
      </c>
      <c r="CZ401" s="63">
        <f t="shared" si="603"/>
        <v>133656177.99270239</v>
      </c>
      <c r="DA401" s="63">
        <f t="shared" si="604"/>
        <v>7.2988896359235161E+25</v>
      </c>
      <c r="DB401" s="63">
        <f t="shared" si="646"/>
        <v>353621.33333333331</v>
      </c>
      <c r="DC401" s="51">
        <f t="shared" si="605"/>
        <v>2456.0959976952736</v>
      </c>
      <c r="DD401" s="93">
        <f t="shared" si="595"/>
        <v>17.37666710418716</v>
      </c>
      <c r="DE401" s="51">
        <f t="shared" si="647"/>
        <v>57</v>
      </c>
      <c r="DF401" s="51">
        <f t="shared" si="648"/>
        <v>26.9</v>
      </c>
      <c r="DG401" s="51">
        <v>1</v>
      </c>
      <c r="DI401" s="63">
        <f t="shared" si="606"/>
        <v>0.31576705460423521</v>
      </c>
      <c r="DJ401" s="63">
        <f t="shared" si="607"/>
        <v>17.998722112441406</v>
      </c>
      <c r="DK401" s="63">
        <f t="shared" si="608"/>
        <v>72693.274213971963</v>
      </c>
      <c r="DL401" s="63">
        <f t="shared" si="609"/>
        <v>8.1300261369085959E+25</v>
      </c>
      <c r="DM401" s="63">
        <f t="shared" si="649"/>
        <v>353621.33333333331</v>
      </c>
      <c r="DN401" s="51">
        <f t="shared" si="610"/>
        <v>4038.8019638196197</v>
      </c>
      <c r="DO401" s="93">
        <f t="shared" si="592"/>
        <v>28.574175150680809</v>
      </c>
    </row>
    <row r="402" spans="1:119">
      <c r="A402" s="74">
        <v>8192</v>
      </c>
      <c r="B402" s="74">
        <f t="shared" si="615"/>
        <v>13.2</v>
      </c>
      <c r="C402" s="78">
        <v>15.969999999999999</v>
      </c>
      <c r="D402" s="76">
        <f t="shared" si="650"/>
        <v>2.98</v>
      </c>
      <c r="E402" s="76">
        <f t="shared" si="616"/>
        <v>2.98</v>
      </c>
      <c r="F402" s="77">
        <f t="shared" si="617"/>
        <v>141.819988</v>
      </c>
      <c r="G402" s="73">
        <f t="shared" si="618"/>
        <v>6.9434555015240171E+23</v>
      </c>
      <c r="H402" s="74">
        <f t="shared" si="651"/>
        <v>79.200000000000045</v>
      </c>
      <c r="I402" s="79">
        <v>396</v>
      </c>
      <c r="J402" s="51">
        <f t="shared" si="619"/>
        <v>396</v>
      </c>
      <c r="K402" s="51">
        <f t="shared" si="620"/>
        <v>10</v>
      </c>
      <c r="L402" s="51">
        <v>1</v>
      </c>
      <c r="N402" s="63">
        <f t="shared" si="550"/>
        <v>6.4545202962623263E+18</v>
      </c>
      <c r="O402" s="63">
        <f t="shared" si="551"/>
        <v>2.5559900373198811E+21</v>
      </c>
      <c r="P402" s="63">
        <f t="shared" si="552"/>
        <v>6.9434555015240169E+24</v>
      </c>
      <c r="Q402" s="63">
        <f t="shared" si="553"/>
        <v>3.4717277507620084E+25</v>
      </c>
      <c r="R402" s="63">
        <f t="shared" si="621"/>
        <v>353894.40000000002</v>
      </c>
      <c r="S402" s="51">
        <f t="shared" si="554"/>
        <v>2716.5424747917536</v>
      </c>
      <c r="T402" s="72">
        <f t="shared" si="549"/>
        <v>19.154863239670799</v>
      </c>
      <c r="U402" s="51">
        <f t="shared" si="622"/>
        <v>381</v>
      </c>
      <c r="V402" s="69">
        <f t="shared" si="623"/>
        <v>10.75</v>
      </c>
      <c r="W402" s="51">
        <v>1</v>
      </c>
      <c r="Y402" s="68">
        <f t="shared" si="612"/>
        <v>3.0949001043220925E+18</v>
      </c>
      <c r="Z402" s="68">
        <f t="shared" si="555"/>
        <v>1.1791569397467172E+21</v>
      </c>
      <c r="AA402" s="68">
        <f t="shared" si="556"/>
        <v>9.3302683301728887E+23</v>
      </c>
      <c r="AB402" s="68">
        <f t="shared" si="557"/>
        <v>3.7321073320691592E+25</v>
      </c>
      <c r="AC402" s="63">
        <f t="shared" si="624"/>
        <v>353894.40000000002</v>
      </c>
      <c r="AD402" s="69">
        <f t="shared" si="558"/>
        <v>791.26603216846001</v>
      </c>
      <c r="AE402" s="72">
        <f t="shared" si="625"/>
        <v>5.5793689121484062</v>
      </c>
      <c r="AF402" s="51">
        <f t="shared" si="626"/>
        <v>359</v>
      </c>
      <c r="AG402" s="51">
        <f t="shared" si="627"/>
        <v>11.85</v>
      </c>
      <c r="AH402" s="51">
        <v>1</v>
      </c>
      <c r="AJ402" s="63">
        <f t="shared" si="559"/>
        <v>1.42000071650839E+16</v>
      </c>
      <c r="AK402" s="63">
        <f t="shared" si="560"/>
        <v>5.0978025722651197E+18</v>
      </c>
      <c r="AL402" s="63">
        <f t="shared" si="561"/>
        <v>4.8716046800773108E+22</v>
      </c>
      <c r="AM402" s="63">
        <f t="shared" si="562"/>
        <v>4.11399738465298E+25</v>
      </c>
      <c r="AN402" s="63">
        <f t="shared" si="628"/>
        <v>353894.40000000002</v>
      </c>
      <c r="AO402" s="51">
        <f t="shared" si="563"/>
        <v>9556.2835378944419</v>
      </c>
      <c r="AP402" s="72">
        <f t="shared" si="613"/>
        <v>67.383192402289879</v>
      </c>
      <c r="AQ402" s="51">
        <f t="shared" si="629"/>
        <v>331</v>
      </c>
      <c r="AR402" s="51">
        <f t="shared" si="630"/>
        <v>13.25</v>
      </c>
      <c r="AS402" s="51">
        <v>1</v>
      </c>
      <c r="AU402" s="63">
        <f t="shared" si="564"/>
        <v>1065962850694025</v>
      </c>
      <c r="AV402" s="63">
        <f t="shared" si="565"/>
        <v>3.528337035797223E+17</v>
      </c>
      <c r="AW402" s="63">
        <f t="shared" si="566"/>
        <v>1.1230564623436623E+21</v>
      </c>
      <c r="AX402" s="63">
        <f t="shared" si="567"/>
        <v>4.6000392697596614E+25</v>
      </c>
      <c r="AY402" s="63">
        <f t="shared" si="631"/>
        <v>353894.40000000002</v>
      </c>
      <c r="AZ402" s="51">
        <f t="shared" si="568"/>
        <v>3182.9625428340328</v>
      </c>
      <c r="BA402" s="72">
        <f t="shared" si="594"/>
        <v>22.443680807771841</v>
      </c>
      <c r="BB402" s="51">
        <f t="shared" si="632"/>
        <v>301</v>
      </c>
      <c r="BC402" s="51">
        <f t="shared" si="633"/>
        <v>14.75</v>
      </c>
      <c r="BD402" s="51">
        <v>1</v>
      </c>
      <c r="BF402" s="63">
        <f t="shared" si="569"/>
        <v>81521737252112.797</v>
      </c>
      <c r="BG402" s="63">
        <f t="shared" si="570"/>
        <v>2.4538042912885952E+16</v>
      </c>
      <c r="BH402" s="63">
        <f t="shared" si="571"/>
        <v>1.9534295777793618E+19</v>
      </c>
      <c r="BI402" s="63">
        <f t="shared" si="572"/>
        <v>5.1207984323739622E+25</v>
      </c>
      <c r="BJ402" s="63">
        <f t="shared" si="634"/>
        <v>353894.40000000002</v>
      </c>
      <c r="BK402" s="51">
        <f t="shared" si="573"/>
        <v>796.08206111398329</v>
      </c>
      <c r="BL402" s="72">
        <f t="shared" si="614"/>
        <v>5.613327658115324</v>
      </c>
      <c r="BM402" s="51">
        <f t="shared" si="635"/>
        <v>254</v>
      </c>
      <c r="BN402" s="51">
        <f t="shared" si="636"/>
        <v>17.100000000000001</v>
      </c>
      <c r="BO402" s="51">
        <v>1</v>
      </c>
      <c r="BQ402" s="63">
        <f t="shared" si="574"/>
        <v>28397593929.430126</v>
      </c>
      <c r="BR402" s="63">
        <f t="shared" si="575"/>
        <v>7212988858075.252</v>
      </c>
      <c r="BS402" s="63">
        <f t="shared" si="576"/>
        <v>3.3521225695598552E+16</v>
      </c>
      <c r="BT402" s="63">
        <f t="shared" si="577"/>
        <v>5.9366544538030347E+25</v>
      </c>
      <c r="BU402" s="63">
        <f t="shared" si="637"/>
        <v>353894.40000000002</v>
      </c>
      <c r="BV402" s="51">
        <f t="shared" si="578"/>
        <v>4647.3419486944158</v>
      </c>
      <c r="BW402" s="72">
        <f t="shared" si="593"/>
        <v>32.769301522535848</v>
      </c>
      <c r="BX402" s="51">
        <f t="shared" si="638"/>
        <v>209</v>
      </c>
      <c r="BY402" s="51">
        <f t="shared" si="639"/>
        <v>19.350000000000001</v>
      </c>
      <c r="BZ402" s="51">
        <v>1</v>
      </c>
      <c r="CB402" s="63">
        <f t="shared" si="579"/>
        <v>157748173.00531662</v>
      </c>
      <c r="CC402" s="63">
        <f t="shared" si="580"/>
        <v>32969368158.111172</v>
      </c>
      <c r="CD402" s="63">
        <f t="shared" si="581"/>
        <v>74085768138915.172</v>
      </c>
      <c r="CE402" s="63">
        <f t="shared" si="582"/>
        <v>6.7177931977244879E+25</v>
      </c>
      <c r="CF402" s="63">
        <f t="shared" si="640"/>
        <v>353894.40000000002</v>
      </c>
      <c r="CG402" s="51">
        <f t="shared" si="583"/>
        <v>2247.1091281950603</v>
      </c>
      <c r="CH402" s="93">
        <f t="shared" si="548"/>
        <v>15.844798465185741</v>
      </c>
      <c r="CI402" s="51">
        <f t="shared" si="641"/>
        <v>164</v>
      </c>
      <c r="CJ402" s="51">
        <f t="shared" si="642"/>
        <v>21.6</v>
      </c>
      <c r="CK402" s="51">
        <v>1</v>
      </c>
      <c r="CM402" s="63">
        <f t="shared" si="584"/>
        <v>941010.42272301274</v>
      </c>
      <c r="CN402" s="63">
        <f t="shared" si="585"/>
        <v>154325709.32657409</v>
      </c>
      <c r="CO402" s="63">
        <f t="shared" si="586"/>
        <v>161524203791.23895</v>
      </c>
      <c r="CP402" s="63">
        <f t="shared" si="587"/>
        <v>7.4989319416459386E+25</v>
      </c>
      <c r="CQ402" s="63">
        <f t="shared" si="643"/>
        <v>353894.40000000002</v>
      </c>
      <c r="CR402" s="51">
        <f t="shared" si="588"/>
        <v>1046.644816965862</v>
      </c>
      <c r="CS402" s="93">
        <f t="shared" si="611"/>
        <v>7.3800938198208144</v>
      </c>
      <c r="CT402" s="51">
        <f t="shared" si="644"/>
        <v>113</v>
      </c>
      <c r="CU402" s="51">
        <f t="shared" si="645"/>
        <v>24.15</v>
      </c>
      <c r="CV402" s="51">
        <v>1</v>
      </c>
      <c r="CX402" s="63">
        <f t="shared" si="601"/>
        <v>485.87625776741294</v>
      </c>
      <c r="CY402" s="63">
        <f t="shared" si="602"/>
        <v>54904.017127717663</v>
      </c>
      <c r="CZ402" s="63">
        <f t="shared" si="603"/>
        <v>153530631.79540816</v>
      </c>
      <c r="DA402" s="63">
        <f t="shared" si="604"/>
        <v>8.3842225180902495E+25</v>
      </c>
      <c r="DB402" s="63">
        <f t="shared" si="646"/>
        <v>353894.40000000002</v>
      </c>
      <c r="DC402" s="51">
        <f t="shared" si="605"/>
        <v>2796.3460567605712</v>
      </c>
      <c r="DD402" s="93">
        <f t="shared" si="595"/>
        <v>19.717573638213615</v>
      </c>
      <c r="DE402" s="51">
        <f t="shared" si="647"/>
        <v>58</v>
      </c>
      <c r="DF402" s="51">
        <f t="shared" si="648"/>
        <v>26.9</v>
      </c>
      <c r="DG402" s="51">
        <v>1</v>
      </c>
      <c r="DI402" s="63">
        <f t="shared" si="606"/>
        <v>0.31576705460423521</v>
      </c>
      <c r="DJ402" s="63">
        <f t="shared" si="607"/>
        <v>18.314489167045643</v>
      </c>
      <c r="DK402" s="63">
        <f t="shared" si="608"/>
        <v>83502.644508937956</v>
      </c>
      <c r="DL402" s="63">
        <f t="shared" si="609"/>
        <v>9.3389476495498033E+25</v>
      </c>
      <c r="DM402" s="63">
        <f t="shared" si="649"/>
        <v>353894.40000000002</v>
      </c>
      <c r="DN402" s="51">
        <f t="shared" si="610"/>
        <v>4559.3761173087623</v>
      </c>
      <c r="DO402" s="93">
        <f t="shared" si="592"/>
        <v>32.149037534178625</v>
      </c>
    </row>
    <row r="403" spans="1:119">
      <c r="A403" s="74">
        <v>8192</v>
      </c>
      <c r="B403" s="74">
        <f t="shared" si="615"/>
        <v>13.233333333333333</v>
      </c>
      <c r="C403" s="78">
        <v>15.969999999999999</v>
      </c>
      <c r="D403" s="76">
        <f t="shared" si="650"/>
        <v>2.9850000000000003</v>
      </c>
      <c r="E403" s="76">
        <f t="shared" si="616"/>
        <v>2.9850000000000003</v>
      </c>
      <c r="F403" s="77">
        <f t="shared" si="617"/>
        <v>142.29629325000002</v>
      </c>
      <c r="G403" s="73">
        <f t="shared" si="618"/>
        <v>7.9759359125957512E+23</v>
      </c>
      <c r="H403" s="74">
        <f t="shared" si="651"/>
        <v>79.400000000000034</v>
      </c>
      <c r="I403" s="79">
        <v>397</v>
      </c>
      <c r="J403" s="51">
        <f t="shared" si="619"/>
        <v>397</v>
      </c>
      <c r="K403" s="51">
        <f t="shared" si="620"/>
        <v>10</v>
      </c>
      <c r="L403" s="51">
        <v>1</v>
      </c>
      <c r="N403" s="63">
        <f t="shared" si="550"/>
        <v>6.4545202962623263E+18</v>
      </c>
      <c r="O403" s="63">
        <f t="shared" si="551"/>
        <v>2.5624445576161437E+21</v>
      </c>
      <c r="P403" s="63">
        <f t="shared" si="552"/>
        <v>7.975935912595751E+24</v>
      </c>
      <c r="Q403" s="63">
        <f t="shared" si="553"/>
        <v>3.9879679562978756E+25</v>
      </c>
      <c r="R403" s="63">
        <f t="shared" si="621"/>
        <v>354167.46666666667</v>
      </c>
      <c r="S403" s="51">
        <f t="shared" si="554"/>
        <v>3112.6277011104617</v>
      </c>
      <c r="T403" s="72">
        <f t="shared" si="549"/>
        <v>21.874271142410528</v>
      </c>
      <c r="U403" s="51">
        <f t="shared" si="622"/>
        <v>382</v>
      </c>
      <c r="V403" s="69">
        <f t="shared" si="623"/>
        <v>10.75</v>
      </c>
      <c r="W403" s="51">
        <v>1</v>
      </c>
      <c r="Y403" s="68">
        <f t="shared" si="612"/>
        <v>3.0949001043220925E+18</v>
      </c>
      <c r="Z403" s="68">
        <f t="shared" si="555"/>
        <v>1.1822518398510393E+21</v>
      </c>
      <c r="AA403" s="68">
        <f t="shared" si="556"/>
        <v>1.0717663882550531E+24</v>
      </c>
      <c r="AB403" s="68">
        <f t="shared" si="557"/>
        <v>4.2870655530202167E+25</v>
      </c>
      <c r="AC403" s="63">
        <f t="shared" si="624"/>
        <v>354167.46666666667</v>
      </c>
      <c r="AD403" s="69">
        <f t="shared" si="558"/>
        <v>906.54660210982877</v>
      </c>
      <c r="AE403" s="72">
        <f t="shared" si="625"/>
        <v>6.3708377878622544</v>
      </c>
      <c r="AF403" s="51">
        <f t="shared" si="626"/>
        <v>360</v>
      </c>
      <c r="AG403" s="51">
        <f t="shared" si="627"/>
        <v>11.85</v>
      </c>
      <c r="AH403" s="51">
        <v>14</v>
      </c>
      <c r="AJ403" s="63">
        <f t="shared" si="559"/>
        <v>1.9880010031117459E+17</v>
      </c>
      <c r="AK403" s="63">
        <f t="shared" si="560"/>
        <v>7.1568036112022856E+19</v>
      </c>
      <c r="AL403" s="63">
        <f t="shared" si="561"/>
        <v>5.5960042822006636E+22</v>
      </c>
      <c r="AM403" s="63">
        <f t="shared" si="562"/>
        <v>4.7257420282129823E+25</v>
      </c>
      <c r="AN403" s="63">
        <f t="shared" si="628"/>
        <v>354167.46666666667</v>
      </c>
      <c r="AO403" s="51">
        <f t="shared" si="563"/>
        <v>781.91390824829125</v>
      </c>
      <c r="AP403" s="72">
        <f t="shared" si="613"/>
        <v>5.4949703213600127</v>
      </c>
      <c r="AQ403" s="51">
        <f t="shared" si="629"/>
        <v>332</v>
      </c>
      <c r="AR403" s="51">
        <f t="shared" si="630"/>
        <v>13.25</v>
      </c>
      <c r="AS403" s="51">
        <v>1</v>
      </c>
      <c r="AU403" s="63">
        <f t="shared" si="564"/>
        <v>1065962850694025</v>
      </c>
      <c r="AV403" s="63">
        <f t="shared" si="565"/>
        <v>3.5389966643041632E+17</v>
      </c>
      <c r="AW403" s="63">
        <f t="shared" si="566"/>
        <v>1.2900531108629549E+21</v>
      </c>
      <c r="AX403" s="63">
        <f t="shared" si="567"/>
        <v>5.2840575420946849E+25</v>
      </c>
      <c r="AY403" s="63">
        <f t="shared" si="631"/>
        <v>354167.46666666667</v>
      </c>
      <c r="AZ403" s="51">
        <f t="shared" si="568"/>
        <v>3645.2509940881928</v>
      </c>
      <c r="BA403" s="72">
        <f t="shared" si="594"/>
        <v>25.617329241906955</v>
      </c>
      <c r="BB403" s="51">
        <f t="shared" si="632"/>
        <v>302</v>
      </c>
      <c r="BC403" s="51">
        <f t="shared" si="633"/>
        <v>14.75</v>
      </c>
      <c r="BD403" s="51">
        <v>1</v>
      </c>
      <c r="BF403" s="63">
        <f t="shared" si="569"/>
        <v>81521737252112.797</v>
      </c>
      <c r="BG403" s="63">
        <f t="shared" si="570"/>
        <v>2.4619564650138064E+16</v>
      </c>
      <c r="BH403" s="63">
        <f t="shared" si="571"/>
        <v>2.2439013425977057E+19</v>
      </c>
      <c r="BI403" s="63">
        <f t="shared" si="572"/>
        <v>5.8822527355393662E+25</v>
      </c>
      <c r="BJ403" s="63">
        <f t="shared" si="634"/>
        <v>354167.46666666667</v>
      </c>
      <c r="BK403" s="51">
        <f t="shared" si="573"/>
        <v>911.4301469116848</v>
      </c>
      <c r="BL403" s="72">
        <f t="shared" si="614"/>
        <v>6.4051573382195937</v>
      </c>
      <c r="BM403" s="51">
        <f t="shared" si="635"/>
        <v>255</v>
      </c>
      <c r="BN403" s="51">
        <f t="shared" si="636"/>
        <v>17.100000000000001</v>
      </c>
      <c r="BO403" s="51">
        <v>1</v>
      </c>
      <c r="BQ403" s="63">
        <f t="shared" si="574"/>
        <v>28397593929.430126</v>
      </c>
      <c r="BR403" s="63">
        <f t="shared" si="575"/>
        <v>7241386452004.6826</v>
      </c>
      <c r="BS403" s="63">
        <f t="shared" si="576"/>
        <v>3.85057768140184E+16</v>
      </c>
      <c r="BT403" s="63">
        <f t="shared" si="577"/>
        <v>6.8194252052693681E+25</v>
      </c>
      <c r="BU403" s="63">
        <f t="shared" si="637"/>
        <v>354167.46666666667</v>
      </c>
      <c r="BV403" s="51">
        <f t="shared" si="578"/>
        <v>5317.4591729403674</v>
      </c>
      <c r="BW403" s="72">
        <f t="shared" si="593"/>
        <v>37.368922629615767</v>
      </c>
      <c r="BX403" s="51">
        <f t="shared" si="638"/>
        <v>210</v>
      </c>
      <c r="BY403" s="51">
        <f t="shared" si="639"/>
        <v>19.350000000000001</v>
      </c>
      <c r="BZ403" s="51">
        <v>1</v>
      </c>
      <c r="CB403" s="63">
        <f t="shared" si="579"/>
        <v>157748173.00531662</v>
      </c>
      <c r="CC403" s="63">
        <f t="shared" si="580"/>
        <v>33127116331.116489</v>
      </c>
      <c r="CD403" s="63">
        <f t="shared" si="581"/>
        <v>85102199989863.594</v>
      </c>
      <c r="CE403" s="63">
        <f t="shared" si="582"/>
        <v>7.7167179954363897E+25</v>
      </c>
      <c r="CF403" s="63">
        <f t="shared" si="640"/>
        <v>354167.46666666667</v>
      </c>
      <c r="CG403" s="51">
        <f t="shared" si="583"/>
        <v>2568.9588897276462</v>
      </c>
      <c r="CH403" s="93">
        <f t="shared" ref="CH403:CH466" si="652">CG403/$F403</f>
        <v>18.053589668806399</v>
      </c>
      <c r="CI403" s="51">
        <f t="shared" si="641"/>
        <v>165</v>
      </c>
      <c r="CJ403" s="51">
        <f t="shared" si="642"/>
        <v>21.6</v>
      </c>
      <c r="CK403" s="51">
        <v>1</v>
      </c>
      <c r="CM403" s="63">
        <f t="shared" si="584"/>
        <v>941010.42272301274</v>
      </c>
      <c r="CN403" s="63">
        <f t="shared" si="585"/>
        <v>155266719.74929711</v>
      </c>
      <c r="CO403" s="63">
        <f t="shared" si="586"/>
        <v>185542587187.20203</v>
      </c>
      <c r="CP403" s="63">
        <f t="shared" si="587"/>
        <v>8.614010785603412E+25</v>
      </c>
      <c r="CQ403" s="63">
        <f t="shared" si="643"/>
        <v>354167.46666666667</v>
      </c>
      <c r="CR403" s="51">
        <f t="shared" si="588"/>
        <v>1194.9926390329501</v>
      </c>
      <c r="CS403" s="93">
        <f t="shared" si="611"/>
        <v>8.397918257318695</v>
      </c>
      <c r="CT403" s="51">
        <f t="shared" si="644"/>
        <v>114</v>
      </c>
      <c r="CU403" s="51">
        <f t="shared" si="645"/>
        <v>24.15</v>
      </c>
      <c r="CV403" s="51">
        <v>1</v>
      </c>
      <c r="CX403" s="63">
        <f t="shared" si="601"/>
        <v>485.87625776741294</v>
      </c>
      <c r="CY403" s="63">
        <f t="shared" si="602"/>
        <v>55389.893385485077</v>
      </c>
      <c r="CZ403" s="63">
        <f t="shared" si="603"/>
        <v>176360384.18504086</v>
      </c>
      <c r="DA403" s="63">
        <f t="shared" si="604"/>
        <v>9.6309426144593688E+25</v>
      </c>
      <c r="DB403" s="63">
        <f t="shared" si="646"/>
        <v>354167.46666666667</v>
      </c>
      <c r="DC403" s="51">
        <f t="shared" si="605"/>
        <v>3183.9812898296009</v>
      </c>
      <c r="DD403" s="93">
        <f t="shared" si="595"/>
        <v>22.375714905206081</v>
      </c>
      <c r="DE403" s="51">
        <f t="shared" si="647"/>
        <v>59</v>
      </c>
      <c r="DF403" s="51">
        <f t="shared" si="648"/>
        <v>26.9</v>
      </c>
      <c r="DG403" s="51">
        <v>1</v>
      </c>
      <c r="DI403" s="63">
        <f t="shared" si="606"/>
        <v>0.31576705460423521</v>
      </c>
      <c r="DJ403" s="63">
        <f t="shared" si="607"/>
        <v>18.630256221649876</v>
      </c>
      <c r="DK403" s="63">
        <f t="shared" si="608"/>
        <v>95919.350385319223</v>
      </c>
      <c r="DL403" s="63">
        <f t="shared" si="609"/>
        <v>1.0727633802441286E+26</v>
      </c>
      <c r="DM403" s="63">
        <f t="shared" si="649"/>
        <v>354167.46666666667</v>
      </c>
      <c r="DN403" s="51">
        <f t="shared" si="610"/>
        <v>5148.5792382099999</v>
      </c>
      <c r="DO403" s="93">
        <f t="shared" si="592"/>
        <v>36.182103697982299</v>
      </c>
    </row>
    <row r="404" spans="1:119">
      <c r="A404" s="74">
        <v>8192</v>
      </c>
      <c r="B404" s="74">
        <f t="shared" si="615"/>
        <v>13.266666666666667</v>
      </c>
      <c r="C404" s="78">
        <v>15.969999999999999</v>
      </c>
      <c r="D404" s="76">
        <f t="shared" si="650"/>
        <v>2.99</v>
      </c>
      <c r="E404" s="76">
        <f t="shared" si="616"/>
        <v>2.99</v>
      </c>
      <c r="F404" s="77">
        <f t="shared" si="617"/>
        <v>142.77339700000002</v>
      </c>
      <c r="G404" s="73">
        <f t="shared" si="618"/>
        <v>9.1619444623605154E+23</v>
      </c>
      <c r="H404" s="74">
        <f t="shared" si="651"/>
        <v>79.600000000000037</v>
      </c>
      <c r="I404" s="79">
        <v>398</v>
      </c>
      <c r="J404" s="51">
        <f t="shared" si="619"/>
        <v>398</v>
      </c>
      <c r="K404" s="51">
        <f t="shared" si="620"/>
        <v>10</v>
      </c>
      <c r="L404" s="51">
        <v>1</v>
      </c>
      <c r="N404" s="63">
        <f t="shared" si="550"/>
        <v>6.4545202962623263E+18</v>
      </c>
      <c r="O404" s="63">
        <f t="shared" si="551"/>
        <v>2.5688990779124057E+21</v>
      </c>
      <c r="P404" s="63">
        <f t="shared" si="552"/>
        <v>9.1619444623605151E+24</v>
      </c>
      <c r="Q404" s="63">
        <f t="shared" si="553"/>
        <v>4.5809722311802574E+25</v>
      </c>
      <c r="R404" s="63">
        <f t="shared" si="621"/>
        <v>354440.53333333333</v>
      </c>
      <c r="S404" s="51">
        <f t="shared" si="554"/>
        <v>3566.4867262149869</v>
      </c>
      <c r="T404" s="72">
        <f t="shared" ref="T404:T467" si="653">S404/$F404</f>
        <v>24.98005091393172</v>
      </c>
      <c r="U404" s="51">
        <f t="shared" si="622"/>
        <v>383</v>
      </c>
      <c r="V404" s="69">
        <f t="shared" si="623"/>
        <v>10.75</v>
      </c>
      <c r="W404" s="51">
        <v>1</v>
      </c>
      <c r="Y404" s="68">
        <f t="shared" si="612"/>
        <v>3.0949001043220925E+18</v>
      </c>
      <c r="Z404" s="68">
        <f t="shared" si="555"/>
        <v>1.1853467399553614E+21</v>
      </c>
      <c r="AA404" s="68">
        <f t="shared" si="556"/>
        <v>1.2311362871296931E+24</v>
      </c>
      <c r="AB404" s="68">
        <f t="shared" si="557"/>
        <v>4.9245451485187768E+25</v>
      </c>
      <c r="AC404" s="63">
        <f t="shared" si="624"/>
        <v>354440.53333333333</v>
      </c>
      <c r="AD404" s="69">
        <f t="shared" si="558"/>
        <v>1038.629664747765</v>
      </c>
      <c r="AE404" s="72">
        <f t="shared" si="625"/>
        <v>7.2746722188571651</v>
      </c>
      <c r="AF404" s="51">
        <f t="shared" si="626"/>
        <v>361</v>
      </c>
      <c r="AG404" s="51">
        <f t="shared" si="627"/>
        <v>11.85</v>
      </c>
      <c r="AH404" s="51">
        <v>1</v>
      </c>
      <c r="AJ404" s="63">
        <f t="shared" si="559"/>
        <v>1.9880010031117459E+17</v>
      </c>
      <c r="AK404" s="63">
        <f t="shared" si="560"/>
        <v>7.1766836212334027E+19</v>
      </c>
      <c r="AL404" s="63">
        <f t="shared" si="561"/>
        <v>6.4281209135202679E+22</v>
      </c>
      <c r="AM404" s="63">
        <f t="shared" si="562"/>
        <v>5.4284520939486047E+25</v>
      </c>
      <c r="AN404" s="63">
        <f t="shared" si="628"/>
        <v>354440.53333333333</v>
      </c>
      <c r="AO404" s="51">
        <f t="shared" si="563"/>
        <v>895.69517799302332</v>
      </c>
      <c r="AP404" s="72">
        <f t="shared" si="613"/>
        <v>6.2735439291468511</v>
      </c>
      <c r="AQ404" s="51">
        <f t="shared" si="629"/>
        <v>333</v>
      </c>
      <c r="AR404" s="51">
        <f t="shared" si="630"/>
        <v>13.25</v>
      </c>
      <c r="AS404" s="51">
        <v>1</v>
      </c>
      <c r="AU404" s="63">
        <f t="shared" si="564"/>
        <v>1065962850694025</v>
      </c>
      <c r="AV404" s="63">
        <f t="shared" si="565"/>
        <v>3.5496562928111034E+17</v>
      </c>
      <c r="AW404" s="63">
        <f t="shared" si="566"/>
        <v>1.4818818863070839E+21</v>
      </c>
      <c r="AX404" s="63">
        <f t="shared" si="567"/>
        <v>6.0697882063138409E+25</v>
      </c>
      <c r="AY404" s="63">
        <f t="shared" si="631"/>
        <v>354440.53333333333</v>
      </c>
      <c r="AZ404" s="51">
        <f t="shared" si="568"/>
        <v>4174.7193645431153</v>
      </c>
      <c r="BA404" s="72">
        <f t="shared" si="594"/>
        <v>29.240176757460738</v>
      </c>
      <c r="BB404" s="51">
        <f t="shared" si="632"/>
        <v>303</v>
      </c>
      <c r="BC404" s="51">
        <f t="shared" si="633"/>
        <v>14.75</v>
      </c>
      <c r="BD404" s="51">
        <v>1</v>
      </c>
      <c r="BF404" s="63">
        <f t="shared" si="569"/>
        <v>81521737252112.797</v>
      </c>
      <c r="BG404" s="63">
        <f t="shared" si="570"/>
        <v>2.4701086387390176E+16</v>
      </c>
      <c r="BH404" s="63">
        <f t="shared" si="571"/>
        <v>2.5775657810176225E+19</v>
      </c>
      <c r="BI404" s="63">
        <f t="shared" si="572"/>
        <v>6.7569340409908804E+25</v>
      </c>
      <c r="BJ404" s="63">
        <f t="shared" si="634"/>
        <v>354440.53333333333</v>
      </c>
      <c r="BK404" s="51">
        <f t="shared" si="573"/>
        <v>1043.5030024968705</v>
      </c>
      <c r="BL404" s="72">
        <f t="shared" si="614"/>
        <v>7.3088055928015105</v>
      </c>
      <c r="BM404" s="51">
        <f t="shared" si="635"/>
        <v>256</v>
      </c>
      <c r="BN404" s="51">
        <f t="shared" si="636"/>
        <v>17.100000000000001</v>
      </c>
      <c r="BO404" s="51">
        <v>1</v>
      </c>
      <c r="BQ404" s="63">
        <f t="shared" si="574"/>
        <v>28397593929.430126</v>
      </c>
      <c r="BR404" s="63">
        <f t="shared" si="575"/>
        <v>7269784045934.1123</v>
      </c>
      <c r="BS404" s="63">
        <f t="shared" si="576"/>
        <v>4.4231522484145912E+16</v>
      </c>
      <c r="BT404" s="63">
        <f t="shared" si="577"/>
        <v>7.8334625153182417E+25</v>
      </c>
      <c r="BU404" s="63">
        <f t="shared" si="637"/>
        <v>354440.53333333333</v>
      </c>
      <c r="BV404" s="51">
        <f t="shared" si="578"/>
        <v>6084.2966179833056</v>
      </c>
      <c r="BW404" s="72">
        <f t="shared" si="593"/>
        <v>42.615058167897381</v>
      </c>
      <c r="BX404" s="51">
        <f t="shared" si="638"/>
        <v>211</v>
      </c>
      <c r="BY404" s="51">
        <f t="shared" si="639"/>
        <v>19.350000000000001</v>
      </c>
      <c r="BZ404" s="51">
        <v>1</v>
      </c>
      <c r="CB404" s="63">
        <f t="shared" si="579"/>
        <v>157748173.00531662</v>
      </c>
      <c r="CC404" s="63">
        <f t="shared" si="580"/>
        <v>33284864504.121807</v>
      </c>
      <c r="CD404" s="63">
        <f t="shared" si="581"/>
        <v>97756757134985</v>
      </c>
      <c r="CE404" s="63">
        <f t="shared" si="582"/>
        <v>8.8641812673337997E+25</v>
      </c>
      <c r="CF404" s="63">
        <f t="shared" si="640"/>
        <v>354440.53333333333</v>
      </c>
      <c r="CG404" s="51">
        <f t="shared" si="583"/>
        <v>2936.9732637150846</v>
      </c>
      <c r="CH404" s="93">
        <f t="shared" si="652"/>
        <v>20.570871923115231</v>
      </c>
      <c r="CI404" s="51">
        <f t="shared" si="641"/>
        <v>166</v>
      </c>
      <c r="CJ404" s="51">
        <f t="shared" si="642"/>
        <v>21.6</v>
      </c>
      <c r="CK404" s="51">
        <v>1</v>
      </c>
      <c r="CM404" s="63">
        <f t="shared" si="584"/>
        <v>941010.42272301274</v>
      </c>
      <c r="CN404" s="63">
        <f t="shared" si="585"/>
        <v>156207730.17202011</v>
      </c>
      <c r="CO404" s="63">
        <f t="shared" si="586"/>
        <v>213132464683.83298</v>
      </c>
      <c r="CP404" s="63">
        <f t="shared" si="587"/>
        <v>9.8949000193493577E+25</v>
      </c>
      <c r="CQ404" s="63">
        <f t="shared" si="643"/>
        <v>354440.53333333333</v>
      </c>
      <c r="CR404" s="51">
        <f t="shared" si="588"/>
        <v>1364.4168854455911</v>
      </c>
      <c r="CS404" s="93">
        <f t="shared" si="611"/>
        <v>9.5565204310827667</v>
      </c>
      <c r="CT404" s="51">
        <f t="shared" si="644"/>
        <v>115</v>
      </c>
      <c r="CU404" s="51">
        <f t="shared" si="645"/>
        <v>24.15</v>
      </c>
      <c r="CV404" s="51">
        <v>1</v>
      </c>
      <c r="CX404" s="63">
        <f t="shared" si="601"/>
        <v>485.87625776741294</v>
      </c>
      <c r="CY404" s="63">
        <f t="shared" si="602"/>
        <v>55875.76964325249</v>
      </c>
      <c r="CZ404" s="63">
        <f t="shared" si="603"/>
        <v>202584883.20000157</v>
      </c>
      <c r="DA404" s="63">
        <f t="shared" si="604"/>
        <v>1.1063047938300323E+26</v>
      </c>
      <c r="DB404" s="63">
        <f t="shared" si="646"/>
        <v>354440.53333333333</v>
      </c>
      <c r="DC404" s="51">
        <f t="shared" si="605"/>
        <v>3625.6302954471348</v>
      </c>
      <c r="DD404" s="93">
        <f t="shared" si="595"/>
        <v>25.394298739331209</v>
      </c>
      <c r="DE404" s="51">
        <f t="shared" si="647"/>
        <v>60</v>
      </c>
      <c r="DF404" s="51">
        <f t="shared" si="648"/>
        <v>26.9</v>
      </c>
      <c r="DG404" s="51">
        <v>10</v>
      </c>
      <c r="DI404" s="63">
        <f t="shared" si="606"/>
        <v>3.1576705460423522</v>
      </c>
      <c r="DJ404" s="63">
        <f t="shared" si="607"/>
        <v>189.46023276254112</v>
      </c>
      <c r="DK404" s="63">
        <f t="shared" si="608"/>
        <v>110182.40000000043</v>
      </c>
      <c r="DL404" s="63">
        <f t="shared" si="609"/>
        <v>1.2322815301874892E+26</v>
      </c>
      <c r="DM404" s="63">
        <f t="shared" si="649"/>
        <v>354440.53333333333</v>
      </c>
      <c r="DN404" s="51">
        <f t="shared" si="610"/>
        <v>581.55950931453197</v>
      </c>
      <c r="DO404" s="93">
        <f t="shared" si="592"/>
        <v>4.0733044217931713</v>
      </c>
    </row>
    <row r="405" spans="1:119">
      <c r="A405" s="74">
        <v>8192</v>
      </c>
      <c r="B405" s="74">
        <f t="shared" si="615"/>
        <v>13.3</v>
      </c>
      <c r="C405" s="78">
        <v>15.969999999999999</v>
      </c>
      <c r="D405" s="76">
        <f t="shared" si="650"/>
        <v>2.9950000000000001</v>
      </c>
      <c r="E405" s="76">
        <f t="shared" si="616"/>
        <v>2.9950000000000001</v>
      </c>
      <c r="F405" s="77">
        <f t="shared" si="617"/>
        <v>143.25129924999999</v>
      </c>
      <c r="G405" s="73">
        <f t="shared" si="618"/>
        <v>1.0524310532487719E+24</v>
      </c>
      <c r="H405" s="74">
        <f t="shared" si="651"/>
        <v>79.80000000000004</v>
      </c>
      <c r="I405" s="79">
        <v>399</v>
      </c>
      <c r="J405" s="51">
        <f t="shared" si="619"/>
        <v>399</v>
      </c>
      <c r="K405" s="51">
        <f t="shared" si="620"/>
        <v>10</v>
      </c>
      <c r="L405" s="51">
        <v>1</v>
      </c>
      <c r="N405" s="63">
        <f t="shared" si="550"/>
        <v>6.4545202962623263E+18</v>
      </c>
      <c r="O405" s="63">
        <f t="shared" si="551"/>
        <v>2.5753535982086683E+21</v>
      </c>
      <c r="P405" s="63">
        <f t="shared" si="552"/>
        <v>1.0524310532487719E+25</v>
      </c>
      <c r="Q405" s="63">
        <f t="shared" si="553"/>
        <v>5.2621552662438599E+25</v>
      </c>
      <c r="R405" s="63">
        <f t="shared" si="621"/>
        <v>354713.59999999998</v>
      </c>
      <c r="S405" s="51">
        <f t="shared" si="554"/>
        <v>4086.5497226509342</v>
      </c>
      <c r="T405" s="72">
        <f t="shared" si="653"/>
        <v>28.527138979166605</v>
      </c>
      <c r="U405" s="51">
        <f t="shared" si="622"/>
        <v>384</v>
      </c>
      <c r="V405" s="69">
        <f t="shared" si="623"/>
        <v>10.75</v>
      </c>
      <c r="W405" s="51">
        <v>1</v>
      </c>
      <c r="Y405" s="68">
        <f t="shared" si="612"/>
        <v>3.0949001043220925E+18</v>
      </c>
      <c r="Z405" s="68">
        <f t="shared" si="555"/>
        <v>1.1884416400596835E+21</v>
      </c>
      <c r="AA405" s="68">
        <f t="shared" si="556"/>
        <v>1.4142042278030361E+24</v>
      </c>
      <c r="AB405" s="68">
        <f t="shared" si="557"/>
        <v>5.6568169112121484E+25</v>
      </c>
      <c r="AC405" s="63">
        <f t="shared" si="624"/>
        <v>354713.59999999998</v>
      </c>
      <c r="AD405" s="69">
        <f t="shared" si="558"/>
        <v>1189.9652285256639</v>
      </c>
      <c r="AE405" s="72">
        <f t="shared" si="625"/>
        <v>8.3068372486378266</v>
      </c>
      <c r="AF405" s="51">
        <f t="shared" si="626"/>
        <v>362</v>
      </c>
      <c r="AG405" s="51">
        <f t="shared" si="627"/>
        <v>11.85</v>
      </c>
      <c r="AH405" s="51">
        <v>1</v>
      </c>
      <c r="AJ405" s="63">
        <f t="shared" si="559"/>
        <v>1.9880010031117459E+17</v>
      </c>
      <c r="AK405" s="63">
        <f t="shared" si="560"/>
        <v>7.1965636312645206E+19</v>
      </c>
      <c r="AL405" s="63">
        <f t="shared" si="561"/>
        <v>7.3839719190827689E+22</v>
      </c>
      <c r="AM405" s="63">
        <f t="shared" si="562"/>
        <v>6.2356539904989724E+25</v>
      </c>
      <c r="AN405" s="63">
        <f t="shared" si="628"/>
        <v>354713.59999999998</v>
      </c>
      <c r="AO405" s="51">
        <f t="shared" si="563"/>
        <v>1026.0413577119054</v>
      </c>
      <c r="AP405" s="72">
        <f t="shared" si="613"/>
        <v>7.1625274122035965</v>
      </c>
      <c r="AQ405" s="51">
        <f t="shared" si="629"/>
        <v>334</v>
      </c>
      <c r="AR405" s="51">
        <f t="shared" si="630"/>
        <v>13.25</v>
      </c>
      <c r="AS405" s="51">
        <v>1</v>
      </c>
      <c r="AU405" s="63">
        <f t="shared" si="564"/>
        <v>1065962850694025</v>
      </c>
      <c r="AV405" s="63">
        <f t="shared" si="565"/>
        <v>3.5603159213180435E+17</v>
      </c>
      <c r="AW405" s="63">
        <f t="shared" si="566"/>
        <v>1.7022352851008506E+21</v>
      </c>
      <c r="AX405" s="63">
        <f t="shared" si="567"/>
        <v>6.9723557277731142E+25</v>
      </c>
      <c r="AY405" s="63">
        <f t="shared" si="631"/>
        <v>354713.59999999998</v>
      </c>
      <c r="AZ405" s="51">
        <f t="shared" si="568"/>
        <v>4781.1355023536116</v>
      </c>
      <c r="BA405" s="72">
        <f t="shared" si="594"/>
        <v>33.375861352640484</v>
      </c>
      <c r="BB405" s="51">
        <f t="shared" si="632"/>
        <v>304</v>
      </c>
      <c r="BC405" s="51">
        <f t="shared" si="633"/>
        <v>14.75</v>
      </c>
      <c r="BD405" s="51">
        <v>1</v>
      </c>
      <c r="BF405" s="63">
        <f t="shared" si="569"/>
        <v>81521737252112.797</v>
      </c>
      <c r="BG405" s="63">
        <f t="shared" si="570"/>
        <v>2.4782608124642292E+16</v>
      </c>
      <c r="BH405" s="63">
        <f t="shared" si="571"/>
        <v>2.9608455725515915E+19</v>
      </c>
      <c r="BI405" s="63">
        <f t="shared" si="572"/>
        <v>7.7616790177096931E+25</v>
      </c>
      <c r="BJ405" s="63">
        <f t="shared" si="634"/>
        <v>354713.59999999998</v>
      </c>
      <c r="BK405" s="51">
        <f t="shared" si="573"/>
        <v>1194.7271883815611</v>
      </c>
      <c r="BL405" s="72">
        <f t="shared" si="614"/>
        <v>8.3400792497982259</v>
      </c>
      <c r="BM405" s="51">
        <f t="shared" si="635"/>
        <v>257</v>
      </c>
      <c r="BN405" s="51">
        <f t="shared" si="636"/>
        <v>17.100000000000001</v>
      </c>
      <c r="BO405" s="51">
        <v>1</v>
      </c>
      <c r="BQ405" s="63">
        <f t="shared" si="574"/>
        <v>28397593929.430126</v>
      </c>
      <c r="BR405" s="63">
        <f t="shared" si="575"/>
        <v>7298181639863.542</v>
      </c>
      <c r="BS405" s="63">
        <f t="shared" si="576"/>
        <v>5.0808677116552776E+16</v>
      </c>
      <c r="BT405" s="63">
        <f t="shared" si="577"/>
        <v>8.9982855052770008E+25</v>
      </c>
      <c r="BU405" s="63">
        <f t="shared" si="637"/>
        <v>354713.59999999998</v>
      </c>
      <c r="BV405" s="51">
        <f t="shared" si="578"/>
        <v>6961.8268801408967</v>
      </c>
      <c r="BW405" s="72">
        <f t="shared" si="593"/>
        <v>48.598699743666707</v>
      </c>
      <c r="BX405" s="51">
        <f t="shared" si="638"/>
        <v>212</v>
      </c>
      <c r="BY405" s="51">
        <f t="shared" si="639"/>
        <v>19.350000000000001</v>
      </c>
      <c r="BZ405" s="51">
        <v>1</v>
      </c>
      <c r="CB405" s="63">
        <f t="shared" si="579"/>
        <v>157748173.00531662</v>
      </c>
      <c r="CC405" s="63">
        <f t="shared" si="580"/>
        <v>33442612677.127121</v>
      </c>
      <c r="CD405" s="63">
        <f t="shared" si="581"/>
        <v>112293026110801.97</v>
      </c>
      <c r="CE405" s="63">
        <f t="shared" si="582"/>
        <v>1.018227044018187E+26</v>
      </c>
      <c r="CF405" s="63">
        <f t="shared" si="640"/>
        <v>354713.59999999998</v>
      </c>
      <c r="CG405" s="51">
        <f t="shared" si="583"/>
        <v>3357.7826946398877</v>
      </c>
      <c r="CH405" s="93">
        <f t="shared" si="652"/>
        <v>23.43980621620706</v>
      </c>
      <c r="CI405" s="51">
        <f t="shared" si="641"/>
        <v>167</v>
      </c>
      <c r="CJ405" s="51">
        <f t="shared" si="642"/>
        <v>21.6</v>
      </c>
      <c r="CK405" s="51">
        <v>1</v>
      </c>
      <c r="CM405" s="63">
        <f t="shared" si="584"/>
        <v>941010.42272301274</v>
      </c>
      <c r="CN405" s="63">
        <f t="shared" si="585"/>
        <v>157148740.59474313</v>
      </c>
      <c r="CO405" s="63">
        <f t="shared" si="586"/>
        <v>244824911578.78262</v>
      </c>
      <c r="CP405" s="63">
        <f t="shared" si="587"/>
        <v>1.1366255375086737E+26</v>
      </c>
      <c r="CQ405" s="63">
        <f t="shared" si="643"/>
        <v>354713.59999999998</v>
      </c>
      <c r="CR405" s="51">
        <f t="shared" si="588"/>
        <v>1557.9183813514596</v>
      </c>
      <c r="CS405" s="93">
        <f t="shared" si="611"/>
        <v>10.875422348753739</v>
      </c>
      <c r="CT405" s="51">
        <f t="shared" si="644"/>
        <v>116</v>
      </c>
      <c r="CU405" s="51">
        <f t="shared" si="645"/>
        <v>24.15</v>
      </c>
      <c r="CV405" s="51">
        <v>1</v>
      </c>
      <c r="CX405" s="63">
        <f t="shared" si="601"/>
        <v>485.87625776741294</v>
      </c>
      <c r="CY405" s="63">
        <f t="shared" si="602"/>
        <v>56361.645901019903</v>
      </c>
      <c r="CZ405" s="63">
        <f t="shared" si="603"/>
        <v>232708922.07910827</v>
      </c>
      <c r="DA405" s="63">
        <f t="shared" si="604"/>
        <v>1.2708104967978919E+26</v>
      </c>
      <c r="DB405" s="63">
        <f t="shared" si="646"/>
        <v>354713.59999999998</v>
      </c>
      <c r="DC405" s="51">
        <f t="shared" si="605"/>
        <v>4128.852491067817</v>
      </c>
      <c r="DD405" s="93">
        <f t="shared" si="595"/>
        <v>28.822443584698011</v>
      </c>
      <c r="DE405" s="51">
        <f t="shared" si="647"/>
        <v>61</v>
      </c>
      <c r="DF405" s="51">
        <f t="shared" si="648"/>
        <v>26.9</v>
      </c>
      <c r="DG405" s="51">
        <v>1</v>
      </c>
      <c r="DI405" s="63">
        <f t="shared" si="606"/>
        <v>3.1576705460423522</v>
      </c>
      <c r="DJ405" s="63">
        <f t="shared" si="607"/>
        <v>192.61790330858349</v>
      </c>
      <c r="DK405" s="63">
        <f t="shared" si="608"/>
        <v>126566.34162962581</v>
      </c>
      <c r="DL405" s="63">
        <f t="shared" si="609"/>
        <v>1.4155197666195982E+26</v>
      </c>
      <c r="DM405" s="63">
        <f t="shared" si="649"/>
        <v>354713.59999999998</v>
      </c>
      <c r="DN405" s="51">
        <f t="shared" si="610"/>
        <v>657.08503444178916</v>
      </c>
      <c r="DO405" s="93">
        <f t="shared" si="592"/>
        <v>4.5869394405634978</v>
      </c>
    </row>
    <row r="406" spans="1:119">
      <c r="A406" s="74">
        <v>8192</v>
      </c>
      <c r="B406" s="74">
        <f t="shared" si="615"/>
        <v>13.333333333333334</v>
      </c>
      <c r="C406" s="78">
        <v>15.969999999999999</v>
      </c>
      <c r="D406" s="76">
        <f t="shared" si="650"/>
        <v>3</v>
      </c>
      <c r="E406" s="76">
        <f t="shared" si="616"/>
        <v>3</v>
      </c>
      <c r="F406" s="77">
        <f t="shared" si="617"/>
        <v>143.72999999999999</v>
      </c>
      <c r="G406" s="73">
        <f t="shared" si="618"/>
        <v>1.2089258196146617E+24</v>
      </c>
      <c r="H406" s="74">
        <f t="shared" si="651"/>
        <v>80.000000000000043</v>
      </c>
      <c r="I406" s="79">
        <v>400</v>
      </c>
      <c r="J406" s="51">
        <f t="shared" si="619"/>
        <v>400</v>
      </c>
      <c r="K406" s="51">
        <f t="shared" si="620"/>
        <v>10</v>
      </c>
      <c r="L406" s="51">
        <v>13</v>
      </c>
      <c r="N406" s="63">
        <f t="shared" si="550"/>
        <v>8.3908763851410244E+19</v>
      </c>
      <c r="O406" s="63">
        <f t="shared" si="551"/>
        <v>3.3563505540564095E+22</v>
      </c>
      <c r="P406" s="63">
        <f t="shared" si="552"/>
        <v>1.2089258196146616E+25</v>
      </c>
      <c r="Q406" s="63">
        <f t="shared" si="553"/>
        <v>6.0446290980733082E+25</v>
      </c>
      <c r="R406" s="63">
        <f t="shared" si="621"/>
        <v>354986.66666666669</v>
      </c>
      <c r="S406" s="51">
        <f t="shared" si="554"/>
        <v>360.19057012789716</v>
      </c>
      <c r="T406" s="72">
        <f t="shared" si="653"/>
        <v>2.5060221952821067</v>
      </c>
      <c r="U406" s="51">
        <f t="shared" si="622"/>
        <v>385</v>
      </c>
      <c r="V406" s="69">
        <f t="shared" si="623"/>
        <v>10.75</v>
      </c>
      <c r="W406" s="51">
        <v>1</v>
      </c>
      <c r="Y406" s="68">
        <f t="shared" si="612"/>
        <v>3.0949001043220925E+18</v>
      </c>
      <c r="Z406" s="68">
        <f t="shared" si="555"/>
        <v>1.1915365401640056E+21</v>
      </c>
      <c r="AA406" s="68">
        <f t="shared" si="556"/>
        <v>1.6244940701071998E+24</v>
      </c>
      <c r="AB406" s="68">
        <f t="shared" si="557"/>
        <v>6.497976280428807E+25</v>
      </c>
      <c r="AC406" s="63">
        <f t="shared" si="624"/>
        <v>354986.66666666669</v>
      </c>
      <c r="AD406" s="69">
        <f t="shared" si="558"/>
        <v>1363.3606820682151</v>
      </c>
      <c r="AE406" s="72">
        <f t="shared" si="625"/>
        <v>9.485567954276874</v>
      </c>
      <c r="AF406" s="51">
        <f t="shared" si="626"/>
        <v>363</v>
      </c>
      <c r="AG406" s="51">
        <f t="shared" si="627"/>
        <v>11.85</v>
      </c>
      <c r="AH406" s="51">
        <v>1</v>
      </c>
      <c r="AJ406" s="63">
        <f t="shared" si="559"/>
        <v>1.9880010031117459E+17</v>
      </c>
      <c r="AK406" s="63">
        <f t="shared" si="560"/>
        <v>7.2164436412956377E+19</v>
      </c>
      <c r="AL406" s="63">
        <f t="shared" si="561"/>
        <v>8.4819563967946764E+22</v>
      </c>
      <c r="AM406" s="63">
        <f t="shared" si="562"/>
        <v>7.1628854812168703E+25</v>
      </c>
      <c r="AN406" s="63">
        <f t="shared" si="628"/>
        <v>354986.66666666669</v>
      </c>
      <c r="AO406" s="51">
        <f t="shared" si="563"/>
        <v>1175.3651546943736</v>
      </c>
      <c r="AP406" s="72">
        <f t="shared" si="613"/>
        <v>8.1775910018393763</v>
      </c>
      <c r="AQ406" s="51">
        <f t="shared" si="629"/>
        <v>335</v>
      </c>
      <c r="AR406" s="51">
        <f t="shared" si="630"/>
        <v>13.25</v>
      </c>
      <c r="AS406" s="51">
        <v>1</v>
      </c>
      <c r="AU406" s="63">
        <f t="shared" si="564"/>
        <v>1065962850694025</v>
      </c>
      <c r="AV406" s="63">
        <f t="shared" si="565"/>
        <v>3.5709755498249837E+17</v>
      </c>
      <c r="AW406" s="63">
        <f t="shared" si="566"/>
        <v>1.955354871813256E+21</v>
      </c>
      <c r="AX406" s="63">
        <f t="shared" si="567"/>
        <v>8.009133554947133E+25</v>
      </c>
      <c r="AY406" s="63">
        <f t="shared" si="631"/>
        <v>354986.66666666669</v>
      </c>
      <c r="AZ406" s="51">
        <f t="shared" si="568"/>
        <v>5475.6882104921988</v>
      </c>
      <c r="BA406" s="72">
        <f t="shared" si="594"/>
        <v>38.09704453135879</v>
      </c>
      <c r="BB406" s="51">
        <f t="shared" si="632"/>
        <v>305</v>
      </c>
      <c r="BC406" s="51">
        <f t="shared" si="633"/>
        <v>14.75</v>
      </c>
      <c r="BD406" s="51">
        <v>1</v>
      </c>
      <c r="BF406" s="63">
        <f t="shared" si="569"/>
        <v>81521737252112.797</v>
      </c>
      <c r="BG406" s="63">
        <f t="shared" si="570"/>
        <v>2.4864129861894404E+16</v>
      </c>
      <c r="BH406" s="63">
        <f t="shared" si="571"/>
        <v>3.4011184385902682E+19</v>
      </c>
      <c r="BI406" s="63">
        <f t="shared" si="572"/>
        <v>8.915827919658129E+25</v>
      </c>
      <c r="BJ406" s="63">
        <f t="shared" si="634"/>
        <v>354986.66666666669</v>
      </c>
      <c r="BK406" s="51">
        <f t="shared" si="573"/>
        <v>1367.8815456167088</v>
      </c>
      <c r="BL406" s="72">
        <f t="shared" si="614"/>
        <v>9.5170218160210727</v>
      </c>
      <c r="BM406" s="51">
        <f t="shared" si="635"/>
        <v>258</v>
      </c>
      <c r="BN406" s="51">
        <f t="shared" si="636"/>
        <v>17.100000000000001</v>
      </c>
      <c r="BO406" s="51">
        <v>1</v>
      </c>
      <c r="BQ406" s="63">
        <f t="shared" si="574"/>
        <v>28397593929.430126</v>
      </c>
      <c r="BR406" s="63">
        <f t="shared" si="575"/>
        <v>7326579233792.9727</v>
      </c>
      <c r="BS406" s="63">
        <f t="shared" si="576"/>
        <v>5.8363843823359672E+16</v>
      </c>
      <c r="BT406" s="63">
        <f t="shared" si="577"/>
        <v>1.0336315757705358E+26</v>
      </c>
      <c r="BU406" s="63">
        <f t="shared" si="637"/>
        <v>354986.66666666669</v>
      </c>
      <c r="BV406" s="51">
        <f t="shared" si="578"/>
        <v>7966.0428094687632</v>
      </c>
      <c r="BW406" s="72">
        <f t="shared" si="593"/>
        <v>55.423661096978805</v>
      </c>
      <c r="BX406" s="51">
        <f t="shared" si="638"/>
        <v>213</v>
      </c>
      <c r="BY406" s="51">
        <f t="shared" si="639"/>
        <v>19.350000000000001</v>
      </c>
      <c r="BZ406" s="51">
        <v>1</v>
      </c>
      <c r="CB406" s="63">
        <f t="shared" si="579"/>
        <v>157748173.00531662</v>
      </c>
      <c r="CC406" s="63">
        <f t="shared" si="580"/>
        <v>33600360850.132439</v>
      </c>
      <c r="CD406" s="63">
        <f t="shared" si="581"/>
        <v>128990814371117.31</v>
      </c>
      <c r="CE406" s="63">
        <f t="shared" si="582"/>
        <v>1.1696357304771852E+26</v>
      </c>
      <c r="CF406" s="63">
        <f t="shared" si="640"/>
        <v>354986.66666666669</v>
      </c>
      <c r="CG406" s="51">
        <f t="shared" si="583"/>
        <v>3838.9711035085174</v>
      </c>
      <c r="CH406" s="93">
        <f t="shared" si="652"/>
        <v>26.709602055997479</v>
      </c>
      <c r="CI406" s="51">
        <f t="shared" si="641"/>
        <v>168</v>
      </c>
      <c r="CJ406" s="51">
        <f t="shared" si="642"/>
        <v>21.6</v>
      </c>
      <c r="CK406" s="51">
        <v>1</v>
      </c>
      <c r="CM406" s="63">
        <f t="shared" si="584"/>
        <v>941010.42272301274</v>
      </c>
      <c r="CN406" s="63">
        <f t="shared" si="585"/>
        <v>158089751.01746613</v>
      </c>
      <c r="CO406" s="63">
        <f t="shared" si="586"/>
        <v>281229973192.84216</v>
      </c>
      <c r="CP406" s="63">
        <f t="shared" si="587"/>
        <v>1.3056398851838346E+26</v>
      </c>
      <c r="CQ406" s="63">
        <f t="shared" si="643"/>
        <v>354986.66666666669</v>
      </c>
      <c r="CR406" s="51">
        <f t="shared" si="588"/>
        <v>1778.9260302002197</v>
      </c>
      <c r="CS406" s="93">
        <f t="shared" si="611"/>
        <v>12.376859599250121</v>
      </c>
      <c r="CT406" s="51">
        <f t="shared" si="644"/>
        <v>117</v>
      </c>
      <c r="CU406" s="51">
        <f t="shared" si="645"/>
        <v>24.15</v>
      </c>
      <c r="CV406" s="51">
        <v>1</v>
      </c>
      <c r="CX406" s="63">
        <f t="shared" si="601"/>
        <v>485.87625776741294</v>
      </c>
      <c r="CY406" s="63">
        <f t="shared" si="602"/>
        <v>56847.522158787317</v>
      </c>
      <c r="CZ406" s="63">
        <f t="shared" si="603"/>
        <v>267312355.98540485</v>
      </c>
      <c r="DA406" s="63">
        <f t="shared" si="604"/>
        <v>1.4597779271847039E+26</v>
      </c>
      <c r="DB406" s="63">
        <f t="shared" si="646"/>
        <v>354986.66666666669</v>
      </c>
      <c r="DC406" s="51">
        <f t="shared" si="605"/>
        <v>4702.2692605447983</v>
      </c>
      <c r="DD406" s="93">
        <f t="shared" si="595"/>
        <v>32.715990124155006</v>
      </c>
      <c r="DE406" s="51">
        <f t="shared" si="647"/>
        <v>62</v>
      </c>
      <c r="DF406" s="51">
        <f t="shared" si="648"/>
        <v>26.9</v>
      </c>
      <c r="DG406" s="51">
        <v>1</v>
      </c>
      <c r="DI406" s="63">
        <f t="shared" si="606"/>
        <v>3.1576705460423522</v>
      </c>
      <c r="DJ406" s="63">
        <f t="shared" si="607"/>
        <v>195.77557385462583</v>
      </c>
      <c r="DK406" s="63">
        <f t="shared" si="608"/>
        <v>145386.54842794393</v>
      </c>
      <c r="DL406" s="63">
        <f t="shared" si="609"/>
        <v>1.6260052273817199E+26</v>
      </c>
      <c r="DM406" s="63">
        <f t="shared" si="649"/>
        <v>354986.66666666669</v>
      </c>
      <c r="DN406" s="51">
        <f t="shared" si="610"/>
        <v>742.61842560554294</v>
      </c>
      <c r="DO406" s="93">
        <f t="shared" si="592"/>
        <v>5.1667600751794547</v>
      </c>
    </row>
    <row r="407" spans="1:119">
      <c r="A407" s="74">
        <v>8192</v>
      </c>
      <c r="B407" s="74">
        <f t="shared" si="615"/>
        <v>13.366666666666667</v>
      </c>
      <c r="C407" s="78">
        <v>15.969999999999999</v>
      </c>
      <c r="D407" s="76">
        <f t="shared" si="650"/>
        <v>3.0049999999999999</v>
      </c>
      <c r="E407" s="76">
        <f t="shared" si="616"/>
        <v>3.0049999999999999</v>
      </c>
      <c r="F407" s="77">
        <f t="shared" si="617"/>
        <v>144.20949924999999</v>
      </c>
      <c r="G407" s="73">
        <f t="shared" si="618"/>
        <v>1.3886911003048042E+24</v>
      </c>
      <c r="H407" s="74">
        <f t="shared" si="651"/>
        <v>80.200000000000045</v>
      </c>
      <c r="I407" s="79">
        <v>401</v>
      </c>
      <c r="J407" s="51">
        <f t="shared" si="619"/>
        <v>401</v>
      </c>
      <c r="K407" s="51">
        <f t="shared" si="620"/>
        <v>10</v>
      </c>
      <c r="L407" s="51">
        <v>1</v>
      </c>
      <c r="N407" s="63">
        <f t="shared" si="550"/>
        <v>8.3908763851410244E+19</v>
      </c>
      <c r="O407" s="63">
        <f t="shared" si="551"/>
        <v>3.3647414304415506E+22</v>
      </c>
      <c r="P407" s="63">
        <f t="shared" si="552"/>
        <v>1.3886911003048042E+25</v>
      </c>
      <c r="Q407" s="63">
        <f t="shared" si="553"/>
        <v>6.9434555015240212E+25</v>
      </c>
      <c r="R407" s="63">
        <f t="shared" si="621"/>
        <v>355259.73333333334</v>
      </c>
      <c r="S407" s="51">
        <f t="shared" si="554"/>
        <v>412.71851909362562</v>
      </c>
      <c r="T407" s="72">
        <f t="shared" si="653"/>
        <v>2.8619371209253099</v>
      </c>
      <c r="U407" s="51">
        <f t="shared" si="622"/>
        <v>386</v>
      </c>
      <c r="V407" s="69">
        <f t="shared" si="623"/>
        <v>10.75</v>
      </c>
      <c r="W407" s="51">
        <v>1</v>
      </c>
      <c r="Y407" s="68">
        <f t="shared" si="612"/>
        <v>3.0949001043220925E+18</v>
      </c>
      <c r="Z407" s="68">
        <f t="shared" si="555"/>
        <v>1.1946314402683276E+21</v>
      </c>
      <c r="AA407" s="68">
        <f t="shared" si="556"/>
        <v>1.8660536660345785E+24</v>
      </c>
      <c r="AB407" s="68">
        <f t="shared" si="557"/>
        <v>7.4642146641383228E+25</v>
      </c>
      <c r="AC407" s="63">
        <f t="shared" si="624"/>
        <v>355259.73333333334</v>
      </c>
      <c r="AD407" s="69">
        <f t="shared" si="558"/>
        <v>1562.0329443325566</v>
      </c>
      <c r="AE407" s="72">
        <f t="shared" si="625"/>
        <v>10.831692450610577</v>
      </c>
      <c r="AF407" s="51">
        <f t="shared" si="626"/>
        <v>364</v>
      </c>
      <c r="AG407" s="51">
        <f t="shared" si="627"/>
        <v>11.85</v>
      </c>
      <c r="AH407" s="51">
        <v>1</v>
      </c>
      <c r="AJ407" s="63">
        <f t="shared" si="559"/>
        <v>1.9880010031117459E+17</v>
      </c>
      <c r="AK407" s="63">
        <f t="shared" si="560"/>
        <v>7.2363236513267548E+19</v>
      </c>
      <c r="AL407" s="63">
        <f t="shared" si="561"/>
        <v>9.7432093601546249E+22</v>
      </c>
      <c r="AM407" s="63">
        <f t="shared" si="562"/>
        <v>8.2279947693059651E+25</v>
      </c>
      <c r="AN407" s="63">
        <f t="shared" si="628"/>
        <v>355259.73333333334</v>
      </c>
      <c r="AO407" s="51">
        <f t="shared" si="563"/>
        <v>1346.430843839916</v>
      </c>
      <c r="AP407" s="72">
        <f t="shared" si="613"/>
        <v>9.3366307409871681</v>
      </c>
      <c r="AQ407" s="51">
        <f t="shared" si="629"/>
        <v>336</v>
      </c>
      <c r="AR407" s="51">
        <f t="shared" si="630"/>
        <v>13.25</v>
      </c>
      <c r="AS407" s="51">
        <v>1</v>
      </c>
      <c r="AU407" s="63">
        <f t="shared" si="564"/>
        <v>1065962850694025</v>
      </c>
      <c r="AV407" s="63">
        <f t="shared" si="565"/>
        <v>3.5816351783319238E+17</v>
      </c>
      <c r="AW407" s="63">
        <f t="shared" si="566"/>
        <v>2.246112924687326E+21</v>
      </c>
      <c r="AX407" s="63">
        <f t="shared" si="567"/>
        <v>9.200078539519328E+25</v>
      </c>
      <c r="AY407" s="63">
        <f t="shared" si="631"/>
        <v>355259.73333333334</v>
      </c>
      <c r="AZ407" s="51">
        <f t="shared" si="568"/>
        <v>6271.194057607534</v>
      </c>
      <c r="BA407" s="72">
        <f t="shared" si="594"/>
        <v>43.486691863036441</v>
      </c>
      <c r="BB407" s="51">
        <f t="shared" si="632"/>
        <v>306</v>
      </c>
      <c r="BC407" s="51">
        <f t="shared" si="633"/>
        <v>14.75</v>
      </c>
      <c r="BD407" s="51">
        <v>1</v>
      </c>
      <c r="BF407" s="63">
        <f t="shared" si="569"/>
        <v>81521737252112.797</v>
      </c>
      <c r="BG407" s="63">
        <f t="shared" si="570"/>
        <v>2.4945651599146516E+16</v>
      </c>
      <c r="BH407" s="63">
        <f t="shared" si="571"/>
        <v>3.9068591555587252E+19</v>
      </c>
      <c r="BI407" s="63">
        <f t="shared" si="572"/>
        <v>1.0241596864747931E+26</v>
      </c>
      <c r="BJ407" s="63">
        <f t="shared" si="634"/>
        <v>355259.73333333334</v>
      </c>
      <c r="BK407" s="51">
        <f t="shared" si="573"/>
        <v>1566.1483685967912</v>
      </c>
      <c r="BL407" s="72">
        <f t="shared" si="614"/>
        <v>10.860230267367712</v>
      </c>
      <c r="BM407" s="51">
        <f t="shared" si="635"/>
        <v>259</v>
      </c>
      <c r="BN407" s="51">
        <f t="shared" si="636"/>
        <v>17.100000000000001</v>
      </c>
      <c r="BO407" s="51">
        <v>1</v>
      </c>
      <c r="BQ407" s="63">
        <f t="shared" si="574"/>
        <v>28397593929.430126</v>
      </c>
      <c r="BR407" s="63">
        <f t="shared" si="575"/>
        <v>7354976827722.4023</v>
      </c>
      <c r="BS407" s="63">
        <f t="shared" si="576"/>
        <v>6.7042451391197128E+16</v>
      </c>
      <c r="BT407" s="63">
        <f t="shared" si="577"/>
        <v>1.1873308907606076E+26</v>
      </c>
      <c r="BU407" s="63">
        <f t="shared" si="637"/>
        <v>355259.73333333334</v>
      </c>
      <c r="BV407" s="51">
        <f t="shared" si="578"/>
        <v>9115.2498453156913</v>
      </c>
      <c r="BW407" s="72">
        <f t="shared" si="593"/>
        <v>63.208387053016494</v>
      </c>
      <c r="BX407" s="51">
        <f t="shared" si="638"/>
        <v>214</v>
      </c>
      <c r="BY407" s="51">
        <f t="shared" si="639"/>
        <v>19.350000000000001</v>
      </c>
      <c r="BZ407" s="51">
        <v>1</v>
      </c>
      <c r="CB407" s="63">
        <f t="shared" si="579"/>
        <v>157748173.00531662</v>
      </c>
      <c r="CC407" s="63">
        <f t="shared" si="580"/>
        <v>33758109023.137756</v>
      </c>
      <c r="CD407" s="63">
        <f t="shared" si="581"/>
        <v>148171536277830.37</v>
      </c>
      <c r="CE407" s="63">
        <f t="shared" si="582"/>
        <v>1.3435586395448981E+26</v>
      </c>
      <c r="CF407" s="63">
        <f t="shared" si="640"/>
        <v>355259.73333333334</v>
      </c>
      <c r="CG407" s="51">
        <f t="shared" si="583"/>
        <v>4389.2131569417534</v>
      </c>
      <c r="CH407" s="93">
        <f t="shared" si="652"/>
        <v>30.436366395896446</v>
      </c>
      <c r="CI407" s="51">
        <f t="shared" si="641"/>
        <v>169</v>
      </c>
      <c r="CJ407" s="51">
        <f t="shared" si="642"/>
        <v>21.6</v>
      </c>
      <c r="CK407" s="51">
        <v>1</v>
      </c>
      <c r="CM407" s="63">
        <f t="shared" si="584"/>
        <v>941010.42272301274</v>
      </c>
      <c r="CN407" s="63">
        <f t="shared" si="585"/>
        <v>159030761.44018915</v>
      </c>
      <c r="CO407" s="63">
        <f t="shared" si="586"/>
        <v>323048407582.47803</v>
      </c>
      <c r="CP407" s="63">
        <f t="shared" si="587"/>
        <v>1.4997863883291886E+26</v>
      </c>
      <c r="CQ407" s="63">
        <f t="shared" si="643"/>
        <v>355259.73333333334</v>
      </c>
      <c r="CR407" s="51">
        <f t="shared" si="588"/>
        <v>2031.3579879574133</v>
      </c>
      <c r="CS407" s="93">
        <f t="shared" si="611"/>
        <v>14.086159362053353</v>
      </c>
      <c r="CT407" s="51">
        <f t="shared" si="644"/>
        <v>118</v>
      </c>
      <c r="CU407" s="51">
        <f t="shared" si="645"/>
        <v>24.15</v>
      </c>
      <c r="CV407" s="51">
        <v>1</v>
      </c>
      <c r="CX407" s="63">
        <f t="shared" si="601"/>
        <v>485.87625776741294</v>
      </c>
      <c r="CY407" s="63">
        <f t="shared" si="602"/>
        <v>57333.39841655473</v>
      </c>
      <c r="CZ407" s="63">
        <f t="shared" si="603"/>
        <v>307061263.59081638</v>
      </c>
      <c r="DA407" s="63">
        <f t="shared" si="604"/>
        <v>1.6768445036180509E+26</v>
      </c>
      <c r="DB407" s="63">
        <f t="shared" si="646"/>
        <v>355259.73333333334</v>
      </c>
      <c r="DC407" s="51">
        <f t="shared" si="605"/>
        <v>5355.7136341346541</v>
      </c>
      <c r="DD407" s="93">
        <f t="shared" si="595"/>
        <v>37.138424736154505</v>
      </c>
      <c r="DE407" s="51">
        <f t="shared" si="647"/>
        <v>63</v>
      </c>
      <c r="DF407" s="51">
        <f t="shared" si="648"/>
        <v>26.9</v>
      </c>
      <c r="DG407" s="51">
        <v>1</v>
      </c>
      <c r="DI407" s="63">
        <f t="shared" si="606"/>
        <v>3.1576705460423522</v>
      </c>
      <c r="DJ407" s="63">
        <f t="shared" si="607"/>
        <v>198.9332444006682</v>
      </c>
      <c r="DK407" s="63">
        <f t="shared" si="608"/>
        <v>167005.28901787597</v>
      </c>
      <c r="DL407" s="63">
        <f t="shared" si="609"/>
        <v>1.8677895299099617E+26</v>
      </c>
      <c r="DM407" s="63">
        <f t="shared" si="649"/>
        <v>355259.73333333334</v>
      </c>
      <c r="DN407" s="51">
        <f t="shared" si="610"/>
        <v>839.50417398066134</v>
      </c>
      <c r="DO407" s="93">
        <f t="shared" si="592"/>
        <v>5.8214207687200004</v>
      </c>
    </row>
    <row r="408" spans="1:119">
      <c r="A408" s="74">
        <v>8192</v>
      </c>
      <c r="B408" s="74">
        <f t="shared" si="615"/>
        <v>13.4</v>
      </c>
      <c r="C408" s="78">
        <v>15.969999999999999</v>
      </c>
      <c r="D408" s="76">
        <f t="shared" si="650"/>
        <v>3.0100000000000002</v>
      </c>
      <c r="E408" s="76">
        <f t="shared" si="616"/>
        <v>3.0100000000000002</v>
      </c>
      <c r="F408" s="77">
        <f t="shared" si="617"/>
        <v>144.689797</v>
      </c>
      <c r="G408" s="73">
        <f t="shared" si="618"/>
        <v>1.5951871825191511E+24</v>
      </c>
      <c r="H408" s="74">
        <f t="shared" si="651"/>
        <v>80.400000000000034</v>
      </c>
      <c r="I408" s="79">
        <v>402</v>
      </c>
      <c r="J408" s="51">
        <f t="shared" si="619"/>
        <v>402</v>
      </c>
      <c r="K408" s="51">
        <f t="shared" si="620"/>
        <v>10</v>
      </c>
      <c r="L408" s="51">
        <v>1</v>
      </c>
      <c r="N408" s="63">
        <f t="shared" si="550"/>
        <v>8.3908763851410244E+19</v>
      </c>
      <c r="O408" s="63">
        <f t="shared" si="551"/>
        <v>3.3731323068266918E+22</v>
      </c>
      <c r="P408" s="63">
        <f t="shared" si="552"/>
        <v>1.5951871825191511E+25</v>
      </c>
      <c r="Q408" s="63">
        <f t="shared" si="553"/>
        <v>7.9759359125957546E+25</v>
      </c>
      <c r="R408" s="63">
        <f t="shared" si="621"/>
        <v>355532.79999999999</v>
      </c>
      <c r="S408" s="51">
        <f t="shared" si="554"/>
        <v>472.90975788015839</v>
      </c>
      <c r="T408" s="72">
        <f t="shared" si="653"/>
        <v>3.2684388787977801</v>
      </c>
      <c r="U408" s="51">
        <f t="shared" si="622"/>
        <v>387</v>
      </c>
      <c r="V408" s="69">
        <f t="shared" si="623"/>
        <v>10.75</v>
      </c>
      <c r="W408" s="51">
        <v>1</v>
      </c>
      <c r="Y408" s="68">
        <f t="shared" si="612"/>
        <v>3.0949001043220925E+18</v>
      </c>
      <c r="Z408" s="68">
        <f t="shared" si="555"/>
        <v>1.1977263403726497E+21</v>
      </c>
      <c r="AA408" s="68">
        <f t="shared" si="556"/>
        <v>2.143532776510107E+24</v>
      </c>
      <c r="AB408" s="68">
        <f t="shared" si="557"/>
        <v>8.5741311060404368E+25</v>
      </c>
      <c r="AC408" s="63">
        <f t="shared" si="624"/>
        <v>355532.79999999999</v>
      </c>
      <c r="AD408" s="69">
        <f t="shared" si="558"/>
        <v>1789.6682274209547</v>
      </c>
      <c r="AE408" s="72">
        <f t="shared" si="625"/>
        <v>12.369000886917789</v>
      </c>
      <c r="AF408" s="51">
        <f t="shared" si="626"/>
        <v>365</v>
      </c>
      <c r="AG408" s="51">
        <f t="shared" si="627"/>
        <v>11.85</v>
      </c>
      <c r="AH408" s="51">
        <v>1</v>
      </c>
      <c r="AJ408" s="63">
        <f t="shared" si="559"/>
        <v>1.9880010031117459E+17</v>
      </c>
      <c r="AK408" s="63">
        <f t="shared" si="560"/>
        <v>7.2562036613578727E+19</v>
      </c>
      <c r="AL408" s="63">
        <f t="shared" si="561"/>
        <v>1.1192008564401332E+23</v>
      </c>
      <c r="AM408" s="63">
        <f t="shared" si="562"/>
        <v>9.4514840564259698E+25</v>
      </c>
      <c r="AN408" s="63">
        <f t="shared" si="628"/>
        <v>355532.79999999999</v>
      </c>
      <c r="AO408" s="51">
        <f t="shared" si="563"/>
        <v>1542.4055176404656</v>
      </c>
      <c r="AP408" s="72">
        <f t="shared" si="613"/>
        <v>10.660084882422398</v>
      </c>
      <c r="AQ408" s="51">
        <f t="shared" si="629"/>
        <v>337</v>
      </c>
      <c r="AR408" s="51">
        <f t="shared" si="630"/>
        <v>13.25</v>
      </c>
      <c r="AS408" s="51">
        <v>1</v>
      </c>
      <c r="AU408" s="63">
        <f t="shared" si="564"/>
        <v>1065962850694025</v>
      </c>
      <c r="AV408" s="63">
        <f t="shared" si="565"/>
        <v>3.592294806838864E+17</v>
      </c>
      <c r="AW408" s="63">
        <f t="shared" si="566"/>
        <v>2.5801062217259103E+21</v>
      </c>
      <c r="AX408" s="63">
        <f t="shared" si="567"/>
        <v>1.0568115084189375E+26</v>
      </c>
      <c r="AY408" s="63">
        <f t="shared" si="631"/>
        <v>355532.79999999999</v>
      </c>
      <c r="AZ408" s="51">
        <f t="shared" si="568"/>
        <v>7182.3343028918716</v>
      </c>
      <c r="BA408" s="72">
        <f t="shared" si="594"/>
        <v>49.639535418602264</v>
      </c>
      <c r="BB408" s="51">
        <f t="shared" si="632"/>
        <v>307</v>
      </c>
      <c r="BC408" s="51">
        <f t="shared" si="633"/>
        <v>14.75</v>
      </c>
      <c r="BD408" s="51">
        <v>1</v>
      </c>
      <c r="BF408" s="63">
        <f t="shared" si="569"/>
        <v>81521737252112.797</v>
      </c>
      <c r="BG408" s="63">
        <f t="shared" si="570"/>
        <v>2.5027173336398628E+16</v>
      </c>
      <c r="BH408" s="63">
        <f t="shared" si="571"/>
        <v>4.4878026851954131E+19</v>
      </c>
      <c r="BI408" s="63">
        <f t="shared" si="572"/>
        <v>1.1764505471078739E+26</v>
      </c>
      <c r="BJ408" s="63">
        <f t="shared" si="634"/>
        <v>355532.79999999999</v>
      </c>
      <c r="BK408" s="51">
        <f t="shared" si="573"/>
        <v>1793.1720154223381</v>
      </c>
      <c r="BL408" s="72">
        <f t="shared" si="614"/>
        <v>12.393216747842546</v>
      </c>
      <c r="BM408" s="51">
        <f t="shared" si="635"/>
        <v>260</v>
      </c>
      <c r="BN408" s="51">
        <f t="shared" si="636"/>
        <v>17.100000000000001</v>
      </c>
      <c r="BO408" s="51">
        <v>14</v>
      </c>
      <c r="BQ408" s="63">
        <f t="shared" si="574"/>
        <v>397566315012.02179</v>
      </c>
      <c r="BR408" s="63">
        <f t="shared" si="575"/>
        <v>103367241903125.67</v>
      </c>
      <c r="BS408" s="63">
        <f t="shared" si="576"/>
        <v>7.7011553628036816E+16</v>
      </c>
      <c r="BT408" s="63">
        <f t="shared" si="577"/>
        <v>1.3638850410538743E+26</v>
      </c>
      <c r="BU408" s="63">
        <f t="shared" si="637"/>
        <v>355532.79999999999</v>
      </c>
      <c r="BV408" s="51">
        <f t="shared" si="578"/>
        <v>745.02862038450212</v>
      </c>
      <c r="BW408" s="72">
        <f t="shared" si="593"/>
        <v>5.1491441403052223</v>
      </c>
      <c r="BX408" s="51">
        <f t="shared" si="638"/>
        <v>215</v>
      </c>
      <c r="BY408" s="51">
        <f t="shared" si="639"/>
        <v>19.350000000000001</v>
      </c>
      <c r="BZ408" s="51">
        <v>1</v>
      </c>
      <c r="CB408" s="63">
        <f t="shared" si="579"/>
        <v>157748173.00531662</v>
      </c>
      <c r="CC408" s="63">
        <f t="shared" si="580"/>
        <v>33915857196.143074</v>
      </c>
      <c r="CD408" s="63">
        <f t="shared" si="581"/>
        <v>170204399979727.28</v>
      </c>
      <c r="CE408" s="63">
        <f t="shared" si="582"/>
        <v>1.5433435990872788E+26</v>
      </c>
      <c r="CF408" s="63">
        <f t="shared" si="640"/>
        <v>355532.79999999999</v>
      </c>
      <c r="CG408" s="51">
        <f t="shared" si="583"/>
        <v>5018.4313194679626</v>
      </c>
      <c r="CH408" s="93">
        <f t="shared" si="652"/>
        <v>34.684071880119944</v>
      </c>
      <c r="CI408" s="51">
        <f t="shared" si="641"/>
        <v>170</v>
      </c>
      <c r="CJ408" s="51">
        <f t="shared" si="642"/>
        <v>21.6</v>
      </c>
      <c r="CK408" s="51">
        <v>1</v>
      </c>
      <c r="CM408" s="63">
        <f t="shared" si="584"/>
        <v>941010.42272301274</v>
      </c>
      <c r="CN408" s="63">
        <f t="shared" si="585"/>
        <v>159971771.86291218</v>
      </c>
      <c r="CO408" s="63">
        <f t="shared" si="586"/>
        <v>371085174374.40424</v>
      </c>
      <c r="CP408" s="63">
        <f t="shared" si="587"/>
        <v>1.7228021571206831E+26</v>
      </c>
      <c r="CQ408" s="63">
        <f t="shared" si="643"/>
        <v>355532.79999999999</v>
      </c>
      <c r="CR408" s="51">
        <f t="shared" si="588"/>
        <v>2319.6915934169042</v>
      </c>
      <c r="CS408" s="93">
        <f t="shared" si="611"/>
        <v>16.03217117940185</v>
      </c>
      <c r="CT408" s="51">
        <f t="shared" si="644"/>
        <v>119</v>
      </c>
      <c r="CU408" s="51">
        <f t="shared" si="645"/>
        <v>24.15</v>
      </c>
      <c r="CV408" s="51">
        <v>1</v>
      </c>
      <c r="CX408" s="63">
        <f t="shared" si="601"/>
        <v>485.87625776741294</v>
      </c>
      <c r="CY408" s="63">
        <f t="shared" si="602"/>
        <v>57819.274674322136</v>
      </c>
      <c r="CZ408" s="63">
        <f t="shared" si="603"/>
        <v>352720768.3700819</v>
      </c>
      <c r="DA408" s="63">
        <f t="shared" si="604"/>
        <v>1.9261885228918748E+26</v>
      </c>
      <c r="DB408" s="63">
        <f t="shared" si="646"/>
        <v>355532.79999999999</v>
      </c>
      <c r="DC408" s="51">
        <f t="shared" si="605"/>
        <v>6100.4011267323485</v>
      </c>
      <c r="DD408" s="93">
        <f t="shared" si="595"/>
        <v>42.161930234322938</v>
      </c>
      <c r="DE408" s="51">
        <f t="shared" si="647"/>
        <v>64</v>
      </c>
      <c r="DF408" s="51">
        <f t="shared" si="648"/>
        <v>26.9</v>
      </c>
      <c r="DG408" s="51">
        <v>1</v>
      </c>
      <c r="DI408" s="63">
        <f t="shared" si="606"/>
        <v>3.1576705460423522</v>
      </c>
      <c r="DJ408" s="63">
        <f t="shared" si="607"/>
        <v>202.09091494671054</v>
      </c>
      <c r="DK408" s="63">
        <f t="shared" si="608"/>
        <v>191838.70077063856</v>
      </c>
      <c r="DL408" s="63">
        <f t="shared" si="609"/>
        <v>2.145526760488258E+26</v>
      </c>
      <c r="DM408" s="63">
        <f t="shared" si="649"/>
        <v>355532.79999999999</v>
      </c>
      <c r="DN408" s="51">
        <f t="shared" si="610"/>
        <v>949.26929704496911</v>
      </c>
      <c r="DO408" s="93">
        <f t="shared" si="592"/>
        <v>6.5607203598811399</v>
      </c>
    </row>
    <row r="409" spans="1:119">
      <c r="A409" s="74">
        <v>8192</v>
      </c>
      <c r="B409" s="74">
        <f t="shared" si="615"/>
        <v>13.433333333333334</v>
      </c>
      <c r="C409" s="78">
        <v>15.969999999999999</v>
      </c>
      <c r="D409" s="76">
        <f t="shared" si="650"/>
        <v>3.0150000000000001</v>
      </c>
      <c r="E409" s="76">
        <f t="shared" si="616"/>
        <v>3.0150000000000001</v>
      </c>
      <c r="F409" s="77">
        <f t="shared" si="617"/>
        <v>145.17089325000001</v>
      </c>
      <c r="G409" s="73">
        <f t="shared" si="618"/>
        <v>1.8323888924721041E+24</v>
      </c>
      <c r="H409" s="74">
        <f t="shared" si="651"/>
        <v>80.600000000000037</v>
      </c>
      <c r="I409" s="79">
        <v>403</v>
      </c>
      <c r="J409" s="51">
        <f t="shared" si="619"/>
        <v>403</v>
      </c>
      <c r="K409" s="51">
        <f t="shared" si="620"/>
        <v>10</v>
      </c>
      <c r="L409" s="51">
        <v>1</v>
      </c>
      <c r="N409" s="63">
        <f t="shared" ref="N409:N472" si="654">N408*L409</f>
        <v>8.3908763851410244E+19</v>
      </c>
      <c r="O409" s="63">
        <f t="shared" ref="O409:O472" si="655">J409*N409</f>
        <v>3.3815231832118329E+22</v>
      </c>
      <c r="P409" s="63">
        <f t="shared" ref="P409:P472" si="656">K409*POWER($H$1,J409)</f>
        <v>1.8323888924721041E+25</v>
      </c>
      <c r="Q409" s="63">
        <f t="shared" ref="Q409:Q472" si="657">$G409*K409*5</f>
        <v>9.16194446236052E+25</v>
      </c>
      <c r="R409" s="63">
        <f t="shared" si="621"/>
        <v>355805.8666666667</v>
      </c>
      <c r="S409" s="51">
        <f t="shared" ref="S409:S472" si="658">P409/O409</f>
        <v>541.88269403839115</v>
      </c>
      <c r="T409" s="72">
        <f t="shared" si="653"/>
        <v>3.7327227373686434</v>
      </c>
      <c r="U409" s="51">
        <f t="shared" si="622"/>
        <v>388</v>
      </c>
      <c r="V409" s="69">
        <f t="shared" si="623"/>
        <v>10.75</v>
      </c>
      <c r="W409" s="51">
        <v>1</v>
      </c>
      <c r="Y409" s="68">
        <f t="shared" si="612"/>
        <v>3.0949001043220925E+18</v>
      </c>
      <c r="Z409" s="68">
        <f t="shared" ref="Z409:Z472" si="659">U409*Y409</f>
        <v>1.2008212404769718E+21</v>
      </c>
      <c r="AA409" s="68">
        <f t="shared" ref="AA409:AA472" si="660">V409*POWER($H$1,U409)</f>
        <v>2.4622725742593872E+24</v>
      </c>
      <c r="AB409" s="68">
        <f t="shared" ref="AB409:AB472" si="661">$G409*V409*5</f>
        <v>9.8490902970375587E+25</v>
      </c>
      <c r="AC409" s="63">
        <f t="shared" si="624"/>
        <v>355805.8666666667</v>
      </c>
      <c r="AD409" s="69">
        <f t="shared" ref="AD409:AD472" si="662">AA409/Z409</f>
        <v>2050.4905237030625</v>
      </c>
      <c r="AE409" s="72">
        <f t="shared" si="625"/>
        <v>14.124666989352306</v>
      </c>
      <c r="AF409" s="51">
        <f t="shared" si="626"/>
        <v>366</v>
      </c>
      <c r="AG409" s="51">
        <f t="shared" si="627"/>
        <v>11.85</v>
      </c>
      <c r="AH409" s="51">
        <v>1</v>
      </c>
      <c r="AJ409" s="63">
        <f t="shared" ref="AJ409:AJ472" si="663">AJ408*AH409</f>
        <v>1.9880010031117459E+17</v>
      </c>
      <c r="AK409" s="63">
        <f t="shared" ref="AK409:AK472" si="664">AF409*AJ409</f>
        <v>7.2760836713889898E+19</v>
      </c>
      <c r="AL409" s="63">
        <f t="shared" ref="AL409:AL472" si="665">AG409*POWER($H$1,AF409)</f>
        <v>1.2856241827040538E+23</v>
      </c>
      <c r="AM409" s="63">
        <f t="shared" ref="AM409:AM472" si="666">$G409*AG409*5</f>
        <v>1.0856904187897216E+26</v>
      </c>
      <c r="AN409" s="63">
        <f t="shared" si="628"/>
        <v>355805.8666666667</v>
      </c>
      <c r="AO409" s="51">
        <f t="shared" ref="AO409:AO472" si="667">AL409/AK409</f>
        <v>1766.9178101392431</v>
      </c>
      <c r="AP409" s="72">
        <f t="shared" si="613"/>
        <v>12.17129529606475</v>
      </c>
      <c r="AQ409" s="51">
        <f t="shared" si="629"/>
        <v>338</v>
      </c>
      <c r="AR409" s="51">
        <f t="shared" si="630"/>
        <v>13.25</v>
      </c>
      <c r="AS409" s="51">
        <v>1</v>
      </c>
      <c r="AU409" s="63">
        <f t="shared" ref="AU409:AU472" si="668">AU408*AS409</f>
        <v>1065962850694025</v>
      </c>
      <c r="AV409" s="63">
        <f t="shared" ref="AV409:AV472" si="669">AQ409*AU409</f>
        <v>3.6029544353458048E+17</v>
      </c>
      <c r="AW409" s="63">
        <f t="shared" ref="AW409:AW472" si="670">AR409*POWER($H$1,AQ409)</f>
        <v>2.9637637726141693E+21</v>
      </c>
      <c r="AX409" s="63">
        <f t="shared" ref="AX409:AX472" si="671">$G409*AR409*5</f>
        <v>1.2139576412627689E+26</v>
      </c>
      <c r="AY409" s="63">
        <f t="shared" si="631"/>
        <v>355805.8666666667</v>
      </c>
      <c r="AZ409" s="51">
        <f t="shared" ref="AZ409:AZ472" si="672">AW409/AV409</f>
        <v>8225.9263218512297</v>
      </c>
      <c r="BA409" s="72">
        <f t="shared" si="594"/>
        <v>56.66374393443521</v>
      </c>
      <c r="BB409" s="51">
        <f t="shared" si="632"/>
        <v>308</v>
      </c>
      <c r="BC409" s="51">
        <f t="shared" si="633"/>
        <v>14.75</v>
      </c>
      <c r="BD409" s="51">
        <v>1</v>
      </c>
      <c r="BF409" s="63">
        <f t="shared" ref="BF409:BF472" si="673">BF408*BD409</f>
        <v>81521737252112.797</v>
      </c>
      <c r="BG409" s="63">
        <f t="shared" ref="BG409:BG472" si="674">BB409*BF409</f>
        <v>2.510869507365074E+16</v>
      </c>
      <c r="BH409" s="63">
        <f t="shared" ref="BH409:BH472" si="675">BC409*POWER($H$1,BB409)</f>
        <v>5.1551315620352483E+19</v>
      </c>
      <c r="BI409" s="63">
        <f t="shared" ref="BI409:BI472" si="676">$G409*BC409*5</f>
        <v>1.3513868081981768E+26</v>
      </c>
      <c r="BJ409" s="63">
        <f t="shared" si="634"/>
        <v>355805.8666666667</v>
      </c>
      <c r="BK409" s="51">
        <f t="shared" ref="BK409:BK472" si="677">BH409/BG409</f>
        <v>2053.1260373802074</v>
      </c>
      <c r="BL409" s="72">
        <f t="shared" si="614"/>
        <v>14.142821549251625</v>
      </c>
      <c r="BM409" s="51">
        <f t="shared" si="635"/>
        <v>261</v>
      </c>
      <c r="BN409" s="51">
        <f t="shared" si="636"/>
        <v>17.100000000000001</v>
      </c>
      <c r="BO409" s="51">
        <v>1</v>
      </c>
      <c r="BQ409" s="63">
        <f t="shared" ref="BQ409:BQ472" si="678">BQ408*BO409</f>
        <v>397566315012.02179</v>
      </c>
      <c r="BR409" s="63">
        <f t="shared" ref="BR409:BR472" si="679">BM409*BQ409</f>
        <v>103764808218137.69</v>
      </c>
      <c r="BS409" s="63">
        <f t="shared" ref="BS409:BS472" si="680">BN409*POWER($H$1,BM409)</f>
        <v>8.846304496829184E+16</v>
      </c>
      <c r="BT409" s="63">
        <f t="shared" ref="BT409:BT472" si="681">$G409*BN409*5</f>
        <v>1.566692503063649E+26</v>
      </c>
      <c r="BU409" s="63">
        <f t="shared" si="637"/>
        <v>355805.8666666667</v>
      </c>
      <c r="BV409" s="51">
        <f t="shared" ref="BV409:BV472" si="682">BS409/BR409</f>
        <v>852.53417307264715</v>
      </c>
      <c r="BW409" s="72">
        <f t="shared" si="593"/>
        <v>5.8726246976003029</v>
      </c>
      <c r="BX409" s="51">
        <f t="shared" si="638"/>
        <v>216</v>
      </c>
      <c r="BY409" s="51">
        <f t="shared" si="639"/>
        <v>19.350000000000001</v>
      </c>
      <c r="BZ409" s="51">
        <v>1</v>
      </c>
      <c r="CB409" s="63">
        <f t="shared" ref="CB409:CB472" si="683">CB408*BZ409</f>
        <v>157748173.00531662</v>
      </c>
      <c r="CC409" s="63">
        <f t="shared" ref="CC409:CC472" si="684">BX409*CB409</f>
        <v>34073605369.148388</v>
      </c>
      <c r="CD409" s="63">
        <f t="shared" ref="CD409:CD472" si="685">BY409*POWER($H$1,BX409)</f>
        <v>195513514269970.09</v>
      </c>
      <c r="CE409" s="63">
        <f t="shared" ref="CE409:CE472" si="686">$G409*BY409*5</f>
        <v>1.772836253466761E+26</v>
      </c>
      <c r="CF409" s="63">
        <f t="shared" si="640"/>
        <v>355805.8666666667</v>
      </c>
      <c r="CG409" s="51">
        <f t="shared" ref="CG409:CG472" si="687">CD409/CC409</f>
        <v>5737.9755429989191</v>
      </c>
      <c r="CH409" s="93">
        <f t="shared" si="652"/>
        <v>39.525661202053108</v>
      </c>
      <c r="CI409" s="51">
        <f t="shared" si="641"/>
        <v>171</v>
      </c>
      <c r="CJ409" s="51">
        <f t="shared" si="642"/>
        <v>21.6</v>
      </c>
      <c r="CK409" s="51">
        <v>1</v>
      </c>
      <c r="CM409" s="63">
        <f t="shared" ref="CM409:CM472" si="688">CM408*CK409</f>
        <v>941010.42272301274</v>
      </c>
      <c r="CN409" s="63">
        <f t="shared" ref="CN409:CN472" si="689">CI409*CM409</f>
        <v>160912782.28563517</v>
      </c>
      <c r="CO409" s="63">
        <f t="shared" ref="CO409:CO472" si="690">CJ409*POWER($H$1,CI409)</f>
        <v>426264929367.66608</v>
      </c>
      <c r="CP409" s="63">
        <f t="shared" ref="CP409:CP472" si="691">$G409*CJ409*5</f>
        <v>1.9789800038698726E+26</v>
      </c>
      <c r="CQ409" s="63">
        <f t="shared" si="643"/>
        <v>355805.8666666667</v>
      </c>
      <c r="CR409" s="51">
        <f t="shared" ref="CR409:CR472" si="692">CO409/CN409</f>
        <v>2649.043309754014</v>
      </c>
      <c r="CS409" s="93">
        <f t="shared" si="611"/>
        <v>18.24775786969964</v>
      </c>
      <c r="CT409" s="51">
        <f t="shared" si="644"/>
        <v>120</v>
      </c>
      <c r="CU409" s="51">
        <f t="shared" si="645"/>
        <v>24.15</v>
      </c>
      <c r="CV409" s="51">
        <v>10</v>
      </c>
      <c r="CX409" s="63">
        <f t="shared" si="601"/>
        <v>4858.7625776741297</v>
      </c>
      <c r="CY409" s="63">
        <f t="shared" si="602"/>
        <v>583051.50932089554</v>
      </c>
      <c r="CZ409" s="63">
        <f t="shared" si="603"/>
        <v>405169766.40000319</v>
      </c>
      <c r="DA409" s="63">
        <f t="shared" si="604"/>
        <v>2.2126095876600656E+26</v>
      </c>
      <c r="DB409" s="63">
        <f t="shared" si="646"/>
        <v>355805.8666666667</v>
      </c>
      <c r="DC409" s="51">
        <f t="shared" si="605"/>
        <v>694.91247329403427</v>
      </c>
      <c r="DD409" s="93">
        <f t="shared" si="595"/>
        <v>4.7868581486050354</v>
      </c>
      <c r="DE409" s="51">
        <f t="shared" si="647"/>
        <v>65</v>
      </c>
      <c r="DF409" s="51">
        <f t="shared" si="648"/>
        <v>26.9</v>
      </c>
      <c r="DG409" s="51">
        <v>1</v>
      </c>
      <c r="DI409" s="63">
        <f t="shared" si="606"/>
        <v>3.1576705460423522</v>
      </c>
      <c r="DJ409" s="63">
        <f t="shared" si="607"/>
        <v>205.24858549275288</v>
      </c>
      <c r="DK409" s="63">
        <f t="shared" si="608"/>
        <v>220364.80000000098</v>
      </c>
      <c r="DL409" s="63">
        <f t="shared" si="609"/>
        <v>2.4645630603749797E+26</v>
      </c>
      <c r="DM409" s="63">
        <f t="shared" si="649"/>
        <v>355805.8666666667</v>
      </c>
      <c r="DN409" s="51">
        <f t="shared" si="610"/>
        <v>1073.6483248883674</v>
      </c>
      <c r="DO409" s="93">
        <f t="shared" si="592"/>
        <v>7.3957547608350707</v>
      </c>
    </row>
    <row r="410" spans="1:119">
      <c r="A410" s="74">
        <v>8192</v>
      </c>
      <c r="B410" s="74">
        <f t="shared" si="615"/>
        <v>13.466666666666667</v>
      </c>
      <c r="C410" s="78">
        <v>15.969999999999999</v>
      </c>
      <c r="D410" s="76">
        <f t="shared" si="650"/>
        <v>3.02</v>
      </c>
      <c r="E410" s="76">
        <f t="shared" si="616"/>
        <v>3.02</v>
      </c>
      <c r="F410" s="77">
        <f t="shared" si="617"/>
        <v>145.65278799999999</v>
      </c>
      <c r="G410" s="73">
        <f t="shared" si="618"/>
        <v>2.1048621064975449E+24</v>
      </c>
      <c r="H410" s="74">
        <f t="shared" si="651"/>
        <v>80.80000000000004</v>
      </c>
      <c r="I410" s="79">
        <v>404</v>
      </c>
      <c r="J410" s="51">
        <f t="shared" si="619"/>
        <v>404</v>
      </c>
      <c r="K410" s="51">
        <f t="shared" si="620"/>
        <v>10</v>
      </c>
      <c r="L410" s="51">
        <v>1</v>
      </c>
      <c r="N410" s="63">
        <f t="shared" si="654"/>
        <v>8.3908763851410244E+19</v>
      </c>
      <c r="O410" s="63">
        <f t="shared" si="655"/>
        <v>3.389914059596974E+22</v>
      </c>
      <c r="P410" s="63">
        <f t="shared" si="656"/>
        <v>2.1048621064975446E+25</v>
      </c>
      <c r="Q410" s="63">
        <f t="shared" si="657"/>
        <v>1.0524310532487723E+26</v>
      </c>
      <c r="R410" s="63">
        <f t="shared" si="621"/>
        <v>356078.93333333335</v>
      </c>
      <c r="S410" s="51">
        <f t="shared" si="658"/>
        <v>620.91901726493654</v>
      </c>
      <c r="T410" s="72">
        <f t="shared" si="653"/>
        <v>4.2630081153334096</v>
      </c>
      <c r="U410" s="51">
        <f t="shared" si="622"/>
        <v>389</v>
      </c>
      <c r="V410" s="69">
        <f t="shared" si="623"/>
        <v>10.75</v>
      </c>
      <c r="W410" s="51">
        <v>1</v>
      </c>
      <c r="Y410" s="68">
        <f t="shared" si="612"/>
        <v>3.0949001043220925E+18</v>
      </c>
      <c r="Z410" s="68">
        <f t="shared" si="659"/>
        <v>1.2039161405812939E+21</v>
      </c>
      <c r="AA410" s="68">
        <f t="shared" si="660"/>
        <v>2.8284084556060732E+24</v>
      </c>
      <c r="AB410" s="68">
        <f t="shared" si="661"/>
        <v>1.1313633822424304E+26</v>
      </c>
      <c r="AC410" s="63">
        <f t="shared" si="624"/>
        <v>356078.93333333335</v>
      </c>
      <c r="AD410" s="69">
        <f t="shared" si="662"/>
        <v>2349.3400912794609</v>
      </c>
      <c r="AE410" s="72">
        <f t="shared" si="625"/>
        <v>16.129729636754096</v>
      </c>
      <c r="AF410" s="51">
        <f t="shared" si="626"/>
        <v>367</v>
      </c>
      <c r="AG410" s="51">
        <f t="shared" si="627"/>
        <v>11.85</v>
      </c>
      <c r="AH410" s="51">
        <v>1</v>
      </c>
      <c r="AJ410" s="63">
        <f t="shared" si="663"/>
        <v>1.9880010031117459E+17</v>
      </c>
      <c r="AK410" s="63">
        <f t="shared" si="664"/>
        <v>7.2959636814201078E+19</v>
      </c>
      <c r="AL410" s="63">
        <f t="shared" si="665"/>
        <v>1.476794383816554E+23</v>
      </c>
      <c r="AM410" s="63">
        <f t="shared" si="666"/>
        <v>1.2471307980997952E+26</v>
      </c>
      <c r="AN410" s="63">
        <f t="shared" si="628"/>
        <v>356078.93333333335</v>
      </c>
      <c r="AO410" s="51">
        <f t="shared" si="667"/>
        <v>2024.1251852409255</v>
      </c>
      <c r="AP410" s="72">
        <f t="shared" si="613"/>
        <v>13.896920292668382</v>
      </c>
      <c r="AQ410" s="51">
        <f t="shared" si="629"/>
        <v>339</v>
      </c>
      <c r="AR410" s="51">
        <f t="shared" si="630"/>
        <v>13.25</v>
      </c>
      <c r="AS410" s="51">
        <v>1</v>
      </c>
      <c r="AU410" s="63">
        <f t="shared" si="668"/>
        <v>1065962850694025</v>
      </c>
      <c r="AV410" s="63">
        <f t="shared" si="669"/>
        <v>3.613614063852745E+17</v>
      </c>
      <c r="AW410" s="63">
        <f t="shared" si="670"/>
        <v>3.4044705702017022E+21</v>
      </c>
      <c r="AX410" s="63">
        <f t="shared" si="671"/>
        <v>1.3944711455546235E+26</v>
      </c>
      <c r="AY410" s="63">
        <f t="shared" si="631"/>
        <v>356078.93333333335</v>
      </c>
      <c r="AZ410" s="51">
        <f t="shared" si="672"/>
        <v>9421.2345592100683</v>
      </c>
      <c r="BA410" s="72">
        <f t="shared" si="594"/>
        <v>64.682830233294737</v>
      </c>
      <c r="BB410" s="51">
        <f t="shared" si="632"/>
        <v>309</v>
      </c>
      <c r="BC410" s="51">
        <f t="shared" si="633"/>
        <v>14.75</v>
      </c>
      <c r="BD410" s="51">
        <v>1</v>
      </c>
      <c r="BF410" s="63">
        <f t="shared" si="673"/>
        <v>81521737252112.797</v>
      </c>
      <c r="BG410" s="63">
        <f t="shared" si="674"/>
        <v>2.5190216810902856E+16</v>
      </c>
      <c r="BH410" s="63">
        <f t="shared" si="675"/>
        <v>5.9216911451031847E+19</v>
      </c>
      <c r="BI410" s="63">
        <f t="shared" si="676"/>
        <v>1.5523358035419393E+26</v>
      </c>
      <c r="BJ410" s="63">
        <f t="shared" si="634"/>
        <v>356078.93333333335</v>
      </c>
      <c r="BK410" s="51">
        <f t="shared" si="677"/>
        <v>2350.7900664595122</v>
      </c>
      <c r="BL410" s="72">
        <f t="shared" si="614"/>
        <v>16.139684648257557</v>
      </c>
      <c r="BM410" s="51">
        <f t="shared" si="635"/>
        <v>262</v>
      </c>
      <c r="BN410" s="51">
        <f t="shared" si="636"/>
        <v>17.100000000000001</v>
      </c>
      <c r="BO410" s="51">
        <v>1</v>
      </c>
      <c r="BQ410" s="63">
        <f t="shared" si="678"/>
        <v>397566315012.02179</v>
      </c>
      <c r="BR410" s="63">
        <f t="shared" si="679"/>
        <v>104162374533149.7</v>
      </c>
      <c r="BS410" s="63">
        <f t="shared" si="680"/>
        <v>1.0161735423310557E+17</v>
      </c>
      <c r="BT410" s="63">
        <f t="shared" si="681"/>
        <v>1.7996571010554009E+26</v>
      </c>
      <c r="BU410" s="63">
        <f t="shared" si="637"/>
        <v>356078.93333333335</v>
      </c>
      <c r="BV410" s="51">
        <f t="shared" si="682"/>
        <v>975.56679836216506</v>
      </c>
      <c r="BW410" s="72">
        <f t="shared" si="593"/>
        <v>6.6978930630710973</v>
      </c>
      <c r="BX410" s="51">
        <f t="shared" si="638"/>
        <v>217</v>
      </c>
      <c r="BY410" s="51">
        <f t="shared" si="639"/>
        <v>19.350000000000001</v>
      </c>
      <c r="BZ410" s="51">
        <v>1</v>
      </c>
      <c r="CB410" s="63">
        <f t="shared" si="683"/>
        <v>157748173.00531662</v>
      </c>
      <c r="CC410" s="63">
        <f t="shared" si="684"/>
        <v>34231353542.153706</v>
      </c>
      <c r="CD410" s="63">
        <f t="shared" si="685"/>
        <v>224586052221604.06</v>
      </c>
      <c r="CE410" s="63">
        <f t="shared" si="686"/>
        <v>2.0364540880363747E+26</v>
      </c>
      <c r="CF410" s="63">
        <f t="shared" si="640"/>
        <v>356078.93333333335</v>
      </c>
      <c r="CG410" s="51">
        <f t="shared" si="687"/>
        <v>6560.8288595728709</v>
      </c>
      <c r="CH410" s="93">
        <f t="shared" si="652"/>
        <v>45.044306735638123</v>
      </c>
      <c r="CI410" s="51">
        <f t="shared" si="641"/>
        <v>172</v>
      </c>
      <c r="CJ410" s="51">
        <f t="shared" si="642"/>
        <v>21.6</v>
      </c>
      <c r="CK410" s="51">
        <v>1</v>
      </c>
      <c r="CM410" s="63">
        <f t="shared" si="688"/>
        <v>941010.42272301274</v>
      </c>
      <c r="CN410" s="63">
        <f t="shared" si="689"/>
        <v>161853792.7083582</v>
      </c>
      <c r="CO410" s="63">
        <f t="shared" si="690"/>
        <v>489649823157.56537</v>
      </c>
      <c r="CP410" s="63">
        <f t="shared" si="691"/>
        <v>2.2732510750173485E+26</v>
      </c>
      <c r="CQ410" s="63">
        <f t="shared" si="643"/>
        <v>356078.93333333335</v>
      </c>
      <c r="CR410" s="51">
        <f t="shared" si="692"/>
        <v>3025.2601126243467</v>
      </c>
      <c r="CS410" s="93">
        <f t="shared" si="611"/>
        <v>20.770354993989866</v>
      </c>
      <c r="CT410" s="51">
        <f t="shared" si="644"/>
        <v>121</v>
      </c>
      <c r="CU410" s="51">
        <f t="shared" si="645"/>
        <v>24.15</v>
      </c>
      <c r="CV410" s="51">
        <v>1</v>
      </c>
      <c r="CX410" s="63">
        <f t="shared" si="601"/>
        <v>4858.7625776741297</v>
      </c>
      <c r="CY410" s="63">
        <f t="shared" si="602"/>
        <v>587910.27189856966</v>
      </c>
      <c r="CZ410" s="63">
        <f t="shared" si="603"/>
        <v>465417844.15821683</v>
      </c>
      <c r="DA410" s="63">
        <f t="shared" si="604"/>
        <v>2.5416209935957852E+26</v>
      </c>
      <c r="DB410" s="63">
        <f t="shared" si="646"/>
        <v>356078.93333333335</v>
      </c>
      <c r="DC410" s="51">
        <f t="shared" si="605"/>
        <v>791.64775035349942</v>
      </c>
      <c r="DD410" s="93">
        <f t="shared" si="595"/>
        <v>5.4351705945614954</v>
      </c>
      <c r="DE410" s="51">
        <f t="shared" si="647"/>
        <v>66</v>
      </c>
      <c r="DF410" s="51">
        <f t="shared" si="648"/>
        <v>26.9</v>
      </c>
      <c r="DG410" s="51">
        <v>1</v>
      </c>
      <c r="DI410" s="63">
        <f t="shared" si="606"/>
        <v>3.1576705460423522</v>
      </c>
      <c r="DJ410" s="63">
        <f t="shared" si="607"/>
        <v>208.40625603879525</v>
      </c>
      <c r="DK410" s="63">
        <f t="shared" si="608"/>
        <v>253132.68325925176</v>
      </c>
      <c r="DL410" s="63">
        <f t="shared" si="609"/>
        <v>2.8310395332391973E+26</v>
      </c>
      <c r="DM410" s="63">
        <f t="shared" si="649"/>
        <v>356078.93333333335</v>
      </c>
      <c r="DN410" s="51">
        <f t="shared" si="610"/>
        <v>1214.6117303317928</v>
      </c>
      <c r="DO410" s="93">
        <f t="shared" si="592"/>
        <v>8.339090154125941</v>
      </c>
    </row>
    <row r="411" spans="1:119">
      <c r="A411" s="74">
        <v>8192</v>
      </c>
      <c r="B411" s="74">
        <f t="shared" si="615"/>
        <v>13.5</v>
      </c>
      <c r="C411" s="78">
        <v>15.969999999999999</v>
      </c>
      <c r="D411" s="76">
        <f t="shared" si="650"/>
        <v>3.0249999999999999</v>
      </c>
      <c r="E411" s="76">
        <f t="shared" si="616"/>
        <v>3.0249999999999999</v>
      </c>
      <c r="F411" s="77">
        <f t="shared" si="617"/>
        <v>146.13548125</v>
      </c>
      <c r="G411" s="73">
        <f t="shared" si="618"/>
        <v>2.4178516392293233E+24</v>
      </c>
      <c r="H411" s="74">
        <f t="shared" si="651"/>
        <v>81.000000000000043</v>
      </c>
      <c r="I411" s="79">
        <v>405</v>
      </c>
      <c r="J411" s="51">
        <f t="shared" si="619"/>
        <v>405</v>
      </c>
      <c r="K411" s="51">
        <f t="shared" si="620"/>
        <v>10</v>
      </c>
      <c r="L411" s="51">
        <v>1</v>
      </c>
      <c r="N411" s="63">
        <f t="shared" si="654"/>
        <v>8.3908763851410244E+19</v>
      </c>
      <c r="O411" s="63">
        <f t="shared" si="655"/>
        <v>3.3983049359821147E+22</v>
      </c>
      <c r="P411" s="63">
        <f t="shared" si="656"/>
        <v>2.4178516392293232E+25</v>
      </c>
      <c r="Q411" s="63">
        <f t="shared" si="657"/>
        <v>1.2089258196146616E+26</v>
      </c>
      <c r="R411" s="63">
        <f t="shared" si="621"/>
        <v>356352</v>
      </c>
      <c r="S411" s="51">
        <f t="shared" si="658"/>
        <v>711.4875459316487</v>
      </c>
      <c r="T411" s="72">
        <f t="shared" si="653"/>
        <v>4.8686844553136117</v>
      </c>
      <c r="U411" s="51">
        <f t="shared" si="622"/>
        <v>390</v>
      </c>
      <c r="V411" s="69">
        <f t="shared" si="623"/>
        <v>10.75</v>
      </c>
      <c r="W411" s="51">
        <v>1</v>
      </c>
      <c r="Y411" s="68">
        <f t="shared" si="612"/>
        <v>3.0949001043220925E+18</v>
      </c>
      <c r="Z411" s="68">
        <f t="shared" si="659"/>
        <v>1.207011040685616E+21</v>
      </c>
      <c r="AA411" s="68">
        <f t="shared" si="660"/>
        <v>3.2489881402144002E+24</v>
      </c>
      <c r="AB411" s="68">
        <f t="shared" si="661"/>
        <v>1.2995952560857614E+26</v>
      </c>
      <c r="AC411" s="63">
        <f t="shared" si="624"/>
        <v>356352</v>
      </c>
      <c r="AD411" s="69">
        <f t="shared" si="662"/>
        <v>2691.7633979295533</v>
      </c>
      <c r="AE411" s="72">
        <f t="shared" si="625"/>
        <v>18.419643025122987</v>
      </c>
      <c r="AF411" s="51">
        <f t="shared" si="626"/>
        <v>368</v>
      </c>
      <c r="AG411" s="51">
        <f t="shared" si="627"/>
        <v>11.85</v>
      </c>
      <c r="AH411" s="51">
        <v>1</v>
      </c>
      <c r="AJ411" s="63">
        <f t="shared" si="663"/>
        <v>1.9880010031117459E+17</v>
      </c>
      <c r="AK411" s="63">
        <f t="shared" si="664"/>
        <v>7.3158436914512249E+19</v>
      </c>
      <c r="AL411" s="63">
        <f t="shared" si="665"/>
        <v>1.696391279358936E+23</v>
      </c>
      <c r="AM411" s="63">
        <f t="shared" si="666"/>
        <v>1.4325770962433741E+26</v>
      </c>
      <c r="AN411" s="63">
        <f t="shared" si="628"/>
        <v>356352</v>
      </c>
      <c r="AO411" s="51">
        <f t="shared" si="667"/>
        <v>2318.7910388807491</v>
      </c>
      <c r="AP411" s="72">
        <f t="shared" si="613"/>
        <v>15.86740618394993</v>
      </c>
      <c r="AQ411" s="51">
        <f t="shared" si="629"/>
        <v>340</v>
      </c>
      <c r="AR411" s="51">
        <f t="shared" si="630"/>
        <v>13.25</v>
      </c>
      <c r="AS411" s="51">
        <v>14</v>
      </c>
      <c r="AU411" s="63">
        <f t="shared" si="668"/>
        <v>1.492347990971635E+16</v>
      </c>
      <c r="AV411" s="63">
        <f t="shared" si="669"/>
        <v>5.0739831693035592E+18</v>
      </c>
      <c r="AW411" s="63">
        <f t="shared" si="670"/>
        <v>3.9107097436265135E+21</v>
      </c>
      <c r="AX411" s="63">
        <f t="shared" si="671"/>
        <v>1.6018267109894266E+26</v>
      </c>
      <c r="AY411" s="63">
        <f t="shared" si="631"/>
        <v>356352</v>
      </c>
      <c r="AZ411" s="51">
        <f t="shared" si="672"/>
        <v>770.73762626675932</v>
      </c>
      <c r="BA411" s="72">
        <f t="shared" si="594"/>
        <v>5.2741306880033241</v>
      </c>
      <c r="BB411" s="51">
        <f t="shared" si="632"/>
        <v>310</v>
      </c>
      <c r="BC411" s="51">
        <f t="shared" si="633"/>
        <v>14.75</v>
      </c>
      <c r="BD411" s="51">
        <v>1</v>
      </c>
      <c r="BF411" s="63">
        <f t="shared" si="673"/>
        <v>81521737252112.797</v>
      </c>
      <c r="BG411" s="63">
        <f t="shared" si="674"/>
        <v>2.5271738548154968E+16</v>
      </c>
      <c r="BH411" s="63">
        <f t="shared" si="675"/>
        <v>6.8022368771805364E+19</v>
      </c>
      <c r="BI411" s="63">
        <f t="shared" si="676"/>
        <v>1.7831655839316258E+26</v>
      </c>
      <c r="BJ411" s="63">
        <f t="shared" si="634"/>
        <v>356352</v>
      </c>
      <c r="BK411" s="51">
        <f t="shared" si="677"/>
        <v>2691.6378800844914</v>
      </c>
      <c r="BL411" s="72">
        <f t="shared" si="614"/>
        <v>18.418784110888136</v>
      </c>
      <c r="BM411" s="51">
        <f t="shared" si="635"/>
        <v>263</v>
      </c>
      <c r="BN411" s="51">
        <f t="shared" si="636"/>
        <v>17.100000000000001</v>
      </c>
      <c r="BO411" s="51">
        <v>1</v>
      </c>
      <c r="BQ411" s="63">
        <f t="shared" si="678"/>
        <v>397566315012.02179</v>
      </c>
      <c r="BR411" s="63">
        <f t="shared" si="679"/>
        <v>104559940848161.73</v>
      </c>
      <c r="BS411" s="63">
        <f t="shared" si="680"/>
        <v>1.1672768764671939E+17</v>
      </c>
      <c r="BT411" s="63">
        <f t="shared" si="681"/>
        <v>2.0672631515410716E+26</v>
      </c>
      <c r="BU411" s="63">
        <f t="shared" si="637"/>
        <v>356352</v>
      </c>
      <c r="BV411" s="51">
        <f t="shared" si="682"/>
        <v>1116.3710183829123</v>
      </c>
      <c r="BW411" s="72">
        <f t="shared" si="593"/>
        <v>7.6392879322242786</v>
      </c>
      <c r="BX411" s="51">
        <f t="shared" si="638"/>
        <v>218</v>
      </c>
      <c r="BY411" s="51">
        <f t="shared" si="639"/>
        <v>19.350000000000001</v>
      </c>
      <c r="BZ411" s="51">
        <v>1</v>
      </c>
      <c r="CB411" s="63">
        <f t="shared" si="683"/>
        <v>157748173.00531662</v>
      </c>
      <c r="CC411" s="63">
        <f t="shared" si="684"/>
        <v>34389101715.159019</v>
      </c>
      <c r="CD411" s="63">
        <f t="shared" si="685"/>
        <v>257981628742234.72</v>
      </c>
      <c r="CE411" s="63">
        <f t="shared" si="686"/>
        <v>2.3392714609543703E+26</v>
      </c>
      <c r="CF411" s="63">
        <f t="shared" si="640"/>
        <v>356352</v>
      </c>
      <c r="CG411" s="51">
        <f t="shared" si="687"/>
        <v>7501.8426151129779</v>
      </c>
      <c r="CH411" s="93">
        <f t="shared" si="652"/>
        <v>51.334847300220446</v>
      </c>
      <c r="CI411" s="51">
        <f t="shared" si="641"/>
        <v>173</v>
      </c>
      <c r="CJ411" s="51">
        <f t="shared" si="642"/>
        <v>21.6</v>
      </c>
      <c r="CK411" s="51">
        <v>1</v>
      </c>
      <c r="CM411" s="63">
        <f t="shared" si="688"/>
        <v>941010.42272301274</v>
      </c>
      <c r="CN411" s="63">
        <f t="shared" si="689"/>
        <v>162794803.13108119</v>
      </c>
      <c r="CO411" s="63">
        <f t="shared" si="690"/>
        <v>562459946385.68445</v>
      </c>
      <c r="CP411" s="63">
        <f t="shared" si="691"/>
        <v>2.6112797703676691E+26</v>
      </c>
      <c r="CQ411" s="63">
        <f t="shared" si="643"/>
        <v>356352</v>
      </c>
      <c r="CR411" s="51">
        <f t="shared" si="692"/>
        <v>3455.0239661692135</v>
      </c>
      <c r="CS411" s="93">
        <f t="shared" si="611"/>
        <v>23.642608465897215</v>
      </c>
      <c r="CT411" s="51">
        <f t="shared" si="644"/>
        <v>122</v>
      </c>
      <c r="CU411" s="51">
        <f t="shared" si="645"/>
        <v>24.15</v>
      </c>
      <c r="CV411" s="51">
        <v>1</v>
      </c>
      <c r="CX411" s="63">
        <f t="shared" si="601"/>
        <v>4858.7625776741297</v>
      </c>
      <c r="CY411" s="63">
        <f t="shared" si="602"/>
        <v>592769.03447624377</v>
      </c>
      <c r="CZ411" s="63">
        <f t="shared" si="603"/>
        <v>534624711.97080988</v>
      </c>
      <c r="DA411" s="63">
        <f t="shared" si="604"/>
        <v>2.9195558543694078E+26</v>
      </c>
      <c r="DB411" s="63">
        <f t="shared" si="646"/>
        <v>356352</v>
      </c>
      <c r="DC411" s="51">
        <f t="shared" si="605"/>
        <v>901.91066144875663</v>
      </c>
      <c r="DD411" s="93">
        <f t="shared" si="595"/>
        <v>6.1717431915512755</v>
      </c>
      <c r="DE411" s="51">
        <f t="shared" si="647"/>
        <v>67</v>
      </c>
      <c r="DF411" s="51">
        <f t="shared" si="648"/>
        <v>26.9</v>
      </c>
      <c r="DG411" s="51">
        <v>1</v>
      </c>
      <c r="DI411" s="63">
        <f t="shared" si="606"/>
        <v>3.1576705460423522</v>
      </c>
      <c r="DJ411" s="63">
        <f t="shared" si="607"/>
        <v>211.56392658483759</v>
      </c>
      <c r="DK411" s="63">
        <f t="shared" si="608"/>
        <v>290773.09685588797</v>
      </c>
      <c r="DL411" s="63">
        <f t="shared" si="609"/>
        <v>3.2520104547634398E+26</v>
      </c>
      <c r="DM411" s="63">
        <f t="shared" si="649"/>
        <v>356352</v>
      </c>
      <c r="DN411" s="51">
        <f t="shared" si="610"/>
        <v>1374.3982802251844</v>
      </c>
      <c r="DO411" s="93">
        <f t="shared" si="592"/>
        <v>9.404959483275281</v>
      </c>
    </row>
    <row r="412" spans="1:119">
      <c r="A412" s="74">
        <v>8192</v>
      </c>
      <c r="B412" s="74">
        <f t="shared" si="615"/>
        <v>13.533333333333333</v>
      </c>
      <c r="C412" s="78">
        <v>15.969999999999999</v>
      </c>
      <c r="D412" s="76">
        <f t="shared" si="650"/>
        <v>3.0300000000000002</v>
      </c>
      <c r="E412" s="76">
        <f t="shared" si="616"/>
        <v>3.0300000000000002</v>
      </c>
      <c r="F412" s="77">
        <f t="shared" si="617"/>
        <v>146.61897300000001</v>
      </c>
      <c r="G412" s="73">
        <f t="shared" si="618"/>
        <v>2.777382200609609E+24</v>
      </c>
      <c r="H412" s="74">
        <f t="shared" si="651"/>
        <v>81.200000000000045</v>
      </c>
      <c r="I412" s="79">
        <v>406</v>
      </c>
      <c r="J412" s="51">
        <f t="shared" si="619"/>
        <v>406</v>
      </c>
      <c r="K412" s="51">
        <f t="shared" si="620"/>
        <v>10</v>
      </c>
      <c r="L412" s="51">
        <v>1</v>
      </c>
      <c r="N412" s="63">
        <f t="shared" si="654"/>
        <v>8.3908763851410244E+19</v>
      </c>
      <c r="O412" s="63">
        <f t="shared" si="655"/>
        <v>3.4066958123672558E+22</v>
      </c>
      <c r="P412" s="63">
        <f t="shared" si="656"/>
        <v>2.7773822006096089E+25</v>
      </c>
      <c r="Q412" s="63">
        <f t="shared" si="657"/>
        <v>1.3886911003048044E+26</v>
      </c>
      <c r="R412" s="63">
        <f t="shared" si="621"/>
        <v>356625.06666666665</v>
      </c>
      <c r="S412" s="51">
        <f t="shared" si="658"/>
        <v>815.27155742139848</v>
      </c>
      <c r="T412" s="72">
        <f t="shared" si="653"/>
        <v>5.5604778886385899</v>
      </c>
      <c r="U412" s="51">
        <f t="shared" si="622"/>
        <v>391</v>
      </c>
      <c r="V412" s="69">
        <f t="shared" si="623"/>
        <v>10.75</v>
      </c>
      <c r="W412" s="51">
        <v>1</v>
      </c>
      <c r="Y412" s="68">
        <f t="shared" si="612"/>
        <v>3.0949001043220925E+18</v>
      </c>
      <c r="Z412" s="68">
        <f t="shared" si="659"/>
        <v>1.2101059407899381E+21</v>
      </c>
      <c r="AA412" s="68">
        <f t="shared" si="660"/>
        <v>3.7321073320691587E+24</v>
      </c>
      <c r="AB412" s="68">
        <f t="shared" si="661"/>
        <v>1.4928429328276647E+26</v>
      </c>
      <c r="AC412" s="63">
        <f t="shared" si="624"/>
        <v>356625.06666666665</v>
      </c>
      <c r="AD412" s="69">
        <f t="shared" si="662"/>
        <v>3084.116196994205</v>
      </c>
      <c r="AE412" s="72">
        <f t="shared" si="625"/>
        <v>21.03490519602947</v>
      </c>
      <c r="AF412" s="51">
        <f t="shared" si="626"/>
        <v>369</v>
      </c>
      <c r="AG412" s="51">
        <f t="shared" si="627"/>
        <v>11.85</v>
      </c>
      <c r="AH412" s="51">
        <v>1</v>
      </c>
      <c r="AJ412" s="63">
        <f t="shared" si="663"/>
        <v>1.9880010031117459E+17</v>
      </c>
      <c r="AK412" s="63">
        <f t="shared" si="664"/>
        <v>7.3357237014823428E+19</v>
      </c>
      <c r="AL412" s="63">
        <f t="shared" si="665"/>
        <v>1.9486418720309253E+23</v>
      </c>
      <c r="AM412" s="63">
        <f t="shared" si="666"/>
        <v>1.6455989538611934E+26</v>
      </c>
      <c r="AN412" s="63">
        <f t="shared" si="628"/>
        <v>356625.06666666665</v>
      </c>
      <c r="AO412" s="51">
        <f t="shared" si="667"/>
        <v>2656.3730469253628</v>
      </c>
      <c r="AP412" s="72">
        <f t="shared" si="613"/>
        <v>18.117525942057735</v>
      </c>
      <c r="AQ412" s="51">
        <f t="shared" si="629"/>
        <v>341</v>
      </c>
      <c r="AR412" s="51">
        <f t="shared" si="630"/>
        <v>13.25</v>
      </c>
      <c r="AS412" s="51">
        <v>1</v>
      </c>
      <c r="AU412" s="63">
        <f t="shared" si="668"/>
        <v>1.492347990971635E+16</v>
      </c>
      <c r="AV412" s="63">
        <f t="shared" si="669"/>
        <v>5.0889066492132751E+18</v>
      </c>
      <c r="AW412" s="63">
        <f t="shared" si="670"/>
        <v>4.492225849374653E+21</v>
      </c>
      <c r="AX412" s="63">
        <f t="shared" si="671"/>
        <v>1.840015707903866E+26</v>
      </c>
      <c r="AY412" s="63">
        <f t="shared" si="631"/>
        <v>356625.06666666665</v>
      </c>
      <c r="AZ412" s="51">
        <f t="shared" si="672"/>
        <v>882.74872365150054</v>
      </c>
      <c r="BA412" s="72">
        <f t="shared" si="594"/>
        <v>6.020699133198133</v>
      </c>
      <c r="BB412" s="51">
        <f t="shared" si="632"/>
        <v>311</v>
      </c>
      <c r="BC412" s="51">
        <f t="shared" si="633"/>
        <v>14.75</v>
      </c>
      <c r="BD412" s="51">
        <v>1</v>
      </c>
      <c r="BF412" s="63">
        <f t="shared" si="673"/>
        <v>81521737252112.797</v>
      </c>
      <c r="BG412" s="63">
        <f t="shared" si="674"/>
        <v>2.535326028540708E+16</v>
      </c>
      <c r="BH412" s="63">
        <f t="shared" si="675"/>
        <v>7.8137183111174537E+19</v>
      </c>
      <c r="BI412" s="63">
        <f t="shared" si="676"/>
        <v>2.0483193729495866E+26</v>
      </c>
      <c r="BJ412" s="63">
        <f t="shared" si="634"/>
        <v>356625.06666666665</v>
      </c>
      <c r="BK412" s="51">
        <f t="shared" si="677"/>
        <v>3081.9382687499569</v>
      </c>
      <c r="BL412" s="72">
        <f t="shared" si="614"/>
        <v>21.020050854877812</v>
      </c>
      <c r="BM412" s="51">
        <f t="shared" si="635"/>
        <v>264</v>
      </c>
      <c r="BN412" s="51">
        <f t="shared" si="636"/>
        <v>17.100000000000001</v>
      </c>
      <c r="BO412" s="51">
        <v>1</v>
      </c>
      <c r="BQ412" s="63">
        <f t="shared" si="678"/>
        <v>397566315012.02179</v>
      </c>
      <c r="BR412" s="63">
        <f t="shared" si="679"/>
        <v>104957507163173.75</v>
      </c>
      <c r="BS412" s="63">
        <f t="shared" si="680"/>
        <v>1.3408490278239429E+17</v>
      </c>
      <c r="BT412" s="63">
        <f t="shared" si="681"/>
        <v>2.3746617815212159E+26</v>
      </c>
      <c r="BU412" s="63">
        <f t="shared" si="637"/>
        <v>356625.06666666665</v>
      </c>
      <c r="BV412" s="51">
        <f t="shared" si="682"/>
        <v>1277.5160768056085</v>
      </c>
      <c r="BW412" s="72">
        <f t="shared" si="593"/>
        <v>8.7131702716646942</v>
      </c>
      <c r="BX412" s="51">
        <f t="shared" si="638"/>
        <v>219</v>
      </c>
      <c r="BY412" s="51">
        <f t="shared" si="639"/>
        <v>19.350000000000001</v>
      </c>
      <c r="BZ412" s="51">
        <v>1</v>
      </c>
      <c r="CB412" s="63">
        <f t="shared" si="683"/>
        <v>157748173.00531662</v>
      </c>
      <c r="CC412" s="63">
        <f t="shared" si="684"/>
        <v>34546849888.164337</v>
      </c>
      <c r="CD412" s="63">
        <f t="shared" si="685"/>
        <v>296343072555660.81</v>
      </c>
      <c r="CE412" s="63">
        <f t="shared" si="686"/>
        <v>2.6871172790897965E+26</v>
      </c>
      <c r="CF412" s="63">
        <f t="shared" si="640"/>
        <v>356625.06666666665</v>
      </c>
      <c r="CG412" s="51">
        <f t="shared" si="687"/>
        <v>8578.0056217857127</v>
      </c>
      <c r="CH412" s="93">
        <f t="shared" si="652"/>
        <v>58.50542700081327</v>
      </c>
      <c r="CI412" s="51">
        <f t="shared" si="641"/>
        <v>174</v>
      </c>
      <c r="CJ412" s="51">
        <f t="shared" si="642"/>
        <v>21.6</v>
      </c>
      <c r="CK412" s="51">
        <v>1</v>
      </c>
      <c r="CM412" s="63">
        <f t="shared" si="688"/>
        <v>941010.42272301274</v>
      </c>
      <c r="CN412" s="63">
        <f t="shared" si="689"/>
        <v>163735813.55380422</v>
      </c>
      <c r="CO412" s="63">
        <f t="shared" si="690"/>
        <v>646096815164.9563</v>
      </c>
      <c r="CP412" s="63">
        <f t="shared" si="691"/>
        <v>2.9995727766583782E+26</v>
      </c>
      <c r="CQ412" s="63">
        <f t="shared" si="643"/>
        <v>356625.06666666665</v>
      </c>
      <c r="CR412" s="51">
        <f t="shared" si="692"/>
        <v>3945.9712639632526</v>
      </c>
      <c r="CS412" s="93">
        <f t="shared" si="611"/>
        <v>26.913101239382247</v>
      </c>
      <c r="CT412" s="51">
        <f t="shared" si="644"/>
        <v>123</v>
      </c>
      <c r="CU412" s="51">
        <f t="shared" si="645"/>
        <v>24.15</v>
      </c>
      <c r="CV412" s="51">
        <v>1</v>
      </c>
      <c r="CX412" s="63">
        <f t="shared" si="601"/>
        <v>4858.7625776741297</v>
      </c>
      <c r="CY412" s="63">
        <f t="shared" si="602"/>
        <v>597627.79705391801</v>
      </c>
      <c r="CZ412" s="63">
        <f t="shared" si="603"/>
        <v>614122527.181633</v>
      </c>
      <c r="DA412" s="63">
        <f t="shared" si="604"/>
        <v>3.3536890072361026E+26</v>
      </c>
      <c r="DB412" s="63">
        <f t="shared" si="646"/>
        <v>356625.06666666665</v>
      </c>
      <c r="DC412" s="51">
        <f t="shared" si="605"/>
        <v>1027.6003395575437</v>
      </c>
      <c r="DD412" s="93">
        <f t="shared" si="595"/>
        <v>7.0086450513982506</v>
      </c>
      <c r="DE412" s="51">
        <f t="shared" si="647"/>
        <v>68</v>
      </c>
      <c r="DF412" s="51">
        <f t="shared" si="648"/>
        <v>26.9</v>
      </c>
      <c r="DG412" s="51">
        <v>1</v>
      </c>
      <c r="DI412" s="63">
        <f t="shared" si="606"/>
        <v>3.1576705460423522</v>
      </c>
      <c r="DJ412" s="63">
        <f t="shared" si="607"/>
        <v>214.72159713087996</v>
      </c>
      <c r="DK412" s="63">
        <f t="shared" si="608"/>
        <v>334010.57803575211</v>
      </c>
      <c r="DL412" s="63">
        <f t="shared" si="609"/>
        <v>3.7355790598199241E+26</v>
      </c>
      <c r="DM412" s="63">
        <f t="shared" si="649"/>
        <v>356625.06666666665</v>
      </c>
      <c r="DN412" s="51">
        <f t="shared" si="610"/>
        <v>1555.5518517876967</v>
      </c>
      <c r="DO412" s="93">
        <f t="shared" si="592"/>
        <v>10.609485388959154</v>
      </c>
    </row>
    <row r="413" spans="1:119">
      <c r="A413" s="74">
        <v>8192</v>
      </c>
      <c r="B413" s="74">
        <f t="shared" si="615"/>
        <v>13.566666666666666</v>
      </c>
      <c r="C413" s="78">
        <v>15.969999999999999</v>
      </c>
      <c r="D413" s="76">
        <f t="shared" si="650"/>
        <v>3.0350000000000001</v>
      </c>
      <c r="E413" s="76">
        <f t="shared" si="616"/>
        <v>3.0350000000000001</v>
      </c>
      <c r="F413" s="77">
        <f t="shared" si="617"/>
        <v>147.10326325</v>
      </c>
      <c r="G413" s="73">
        <f t="shared" si="618"/>
        <v>3.1903743650383032E+24</v>
      </c>
      <c r="H413" s="74">
        <f t="shared" si="651"/>
        <v>81.400000000000048</v>
      </c>
      <c r="I413" s="79">
        <v>407</v>
      </c>
      <c r="J413" s="51">
        <f t="shared" si="619"/>
        <v>407</v>
      </c>
      <c r="K413" s="51">
        <f t="shared" si="620"/>
        <v>10</v>
      </c>
      <c r="L413" s="51">
        <v>1</v>
      </c>
      <c r="N413" s="63">
        <f t="shared" si="654"/>
        <v>8.3908763851410244E+19</v>
      </c>
      <c r="O413" s="63">
        <f t="shared" si="655"/>
        <v>3.4150866887523969E+22</v>
      </c>
      <c r="P413" s="63">
        <f t="shared" si="656"/>
        <v>3.1903743650383034E+25</v>
      </c>
      <c r="Q413" s="63">
        <f t="shared" si="657"/>
        <v>1.5951871825191516E+26</v>
      </c>
      <c r="R413" s="63">
        <f t="shared" si="621"/>
        <v>356898.1333333333</v>
      </c>
      <c r="S413" s="51">
        <f t="shared" si="658"/>
        <v>934.20011138979737</v>
      </c>
      <c r="T413" s="72">
        <f t="shared" si="653"/>
        <v>6.3506416564134067</v>
      </c>
      <c r="U413" s="51">
        <f t="shared" si="622"/>
        <v>392</v>
      </c>
      <c r="V413" s="69">
        <f t="shared" si="623"/>
        <v>10.75</v>
      </c>
      <c r="W413" s="51">
        <v>1</v>
      </c>
      <c r="Y413" s="68">
        <f t="shared" si="612"/>
        <v>3.0949001043220925E+18</v>
      </c>
      <c r="Z413" s="68">
        <f t="shared" si="659"/>
        <v>1.2132008408942602E+21</v>
      </c>
      <c r="AA413" s="68">
        <f t="shared" si="660"/>
        <v>4.2870655530202157E+24</v>
      </c>
      <c r="AB413" s="68">
        <f t="shared" si="661"/>
        <v>1.714826221208088E+26</v>
      </c>
      <c r="AC413" s="63">
        <f t="shared" si="624"/>
        <v>356898.1333333333</v>
      </c>
      <c r="AD413" s="69">
        <f t="shared" si="662"/>
        <v>3533.6816531219883</v>
      </c>
      <c r="AE413" s="72">
        <f t="shared" si="625"/>
        <v>24.021776098308194</v>
      </c>
      <c r="AF413" s="51">
        <f t="shared" si="626"/>
        <v>370</v>
      </c>
      <c r="AG413" s="51">
        <f t="shared" si="627"/>
        <v>11.85</v>
      </c>
      <c r="AH413" s="51">
        <v>1</v>
      </c>
      <c r="AJ413" s="63">
        <f t="shared" si="663"/>
        <v>1.9880010031117459E+17</v>
      </c>
      <c r="AK413" s="63">
        <f t="shared" si="664"/>
        <v>7.3556037115134599E+19</v>
      </c>
      <c r="AL413" s="63">
        <f t="shared" si="665"/>
        <v>2.2384017128802668E+23</v>
      </c>
      <c r="AM413" s="63">
        <f t="shared" si="666"/>
        <v>1.8902968112851946E+26</v>
      </c>
      <c r="AN413" s="63">
        <f t="shared" si="628"/>
        <v>356898.1333333333</v>
      </c>
      <c r="AO413" s="51">
        <f t="shared" si="667"/>
        <v>3043.1243996690273</v>
      </c>
      <c r="AP413" s="72">
        <f t="shared" si="613"/>
        <v>20.686994512808862</v>
      </c>
      <c r="AQ413" s="51">
        <f t="shared" si="629"/>
        <v>342</v>
      </c>
      <c r="AR413" s="51">
        <f t="shared" si="630"/>
        <v>13.25</v>
      </c>
      <c r="AS413" s="51">
        <v>1</v>
      </c>
      <c r="AU413" s="63">
        <f t="shared" si="668"/>
        <v>1.492347990971635E+16</v>
      </c>
      <c r="AV413" s="63">
        <f t="shared" si="669"/>
        <v>5.1038301291229921E+18</v>
      </c>
      <c r="AW413" s="63">
        <f t="shared" si="670"/>
        <v>5.1602124434518227E+21</v>
      </c>
      <c r="AX413" s="63">
        <f t="shared" si="671"/>
        <v>2.113623016837876E+26</v>
      </c>
      <c r="AY413" s="63">
        <f t="shared" si="631"/>
        <v>356898.1333333333</v>
      </c>
      <c r="AZ413" s="51">
        <f t="shared" si="672"/>
        <v>1011.0470593460991</v>
      </c>
      <c r="BA413" s="72">
        <f t="shared" si="594"/>
        <v>6.8730430379905192</v>
      </c>
      <c r="BB413" s="51">
        <f t="shared" si="632"/>
        <v>312</v>
      </c>
      <c r="BC413" s="51">
        <f t="shared" si="633"/>
        <v>14.75</v>
      </c>
      <c r="BD413" s="51">
        <v>1</v>
      </c>
      <c r="BF413" s="63">
        <f t="shared" si="673"/>
        <v>81521737252112.797</v>
      </c>
      <c r="BG413" s="63">
        <f t="shared" si="674"/>
        <v>2.5434782022659192E+16</v>
      </c>
      <c r="BH413" s="63">
        <f t="shared" si="675"/>
        <v>8.9756053703908295E+19</v>
      </c>
      <c r="BI413" s="63">
        <f t="shared" si="676"/>
        <v>2.3529010942157485E+26</v>
      </c>
      <c r="BJ413" s="63">
        <f t="shared" si="634"/>
        <v>356898.1333333333</v>
      </c>
      <c r="BK413" s="51">
        <f t="shared" si="677"/>
        <v>3528.8705688119103</v>
      </c>
      <c r="BL413" s="72">
        <f t="shared" si="614"/>
        <v>23.989070608274968</v>
      </c>
      <c r="BM413" s="51">
        <f t="shared" si="635"/>
        <v>265</v>
      </c>
      <c r="BN413" s="51">
        <f t="shared" si="636"/>
        <v>17.100000000000001</v>
      </c>
      <c r="BO413" s="51">
        <v>1</v>
      </c>
      <c r="BQ413" s="63">
        <f t="shared" si="678"/>
        <v>397566315012.02179</v>
      </c>
      <c r="BR413" s="63">
        <f t="shared" si="679"/>
        <v>105355073478185.78</v>
      </c>
      <c r="BS413" s="63">
        <f t="shared" si="680"/>
        <v>1.5402310725607373E+17</v>
      </c>
      <c r="BT413" s="63">
        <f t="shared" si="681"/>
        <v>2.7277700821077493E+26</v>
      </c>
      <c r="BU413" s="63">
        <f t="shared" si="637"/>
        <v>356898.1333333333</v>
      </c>
      <c r="BV413" s="51">
        <f t="shared" si="682"/>
        <v>1461.9429532073259</v>
      </c>
      <c r="BW413" s="72">
        <f t="shared" si="593"/>
        <v>9.9382088534825623</v>
      </c>
      <c r="BX413" s="51">
        <f t="shared" si="638"/>
        <v>220</v>
      </c>
      <c r="BY413" s="51">
        <f t="shared" si="639"/>
        <v>19.350000000000001</v>
      </c>
      <c r="BZ413" s="51">
        <v>13</v>
      </c>
      <c r="CB413" s="63">
        <f t="shared" si="683"/>
        <v>2050726249.0691161</v>
      </c>
      <c r="CC413" s="63">
        <f t="shared" si="684"/>
        <v>451159774795.20557</v>
      </c>
      <c r="CD413" s="63">
        <f t="shared" si="685"/>
        <v>340408799959454.62</v>
      </c>
      <c r="CE413" s="63">
        <f t="shared" si="686"/>
        <v>3.0866871981745586E+26</v>
      </c>
      <c r="CF413" s="63">
        <f t="shared" si="640"/>
        <v>356898.1333333333</v>
      </c>
      <c r="CG413" s="51">
        <f t="shared" si="687"/>
        <v>754.51939418574273</v>
      </c>
      <c r="CH413" s="93">
        <f t="shared" si="652"/>
        <v>5.1291818924740458</v>
      </c>
      <c r="CI413" s="51">
        <f t="shared" si="641"/>
        <v>175</v>
      </c>
      <c r="CJ413" s="51">
        <f t="shared" si="642"/>
        <v>21.6</v>
      </c>
      <c r="CK413" s="51">
        <v>1</v>
      </c>
      <c r="CM413" s="63">
        <f t="shared" si="688"/>
        <v>941010.42272301274</v>
      </c>
      <c r="CN413" s="63">
        <f t="shared" si="689"/>
        <v>164676823.97652724</v>
      </c>
      <c r="CO413" s="63">
        <f t="shared" si="690"/>
        <v>742170348748.80859</v>
      </c>
      <c r="CP413" s="63">
        <f t="shared" si="691"/>
        <v>3.4456043142413676E+26</v>
      </c>
      <c r="CQ413" s="63">
        <f t="shared" si="643"/>
        <v>356898.1333333333</v>
      </c>
      <c r="CR413" s="51">
        <f t="shared" si="692"/>
        <v>4506.8293814957005</v>
      </c>
      <c r="CS413" s="93">
        <f t="shared" si="611"/>
        <v>30.637181541217107</v>
      </c>
      <c r="CT413" s="51">
        <f t="shared" si="644"/>
        <v>124</v>
      </c>
      <c r="CU413" s="51">
        <f t="shared" si="645"/>
        <v>24.15</v>
      </c>
      <c r="CV413" s="51">
        <v>1</v>
      </c>
      <c r="CX413" s="63">
        <f t="shared" si="601"/>
        <v>4858.7625776741297</v>
      </c>
      <c r="CY413" s="63">
        <f t="shared" si="602"/>
        <v>602486.55963159213</v>
      </c>
      <c r="CZ413" s="63">
        <f t="shared" si="603"/>
        <v>705441536.7401638</v>
      </c>
      <c r="DA413" s="63">
        <f t="shared" si="604"/>
        <v>3.8523770457837509E+26</v>
      </c>
      <c r="DB413" s="63">
        <f t="shared" si="646"/>
        <v>356898.1333333333</v>
      </c>
      <c r="DC413" s="51">
        <f t="shared" si="605"/>
        <v>1170.88344206637</v>
      </c>
      <c r="DD413" s="93">
        <f t="shared" si="595"/>
        <v>7.9596020930988418</v>
      </c>
      <c r="DE413" s="51">
        <f t="shared" si="647"/>
        <v>69</v>
      </c>
      <c r="DF413" s="51">
        <f t="shared" si="648"/>
        <v>26.9</v>
      </c>
      <c r="DG413" s="51">
        <v>1</v>
      </c>
      <c r="DI413" s="63">
        <f t="shared" si="606"/>
        <v>3.1576705460423522</v>
      </c>
      <c r="DJ413" s="63">
        <f t="shared" si="607"/>
        <v>217.8792676769223</v>
      </c>
      <c r="DK413" s="63">
        <f t="shared" si="608"/>
        <v>383677.40154127718</v>
      </c>
      <c r="DL413" s="63">
        <f t="shared" si="609"/>
        <v>4.291053520976518E+26</v>
      </c>
      <c r="DM413" s="63">
        <f t="shared" si="649"/>
        <v>356898.1333333333</v>
      </c>
      <c r="DN413" s="51">
        <f t="shared" si="610"/>
        <v>1760.9633336486388</v>
      </c>
      <c r="DO413" s="93">
        <f t="shared" si="592"/>
        <v>11.97093317131861</v>
      </c>
    </row>
    <row r="414" spans="1:119">
      <c r="A414" s="74">
        <v>8192</v>
      </c>
      <c r="B414" s="74">
        <f t="shared" si="615"/>
        <v>13.6</v>
      </c>
      <c r="C414" s="78">
        <v>19.010000000000002</v>
      </c>
      <c r="D414" s="76">
        <f t="shared" si="650"/>
        <v>3.04</v>
      </c>
      <c r="E414" s="76">
        <f t="shared" si="616"/>
        <v>3.04</v>
      </c>
      <c r="F414" s="77">
        <f t="shared" si="617"/>
        <v>175.68281600000003</v>
      </c>
      <c r="G414" s="73">
        <f t="shared" si="618"/>
        <v>3.6647777849442088E+24</v>
      </c>
      <c r="H414" s="74">
        <f t="shared" si="651"/>
        <v>81.600000000000037</v>
      </c>
      <c r="I414" s="79">
        <v>408</v>
      </c>
      <c r="J414" s="51">
        <f t="shared" si="619"/>
        <v>408</v>
      </c>
      <c r="K414" s="51">
        <f t="shared" si="620"/>
        <v>10</v>
      </c>
      <c r="L414" s="51">
        <v>1</v>
      </c>
      <c r="N414" s="63">
        <f t="shared" si="654"/>
        <v>8.3908763851410244E+19</v>
      </c>
      <c r="O414" s="63">
        <f t="shared" si="655"/>
        <v>3.423477565137538E+22</v>
      </c>
      <c r="P414" s="63">
        <f t="shared" si="656"/>
        <v>3.664777784944209E+25</v>
      </c>
      <c r="Q414" s="63">
        <f t="shared" si="657"/>
        <v>1.8323888924721047E+26</v>
      </c>
      <c r="R414" s="63">
        <f t="shared" si="621"/>
        <v>357171.20000000001</v>
      </c>
      <c r="S414" s="51">
        <f t="shared" si="658"/>
        <v>1070.4839494974101</v>
      </c>
      <c r="T414" s="72">
        <f t="shared" si="653"/>
        <v>6.0932763594671089</v>
      </c>
      <c r="U414" s="51">
        <f t="shared" si="622"/>
        <v>393</v>
      </c>
      <c r="V414" s="69">
        <f t="shared" si="623"/>
        <v>10.75</v>
      </c>
      <c r="W414" s="51">
        <v>1</v>
      </c>
      <c r="Y414" s="68">
        <f t="shared" si="612"/>
        <v>3.0949001043220925E+18</v>
      </c>
      <c r="Z414" s="68">
        <f t="shared" si="659"/>
        <v>1.2162957409985823E+21</v>
      </c>
      <c r="AA414" s="68">
        <f t="shared" si="660"/>
        <v>4.9245451485187765E+24</v>
      </c>
      <c r="AB414" s="68">
        <f t="shared" si="661"/>
        <v>1.9698180594075124E+26</v>
      </c>
      <c r="AC414" s="63">
        <f t="shared" si="624"/>
        <v>357171.20000000001</v>
      </c>
      <c r="AD414" s="69">
        <f t="shared" si="662"/>
        <v>4048.8057160141916</v>
      </c>
      <c r="AE414" s="72">
        <f t="shared" si="625"/>
        <v>23.046111214509398</v>
      </c>
      <c r="AF414" s="51">
        <f t="shared" si="626"/>
        <v>371</v>
      </c>
      <c r="AG414" s="51">
        <f t="shared" si="627"/>
        <v>11.85</v>
      </c>
      <c r="AH414" s="51">
        <v>1</v>
      </c>
      <c r="AJ414" s="63">
        <f t="shared" si="663"/>
        <v>1.9880010031117459E+17</v>
      </c>
      <c r="AK414" s="63">
        <f t="shared" si="664"/>
        <v>7.375483721544577E+19</v>
      </c>
      <c r="AL414" s="63">
        <f t="shared" si="665"/>
        <v>2.5712483654081085E+23</v>
      </c>
      <c r="AM414" s="63">
        <f t="shared" si="666"/>
        <v>2.1713808375794436E+26</v>
      </c>
      <c r="AN414" s="63">
        <f t="shared" si="628"/>
        <v>357171.20000000001</v>
      </c>
      <c r="AO414" s="51">
        <f t="shared" si="667"/>
        <v>3486.2098032936024</v>
      </c>
      <c r="AP414" s="72">
        <f t="shared" si="613"/>
        <v>19.843772331686679</v>
      </c>
      <c r="AQ414" s="51">
        <f t="shared" si="629"/>
        <v>343</v>
      </c>
      <c r="AR414" s="51">
        <f t="shared" si="630"/>
        <v>13.25</v>
      </c>
      <c r="AS414" s="51">
        <v>1</v>
      </c>
      <c r="AU414" s="63">
        <f t="shared" si="668"/>
        <v>1.492347990971635E+16</v>
      </c>
      <c r="AV414" s="63">
        <f t="shared" si="669"/>
        <v>5.1187536090327081E+18</v>
      </c>
      <c r="AW414" s="63">
        <f t="shared" si="670"/>
        <v>5.9275275452283397E+21</v>
      </c>
      <c r="AX414" s="63">
        <f t="shared" si="671"/>
        <v>2.4279152825255384E+26</v>
      </c>
      <c r="AY414" s="63">
        <f t="shared" si="631"/>
        <v>357171.20000000001</v>
      </c>
      <c r="AZ414" s="51">
        <f t="shared" si="672"/>
        <v>1158.0021227762252</v>
      </c>
      <c r="BA414" s="72">
        <f t="shared" si="594"/>
        <v>6.591436482758934</v>
      </c>
      <c r="BB414" s="51">
        <f t="shared" si="632"/>
        <v>313</v>
      </c>
      <c r="BC414" s="51">
        <f t="shared" si="633"/>
        <v>14.75</v>
      </c>
      <c r="BD414" s="51">
        <v>1</v>
      </c>
      <c r="BF414" s="63">
        <f t="shared" si="673"/>
        <v>81521737252112.797</v>
      </c>
      <c r="BG414" s="63">
        <f t="shared" si="674"/>
        <v>2.5516303759911304E+16</v>
      </c>
      <c r="BH414" s="63">
        <f t="shared" si="675"/>
        <v>1.0310263124070502E+20</v>
      </c>
      <c r="BI414" s="63">
        <f t="shared" si="676"/>
        <v>2.7027736163963539E+26</v>
      </c>
      <c r="BJ414" s="63">
        <f t="shared" si="634"/>
        <v>357171.20000000001</v>
      </c>
      <c r="BK414" s="51">
        <f t="shared" si="677"/>
        <v>4040.6569936939568</v>
      </c>
      <c r="BL414" s="72">
        <f t="shared" si="614"/>
        <v>22.999728065002987</v>
      </c>
      <c r="BM414" s="51">
        <f t="shared" si="635"/>
        <v>266</v>
      </c>
      <c r="BN414" s="51">
        <f t="shared" si="636"/>
        <v>17.100000000000001</v>
      </c>
      <c r="BO414" s="51">
        <v>1</v>
      </c>
      <c r="BQ414" s="63">
        <f t="shared" si="678"/>
        <v>397566315012.02179</v>
      </c>
      <c r="BR414" s="63">
        <f t="shared" si="679"/>
        <v>105752639793197.8</v>
      </c>
      <c r="BS414" s="63">
        <f t="shared" si="680"/>
        <v>1.7692608993658374E+17</v>
      </c>
      <c r="BT414" s="63">
        <f t="shared" si="681"/>
        <v>3.1333850061272988E+26</v>
      </c>
      <c r="BU414" s="63">
        <f t="shared" si="637"/>
        <v>357171.20000000001</v>
      </c>
      <c r="BV414" s="51">
        <f t="shared" si="682"/>
        <v>1673.0181892628646</v>
      </c>
      <c r="BW414" s="72">
        <f t="shared" si="593"/>
        <v>9.5229472486533009</v>
      </c>
      <c r="BX414" s="51">
        <f t="shared" si="638"/>
        <v>221</v>
      </c>
      <c r="BY414" s="51">
        <f t="shared" si="639"/>
        <v>19.350000000000001</v>
      </c>
      <c r="BZ414" s="51">
        <v>1</v>
      </c>
      <c r="CB414" s="63">
        <f t="shared" si="683"/>
        <v>2050726249.0691161</v>
      </c>
      <c r="CC414" s="63">
        <f t="shared" si="684"/>
        <v>453210501044.27466</v>
      </c>
      <c r="CD414" s="63">
        <f t="shared" si="685"/>
        <v>391027028539940.31</v>
      </c>
      <c r="CE414" s="63">
        <f t="shared" si="686"/>
        <v>3.5456725069335219E+26</v>
      </c>
      <c r="CF414" s="63">
        <f t="shared" si="640"/>
        <v>357171.20000000001</v>
      </c>
      <c r="CG414" s="51">
        <f t="shared" si="687"/>
        <v>862.79339873843844</v>
      </c>
      <c r="CH414" s="93">
        <f t="shared" si="652"/>
        <v>4.9110858898028953</v>
      </c>
      <c r="CI414" s="51">
        <f t="shared" si="641"/>
        <v>176</v>
      </c>
      <c r="CJ414" s="51">
        <f t="shared" si="642"/>
        <v>21.6</v>
      </c>
      <c r="CK414" s="51">
        <v>1</v>
      </c>
      <c r="CM414" s="63">
        <f t="shared" si="688"/>
        <v>941010.42272301274</v>
      </c>
      <c r="CN414" s="63">
        <f t="shared" si="689"/>
        <v>165617834.39925024</v>
      </c>
      <c r="CO414" s="63">
        <f t="shared" si="690"/>
        <v>852529858735.3324</v>
      </c>
      <c r="CP414" s="63">
        <f t="shared" si="691"/>
        <v>3.9579600077397458E+26</v>
      </c>
      <c r="CQ414" s="63">
        <f t="shared" si="643"/>
        <v>357171.20000000001</v>
      </c>
      <c r="CR414" s="51">
        <f t="shared" si="692"/>
        <v>5147.5727950901874</v>
      </c>
      <c r="CS414" s="93">
        <f t="shared" si="611"/>
        <v>29.300377306623925</v>
      </c>
      <c r="CT414" s="51">
        <f t="shared" si="644"/>
        <v>125</v>
      </c>
      <c r="CU414" s="51">
        <f t="shared" si="645"/>
        <v>24.15</v>
      </c>
      <c r="CV414" s="51">
        <v>1</v>
      </c>
      <c r="CX414" s="63">
        <f t="shared" si="601"/>
        <v>4858.7625776741297</v>
      </c>
      <c r="CY414" s="63">
        <f t="shared" si="602"/>
        <v>607345.32220926625</v>
      </c>
      <c r="CZ414" s="63">
        <f t="shared" si="603"/>
        <v>810339532.80000663</v>
      </c>
      <c r="DA414" s="63">
        <f t="shared" si="604"/>
        <v>4.4252191753201313E+26</v>
      </c>
      <c r="DB414" s="63">
        <f t="shared" si="646"/>
        <v>357171.20000000001</v>
      </c>
      <c r="DC414" s="51">
        <f t="shared" si="605"/>
        <v>1334.2319487245461</v>
      </c>
      <c r="DD414" s="93">
        <f t="shared" si="595"/>
        <v>7.5945501051425879</v>
      </c>
      <c r="DE414" s="51">
        <f t="shared" si="647"/>
        <v>70</v>
      </c>
      <c r="DF414" s="51">
        <f t="shared" si="648"/>
        <v>26.9</v>
      </c>
      <c r="DG414" s="51">
        <v>1</v>
      </c>
      <c r="DI414" s="63">
        <f t="shared" si="606"/>
        <v>3.1576705460423522</v>
      </c>
      <c r="DJ414" s="63">
        <f t="shared" si="607"/>
        <v>221.03693822296466</v>
      </c>
      <c r="DK414" s="63">
        <f t="shared" si="608"/>
        <v>440729.60000000201</v>
      </c>
      <c r="DL414" s="63">
        <f t="shared" si="609"/>
        <v>4.9291261207499608E+26</v>
      </c>
      <c r="DM414" s="63">
        <f t="shared" si="649"/>
        <v>357171.20000000001</v>
      </c>
      <c r="DN414" s="51">
        <f t="shared" si="610"/>
        <v>1993.918317649825</v>
      </c>
      <c r="DO414" s="93">
        <f t="shared" si="592"/>
        <v>11.34953527640304</v>
      </c>
    </row>
    <row r="415" spans="1:119">
      <c r="A415" s="74">
        <v>8192</v>
      </c>
      <c r="B415" s="74">
        <f t="shared" si="615"/>
        <v>13.633333333333333</v>
      </c>
      <c r="C415" s="78">
        <v>19.010000000000002</v>
      </c>
      <c r="D415" s="76">
        <f t="shared" si="650"/>
        <v>3.0449999999999999</v>
      </c>
      <c r="E415" s="76">
        <f t="shared" si="616"/>
        <v>3.0449999999999999</v>
      </c>
      <c r="F415" s="77">
        <f t="shared" si="617"/>
        <v>176.26119525000001</v>
      </c>
      <c r="G415" s="73">
        <f t="shared" si="618"/>
        <v>4.2097242129950913E+24</v>
      </c>
      <c r="H415" s="74">
        <f t="shared" si="651"/>
        <v>81.80000000000004</v>
      </c>
      <c r="I415" s="79">
        <v>409</v>
      </c>
      <c r="J415" s="51">
        <f t="shared" si="619"/>
        <v>409</v>
      </c>
      <c r="K415" s="51">
        <f t="shared" si="620"/>
        <v>10</v>
      </c>
      <c r="L415" s="51">
        <v>1</v>
      </c>
      <c r="N415" s="63">
        <f t="shared" si="654"/>
        <v>8.3908763851410244E+19</v>
      </c>
      <c r="O415" s="63">
        <f t="shared" si="655"/>
        <v>3.4318684415226792E+22</v>
      </c>
      <c r="P415" s="63">
        <f t="shared" si="656"/>
        <v>4.209724212995091E+25</v>
      </c>
      <c r="Q415" s="63">
        <f t="shared" si="657"/>
        <v>2.1048621064975453E+26</v>
      </c>
      <c r="R415" s="63">
        <f t="shared" si="621"/>
        <v>357444.26666666666</v>
      </c>
      <c r="S415" s="51">
        <f t="shared" si="658"/>
        <v>1226.6566404647162</v>
      </c>
      <c r="T415" s="72">
        <f t="shared" si="653"/>
        <v>6.9593119388807514</v>
      </c>
      <c r="U415" s="51">
        <f t="shared" si="622"/>
        <v>394</v>
      </c>
      <c r="V415" s="69">
        <f t="shared" si="623"/>
        <v>10.75</v>
      </c>
      <c r="W415" s="51">
        <v>1</v>
      </c>
      <c r="Y415" s="68">
        <f t="shared" si="612"/>
        <v>3.0949001043220925E+18</v>
      </c>
      <c r="Z415" s="68">
        <f t="shared" si="659"/>
        <v>1.2193906411029044E+21</v>
      </c>
      <c r="AA415" s="68">
        <f t="shared" si="660"/>
        <v>5.6568169112121486E+24</v>
      </c>
      <c r="AB415" s="68">
        <f t="shared" si="661"/>
        <v>2.2627267644848614E+26</v>
      </c>
      <c r="AC415" s="63">
        <f t="shared" si="624"/>
        <v>357444.26666666666</v>
      </c>
      <c r="AD415" s="69">
        <f t="shared" si="662"/>
        <v>4639.0522614604597</v>
      </c>
      <c r="AE415" s="72">
        <f t="shared" si="625"/>
        <v>26.319192122126832</v>
      </c>
      <c r="AF415" s="51">
        <f t="shared" si="626"/>
        <v>372</v>
      </c>
      <c r="AG415" s="51">
        <f t="shared" si="627"/>
        <v>11.85</v>
      </c>
      <c r="AH415" s="51">
        <v>1</v>
      </c>
      <c r="AJ415" s="63">
        <f t="shared" si="663"/>
        <v>1.9880010031117459E+17</v>
      </c>
      <c r="AK415" s="63">
        <f t="shared" si="664"/>
        <v>7.395363731575695E+19</v>
      </c>
      <c r="AL415" s="63">
        <f t="shared" si="665"/>
        <v>2.9535887676331096E+23</v>
      </c>
      <c r="AM415" s="63">
        <f t="shared" si="666"/>
        <v>2.4942615961995917E+26</v>
      </c>
      <c r="AN415" s="63">
        <f t="shared" si="628"/>
        <v>357444.26666666666</v>
      </c>
      <c r="AO415" s="51">
        <f t="shared" si="667"/>
        <v>3993.8384031366668</v>
      </c>
      <c r="AP415" s="72">
        <f t="shared" si="613"/>
        <v>22.658636788840603</v>
      </c>
      <c r="AQ415" s="51">
        <f t="shared" si="629"/>
        <v>344</v>
      </c>
      <c r="AR415" s="51">
        <f t="shared" si="630"/>
        <v>13.25</v>
      </c>
      <c r="AS415" s="51">
        <v>1</v>
      </c>
      <c r="AU415" s="63">
        <f t="shared" si="668"/>
        <v>1.492347990971635E+16</v>
      </c>
      <c r="AV415" s="63">
        <f t="shared" si="669"/>
        <v>5.1336770889424241E+18</v>
      </c>
      <c r="AW415" s="63">
        <f t="shared" si="670"/>
        <v>6.8089411404034076E+21</v>
      </c>
      <c r="AX415" s="63">
        <f t="shared" si="671"/>
        <v>2.7889422911092481E+26</v>
      </c>
      <c r="AY415" s="63">
        <f t="shared" si="631"/>
        <v>357444.26666666666</v>
      </c>
      <c r="AZ415" s="51">
        <f t="shared" si="672"/>
        <v>1326.3282871977638</v>
      </c>
      <c r="BA415" s="72">
        <f t="shared" si="594"/>
        <v>7.5247889095303506</v>
      </c>
      <c r="BB415" s="51">
        <f t="shared" si="632"/>
        <v>314</v>
      </c>
      <c r="BC415" s="51">
        <f t="shared" si="633"/>
        <v>14.75</v>
      </c>
      <c r="BD415" s="51">
        <v>1</v>
      </c>
      <c r="BF415" s="63">
        <f t="shared" si="673"/>
        <v>81521737252112.797</v>
      </c>
      <c r="BG415" s="63">
        <f t="shared" si="674"/>
        <v>2.559782549716342E+16</v>
      </c>
      <c r="BH415" s="63">
        <f t="shared" si="675"/>
        <v>1.1843382290206374E+20</v>
      </c>
      <c r="BI415" s="63">
        <f t="shared" si="676"/>
        <v>3.10467160708388E+26</v>
      </c>
      <c r="BJ415" s="63">
        <f t="shared" si="634"/>
        <v>357444.26666666666</v>
      </c>
      <c r="BK415" s="51">
        <f t="shared" si="677"/>
        <v>4626.7142072356028</v>
      </c>
      <c r="BL415" s="72">
        <f t="shared" si="614"/>
        <v>26.249193423846378</v>
      </c>
      <c r="BM415" s="51">
        <f t="shared" si="635"/>
        <v>267</v>
      </c>
      <c r="BN415" s="51">
        <f t="shared" si="636"/>
        <v>17.100000000000001</v>
      </c>
      <c r="BO415" s="51">
        <v>1</v>
      </c>
      <c r="BQ415" s="63">
        <f t="shared" si="678"/>
        <v>397566315012.02179</v>
      </c>
      <c r="BR415" s="63">
        <f t="shared" si="679"/>
        <v>106150206108209.81</v>
      </c>
      <c r="BS415" s="63">
        <f t="shared" si="680"/>
        <v>2.0323470846621123E+17</v>
      </c>
      <c r="BT415" s="63">
        <f t="shared" si="681"/>
        <v>3.5993142021108031E+26</v>
      </c>
      <c r="BU415" s="63">
        <f t="shared" si="637"/>
        <v>357444.26666666666</v>
      </c>
      <c r="BV415" s="51">
        <f t="shared" si="682"/>
        <v>1914.5955143886692</v>
      </c>
      <c r="BW415" s="72">
        <f t="shared" si="593"/>
        <v>10.862263311406139</v>
      </c>
      <c r="BX415" s="51">
        <f t="shared" si="638"/>
        <v>222</v>
      </c>
      <c r="BY415" s="51">
        <f t="shared" si="639"/>
        <v>19.350000000000001</v>
      </c>
      <c r="BZ415" s="51">
        <v>1</v>
      </c>
      <c r="CB415" s="63">
        <f t="shared" si="683"/>
        <v>2050726249.0691161</v>
      </c>
      <c r="CC415" s="63">
        <f t="shared" si="684"/>
        <v>455261227293.34375</v>
      </c>
      <c r="CD415" s="63">
        <f t="shared" si="685"/>
        <v>449172104443208.12</v>
      </c>
      <c r="CE415" s="63">
        <f t="shared" si="686"/>
        <v>4.0729081760727507E+26</v>
      </c>
      <c r="CF415" s="63">
        <f t="shared" si="640"/>
        <v>357444.26666666666</v>
      </c>
      <c r="CG415" s="51">
        <f t="shared" si="687"/>
        <v>986.62499135641929</v>
      </c>
      <c r="CH415" s="93">
        <f t="shared" si="652"/>
        <v>5.5975167418843386</v>
      </c>
      <c r="CI415" s="51">
        <f t="shared" si="641"/>
        <v>177</v>
      </c>
      <c r="CJ415" s="51">
        <f t="shared" si="642"/>
        <v>21.6</v>
      </c>
      <c r="CK415" s="51">
        <v>1</v>
      </c>
      <c r="CM415" s="63">
        <f t="shared" si="688"/>
        <v>941010.42272301274</v>
      </c>
      <c r="CN415" s="63">
        <f t="shared" si="689"/>
        <v>166558844.82197326</v>
      </c>
      <c r="CO415" s="63">
        <f t="shared" si="690"/>
        <v>979299646315.1311</v>
      </c>
      <c r="CP415" s="63">
        <f t="shared" si="691"/>
        <v>4.5465021500346983E+26</v>
      </c>
      <c r="CQ415" s="63">
        <f t="shared" si="643"/>
        <v>357444.26666666666</v>
      </c>
      <c r="CR415" s="51">
        <f t="shared" si="692"/>
        <v>5879.6015748179416</v>
      </c>
      <c r="CS415" s="93">
        <f t="shared" si="611"/>
        <v>33.357322730500101</v>
      </c>
      <c r="CT415" s="51">
        <f t="shared" si="644"/>
        <v>126</v>
      </c>
      <c r="CU415" s="51">
        <f t="shared" si="645"/>
        <v>24.15</v>
      </c>
      <c r="CV415" s="51">
        <v>1</v>
      </c>
      <c r="CX415" s="63">
        <f t="shared" si="601"/>
        <v>4858.7625776741297</v>
      </c>
      <c r="CY415" s="63">
        <f t="shared" si="602"/>
        <v>612204.08478694037</v>
      </c>
      <c r="CZ415" s="63">
        <f t="shared" si="603"/>
        <v>930835688.31643367</v>
      </c>
      <c r="DA415" s="63">
        <f t="shared" si="604"/>
        <v>5.0832419871915724E+26</v>
      </c>
      <c r="DB415" s="63">
        <f t="shared" si="646"/>
        <v>357444.26666666666</v>
      </c>
      <c r="DC415" s="51">
        <f t="shared" si="605"/>
        <v>1520.4663141710066</v>
      </c>
      <c r="DD415" s="93">
        <f t="shared" si="595"/>
        <v>8.6262112997387401</v>
      </c>
      <c r="DE415" s="51">
        <f t="shared" si="647"/>
        <v>71</v>
      </c>
      <c r="DF415" s="51">
        <f t="shared" si="648"/>
        <v>26.9</v>
      </c>
      <c r="DG415" s="51">
        <v>1</v>
      </c>
      <c r="DI415" s="63">
        <f t="shared" si="606"/>
        <v>3.1576705460423522</v>
      </c>
      <c r="DJ415" s="63">
        <f t="shared" si="607"/>
        <v>224.194608769007</v>
      </c>
      <c r="DK415" s="63">
        <f t="shared" si="608"/>
        <v>506265.36651850358</v>
      </c>
      <c r="DL415" s="63">
        <f t="shared" si="609"/>
        <v>5.6620790664783974E+26</v>
      </c>
      <c r="DM415" s="63">
        <f t="shared" si="649"/>
        <v>357444.26666666666</v>
      </c>
      <c r="DN415" s="51">
        <f t="shared" si="610"/>
        <v>2258.1513859689676</v>
      </c>
      <c r="DO415" s="93">
        <f t="shared" si="592"/>
        <v>12.811392676454505</v>
      </c>
    </row>
    <row r="416" spans="1:119">
      <c r="A416" s="74">
        <v>8192</v>
      </c>
      <c r="B416" s="74">
        <f t="shared" si="615"/>
        <v>13.666666666666666</v>
      </c>
      <c r="C416" s="78">
        <v>19.010000000000002</v>
      </c>
      <c r="D416" s="76">
        <f t="shared" si="650"/>
        <v>3.05</v>
      </c>
      <c r="E416" s="76">
        <f t="shared" si="616"/>
        <v>3.05</v>
      </c>
      <c r="F416" s="77">
        <f t="shared" si="617"/>
        <v>176.84052499999999</v>
      </c>
      <c r="G416" s="73">
        <f t="shared" si="618"/>
        <v>4.8357032784586488E+24</v>
      </c>
      <c r="H416" s="74">
        <f t="shared" si="651"/>
        <v>82.000000000000043</v>
      </c>
      <c r="I416" s="79">
        <v>410</v>
      </c>
      <c r="J416" s="51">
        <f t="shared" si="619"/>
        <v>410</v>
      </c>
      <c r="K416" s="51">
        <f t="shared" si="620"/>
        <v>10</v>
      </c>
      <c r="L416" s="51">
        <v>1</v>
      </c>
      <c r="N416" s="63">
        <f t="shared" si="654"/>
        <v>8.3908763851410244E+19</v>
      </c>
      <c r="O416" s="63">
        <f t="shared" si="655"/>
        <v>3.4402593179078199E+22</v>
      </c>
      <c r="P416" s="63">
        <f t="shared" si="656"/>
        <v>4.835703278458649E+25</v>
      </c>
      <c r="Q416" s="63">
        <f t="shared" si="657"/>
        <v>2.4178516392293243E+26</v>
      </c>
      <c r="R416" s="63">
        <f t="shared" si="621"/>
        <v>357717.33333333331</v>
      </c>
      <c r="S416" s="51">
        <f t="shared" si="658"/>
        <v>1405.6217370844774</v>
      </c>
      <c r="T416" s="72">
        <f t="shared" si="653"/>
        <v>7.9485272795049529</v>
      </c>
      <c r="U416" s="51">
        <f t="shared" si="622"/>
        <v>395</v>
      </c>
      <c r="V416" s="69">
        <f t="shared" si="623"/>
        <v>10.75</v>
      </c>
      <c r="W416" s="51">
        <v>1</v>
      </c>
      <c r="Y416" s="68">
        <f t="shared" si="612"/>
        <v>3.0949001043220925E+18</v>
      </c>
      <c r="Z416" s="68">
        <f t="shared" si="659"/>
        <v>1.2224855412072264E+21</v>
      </c>
      <c r="AA416" s="68">
        <f t="shared" si="660"/>
        <v>6.4979762804288036E+24</v>
      </c>
      <c r="AB416" s="68">
        <f t="shared" si="661"/>
        <v>2.5991905121715235E+26</v>
      </c>
      <c r="AC416" s="63">
        <f t="shared" si="624"/>
        <v>357717.33333333331</v>
      </c>
      <c r="AD416" s="69">
        <f t="shared" si="662"/>
        <v>5315.3808870507664</v>
      </c>
      <c r="AE416" s="72">
        <f t="shared" si="625"/>
        <v>30.057481943410689</v>
      </c>
      <c r="AF416" s="51">
        <f t="shared" si="626"/>
        <v>373</v>
      </c>
      <c r="AG416" s="51">
        <f t="shared" si="627"/>
        <v>11.85</v>
      </c>
      <c r="AH416" s="51">
        <v>1</v>
      </c>
      <c r="AJ416" s="63">
        <f t="shared" si="663"/>
        <v>1.9880010031117459E+17</v>
      </c>
      <c r="AK416" s="63">
        <f t="shared" si="664"/>
        <v>7.4152437416068121E+19</v>
      </c>
      <c r="AL416" s="63">
        <f t="shared" si="665"/>
        <v>3.3927825587178726E+23</v>
      </c>
      <c r="AM416" s="63">
        <f t="shared" si="666"/>
        <v>2.8651541924867491E+26</v>
      </c>
      <c r="AN416" s="63">
        <f t="shared" si="628"/>
        <v>357717.33333333331</v>
      </c>
      <c r="AO416" s="51">
        <f t="shared" si="667"/>
        <v>4575.416098166841</v>
      </c>
      <c r="AP416" s="72">
        <f t="shared" si="613"/>
        <v>25.873119852855229</v>
      </c>
      <c r="AQ416" s="51">
        <f t="shared" si="629"/>
        <v>345</v>
      </c>
      <c r="AR416" s="51">
        <f t="shared" si="630"/>
        <v>13.25</v>
      </c>
      <c r="AS416" s="51">
        <v>1</v>
      </c>
      <c r="AU416" s="63">
        <f t="shared" si="668"/>
        <v>1.492347990971635E+16</v>
      </c>
      <c r="AV416" s="63">
        <f t="shared" si="669"/>
        <v>5.1486005688521411E+18</v>
      </c>
      <c r="AW416" s="63">
        <f t="shared" si="670"/>
        <v>7.8214194872530302E+21</v>
      </c>
      <c r="AX416" s="63">
        <f t="shared" si="671"/>
        <v>3.2036534219788553E+26</v>
      </c>
      <c r="AY416" s="63">
        <f t="shared" si="631"/>
        <v>357717.33333333331</v>
      </c>
      <c r="AZ416" s="51">
        <f t="shared" si="672"/>
        <v>1519.1350314823087</v>
      </c>
      <c r="BA416" s="72">
        <f t="shared" si="594"/>
        <v>8.5904236683436039</v>
      </c>
      <c r="BB416" s="51">
        <f t="shared" si="632"/>
        <v>315</v>
      </c>
      <c r="BC416" s="51">
        <f t="shared" si="633"/>
        <v>14.75</v>
      </c>
      <c r="BD416" s="51">
        <v>1</v>
      </c>
      <c r="BF416" s="63">
        <f t="shared" si="673"/>
        <v>81521737252112.797</v>
      </c>
      <c r="BG416" s="63">
        <f t="shared" si="674"/>
        <v>2.5679347234415532E+16</v>
      </c>
      <c r="BH416" s="63">
        <f t="shared" si="675"/>
        <v>1.3604473754361078E+20</v>
      </c>
      <c r="BI416" s="63">
        <f t="shared" si="676"/>
        <v>3.5663311678632536E+26</v>
      </c>
      <c r="BJ416" s="63">
        <f t="shared" si="634"/>
        <v>357717.33333333331</v>
      </c>
      <c r="BK416" s="51">
        <f t="shared" si="677"/>
        <v>5297.8269385790009</v>
      </c>
      <c r="BL416" s="72">
        <f t="shared" si="614"/>
        <v>29.958217657287555</v>
      </c>
      <c r="BM416" s="51">
        <f t="shared" si="635"/>
        <v>268</v>
      </c>
      <c r="BN416" s="51">
        <f t="shared" si="636"/>
        <v>17.100000000000001</v>
      </c>
      <c r="BO416" s="51">
        <v>1</v>
      </c>
      <c r="BQ416" s="63">
        <f t="shared" si="678"/>
        <v>397566315012.02179</v>
      </c>
      <c r="BR416" s="63">
        <f t="shared" si="679"/>
        <v>106547772423221.84</v>
      </c>
      <c r="BS416" s="63">
        <f t="shared" si="680"/>
        <v>2.3345537529343888E+17</v>
      </c>
      <c r="BT416" s="63">
        <f t="shared" si="681"/>
        <v>4.1345263030821445E+26</v>
      </c>
      <c r="BU416" s="63">
        <f t="shared" si="637"/>
        <v>357717.33333333331</v>
      </c>
      <c r="BV416" s="51">
        <f t="shared" si="682"/>
        <v>2191.0864017515378</v>
      </c>
      <c r="BW416" s="72">
        <f t="shared" si="593"/>
        <v>12.390182633485949</v>
      </c>
      <c r="BX416" s="51">
        <f t="shared" si="638"/>
        <v>223</v>
      </c>
      <c r="BY416" s="51">
        <f t="shared" si="639"/>
        <v>19.350000000000001</v>
      </c>
      <c r="BZ416" s="51">
        <v>1</v>
      </c>
      <c r="CB416" s="63">
        <f t="shared" si="683"/>
        <v>2050726249.0691161</v>
      </c>
      <c r="CC416" s="63">
        <f t="shared" si="684"/>
        <v>457311953542.4129</v>
      </c>
      <c r="CD416" s="63">
        <f t="shared" si="685"/>
        <v>515963257484469.69</v>
      </c>
      <c r="CE416" s="63">
        <f t="shared" si="686"/>
        <v>4.6785429219087434E+26</v>
      </c>
      <c r="CF416" s="63">
        <f t="shared" si="640"/>
        <v>357717.33333333331</v>
      </c>
      <c r="CG416" s="51">
        <f t="shared" si="687"/>
        <v>1128.2522870608</v>
      </c>
      <c r="CH416" s="93">
        <f t="shared" si="652"/>
        <v>6.3800550640799107</v>
      </c>
      <c r="CI416" s="51">
        <f t="shared" si="641"/>
        <v>178</v>
      </c>
      <c r="CJ416" s="51">
        <f t="shared" si="642"/>
        <v>21.6</v>
      </c>
      <c r="CK416" s="51">
        <v>1</v>
      </c>
      <c r="CM416" s="63">
        <f t="shared" si="688"/>
        <v>941010.42272301274</v>
      </c>
      <c r="CN416" s="63">
        <f t="shared" si="689"/>
        <v>167499855.24469626</v>
      </c>
      <c r="CO416" s="63">
        <f t="shared" si="690"/>
        <v>1124919892771.3694</v>
      </c>
      <c r="CP416" s="63">
        <f t="shared" si="691"/>
        <v>5.222559540735341E+26</v>
      </c>
      <c r="CQ416" s="63">
        <f t="shared" si="643"/>
        <v>357717.33333333331</v>
      </c>
      <c r="CR416" s="51">
        <f t="shared" si="692"/>
        <v>6715.9454623289239</v>
      </c>
      <c r="CS416" s="93">
        <f t="shared" si="611"/>
        <v>37.977411921441224</v>
      </c>
      <c r="CT416" s="51">
        <f t="shared" si="644"/>
        <v>127</v>
      </c>
      <c r="CU416" s="51">
        <f t="shared" si="645"/>
        <v>24.15</v>
      </c>
      <c r="CV416" s="51">
        <v>1</v>
      </c>
      <c r="CX416" s="63">
        <f t="shared" si="601"/>
        <v>4858.7625776741297</v>
      </c>
      <c r="CY416" s="63">
        <f t="shared" si="602"/>
        <v>617062.84736461448</v>
      </c>
      <c r="CZ416" s="63">
        <f t="shared" si="603"/>
        <v>1069249423.9416202</v>
      </c>
      <c r="DA416" s="63">
        <f t="shared" si="604"/>
        <v>5.8391117087388183E+26</v>
      </c>
      <c r="DB416" s="63">
        <f t="shared" si="646"/>
        <v>357717.33333333331</v>
      </c>
      <c r="DC416" s="51">
        <f t="shared" si="605"/>
        <v>1732.8047353818638</v>
      </c>
      <c r="DD416" s="93">
        <f t="shared" si="595"/>
        <v>9.7986857672010643</v>
      </c>
      <c r="DE416" s="51">
        <f t="shared" si="647"/>
        <v>72</v>
      </c>
      <c r="DF416" s="51">
        <f t="shared" si="648"/>
        <v>26.9</v>
      </c>
      <c r="DG416" s="51">
        <v>1</v>
      </c>
      <c r="DI416" s="63">
        <f t="shared" si="606"/>
        <v>3.1576705460423522</v>
      </c>
      <c r="DJ416" s="63">
        <f t="shared" si="607"/>
        <v>227.35227931504937</v>
      </c>
      <c r="DK416" s="63">
        <f t="shared" si="608"/>
        <v>581546.19371177617</v>
      </c>
      <c r="DL416" s="63">
        <f t="shared" si="609"/>
        <v>6.5040209095268823E+26</v>
      </c>
      <c r="DM416" s="63">
        <f t="shared" si="649"/>
        <v>357717.33333333331</v>
      </c>
      <c r="DN416" s="51">
        <f t="shared" si="610"/>
        <v>2557.9079104190942</v>
      </c>
      <c r="DO416" s="93">
        <f t="shared" si="592"/>
        <v>14.464489462577056</v>
      </c>
    </row>
    <row r="417" spans="1:119">
      <c r="A417" s="74">
        <v>8192</v>
      </c>
      <c r="B417" s="74">
        <f t="shared" si="615"/>
        <v>13.7</v>
      </c>
      <c r="C417" s="78">
        <v>19.010000000000002</v>
      </c>
      <c r="D417" s="76">
        <f t="shared" si="650"/>
        <v>3.0550000000000002</v>
      </c>
      <c r="E417" s="76">
        <f t="shared" si="616"/>
        <v>3.0550000000000002</v>
      </c>
      <c r="F417" s="77">
        <f t="shared" si="617"/>
        <v>177.42080525000003</v>
      </c>
      <c r="G417" s="73">
        <f t="shared" si="618"/>
        <v>5.5547644012192191E+24</v>
      </c>
      <c r="H417" s="74">
        <f t="shared" si="651"/>
        <v>82.200000000000045</v>
      </c>
      <c r="I417" s="79">
        <v>411</v>
      </c>
      <c r="J417" s="51">
        <f t="shared" si="619"/>
        <v>411</v>
      </c>
      <c r="K417" s="51">
        <f t="shared" si="620"/>
        <v>10</v>
      </c>
      <c r="L417" s="51">
        <v>1</v>
      </c>
      <c r="N417" s="63">
        <f t="shared" si="654"/>
        <v>8.3908763851410244E+19</v>
      </c>
      <c r="O417" s="63">
        <f t="shared" si="655"/>
        <v>3.448650194292961E+22</v>
      </c>
      <c r="P417" s="63">
        <f t="shared" si="656"/>
        <v>5.5547644012192187E+25</v>
      </c>
      <c r="Q417" s="63">
        <f t="shared" si="657"/>
        <v>2.7773822006096092E+26</v>
      </c>
      <c r="R417" s="63">
        <f t="shared" si="621"/>
        <v>357990.40000000002</v>
      </c>
      <c r="S417" s="51">
        <f t="shared" si="658"/>
        <v>1610.7068239079699</v>
      </c>
      <c r="T417" s="72">
        <f t="shared" si="653"/>
        <v>9.0784551543341028</v>
      </c>
      <c r="U417" s="51">
        <f t="shared" si="622"/>
        <v>396</v>
      </c>
      <c r="V417" s="69">
        <f t="shared" si="623"/>
        <v>10.75</v>
      </c>
      <c r="W417" s="51">
        <v>1</v>
      </c>
      <c r="Y417" s="68">
        <f t="shared" si="612"/>
        <v>3.0949001043220925E+18</v>
      </c>
      <c r="Z417" s="68">
        <f t="shared" si="659"/>
        <v>1.2255804413115485E+21</v>
      </c>
      <c r="AA417" s="68">
        <f t="shared" si="660"/>
        <v>7.4642146641383185E+24</v>
      </c>
      <c r="AB417" s="68">
        <f t="shared" si="661"/>
        <v>2.9856858656553305E+26</v>
      </c>
      <c r="AC417" s="63">
        <f t="shared" si="624"/>
        <v>357990.40000000002</v>
      </c>
      <c r="AD417" s="69">
        <f t="shared" si="662"/>
        <v>6090.3506718420931</v>
      </c>
      <c r="AE417" s="72">
        <f t="shared" si="625"/>
        <v>34.327150433458492</v>
      </c>
      <c r="AF417" s="51">
        <f t="shared" si="626"/>
        <v>374</v>
      </c>
      <c r="AG417" s="51">
        <f t="shared" si="627"/>
        <v>11.85</v>
      </c>
      <c r="AH417" s="51">
        <v>1</v>
      </c>
      <c r="AJ417" s="63">
        <f t="shared" si="663"/>
        <v>1.9880010031117459E+17</v>
      </c>
      <c r="AK417" s="63">
        <f t="shared" si="664"/>
        <v>7.4351237516379292E+19</v>
      </c>
      <c r="AL417" s="63">
        <f t="shared" si="665"/>
        <v>3.897283744061852E+23</v>
      </c>
      <c r="AM417" s="63">
        <f t="shared" si="666"/>
        <v>3.2911979077223867E+26</v>
      </c>
      <c r="AN417" s="63">
        <f t="shared" si="628"/>
        <v>357990.40000000002</v>
      </c>
      <c r="AO417" s="51">
        <f t="shared" si="667"/>
        <v>5241.7200765532589</v>
      </c>
      <c r="AP417" s="72">
        <f t="shared" si="613"/>
        <v>29.543998907948019</v>
      </c>
      <c r="AQ417" s="51">
        <f t="shared" si="629"/>
        <v>346</v>
      </c>
      <c r="AR417" s="51">
        <f t="shared" si="630"/>
        <v>13.25</v>
      </c>
      <c r="AS417" s="51">
        <v>1</v>
      </c>
      <c r="AU417" s="63">
        <f t="shared" si="668"/>
        <v>1.492347990971635E+16</v>
      </c>
      <c r="AV417" s="63">
        <f t="shared" si="669"/>
        <v>5.163524048761857E+18</v>
      </c>
      <c r="AW417" s="63">
        <f t="shared" si="670"/>
        <v>8.9844516987493092E+21</v>
      </c>
      <c r="AX417" s="63">
        <f t="shared" si="671"/>
        <v>3.6800314158077326E+26</v>
      </c>
      <c r="AY417" s="63">
        <f t="shared" si="631"/>
        <v>357990.40000000002</v>
      </c>
      <c r="AZ417" s="51">
        <f t="shared" si="672"/>
        <v>1739.9844784113398</v>
      </c>
      <c r="BA417" s="72">
        <f t="shared" si="594"/>
        <v>9.8071050684251109</v>
      </c>
      <c r="BB417" s="51">
        <f t="shared" si="632"/>
        <v>316</v>
      </c>
      <c r="BC417" s="51">
        <f t="shared" si="633"/>
        <v>14.75</v>
      </c>
      <c r="BD417" s="51">
        <v>1</v>
      </c>
      <c r="BF417" s="63">
        <f t="shared" si="673"/>
        <v>81521737252112.797</v>
      </c>
      <c r="BG417" s="63">
        <f t="shared" si="674"/>
        <v>2.5760868971667644E+16</v>
      </c>
      <c r="BH417" s="63">
        <f t="shared" si="675"/>
        <v>1.5627436622234911E+20</v>
      </c>
      <c r="BI417" s="63">
        <f t="shared" si="676"/>
        <v>4.0966387458991745E+26</v>
      </c>
      <c r="BJ417" s="63">
        <f t="shared" si="634"/>
        <v>357990.40000000002</v>
      </c>
      <c r="BK417" s="51">
        <f t="shared" si="677"/>
        <v>6066.3468454508657</v>
      </c>
      <c r="BL417" s="72">
        <f t="shared" si="614"/>
        <v>34.191857245281355</v>
      </c>
      <c r="BM417" s="51">
        <f t="shared" si="635"/>
        <v>269</v>
      </c>
      <c r="BN417" s="51">
        <f t="shared" si="636"/>
        <v>17.100000000000001</v>
      </c>
      <c r="BO417" s="51">
        <v>1</v>
      </c>
      <c r="BQ417" s="63">
        <f t="shared" si="678"/>
        <v>397566315012.02179</v>
      </c>
      <c r="BR417" s="63">
        <f t="shared" si="679"/>
        <v>106945338738233.86</v>
      </c>
      <c r="BS417" s="63">
        <f t="shared" si="680"/>
        <v>2.6816980556478867E+17</v>
      </c>
      <c r="BT417" s="63">
        <f t="shared" si="681"/>
        <v>4.7493235630424325E+26</v>
      </c>
      <c r="BU417" s="63">
        <f t="shared" si="637"/>
        <v>357990.40000000002</v>
      </c>
      <c r="BV417" s="51">
        <f t="shared" si="682"/>
        <v>2507.5408496407495</v>
      </c>
      <c r="BW417" s="72">
        <f t="shared" si="593"/>
        <v>14.13329652127001</v>
      </c>
      <c r="BX417" s="51">
        <f t="shared" si="638"/>
        <v>224</v>
      </c>
      <c r="BY417" s="51">
        <f t="shared" si="639"/>
        <v>19.350000000000001</v>
      </c>
      <c r="BZ417" s="51">
        <v>1</v>
      </c>
      <c r="CB417" s="63">
        <f t="shared" si="683"/>
        <v>2050726249.0691161</v>
      </c>
      <c r="CC417" s="63">
        <f t="shared" si="684"/>
        <v>459362679791.48199</v>
      </c>
      <c r="CD417" s="63">
        <f t="shared" si="685"/>
        <v>592686145111321.87</v>
      </c>
      <c r="CE417" s="63">
        <f t="shared" si="686"/>
        <v>5.3742345581795951E+26</v>
      </c>
      <c r="CF417" s="63">
        <f t="shared" si="640"/>
        <v>357990.40000000002</v>
      </c>
      <c r="CG417" s="51">
        <f t="shared" si="687"/>
        <v>1290.2357356944174</v>
      </c>
      <c r="CH417" s="93">
        <f t="shared" si="652"/>
        <v>7.2721783326164742</v>
      </c>
      <c r="CI417" s="51">
        <f t="shared" si="641"/>
        <v>179</v>
      </c>
      <c r="CJ417" s="51">
        <f t="shared" si="642"/>
        <v>21.6</v>
      </c>
      <c r="CK417" s="51">
        <v>1</v>
      </c>
      <c r="CM417" s="63">
        <f t="shared" si="688"/>
        <v>941010.42272301274</v>
      </c>
      <c r="CN417" s="63">
        <f t="shared" si="689"/>
        <v>168440865.66741928</v>
      </c>
      <c r="CO417" s="63">
        <f t="shared" si="690"/>
        <v>1292193630329.9131</v>
      </c>
      <c r="CP417" s="63">
        <f t="shared" si="691"/>
        <v>5.999145553316757E+26</v>
      </c>
      <c r="CQ417" s="63">
        <f t="shared" si="643"/>
        <v>357990.40000000002</v>
      </c>
      <c r="CR417" s="51">
        <f t="shared" si="692"/>
        <v>7671.4972059173879</v>
      </c>
      <c r="CS417" s="93">
        <f t="shared" si="611"/>
        <v>43.238994407153307</v>
      </c>
      <c r="CT417" s="51">
        <f t="shared" si="644"/>
        <v>128</v>
      </c>
      <c r="CU417" s="51">
        <f t="shared" si="645"/>
        <v>24.15</v>
      </c>
      <c r="CV417" s="51">
        <v>1</v>
      </c>
      <c r="CX417" s="63">
        <f t="shared" si="601"/>
        <v>4858.7625776741297</v>
      </c>
      <c r="CY417" s="63">
        <f t="shared" si="602"/>
        <v>621921.6099422886</v>
      </c>
      <c r="CZ417" s="63">
        <f t="shared" si="603"/>
        <v>1228245054.3632665</v>
      </c>
      <c r="DA417" s="63">
        <f t="shared" si="604"/>
        <v>6.7073780144722065E+26</v>
      </c>
      <c r="DB417" s="63">
        <f t="shared" si="646"/>
        <v>357990.40000000002</v>
      </c>
      <c r="DC417" s="51">
        <f t="shared" si="605"/>
        <v>1974.9194025871554</v>
      </c>
      <c r="DD417" s="93">
        <f t="shared" si="595"/>
        <v>11.131272906829258</v>
      </c>
      <c r="DE417" s="51">
        <f t="shared" si="647"/>
        <v>73</v>
      </c>
      <c r="DF417" s="51">
        <f t="shared" si="648"/>
        <v>26.9</v>
      </c>
      <c r="DG417" s="51">
        <v>1</v>
      </c>
      <c r="DI417" s="63">
        <f t="shared" si="606"/>
        <v>3.1576705460423522</v>
      </c>
      <c r="DJ417" s="63">
        <f t="shared" si="607"/>
        <v>230.50994986109171</v>
      </c>
      <c r="DK417" s="63">
        <f t="shared" si="608"/>
        <v>668021.15607150435</v>
      </c>
      <c r="DL417" s="63">
        <f t="shared" si="609"/>
        <v>7.4711581196398495E+26</v>
      </c>
      <c r="DM417" s="63">
        <f t="shared" si="649"/>
        <v>357990.40000000002</v>
      </c>
      <c r="DN417" s="51">
        <f t="shared" si="610"/>
        <v>2898.0144088099564</v>
      </c>
      <c r="DO417" s="93">
        <f t="shared" ref="DO417:DO480" si="693">DN417/$F417</f>
        <v>16.334129499223181</v>
      </c>
    </row>
    <row r="418" spans="1:119">
      <c r="A418" s="74">
        <v>8192</v>
      </c>
      <c r="B418" s="74">
        <f t="shared" si="615"/>
        <v>13.733333333333333</v>
      </c>
      <c r="C418" s="78">
        <v>19.010000000000002</v>
      </c>
      <c r="D418" s="76">
        <f t="shared" si="650"/>
        <v>3.06</v>
      </c>
      <c r="E418" s="76">
        <f t="shared" si="616"/>
        <v>3.06</v>
      </c>
      <c r="F418" s="77">
        <f t="shared" si="617"/>
        <v>178.00203600000003</v>
      </c>
      <c r="G418" s="73">
        <f t="shared" si="618"/>
        <v>6.3807487300766085E+24</v>
      </c>
      <c r="H418" s="74">
        <f t="shared" si="651"/>
        <v>82.400000000000048</v>
      </c>
      <c r="I418" s="79">
        <v>412</v>
      </c>
      <c r="J418" s="51">
        <f t="shared" si="619"/>
        <v>412</v>
      </c>
      <c r="K418" s="51">
        <f t="shared" si="620"/>
        <v>10</v>
      </c>
      <c r="L418" s="51">
        <v>1</v>
      </c>
      <c r="N418" s="63">
        <f t="shared" si="654"/>
        <v>8.3908763851410244E+19</v>
      </c>
      <c r="O418" s="63">
        <f t="shared" si="655"/>
        <v>3.4570410706781021E+22</v>
      </c>
      <c r="P418" s="63">
        <f t="shared" si="656"/>
        <v>6.3807487300766085E+25</v>
      </c>
      <c r="Q418" s="63">
        <f t="shared" si="657"/>
        <v>3.1903743650383039E+26</v>
      </c>
      <c r="R418" s="63">
        <f t="shared" si="621"/>
        <v>358263.46666666667</v>
      </c>
      <c r="S418" s="51">
        <f t="shared" si="658"/>
        <v>1845.725462794406</v>
      </c>
      <c r="T418" s="72">
        <f t="shared" si="653"/>
        <v>10.369125568846895</v>
      </c>
      <c r="U418" s="51">
        <f t="shared" si="622"/>
        <v>397</v>
      </c>
      <c r="V418" s="69">
        <f t="shared" si="623"/>
        <v>10.75</v>
      </c>
      <c r="W418" s="51">
        <v>1</v>
      </c>
      <c r="Y418" s="68">
        <f t="shared" si="612"/>
        <v>3.0949001043220925E+18</v>
      </c>
      <c r="Z418" s="68">
        <f t="shared" si="659"/>
        <v>1.2286753414158706E+21</v>
      </c>
      <c r="AA418" s="68">
        <f t="shared" si="660"/>
        <v>8.5741311060404325E+24</v>
      </c>
      <c r="AB418" s="68">
        <f t="shared" si="661"/>
        <v>3.4296524424161775E+26</v>
      </c>
      <c r="AC418" s="63">
        <f t="shared" si="624"/>
        <v>358263.46666666667</v>
      </c>
      <c r="AD418" s="69">
        <f t="shared" si="662"/>
        <v>6978.3536928152125</v>
      </c>
      <c r="AE418" s="72">
        <f t="shared" si="625"/>
        <v>39.203785808468005</v>
      </c>
      <c r="AF418" s="51">
        <f t="shared" si="626"/>
        <v>375</v>
      </c>
      <c r="AG418" s="51">
        <f t="shared" si="627"/>
        <v>11.85</v>
      </c>
      <c r="AH418" s="51">
        <v>1</v>
      </c>
      <c r="AJ418" s="63">
        <f t="shared" si="663"/>
        <v>1.9880010031117459E+17</v>
      </c>
      <c r="AK418" s="63">
        <f t="shared" si="664"/>
        <v>7.4550037616690479E+19</v>
      </c>
      <c r="AL418" s="63">
        <f t="shared" si="665"/>
        <v>4.4768034257605369E+23</v>
      </c>
      <c r="AM418" s="63">
        <f t="shared" si="666"/>
        <v>3.7805936225703907E+26</v>
      </c>
      <c r="AN418" s="63">
        <f t="shared" si="628"/>
        <v>358263.46666666667</v>
      </c>
      <c r="AO418" s="51">
        <f t="shared" si="667"/>
        <v>6005.0988153468852</v>
      </c>
      <c r="AP418" s="72">
        <f t="shared" si="613"/>
        <v>33.736124317965015</v>
      </c>
      <c r="AQ418" s="51">
        <f t="shared" si="629"/>
        <v>347</v>
      </c>
      <c r="AR418" s="51">
        <f t="shared" si="630"/>
        <v>13.25</v>
      </c>
      <c r="AS418" s="51">
        <v>1</v>
      </c>
      <c r="AU418" s="63">
        <f t="shared" si="668"/>
        <v>1.492347990971635E+16</v>
      </c>
      <c r="AV418" s="63">
        <f t="shared" si="669"/>
        <v>5.178447528671573E+18</v>
      </c>
      <c r="AW418" s="63">
        <f t="shared" si="670"/>
        <v>1.0320424886903648E+22</v>
      </c>
      <c r="AX418" s="63">
        <f t="shared" si="671"/>
        <v>4.2272460336757527E+26</v>
      </c>
      <c r="AY418" s="63">
        <f t="shared" si="631"/>
        <v>358263.46666666667</v>
      </c>
      <c r="AZ418" s="51">
        <f t="shared" si="672"/>
        <v>1992.9573158291992</v>
      </c>
      <c r="BA418" s="72">
        <f t="shared" si="594"/>
        <v>11.196261349669049</v>
      </c>
      <c r="BB418" s="51">
        <f t="shared" si="632"/>
        <v>317</v>
      </c>
      <c r="BC418" s="51">
        <f t="shared" si="633"/>
        <v>14.75</v>
      </c>
      <c r="BD418" s="51">
        <v>1</v>
      </c>
      <c r="BF418" s="63">
        <f t="shared" si="673"/>
        <v>81521737252112.797</v>
      </c>
      <c r="BG418" s="63">
        <f t="shared" si="674"/>
        <v>2.5842390708919756E+16</v>
      </c>
      <c r="BH418" s="63">
        <f t="shared" si="675"/>
        <v>1.7951210740781662E+20</v>
      </c>
      <c r="BI418" s="63">
        <f t="shared" si="676"/>
        <v>4.7058021884314992E+26</v>
      </c>
      <c r="BJ418" s="63">
        <f t="shared" si="634"/>
        <v>358263.46666666667</v>
      </c>
      <c r="BK418" s="51">
        <f t="shared" si="677"/>
        <v>6946.4202994909538</v>
      </c>
      <c r="BL418" s="72">
        <f t="shared" si="614"/>
        <v>39.024386774379103</v>
      </c>
      <c r="BM418" s="51">
        <f t="shared" si="635"/>
        <v>270</v>
      </c>
      <c r="BN418" s="51">
        <f t="shared" si="636"/>
        <v>17.100000000000001</v>
      </c>
      <c r="BO418" s="51">
        <v>1</v>
      </c>
      <c r="BQ418" s="63">
        <f t="shared" si="678"/>
        <v>397566315012.02179</v>
      </c>
      <c r="BR418" s="63">
        <f t="shared" si="679"/>
        <v>107342905053245.89</v>
      </c>
      <c r="BS418" s="63">
        <f t="shared" si="680"/>
        <v>3.0804621451214746E+17</v>
      </c>
      <c r="BT418" s="63">
        <f t="shared" si="681"/>
        <v>5.4555401642155007E+26</v>
      </c>
      <c r="BU418" s="63">
        <f t="shared" si="637"/>
        <v>358263.46666666667</v>
      </c>
      <c r="BV418" s="51">
        <f t="shared" si="682"/>
        <v>2869.7398711106766</v>
      </c>
      <c r="BW418" s="72">
        <f t="shared" si="593"/>
        <v>16.121949701242048</v>
      </c>
      <c r="BX418" s="51">
        <f t="shared" si="638"/>
        <v>225</v>
      </c>
      <c r="BY418" s="51">
        <f t="shared" si="639"/>
        <v>19.350000000000001</v>
      </c>
      <c r="BZ418" s="51">
        <v>1</v>
      </c>
      <c r="CB418" s="63">
        <f t="shared" si="683"/>
        <v>2050726249.0691161</v>
      </c>
      <c r="CC418" s="63">
        <f t="shared" si="684"/>
        <v>461413406040.55115</v>
      </c>
      <c r="CD418" s="63">
        <f t="shared" si="685"/>
        <v>680817599918909.62</v>
      </c>
      <c r="CE418" s="63">
        <f t="shared" si="686"/>
        <v>6.1733743963491186E+26</v>
      </c>
      <c r="CF418" s="63">
        <f t="shared" si="640"/>
        <v>358263.46666666667</v>
      </c>
      <c r="CG418" s="51">
        <f t="shared" si="687"/>
        <v>1475.5045930743422</v>
      </c>
      <c r="CH418" s="93">
        <f t="shared" si="652"/>
        <v>8.2892568322889399</v>
      </c>
      <c r="CI418" s="51">
        <f t="shared" si="641"/>
        <v>180</v>
      </c>
      <c r="CJ418" s="51">
        <f t="shared" si="642"/>
        <v>21.6</v>
      </c>
      <c r="CK418" s="51">
        <v>12</v>
      </c>
      <c r="CM418" s="63">
        <f t="shared" si="688"/>
        <v>11292125.072676152</v>
      </c>
      <c r="CN418" s="63">
        <f t="shared" si="689"/>
        <v>2032582513.0817075</v>
      </c>
      <c r="CO418" s="63">
        <f t="shared" si="690"/>
        <v>1484340697497.6179</v>
      </c>
      <c r="CP418" s="63">
        <f t="shared" si="691"/>
        <v>6.8912086284827379E+26</v>
      </c>
      <c r="CQ418" s="63">
        <f t="shared" si="643"/>
        <v>358263.46666666667</v>
      </c>
      <c r="CR418" s="51">
        <f t="shared" si="692"/>
        <v>730.27327940902592</v>
      </c>
      <c r="CS418" s="93">
        <f t="shared" si="611"/>
        <v>4.1026119465792279</v>
      </c>
      <c r="CT418" s="51">
        <f t="shared" si="644"/>
        <v>129</v>
      </c>
      <c r="CU418" s="51">
        <f t="shared" si="645"/>
        <v>24.15</v>
      </c>
      <c r="CV418" s="51">
        <v>1</v>
      </c>
      <c r="CX418" s="63">
        <f t="shared" si="601"/>
        <v>4858.7625776741297</v>
      </c>
      <c r="CY418" s="63">
        <f t="shared" si="602"/>
        <v>626780.37251996272</v>
      </c>
      <c r="CZ418" s="63">
        <f t="shared" si="603"/>
        <v>1410883073.4803283</v>
      </c>
      <c r="DA418" s="63">
        <f t="shared" si="604"/>
        <v>7.7047540915675046E+26</v>
      </c>
      <c r="DB418" s="63">
        <f t="shared" si="646"/>
        <v>358263.46666666667</v>
      </c>
      <c r="DC418" s="51">
        <f t="shared" si="605"/>
        <v>2251.0007258330224</v>
      </c>
      <c r="DD418" s="93">
        <f t="shared" si="595"/>
        <v>12.645926846775067</v>
      </c>
      <c r="DE418" s="51">
        <f t="shared" si="647"/>
        <v>74</v>
      </c>
      <c r="DF418" s="51">
        <f t="shared" si="648"/>
        <v>26.9</v>
      </c>
      <c r="DG418" s="51">
        <v>1</v>
      </c>
      <c r="DI418" s="63">
        <f t="shared" si="606"/>
        <v>3.1576705460423522</v>
      </c>
      <c r="DJ418" s="63">
        <f t="shared" si="607"/>
        <v>233.66762040713405</v>
      </c>
      <c r="DK418" s="63">
        <f t="shared" si="608"/>
        <v>767354.80308255472</v>
      </c>
      <c r="DL418" s="63">
        <f t="shared" si="609"/>
        <v>8.5821070419530373E+26</v>
      </c>
      <c r="DM418" s="63">
        <f t="shared" si="649"/>
        <v>358263.46666666667</v>
      </c>
      <c r="DN418" s="51">
        <f t="shared" si="610"/>
        <v>3283.958649236652</v>
      </c>
      <c r="DO418" s="93">
        <f t="shared" si="693"/>
        <v>18.448994871253333</v>
      </c>
    </row>
    <row r="419" spans="1:119">
      <c r="A419" s="74">
        <v>8192</v>
      </c>
      <c r="B419" s="74">
        <f t="shared" si="615"/>
        <v>13.766666666666667</v>
      </c>
      <c r="C419" s="78">
        <v>19.010000000000002</v>
      </c>
      <c r="D419" s="76">
        <f t="shared" si="650"/>
        <v>3.0649999999999999</v>
      </c>
      <c r="E419" s="76">
        <f t="shared" si="616"/>
        <v>3.0649999999999999</v>
      </c>
      <c r="F419" s="77">
        <f t="shared" si="617"/>
        <v>178.58421724999999</v>
      </c>
      <c r="G419" s="73">
        <f t="shared" si="618"/>
        <v>7.3295555698884209E+24</v>
      </c>
      <c r="H419" s="74">
        <f t="shared" si="651"/>
        <v>82.600000000000051</v>
      </c>
      <c r="I419" s="79">
        <v>413</v>
      </c>
      <c r="J419" s="51">
        <f t="shared" si="619"/>
        <v>413</v>
      </c>
      <c r="K419" s="51">
        <f t="shared" si="620"/>
        <v>10</v>
      </c>
      <c r="L419" s="51">
        <v>1</v>
      </c>
      <c r="N419" s="63">
        <f t="shared" si="654"/>
        <v>8.3908763851410244E+19</v>
      </c>
      <c r="O419" s="63">
        <f t="shared" si="655"/>
        <v>3.4654319470632432E+22</v>
      </c>
      <c r="P419" s="63">
        <f t="shared" si="656"/>
        <v>7.3295555698884207E+25</v>
      </c>
      <c r="Q419" s="63">
        <f t="shared" si="657"/>
        <v>3.6647777849442101E+26</v>
      </c>
      <c r="R419" s="63">
        <f t="shared" si="621"/>
        <v>358536.53333333333</v>
      </c>
      <c r="S419" s="51">
        <f t="shared" si="658"/>
        <v>2115.0481907745448</v>
      </c>
      <c r="T419" s="72">
        <f t="shared" si="653"/>
        <v>11.843421682744166</v>
      </c>
      <c r="U419" s="51">
        <f t="shared" si="622"/>
        <v>398</v>
      </c>
      <c r="V419" s="69">
        <f t="shared" si="623"/>
        <v>10.75</v>
      </c>
      <c r="W419" s="51">
        <v>1</v>
      </c>
      <c r="Y419" s="68">
        <f t="shared" si="612"/>
        <v>3.0949001043220925E+18</v>
      </c>
      <c r="Z419" s="68">
        <f t="shared" si="659"/>
        <v>1.2317702415201927E+21</v>
      </c>
      <c r="AA419" s="68">
        <f t="shared" si="660"/>
        <v>9.8490902970375531E+24</v>
      </c>
      <c r="AB419" s="68">
        <f t="shared" si="661"/>
        <v>3.9396361188150262E+26</v>
      </c>
      <c r="AC419" s="63">
        <f t="shared" si="624"/>
        <v>358536.53333333333</v>
      </c>
      <c r="AD419" s="69">
        <f t="shared" si="662"/>
        <v>7995.8826451938558</v>
      </c>
      <c r="AE419" s="72">
        <f t="shared" si="625"/>
        <v>44.773736270324619</v>
      </c>
      <c r="AF419" s="51">
        <f t="shared" si="626"/>
        <v>376</v>
      </c>
      <c r="AG419" s="51">
        <f t="shared" si="627"/>
        <v>11.85</v>
      </c>
      <c r="AH419" s="51">
        <v>1</v>
      </c>
      <c r="AJ419" s="63">
        <f t="shared" si="663"/>
        <v>1.9880010031117459E+17</v>
      </c>
      <c r="AK419" s="63">
        <f t="shared" si="664"/>
        <v>7.474883771700165E+19</v>
      </c>
      <c r="AL419" s="63">
        <f t="shared" si="665"/>
        <v>5.1424967308162184E+23</v>
      </c>
      <c r="AM419" s="63">
        <f t="shared" si="666"/>
        <v>4.3427616751588893E+26</v>
      </c>
      <c r="AN419" s="63">
        <f t="shared" si="628"/>
        <v>358536.53333333333</v>
      </c>
      <c r="AO419" s="51">
        <f t="shared" si="667"/>
        <v>6879.7012607549286</v>
      </c>
      <c r="AP419" s="72">
        <f t="shared" si="613"/>
        <v>38.523568133258031</v>
      </c>
      <c r="AQ419" s="51">
        <f t="shared" si="629"/>
        <v>348</v>
      </c>
      <c r="AR419" s="51">
        <f t="shared" si="630"/>
        <v>13.25</v>
      </c>
      <c r="AS419" s="51">
        <v>1</v>
      </c>
      <c r="AU419" s="63">
        <f t="shared" si="668"/>
        <v>1.492347990971635E+16</v>
      </c>
      <c r="AV419" s="63">
        <f t="shared" si="669"/>
        <v>5.19337100858129E+18</v>
      </c>
      <c r="AW419" s="63">
        <f t="shared" si="670"/>
        <v>1.1855055090456684E+22</v>
      </c>
      <c r="AX419" s="63">
        <f t="shared" si="671"/>
        <v>4.8558305650510789E+26</v>
      </c>
      <c r="AY419" s="63">
        <f t="shared" si="631"/>
        <v>358536.53333333333</v>
      </c>
      <c r="AZ419" s="51">
        <f t="shared" si="672"/>
        <v>2282.7283224841685</v>
      </c>
      <c r="BA419" s="72">
        <f t="shared" si="594"/>
        <v>12.782363176520677</v>
      </c>
      <c r="BB419" s="51">
        <f t="shared" si="632"/>
        <v>318</v>
      </c>
      <c r="BC419" s="51">
        <f t="shared" si="633"/>
        <v>14.75</v>
      </c>
      <c r="BD419" s="51">
        <v>1</v>
      </c>
      <c r="BF419" s="63">
        <f t="shared" si="673"/>
        <v>81521737252112.797</v>
      </c>
      <c r="BG419" s="63">
        <f t="shared" si="674"/>
        <v>2.5923912446171868E+16</v>
      </c>
      <c r="BH419" s="63">
        <f t="shared" si="675"/>
        <v>2.0620526248141003E+20</v>
      </c>
      <c r="BI419" s="63">
        <f t="shared" si="676"/>
        <v>5.4055472327927105E+26</v>
      </c>
      <c r="BJ419" s="63">
        <f t="shared" si="634"/>
        <v>358536.53333333333</v>
      </c>
      <c r="BK419" s="51">
        <f t="shared" si="677"/>
        <v>7954.2493020516258</v>
      </c>
      <c r="BL419" s="72">
        <f t="shared" si="614"/>
        <v>44.540606244707924</v>
      </c>
      <c r="BM419" s="51">
        <f t="shared" si="635"/>
        <v>271</v>
      </c>
      <c r="BN419" s="51">
        <f t="shared" si="636"/>
        <v>17.100000000000001</v>
      </c>
      <c r="BO419" s="51">
        <v>1</v>
      </c>
      <c r="BQ419" s="63">
        <f t="shared" si="678"/>
        <v>397566315012.02179</v>
      </c>
      <c r="BR419" s="63">
        <f t="shared" si="679"/>
        <v>107740471368257.91</v>
      </c>
      <c r="BS419" s="63">
        <f t="shared" si="680"/>
        <v>3.5385217987316762E+17</v>
      </c>
      <c r="BT419" s="63">
        <f t="shared" si="681"/>
        <v>6.2667700122546003E+26</v>
      </c>
      <c r="BU419" s="63">
        <f t="shared" si="637"/>
        <v>358536.53333333333</v>
      </c>
      <c r="BV419" s="51">
        <f t="shared" si="682"/>
        <v>3284.3013899920456</v>
      </c>
      <c r="BW419" s="72">
        <f t="shared" si="593"/>
        <v>18.39077069948658</v>
      </c>
      <c r="BX419" s="51">
        <f t="shared" si="638"/>
        <v>226</v>
      </c>
      <c r="BY419" s="51">
        <f t="shared" si="639"/>
        <v>19.350000000000001</v>
      </c>
      <c r="BZ419" s="51">
        <v>1</v>
      </c>
      <c r="CB419" s="63">
        <f t="shared" si="683"/>
        <v>2050726249.0691161</v>
      </c>
      <c r="CC419" s="63">
        <f t="shared" si="684"/>
        <v>463464132289.62024</v>
      </c>
      <c r="CD419" s="63">
        <f t="shared" si="685"/>
        <v>782054057079880.87</v>
      </c>
      <c r="CE419" s="63">
        <f t="shared" si="686"/>
        <v>7.091345013867048E+26</v>
      </c>
      <c r="CF419" s="63">
        <f t="shared" si="640"/>
        <v>358536.53333333333</v>
      </c>
      <c r="CG419" s="51">
        <f t="shared" si="687"/>
        <v>1687.4100984176544</v>
      </c>
      <c r="CH419" s="93">
        <f t="shared" si="652"/>
        <v>9.4488198587865657</v>
      </c>
      <c r="CI419" s="51">
        <f t="shared" si="641"/>
        <v>181</v>
      </c>
      <c r="CJ419" s="51">
        <f t="shared" si="642"/>
        <v>21.6</v>
      </c>
      <c r="CK419" s="51">
        <v>1</v>
      </c>
      <c r="CM419" s="63">
        <f t="shared" si="688"/>
        <v>11292125.072676152</v>
      </c>
      <c r="CN419" s="63">
        <f t="shared" si="689"/>
        <v>2043874638.1543834</v>
      </c>
      <c r="CO419" s="63">
        <f t="shared" si="690"/>
        <v>1705059717470.6653</v>
      </c>
      <c r="CP419" s="63">
        <f t="shared" si="691"/>
        <v>7.9159200154794944E+26</v>
      </c>
      <c r="CQ419" s="63">
        <f t="shared" si="643"/>
        <v>358536.53333333333</v>
      </c>
      <c r="CR419" s="51">
        <f t="shared" si="692"/>
        <v>834.22910859656849</v>
      </c>
      <c r="CS419" s="93">
        <f t="shared" si="611"/>
        <v>4.6713484620465167</v>
      </c>
      <c r="CT419" s="51">
        <f t="shared" si="644"/>
        <v>130</v>
      </c>
      <c r="CU419" s="51">
        <f t="shared" si="645"/>
        <v>24.15</v>
      </c>
      <c r="CV419" s="51">
        <v>1</v>
      </c>
      <c r="CX419" s="63">
        <f t="shared" si="601"/>
        <v>4858.7625776741297</v>
      </c>
      <c r="CY419" s="63">
        <f t="shared" si="602"/>
        <v>631639.13509763684</v>
      </c>
      <c r="CZ419" s="63">
        <f t="shared" si="603"/>
        <v>1620679065.600014</v>
      </c>
      <c r="DA419" s="63">
        <f t="shared" si="604"/>
        <v>8.8504383506402681E+26</v>
      </c>
      <c r="DB419" s="63">
        <f t="shared" si="646"/>
        <v>358536.53333333333</v>
      </c>
      <c r="DC419" s="51">
        <f t="shared" si="605"/>
        <v>2565.8306706241283</v>
      </c>
      <c r="DD419" s="93">
        <f t="shared" si="595"/>
        <v>14.367622795200445</v>
      </c>
      <c r="DE419" s="51">
        <f t="shared" si="647"/>
        <v>75</v>
      </c>
      <c r="DF419" s="51">
        <f t="shared" si="648"/>
        <v>26.9</v>
      </c>
      <c r="DG419" s="51">
        <v>1</v>
      </c>
      <c r="DI419" s="63">
        <f t="shared" si="606"/>
        <v>3.1576705460423522</v>
      </c>
      <c r="DJ419" s="63">
        <f t="shared" si="607"/>
        <v>236.82529095317642</v>
      </c>
      <c r="DK419" s="63">
        <f t="shared" si="608"/>
        <v>881459.20000000426</v>
      </c>
      <c r="DL419" s="63">
        <f t="shared" si="609"/>
        <v>9.8582522414999257E+26</v>
      </c>
      <c r="DM419" s="63">
        <f t="shared" si="649"/>
        <v>358536.53333333333</v>
      </c>
      <c r="DN419" s="51">
        <f t="shared" si="610"/>
        <v>3721.9808596130079</v>
      </c>
      <c r="DO419" s="93">
        <f t="shared" si="693"/>
        <v>20.841600209287297</v>
      </c>
    </row>
    <row r="420" spans="1:119">
      <c r="A420" s="74">
        <v>8192</v>
      </c>
      <c r="B420" s="74">
        <f t="shared" si="615"/>
        <v>13.8</v>
      </c>
      <c r="C420" s="78">
        <v>19.010000000000002</v>
      </c>
      <c r="D420" s="76">
        <f t="shared" si="650"/>
        <v>3.07</v>
      </c>
      <c r="E420" s="76">
        <f t="shared" si="616"/>
        <v>3.07</v>
      </c>
      <c r="F420" s="77">
        <f t="shared" si="617"/>
        <v>179.167349</v>
      </c>
      <c r="G420" s="73">
        <f t="shared" si="618"/>
        <v>8.4194484259901826E+24</v>
      </c>
      <c r="H420" s="74">
        <f t="shared" si="651"/>
        <v>82.80000000000004</v>
      </c>
      <c r="I420" s="79">
        <v>414</v>
      </c>
      <c r="J420" s="51">
        <f t="shared" si="619"/>
        <v>414</v>
      </c>
      <c r="K420" s="51">
        <f t="shared" si="620"/>
        <v>10</v>
      </c>
      <c r="L420" s="51">
        <v>1</v>
      </c>
      <c r="N420" s="63">
        <f t="shared" si="654"/>
        <v>8.3908763851410244E+19</v>
      </c>
      <c r="O420" s="63">
        <f t="shared" si="655"/>
        <v>3.4738228234483839E+22</v>
      </c>
      <c r="P420" s="63">
        <f t="shared" si="656"/>
        <v>8.419448425990182E+25</v>
      </c>
      <c r="Q420" s="63">
        <f t="shared" si="657"/>
        <v>4.2097242129950906E+26</v>
      </c>
      <c r="R420" s="63">
        <f t="shared" si="621"/>
        <v>358809.59999999998</v>
      </c>
      <c r="S420" s="51">
        <f t="shared" si="658"/>
        <v>2423.6838934785942</v>
      </c>
      <c r="T420" s="72">
        <f t="shared" si="653"/>
        <v>13.527486492411038</v>
      </c>
      <c r="U420" s="51">
        <f t="shared" si="622"/>
        <v>399</v>
      </c>
      <c r="V420" s="69">
        <f t="shared" si="623"/>
        <v>10.75</v>
      </c>
      <c r="W420" s="51">
        <v>1</v>
      </c>
      <c r="Y420" s="68">
        <f t="shared" si="612"/>
        <v>3.0949001043220925E+18</v>
      </c>
      <c r="Z420" s="68">
        <f t="shared" si="659"/>
        <v>1.2348651416245148E+21</v>
      </c>
      <c r="AA420" s="68">
        <f t="shared" si="660"/>
        <v>1.1313633822424297E+25</v>
      </c>
      <c r="AB420" s="68">
        <f t="shared" si="661"/>
        <v>4.5254535289697229E+26</v>
      </c>
      <c r="AC420" s="63">
        <f t="shared" si="624"/>
        <v>358809.59999999998</v>
      </c>
      <c r="AD420" s="69">
        <f t="shared" si="662"/>
        <v>9161.8375489494792</v>
      </c>
      <c r="AE420" s="72">
        <f t="shared" si="625"/>
        <v>51.135642738953955</v>
      </c>
      <c r="AF420" s="51">
        <f t="shared" si="626"/>
        <v>377</v>
      </c>
      <c r="AG420" s="51">
        <f t="shared" si="627"/>
        <v>11.85</v>
      </c>
      <c r="AH420" s="51">
        <v>1</v>
      </c>
      <c r="AJ420" s="63">
        <f t="shared" si="663"/>
        <v>1.9880010031117459E+17</v>
      </c>
      <c r="AK420" s="63">
        <f t="shared" si="664"/>
        <v>7.4947637817312821E+19</v>
      </c>
      <c r="AL420" s="63">
        <f t="shared" si="665"/>
        <v>5.9071775352662232E+23</v>
      </c>
      <c r="AM420" s="63">
        <f t="shared" si="666"/>
        <v>4.9885231923991834E+26</v>
      </c>
      <c r="AN420" s="63">
        <f t="shared" si="628"/>
        <v>358809.59999999998</v>
      </c>
      <c r="AO420" s="51">
        <f t="shared" si="667"/>
        <v>7881.7394480999528</v>
      </c>
      <c r="AP420" s="72">
        <f t="shared" si="613"/>
        <v>43.990936362517438</v>
      </c>
      <c r="AQ420" s="51">
        <f t="shared" si="629"/>
        <v>349</v>
      </c>
      <c r="AR420" s="51">
        <f t="shared" si="630"/>
        <v>13.25</v>
      </c>
      <c r="AS420" s="51">
        <v>1</v>
      </c>
      <c r="AU420" s="63">
        <f t="shared" si="668"/>
        <v>1.492347990971635E+16</v>
      </c>
      <c r="AV420" s="63">
        <f t="shared" si="669"/>
        <v>5.208294488491006E+18</v>
      </c>
      <c r="AW420" s="63">
        <f t="shared" si="670"/>
        <v>1.3617882280806819E+22</v>
      </c>
      <c r="AX420" s="63">
        <f t="shared" si="671"/>
        <v>5.5778845822184962E+26</v>
      </c>
      <c r="AY420" s="63">
        <f t="shared" si="631"/>
        <v>358809.59999999998</v>
      </c>
      <c r="AZ420" s="51">
        <f t="shared" si="672"/>
        <v>2614.6528985445898</v>
      </c>
      <c r="BA420" s="72">
        <f t="shared" si="594"/>
        <v>14.593355949830958</v>
      </c>
      <c r="BB420" s="51">
        <f t="shared" si="632"/>
        <v>319</v>
      </c>
      <c r="BC420" s="51">
        <f t="shared" si="633"/>
        <v>14.75</v>
      </c>
      <c r="BD420" s="51">
        <v>1</v>
      </c>
      <c r="BF420" s="63">
        <f t="shared" si="673"/>
        <v>81521737252112.797</v>
      </c>
      <c r="BG420" s="63">
        <f t="shared" si="674"/>
        <v>2.6005434183423984E+16</v>
      </c>
      <c r="BH420" s="63">
        <f t="shared" si="675"/>
        <v>2.3686764580412755E+20</v>
      </c>
      <c r="BI420" s="63">
        <f t="shared" si="676"/>
        <v>6.2093432141677599E+26</v>
      </c>
      <c r="BJ420" s="63">
        <f t="shared" si="634"/>
        <v>358809.59999999998</v>
      </c>
      <c r="BK420" s="51">
        <f t="shared" si="677"/>
        <v>9108.3903515484617</v>
      </c>
      <c r="BL420" s="72">
        <f t="shared" si="614"/>
        <v>50.837333936042455</v>
      </c>
      <c r="BM420" s="51">
        <f t="shared" si="635"/>
        <v>272</v>
      </c>
      <c r="BN420" s="51">
        <f t="shared" si="636"/>
        <v>17.100000000000001</v>
      </c>
      <c r="BO420" s="51">
        <v>1</v>
      </c>
      <c r="BQ420" s="63">
        <f t="shared" si="678"/>
        <v>397566315012.02179</v>
      </c>
      <c r="BR420" s="63">
        <f t="shared" si="679"/>
        <v>108138037683269.92</v>
      </c>
      <c r="BS420" s="63">
        <f t="shared" si="680"/>
        <v>4.0646941693242259E+17</v>
      </c>
      <c r="BT420" s="63">
        <f t="shared" si="681"/>
        <v>7.1986284042216062E+26</v>
      </c>
      <c r="BU420" s="63">
        <f t="shared" si="637"/>
        <v>358809.59999999998</v>
      </c>
      <c r="BV420" s="51">
        <f t="shared" si="682"/>
        <v>3758.8014878071681</v>
      </c>
      <c r="BW420" s="72">
        <f t="shared" ref="BW420:BW483" si="694">BV420/$F420</f>
        <v>20.97927724435532</v>
      </c>
      <c r="BX420" s="51">
        <f t="shared" si="638"/>
        <v>227</v>
      </c>
      <c r="BY420" s="51">
        <f t="shared" si="639"/>
        <v>19.350000000000001</v>
      </c>
      <c r="BZ420" s="51">
        <v>1</v>
      </c>
      <c r="CB420" s="63">
        <f t="shared" si="683"/>
        <v>2050726249.0691161</v>
      </c>
      <c r="CC420" s="63">
        <f t="shared" si="684"/>
        <v>465514858538.68933</v>
      </c>
      <c r="CD420" s="63">
        <f t="shared" si="685"/>
        <v>898344208886416.62</v>
      </c>
      <c r="CE420" s="63">
        <f t="shared" si="686"/>
        <v>8.1458163521455014E+26</v>
      </c>
      <c r="CF420" s="63">
        <f t="shared" si="640"/>
        <v>358809.59999999998</v>
      </c>
      <c r="CG420" s="51">
        <f t="shared" si="687"/>
        <v>1929.7863267059488</v>
      </c>
      <c r="CH420" s="93">
        <f t="shared" si="652"/>
        <v>10.770859408685835</v>
      </c>
      <c r="CI420" s="51">
        <f t="shared" si="641"/>
        <v>182</v>
      </c>
      <c r="CJ420" s="51">
        <f t="shared" si="642"/>
        <v>21.6</v>
      </c>
      <c r="CK420" s="51">
        <v>1</v>
      </c>
      <c r="CM420" s="63">
        <f t="shared" si="688"/>
        <v>11292125.072676152</v>
      </c>
      <c r="CN420" s="63">
        <f t="shared" si="689"/>
        <v>2055166763.2270596</v>
      </c>
      <c r="CO420" s="63">
        <f t="shared" si="690"/>
        <v>1958599292630.2627</v>
      </c>
      <c r="CP420" s="63">
        <f t="shared" si="691"/>
        <v>9.0930043000693967E+26</v>
      </c>
      <c r="CQ420" s="63">
        <f t="shared" si="643"/>
        <v>358809.59999999998</v>
      </c>
      <c r="CR420" s="51">
        <f t="shared" si="692"/>
        <v>953.01234317104036</v>
      </c>
      <c r="CS420" s="93">
        <f t="shared" si="611"/>
        <v>5.319118402377212</v>
      </c>
      <c r="CT420" s="51">
        <f t="shared" si="644"/>
        <v>131</v>
      </c>
      <c r="CU420" s="51">
        <f t="shared" si="645"/>
        <v>24.15</v>
      </c>
      <c r="CV420" s="51">
        <v>1</v>
      </c>
      <c r="CX420" s="63">
        <f t="shared" si="601"/>
        <v>4858.7625776741297</v>
      </c>
      <c r="CY420" s="63">
        <f t="shared" si="602"/>
        <v>636497.89767531096</v>
      </c>
      <c r="CZ420" s="63">
        <f t="shared" si="603"/>
        <v>1861671376.6328681</v>
      </c>
      <c r="DA420" s="63">
        <f t="shared" si="604"/>
        <v>1.0166483974383145E+27</v>
      </c>
      <c r="DB420" s="63">
        <f t="shared" si="646"/>
        <v>358809.59999999998</v>
      </c>
      <c r="DC420" s="51">
        <f t="shared" si="605"/>
        <v>2924.8664974892663</v>
      </c>
      <c r="DD420" s="93">
        <f t="shared" si="595"/>
        <v>16.324774094242283</v>
      </c>
      <c r="DE420" s="51">
        <f t="shared" si="647"/>
        <v>76</v>
      </c>
      <c r="DF420" s="51">
        <f t="shared" si="648"/>
        <v>26.9</v>
      </c>
      <c r="DG420" s="51">
        <v>1</v>
      </c>
      <c r="DI420" s="63">
        <f t="shared" si="606"/>
        <v>3.1576705460423522</v>
      </c>
      <c r="DJ420" s="63">
        <f t="shared" si="607"/>
        <v>239.98296149921876</v>
      </c>
      <c r="DK420" s="63">
        <f t="shared" si="608"/>
        <v>1012530.7330370076</v>
      </c>
      <c r="DL420" s="63">
        <f t="shared" si="609"/>
        <v>1.1324158132956795E+27</v>
      </c>
      <c r="DM420" s="63">
        <f t="shared" si="649"/>
        <v>358809.59999999998</v>
      </c>
      <c r="DN420" s="51">
        <f t="shared" si="610"/>
        <v>4219.1775895735991</v>
      </c>
      <c r="DO420" s="93">
        <f t="shared" si="693"/>
        <v>23.548808491739191</v>
      </c>
    </row>
    <row r="421" spans="1:119">
      <c r="A421" s="74">
        <v>8192</v>
      </c>
      <c r="B421" s="74">
        <f t="shared" si="615"/>
        <v>13.833333333333334</v>
      </c>
      <c r="C421" s="78">
        <v>19.010000000000002</v>
      </c>
      <c r="D421" s="76">
        <f t="shared" si="650"/>
        <v>3.0750000000000002</v>
      </c>
      <c r="E421" s="76">
        <f t="shared" si="616"/>
        <v>3.0750000000000002</v>
      </c>
      <c r="F421" s="77">
        <f t="shared" si="617"/>
        <v>179.75143125000002</v>
      </c>
      <c r="G421" s="73">
        <f t="shared" si="618"/>
        <v>9.6714065569173018E+24</v>
      </c>
      <c r="H421" s="74">
        <f t="shared" si="651"/>
        <v>83.000000000000043</v>
      </c>
      <c r="I421" s="79">
        <v>415</v>
      </c>
      <c r="J421" s="51">
        <f t="shared" si="619"/>
        <v>415</v>
      </c>
      <c r="K421" s="51">
        <f t="shared" si="620"/>
        <v>10</v>
      </c>
      <c r="L421" s="51">
        <v>1</v>
      </c>
      <c r="N421" s="63">
        <f t="shared" si="654"/>
        <v>8.3908763851410244E+19</v>
      </c>
      <c r="O421" s="63">
        <f t="shared" si="655"/>
        <v>3.482213699833525E+22</v>
      </c>
      <c r="P421" s="63">
        <f t="shared" si="656"/>
        <v>9.6714065569173014E+25</v>
      </c>
      <c r="Q421" s="63">
        <f t="shared" si="657"/>
        <v>4.8357032784586507E+26</v>
      </c>
      <c r="R421" s="63">
        <f t="shared" si="621"/>
        <v>359082.66666666669</v>
      </c>
      <c r="S421" s="51">
        <f t="shared" si="658"/>
        <v>2777.3730708657154</v>
      </c>
      <c r="T421" s="72">
        <f t="shared" si="653"/>
        <v>15.451187517961502</v>
      </c>
      <c r="U421" s="51">
        <f t="shared" si="622"/>
        <v>400</v>
      </c>
      <c r="V421" s="69">
        <f t="shared" si="623"/>
        <v>10.75</v>
      </c>
      <c r="W421" s="51">
        <v>13</v>
      </c>
      <c r="Y421" s="68">
        <f t="shared" si="612"/>
        <v>4.0233701356187206E+19</v>
      </c>
      <c r="Z421" s="68">
        <f t="shared" si="659"/>
        <v>1.6093480542474881E+22</v>
      </c>
      <c r="AA421" s="68">
        <f t="shared" si="660"/>
        <v>1.2995952560857614E+25</v>
      </c>
      <c r="AB421" s="68">
        <f t="shared" si="661"/>
        <v>5.1983810243430498E+26</v>
      </c>
      <c r="AC421" s="63">
        <f t="shared" si="624"/>
        <v>359082.66666666669</v>
      </c>
      <c r="AD421" s="69">
        <f t="shared" si="662"/>
        <v>807.52901937886679</v>
      </c>
      <c r="AE421" s="72">
        <f t="shared" si="625"/>
        <v>4.4924761586779667</v>
      </c>
      <c r="AF421" s="51">
        <f t="shared" si="626"/>
        <v>378</v>
      </c>
      <c r="AG421" s="51">
        <f t="shared" si="627"/>
        <v>11.85</v>
      </c>
      <c r="AH421" s="51">
        <v>1</v>
      </c>
      <c r="AJ421" s="63">
        <f t="shared" si="663"/>
        <v>1.9880010031117459E+17</v>
      </c>
      <c r="AK421" s="63">
        <f t="shared" si="664"/>
        <v>7.5146437917623992E+19</v>
      </c>
      <c r="AL421" s="63">
        <f t="shared" si="665"/>
        <v>6.7855651174357478E+23</v>
      </c>
      <c r="AM421" s="63">
        <f t="shared" si="666"/>
        <v>5.730308384973501E+26</v>
      </c>
      <c r="AN421" s="63">
        <f t="shared" si="628"/>
        <v>359082.66666666669</v>
      </c>
      <c r="AO421" s="51">
        <f t="shared" si="667"/>
        <v>9029.7894424139286</v>
      </c>
      <c r="AP421" s="72">
        <f t="shared" si="613"/>
        <v>50.234868115487828</v>
      </c>
      <c r="AQ421" s="51">
        <f t="shared" si="629"/>
        <v>350</v>
      </c>
      <c r="AR421" s="51">
        <f t="shared" si="630"/>
        <v>13.25</v>
      </c>
      <c r="AS421" s="51">
        <v>1</v>
      </c>
      <c r="AU421" s="63">
        <f t="shared" si="668"/>
        <v>1.492347990971635E+16</v>
      </c>
      <c r="AV421" s="63">
        <f t="shared" si="669"/>
        <v>5.2232179684007229E+18</v>
      </c>
      <c r="AW421" s="63">
        <f t="shared" si="670"/>
        <v>1.564283897450606E+22</v>
      </c>
      <c r="AX421" s="63">
        <f t="shared" si="671"/>
        <v>6.4073068439577119E+26</v>
      </c>
      <c r="AY421" s="63">
        <f t="shared" si="631"/>
        <v>359082.66666666669</v>
      </c>
      <c r="AZ421" s="51">
        <f t="shared" si="672"/>
        <v>2994.8662049222658</v>
      </c>
      <c r="BA421" s="72">
        <f t="shared" si="594"/>
        <v>16.661153594693648</v>
      </c>
      <c r="BB421" s="51">
        <f t="shared" si="632"/>
        <v>320</v>
      </c>
      <c r="BC421" s="51">
        <f t="shared" si="633"/>
        <v>14.75</v>
      </c>
      <c r="BD421" s="51">
        <v>14</v>
      </c>
      <c r="BF421" s="63">
        <f t="shared" si="673"/>
        <v>1141304321529579.2</v>
      </c>
      <c r="BG421" s="63">
        <f t="shared" si="674"/>
        <v>3.6521738288946534E+17</v>
      </c>
      <c r="BH421" s="63">
        <f t="shared" si="675"/>
        <v>2.7208947508722169E+20</v>
      </c>
      <c r="BI421" s="63">
        <f t="shared" si="676"/>
        <v>7.13266233572651E+26</v>
      </c>
      <c r="BJ421" s="63">
        <f t="shared" si="634"/>
        <v>359082.66666666669</v>
      </c>
      <c r="BK421" s="51">
        <f t="shared" si="677"/>
        <v>745.00691323767239</v>
      </c>
      <c r="BL421" s="72">
        <f t="shared" si="614"/>
        <v>4.1446507994782502</v>
      </c>
      <c r="BM421" s="51">
        <f t="shared" si="635"/>
        <v>273</v>
      </c>
      <c r="BN421" s="51">
        <f t="shared" si="636"/>
        <v>17.100000000000001</v>
      </c>
      <c r="BO421" s="51">
        <v>1</v>
      </c>
      <c r="BQ421" s="63">
        <f t="shared" si="678"/>
        <v>397566315012.02179</v>
      </c>
      <c r="BR421" s="63">
        <f t="shared" si="679"/>
        <v>108535603998281.95</v>
      </c>
      <c r="BS421" s="63">
        <f t="shared" si="680"/>
        <v>4.6691075058687789E+17</v>
      </c>
      <c r="BT421" s="63">
        <f t="shared" si="681"/>
        <v>8.2690526061642945E+26</v>
      </c>
      <c r="BU421" s="63">
        <f t="shared" si="637"/>
        <v>359082.66666666669</v>
      </c>
      <c r="BV421" s="51">
        <f t="shared" si="682"/>
        <v>4301.9132283473427</v>
      </c>
      <c r="BW421" s="72">
        <f t="shared" si="694"/>
        <v>23.932567314939487</v>
      </c>
      <c r="BX421" s="51">
        <f t="shared" si="638"/>
        <v>228</v>
      </c>
      <c r="BY421" s="51">
        <f t="shared" si="639"/>
        <v>19.350000000000001</v>
      </c>
      <c r="BZ421" s="51">
        <v>1</v>
      </c>
      <c r="CB421" s="63">
        <f t="shared" si="683"/>
        <v>2050726249.0691161</v>
      </c>
      <c r="CC421" s="63">
        <f t="shared" si="684"/>
        <v>467565584787.75848</v>
      </c>
      <c r="CD421" s="63">
        <f t="shared" si="685"/>
        <v>1031926514968939.5</v>
      </c>
      <c r="CE421" s="63">
        <f t="shared" si="686"/>
        <v>9.3570858438174896E+26</v>
      </c>
      <c r="CF421" s="63">
        <f t="shared" si="640"/>
        <v>359082.66666666669</v>
      </c>
      <c r="CG421" s="51">
        <f t="shared" si="687"/>
        <v>2207.0198246891091</v>
      </c>
      <c r="CH421" s="93">
        <f t="shared" si="652"/>
        <v>12.278176642830536</v>
      </c>
      <c r="CI421" s="51">
        <f t="shared" si="641"/>
        <v>183</v>
      </c>
      <c r="CJ421" s="51">
        <f t="shared" si="642"/>
        <v>21.6</v>
      </c>
      <c r="CK421" s="51">
        <v>1</v>
      </c>
      <c r="CM421" s="63">
        <f t="shared" si="688"/>
        <v>11292125.072676152</v>
      </c>
      <c r="CN421" s="63">
        <f t="shared" si="689"/>
        <v>2066458888.2997358</v>
      </c>
      <c r="CO421" s="63">
        <f t="shared" si="690"/>
        <v>2249839785542.7397</v>
      </c>
      <c r="CP421" s="63">
        <f t="shared" si="691"/>
        <v>1.0445119081470687E+27</v>
      </c>
      <c r="CQ421" s="63">
        <f t="shared" si="643"/>
        <v>359082.66666666669</v>
      </c>
      <c r="CR421" s="51">
        <f t="shared" si="692"/>
        <v>1088.7416141116112</v>
      </c>
      <c r="CS421" s="93">
        <f t="shared" si="611"/>
        <v>6.0569287629058088</v>
      </c>
      <c r="CT421" s="51">
        <f t="shared" si="644"/>
        <v>132</v>
      </c>
      <c r="CU421" s="51">
        <f t="shared" si="645"/>
        <v>24.15</v>
      </c>
      <c r="CV421" s="51">
        <v>1</v>
      </c>
      <c r="CX421" s="63">
        <f t="shared" si="601"/>
        <v>4858.7625776741297</v>
      </c>
      <c r="CY421" s="63">
        <f t="shared" si="602"/>
        <v>641356.66025298508</v>
      </c>
      <c r="CZ421" s="63">
        <f t="shared" si="603"/>
        <v>2138498847.8832412</v>
      </c>
      <c r="DA421" s="63">
        <f t="shared" si="604"/>
        <v>1.1678223417477642E+27</v>
      </c>
      <c r="DB421" s="63">
        <f t="shared" si="646"/>
        <v>359082.66666666669</v>
      </c>
      <c r="DC421" s="51">
        <f t="shared" si="605"/>
        <v>3334.3363847499513</v>
      </c>
      <c r="DD421" s="93">
        <f t="shared" si="595"/>
        <v>18.549707012416075</v>
      </c>
      <c r="DE421" s="51">
        <f t="shared" si="647"/>
        <v>77</v>
      </c>
      <c r="DF421" s="51">
        <f t="shared" si="648"/>
        <v>26.9</v>
      </c>
      <c r="DG421" s="51">
        <v>1</v>
      </c>
      <c r="DI421" s="63">
        <f t="shared" si="606"/>
        <v>3.1576705460423522</v>
      </c>
      <c r="DJ421" s="63">
        <f t="shared" si="607"/>
        <v>243.14063204526113</v>
      </c>
      <c r="DK421" s="63">
        <f t="shared" si="608"/>
        <v>1163092.3874235528</v>
      </c>
      <c r="DL421" s="63">
        <f t="shared" si="609"/>
        <v>1.300804181905377E+27</v>
      </c>
      <c r="DM421" s="63">
        <f t="shared" si="649"/>
        <v>359082.66666666669</v>
      </c>
      <c r="DN421" s="51">
        <f t="shared" si="610"/>
        <v>4783.6199883162299</v>
      </c>
      <c r="DO421" s="93">
        <f t="shared" si="693"/>
        <v>26.612416685924046</v>
      </c>
    </row>
    <row r="422" spans="1:119">
      <c r="A422" s="74">
        <v>8192</v>
      </c>
      <c r="B422" s="74">
        <f t="shared" si="615"/>
        <v>13.866666666666667</v>
      </c>
      <c r="C422" s="78">
        <v>19.010000000000002</v>
      </c>
      <c r="D422" s="76">
        <f t="shared" si="650"/>
        <v>3.08</v>
      </c>
      <c r="E422" s="76">
        <f t="shared" si="616"/>
        <v>3.08</v>
      </c>
      <c r="F422" s="77">
        <f t="shared" si="617"/>
        <v>180.33646400000003</v>
      </c>
      <c r="G422" s="73">
        <f t="shared" si="618"/>
        <v>1.1109528802438442E+25</v>
      </c>
      <c r="H422" s="74">
        <f t="shared" si="651"/>
        <v>83.200000000000045</v>
      </c>
      <c r="I422" s="79">
        <v>416</v>
      </c>
      <c r="J422" s="51">
        <f t="shared" si="619"/>
        <v>416</v>
      </c>
      <c r="K422" s="51">
        <f t="shared" si="620"/>
        <v>10</v>
      </c>
      <c r="L422" s="51">
        <v>1</v>
      </c>
      <c r="N422" s="63">
        <f t="shared" si="654"/>
        <v>8.3908763851410244E+19</v>
      </c>
      <c r="O422" s="63">
        <f t="shared" si="655"/>
        <v>3.4906045762186661E+22</v>
      </c>
      <c r="P422" s="63">
        <f t="shared" si="656"/>
        <v>1.1109528802438442E+26</v>
      </c>
      <c r="Q422" s="63">
        <f t="shared" si="657"/>
        <v>5.5547644012192211E+26</v>
      </c>
      <c r="R422" s="63">
        <f t="shared" si="621"/>
        <v>359355.73333333334</v>
      </c>
      <c r="S422" s="51">
        <f t="shared" si="658"/>
        <v>3182.6947337796919</v>
      </c>
      <c r="T422" s="72">
        <f t="shared" si="653"/>
        <v>17.648647773085376</v>
      </c>
      <c r="U422" s="51">
        <f t="shared" si="622"/>
        <v>401</v>
      </c>
      <c r="V422" s="69">
        <f t="shared" si="623"/>
        <v>10.75</v>
      </c>
      <c r="W422" s="51">
        <v>1</v>
      </c>
      <c r="Y422" s="68">
        <f t="shared" si="612"/>
        <v>4.0233701356187206E+19</v>
      </c>
      <c r="Z422" s="68">
        <f t="shared" si="659"/>
        <v>1.613371424383107E+22</v>
      </c>
      <c r="AA422" s="68">
        <f t="shared" si="660"/>
        <v>1.4928429328276646E+25</v>
      </c>
      <c r="AB422" s="68">
        <f t="shared" si="661"/>
        <v>5.9713717313106623E+26</v>
      </c>
      <c r="AC422" s="63">
        <f t="shared" si="624"/>
        <v>359355.73333333334</v>
      </c>
      <c r="AD422" s="69">
        <f t="shared" si="662"/>
        <v>925.29402112007278</v>
      </c>
      <c r="AE422" s="72">
        <f t="shared" si="625"/>
        <v>5.1309313745891822</v>
      </c>
      <c r="AF422" s="51">
        <f t="shared" si="626"/>
        <v>379</v>
      </c>
      <c r="AG422" s="51">
        <f t="shared" si="627"/>
        <v>11.85</v>
      </c>
      <c r="AH422" s="51">
        <v>1</v>
      </c>
      <c r="AJ422" s="63">
        <f t="shared" si="663"/>
        <v>1.9880010031117459E+17</v>
      </c>
      <c r="AK422" s="63">
        <f t="shared" si="664"/>
        <v>7.5345238017935163E+19</v>
      </c>
      <c r="AL422" s="63">
        <f t="shared" si="665"/>
        <v>7.7945674881237067E+23</v>
      </c>
      <c r="AM422" s="63">
        <f t="shared" si="666"/>
        <v>6.5823958154447762E+26</v>
      </c>
      <c r="AN422" s="63">
        <f t="shared" si="628"/>
        <v>359355.73333333334</v>
      </c>
      <c r="AO422" s="51">
        <f t="shared" si="667"/>
        <v>10345.136193303006</v>
      </c>
      <c r="AP422" s="72">
        <f t="shared" si="613"/>
        <v>57.365748245474101</v>
      </c>
      <c r="AQ422" s="51">
        <f t="shared" si="629"/>
        <v>351</v>
      </c>
      <c r="AR422" s="51">
        <f t="shared" si="630"/>
        <v>13.25</v>
      </c>
      <c r="AS422" s="51">
        <v>1</v>
      </c>
      <c r="AU422" s="63">
        <f t="shared" si="668"/>
        <v>1.492347990971635E+16</v>
      </c>
      <c r="AV422" s="63">
        <f t="shared" si="669"/>
        <v>5.2381414483104389E+18</v>
      </c>
      <c r="AW422" s="63">
        <f t="shared" si="670"/>
        <v>1.7968903397498625E+22</v>
      </c>
      <c r="AX422" s="63">
        <f t="shared" si="671"/>
        <v>7.3600628316154679E+26</v>
      </c>
      <c r="AY422" s="63">
        <f t="shared" si="631"/>
        <v>359355.73333333334</v>
      </c>
      <c r="AZ422" s="51">
        <f t="shared" si="672"/>
        <v>3430.3967494605345</v>
      </c>
      <c r="BA422" s="72">
        <f t="shared" si="594"/>
        <v>19.022202572744987</v>
      </c>
      <c r="BB422" s="51">
        <f t="shared" si="632"/>
        <v>321</v>
      </c>
      <c r="BC422" s="51">
        <f t="shared" si="633"/>
        <v>14.75</v>
      </c>
      <c r="BD422" s="51">
        <v>1</v>
      </c>
      <c r="BF422" s="63">
        <f t="shared" si="673"/>
        <v>1141304321529579.2</v>
      </c>
      <c r="BG422" s="63">
        <f t="shared" si="674"/>
        <v>3.6635868721099494E+17</v>
      </c>
      <c r="BH422" s="63">
        <f t="shared" si="675"/>
        <v>3.1254873244469835E+20</v>
      </c>
      <c r="BI422" s="63">
        <f t="shared" si="676"/>
        <v>8.1932774917983518E+26</v>
      </c>
      <c r="BJ422" s="63">
        <f t="shared" si="634"/>
        <v>359355.73333333334</v>
      </c>
      <c r="BK422" s="51">
        <f t="shared" si="677"/>
        <v>853.12220879504866</v>
      </c>
      <c r="BL422" s="72">
        <f t="shared" si="614"/>
        <v>4.73072494531693</v>
      </c>
      <c r="BM422" s="51">
        <f t="shared" si="635"/>
        <v>274</v>
      </c>
      <c r="BN422" s="51">
        <f t="shared" si="636"/>
        <v>17.100000000000001</v>
      </c>
      <c r="BO422" s="51">
        <v>1</v>
      </c>
      <c r="BQ422" s="63">
        <f t="shared" si="678"/>
        <v>397566315012.02179</v>
      </c>
      <c r="BR422" s="63">
        <f t="shared" si="679"/>
        <v>108933170313293.97</v>
      </c>
      <c r="BS422" s="63">
        <f t="shared" si="680"/>
        <v>5.3633961112957754E+17</v>
      </c>
      <c r="BT422" s="63">
        <f t="shared" si="681"/>
        <v>9.4986471260848692E+26</v>
      </c>
      <c r="BU422" s="63">
        <f t="shared" si="637"/>
        <v>359355.73333333334</v>
      </c>
      <c r="BV422" s="51">
        <f t="shared" si="682"/>
        <v>4923.565609878553</v>
      </c>
      <c r="BW422" s="72">
        <f t="shared" si="694"/>
        <v>27.302107963470728</v>
      </c>
      <c r="BX422" s="51">
        <f t="shared" si="638"/>
        <v>229</v>
      </c>
      <c r="BY422" s="51">
        <f t="shared" si="639"/>
        <v>19.350000000000001</v>
      </c>
      <c r="BZ422" s="51">
        <v>1</v>
      </c>
      <c r="CB422" s="63">
        <f t="shared" si="683"/>
        <v>2050726249.0691161</v>
      </c>
      <c r="CC422" s="63">
        <f t="shared" si="684"/>
        <v>469616311036.82758</v>
      </c>
      <c r="CD422" s="63">
        <f t="shared" si="685"/>
        <v>1185372290222644.2</v>
      </c>
      <c r="CE422" s="63">
        <f t="shared" si="686"/>
        <v>1.0748469116359194E+27</v>
      </c>
      <c r="CF422" s="63">
        <f t="shared" si="640"/>
        <v>359355.73333333334</v>
      </c>
      <c r="CG422" s="51">
        <f t="shared" si="687"/>
        <v>2524.1292995244507</v>
      </c>
      <c r="CH422" s="93">
        <f t="shared" si="652"/>
        <v>13.996777154976545</v>
      </c>
      <c r="CI422" s="51">
        <f t="shared" si="641"/>
        <v>184</v>
      </c>
      <c r="CJ422" s="51">
        <f t="shared" si="642"/>
        <v>21.6</v>
      </c>
      <c r="CK422" s="51">
        <v>1</v>
      </c>
      <c r="CM422" s="63">
        <f t="shared" si="688"/>
        <v>11292125.072676152</v>
      </c>
      <c r="CN422" s="63">
        <f t="shared" si="689"/>
        <v>2077751013.372412</v>
      </c>
      <c r="CO422" s="63">
        <f t="shared" si="690"/>
        <v>2584387260659.8271</v>
      </c>
      <c r="CP422" s="63">
        <f t="shared" si="691"/>
        <v>1.199829110663352E+27</v>
      </c>
      <c r="CQ422" s="63">
        <f t="shared" si="643"/>
        <v>359355.73333333334</v>
      </c>
      <c r="CR422" s="51">
        <f t="shared" si="692"/>
        <v>1243.8387679884177</v>
      </c>
      <c r="CS422" s="93">
        <f t="shared" si="611"/>
        <v>6.8973225957697464</v>
      </c>
      <c r="CT422" s="51">
        <f t="shared" si="644"/>
        <v>133</v>
      </c>
      <c r="CU422" s="51">
        <f t="shared" si="645"/>
        <v>24.15</v>
      </c>
      <c r="CV422" s="51">
        <v>1</v>
      </c>
      <c r="CX422" s="63">
        <f t="shared" si="601"/>
        <v>4858.7625776741297</v>
      </c>
      <c r="CY422" s="63">
        <f t="shared" si="602"/>
        <v>646215.4228306592</v>
      </c>
      <c r="CZ422" s="63">
        <f t="shared" si="603"/>
        <v>2456490108.7265339</v>
      </c>
      <c r="DA422" s="63">
        <f t="shared" si="604"/>
        <v>1.3414756028944419E+27</v>
      </c>
      <c r="DB422" s="63">
        <f t="shared" si="646"/>
        <v>359355.73333333334</v>
      </c>
      <c r="DC422" s="51">
        <f t="shared" si="605"/>
        <v>3801.3486245286617</v>
      </c>
      <c r="DD422" s="93">
        <f t="shared" si="595"/>
        <v>21.079201289699576</v>
      </c>
      <c r="DE422" s="51">
        <f t="shared" si="647"/>
        <v>78</v>
      </c>
      <c r="DF422" s="51">
        <f t="shared" si="648"/>
        <v>26.9</v>
      </c>
      <c r="DG422" s="51">
        <v>1</v>
      </c>
      <c r="DI422" s="63">
        <f t="shared" si="606"/>
        <v>3.1576705460423522</v>
      </c>
      <c r="DJ422" s="63">
        <f t="shared" si="607"/>
        <v>246.29830259130347</v>
      </c>
      <c r="DK422" s="63">
        <f t="shared" si="608"/>
        <v>1336042.3121430089</v>
      </c>
      <c r="DL422" s="63">
        <f t="shared" si="609"/>
        <v>1.4942316239279705E+27</v>
      </c>
      <c r="DM422" s="63">
        <f t="shared" si="649"/>
        <v>359355.73333333334</v>
      </c>
      <c r="DN422" s="51">
        <f t="shared" si="610"/>
        <v>5424.4885087981238</v>
      </c>
      <c r="DO422" s="93">
        <f t="shared" si="693"/>
        <v>30.079820733305066</v>
      </c>
    </row>
    <row r="423" spans="1:119">
      <c r="A423" s="74">
        <v>8192</v>
      </c>
      <c r="B423" s="74">
        <f t="shared" si="615"/>
        <v>13.9</v>
      </c>
      <c r="C423" s="78">
        <v>19.010000000000002</v>
      </c>
      <c r="D423" s="76">
        <f t="shared" si="650"/>
        <v>3.085</v>
      </c>
      <c r="E423" s="76">
        <f t="shared" si="616"/>
        <v>3.085</v>
      </c>
      <c r="F423" s="77">
        <f t="shared" si="617"/>
        <v>180.92244725</v>
      </c>
      <c r="G423" s="73">
        <f t="shared" si="618"/>
        <v>1.2761497460153223E+25</v>
      </c>
      <c r="H423" s="74">
        <f t="shared" si="651"/>
        <v>83.400000000000048</v>
      </c>
      <c r="I423" s="79">
        <v>417</v>
      </c>
      <c r="J423" s="51">
        <f t="shared" si="619"/>
        <v>417</v>
      </c>
      <c r="K423" s="51">
        <f t="shared" si="620"/>
        <v>10</v>
      </c>
      <c r="L423" s="51">
        <v>1</v>
      </c>
      <c r="N423" s="63">
        <f t="shared" si="654"/>
        <v>8.3908763851410244E+19</v>
      </c>
      <c r="O423" s="63">
        <f t="shared" si="655"/>
        <v>3.4989954526038072E+22</v>
      </c>
      <c r="P423" s="63">
        <f t="shared" si="656"/>
        <v>1.2761497460153224E+26</v>
      </c>
      <c r="Q423" s="63">
        <f t="shared" si="657"/>
        <v>6.3807487300766119E+26</v>
      </c>
      <c r="R423" s="63">
        <f t="shared" si="621"/>
        <v>359628.79999999999</v>
      </c>
      <c r="S423" s="51">
        <f t="shared" si="658"/>
        <v>3647.1889240829528</v>
      </c>
      <c r="T423" s="72">
        <f t="shared" si="653"/>
        <v>20.158852478063373</v>
      </c>
      <c r="U423" s="51">
        <f t="shared" si="622"/>
        <v>402</v>
      </c>
      <c r="V423" s="69">
        <f t="shared" si="623"/>
        <v>10.75</v>
      </c>
      <c r="W423" s="51">
        <v>1</v>
      </c>
      <c r="Y423" s="68">
        <f t="shared" si="612"/>
        <v>4.0233701356187206E+19</v>
      </c>
      <c r="Z423" s="68">
        <f t="shared" si="659"/>
        <v>1.6173947945187256E+22</v>
      </c>
      <c r="AA423" s="68">
        <f t="shared" si="660"/>
        <v>1.7148262212080874E+25</v>
      </c>
      <c r="AB423" s="68">
        <f t="shared" si="661"/>
        <v>6.8593048848323577E+26</v>
      </c>
      <c r="AC423" s="63">
        <f t="shared" si="624"/>
        <v>359628.79999999999</v>
      </c>
      <c r="AD423" s="69">
        <f t="shared" si="662"/>
        <v>1060.2397305961119</v>
      </c>
      <c r="AE423" s="72">
        <f t="shared" si="625"/>
        <v>5.8601889744010851</v>
      </c>
      <c r="AF423" s="51">
        <f t="shared" si="626"/>
        <v>380</v>
      </c>
      <c r="AG423" s="51">
        <f t="shared" si="627"/>
        <v>11.85</v>
      </c>
      <c r="AH423" s="51">
        <v>14</v>
      </c>
      <c r="AJ423" s="63">
        <f t="shared" si="663"/>
        <v>2.7832014043564442E+18</v>
      </c>
      <c r="AK423" s="63">
        <f t="shared" si="664"/>
        <v>1.0576165336554487E+21</v>
      </c>
      <c r="AL423" s="63">
        <f t="shared" si="665"/>
        <v>8.9536068515210739E+23</v>
      </c>
      <c r="AM423" s="63">
        <f t="shared" si="666"/>
        <v>7.5611872451407841E+26</v>
      </c>
      <c r="AN423" s="63">
        <f t="shared" si="628"/>
        <v>359628.79999999999</v>
      </c>
      <c r="AO423" s="51">
        <f t="shared" si="667"/>
        <v>846.58347960717379</v>
      </c>
      <c r="AP423" s="72">
        <f t="shared" si="613"/>
        <v>4.6792617084012704</v>
      </c>
      <c r="AQ423" s="51">
        <f t="shared" si="629"/>
        <v>352</v>
      </c>
      <c r="AR423" s="51">
        <f t="shared" si="630"/>
        <v>13.25</v>
      </c>
      <c r="AS423" s="51">
        <v>1</v>
      </c>
      <c r="AU423" s="63">
        <f t="shared" si="668"/>
        <v>1.492347990971635E+16</v>
      </c>
      <c r="AV423" s="63">
        <f t="shared" si="669"/>
        <v>5.2530649282201549E+18</v>
      </c>
      <c r="AW423" s="63">
        <f t="shared" si="670"/>
        <v>2.0640849773807303E+22</v>
      </c>
      <c r="AX423" s="63">
        <f t="shared" si="671"/>
        <v>8.454492067351511E+26</v>
      </c>
      <c r="AY423" s="63">
        <f t="shared" si="631"/>
        <v>359628.79999999999</v>
      </c>
      <c r="AZ423" s="51">
        <f t="shared" si="672"/>
        <v>3929.29652609507</v>
      </c>
      <c r="BA423" s="72">
        <f t="shared" si="594"/>
        <v>21.718126113259668</v>
      </c>
      <c r="BB423" s="51">
        <f t="shared" si="632"/>
        <v>322</v>
      </c>
      <c r="BC423" s="51">
        <f t="shared" si="633"/>
        <v>14.75</v>
      </c>
      <c r="BD423" s="51">
        <v>1</v>
      </c>
      <c r="BF423" s="63">
        <f t="shared" si="673"/>
        <v>1141304321529579.2</v>
      </c>
      <c r="BG423" s="63">
        <f t="shared" si="674"/>
        <v>3.6749999153252454E+17</v>
      </c>
      <c r="BH423" s="63">
        <f t="shared" si="675"/>
        <v>3.5902421481563344E+20</v>
      </c>
      <c r="BI423" s="63">
        <f t="shared" si="676"/>
        <v>9.4116043768630024E+26</v>
      </c>
      <c r="BJ423" s="63">
        <f t="shared" si="634"/>
        <v>359628.79999999999</v>
      </c>
      <c r="BK423" s="51">
        <f t="shared" si="677"/>
        <v>976.93666146345754</v>
      </c>
      <c r="BL423" s="72">
        <f t="shared" si="614"/>
        <v>5.3997537415217423</v>
      </c>
      <c r="BM423" s="51">
        <f t="shared" si="635"/>
        <v>275</v>
      </c>
      <c r="BN423" s="51">
        <f t="shared" si="636"/>
        <v>17.100000000000001</v>
      </c>
      <c r="BO423" s="51">
        <v>1</v>
      </c>
      <c r="BQ423" s="63">
        <f t="shared" si="678"/>
        <v>397566315012.02179</v>
      </c>
      <c r="BR423" s="63">
        <f t="shared" si="679"/>
        <v>109330736628305.98</v>
      </c>
      <c r="BS423" s="63">
        <f t="shared" si="680"/>
        <v>6.160924290242953E+17</v>
      </c>
      <c r="BT423" s="63">
        <f t="shared" si="681"/>
        <v>1.0911080328431007E+27</v>
      </c>
      <c r="BU423" s="63">
        <f t="shared" si="637"/>
        <v>359628.79999999999</v>
      </c>
      <c r="BV423" s="51">
        <f t="shared" si="682"/>
        <v>5635.1255650900603</v>
      </c>
      <c r="BW423" s="72">
        <f t="shared" si="694"/>
        <v>31.146635758819915</v>
      </c>
      <c r="BX423" s="51">
        <f t="shared" si="638"/>
        <v>230</v>
      </c>
      <c r="BY423" s="51">
        <f t="shared" si="639"/>
        <v>19.350000000000001</v>
      </c>
      <c r="BZ423" s="51">
        <v>1</v>
      </c>
      <c r="CB423" s="63">
        <f t="shared" si="683"/>
        <v>2050726249.0691161</v>
      </c>
      <c r="CC423" s="63">
        <f t="shared" si="684"/>
        <v>471667037285.89673</v>
      </c>
      <c r="CD423" s="63">
        <f t="shared" si="685"/>
        <v>1361635199837819.2</v>
      </c>
      <c r="CE423" s="63">
        <f t="shared" si="686"/>
        <v>1.2346748792698244E+27</v>
      </c>
      <c r="CF423" s="63">
        <f t="shared" si="640"/>
        <v>359628.79999999999</v>
      </c>
      <c r="CG423" s="51">
        <f t="shared" si="687"/>
        <v>2886.8568125367565</v>
      </c>
      <c r="CH423" s="93">
        <f t="shared" si="652"/>
        <v>15.956321929183702</v>
      </c>
      <c r="CI423" s="51">
        <f t="shared" si="641"/>
        <v>185</v>
      </c>
      <c r="CJ423" s="51">
        <f t="shared" si="642"/>
        <v>21.6</v>
      </c>
      <c r="CK423" s="51">
        <v>1</v>
      </c>
      <c r="CM423" s="63">
        <f t="shared" si="688"/>
        <v>11292125.072676152</v>
      </c>
      <c r="CN423" s="63">
        <f t="shared" si="689"/>
        <v>2089043138.4450881</v>
      </c>
      <c r="CO423" s="63">
        <f t="shared" si="690"/>
        <v>2968681394995.2378</v>
      </c>
      <c r="CP423" s="63">
        <f t="shared" si="691"/>
        <v>1.3782417256965481E+27</v>
      </c>
      <c r="CQ423" s="63">
        <f t="shared" si="643"/>
        <v>359628.79999999999</v>
      </c>
      <c r="CR423" s="51">
        <f t="shared" si="692"/>
        <v>1421.072327498646</v>
      </c>
      <c r="CS423" s="93">
        <f t="shared" si="611"/>
        <v>7.8545937726289843</v>
      </c>
      <c r="CT423" s="51">
        <f t="shared" si="644"/>
        <v>134</v>
      </c>
      <c r="CU423" s="51">
        <f t="shared" si="645"/>
        <v>24.15</v>
      </c>
      <c r="CV423" s="51">
        <v>1</v>
      </c>
      <c r="CX423" s="63">
        <f t="shared" si="601"/>
        <v>4858.7625776741297</v>
      </c>
      <c r="CY423" s="63">
        <f t="shared" si="602"/>
        <v>651074.18540833343</v>
      </c>
      <c r="CZ423" s="63">
        <f t="shared" si="603"/>
        <v>2821766146.9606571</v>
      </c>
      <c r="DA423" s="63">
        <f t="shared" si="604"/>
        <v>1.5409508183135018E+27</v>
      </c>
      <c r="DB423" s="63">
        <f t="shared" si="646"/>
        <v>359628.79999999999</v>
      </c>
      <c r="DC423" s="51">
        <f t="shared" si="605"/>
        <v>4334.016322872536</v>
      </c>
      <c r="DD423" s="93">
        <f t="shared" si="595"/>
        <v>23.955105564561368</v>
      </c>
      <c r="DE423" s="51">
        <f t="shared" si="647"/>
        <v>79</v>
      </c>
      <c r="DF423" s="51">
        <f t="shared" si="648"/>
        <v>26.9</v>
      </c>
      <c r="DG423" s="51">
        <v>1</v>
      </c>
      <c r="DI423" s="63">
        <f t="shared" si="606"/>
        <v>3.1576705460423522</v>
      </c>
      <c r="DJ423" s="63">
        <f t="shared" si="607"/>
        <v>249.45597313734584</v>
      </c>
      <c r="DK423" s="63">
        <f t="shared" si="608"/>
        <v>1534709.6061651099</v>
      </c>
      <c r="DL423" s="63">
        <f t="shared" si="609"/>
        <v>1.7164214083906086E+27</v>
      </c>
      <c r="DM423" s="63">
        <f t="shared" si="649"/>
        <v>359628.79999999999</v>
      </c>
      <c r="DN423" s="51">
        <f t="shared" si="610"/>
        <v>6152.2263302155015</v>
      </c>
      <c r="DO423" s="93">
        <f t="shared" si="693"/>
        <v>34.004770683398441</v>
      </c>
    </row>
    <row r="424" spans="1:119">
      <c r="A424" s="74">
        <v>8192</v>
      </c>
      <c r="B424" s="74">
        <f t="shared" si="615"/>
        <v>13.933333333333334</v>
      </c>
      <c r="C424" s="78">
        <v>19.010000000000002</v>
      </c>
      <c r="D424" s="76">
        <f t="shared" si="650"/>
        <v>3.09</v>
      </c>
      <c r="E424" s="76">
        <f t="shared" si="616"/>
        <v>3.09</v>
      </c>
      <c r="F424" s="77">
        <f t="shared" si="617"/>
        <v>181.50938099999999</v>
      </c>
      <c r="G424" s="73">
        <f t="shared" si="618"/>
        <v>1.4659111139776846E+25</v>
      </c>
      <c r="H424" s="74">
        <f t="shared" si="651"/>
        <v>83.600000000000037</v>
      </c>
      <c r="I424" s="79">
        <v>418</v>
      </c>
      <c r="J424" s="51">
        <f t="shared" si="619"/>
        <v>418</v>
      </c>
      <c r="K424" s="51">
        <f t="shared" si="620"/>
        <v>10</v>
      </c>
      <c r="L424" s="51">
        <v>1</v>
      </c>
      <c r="N424" s="63">
        <f t="shared" si="654"/>
        <v>8.3908763851410244E+19</v>
      </c>
      <c r="O424" s="63">
        <f t="shared" si="655"/>
        <v>3.5073863289889484E+22</v>
      </c>
      <c r="P424" s="63">
        <f t="shared" si="656"/>
        <v>1.4659111139776846E+26</v>
      </c>
      <c r="Q424" s="63">
        <f t="shared" si="657"/>
        <v>7.3295555698884229E+26</v>
      </c>
      <c r="R424" s="63">
        <f t="shared" si="621"/>
        <v>359901.8666666667</v>
      </c>
      <c r="S424" s="51">
        <f t="shared" si="658"/>
        <v>4179.497142535346</v>
      </c>
      <c r="T424" s="72">
        <f t="shared" si="653"/>
        <v>23.026342327371754</v>
      </c>
      <c r="U424" s="51">
        <f t="shared" si="622"/>
        <v>403</v>
      </c>
      <c r="V424" s="69">
        <f t="shared" si="623"/>
        <v>10.75</v>
      </c>
      <c r="W424" s="51">
        <v>1</v>
      </c>
      <c r="Y424" s="68">
        <f t="shared" si="612"/>
        <v>4.0233701356187206E+19</v>
      </c>
      <c r="Z424" s="68">
        <f t="shared" si="659"/>
        <v>1.6214181646543444E+22</v>
      </c>
      <c r="AA424" s="68">
        <f t="shared" si="660"/>
        <v>1.9698180594075119E+25</v>
      </c>
      <c r="AB424" s="68">
        <f t="shared" si="661"/>
        <v>7.8792722376300552E+26</v>
      </c>
      <c r="AC424" s="63">
        <f t="shared" si="624"/>
        <v>359901.8666666667</v>
      </c>
      <c r="AD424" s="69">
        <f t="shared" si="662"/>
        <v>1214.8735609036671</v>
      </c>
      <c r="AE424" s="72">
        <f t="shared" si="625"/>
        <v>6.693172298921934</v>
      </c>
      <c r="AF424" s="51">
        <f t="shared" si="626"/>
        <v>381</v>
      </c>
      <c r="AG424" s="51">
        <f t="shared" si="627"/>
        <v>11.85</v>
      </c>
      <c r="AH424" s="51">
        <v>1</v>
      </c>
      <c r="AJ424" s="63">
        <f t="shared" si="663"/>
        <v>2.7832014043564442E+18</v>
      </c>
      <c r="AK424" s="63">
        <f t="shared" si="664"/>
        <v>1.0603997350598052E+21</v>
      </c>
      <c r="AL424" s="63">
        <f t="shared" si="665"/>
        <v>1.0284993461632441E+24</v>
      </c>
      <c r="AM424" s="63">
        <f t="shared" si="666"/>
        <v>8.6855233503177813E+26</v>
      </c>
      <c r="AN424" s="63">
        <f t="shared" si="628"/>
        <v>359901.8666666667</v>
      </c>
      <c r="AO424" s="51">
        <f t="shared" si="667"/>
        <v>969.91663818667212</v>
      </c>
      <c r="AP424" s="72">
        <f t="shared" si="613"/>
        <v>5.3436171334123612</v>
      </c>
      <c r="AQ424" s="51">
        <f t="shared" si="629"/>
        <v>353</v>
      </c>
      <c r="AR424" s="51">
        <f t="shared" si="630"/>
        <v>13.25</v>
      </c>
      <c r="AS424" s="51">
        <v>1</v>
      </c>
      <c r="AU424" s="63">
        <f t="shared" si="668"/>
        <v>1.492347990971635E+16</v>
      </c>
      <c r="AV424" s="63">
        <f t="shared" si="669"/>
        <v>5.2679884081298719E+18</v>
      </c>
      <c r="AW424" s="63">
        <f t="shared" si="670"/>
        <v>2.371011018091338E+22</v>
      </c>
      <c r="AX424" s="63">
        <f t="shared" si="671"/>
        <v>9.7116611301021592E+26</v>
      </c>
      <c r="AY424" s="63">
        <f t="shared" si="631"/>
        <v>359901.8666666667</v>
      </c>
      <c r="AZ424" s="51">
        <f t="shared" si="672"/>
        <v>4500.7901202520743</v>
      </c>
      <c r="BA424" s="72">
        <f t="shared" si="594"/>
        <v>24.796460080771663</v>
      </c>
      <c r="BB424" s="51">
        <f t="shared" si="632"/>
        <v>323</v>
      </c>
      <c r="BC424" s="51">
        <f t="shared" si="633"/>
        <v>14.75</v>
      </c>
      <c r="BD424" s="51">
        <v>1</v>
      </c>
      <c r="BF424" s="63">
        <f t="shared" si="673"/>
        <v>1141304321529579.2</v>
      </c>
      <c r="BG424" s="63">
        <f t="shared" si="674"/>
        <v>3.6864129585405408E+17</v>
      </c>
      <c r="BH424" s="63">
        <f t="shared" si="675"/>
        <v>4.1241052496282026E+20</v>
      </c>
      <c r="BI424" s="63">
        <f t="shared" si="676"/>
        <v>1.0811094465585424E+27</v>
      </c>
      <c r="BJ424" s="63">
        <f t="shared" si="634"/>
        <v>359901.8666666667</v>
      </c>
      <c r="BK424" s="51">
        <f t="shared" si="677"/>
        <v>1118.7312154146032</v>
      </c>
      <c r="BL424" s="72">
        <f t="shared" si="614"/>
        <v>6.1634897835644278</v>
      </c>
      <c r="BM424" s="51">
        <f t="shared" si="635"/>
        <v>276</v>
      </c>
      <c r="BN424" s="51">
        <f t="shared" si="636"/>
        <v>17.100000000000001</v>
      </c>
      <c r="BO424" s="51">
        <v>1</v>
      </c>
      <c r="BQ424" s="63">
        <f t="shared" si="678"/>
        <v>397566315012.02179</v>
      </c>
      <c r="BR424" s="63">
        <f t="shared" si="679"/>
        <v>109728302943318.02</v>
      </c>
      <c r="BS424" s="63">
        <f t="shared" si="680"/>
        <v>7.0770435974633549E+17</v>
      </c>
      <c r="BT424" s="63">
        <f t="shared" si="681"/>
        <v>1.2533540024509203E+27</v>
      </c>
      <c r="BU424" s="63">
        <f t="shared" si="637"/>
        <v>359901.8666666667</v>
      </c>
      <c r="BV424" s="51">
        <f t="shared" si="682"/>
        <v>6449.6063528104687</v>
      </c>
      <c r="BW424" s="72">
        <f t="shared" si="694"/>
        <v>35.533184661185466</v>
      </c>
      <c r="BX424" s="51">
        <f t="shared" si="638"/>
        <v>231</v>
      </c>
      <c r="BY424" s="51">
        <f t="shared" si="639"/>
        <v>19.350000000000001</v>
      </c>
      <c r="BZ424" s="51">
        <v>1</v>
      </c>
      <c r="CB424" s="63">
        <f t="shared" si="683"/>
        <v>2050726249.0691161</v>
      </c>
      <c r="CC424" s="63">
        <f t="shared" si="684"/>
        <v>473717763534.96582</v>
      </c>
      <c r="CD424" s="63">
        <f t="shared" si="685"/>
        <v>1564108114159762.5</v>
      </c>
      <c r="CE424" s="63">
        <f t="shared" si="686"/>
        <v>1.4182690027734099E+27</v>
      </c>
      <c r="CF424" s="63">
        <f t="shared" si="640"/>
        <v>359901.8666666667</v>
      </c>
      <c r="CG424" s="51">
        <f t="shared" si="687"/>
        <v>3301.7721406267538</v>
      </c>
      <c r="CH424" s="93">
        <f t="shared" si="652"/>
        <v>18.190641841408482</v>
      </c>
      <c r="CI424" s="51">
        <f t="shared" si="641"/>
        <v>186</v>
      </c>
      <c r="CJ424" s="51">
        <f t="shared" si="642"/>
        <v>21.6</v>
      </c>
      <c r="CK424" s="51">
        <v>1</v>
      </c>
      <c r="CM424" s="63">
        <f t="shared" si="688"/>
        <v>11292125.072676152</v>
      </c>
      <c r="CN424" s="63">
        <f t="shared" si="689"/>
        <v>2100335263.5177643</v>
      </c>
      <c r="CO424" s="63">
        <f t="shared" si="690"/>
        <v>3410119434941.3315</v>
      </c>
      <c r="CP424" s="63">
        <f t="shared" si="691"/>
        <v>1.5831840030958997E+27</v>
      </c>
      <c r="CQ424" s="63">
        <f t="shared" si="643"/>
        <v>359901.8666666667</v>
      </c>
      <c r="CR424" s="51">
        <f t="shared" si="692"/>
        <v>1623.6071898492357</v>
      </c>
      <c r="CS424" s="93">
        <f t="shared" si="611"/>
        <v>8.9450318264775301</v>
      </c>
      <c r="CT424" s="51">
        <f t="shared" si="644"/>
        <v>135</v>
      </c>
      <c r="CU424" s="51">
        <f t="shared" si="645"/>
        <v>24.15</v>
      </c>
      <c r="CV424" s="51">
        <v>1</v>
      </c>
      <c r="CX424" s="63">
        <f t="shared" si="601"/>
        <v>4858.7625776741297</v>
      </c>
      <c r="CY424" s="63">
        <f t="shared" si="602"/>
        <v>655932.94798600755</v>
      </c>
      <c r="CZ424" s="63">
        <f t="shared" si="603"/>
        <v>3241358131.2000294</v>
      </c>
      <c r="DA424" s="63">
        <f t="shared" si="604"/>
        <v>1.7700876701280542E+27</v>
      </c>
      <c r="DB424" s="63">
        <f t="shared" si="646"/>
        <v>359901.8666666667</v>
      </c>
      <c r="DC424" s="51">
        <f t="shared" si="605"/>
        <v>4941.5998100909155</v>
      </c>
      <c r="DD424" s="93">
        <f t="shared" si="595"/>
        <v>27.225038082692354</v>
      </c>
      <c r="DE424" s="51">
        <f t="shared" si="647"/>
        <v>80</v>
      </c>
      <c r="DF424" s="51">
        <f t="shared" si="648"/>
        <v>26.9</v>
      </c>
      <c r="DG424" s="51">
        <v>10</v>
      </c>
      <c r="DI424" s="63">
        <f t="shared" si="606"/>
        <v>31.576705460423522</v>
      </c>
      <c r="DJ424" s="63">
        <f t="shared" si="607"/>
        <v>2526.1364368338818</v>
      </c>
      <c r="DK424" s="63">
        <f t="shared" si="608"/>
        <v>1762918.4000000092</v>
      </c>
      <c r="DL424" s="63">
        <f t="shared" si="609"/>
        <v>1.9716504482999854E+27</v>
      </c>
      <c r="DM424" s="63">
        <f t="shared" si="649"/>
        <v>359901.8666666667</v>
      </c>
      <c r="DN424" s="51">
        <f t="shared" si="610"/>
        <v>697.8714111774392</v>
      </c>
      <c r="DO424" s="93">
        <f t="shared" si="693"/>
        <v>3.8448228258650676</v>
      </c>
    </row>
    <row r="425" spans="1:119">
      <c r="A425" s="74">
        <v>8192</v>
      </c>
      <c r="B425" s="74">
        <f t="shared" si="615"/>
        <v>13.966666666666667</v>
      </c>
      <c r="C425" s="78">
        <v>19.010000000000002</v>
      </c>
      <c r="D425" s="76">
        <f t="shared" si="650"/>
        <v>3.0950000000000002</v>
      </c>
      <c r="E425" s="76">
        <f t="shared" si="616"/>
        <v>3.0950000000000002</v>
      </c>
      <c r="F425" s="77">
        <f t="shared" si="617"/>
        <v>182.09726525000005</v>
      </c>
      <c r="G425" s="73">
        <f t="shared" si="618"/>
        <v>1.6838896851980378E+25</v>
      </c>
      <c r="H425" s="74">
        <f t="shared" si="651"/>
        <v>83.80000000000004</v>
      </c>
      <c r="I425" s="79">
        <v>419</v>
      </c>
      <c r="J425" s="51">
        <f t="shared" si="619"/>
        <v>419</v>
      </c>
      <c r="K425" s="51">
        <f t="shared" si="620"/>
        <v>10</v>
      </c>
      <c r="L425" s="51">
        <v>1</v>
      </c>
      <c r="N425" s="63">
        <f t="shared" si="654"/>
        <v>8.3908763851410244E+19</v>
      </c>
      <c r="O425" s="63">
        <f t="shared" si="655"/>
        <v>3.5157772053740891E+22</v>
      </c>
      <c r="P425" s="63">
        <f t="shared" si="656"/>
        <v>1.6838896851980378E+26</v>
      </c>
      <c r="Q425" s="63">
        <f t="shared" si="657"/>
        <v>8.4194484259901895E+26</v>
      </c>
      <c r="R425" s="63">
        <f t="shared" si="621"/>
        <v>360174.93333333335</v>
      </c>
      <c r="S425" s="51">
        <f t="shared" si="658"/>
        <v>4789.5233026259612</v>
      </c>
      <c r="T425" s="72">
        <f t="shared" si="653"/>
        <v>26.302005667413283</v>
      </c>
      <c r="U425" s="51">
        <f t="shared" si="622"/>
        <v>404</v>
      </c>
      <c r="V425" s="69">
        <f t="shared" si="623"/>
        <v>10.75</v>
      </c>
      <c r="W425" s="51">
        <v>1</v>
      </c>
      <c r="Y425" s="68">
        <f t="shared" si="612"/>
        <v>4.0233701356187206E+19</v>
      </c>
      <c r="Z425" s="68">
        <f t="shared" si="659"/>
        <v>1.625441534789963E+22</v>
      </c>
      <c r="AA425" s="68">
        <f t="shared" si="660"/>
        <v>2.2627267644848607E+25</v>
      </c>
      <c r="AB425" s="68">
        <f t="shared" si="661"/>
        <v>9.050907057939454E+26</v>
      </c>
      <c r="AC425" s="63">
        <f t="shared" si="624"/>
        <v>360174.93333333335</v>
      </c>
      <c r="AD425" s="69">
        <f t="shared" si="662"/>
        <v>1392.0689954420579</v>
      </c>
      <c r="AE425" s="72">
        <f t="shared" si="625"/>
        <v>7.644645258845026</v>
      </c>
      <c r="AF425" s="51">
        <f t="shared" si="626"/>
        <v>382</v>
      </c>
      <c r="AG425" s="51">
        <f t="shared" si="627"/>
        <v>11.85</v>
      </c>
      <c r="AH425" s="51">
        <v>1</v>
      </c>
      <c r="AJ425" s="63">
        <f t="shared" si="663"/>
        <v>2.7832014043564442E+18</v>
      </c>
      <c r="AK425" s="63">
        <f t="shared" si="664"/>
        <v>1.0631829364641616E+21</v>
      </c>
      <c r="AL425" s="63">
        <f t="shared" si="665"/>
        <v>1.1814355070532446E+24</v>
      </c>
      <c r="AM425" s="63">
        <f t="shared" si="666"/>
        <v>9.9770463847983737E+26</v>
      </c>
      <c r="AN425" s="63">
        <f t="shared" si="628"/>
        <v>360174.93333333335</v>
      </c>
      <c r="AO425" s="51">
        <f t="shared" si="667"/>
        <v>1111.2250455997316</v>
      </c>
      <c r="AP425" s="72">
        <f t="shared" si="613"/>
        <v>6.1023708624846105</v>
      </c>
      <c r="AQ425" s="51">
        <f t="shared" si="629"/>
        <v>354</v>
      </c>
      <c r="AR425" s="51">
        <f t="shared" si="630"/>
        <v>13.25</v>
      </c>
      <c r="AS425" s="51">
        <v>1</v>
      </c>
      <c r="AU425" s="63">
        <f t="shared" si="668"/>
        <v>1.492347990971635E+16</v>
      </c>
      <c r="AV425" s="63">
        <f t="shared" si="669"/>
        <v>5.2829118880395878E+18</v>
      </c>
      <c r="AW425" s="63">
        <f t="shared" si="670"/>
        <v>2.7235764561613647E+22</v>
      </c>
      <c r="AX425" s="63">
        <f t="shared" si="671"/>
        <v>1.1155769164437002E+27</v>
      </c>
      <c r="AY425" s="63">
        <f t="shared" si="631"/>
        <v>360174.93333333335</v>
      </c>
      <c r="AZ425" s="51">
        <f t="shared" si="672"/>
        <v>5155.4455457178647</v>
      </c>
      <c r="BA425" s="72">
        <f t="shared" si="594"/>
        <v>28.311493523200305</v>
      </c>
      <c r="BB425" s="51">
        <f t="shared" si="632"/>
        <v>324</v>
      </c>
      <c r="BC425" s="51">
        <f t="shared" si="633"/>
        <v>14.75</v>
      </c>
      <c r="BD425" s="51">
        <v>1</v>
      </c>
      <c r="BF425" s="63">
        <f t="shared" si="673"/>
        <v>1141304321529579.2</v>
      </c>
      <c r="BG425" s="63">
        <f t="shared" si="674"/>
        <v>3.6978260017558368E+17</v>
      </c>
      <c r="BH425" s="63">
        <f t="shared" si="675"/>
        <v>4.737352916082553E+20</v>
      </c>
      <c r="BI425" s="63">
        <f t="shared" si="676"/>
        <v>1.2418686428335528E+27</v>
      </c>
      <c r="BJ425" s="63">
        <f t="shared" si="634"/>
        <v>360174.93333333335</v>
      </c>
      <c r="BK425" s="51">
        <f t="shared" si="677"/>
        <v>1281.1183960070371</v>
      </c>
      <c r="BL425" s="72">
        <f t="shared" si="614"/>
        <v>7.0353522017378936</v>
      </c>
      <c r="BM425" s="51">
        <f t="shared" si="635"/>
        <v>277</v>
      </c>
      <c r="BN425" s="51">
        <f t="shared" si="636"/>
        <v>17.100000000000001</v>
      </c>
      <c r="BO425" s="51">
        <v>1</v>
      </c>
      <c r="BQ425" s="63">
        <f t="shared" si="678"/>
        <v>397566315012.02179</v>
      </c>
      <c r="BR425" s="63">
        <f t="shared" si="679"/>
        <v>110125869258330.03</v>
      </c>
      <c r="BS425" s="63">
        <f t="shared" si="680"/>
        <v>8.1293883386484531E+17</v>
      </c>
      <c r="BT425" s="63">
        <f t="shared" si="681"/>
        <v>1.4397256808443223E+27</v>
      </c>
      <c r="BU425" s="63">
        <f t="shared" si="637"/>
        <v>360174.93333333335</v>
      </c>
      <c r="BV425" s="51">
        <f t="shared" si="682"/>
        <v>7381.9061710003598</v>
      </c>
      <c r="BW425" s="72">
        <f t="shared" si="694"/>
        <v>40.53825937949037</v>
      </c>
      <c r="BX425" s="51">
        <f t="shared" si="638"/>
        <v>232</v>
      </c>
      <c r="BY425" s="51">
        <f t="shared" si="639"/>
        <v>19.350000000000001</v>
      </c>
      <c r="BZ425" s="51">
        <v>1</v>
      </c>
      <c r="CB425" s="63">
        <f t="shared" si="683"/>
        <v>2050726249.0691161</v>
      </c>
      <c r="CC425" s="63">
        <f t="shared" si="684"/>
        <v>475768489784.03491</v>
      </c>
      <c r="CD425" s="63">
        <f t="shared" si="685"/>
        <v>1796688417772834</v>
      </c>
      <c r="CE425" s="63">
        <f t="shared" si="686"/>
        <v>1.6291632704291019E+27</v>
      </c>
      <c r="CF425" s="63">
        <f t="shared" si="640"/>
        <v>360174.93333333335</v>
      </c>
      <c r="CG425" s="51">
        <f t="shared" si="687"/>
        <v>3776.3922082952631</v>
      </c>
      <c r="CH425" s="93">
        <f t="shared" si="652"/>
        <v>20.73832467011891</v>
      </c>
      <c r="CI425" s="51">
        <f t="shared" si="641"/>
        <v>187</v>
      </c>
      <c r="CJ425" s="51">
        <f t="shared" si="642"/>
        <v>21.6</v>
      </c>
      <c r="CK425" s="51">
        <v>1</v>
      </c>
      <c r="CM425" s="63">
        <f t="shared" si="688"/>
        <v>11292125.072676152</v>
      </c>
      <c r="CN425" s="63">
        <f t="shared" si="689"/>
        <v>2111627388.5904405</v>
      </c>
      <c r="CO425" s="63">
        <f t="shared" si="690"/>
        <v>3917198585260.5264</v>
      </c>
      <c r="CP425" s="63">
        <f t="shared" si="691"/>
        <v>1.818600860013881E+27</v>
      </c>
      <c r="CQ425" s="63">
        <f t="shared" si="643"/>
        <v>360174.93333333335</v>
      </c>
      <c r="CR425" s="51">
        <f t="shared" si="692"/>
        <v>1855.0614594345386</v>
      </c>
      <c r="CS425" s="93">
        <f t="shared" si="611"/>
        <v>10.187201092162136</v>
      </c>
      <c r="CT425" s="51">
        <f t="shared" si="644"/>
        <v>136</v>
      </c>
      <c r="CU425" s="51">
        <f t="shared" si="645"/>
        <v>24.15</v>
      </c>
      <c r="CV425" s="51">
        <v>1</v>
      </c>
      <c r="CX425" s="63">
        <f t="shared" si="601"/>
        <v>4858.7625776741297</v>
      </c>
      <c r="CY425" s="63">
        <f t="shared" si="602"/>
        <v>660791.71056368167</v>
      </c>
      <c r="CZ425" s="63">
        <f t="shared" si="603"/>
        <v>3723342753.2657375</v>
      </c>
      <c r="DA425" s="63">
        <f t="shared" si="604"/>
        <v>2.0332967948766306E+27</v>
      </c>
      <c r="DB425" s="63">
        <f t="shared" si="646"/>
        <v>360174.93333333335</v>
      </c>
      <c r="DC425" s="51">
        <f t="shared" si="605"/>
        <v>5634.6692819278524</v>
      </c>
      <c r="DD425" s="93">
        <f t="shared" si="595"/>
        <v>30.943184534880601</v>
      </c>
      <c r="DE425" s="51">
        <f t="shared" si="647"/>
        <v>81</v>
      </c>
      <c r="DF425" s="51">
        <f t="shared" si="648"/>
        <v>26.9</v>
      </c>
      <c r="DG425" s="51">
        <v>1</v>
      </c>
      <c r="DI425" s="63">
        <f t="shared" si="606"/>
        <v>31.576705460423522</v>
      </c>
      <c r="DJ425" s="63">
        <f t="shared" si="607"/>
        <v>2557.7131422943053</v>
      </c>
      <c r="DK425" s="63">
        <f t="shared" si="608"/>
        <v>2025061.4660740159</v>
      </c>
      <c r="DL425" s="63">
        <f t="shared" si="609"/>
        <v>2.2648316265913606E+27</v>
      </c>
      <c r="DM425" s="63">
        <f t="shared" si="649"/>
        <v>360174.93333333335</v>
      </c>
      <c r="DN425" s="51">
        <f t="shared" si="610"/>
        <v>791.74690569776203</v>
      </c>
      <c r="DO425" s="93">
        <f t="shared" si="693"/>
        <v>4.3479340813316352</v>
      </c>
    </row>
    <row r="426" spans="1:119">
      <c r="A426" s="74">
        <v>8192</v>
      </c>
      <c r="B426" s="74">
        <f t="shared" si="615"/>
        <v>14</v>
      </c>
      <c r="C426" s="78">
        <v>19.010000000000002</v>
      </c>
      <c r="D426" s="76">
        <f t="shared" si="650"/>
        <v>3.1</v>
      </c>
      <c r="E426" s="76">
        <f t="shared" si="616"/>
        <v>3.1</v>
      </c>
      <c r="F426" s="77">
        <f t="shared" si="617"/>
        <v>182.68610000000001</v>
      </c>
      <c r="G426" s="73">
        <f t="shared" si="618"/>
        <v>1.9342813113834608E+25</v>
      </c>
      <c r="H426" s="74">
        <f t="shared" si="651"/>
        <v>84.000000000000043</v>
      </c>
      <c r="I426" s="79">
        <v>420</v>
      </c>
      <c r="J426" s="51">
        <f t="shared" si="619"/>
        <v>420</v>
      </c>
      <c r="K426" s="51">
        <f t="shared" si="620"/>
        <v>10</v>
      </c>
      <c r="L426" s="51">
        <v>13</v>
      </c>
      <c r="N426" s="63">
        <f t="shared" si="654"/>
        <v>1.0908139300683332E+21</v>
      </c>
      <c r="O426" s="63">
        <f t="shared" si="655"/>
        <v>4.5814185062869994E+23</v>
      </c>
      <c r="P426" s="63">
        <f t="shared" si="656"/>
        <v>1.934281311383461E+26</v>
      </c>
      <c r="Q426" s="63">
        <f t="shared" si="657"/>
        <v>9.6714065569173055E+26</v>
      </c>
      <c r="R426" s="63">
        <f t="shared" si="621"/>
        <v>360448</v>
      </c>
      <c r="S426" s="51">
        <f t="shared" si="658"/>
        <v>422.20140088251731</v>
      </c>
      <c r="T426" s="72">
        <f t="shared" si="653"/>
        <v>2.3110756695912675</v>
      </c>
      <c r="U426" s="51">
        <f t="shared" si="622"/>
        <v>405</v>
      </c>
      <c r="V426" s="69">
        <f t="shared" si="623"/>
        <v>10.75</v>
      </c>
      <c r="W426" s="51">
        <v>1</v>
      </c>
      <c r="Y426" s="68">
        <f t="shared" si="612"/>
        <v>4.0233701356187206E+19</v>
      </c>
      <c r="Z426" s="68">
        <f t="shared" si="659"/>
        <v>1.6294649049255818E+22</v>
      </c>
      <c r="AA426" s="68">
        <f t="shared" si="660"/>
        <v>2.5991905121715227E+25</v>
      </c>
      <c r="AB426" s="68">
        <f t="shared" si="661"/>
        <v>1.0396762048686101E+27</v>
      </c>
      <c r="AC426" s="63">
        <f t="shared" si="624"/>
        <v>360448</v>
      </c>
      <c r="AD426" s="69">
        <f t="shared" si="662"/>
        <v>1595.119050624922</v>
      </c>
      <c r="AE426" s="72">
        <f t="shared" si="625"/>
        <v>8.7314746476328633</v>
      </c>
      <c r="AF426" s="51">
        <f t="shared" si="626"/>
        <v>383</v>
      </c>
      <c r="AG426" s="51">
        <f t="shared" si="627"/>
        <v>11.85</v>
      </c>
      <c r="AH426" s="51">
        <v>1</v>
      </c>
      <c r="AJ426" s="63">
        <f t="shared" si="663"/>
        <v>2.7832014043564442E+18</v>
      </c>
      <c r="AK426" s="63">
        <f t="shared" si="664"/>
        <v>1.0659661378685182E+21</v>
      </c>
      <c r="AL426" s="63">
        <f t="shared" si="665"/>
        <v>1.3571130234871501E+24</v>
      </c>
      <c r="AM426" s="63">
        <f t="shared" si="666"/>
        <v>1.1460616769947006E+27</v>
      </c>
      <c r="AN426" s="63">
        <f t="shared" si="628"/>
        <v>360448</v>
      </c>
      <c r="AO426" s="51">
        <f t="shared" si="667"/>
        <v>1273.1295819591444</v>
      </c>
      <c r="AP426" s="72">
        <f t="shared" si="613"/>
        <v>6.9689460881760805</v>
      </c>
      <c r="AQ426" s="51">
        <f t="shared" si="629"/>
        <v>355</v>
      </c>
      <c r="AR426" s="51">
        <f t="shared" si="630"/>
        <v>13.25</v>
      </c>
      <c r="AS426" s="51">
        <v>1</v>
      </c>
      <c r="AU426" s="63">
        <f t="shared" si="668"/>
        <v>1.492347990971635E+16</v>
      </c>
      <c r="AV426" s="63">
        <f t="shared" si="669"/>
        <v>5.2978353679493038E+18</v>
      </c>
      <c r="AW426" s="63">
        <f t="shared" si="670"/>
        <v>3.1285677949012142E+22</v>
      </c>
      <c r="AX426" s="63">
        <f t="shared" si="671"/>
        <v>1.2814613687915429E+27</v>
      </c>
      <c r="AY426" s="63">
        <f t="shared" si="631"/>
        <v>360448</v>
      </c>
      <c r="AZ426" s="51">
        <f t="shared" si="672"/>
        <v>5905.3699815368673</v>
      </c>
      <c r="BA426" s="72">
        <f t="shared" ref="BA426:BA489" si="695">AZ426/$F426</f>
        <v>32.325228802502579</v>
      </c>
      <c r="BB426" s="51">
        <f t="shared" si="632"/>
        <v>325</v>
      </c>
      <c r="BC426" s="51">
        <f t="shared" si="633"/>
        <v>14.75</v>
      </c>
      <c r="BD426" s="51">
        <v>1</v>
      </c>
      <c r="BF426" s="63">
        <f t="shared" si="673"/>
        <v>1141304321529579.2</v>
      </c>
      <c r="BG426" s="63">
        <f t="shared" si="674"/>
        <v>3.7092390449711328E+17</v>
      </c>
      <c r="BH426" s="63">
        <f t="shared" si="675"/>
        <v>5.4417895017444363E+20</v>
      </c>
      <c r="BI426" s="63">
        <f t="shared" si="676"/>
        <v>1.4265324671453023E+27</v>
      </c>
      <c r="BJ426" s="63">
        <f t="shared" si="634"/>
        <v>360448</v>
      </c>
      <c r="BK426" s="51">
        <f t="shared" si="677"/>
        <v>1467.090536837263</v>
      </c>
      <c r="BL426" s="72">
        <f t="shared" si="614"/>
        <v>8.0306631803802428</v>
      </c>
      <c r="BM426" s="51">
        <f t="shared" si="635"/>
        <v>278</v>
      </c>
      <c r="BN426" s="51">
        <f t="shared" si="636"/>
        <v>17.100000000000001</v>
      </c>
      <c r="BO426" s="51">
        <v>1</v>
      </c>
      <c r="BQ426" s="63">
        <f t="shared" si="678"/>
        <v>397566315012.02179</v>
      </c>
      <c r="BR426" s="63">
        <f t="shared" si="679"/>
        <v>110523435573342.06</v>
      </c>
      <c r="BS426" s="63">
        <f t="shared" si="680"/>
        <v>9.338215011737559E+17</v>
      </c>
      <c r="BT426" s="63">
        <f t="shared" si="681"/>
        <v>1.6538105212328592E+27</v>
      </c>
      <c r="BU426" s="63">
        <f t="shared" si="637"/>
        <v>360448</v>
      </c>
      <c r="BV426" s="51">
        <f t="shared" si="682"/>
        <v>8449.0813765383082</v>
      </c>
      <c r="BW426" s="72">
        <f t="shared" si="694"/>
        <v>46.249174822486808</v>
      </c>
      <c r="BX426" s="51">
        <f t="shared" si="638"/>
        <v>233</v>
      </c>
      <c r="BY426" s="51">
        <f t="shared" si="639"/>
        <v>19.350000000000001</v>
      </c>
      <c r="BZ426" s="51">
        <v>1</v>
      </c>
      <c r="CB426" s="63">
        <f t="shared" si="683"/>
        <v>2050726249.0691161</v>
      </c>
      <c r="CC426" s="63">
        <f t="shared" si="684"/>
        <v>477819216033.10406</v>
      </c>
      <c r="CD426" s="63">
        <f t="shared" si="685"/>
        <v>2063853029937880.2</v>
      </c>
      <c r="CE426" s="63">
        <f t="shared" si="686"/>
        <v>1.8714171687634982E+27</v>
      </c>
      <c r="CF426" s="63">
        <f t="shared" si="640"/>
        <v>360448</v>
      </c>
      <c r="CG426" s="51">
        <f t="shared" si="687"/>
        <v>4319.3177684902757</v>
      </c>
      <c r="CH426" s="93">
        <f t="shared" si="652"/>
        <v>23.643384846960309</v>
      </c>
      <c r="CI426" s="51">
        <f t="shared" si="641"/>
        <v>188</v>
      </c>
      <c r="CJ426" s="51">
        <f t="shared" si="642"/>
        <v>21.6</v>
      </c>
      <c r="CK426" s="51">
        <v>1</v>
      </c>
      <c r="CM426" s="63">
        <f t="shared" si="688"/>
        <v>11292125.072676152</v>
      </c>
      <c r="CN426" s="63">
        <f t="shared" si="689"/>
        <v>2122919513.6631165</v>
      </c>
      <c r="CO426" s="63">
        <f t="shared" si="690"/>
        <v>4499679571085.4805</v>
      </c>
      <c r="CP426" s="63">
        <f t="shared" si="691"/>
        <v>2.0890238162941378E+27</v>
      </c>
      <c r="CQ426" s="63">
        <f t="shared" si="643"/>
        <v>360448</v>
      </c>
      <c r="CR426" s="51">
        <f t="shared" si="692"/>
        <v>2119.5714402385624</v>
      </c>
      <c r="CS426" s="93">
        <f t="shared" si="611"/>
        <v>11.602258958062832</v>
      </c>
      <c r="CT426" s="51">
        <f t="shared" si="644"/>
        <v>137</v>
      </c>
      <c r="CU426" s="51">
        <f t="shared" si="645"/>
        <v>24.15</v>
      </c>
      <c r="CV426" s="51">
        <v>1</v>
      </c>
      <c r="CX426" s="63">
        <f t="shared" si="601"/>
        <v>4858.7625776741297</v>
      </c>
      <c r="CY426" s="63">
        <f t="shared" si="602"/>
        <v>665650.47314135579</v>
      </c>
      <c r="CZ426" s="63">
        <f t="shared" si="603"/>
        <v>4276997695.7664843</v>
      </c>
      <c r="DA426" s="63">
        <f t="shared" si="604"/>
        <v>2.3356446834955287E+27</v>
      </c>
      <c r="DB426" s="63">
        <f t="shared" si="646"/>
        <v>360448</v>
      </c>
      <c r="DC426" s="51">
        <f t="shared" si="605"/>
        <v>6425.2905516349456</v>
      </c>
      <c r="DD426" s="93">
        <f t="shared" si="595"/>
        <v>35.171206521103386</v>
      </c>
      <c r="DE426" s="51">
        <f t="shared" si="647"/>
        <v>82</v>
      </c>
      <c r="DF426" s="51">
        <f t="shared" si="648"/>
        <v>26.9</v>
      </c>
      <c r="DG426" s="51">
        <v>1</v>
      </c>
      <c r="DI426" s="63">
        <f t="shared" si="606"/>
        <v>31.576705460423522</v>
      </c>
      <c r="DJ426" s="63">
        <f t="shared" si="607"/>
        <v>2589.2898477547287</v>
      </c>
      <c r="DK426" s="63">
        <f t="shared" si="608"/>
        <v>2326184.7748471061</v>
      </c>
      <c r="DL426" s="63">
        <f t="shared" si="609"/>
        <v>2.6016083638107546E+27</v>
      </c>
      <c r="DM426" s="63">
        <f t="shared" si="649"/>
        <v>360448</v>
      </c>
      <c r="DN426" s="51">
        <f t="shared" si="610"/>
        <v>898.38716853743858</v>
      </c>
      <c r="DO426" s="93">
        <f t="shared" si="693"/>
        <v>4.9176547560949553</v>
      </c>
    </row>
    <row r="427" spans="1:119">
      <c r="A427" s="74">
        <v>8192</v>
      </c>
      <c r="B427" s="74">
        <f t="shared" si="615"/>
        <v>14.033333333333333</v>
      </c>
      <c r="C427" s="78">
        <v>19.010000000000002</v>
      </c>
      <c r="D427" s="76">
        <f t="shared" si="650"/>
        <v>3.105</v>
      </c>
      <c r="E427" s="76">
        <f t="shared" si="616"/>
        <v>3.105</v>
      </c>
      <c r="F427" s="77">
        <f t="shared" si="617"/>
        <v>183.27588525000002</v>
      </c>
      <c r="G427" s="73">
        <f t="shared" si="618"/>
        <v>2.2219057604876889E+25</v>
      </c>
      <c r="H427" s="74">
        <f t="shared" si="651"/>
        <v>84.200000000000045</v>
      </c>
      <c r="I427" s="79">
        <v>421</v>
      </c>
      <c r="J427" s="51">
        <f t="shared" si="619"/>
        <v>421</v>
      </c>
      <c r="K427" s="51">
        <f t="shared" si="620"/>
        <v>10</v>
      </c>
      <c r="L427" s="51">
        <v>1</v>
      </c>
      <c r="N427" s="63">
        <f t="shared" si="654"/>
        <v>1.0908139300683332E+21</v>
      </c>
      <c r="O427" s="63">
        <f t="shared" si="655"/>
        <v>4.5923266455876829E+23</v>
      </c>
      <c r="P427" s="63">
        <f t="shared" si="656"/>
        <v>2.2219057604876888E+26</v>
      </c>
      <c r="Q427" s="63">
        <f t="shared" si="657"/>
        <v>1.1109528802438445E+27</v>
      </c>
      <c r="R427" s="63">
        <f t="shared" si="621"/>
        <v>360721.06666666665</v>
      </c>
      <c r="S427" s="51">
        <f t="shared" si="658"/>
        <v>483.83007829430005</v>
      </c>
      <c r="T427" s="72">
        <f t="shared" si="653"/>
        <v>2.639900375514896</v>
      </c>
      <c r="U427" s="51">
        <f t="shared" si="622"/>
        <v>406</v>
      </c>
      <c r="V427" s="69">
        <f t="shared" si="623"/>
        <v>10.75</v>
      </c>
      <c r="W427" s="51">
        <v>1</v>
      </c>
      <c r="Y427" s="68">
        <f t="shared" si="612"/>
        <v>4.0233701356187206E+19</v>
      </c>
      <c r="Z427" s="68">
        <f t="shared" si="659"/>
        <v>1.6334882750612007E+22</v>
      </c>
      <c r="AA427" s="68">
        <f t="shared" si="660"/>
        <v>2.9856858656553295E+25</v>
      </c>
      <c r="AB427" s="68">
        <f t="shared" si="661"/>
        <v>1.1942743462621329E+27</v>
      </c>
      <c r="AC427" s="63">
        <f t="shared" si="624"/>
        <v>360721.06666666665</v>
      </c>
      <c r="AD427" s="69">
        <f t="shared" si="662"/>
        <v>1827.7975491091095</v>
      </c>
      <c r="AE427" s="72">
        <f t="shared" si="625"/>
        <v>9.9729298626269181</v>
      </c>
      <c r="AF427" s="51">
        <f t="shared" si="626"/>
        <v>384</v>
      </c>
      <c r="AG427" s="51">
        <f t="shared" si="627"/>
        <v>11.85</v>
      </c>
      <c r="AH427" s="51">
        <v>1</v>
      </c>
      <c r="AJ427" s="63">
        <f t="shared" si="663"/>
        <v>2.7832014043564442E+18</v>
      </c>
      <c r="AK427" s="63">
        <f t="shared" si="664"/>
        <v>1.0687493392728746E+21</v>
      </c>
      <c r="AL427" s="63">
        <f t="shared" si="665"/>
        <v>1.5589134976247419E+24</v>
      </c>
      <c r="AM427" s="63">
        <f t="shared" si="666"/>
        <v>1.3164791630889558E+27</v>
      </c>
      <c r="AN427" s="63">
        <f t="shared" si="628"/>
        <v>360721.06666666665</v>
      </c>
      <c r="AO427" s="51">
        <f t="shared" si="667"/>
        <v>1458.6334141599109</v>
      </c>
      <c r="AP427" s="72">
        <f t="shared" si="613"/>
        <v>7.9586761355441924</v>
      </c>
      <c r="AQ427" s="51">
        <f t="shared" si="629"/>
        <v>356</v>
      </c>
      <c r="AR427" s="51">
        <f t="shared" si="630"/>
        <v>13.25</v>
      </c>
      <c r="AS427" s="51">
        <v>1</v>
      </c>
      <c r="AU427" s="63">
        <f t="shared" si="668"/>
        <v>1.492347990971635E+16</v>
      </c>
      <c r="AV427" s="63">
        <f t="shared" si="669"/>
        <v>5.3127588478590208E+18</v>
      </c>
      <c r="AW427" s="63">
        <f t="shared" si="670"/>
        <v>3.5937806794997258E+22</v>
      </c>
      <c r="AX427" s="63">
        <f t="shared" si="671"/>
        <v>1.4720125663230939E+27</v>
      </c>
      <c r="AY427" s="63">
        <f t="shared" si="631"/>
        <v>360721.06666666665</v>
      </c>
      <c r="AZ427" s="51">
        <f t="shared" si="672"/>
        <v>6764.4340396665602</v>
      </c>
      <c r="BA427" s="72">
        <f t="shared" si="695"/>
        <v>36.908478332757419</v>
      </c>
      <c r="BB427" s="51">
        <f t="shared" si="632"/>
        <v>326</v>
      </c>
      <c r="BC427" s="51">
        <f t="shared" si="633"/>
        <v>14.75</v>
      </c>
      <c r="BD427" s="51">
        <v>1</v>
      </c>
      <c r="BF427" s="63">
        <f t="shared" si="673"/>
        <v>1141304321529579.2</v>
      </c>
      <c r="BG427" s="63">
        <f t="shared" si="674"/>
        <v>3.7206520881864282E+17</v>
      </c>
      <c r="BH427" s="63">
        <f t="shared" si="675"/>
        <v>6.2509746488939682E+20</v>
      </c>
      <c r="BI427" s="63">
        <f t="shared" si="676"/>
        <v>1.6386554983596706E+27</v>
      </c>
      <c r="BJ427" s="63">
        <f t="shared" si="634"/>
        <v>360721.06666666665</v>
      </c>
      <c r="BK427" s="51">
        <f t="shared" si="677"/>
        <v>1680.0750246822743</v>
      </c>
      <c r="BL427" s="72">
        <f t="shared" si="614"/>
        <v>9.1669180721214065</v>
      </c>
      <c r="BM427" s="51">
        <f t="shared" si="635"/>
        <v>279</v>
      </c>
      <c r="BN427" s="51">
        <f t="shared" si="636"/>
        <v>17.100000000000001</v>
      </c>
      <c r="BO427" s="51">
        <v>1</v>
      </c>
      <c r="BQ427" s="63">
        <f t="shared" si="678"/>
        <v>397566315012.02179</v>
      </c>
      <c r="BR427" s="63">
        <f t="shared" si="679"/>
        <v>110921001888354.08</v>
      </c>
      <c r="BS427" s="63">
        <f t="shared" si="680"/>
        <v>1.0726792222591555E+18</v>
      </c>
      <c r="BT427" s="63">
        <f t="shared" si="681"/>
        <v>1.8997294252169744E+27</v>
      </c>
      <c r="BU427" s="63">
        <f t="shared" si="637"/>
        <v>360721.06666666665</v>
      </c>
      <c r="BV427" s="51">
        <f t="shared" si="682"/>
        <v>9670.65933409838</v>
      </c>
      <c r="BW427" s="72">
        <f t="shared" si="694"/>
        <v>52.765585177269685</v>
      </c>
      <c r="BX427" s="51">
        <f t="shared" si="638"/>
        <v>234</v>
      </c>
      <c r="BY427" s="51">
        <f t="shared" si="639"/>
        <v>19.350000000000001</v>
      </c>
      <c r="BZ427" s="51">
        <v>1</v>
      </c>
      <c r="CB427" s="63">
        <f t="shared" si="683"/>
        <v>2050726249.0691161</v>
      </c>
      <c r="CC427" s="63">
        <f t="shared" si="684"/>
        <v>479869942282.17316</v>
      </c>
      <c r="CD427" s="63">
        <f t="shared" si="685"/>
        <v>2370744580445289</v>
      </c>
      <c r="CE427" s="63">
        <f t="shared" si="686"/>
        <v>2.1496938232718392E+27</v>
      </c>
      <c r="CF427" s="63">
        <f t="shared" si="640"/>
        <v>360721.06666666665</v>
      </c>
      <c r="CG427" s="51">
        <f t="shared" si="687"/>
        <v>4940.3898255649519</v>
      </c>
      <c r="CH427" s="93">
        <f t="shared" si="652"/>
        <v>26.956027623742997</v>
      </c>
      <c r="CI427" s="51">
        <f t="shared" si="641"/>
        <v>189</v>
      </c>
      <c r="CJ427" s="51">
        <f t="shared" si="642"/>
        <v>21.6</v>
      </c>
      <c r="CK427" s="51">
        <v>1</v>
      </c>
      <c r="CM427" s="63">
        <f t="shared" si="688"/>
        <v>11292125.072676152</v>
      </c>
      <c r="CN427" s="63">
        <f t="shared" si="689"/>
        <v>2134211638.7357926</v>
      </c>
      <c r="CO427" s="63">
        <f t="shared" si="690"/>
        <v>5168774521319.6543</v>
      </c>
      <c r="CP427" s="63">
        <f t="shared" si="691"/>
        <v>2.3996582213267042E+27</v>
      </c>
      <c r="CQ427" s="63">
        <f t="shared" si="643"/>
        <v>360721.06666666665</v>
      </c>
      <c r="CR427" s="51">
        <f t="shared" si="692"/>
        <v>2421.8659609509932</v>
      </c>
      <c r="CS427" s="93">
        <f t="shared" si="611"/>
        <v>13.21431871763933</v>
      </c>
      <c r="CT427" s="51">
        <f t="shared" si="644"/>
        <v>138</v>
      </c>
      <c r="CU427" s="51">
        <f t="shared" si="645"/>
        <v>24.15</v>
      </c>
      <c r="CV427" s="51">
        <v>1</v>
      </c>
      <c r="CX427" s="63">
        <f t="shared" si="601"/>
        <v>4858.7625776741297</v>
      </c>
      <c r="CY427" s="63">
        <f t="shared" si="602"/>
        <v>670509.23571902991</v>
      </c>
      <c r="CZ427" s="63">
        <f t="shared" si="603"/>
        <v>4912980217.4530697</v>
      </c>
      <c r="DA427" s="63">
        <f t="shared" si="604"/>
        <v>2.6829512057888843E+27</v>
      </c>
      <c r="DB427" s="63">
        <f t="shared" si="646"/>
        <v>360721.06666666665</v>
      </c>
      <c r="DC427" s="51">
        <f t="shared" si="605"/>
        <v>7327.2372038016256</v>
      </c>
      <c r="DD427" s="93">
        <f t="shared" si="595"/>
        <v>39.979276017719442</v>
      </c>
      <c r="DE427" s="51">
        <f t="shared" si="647"/>
        <v>83</v>
      </c>
      <c r="DF427" s="51">
        <f t="shared" si="648"/>
        <v>26.9</v>
      </c>
      <c r="DG427" s="51">
        <v>1</v>
      </c>
      <c r="DI427" s="63">
        <f t="shared" si="606"/>
        <v>31.576705460423522</v>
      </c>
      <c r="DJ427" s="63">
        <f t="shared" si="607"/>
        <v>2620.8665532151522</v>
      </c>
      <c r="DK427" s="63">
        <f t="shared" si="608"/>
        <v>2672084.6242860192</v>
      </c>
      <c r="DL427" s="63">
        <f t="shared" si="609"/>
        <v>2.9884632478559415E+27</v>
      </c>
      <c r="DM427" s="63">
        <f t="shared" si="649"/>
        <v>360721.06666666665</v>
      </c>
      <c r="DN427" s="51">
        <f t="shared" si="610"/>
        <v>1019.5424185210939</v>
      </c>
      <c r="DO427" s="93">
        <f t="shared" si="693"/>
        <v>5.5628836119403973</v>
      </c>
    </row>
    <row r="428" spans="1:119">
      <c r="A428" s="74">
        <v>8192</v>
      </c>
      <c r="B428" s="74">
        <f t="shared" si="615"/>
        <v>14.066666666666666</v>
      </c>
      <c r="C428" s="78">
        <v>19.010000000000002</v>
      </c>
      <c r="D428" s="76">
        <f t="shared" si="650"/>
        <v>3.11</v>
      </c>
      <c r="E428" s="76">
        <f t="shared" si="616"/>
        <v>3.11</v>
      </c>
      <c r="F428" s="77">
        <f t="shared" si="617"/>
        <v>183.86662100000001</v>
      </c>
      <c r="G428" s="73">
        <f t="shared" si="618"/>
        <v>2.5522994920306451E+25</v>
      </c>
      <c r="H428" s="74">
        <f t="shared" si="651"/>
        <v>84.400000000000034</v>
      </c>
      <c r="I428" s="79">
        <v>422</v>
      </c>
      <c r="J428" s="51">
        <f t="shared" si="619"/>
        <v>422</v>
      </c>
      <c r="K428" s="51">
        <f t="shared" si="620"/>
        <v>10</v>
      </c>
      <c r="L428" s="51">
        <v>1</v>
      </c>
      <c r="N428" s="63">
        <f t="shared" si="654"/>
        <v>1.0908139300683332E+21</v>
      </c>
      <c r="O428" s="63">
        <f t="shared" si="655"/>
        <v>4.6032347848883658E+23</v>
      </c>
      <c r="P428" s="63">
        <f t="shared" si="656"/>
        <v>2.5522994920306451E+26</v>
      </c>
      <c r="Q428" s="63">
        <f t="shared" si="657"/>
        <v>1.2761497460153227E+27</v>
      </c>
      <c r="R428" s="63">
        <f t="shared" si="621"/>
        <v>360994.1333333333</v>
      </c>
      <c r="S428" s="51">
        <f t="shared" si="658"/>
        <v>554.45781310338737</v>
      </c>
      <c r="T428" s="72">
        <f t="shared" si="653"/>
        <v>3.0155436048579332</v>
      </c>
      <c r="U428" s="51">
        <f t="shared" si="622"/>
        <v>407</v>
      </c>
      <c r="V428" s="69">
        <f t="shared" si="623"/>
        <v>10.75</v>
      </c>
      <c r="W428" s="51">
        <v>1</v>
      </c>
      <c r="Y428" s="68">
        <f t="shared" si="612"/>
        <v>4.0233701356187206E+19</v>
      </c>
      <c r="Z428" s="68">
        <f t="shared" si="659"/>
        <v>1.6375116451968193E+22</v>
      </c>
      <c r="AA428" s="68">
        <f t="shared" si="660"/>
        <v>3.429652442416176E+25</v>
      </c>
      <c r="AB428" s="68">
        <f t="shared" si="661"/>
        <v>1.3718609769664718E+27</v>
      </c>
      <c r="AC428" s="63">
        <f t="shared" si="624"/>
        <v>360994.1333333333</v>
      </c>
      <c r="AD428" s="69">
        <f t="shared" si="662"/>
        <v>2094.4293449613619</v>
      </c>
      <c r="AE428" s="72">
        <f t="shared" si="625"/>
        <v>11.391025372470198</v>
      </c>
      <c r="AF428" s="51">
        <f t="shared" si="626"/>
        <v>385</v>
      </c>
      <c r="AG428" s="51">
        <f t="shared" si="627"/>
        <v>11.85</v>
      </c>
      <c r="AH428" s="51">
        <v>1</v>
      </c>
      <c r="AJ428" s="63">
        <f t="shared" si="663"/>
        <v>2.7832014043564442E+18</v>
      </c>
      <c r="AK428" s="63">
        <f t="shared" si="664"/>
        <v>1.071532540677231E+21</v>
      </c>
      <c r="AL428" s="63">
        <f t="shared" si="665"/>
        <v>1.7907213703042156E+24</v>
      </c>
      <c r="AM428" s="63">
        <f t="shared" si="666"/>
        <v>1.5122374490281574E+27</v>
      </c>
      <c r="AN428" s="63">
        <f t="shared" si="628"/>
        <v>360994.1333333333</v>
      </c>
      <c r="AO428" s="51">
        <f t="shared" si="667"/>
        <v>1671.1777779258503</v>
      </c>
      <c r="AP428" s="72">
        <f t="shared" si="613"/>
        <v>9.0890764666080965</v>
      </c>
      <c r="AQ428" s="51">
        <f t="shared" si="629"/>
        <v>357</v>
      </c>
      <c r="AR428" s="51">
        <f t="shared" si="630"/>
        <v>13.25</v>
      </c>
      <c r="AS428" s="51">
        <v>1</v>
      </c>
      <c r="AU428" s="63">
        <f t="shared" si="668"/>
        <v>1.492347990971635E+16</v>
      </c>
      <c r="AV428" s="63">
        <f t="shared" si="669"/>
        <v>5.3276823277687368E+18</v>
      </c>
      <c r="AW428" s="63">
        <f t="shared" si="670"/>
        <v>4.1281699547614615E+22</v>
      </c>
      <c r="AX428" s="63">
        <f t="shared" si="671"/>
        <v>1.6908984134703025E+27</v>
      </c>
      <c r="AY428" s="63">
        <f t="shared" si="631"/>
        <v>360994.1333333333</v>
      </c>
      <c r="AZ428" s="51">
        <f t="shared" si="672"/>
        <v>7748.5287237280945</v>
      </c>
      <c r="BA428" s="72">
        <f t="shared" si="695"/>
        <v>42.142117376095655</v>
      </c>
      <c r="BB428" s="51">
        <f t="shared" si="632"/>
        <v>327</v>
      </c>
      <c r="BC428" s="51">
        <f t="shared" si="633"/>
        <v>14.75</v>
      </c>
      <c r="BD428" s="51">
        <v>1</v>
      </c>
      <c r="BF428" s="63">
        <f t="shared" si="673"/>
        <v>1141304321529579.2</v>
      </c>
      <c r="BG428" s="63">
        <f t="shared" si="674"/>
        <v>3.7320651314017242E+17</v>
      </c>
      <c r="BH428" s="63">
        <f t="shared" si="675"/>
        <v>7.1804842963126701E+20</v>
      </c>
      <c r="BI428" s="63">
        <f t="shared" si="676"/>
        <v>1.8823208753726005E+27</v>
      </c>
      <c r="BJ428" s="63">
        <f t="shared" si="634"/>
        <v>360994.1333333333</v>
      </c>
      <c r="BK428" s="51">
        <f t="shared" si="677"/>
        <v>1923.997584044241</v>
      </c>
      <c r="BL428" s="72">
        <f t="shared" si="614"/>
        <v>10.464093882729486</v>
      </c>
      <c r="BM428" s="51">
        <f t="shared" si="635"/>
        <v>280</v>
      </c>
      <c r="BN428" s="51">
        <f t="shared" si="636"/>
        <v>17.100000000000001</v>
      </c>
      <c r="BO428" s="51">
        <v>14</v>
      </c>
      <c r="BQ428" s="63">
        <f t="shared" si="678"/>
        <v>5565928410168.3047</v>
      </c>
      <c r="BR428" s="63">
        <f t="shared" si="679"/>
        <v>1558459954847125.2</v>
      </c>
      <c r="BS428" s="63">
        <f t="shared" si="680"/>
        <v>1.2321848580485908E+18</v>
      </c>
      <c r="BT428" s="63">
        <f t="shared" si="681"/>
        <v>2.1822160656862019E+27</v>
      </c>
      <c r="BU428" s="63">
        <f t="shared" si="637"/>
        <v>360994.1333333333</v>
      </c>
      <c r="BV428" s="51">
        <f t="shared" si="682"/>
        <v>790.64261755090149</v>
      </c>
      <c r="BW428" s="72">
        <f t="shared" si="694"/>
        <v>4.3000878204581863</v>
      </c>
      <c r="BX428" s="51">
        <f t="shared" si="638"/>
        <v>235</v>
      </c>
      <c r="BY428" s="51">
        <f t="shared" si="639"/>
        <v>19.350000000000001</v>
      </c>
      <c r="BZ428" s="51">
        <v>1</v>
      </c>
      <c r="CB428" s="63">
        <f t="shared" si="683"/>
        <v>2050726249.0691161</v>
      </c>
      <c r="CC428" s="63">
        <f t="shared" si="684"/>
        <v>481920668531.24231</v>
      </c>
      <c r="CD428" s="63">
        <f t="shared" si="685"/>
        <v>2723270399675640</v>
      </c>
      <c r="CE428" s="63">
        <f t="shared" si="686"/>
        <v>2.4693497585396491E+27</v>
      </c>
      <c r="CF428" s="63">
        <f t="shared" si="640"/>
        <v>360994.1333333333</v>
      </c>
      <c r="CG428" s="51">
        <f t="shared" si="687"/>
        <v>5650.8686543272706</v>
      </c>
      <c r="CH428" s="93">
        <f t="shared" si="652"/>
        <v>30.73352098164283</v>
      </c>
      <c r="CI428" s="51">
        <f t="shared" si="641"/>
        <v>190</v>
      </c>
      <c r="CJ428" s="51">
        <f t="shared" si="642"/>
        <v>21.6</v>
      </c>
      <c r="CK428" s="51">
        <v>1</v>
      </c>
      <c r="CM428" s="63">
        <f t="shared" si="688"/>
        <v>11292125.072676152</v>
      </c>
      <c r="CN428" s="63">
        <f t="shared" si="689"/>
        <v>2145503763.8084688</v>
      </c>
      <c r="CO428" s="63">
        <f t="shared" si="690"/>
        <v>5937362789990.4756</v>
      </c>
      <c r="CP428" s="63">
        <f t="shared" si="691"/>
        <v>2.7564834513930968E+27</v>
      </c>
      <c r="CQ428" s="63">
        <f t="shared" si="643"/>
        <v>360994.1333333333</v>
      </c>
      <c r="CR428" s="51">
        <f t="shared" si="692"/>
        <v>2767.3513746026269</v>
      </c>
      <c r="CS428" s="93">
        <f t="shared" si="611"/>
        <v>15.050863280957488</v>
      </c>
      <c r="CT428" s="51">
        <f t="shared" si="644"/>
        <v>139</v>
      </c>
      <c r="CU428" s="51">
        <f t="shared" si="645"/>
        <v>24.15</v>
      </c>
      <c r="CV428" s="51">
        <v>1</v>
      </c>
      <c r="CX428" s="63">
        <f t="shared" si="601"/>
        <v>4858.7625776741297</v>
      </c>
      <c r="CY428" s="63">
        <f t="shared" si="602"/>
        <v>675367.99829670403</v>
      </c>
      <c r="CZ428" s="63">
        <f t="shared" si="603"/>
        <v>5643532293.9213161</v>
      </c>
      <c r="DA428" s="63">
        <f t="shared" si="604"/>
        <v>3.0819016366270035E+27</v>
      </c>
      <c r="DB428" s="63">
        <f t="shared" si="646"/>
        <v>360994.1333333333</v>
      </c>
      <c r="DC428" s="51">
        <f t="shared" si="605"/>
        <v>8356.2329102866206</v>
      </c>
      <c r="DD428" s="93">
        <f t="shared" si="595"/>
        <v>45.447253366812134</v>
      </c>
      <c r="DE428" s="51">
        <f t="shared" si="647"/>
        <v>84</v>
      </c>
      <c r="DF428" s="51">
        <f t="shared" si="648"/>
        <v>26.9</v>
      </c>
      <c r="DG428" s="51">
        <v>1</v>
      </c>
      <c r="DI428" s="63">
        <f t="shared" si="606"/>
        <v>31.576705460423522</v>
      </c>
      <c r="DJ428" s="63">
        <f t="shared" si="607"/>
        <v>2652.4432586755756</v>
      </c>
      <c r="DK428" s="63">
        <f t="shared" si="608"/>
        <v>3069419.2123302207</v>
      </c>
      <c r="DL428" s="63">
        <f t="shared" si="609"/>
        <v>3.4328428167812177E+27</v>
      </c>
      <c r="DM428" s="63">
        <f t="shared" si="649"/>
        <v>360994.1333333333</v>
      </c>
      <c r="DN428" s="51">
        <f t="shared" si="610"/>
        <v>1157.2044763976783</v>
      </c>
      <c r="DO428" s="93">
        <f t="shared" si="693"/>
        <v>6.2937169895436229</v>
      </c>
    </row>
    <row r="429" spans="1:119">
      <c r="A429" s="74">
        <v>8192</v>
      </c>
      <c r="B429" s="74">
        <f t="shared" si="615"/>
        <v>14.1</v>
      </c>
      <c r="C429" s="78">
        <v>19.010000000000002</v>
      </c>
      <c r="D429" s="76">
        <f t="shared" si="650"/>
        <v>3.1150000000000002</v>
      </c>
      <c r="E429" s="76">
        <f t="shared" si="616"/>
        <v>3.1150000000000002</v>
      </c>
      <c r="F429" s="77">
        <f t="shared" si="617"/>
        <v>184.45830725000002</v>
      </c>
      <c r="G429" s="73">
        <f t="shared" si="618"/>
        <v>2.9318222279553705E+25</v>
      </c>
      <c r="H429" s="74">
        <f t="shared" si="651"/>
        <v>84.600000000000037</v>
      </c>
      <c r="I429" s="79">
        <v>423</v>
      </c>
      <c r="J429" s="51">
        <f t="shared" si="619"/>
        <v>423</v>
      </c>
      <c r="K429" s="51">
        <f t="shared" si="620"/>
        <v>10</v>
      </c>
      <c r="L429" s="51">
        <v>1</v>
      </c>
      <c r="N429" s="63">
        <f t="shared" si="654"/>
        <v>1.0908139300683332E+21</v>
      </c>
      <c r="O429" s="63">
        <f t="shared" si="655"/>
        <v>4.6141429241890493E+23</v>
      </c>
      <c r="P429" s="63">
        <f t="shared" si="656"/>
        <v>2.9318222279553707E+26</v>
      </c>
      <c r="Q429" s="63">
        <f t="shared" si="657"/>
        <v>1.4659111139776854E+27</v>
      </c>
      <c r="R429" s="63">
        <f t="shared" si="621"/>
        <v>361267.20000000001</v>
      </c>
      <c r="S429" s="51">
        <f t="shared" si="658"/>
        <v>635.39909277314985</v>
      </c>
      <c r="T429" s="72">
        <f t="shared" si="653"/>
        <v>3.4446759392190498</v>
      </c>
      <c r="U429" s="51">
        <f t="shared" si="622"/>
        <v>408</v>
      </c>
      <c r="V429" s="69">
        <f t="shared" si="623"/>
        <v>10.75</v>
      </c>
      <c r="W429" s="51">
        <v>1</v>
      </c>
      <c r="Y429" s="68">
        <f t="shared" si="612"/>
        <v>4.0233701356187206E+19</v>
      </c>
      <c r="Z429" s="68">
        <f t="shared" si="659"/>
        <v>1.6415350153324381E+22</v>
      </c>
      <c r="AA429" s="68">
        <f t="shared" si="660"/>
        <v>3.9396361188150247E+25</v>
      </c>
      <c r="AB429" s="68">
        <f t="shared" si="661"/>
        <v>1.5758544475260116E+27</v>
      </c>
      <c r="AC429" s="63">
        <f t="shared" si="624"/>
        <v>361267.20000000001</v>
      </c>
      <c r="AD429" s="69">
        <f t="shared" si="662"/>
        <v>2399.9708090400882</v>
      </c>
      <c r="AE429" s="72">
        <f t="shared" si="625"/>
        <v>13.010912031125603</v>
      </c>
      <c r="AF429" s="51">
        <f t="shared" si="626"/>
        <v>386</v>
      </c>
      <c r="AG429" s="51">
        <f t="shared" si="627"/>
        <v>11.85</v>
      </c>
      <c r="AH429" s="51">
        <v>1</v>
      </c>
      <c r="AJ429" s="63">
        <f t="shared" si="663"/>
        <v>2.7832014043564442E+18</v>
      </c>
      <c r="AK429" s="63">
        <f t="shared" si="664"/>
        <v>1.0743157420815875E+21</v>
      </c>
      <c r="AL429" s="63">
        <f t="shared" si="665"/>
        <v>2.0569986923264887E+24</v>
      </c>
      <c r="AM429" s="63">
        <f t="shared" si="666"/>
        <v>1.7371046700635568E+27</v>
      </c>
      <c r="AN429" s="63">
        <f t="shared" si="628"/>
        <v>361267.20000000001</v>
      </c>
      <c r="AO429" s="51">
        <f t="shared" si="667"/>
        <v>1914.7059023270579</v>
      </c>
      <c r="AP429" s="72">
        <f t="shared" si="613"/>
        <v>10.380155444731578</v>
      </c>
      <c r="AQ429" s="51">
        <f t="shared" si="629"/>
        <v>358</v>
      </c>
      <c r="AR429" s="51">
        <f t="shared" si="630"/>
        <v>13.25</v>
      </c>
      <c r="AS429" s="51">
        <v>1</v>
      </c>
      <c r="AU429" s="63">
        <f t="shared" si="668"/>
        <v>1.492347990971635E+16</v>
      </c>
      <c r="AV429" s="63">
        <f t="shared" si="669"/>
        <v>5.3426058076784538E+18</v>
      </c>
      <c r="AW429" s="63">
        <f t="shared" si="670"/>
        <v>4.742022036182676E+22</v>
      </c>
      <c r="AX429" s="63">
        <f t="shared" si="671"/>
        <v>1.9423322260204329E+27</v>
      </c>
      <c r="AY429" s="63">
        <f t="shared" si="631"/>
        <v>361267.20000000001</v>
      </c>
      <c r="AZ429" s="51">
        <f t="shared" si="672"/>
        <v>8875.8598460837002</v>
      </c>
      <c r="BA429" s="72">
        <f t="shared" si="695"/>
        <v>48.118515118183701</v>
      </c>
      <c r="BB429" s="51">
        <f t="shared" si="632"/>
        <v>328</v>
      </c>
      <c r="BC429" s="51">
        <f t="shared" si="633"/>
        <v>14.75</v>
      </c>
      <c r="BD429" s="51">
        <v>1</v>
      </c>
      <c r="BF429" s="63">
        <f t="shared" si="673"/>
        <v>1141304321529579.2</v>
      </c>
      <c r="BG429" s="63">
        <f t="shared" si="674"/>
        <v>3.7434781746170202E+17</v>
      </c>
      <c r="BH429" s="63">
        <f t="shared" si="675"/>
        <v>8.2482104992564078E+20</v>
      </c>
      <c r="BI429" s="63">
        <f t="shared" si="676"/>
        <v>2.1622188931170859E+27</v>
      </c>
      <c r="BJ429" s="63">
        <f t="shared" si="634"/>
        <v>361267.20000000001</v>
      </c>
      <c r="BK429" s="51">
        <f t="shared" si="677"/>
        <v>2203.3547718226641</v>
      </c>
      <c r="BL429" s="72">
        <f t="shared" si="614"/>
        <v>11.945001581503258</v>
      </c>
      <c r="BM429" s="51">
        <f t="shared" si="635"/>
        <v>281</v>
      </c>
      <c r="BN429" s="51">
        <f t="shared" si="636"/>
        <v>17.100000000000001</v>
      </c>
      <c r="BO429" s="51">
        <v>1</v>
      </c>
      <c r="BQ429" s="63">
        <f t="shared" si="678"/>
        <v>5565928410168.3047</v>
      </c>
      <c r="BR429" s="63">
        <f t="shared" si="679"/>
        <v>1564025883257293.5</v>
      </c>
      <c r="BS429" s="63">
        <f t="shared" si="680"/>
        <v>1.4154087194926715E+18</v>
      </c>
      <c r="BT429" s="63">
        <f t="shared" si="681"/>
        <v>2.5067080049018423E+27</v>
      </c>
      <c r="BU429" s="63">
        <f t="shared" si="637"/>
        <v>361267.20000000001</v>
      </c>
      <c r="BV429" s="51">
        <f t="shared" si="682"/>
        <v>904.97781056212011</v>
      </c>
      <c r="BW429" s="72">
        <f t="shared" si="694"/>
        <v>4.9061374575859338</v>
      </c>
      <c r="BX429" s="51">
        <f t="shared" si="638"/>
        <v>236</v>
      </c>
      <c r="BY429" s="51">
        <f t="shared" si="639"/>
        <v>19.350000000000001</v>
      </c>
      <c r="BZ429" s="51">
        <v>1</v>
      </c>
      <c r="CB429" s="63">
        <f t="shared" si="683"/>
        <v>2050726249.0691161</v>
      </c>
      <c r="CC429" s="63">
        <f t="shared" si="684"/>
        <v>483971394780.3114</v>
      </c>
      <c r="CD429" s="63">
        <f t="shared" si="685"/>
        <v>3128216228319526</v>
      </c>
      <c r="CE429" s="63">
        <f t="shared" si="686"/>
        <v>2.8365380055468214E+27</v>
      </c>
      <c r="CF429" s="63">
        <f t="shared" si="640"/>
        <v>361267.20000000001</v>
      </c>
      <c r="CG429" s="51">
        <f t="shared" si="687"/>
        <v>6463.6386820744101</v>
      </c>
      <c r="CH429" s="93">
        <f t="shared" si="652"/>
        <v>35.041190491432367</v>
      </c>
      <c r="CI429" s="51">
        <f t="shared" si="641"/>
        <v>191</v>
      </c>
      <c r="CJ429" s="51">
        <f t="shared" si="642"/>
        <v>21.6</v>
      </c>
      <c r="CK429" s="51">
        <v>1</v>
      </c>
      <c r="CM429" s="63">
        <f t="shared" si="688"/>
        <v>11292125.072676152</v>
      </c>
      <c r="CN429" s="63">
        <f t="shared" si="689"/>
        <v>2156795888.881145</v>
      </c>
      <c r="CO429" s="63">
        <f t="shared" si="690"/>
        <v>6820238869882.667</v>
      </c>
      <c r="CP429" s="63">
        <f t="shared" si="691"/>
        <v>3.1663680061918005E+27</v>
      </c>
      <c r="CQ429" s="63">
        <f t="shared" si="643"/>
        <v>361267.20000000001</v>
      </c>
      <c r="CR429" s="51">
        <f t="shared" si="692"/>
        <v>3162.2087676644824</v>
      </c>
      <c r="CS429" s="93">
        <f t="shared" si="611"/>
        <v>17.143216886288986</v>
      </c>
      <c r="CT429" s="51">
        <f t="shared" si="644"/>
        <v>140</v>
      </c>
      <c r="CU429" s="51">
        <f t="shared" si="645"/>
        <v>24.15</v>
      </c>
      <c r="CV429" s="51">
        <v>12</v>
      </c>
      <c r="CX429" s="63">
        <f t="shared" si="601"/>
        <v>58305.150932089557</v>
      </c>
      <c r="CY429" s="63">
        <f t="shared" si="602"/>
        <v>8162721.1304925382</v>
      </c>
      <c r="CZ429" s="63">
        <f t="shared" si="603"/>
        <v>6482716262.4000597</v>
      </c>
      <c r="DA429" s="63">
        <f t="shared" si="604"/>
        <v>3.5401753402561094E+27</v>
      </c>
      <c r="DB429" s="63">
        <f t="shared" si="646"/>
        <v>361267.20000000001</v>
      </c>
      <c r="DC429" s="51">
        <f t="shared" si="605"/>
        <v>794.18568376461155</v>
      </c>
      <c r="DD429" s="93">
        <f t="shared" ref="DD429:DD492" si="696">DC429/$F429</f>
        <v>4.305502395661887</v>
      </c>
      <c r="DE429" s="51">
        <f t="shared" si="647"/>
        <v>85</v>
      </c>
      <c r="DF429" s="51">
        <f t="shared" si="648"/>
        <v>26.9</v>
      </c>
      <c r="DG429" s="51">
        <v>1</v>
      </c>
      <c r="DI429" s="63">
        <f t="shared" si="606"/>
        <v>31.576705460423522</v>
      </c>
      <c r="DJ429" s="63">
        <f t="shared" si="607"/>
        <v>2684.0199641359995</v>
      </c>
      <c r="DK429" s="63">
        <f t="shared" si="608"/>
        <v>3525836.8000000194</v>
      </c>
      <c r="DL429" s="63">
        <f t="shared" si="609"/>
        <v>3.943300896599973E+27</v>
      </c>
      <c r="DM429" s="63">
        <f t="shared" si="649"/>
        <v>361267.20000000001</v>
      </c>
      <c r="DN429" s="51">
        <f t="shared" si="610"/>
        <v>1313.640303392827</v>
      </c>
      <c r="DO429" s="93">
        <f t="shared" si="693"/>
        <v>7.1216109644355789</v>
      </c>
    </row>
    <row r="430" spans="1:119">
      <c r="A430" s="74">
        <v>8192</v>
      </c>
      <c r="B430" s="74">
        <f t="shared" si="615"/>
        <v>14.133333333333333</v>
      </c>
      <c r="C430" s="78">
        <v>19.010000000000002</v>
      </c>
      <c r="D430" s="76">
        <f t="shared" si="650"/>
        <v>3.12</v>
      </c>
      <c r="E430" s="76">
        <f t="shared" si="616"/>
        <v>3.12</v>
      </c>
      <c r="F430" s="77">
        <f t="shared" si="617"/>
        <v>185.05094400000002</v>
      </c>
      <c r="G430" s="73">
        <f t="shared" si="618"/>
        <v>3.3677793703960761E+25</v>
      </c>
      <c r="H430" s="74">
        <f t="shared" si="651"/>
        <v>84.80000000000004</v>
      </c>
      <c r="I430" s="79">
        <v>424</v>
      </c>
      <c r="J430" s="51">
        <f t="shared" si="619"/>
        <v>424</v>
      </c>
      <c r="K430" s="51">
        <f t="shared" si="620"/>
        <v>10</v>
      </c>
      <c r="L430" s="51">
        <v>1</v>
      </c>
      <c r="N430" s="63">
        <f t="shared" si="654"/>
        <v>1.0908139300683332E+21</v>
      </c>
      <c r="O430" s="63">
        <f t="shared" si="655"/>
        <v>4.6250510634897329E+23</v>
      </c>
      <c r="P430" s="63">
        <f t="shared" si="656"/>
        <v>3.3677793703960762E+26</v>
      </c>
      <c r="Q430" s="63">
        <f t="shared" si="657"/>
        <v>1.6838896851980382E+27</v>
      </c>
      <c r="R430" s="63">
        <f t="shared" si="621"/>
        <v>361540.26666666666</v>
      </c>
      <c r="S430" s="51">
        <f t="shared" si="658"/>
        <v>728.16047307702388</v>
      </c>
      <c r="T430" s="72">
        <f t="shared" si="653"/>
        <v>3.9349189868332894</v>
      </c>
      <c r="U430" s="51">
        <f t="shared" si="622"/>
        <v>409</v>
      </c>
      <c r="V430" s="69">
        <f t="shared" si="623"/>
        <v>10.75</v>
      </c>
      <c r="W430" s="51">
        <v>1</v>
      </c>
      <c r="Y430" s="68">
        <f t="shared" si="612"/>
        <v>4.0233701356187206E+19</v>
      </c>
      <c r="Z430" s="68">
        <f t="shared" si="659"/>
        <v>1.6455583854680567E+22</v>
      </c>
      <c r="AA430" s="68">
        <f t="shared" si="660"/>
        <v>4.5254535289697232E+25</v>
      </c>
      <c r="AB430" s="68">
        <f t="shared" si="661"/>
        <v>1.8101814115878911E+27</v>
      </c>
      <c r="AC430" s="63">
        <f t="shared" si="624"/>
        <v>361540.26666666666</v>
      </c>
      <c r="AD430" s="69">
        <f t="shared" si="662"/>
        <v>2750.1020741251423</v>
      </c>
      <c r="AE430" s="72">
        <f t="shared" si="625"/>
        <v>14.861324209862675</v>
      </c>
      <c r="AF430" s="51">
        <f t="shared" si="626"/>
        <v>387</v>
      </c>
      <c r="AG430" s="51">
        <f t="shared" si="627"/>
        <v>11.85</v>
      </c>
      <c r="AH430" s="51">
        <v>1</v>
      </c>
      <c r="AJ430" s="63">
        <f t="shared" si="663"/>
        <v>2.7832014043564442E+18</v>
      </c>
      <c r="AK430" s="63">
        <f t="shared" si="664"/>
        <v>1.0770989434859439E+21</v>
      </c>
      <c r="AL430" s="63">
        <f t="shared" si="665"/>
        <v>2.3628710141064901E+24</v>
      </c>
      <c r="AM430" s="63">
        <f t="shared" si="666"/>
        <v>1.995409276959675E+27</v>
      </c>
      <c r="AN430" s="63">
        <f t="shared" si="628"/>
        <v>361540.26666666666</v>
      </c>
      <c r="AO430" s="51">
        <f t="shared" si="667"/>
        <v>2193.7362657317708</v>
      </c>
      <c r="AP430" s="72">
        <f t="shared" si="613"/>
        <v>11.854769385730725</v>
      </c>
      <c r="AQ430" s="51">
        <f t="shared" si="629"/>
        <v>359</v>
      </c>
      <c r="AR430" s="51">
        <f t="shared" si="630"/>
        <v>13.25</v>
      </c>
      <c r="AS430" s="51">
        <v>1</v>
      </c>
      <c r="AU430" s="63">
        <f t="shared" si="668"/>
        <v>1.492347990971635E+16</v>
      </c>
      <c r="AV430" s="63">
        <f t="shared" si="669"/>
        <v>5.3575292875881697E+18</v>
      </c>
      <c r="AW430" s="63">
        <f t="shared" si="670"/>
        <v>5.4471529123227319E+22</v>
      </c>
      <c r="AX430" s="63">
        <f t="shared" si="671"/>
        <v>2.2311538328874004E+27</v>
      </c>
      <c r="AY430" s="63">
        <f t="shared" si="631"/>
        <v>361540.26666666666</v>
      </c>
      <c r="AZ430" s="51">
        <f t="shared" si="672"/>
        <v>10167.285365928272</v>
      </c>
      <c r="BA430" s="72">
        <f t="shared" si="695"/>
        <v>54.943169411382584</v>
      </c>
      <c r="BB430" s="51">
        <f t="shared" si="632"/>
        <v>329</v>
      </c>
      <c r="BC430" s="51">
        <f t="shared" si="633"/>
        <v>14.75</v>
      </c>
      <c r="BD430" s="51">
        <v>1</v>
      </c>
      <c r="BF430" s="63">
        <f t="shared" si="673"/>
        <v>1141304321529579.2</v>
      </c>
      <c r="BG430" s="63">
        <f t="shared" si="674"/>
        <v>3.7548912178323155E+17</v>
      </c>
      <c r="BH430" s="63">
        <f t="shared" si="675"/>
        <v>9.4747058321651099E+20</v>
      </c>
      <c r="BI430" s="63">
        <f t="shared" si="676"/>
        <v>2.4837372856671062E+27</v>
      </c>
      <c r="BJ430" s="63">
        <f t="shared" si="634"/>
        <v>361540.26666666666</v>
      </c>
      <c r="BK430" s="51">
        <f t="shared" si="677"/>
        <v>2523.2970231384816</v>
      </c>
      <c r="BL430" s="72">
        <f t="shared" si="614"/>
        <v>13.635688468244082</v>
      </c>
      <c r="BM430" s="51">
        <f t="shared" si="635"/>
        <v>282</v>
      </c>
      <c r="BN430" s="51">
        <f t="shared" si="636"/>
        <v>17.100000000000001</v>
      </c>
      <c r="BO430" s="51">
        <v>1</v>
      </c>
      <c r="BQ430" s="63">
        <f t="shared" si="678"/>
        <v>5565928410168.3047</v>
      </c>
      <c r="BR430" s="63">
        <f t="shared" si="679"/>
        <v>1569591811667462</v>
      </c>
      <c r="BS430" s="63">
        <f t="shared" si="680"/>
        <v>1.6258776677296914E+18</v>
      </c>
      <c r="BT430" s="63">
        <f t="shared" si="681"/>
        <v>2.8794513616886452E+27</v>
      </c>
      <c r="BU430" s="63">
        <f t="shared" si="637"/>
        <v>361540.26666666666</v>
      </c>
      <c r="BV430" s="51">
        <f t="shared" si="682"/>
        <v>1035.860187116059</v>
      </c>
      <c r="BW430" s="72">
        <f t="shared" si="694"/>
        <v>5.5977027986199248</v>
      </c>
      <c r="BX430" s="51">
        <f t="shared" si="638"/>
        <v>237</v>
      </c>
      <c r="BY430" s="51">
        <f t="shared" si="639"/>
        <v>19.350000000000001</v>
      </c>
      <c r="BZ430" s="51">
        <v>1</v>
      </c>
      <c r="CB430" s="63">
        <f t="shared" si="683"/>
        <v>2050726249.0691161</v>
      </c>
      <c r="CC430" s="63">
        <f t="shared" si="684"/>
        <v>486022121029.38049</v>
      </c>
      <c r="CD430" s="63">
        <f t="shared" si="685"/>
        <v>3593376835545668.5</v>
      </c>
      <c r="CE430" s="63">
        <f t="shared" si="686"/>
        <v>3.2583265408582039E+27</v>
      </c>
      <c r="CF430" s="63">
        <f t="shared" si="640"/>
        <v>361540.26666666666</v>
      </c>
      <c r="CG430" s="51">
        <f t="shared" si="687"/>
        <v>7393.4429732025419</v>
      </c>
      <c r="CH430" s="93">
        <f t="shared" si="652"/>
        <v>39.953554482826853</v>
      </c>
      <c r="CI430" s="51">
        <f t="shared" si="641"/>
        <v>192</v>
      </c>
      <c r="CJ430" s="51">
        <f t="shared" si="642"/>
        <v>21.6</v>
      </c>
      <c r="CK430" s="51">
        <v>1</v>
      </c>
      <c r="CM430" s="63">
        <f t="shared" si="688"/>
        <v>11292125.072676152</v>
      </c>
      <c r="CN430" s="63">
        <f t="shared" si="689"/>
        <v>2168088013.9538212</v>
      </c>
      <c r="CO430" s="63">
        <f t="shared" si="690"/>
        <v>7834397170521.0566</v>
      </c>
      <c r="CP430" s="63">
        <f t="shared" si="691"/>
        <v>3.637201720027762E+27</v>
      </c>
      <c r="CQ430" s="63">
        <f t="shared" si="643"/>
        <v>361540.26666666666</v>
      </c>
      <c r="CR430" s="51">
        <f t="shared" si="692"/>
        <v>3613.5051345235306</v>
      </c>
      <c r="CS430" s="93">
        <f t="shared" si="611"/>
        <v>19.527082955726669</v>
      </c>
      <c r="CT430" s="51">
        <f t="shared" si="644"/>
        <v>141</v>
      </c>
      <c r="CU430" s="51">
        <f t="shared" si="645"/>
        <v>24.15</v>
      </c>
      <c r="CV430" s="51">
        <v>1</v>
      </c>
      <c r="CX430" s="63">
        <f t="shared" si="601"/>
        <v>58305.150932089557</v>
      </c>
      <c r="CY430" s="63">
        <f t="shared" si="602"/>
        <v>8221026.2814246276</v>
      </c>
      <c r="CZ430" s="63">
        <f t="shared" si="603"/>
        <v>7446685506.531476</v>
      </c>
      <c r="DA430" s="63">
        <f t="shared" si="604"/>
        <v>4.0665935897532618E+27</v>
      </c>
      <c r="DB430" s="63">
        <f t="shared" si="646"/>
        <v>361540.26666666666</v>
      </c>
      <c r="DC430" s="51">
        <f t="shared" si="605"/>
        <v>905.80971908060053</v>
      </c>
      <c r="DD430" s="93">
        <f t="shared" si="696"/>
        <v>4.8949208228875634</v>
      </c>
      <c r="DE430" s="51">
        <f t="shared" si="647"/>
        <v>86</v>
      </c>
      <c r="DF430" s="51">
        <f t="shared" si="648"/>
        <v>26.9</v>
      </c>
      <c r="DG430" s="51">
        <v>1</v>
      </c>
      <c r="DI430" s="63">
        <f t="shared" si="606"/>
        <v>31.576705460423522</v>
      </c>
      <c r="DJ430" s="63">
        <f t="shared" si="607"/>
        <v>2715.596669596423</v>
      </c>
      <c r="DK430" s="63">
        <f t="shared" si="608"/>
        <v>4050122.9321480328</v>
      </c>
      <c r="DL430" s="63">
        <f t="shared" si="609"/>
        <v>4.5296632531827224E+27</v>
      </c>
      <c r="DM430" s="63">
        <f t="shared" si="649"/>
        <v>361540.26666666666</v>
      </c>
      <c r="DN430" s="51">
        <f t="shared" si="610"/>
        <v>1491.4302177097381</v>
      </c>
      <c r="DO430" s="93">
        <f t="shared" si="693"/>
        <v>8.0595655740601782</v>
      </c>
    </row>
    <row r="431" spans="1:119">
      <c r="A431" s="74">
        <v>8192</v>
      </c>
      <c r="B431" s="74">
        <f t="shared" si="615"/>
        <v>14.166666666666666</v>
      </c>
      <c r="C431" s="78">
        <v>19.010000000000002</v>
      </c>
      <c r="D431" s="76">
        <f t="shared" si="650"/>
        <v>3.125</v>
      </c>
      <c r="E431" s="76">
        <f t="shared" si="616"/>
        <v>3.125</v>
      </c>
      <c r="F431" s="77">
        <f t="shared" si="617"/>
        <v>185.64453125000003</v>
      </c>
      <c r="G431" s="73">
        <f t="shared" si="618"/>
        <v>3.8685626227669233E+25</v>
      </c>
      <c r="H431" s="74">
        <f t="shared" si="651"/>
        <v>85.000000000000043</v>
      </c>
      <c r="I431" s="79">
        <v>425</v>
      </c>
      <c r="J431" s="51">
        <f t="shared" si="619"/>
        <v>425</v>
      </c>
      <c r="K431" s="51">
        <f t="shared" si="620"/>
        <v>10</v>
      </c>
      <c r="L431" s="51">
        <v>1</v>
      </c>
      <c r="N431" s="63">
        <f t="shared" si="654"/>
        <v>1.0908139300683332E+21</v>
      </c>
      <c r="O431" s="63">
        <f t="shared" si="655"/>
        <v>4.6359592027904157E+23</v>
      </c>
      <c r="P431" s="63">
        <f t="shared" si="656"/>
        <v>3.8685626227669233E+26</v>
      </c>
      <c r="Q431" s="63">
        <f t="shared" si="657"/>
        <v>1.9342813113834617E+27</v>
      </c>
      <c r="R431" s="63">
        <f t="shared" si="621"/>
        <v>361813.33333333331</v>
      </c>
      <c r="S431" s="51">
        <f t="shared" si="658"/>
        <v>834.46865115603453</v>
      </c>
      <c r="T431" s="72">
        <f t="shared" si="653"/>
        <v>4.4949810562008379</v>
      </c>
      <c r="U431" s="51">
        <f t="shared" si="622"/>
        <v>410</v>
      </c>
      <c r="V431" s="69">
        <f t="shared" si="623"/>
        <v>10.75</v>
      </c>
      <c r="W431" s="51">
        <v>1</v>
      </c>
      <c r="Y431" s="68">
        <f t="shared" si="612"/>
        <v>4.0233701356187206E+19</v>
      </c>
      <c r="Z431" s="68">
        <f t="shared" si="659"/>
        <v>1.6495817556036755E+22</v>
      </c>
      <c r="AA431" s="68">
        <f t="shared" si="660"/>
        <v>5.1983810243430472E+25</v>
      </c>
      <c r="AB431" s="68">
        <f t="shared" si="661"/>
        <v>2.0793524097372213E+27</v>
      </c>
      <c r="AC431" s="63">
        <f t="shared" si="624"/>
        <v>361813.33333333331</v>
      </c>
      <c r="AD431" s="69">
        <f t="shared" si="662"/>
        <v>3151.3327585516759</v>
      </c>
      <c r="AE431" s="72">
        <f t="shared" si="625"/>
        <v>16.975090714134222</v>
      </c>
      <c r="AF431" s="51">
        <f t="shared" si="626"/>
        <v>388</v>
      </c>
      <c r="AG431" s="51">
        <f t="shared" si="627"/>
        <v>11.85</v>
      </c>
      <c r="AH431" s="51">
        <v>1</v>
      </c>
      <c r="AJ431" s="63">
        <f t="shared" si="663"/>
        <v>2.7832014043564442E+18</v>
      </c>
      <c r="AK431" s="63">
        <f t="shared" si="664"/>
        <v>1.0798821448903004E+21</v>
      </c>
      <c r="AL431" s="63">
        <f t="shared" si="665"/>
        <v>2.7142260469743013E+24</v>
      </c>
      <c r="AM431" s="63">
        <f t="shared" si="666"/>
        <v>2.2921233539894021E+27</v>
      </c>
      <c r="AN431" s="63">
        <f t="shared" si="628"/>
        <v>361813.33333333331</v>
      </c>
      <c r="AO431" s="51">
        <f t="shared" si="667"/>
        <v>2513.446545826559</v>
      </c>
      <c r="AP431" s="72">
        <f t="shared" si="613"/>
        <v>13.539028211080463</v>
      </c>
      <c r="AQ431" s="51">
        <f t="shared" si="629"/>
        <v>360</v>
      </c>
      <c r="AR431" s="51">
        <f t="shared" si="630"/>
        <v>13.25</v>
      </c>
      <c r="AS431" s="51">
        <v>14</v>
      </c>
      <c r="AU431" s="63">
        <f t="shared" si="668"/>
        <v>2.089287187360289E+17</v>
      </c>
      <c r="AV431" s="63">
        <f t="shared" si="669"/>
        <v>7.5214338744970396E+19</v>
      </c>
      <c r="AW431" s="63">
        <f t="shared" si="670"/>
        <v>6.2571355898024301E+22</v>
      </c>
      <c r="AX431" s="63">
        <f t="shared" si="671"/>
        <v>2.5629227375830864E+27</v>
      </c>
      <c r="AY431" s="63">
        <f t="shared" si="631"/>
        <v>361813.33333333331</v>
      </c>
      <c r="AZ431" s="51">
        <f t="shared" si="672"/>
        <v>831.90727914507477</v>
      </c>
      <c r="BA431" s="72">
        <f t="shared" si="695"/>
        <v>4.4811838708288079</v>
      </c>
      <c r="BB431" s="51">
        <f t="shared" si="632"/>
        <v>330</v>
      </c>
      <c r="BC431" s="51">
        <f t="shared" si="633"/>
        <v>14.75</v>
      </c>
      <c r="BD431" s="51">
        <v>1</v>
      </c>
      <c r="BF431" s="63">
        <f t="shared" si="673"/>
        <v>1141304321529579.2</v>
      </c>
      <c r="BG431" s="63">
        <f t="shared" si="674"/>
        <v>3.7663042610476115E+17</v>
      </c>
      <c r="BH431" s="63">
        <f t="shared" si="675"/>
        <v>1.0883579003488875E+21</v>
      </c>
      <c r="BI431" s="63">
        <f t="shared" si="676"/>
        <v>2.8530649342906062E+27</v>
      </c>
      <c r="BJ431" s="63">
        <f t="shared" si="634"/>
        <v>361813.33333333331</v>
      </c>
      <c r="BK431" s="51">
        <f t="shared" si="677"/>
        <v>2889.7237846794587</v>
      </c>
      <c r="BL431" s="72">
        <f t="shared" si="614"/>
        <v>15.565897714422753</v>
      </c>
      <c r="BM431" s="51">
        <f t="shared" si="635"/>
        <v>283</v>
      </c>
      <c r="BN431" s="51">
        <f t="shared" si="636"/>
        <v>17.100000000000001</v>
      </c>
      <c r="BO431" s="51">
        <v>1</v>
      </c>
      <c r="BQ431" s="63">
        <f t="shared" si="678"/>
        <v>5565928410168.3047</v>
      </c>
      <c r="BR431" s="63">
        <f t="shared" si="679"/>
        <v>1575157740077630.2</v>
      </c>
      <c r="BS431" s="63">
        <f t="shared" si="680"/>
        <v>1.8676430023475123E+18</v>
      </c>
      <c r="BT431" s="63">
        <f t="shared" si="681"/>
        <v>3.30762104246572E+27</v>
      </c>
      <c r="BU431" s="63">
        <f t="shared" si="637"/>
        <v>361813.33333333331</v>
      </c>
      <c r="BV431" s="51">
        <f t="shared" si="682"/>
        <v>1185.6863314879608</v>
      </c>
      <c r="BW431" s="72">
        <f t="shared" si="694"/>
        <v>6.3868637740329914</v>
      </c>
      <c r="BX431" s="51">
        <f t="shared" si="638"/>
        <v>238</v>
      </c>
      <c r="BY431" s="51">
        <f t="shared" si="639"/>
        <v>19.350000000000001</v>
      </c>
      <c r="BZ431" s="51">
        <v>1</v>
      </c>
      <c r="CB431" s="63">
        <f t="shared" si="683"/>
        <v>2050726249.0691161</v>
      </c>
      <c r="CC431" s="63">
        <f t="shared" si="684"/>
        <v>488072847278.44965</v>
      </c>
      <c r="CD431" s="63">
        <f t="shared" si="685"/>
        <v>4127706059875761</v>
      </c>
      <c r="CE431" s="63">
        <f t="shared" si="686"/>
        <v>3.7428343375269986E+27</v>
      </c>
      <c r="CF431" s="63">
        <f t="shared" si="640"/>
        <v>361813.33333333331</v>
      </c>
      <c r="CG431" s="51">
        <f t="shared" si="687"/>
        <v>8457.1515971280205</v>
      </c>
      <c r="CH431" s="93">
        <f t="shared" si="652"/>
        <v>45.555619334345565</v>
      </c>
      <c r="CI431" s="51">
        <f t="shared" si="641"/>
        <v>193</v>
      </c>
      <c r="CJ431" s="51">
        <f t="shared" si="642"/>
        <v>21.6</v>
      </c>
      <c r="CK431" s="51">
        <v>1</v>
      </c>
      <c r="CM431" s="63">
        <f t="shared" si="688"/>
        <v>11292125.072676152</v>
      </c>
      <c r="CN431" s="63">
        <f t="shared" si="689"/>
        <v>2179380139.0264974</v>
      </c>
      <c r="CO431" s="63">
        <f t="shared" si="690"/>
        <v>8999359142170.9648</v>
      </c>
      <c r="CP431" s="63">
        <f t="shared" si="691"/>
        <v>4.1780476325882777E+27</v>
      </c>
      <c r="CQ431" s="63">
        <f t="shared" si="643"/>
        <v>361813.33333333331</v>
      </c>
      <c r="CR431" s="51">
        <f t="shared" si="692"/>
        <v>4129.320526060621</v>
      </c>
      <c r="CS431" s="93">
        <f t="shared" si="611"/>
        <v>22.243157383935166</v>
      </c>
      <c r="CT431" s="51">
        <f t="shared" si="644"/>
        <v>142</v>
      </c>
      <c r="CU431" s="51">
        <f t="shared" si="645"/>
        <v>24.15</v>
      </c>
      <c r="CV431" s="51">
        <v>1</v>
      </c>
      <c r="CX431" s="63">
        <f t="shared" si="601"/>
        <v>58305.150932089557</v>
      </c>
      <c r="CY431" s="63">
        <f t="shared" si="602"/>
        <v>8279331.4323567171</v>
      </c>
      <c r="CZ431" s="63">
        <f t="shared" si="603"/>
        <v>8553995391.5329695</v>
      </c>
      <c r="DA431" s="63">
        <f t="shared" si="604"/>
        <v>4.6712893669910596E+27</v>
      </c>
      <c r="DB431" s="63">
        <f t="shared" si="646"/>
        <v>361813.33333333331</v>
      </c>
      <c r="DC431" s="51">
        <f t="shared" si="605"/>
        <v>1033.1746544295629</v>
      </c>
      <c r="DD431" s="93">
        <f t="shared" si="696"/>
        <v>5.5653384857226316</v>
      </c>
      <c r="DE431" s="51">
        <f t="shared" si="647"/>
        <v>87</v>
      </c>
      <c r="DF431" s="51">
        <f t="shared" si="648"/>
        <v>26.9</v>
      </c>
      <c r="DG431" s="51">
        <v>1</v>
      </c>
      <c r="DI431" s="63">
        <f t="shared" si="606"/>
        <v>31.576705460423522</v>
      </c>
      <c r="DJ431" s="63">
        <f t="shared" si="607"/>
        <v>2747.1733750568465</v>
      </c>
      <c r="DK431" s="63">
        <f t="shared" si="608"/>
        <v>4652369.549694214</v>
      </c>
      <c r="DL431" s="63">
        <f t="shared" si="609"/>
        <v>5.2032167276215113E+27</v>
      </c>
      <c r="DM431" s="63">
        <f t="shared" si="649"/>
        <v>361813.33333333331</v>
      </c>
      <c r="DN431" s="51">
        <f t="shared" si="610"/>
        <v>1693.5114441395399</v>
      </c>
      <c r="DO431" s="93">
        <f t="shared" si="693"/>
        <v>9.1223341336080406</v>
      </c>
    </row>
    <row r="432" spans="1:119">
      <c r="A432" s="74">
        <v>8192</v>
      </c>
      <c r="B432" s="74">
        <f t="shared" si="615"/>
        <v>14.2</v>
      </c>
      <c r="C432" s="78">
        <v>19.010000000000002</v>
      </c>
      <c r="D432" s="76">
        <f t="shared" si="650"/>
        <v>3.13</v>
      </c>
      <c r="E432" s="76">
        <f t="shared" si="616"/>
        <v>3.13</v>
      </c>
      <c r="F432" s="77">
        <f t="shared" si="617"/>
        <v>186.239069</v>
      </c>
      <c r="G432" s="73">
        <f t="shared" si="618"/>
        <v>4.4438115209753804E+25</v>
      </c>
      <c r="H432" s="74">
        <f t="shared" si="651"/>
        <v>85.200000000000045</v>
      </c>
      <c r="I432" s="79">
        <v>426</v>
      </c>
      <c r="J432" s="51">
        <f t="shared" si="619"/>
        <v>426</v>
      </c>
      <c r="K432" s="51">
        <f t="shared" si="620"/>
        <v>10</v>
      </c>
      <c r="L432" s="51">
        <v>1</v>
      </c>
      <c r="N432" s="63">
        <f t="shared" si="654"/>
        <v>1.0908139300683332E+21</v>
      </c>
      <c r="O432" s="63">
        <f t="shared" si="655"/>
        <v>4.6468673420910993E+23</v>
      </c>
      <c r="P432" s="63">
        <f t="shared" si="656"/>
        <v>4.4438115209753804E+26</v>
      </c>
      <c r="Q432" s="63">
        <f t="shared" si="657"/>
        <v>2.2219057604876901E+27</v>
      </c>
      <c r="R432" s="63">
        <f t="shared" si="621"/>
        <v>362086.40000000002</v>
      </c>
      <c r="S432" s="51">
        <f t="shared" si="658"/>
        <v>956.30264301361717</v>
      </c>
      <c r="T432" s="72">
        <f t="shared" si="653"/>
        <v>5.1348121967556501</v>
      </c>
      <c r="U432" s="51">
        <f t="shared" si="622"/>
        <v>411</v>
      </c>
      <c r="V432" s="69">
        <f t="shared" si="623"/>
        <v>10.75</v>
      </c>
      <c r="W432" s="51">
        <v>1</v>
      </c>
      <c r="Y432" s="68">
        <f t="shared" si="612"/>
        <v>4.0233701356187206E+19</v>
      </c>
      <c r="Z432" s="68">
        <f t="shared" si="659"/>
        <v>1.6536051257392941E+22</v>
      </c>
      <c r="AA432" s="68">
        <f t="shared" si="660"/>
        <v>5.9713717313106608E+25</v>
      </c>
      <c r="AB432" s="68">
        <f t="shared" si="661"/>
        <v>2.3885486925242671E+27</v>
      </c>
      <c r="AC432" s="63">
        <f t="shared" si="624"/>
        <v>362086.40000000002</v>
      </c>
      <c r="AD432" s="69">
        <f t="shared" si="662"/>
        <v>3611.1231383858822</v>
      </c>
      <c r="AE432" s="72">
        <f t="shared" si="625"/>
        <v>19.389718590065989</v>
      </c>
      <c r="AF432" s="51">
        <f t="shared" si="626"/>
        <v>389</v>
      </c>
      <c r="AG432" s="51">
        <f t="shared" si="627"/>
        <v>11.85</v>
      </c>
      <c r="AH432" s="51">
        <v>1</v>
      </c>
      <c r="AJ432" s="63">
        <f t="shared" si="663"/>
        <v>2.7832014043564442E+18</v>
      </c>
      <c r="AK432" s="63">
        <f t="shared" si="664"/>
        <v>1.0826653462946568E+21</v>
      </c>
      <c r="AL432" s="63">
        <f t="shared" si="665"/>
        <v>3.1178269952494848E+24</v>
      </c>
      <c r="AM432" s="63">
        <f t="shared" si="666"/>
        <v>2.6329583261779127E+27</v>
      </c>
      <c r="AN432" s="63">
        <f t="shared" si="628"/>
        <v>362086.40000000002</v>
      </c>
      <c r="AO432" s="51">
        <f t="shared" si="667"/>
        <v>2879.7698253851204</v>
      </c>
      <c r="AP432" s="72">
        <f t="shared" si="613"/>
        <v>15.462758919746964</v>
      </c>
      <c r="AQ432" s="51">
        <f t="shared" si="629"/>
        <v>361</v>
      </c>
      <c r="AR432" s="51">
        <f t="shared" si="630"/>
        <v>13.25</v>
      </c>
      <c r="AS432" s="51">
        <v>1</v>
      </c>
      <c r="AU432" s="63">
        <f t="shared" si="668"/>
        <v>2.089287187360289E+17</v>
      </c>
      <c r="AV432" s="63">
        <f t="shared" si="669"/>
        <v>7.5423267463706427E+19</v>
      </c>
      <c r="AW432" s="63">
        <f t="shared" si="670"/>
        <v>7.1875613589994557E+22</v>
      </c>
      <c r="AX432" s="63">
        <f t="shared" si="671"/>
        <v>2.9440251326461894E+27</v>
      </c>
      <c r="AY432" s="63">
        <f t="shared" si="631"/>
        <v>362086.40000000002</v>
      </c>
      <c r="AZ432" s="51">
        <f t="shared" si="672"/>
        <v>952.96340250150263</v>
      </c>
      <c r="BA432" s="72">
        <f t="shared" si="695"/>
        <v>5.1168823363346103</v>
      </c>
      <c r="BB432" s="51">
        <f t="shared" si="632"/>
        <v>331</v>
      </c>
      <c r="BC432" s="51">
        <f t="shared" si="633"/>
        <v>14.75</v>
      </c>
      <c r="BD432" s="51">
        <v>1</v>
      </c>
      <c r="BF432" s="63">
        <f t="shared" si="673"/>
        <v>1141304321529579.2</v>
      </c>
      <c r="BG432" s="63">
        <f t="shared" si="674"/>
        <v>3.7777173042629075E+17</v>
      </c>
      <c r="BH432" s="63">
        <f t="shared" si="675"/>
        <v>1.2501949297787939E+21</v>
      </c>
      <c r="BI432" s="63">
        <f t="shared" si="676"/>
        <v>3.2773109967193429E+27</v>
      </c>
      <c r="BJ432" s="63">
        <f t="shared" si="634"/>
        <v>362086.40000000002</v>
      </c>
      <c r="BK432" s="51">
        <f t="shared" si="677"/>
        <v>3309.3924957487702</v>
      </c>
      <c r="BL432" s="72">
        <f t="shared" si="614"/>
        <v>17.76959320897792</v>
      </c>
      <c r="BM432" s="51">
        <f t="shared" si="635"/>
        <v>284</v>
      </c>
      <c r="BN432" s="51">
        <f t="shared" si="636"/>
        <v>17.100000000000001</v>
      </c>
      <c r="BO432" s="51">
        <v>1</v>
      </c>
      <c r="BQ432" s="63">
        <f t="shared" si="678"/>
        <v>5565928410168.3047</v>
      </c>
      <c r="BR432" s="63">
        <f t="shared" si="679"/>
        <v>1580723668487798.5</v>
      </c>
      <c r="BS432" s="63">
        <f t="shared" si="680"/>
        <v>2.1453584445183117E+18</v>
      </c>
      <c r="BT432" s="63">
        <f t="shared" si="681"/>
        <v>3.799458850433951E+27</v>
      </c>
      <c r="BU432" s="63">
        <f t="shared" si="637"/>
        <v>362086.40000000002</v>
      </c>
      <c r="BV432" s="51">
        <f t="shared" si="682"/>
        <v>1357.2001781757792</v>
      </c>
      <c r="BW432" s="72">
        <f t="shared" si="694"/>
        <v>7.2874085199372383</v>
      </c>
      <c r="BX432" s="51">
        <f t="shared" si="638"/>
        <v>239</v>
      </c>
      <c r="BY432" s="51">
        <f t="shared" si="639"/>
        <v>19.350000000000001</v>
      </c>
      <c r="BZ432" s="51">
        <v>1</v>
      </c>
      <c r="CB432" s="63">
        <f t="shared" si="683"/>
        <v>2050726249.0691161</v>
      </c>
      <c r="CC432" s="63">
        <f t="shared" si="684"/>
        <v>490123573527.51874</v>
      </c>
      <c r="CD432" s="63">
        <f t="shared" si="685"/>
        <v>4741489160890579</v>
      </c>
      <c r="CE432" s="63">
        <f t="shared" si="686"/>
        <v>4.2993876465436811E+27</v>
      </c>
      <c r="CF432" s="63">
        <f t="shared" si="640"/>
        <v>362086.40000000002</v>
      </c>
      <c r="CG432" s="51">
        <f t="shared" si="687"/>
        <v>9674.0687797673563</v>
      </c>
      <c r="CH432" s="93">
        <f t="shared" si="652"/>
        <v>51.944357495512158</v>
      </c>
      <c r="CI432" s="51">
        <f t="shared" si="641"/>
        <v>194</v>
      </c>
      <c r="CJ432" s="51">
        <f t="shared" si="642"/>
        <v>21.6</v>
      </c>
      <c r="CK432" s="51">
        <v>1</v>
      </c>
      <c r="CM432" s="63">
        <f t="shared" si="688"/>
        <v>11292125.072676152</v>
      </c>
      <c r="CN432" s="63">
        <f t="shared" si="689"/>
        <v>2190672264.0991735</v>
      </c>
      <c r="CO432" s="63">
        <f t="shared" si="690"/>
        <v>10337549042639.316</v>
      </c>
      <c r="CP432" s="63">
        <f t="shared" si="691"/>
        <v>4.7993164426534111E+27</v>
      </c>
      <c r="CQ432" s="63">
        <f t="shared" si="643"/>
        <v>362086.40000000002</v>
      </c>
      <c r="CR432" s="51">
        <f t="shared" si="692"/>
        <v>4718.8934703065779</v>
      </c>
      <c r="CS432" s="93">
        <f t="shared" si="611"/>
        <v>25.337827855585864</v>
      </c>
      <c r="CT432" s="51">
        <f t="shared" si="644"/>
        <v>143</v>
      </c>
      <c r="CU432" s="51">
        <f t="shared" si="645"/>
        <v>24.15</v>
      </c>
      <c r="CV432" s="51">
        <v>1</v>
      </c>
      <c r="CX432" s="63">
        <f t="shared" si="601"/>
        <v>58305.150932089557</v>
      </c>
      <c r="CY432" s="63">
        <f t="shared" si="602"/>
        <v>8337636.5832888065</v>
      </c>
      <c r="CZ432" s="63">
        <f t="shared" si="603"/>
        <v>9825960434.9061413</v>
      </c>
      <c r="DA432" s="63">
        <f t="shared" si="604"/>
        <v>5.3659024115777718E+27</v>
      </c>
      <c r="DB432" s="63">
        <f t="shared" si="646"/>
        <v>362086.40000000002</v>
      </c>
      <c r="DC432" s="51">
        <f t="shared" si="605"/>
        <v>1178.506683128933</v>
      </c>
      <c r="DD432" s="93">
        <f t="shared" si="696"/>
        <v>6.3279240465325399</v>
      </c>
      <c r="DE432" s="51">
        <f t="shared" si="647"/>
        <v>88</v>
      </c>
      <c r="DF432" s="51">
        <f t="shared" si="648"/>
        <v>26.9</v>
      </c>
      <c r="DG432" s="51">
        <v>1</v>
      </c>
      <c r="DI432" s="63">
        <f t="shared" si="606"/>
        <v>31.576705460423522</v>
      </c>
      <c r="DJ432" s="63">
        <f t="shared" si="607"/>
        <v>2778.7500805172699</v>
      </c>
      <c r="DK432" s="63">
        <f t="shared" si="608"/>
        <v>5344169.2485720394</v>
      </c>
      <c r="DL432" s="63">
        <f t="shared" si="609"/>
        <v>5.9769264957118862E+27</v>
      </c>
      <c r="DM432" s="63">
        <f t="shared" si="649"/>
        <v>362086.40000000002</v>
      </c>
      <c r="DN432" s="51">
        <f t="shared" si="610"/>
        <v>1923.2277440284272</v>
      </c>
      <c r="DO432" s="93">
        <f t="shared" si="693"/>
        <v>10.326661072540194</v>
      </c>
    </row>
    <row r="433" spans="1:119">
      <c r="A433" s="74">
        <v>8192</v>
      </c>
      <c r="B433" s="74">
        <f t="shared" si="615"/>
        <v>14.233333333333333</v>
      </c>
      <c r="C433" s="78">
        <v>19.010000000000002</v>
      </c>
      <c r="D433" s="76">
        <f t="shared" si="650"/>
        <v>3.1350000000000002</v>
      </c>
      <c r="E433" s="76">
        <f t="shared" si="616"/>
        <v>3.1350000000000002</v>
      </c>
      <c r="F433" s="77">
        <f t="shared" si="617"/>
        <v>186.83455725000005</v>
      </c>
      <c r="G433" s="73">
        <f t="shared" si="618"/>
        <v>5.104598984061292E+25</v>
      </c>
      <c r="H433" s="74">
        <f t="shared" si="651"/>
        <v>85.400000000000048</v>
      </c>
      <c r="I433" s="79">
        <v>427</v>
      </c>
      <c r="J433" s="51">
        <f t="shared" si="619"/>
        <v>427</v>
      </c>
      <c r="K433" s="51">
        <f t="shared" si="620"/>
        <v>10</v>
      </c>
      <c r="L433" s="51">
        <v>1</v>
      </c>
      <c r="N433" s="63">
        <f t="shared" si="654"/>
        <v>1.0908139300683332E+21</v>
      </c>
      <c r="O433" s="63">
        <f t="shared" si="655"/>
        <v>4.6577754813917828E+23</v>
      </c>
      <c r="P433" s="63">
        <f t="shared" si="656"/>
        <v>5.1045989840612923E+26</v>
      </c>
      <c r="Q433" s="63">
        <f t="shared" si="657"/>
        <v>2.5522994920306464E+27</v>
      </c>
      <c r="R433" s="63">
        <f t="shared" si="621"/>
        <v>362359.46666666667</v>
      </c>
      <c r="S433" s="51">
        <f t="shared" si="658"/>
        <v>1095.9306657125505</v>
      </c>
      <c r="T433" s="72">
        <f t="shared" si="653"/>
        <v>5.8657813728008836</v>
      </c>
      <c r="U433" s="51">
        <f t="shared" si="622"/>
        <v>412</v>
      </c>
      <c r="V433" s="69">
        <f t="shared" si="623"/>
        <v>10.75</v>
      </c>
      <c r="W433" s="51">
        <v>1</v>
      </c>
      <c r="Y433" s="68">
        <f t="shared" si="612"/>
        <v>4.0233701356187206E+19</v>
      </c>
      <c r="Z433" s="68">
        <f t="shared" si="659"/>
        <v>1.6576284958749129E+22</v>
      </c>
      <c r="AA433" s="68">
        <f t="shared" si="660"/>
        <v>6.8593048848323546E+25</v>
      </c>
      <c r="AB433" s="68">
        <f t="shared" si="661"/>
        <v>2.7437219539329447E+27</v>
      </c>
      <c r="AC433" s="63">
        <f t="shared" si="624"/>
        <v>362359.46666666667</v>
      </c>
      <c r="AD433" s="69">
        <f t="shared" si="662"/>
        <v>4138.0230262100704</v>
      </c>
      <c r="AE433" s="72">
        <f t="shared" si="625"/>
        <v>22.148060225673639</v>
      </c>
      <c r="AF433" s="51">
        <f t="shared" si="626"/>
        <v>390</v>
      </c>
      <c r="AG433" s="51">
        <f t="shared" si="627"/>
        <v>11.85</v>
      </c>
      <c r="AH433" s="51">
        <v>1</v>
      </c>
      <c r="AJ433" s="63">
        <f t="shared" si="663"/>
        <v>2.7832014043564442E+18</v>
      </c>
      <c r="AK433" s="63">
        <f t="shared" si="664"/>
        <v>1.0854485476990132E+21</v>
      </c>
      <c r="AL433" s="63">
        <f t="shared" si="665"/>
        <v>3.5814427406084317E+24</v>
      </c>
      <c r="AM433" s="63">
        <f t="shared" si="666"/>
        <v>3.0244748980563153E+27</v>
      </c>
      <c r="AN433" s="63">
        <f t="shared" si="628"/>
        <v>362359.46666666667</v>
      </c>
      <c r="AO433" s="51">
        <f t="shared" si="667"/>
        <v>3299.5048435971921</v>
      </c>
      <c r="AP433" s="72">
        <f t="shared" si="613"/>
        <v>17.660035124991264</v>
      </c>
      <c r="AQ433" s="51">
        <f t="shared" si="629"/>
        <v>362</v>
      </c>
      <c r="AR433" s="51">
        <f t="shared" si="630"/>
        <v>13.25</v>
      </c>
      <c r="AS433" s="51">
        <v>1</v>
      </c>
      <c r="AU433" s="63">
        <f t="shared" si="668"/>
        <v>2.089287187360289E+17</v>
      </c>
      <c r="AV433" s="63">
        <f t="shared" si="669"/>
        <v>7.5632196182442459E+19</v>
      </c>
      <c r="AW433" s="63">
        <f t="shared" si="670"/>
        <v>8.2563399095229281E+22</v>
      </c>
      <c r="AX433" s="63">
        <f t="shared" si="671"/>
        <v>3.3817968269406055E+27</v>
      </c>
      <c r="AY433" s="63">
        <f t="shared" si="631"/>
        <v>362359.46666666667</v>
      </c>
      <c r="AZ433" s="51">
        <f t="shared" si="672"/>
        <v>1091.6435494755058</v>
      </c>
      <c r="BA433" s="72">
        <f t="shared" si="695"/>
        <v>5.8428353166742957</v>
      </c>
      <c r="BB433" s="51">
        <f t="shared" si="632"/>
        <v>332</v>
      </c>
      <c r="BC433" s="51">
        <f t="shared" si="633"/>
        <v>14.75</v>
      </c>
      <c r="BD433" s="51">
        <v>1</v>
      </c>
      <c r="BF433" s="63">
        <f t="shared" si="673"/>
        <v>1141304321529579.2</v>
      </c>
      <c r="BG433" s="63">
        <f t="shared" si="674"/>
        <v>3.7891303474782029E+17</v>
      </c>
      <c r="BH433" s="63">
        <f t="shared" si="675"/>
        <v>1.4360968592625345E+21</v>
      </c>
      <c r="BI433" s="63">
        <f t="shared" si="676"/>
        <v>3.7646417507452026E+27</v>
      </c>
      <c r="BJ433" s="63">
        <f t="shared" si="634"/>
        <v>362359.46666666667</v>
      </c>
      <c r="BK433" s="51">
        <f t="shared" si="677"/>
        <v>3790.0434336293197</v>
      </c>
      <c r="BL433" s="72">
        <f t="shared" si="614"/>
        <v>20.285558996229639</v>
      </c>
      <c r="BM433" s="51">
        <f t="shared" si="635"/>
        <v>285</v>
      </c>
      <c r="BN433" s="51">
        <f t="shared" si="636"/>
        <v>17.100000000000001</v>
      </c>
      <c r="BO433" s="51">
        <v>1</v>
      </c>
      <c r="BQ433" s="63">
        <f t="shared" si="678"/>
        <v>5565928410168.3047</v>
      </c>
      <c r="BR433" s="63">
        <f t="shared" si="679"/>
        <v>1586289596897966.7</v>
      </c>
      <c r="BS433" s="63">
        <f t="shared" si="680"/>
        <v>2.4643697160971827E+18</v>
      </c>
      <c r="BT433" s="63">
        <f t="shared" si="681"/>
        <v>4.364432131372405E+27</v>
      </c>
      <c r="BU433" s="63">
        <f t="shared" si="637"/>
        <v>362359.46666666667</v>
      </c>
      <c r="BV433" s="51">
        <f t="shared" si="682"/>
        <v>1553.5433888719474</v>
      </c>
      <c r="BW433" s="72">
        <f t="shared" si="694"/>
        <v>8.31507517526952</v>
      </c>
      <c r="BX433" s="51">
        <f t="shared" si="638"/>
        <v>240</v>
      </c>
      <c r="BY433" s="51">
        <f t="shared" si="639"/>
        <v>19.350000000000001</v>
      </c>
      <c r="BZ433" s="51">
        <v>14</v>
      </c>
      <c r="CB433" s="63">
        <f t="shared" si="683"/>
        <v>28710167486.967625</v>
      </c>
      <c r="CC433" s="63">
        <f t="shared" si="684"/>
        <v>6890440196872.2295</v>
      </c>
      <c r="CD433" s="63">
        <f t="shared" si="685"/>
        <v>5446540799351282</v>
      </c>
      <c r="CE433" s="63">
        <f t="shared" si="686"/>
        <v>4.9386995170793004E+27</v>
      </c>
      <c r="CF433" s="63">
        <f t="shared" si="640"/>
        <v>362359.46666666667</v>
      </c>
      <c r="CG433" s="51">
        <f t="shared" si="687"/>
        <v>790.4488891469698</v>
      </c>
      <c r="CH433" s="93">
        <f t="shared" si="652"/>
        <v>4.2307424321362781</v>
      </c>
      <c r="CI433" s="51">
        <f t="shared" si="641"/>
        <v>195</v>
      </c>
      <c r="CJ433" s="51">
        <f t="shared" si="642"/>
        <v>21.6</v>
      </c>
      <c r="CK433" s="51">
        <v>1</v>
      </c>
      <c r="CM433" s="63">
        <f t="shared" si="688"/>
        <v>11292125.072676152</v>
      </c>
      <c r="CN433" s="63">
        <f t="shared" si="689"/>
        <v>2201964389.1718497</v>
      </c>
      <c r="CO433" s="63">
        <f t="shared" si="690"/>
        <v>11874725579980.957</v>
      </c>
      <c r="CP433" s="63">
        <f t="shared" si="691"/>
        <v>5.5129669027861958E+27</v>
      </c>
      <c r="CQ433" s="63">
        <f t="shared" si="643"/>
        <v>362359.46666666667</v>
      </c>
      <c r="CR433" s="51">
        <f t="shared" si="692"/>
        <v>5392.7872940974285</v>
      </c>
      <c r="CS433" s="93">
        <f t="shared" si="611"/>
        <v>28.863971277441113</v>
      </c>
      <c r="CT433" s="51">
        <f t="shared" si="644"/>
        <v>144</v>
      </c>
      <c r="CU433" s="51">
        <f t="shared" si="645"/>
        <v>24.15</v>
      </c>
      <c r="CV433" s="51">
        <v>1</v>
      </c>
      <c r="CX433" s="63">
        <f t="shared" si="601"/>
        <v>58305.150932089557</v>
      </c>
      <c r="CY433" s="63">
        <f t="shared" si="602"/>
        <v>8395941.7342208959</v>
      </c>
      <c r="CZ433" s="63">
        <f t="shared" si="603"/>
        <v>11287064587.842638</v>
      </c>
      <c r="DA433" s="63">
        <f t="shared" si="604"/>
        <v>6.1638032732540092E+27</v>
      </c>
      <c r="DB433" s="63">
        <f t="shared" si="646"/>
        <v>362359.46666666667</v>
      </c>
      <c r="DC433" s="51">
        <f t="shared" si="605"/>
        <v>1344.3476557058343</v>
      </c>
      <c r="DD433" s="93">
        <f t="shared" si="696"/>
        <v>7.1953908072101793</v>
      </c>
      <c r="DE433" s="51">
        <f t="shared" si="647"/>
        <v>89</v>
      </c>
      <c r="DF433" s="51">
        <f t="shared" si="648"/>
        <v>26.9</v>
      </c>
      <c r="DG433" s="51">
        <v>1</v>
      </c>
      <c r="DI433" s="63">
        <f t="shared" si="606"/>
        <v>31.576705460423522</v>
      </c>
      <c r="DJ433" s="63">
        <f t="shared" si="607"/>
        <v>2810.3267859776934</v>
      </c>
      <c r="DK433" s="63">
        <f t="shared" si="608"/>
        <v>6138838.4246604452</v>
      </c>
      <c r="DL433" s="63">
        <f t="shared" si="609"/>
        <v>6.8656856335624364E+27</v>
      </c>
      <c r="DM433" s="63">
        <f t="shared" si="649"/>
        <v>362359.46666666667</v>
      </c>
      <c r="DN433" s="51">
        <f t="shared" si="610"/>
        <v>2184.3859779192139</v>
      </c>
      <c r="DO433" s="93">
        <f t="shared" si="693"/>
        <v>11.691552195006009</v>
      </c>
    </row>
    <row r="434" spans="1:119">
      <c r="A434" s="74">
        <v>8192</v>
      </c>
      <c r="B434" s="74">
        <f t="shared" si="615"/>
        <v>14.266666666666667</v>
      </c>
      <c r="C434" s="78">
        <v>19.010000000000002</v>
      </c>
      <c r="D434" s="76">
        <f t="shared" si="650"/>
        <v>3.14</v>
      </c>
      <c r="E434" s="76">
        <f t="shared" si="616"/>
        <v>3.14</v>
      </c>
      <c r="F434" s="77">
        <f t="shared" si="617"/>
        <v>187.43099600000002</v>
      </c>
      <c r="G434" s="73">
        <f t="shared" si="618"/>
        <v>5.8636444559107427E+25</v>
      </c>
      <c r="H434" s="74">
        <f t="shared" si="651"/>
        <v>85.600000000000051</v>
      </c>
      <c r="I434" s="79">
        <v>428</v>
      </c>
      <c r="J434" s="51">
        <f t="shared" si="619"/>
        <v>428</v>
      </c>
      <c r="K434" s="51">
        <f t="shared" si="620"/>
        <v>10</v>
      </c>
      <c r="L434" s="51">
        <v>1</v>
      </c>
      <c r="N434" s="63">
        <f t="shared" si="654"/>
        <v>1.0908139300683332E+21</v>
      </c>
      <c r="O434" s="63">
        <f t="shared" si="655"/>
        <v>4.6686836206924657E+23</v>
      </c>
      <c r="P434" s="63">
        <f t="shared" si="656"/>
        <v>5.8636444559107427E+26</v>
      </c>
      <c r="Q434" s="63">
        <f t="shared" si="657"/>
        <v>2.9318222279553714E+27</v>
      </c>
      <c r="R434" s="63">
        <f t="shared" si="621"/>
        <v>362632.53333333333</v>
      </c>
      <c r="S434" s="51">
        <f t="shared" si="658"/>
        <v>1255.9524123506658</v>
      </c>
      <c r="T434" s="72">
        <f t="shared" si="653"/>
        <v>6.7008789322693758</v>
      </c>
      <c r="U434" s="51">
        <f t="shared" si="622"/>
        <v>413</v>
      </c>
      <c r="V434" s="69">
        <f t="shared" si="623"/>
        <v>10.75</v>
      </c>
      <c r="W434" s="51">
        <v>1</v>
      </c>
      <c r="Y434" s="68">
        <f t="shared" si="612"/>
        <v>4.0233701356187206E+19</v>
      </c>
      <c r="Z434" s="68">
        <f t="shared" si="659"/>
        <v>1.6616518660105316E+22</v>
      </c>
      <c r="AA434" s="68">
        <f t="shared" si="660"/>
        <v>7.8792722376300528E+25</v>
      </c>
      <c r="AB434" s="68">
        <f t="shared" si="661"/>
        <v>3.1517088950520243E+27</v>
      </c>
      <c r="AC434" s="63">
        <f t="shared" si="624"/>
        <v>362632.53333333333</v>
      </c>
      <c r="AD434" s="69">
        <f t="shared" si="662"/>
        <v>4741.8309447378033</v>
      </c>
      <c r="AE434" s="72">
        <f t="shared" si="625"/>
        <v>25.299075638150068</v>
      </c>
      <c r="AF434" s="51">
        <f t="shared" si="626"/>
        <v>391</v>
      </c>
      <c r="AG434" s="51">
        <f t="shared" si="627"/>
        <v>11.85</v>
      </c>
      <c r="AH434" s="51">
        <v>1</v>
      </c>
      <c r="AJ434" s="63">
        <f t="shared" si="663"/>
        <v>2.7832014043564442E+18</v>
      </c>
      <c r="AK434" s="63">
        <f t="shared" si="664"/>
        <v>1.0882317491033697E+21</v>
      </c>
      <c r="AL434" s="63">
        <f t="shared" si="665"/>
        <v>4.113997384652979E+24</v>
      </c>
      <c r="AM434" s="63">
        <f t="shared" si="666"/>
        <v>3.4742093401271153E+27</v>
      </c>
      <c r="AN434" s="63">
        <f t="shared" si="628"/>
        <v>362632.53333333333</v>
      </c>
      <c r="AO434" s="51">
        <f t="shared" si="667"/>
        <v>3780.4423442365451</v>
      </c>
      <c r="AP434" s="72">
        <f t="shared" si="613"/>
        <v>20.169782079355457</v>
      </c>
      <c r="AQ434" s="51">
        <f t="shared" si="629"/>
        <v>363</v>
      </c>
      <c r="AR434" s="51">
        <f t="shared" si="630"/>
        <v>13.25</v>
      </c>
      <c r="AS434" s="51">
        <v>1</v>
      </c>
      <c r="AU434" s="63">
        <f t="shared" si="668"/>
        <v>2.089287187360289E+17</v>
      </c>
      <c r="AV434" s="63">
        <f t="shared" si="669"/>
        <v>7.5841124901178491E+19</v>
      </c>
      <c r="AW434" s="63">
        <f t="shared" si="670"/>
        <v>9.484044072365357E+22</v>
      </c>
      <c r="AX434" s="63">
        <f t="shared" si="671"/>
        <v>3.884664452040867E+27</v>
      </c>
      <c r="AY434" s="63">
        <f t="shared" si="631"/>
        <v>362632.53333333333</v>
      </c>
      <c r="AZ434" s="51">
        <f t="shared" si="672"/>
        <v>1250.5146890586252</v>
      </c>
      <c r="BA434" s="72">
        <f t="shared" si="695"/>
        <v>6.6718670643921945</v>
      </c>
      <c r="BB434" s="51">
        <f t="shared" si="632"/>
        <v>333</v>
      </c>
      <c r="BC434" s="51">
        <f t="shared" si="633"/>
        <v>14.75</v>
      </c>
      <c r="BD434" s="51">
        <v>1</v>
      </c>
      <c r="BF434" s="63">
        <f t="shared" si="673"/>
        <v>1141304321529579.2</v>
      </c>
      <c r="BG434" s="63">
        <f t="shared" si="674"/>
        <v>3.8005433906934989E+17</v>
      </c>
      <c r="BH434" s="63">
        <f t="shared" si="675"/>
        <v>1.6496420998512821E+21</v>
      </c>
      <c r="BI434" s="63">
        <f t="shared" si="676"/>
        <v>4.3244377862341728E+27</v>
      </c>
      <c r="BJ434" s="63">
        <f t="shared" si="634"/>
        <v>362632.53333333333</v>
      </c>
      <c r="BK434" s="51">
        <f t="shared" si="677"/>
        <v>4340.5427336806852</v>
      </c>
      <c r="BL434" s="72">
        <f t="shared" si="614"/>
        <v>23.15808391521691</v>
      </c>
      <c r="BM434" s="51">
        <f t="shared" si="635"/>
        <v>286</v>
      </c>
      <c r="BN434" s="51">
        <f t="shared" si="636"/>
        <v>17.100000000000001</v>
      </c>
      <c r="BO434" s="51">
        <v>1</v>
      </c>
      <c r="BQ434" s="63">
        <f t="shared" si="678"/>
        <v>5565928410168.3047</v>
      </c>
      <c r="BR434" s="63">
        <f t="shared" si="679"/>
        <v>1591855525308135.2</v>
      </c>
      <c r="BS434" s="63">
        <f t="shared" si="680"/>
        <v>2.830817438985343E+18</v>
      </c>
      <c r="BT434" s="63">
        <f t="shared" si="681"/>
        <v>5.0134160098036857E+27</v>
      </c>
      <c r="BU434" s="63">
        <f t="shared" si="637"/>
        <v>362632.53333333333</v>
      </c>
      <c r="BV434" s="51">
        <f t="shared" si="682"/>
        <v>1778.3130403353546</v>
      </c>
      <c r="BW434" s="72">
        <f t="shared" si="694"/>
        <v>9.4878279382101471</v>
      </c>
      <c r="BX434" s="51">
        <f t="shared" si="638"/>
        <v>241</v>
      </c>
      <c r="BY434" s="51">
        <f t="shared" si="639"/>
        <v>19.350000000000001</v>
      </c>
      <c r="BZ434" s="51">
        <v>1</v>
      </c>
      <c r="CB434" s="63">
        <f t="shared" si="683"/>
        <v>28710167486.967625</v>
      </c>
      <c r="CC434" s="63">
        <f t="shared" si="684"/>
        <v>6919150364359.1973</v>
      </c>
      <c r="CD434" s="63">
        <f t="shared" si="685"/>
        <v>6256432456639054</v>
      </c>
      <c r="CE434" s="63">
        <f t="shared" si="686"/>
        <v>5.6730760110936439E+27</v>
      </c>
      <c r="CF434" s="63">
        <f t="shared" si="640"/>
        <v>362632.53333333333</v>
      </c>
      <c r="CG434" s="51">
        <f t="shared" si="687"/>
        <v>904.21975635421541</v>
      </c>
      <c r="CH434" s="93">
        <f t="shared" si="652"/>
        <v>4.8242808054768878</v>
      </c>
      <c r="CI434" s="51">
        <f t="shared" si="641"/>
        <v>196</v>
      </c>
      <c r="CJ434" s="51">
        <f t="shared" si="642"/>
        <v>21.6</v>
      </c>
      <c r="CK434" s="51">
        <v>1</v>
      </c>
      <c r="CM434" s="63">
        <f t="shared" si="688"/>
        <v>11292125.072676152</v>
      </c>
      <c r="CN434" s="63">
        <f t="shared" si="689"/>
        <v>2213256514.2445259</v>
      </c>
      <c r="CO434" s="63">
        <f t="shared" si="690"/>
        <v>13640477739765.338</v>
      </c>
      <c r="CP434" s="63">
        <f t="shared" si="691"/>
        <v>6.3327360123836032E+27</v>
      </c>
      <c r="CQ434" s="63">
        <f t="shared" si="643"/>
        <v>362632.53333333333</v>
      </c>
      <c r="CR434" s="51">
        <f t="shared" si="692"/>
        <v>6163.0803533052676</v>
      </c>
      <c r="CS434" s="93">
        <f t="shared" si="611"/>
        <v>32.881863111399497</v>
      </c>
      <c r="CT434" s="51">
        <f t="shared" si="644"/>
        <v>145</v>
      </c>
      <c r="CU434" s="51">
        <f t="shared" si="645"/>
        <v>24.15</v>
      </c>
      <c r="CV434" s="51">
        <v>1</v>
      </c>
      <c r="CX434" s="63">
        <f t="shared" si="601"/>
        <v>58305.150932089557</v>
      </c>
      <c r="CY434" s="63">
        <f t="shared" si="602"/>
        <v>8454246.8851529863</v>
      </c>
      <c r="CZ434" s="63">
        <f t="shared" si="603"/>
        <v>12965432524.800125</v>
      </c>
      <c r="DA434" s="63">
        <f t="shared" si="604"/>
        <v>7.0803506805122211E+27</v>
      </c>
      <c r="DB434" s="63">
        <f t="shared" si="646"/>
        <v>362632.53333333333</v>
      </c>
      <c r="DC434" s="51">
        <f t="shared" si="605"/>
        <v>1533.5999410626989</v>
      </c>
      <c r="DD434" s="93">
        <f t="shared" si="696"/>
        <v>8.1822109138378512</v>
      </c>
      <c r="DE434" s="51">
        <f t="shared" si="647"/>
        <v>90</v>
      </c>
      <c r="DF434" s="51">
        <f t="shared" si="648"/>
        <v>26.9</v>
      </c>
      <c r="DG434" s="51">
        <v>1</v>
      </c>
      <c r="DI434" s="63">
        <f t="shared" si="606"/>
        <v>31.576705460423522</v>
      </c>
      <c r="DJ434" s="63">
        <f t="shared" si="607"/>
        <v>2841.9034914381168</v>
      </c>
      <c r="DK434" s="63">
        <f t="shared" si="608"/>
        <v>7051673.6000000415</v>
      </c>
      <c r="DL434" s="63">
        <f t="shared" si="609"/>
        <v>7.8866017931999494E+27</v>
      </c>
      <c r="DM434" s="63">
        <f t="shared" si="649"/>
        <v>362632.53333333333</v>
      </c>
      <c r="DN434" s="51">
        <f t="shared" si="610"/>
        <v>2481.3205730753416</v>
      </c>
      <c r="DO434" s="93">
        <f t="shared" si="693"/>
        <v>13.238581803595288</v>
      </c>
    </row>
    <row r="435" spans="1:119">
      <c r="A435" s="74">
        <v>8192</v>
      </c>
      <c r="B435" s="74">
        <f t="shared" si="615"/>
        <v>14.3</v>
      </c>
      <c r="C435" s="78">
        <v>19.010000000000002</v>
      </c>
      <c r="D435" s="76">
        <f t="shared" si="650"/>
        <v>3.145</v>
      </c>
      <c r="E435" s="76">
        <f t="shared" si="616"/>
        <v>3.145</v>
      </c>
      <c r="F435" s="77">
        <f t="shared" si="617"/>
        <v>188.02838525000001</v>
      </c>
      <c r="G435" s="73">
        <f t="shared" si="618"/>
        <v>6.7355587407921538E+25</v>
      </c>
      <c r="H435" s="74">
        <f t="shared" si="651"/>
        <v>85.800000000000054</v>
      </c>
      <c r="I435" s="79">
        <v>429</v>
      </c>
      <c r="J435" s="51">
        <f t="shared" si="619"/>
        <v>429</v>
      </c>
      <c r="K435" s="51">
        <f t="shared" si="620"/>
        <v>10</v>
      </c>
      <c r="L435" s="51">
        <v>1</v>
      </c>
      <c r="N435" s="63">
        <f t="shared" si="654"/>
        <v>1.0908139300683332E+21</v>
      </c>
      <c r="O435" s="63">
        <f t="shared" si="655"/>
        <v>4.6795917599931492E+23</v>
      </c>
      <c r="P435" s="63">
        <f t="shared" si="656"/>
        <v>6.7355587407921538E+26</v>
      </c>
      <c r="Q435" s="63">
        <f t="shared" si="657"/>
        <v>3.3677793703960769E+27</v>
      </c>
      <c r="R435" s="63">
        <f t="shared" si="621"/>
        <v>362905.59999999998</v>
      </c>
      <c r="S435" s="51">
        <f t="shared" si="658"/>
        <v>1439.3475085531852</v>
      </c>
      <c r="T435" s="72">
        <f t="shared" si="653"/>
        <v>7.6549479837283512</v>
      </c>
      <c r="U435" s="51">
        <f t="shared" si="622"/>
        <v>414</v>
      </c>
      <c r="V435" s="69">
        <f t="shared" si="623"/>
        <v>10.75</v>
      </c>
      <c r="W435" s="51">
        <v>1</v>
      </c>
      <c r="Y435" s="68">
        <f t="shared" si="612"/>
        <v>4.0233701356187206E+19</v>
      </c>
      <c r="Z435" s="68">
        <f t="shared" si="659"/>
        <v>1.6656752361461504E+22</v>
      </c>
      <c r="AA435" s="68">
        <f t="shared" si="660"/>
        <v>9.0509070579394464E+25</v>
      </c>
      <c r="AB435" s="68">
        <f t="shared" si="661"/>
        <v>3.6203628231757827E+27</v>
      </c>
      <c r="AC435" s="63">
        <f t="shared" si="624"/>
        <v>362905.59999999998</v>
      </c>
      <c r="AD435" s="69">
        <f t="shared" si="662"/>
        <v>5433.7765619187594</v>
      </c>
      <c r="AE435" s="72">
        <f t="shared" si="625"/>
        <v>28.898703537203083</v>
      </c>
      <c r="AF435" s="51">
        <f t="shared" si="626"/>
        <v>392</v>
      </c>
      <c r="AG435" s="51">
        <f t="shared" si="627"/>
        <v>11.85</v>
      </c>
      <c r="AH435" s="51">
        <v>1</v>
      </c>
      <c r="AJ435" s="63">
        <f t="shared" si="663"/>
        <v>2.7832014043564442E+18</v>
      </c>
      <c r="AK435" s="63">
        <f t="shared" si="664"/>
        <v>1.0910149505077261E+21</v>
      </c>
      <c r="AL435" s="63">
        <f t="shared" si="665"/>
        <v>4.7257420282129818E+24</v>
      </c>
      <c r="AM435" s="63">
        <f t="shared" si="666"/>
        <v>3.9908185539193511E+27</v>
      </c>
      <c r="AN435" s="63">
        <f t="shared" si="628"/>
        <v>362905.59999999998</v>
      </c>
      <c r="AO435" s="51">
        <f t="shared" si="667"/>
        <v>4331.509871623447</v>
      </c>
      <c r="AP435" s="72">
        <f t="shared" si="613"/>
        <v>23.036467955964891</v>
      </c>
      <c r="AQ435" s="51">
        <f t="shared" si="629"/>
        <v>364</v>
      </c>
      <c r="AR435" s="51">
        <f t="shared" si="630"/>
        <v>13.25</v>
      </c>
      <c r="AS435" s="51">
        <v>1</v>
      </c>
      <c r="AU435" s="63">
        <f t="shared" si="668"/>
        <v>2.089287187360289E+17</v>
      </c>
      <c r="AV435" s="63">
        <f t="shared" si="669"/>
        <v>7.6050053619914523E+19</v>
      </c>
      <c r="AW435" s="63">
        <f t="shared" si="670"/>
        <v>1.0894305824645467E+23</v>
      </c>
      <c r="AX435" s="63">
        <f t="shared" si="671"/>
        <v>4.4623076657748019E+27</v>
      </c>
      <c r="AY435" s="63">
        <f t="shared" si="631"/>
        <v>362905.59999999998</v>
      </c>
      <c r="AZ435" s="51">
        <f t="shared" si="672"/>
        <v>1432.5178360942898</v>
      </c>
      <c r="BA435" s="72">
        <f t="shared" si="695"/>
        <v>7.618625422909596</v>
      </c>
      <c r="BB435" s="51">
        <f t="shared" si="632"/>
        <v>334</v>
      </c>
      <c r="BC435" s="51">
        <f t="shared" si="633"/>
        <v>14.75</v>
      </c>
      <c r="BD435" s="51">
        <v>1</v>
      </c>
      <c r="BF435" s="63">
        <f t="shared" si="673"/>
        <v>1141304321529579.2</v>
      </c>
      <c r="BG435" s="63">
        <f t="shared" si="674"/>
        <v>3.8119564339087949E+17</v>
      </c>
      <c r="BH435" s="63">
        <f t="shared" si="675"/>
        <v>1.8949411664330222E+21</v>
      </c>
      <c r="BI435" s="63">
        <f t="shared" si="676"/>
        <v>4.9674745713342134E+27</v>
      </c>
      <c r="BJ435" s="63">
        <f t="shared" si="634"/>
        <v>362905.59999999998</v>
      </c>
      <c r="BK435" s="51">
        <f t="shared" si="677"/>
        <v>4971.0462312129375</v>
      </c>
      <c r="BL435" s="72">
        <f t="shared" si="614"/>
        <v>26.437743559854017</v>
      </c>
      <c r="BM435" s="51">
        <f t="shared" si="635"/>
        <v>287</v>
      </c>
      <c r="BN435" s="51">
        <f t="shared" si="636"/>
        <v>17.100000000000001</v>
      </c>
      <c r="BO435" s="51">
        <v>1</v>
      </c>
      <c r="BQ435" s="63">
        <f t="shared" si="678"/>
        <v>5565928410168.3047</v>
      </c>
      <c r="BR435" s="63">
        <f t="shared" si="679"/>
        <v>1597421453718303.5</v>
      </c>
      <c r="BS435" s="63">
        <f t="shared" si="680"/>
        <v>3.2517553354593843E+18</v>
      </c>
      <c r="BT435" s="63">
        <f t="shared" si="681"/>
        <v>5.7589027233772915E+27</v>
      </c>
      <c r="BU435" s="63">
        <f t="shared" si="637"/>
        <v>362905.59999999998</v>
      </c>
      <c r="BV435" s="51">
        <f t="shared" si="682"/>
        <v>2035.6276847855665</v>
      </c>
      <c r="BW435" s="72">
        <f t="shared" si="694"/>
        <v>10.826172240319053</v>
      </c>
      <c r="BX435" s="51">
        <f t="shared" si="638"/>
        <v>242</v>
      </c>
      <c r="BY435" s="51">
        <f t="shared" si="639"/>
        <v>19.350000000000001</v>
      </c>
      <c r="BZ435" s="51">
        <v>1</v>
      </c>
      <c r="CB435" s="63">
        <f t="shared" si="683"/>
        <v>28710167486.967625</v>
      </c>
      <c r="CC435" s="63">
        <f t="shared" si="684"/>
        <v>6947860531846.165</v>
      </c>
      <c r="CD435" s="63">
        <f t="shared" si="685"/>
        <v>7186753671091340</v>
      </c>
      <c r="CE435" s="63">
        <f t="shared" si="686"/>
        <v>6.5166530817164099E+27</v>
      </c>
      <c r="CF435" s="63">
        <f t="shared" si="640"/>
        <v>362905.59999999998</v>
      </c>
      <c r="CG435" s="51">
        <f t="shared" si="687"/>
        <v>1034.3836981399074</v>
      </c>
      <c r="CH435" s="93">
        <f t="shared" si="652"/>
        <v>5.5012103452603967</v>
      </c>
      <c r="CI435" s="51">
        <f t="shared" si="641"/>
        <v>197</v>
      </c>
      <c r="CJ435" s="51">
        <f t="shared" si="642"/>
        <v>21.6</v>
      </c>
      <c r="CK435" s="51">
        <v>1</v>
      </c>
      <c r="CM435" s="63">
        <f t="shared" si="688"/>
        <v>11292125.072676152</v>
      </c>
      <c r="CN435" s="63">
        <f t="shared" si="689"/>
        <v>2224548639.3172021</v>
      </c>
      <c r="CO435" s="63">
        <f t="shared" si="690"/>
        <v>15668794341042.117</v>
      </c>
      <c r="CP435" s="63">
        <f t="shared" si="691"/>
        <v>7.2744034400555272E+27</v>
      </c>
      <c r="CQ435" s="63">
        <f t="shared" si="643"/>
        <v>362905.59999999998</v>
      </c>
      <c r="CR435" s="51">
        <f t="shared" si="692"/>
        <v>7043.5836124722637</v>
      </c>
      <c r="CS435" s="93">
        <f t="shared" si="611"/>
        <v>37.460214334698506</v>
      </c>
      <c r="CT435" s="51">
        <f t="shared" si="644"/>
        <v>146</v>
      </c>
      <c r="CU435" s="51">
        <f t="shared" si="645"/>
        <v>24.15</v>
      </c>
      <c r="CV435" s="51">
        <v>1</v>
      </c>
      <c r="CX435" s="63">
        <f t="shared" si="601"/>
        <v>58305.150932089557</v>
      </c>
      <c r="CY435" s="63">
        <f t="shared" si="602"/>
        <v>8512552.0360850748</v>
      </c>
      <c r="CZ435" s="63">
        <f t="shared" si="603"/>
        <v>14893371013.062958</v>
      </c>
      <c r="DA435" s="63">
        <f t="shared" si="604"/>
        <v>8.1331871795065247E+27</v>
      </c>
      <c r="DB435" s="63">
        <f t="shared" si="646"/>
        <v>362905.59999999998</v>
      </c>
      <c r="DC435" s="51">
        <f t="shared" si="605"/>
        <v>1749.5776765803389</v>
      </c>
      <c r="DD435" s="93">
        <f t="shared" si="696"/>
        <v>9.304859339477515</v>
      </c>
      <c r="DE435" s="51">
        <f t="shared" si="647"/>
        <v>91</v>
      </c>
      <c r="DF435" s="51">
        <f t="shared" si="648"/>
        <v>26.9</v>
      </c>
      <c r="DG435" s="51">
        <v>1</v>
      </c>
      <c r="DI435" s="63">
        <f t="shared" si="606"/>
        <v>31.576705460423522</v>
      </c>
      <c r="DJ435" s="63">
        <f t="shared" si="607"/>
        <v>2873.4801968985407</v>
      </c>
      <c r="DK435" s="63">
        <f t="shared" si="608"/>
        <v>8100245.8642960666</v>
      </c>
      <c r="DL435" s="63">
        <f t="shared" si="609"/>
        <v>9.0593265063654458E+27</v>
      </c>
      <c r="DM435" s="63">
        <f t="shared" si="649"/>
        <v>362905.59999999998</v>
      </c>
      <c r="DN435" s="51">
        <f t="shared" si="610"/>
        <v>2818.9670049019228</v>
      </c>
      <c r="DO435" s="93">
        <f t="shared" si="693"/>
        <v>14.992241736022262</v>
      </c>
    </row>
    <row r="436" spans="1:119">
      <c r="A436" s="74">
        <v>8192</v>
      </c>
      <c r="B436" s="74">
        <f t="shared" si="615"/>
        <v>14.333333333333334</v>
      </c>
      <c r="C436" s="78">
        <v>19.010000000000002</v>
      </c>
      <c r="D436" s="76">
        <f t="shared" si="650"/>
        <v>3.15</v>
      </c>
      <c r="E436" s="76">
        <f t="shared" si="616"/>
        <v>3.15</v>
      </c>
      <c r="F436" s="77">
        <f t="shared" si="617"/>
        <v>188.62672499999999</v>
      </c>
      <c r="G436" s="73">
        <f t="shared" si="618"/>
        <v>7.7371252455338483E+25</v>
      </c>
      <c r="H436" s="74">
        <f t="shared" si="651"/>
        <v>86.000000000000043</v>
      </c>
      <c r="I436" s="79">
        <v>430</v>
      </c>
      <c r="J436" s="51">
        <f t="shared" si="619"/>
        <v>430</v>
      </c>
      <c r="K436" s="51">
        <f t="shared" si="620"/>
        <v>10</v>
      </c>
      <c r="L436" s="51">
        <v>1</v>
      </c>
      <c r="N436" s="63">
        <f t="shared" si="654"/>
        <v>1.0908139300683332E+21</v>
      </c>
      <c r="O436" s="63">
        <f t="shared" si="655"/>
        <v>4.6904998992938327E+23</v>
      </c>
      <c r="P436" s="63">
        <f t="shared" si="656"/>
        <v>7.737125245533848E+26</v>
      </c>
      <c r="Q436" s="63">
        <f t="shared" si="657"/>
        <v>3.8685626227669239E+27</v>
      </c>
      <c r="R436" s="63">
        <f t="shared" si="621"/>
        <v>363178.66666666669</v>
      </c>
      <c r="S436" s="51">
        <f t="shared" si="658"/>
        <v>1649.531054610766</v>
      </c>
      <c r="T436" s="72">
        <f t="shared" si="653"/>
        <v>8.7449488115258642</v>
      </c>
      <c r="U436" s="51">
        <f t="shared" si="622"/>
        <v>415</v>
      </c>
      <c r="V436" s="69">
        <f t="shared" si="623"/>
        <v>10.75</v>
      </c>
      <c r="W436" s="51">
        <v>1</v>
      </c>
      <c r="Y436" s="68">
        <f t="shared" si="612"/>
        <v>4.0233701356187206E+19</v>
      </c>
      <c r="Z436" s="68">
        <f t="shared" si="659"/>
        <v>1.669698606281769E+22</v>
      </c>
      <c r="AA436" s="68">
        <f t="shared" si="660"/>
        <v>1.03967620486861E+26</v>
      </c>
      <c r="AB436" s="68">
        <f t="shared" si="661"/>
        <v>4.1587048194744431E+27</v>
      </c>
      <c r="AC436" s="63">
        <f t="shared" si="624"/>
        <v>363178.66666666669</v>
      </c>
      <c r="AD436" s="69">
        <f t="shared" si="662"/>
        <v>6226.7297879816279</v>
      </c>
      <c r="AE436" s="72">
        <f t="shared" si="625"/>
        <v>33.010856695845341</v>
      </c>
      <c r="AF436" s="51">
        <f t="shared" si="626"/>
        <v>393</v>
      </c>
      <c r="AG436" s="51">
        <f t="shared" si="627"/>
        <v>11.85</v>
      </c>
      <c r="AH436" s="51">
        <v>1</v>
      </c>
      <c r="AJ436" s="63">
        <f t="shared" si="663"/>
        <v>2.7832014043564442E+18</v>
      </c>
      <c r="AK436" s="63">
        <f t="shared" si="664"/>
        <v>1.0937981519120825E+21</v>
      </c>
      <c r="AL436" s="63">
        <f t="shared" si="665"/>
        <v>5.4284520939486047E+24</v>
      </c>
      <c r="AM436" s="63">
        <f t="shared" si="666"/>
        <v>4.5842467079788047E+27</v>
      </c>
      <c r="AN436" s="63">
        <f t="shared" si="628"/>
        <v>363178.66666666669</v>
      </c>
      <c r="AO436" s="51">
        <f t="shared" si="667"/>
        <v>4962.9377088076608</v>
      </c>
      <c r="AP436" s="72">
        <f t="shared" si="613"/>
        <v>26.310893691271271</v>
      </c>
      <c r="AQ436" s="51">
        <f t="shared" si="629"/>
        <v>365</v>
      </c>
      <c r="AR436" s="51">
        <f t="shared" si="630"/>
        <v>13.25</v>
      </c>
      <c r="AS436" s="51">
        <v>1</v>
      </c>
      <c r="AU436" s="63">
        <f t="shared" si="668"/>
        <v>2.089287187360289E+17</v>
      </c>
      <c r="AV436" s="63">
        <f t="shared" si="669"/>
        <v>7.6258982338650554E+19</v>
      </c>
      <c r="AW436" s="63">
        <f t="shared" si="670"/>
        <v>1.2514271179604865E+23</v>
      </c>
      <c r="AX436" s="63">
        <f t="shared" si="671"/>
        <v>5.125845475166175E+27</v>
      </c>
      <c r="AY436" s="63">
        <f t="shared" si="631"/>
        <v>363178.66666666669</v>
      </c>
      <c r="AZ436" s="51">
        <f t="shared" si="672"/>
        <v>1641.0225780395999</v>
      </c>
      <c r="BA436" s="72">
        <f t="shared" si="695"/>
        <v>8.6998413296928092</v>
      </c>
      <c r="BB436" s="51">
        <f t="shared" si="632"/>
        <v>335</v>
      </c>
      <c r="BC436" s="51">
        <f t="shared" si="633"/>
        <v>14.75</v>
      </c>
      <c r="BD436" s="51">
        <v>1</v>
      </c>
      <c r="BF436" s="63">
        <f t="shared" si="673"/>
        <v>1141304321529579.2</v>
      </c>
      <c r="BG436" s="63">
        <f t="shared" si="674"/>
        <v>3.8233694771240902E+17</v>
      </c>
      <c r="BH436" s="63">
        <f t="shared" si="675"/>
        <v>2.1767158006977753E+21</v>
      </c>
      <c r="BI436" s="63">
        <f t="shared" si="676"/>
        <v>5.7061298685812135E+27</v>
      </c>
      <c r="BJ436" s="63">
        <f t="shared" si="634"/>
        <v>363178.66666666669</v>
      </c>
      <c r="BK436" s="51">
        <f t="shared" si="677"/>
        <v>5693.1871578759492</v>
      </c>
      <c r="BL436" s="72">
        <f t="shared" si="614"/>
        <v>30.18229340447887</v>
      </c>
      <c r="BM436" s="51">
        <f t="shared" si="635"/>
        <v>288</v>
      </c>
      <c r="BN436" s="51">
        <f t="shared" si="636"/>
        <v>17.100000000000001</v>
      </c>
      <c r="BO436" s="51">
        <v>1</v>
      </c>
      <c r="BQ436" s="63">
        <f t="shared" si="678"/>
        <v>5565928410168.3047</v>
      </c>
      <c r="BR436" s="63">
        <f t="shared" si="679"/>
        <v>1602987382128471.7</v>
      </c>
      <c r="BS436" s="63">
        <f t="shared" si="680"/>
        <v>3.7352860046950267E+18</v>
      </c>
      <c r="BT436" s="63">
        <f t="shared" si="681"/>
        <v>6.6152420849314411E+27</v>
      </c>
      <c r="BU436" s="63">
        <f t="shared" si="637"/>
        <v>363178.66666666669</v>
      </c>
      <c r="BV436" s="51">
        <f t="shared" si="682"/>
        <v>2330.2029986881466</v>
      </c>
      <c r="BW436" s="72">
        <f t="shared" si="694"/>
        <v>12.353514586483685</v>
      </c>
      <c r="BX436" s="51">
        <f t="shared" si="638"/>
        <v>243</v>
      </c>
      <c r="BY436" s="51">
        <f t="shared" si="639"/>
        <v>19.350000000000001</v>
      </c>
      <c r="BZ436" s="51">
        <v>1</v>
      </c>
      <c r="CB436" s="63">
        <f t="shared" si="683"/>
        <v>28710167486.967625</v>
      </c>
      <c r="CC436" s="63">
        <f t="shared" si="684"/>
        <v>6976570699333.1328</v>
      </c>
      <c r="CD436" s="63">
        <f t="shared" si="685"/>
        <v>8255412119751526</v>
      </c>
      <c r="CE436" s="63">
        <f t="shared" si="686"/>
        <v>7.4856686750539994E+27</v>
      </c>
      <c r="CF436" s="63">
        <f t="shared" si="640"/>
        <v>363178.66666666669</v>
      </c>
      <c r="CG436" s="51">
        <f t="shared" si="687"/>
        <v>1183.3051617380777</v>
      </c>
      <c r="CH436" s="93">
        <f t="shared" si="652"/>
        <v>6.2732635671752117</v>
      </c>
      <c r="CI436" s="51">
        <f t="shared" si="641"/>
        <v>198</v>
      </c>
      <c r="CJ436" s="51">
        <f t="shared" si="642"/>
        <v>21.6</v>
      </c>
      <c r="CK436" s="51">
        <v>1</v>
      </c>
      <c r="CM436" s="63">
        <f t="shared" si="688"/>
        <v>11292125.072676152</v>
      </c>
      <c r="CN436" s="63">
        <f t="shared" si="689"/>
        <v>2235840764.3898783</v>
      </c>
      <c r="CO436" s="63">
        <f t="shared" si="690"/>
        <v>17998718284341.934</v>
      </c>
      <c r="CP436" s="63">
        <f t="shared" si="691"/>
        <v>8.3560952651765565E+27</v>
      </c>
      <c r="CQ436" s="63">
        <f t="shared" si="643"/>
        <v>363178.66666666669</v>
      </c>
      <c r="CR436" s="51">
        <f t="shared" si="692"/>
        <v>8050.0895104010096</v>
      </c>
      <c r="CS436" s="93">
        <f t="shared" si="611"/>
        <v>42.677353966682134</v>
      </c>
      <c r="CT436" s="51">
        <f t="shared" si="644"/>
        <v>147</v>
      </c>
      <c r="CU436" s="51">
        <f t="shared" si="645"/>
        <v>24.15</v>
      </c>
      <c r="CV436" s="51">
        <v>1</v>
      </c>
      <c r="CX436" s="63">
        <f t="shared" si="601"/>
        <v>58305.150932089557</v>
      </c>
      <c r="CY436" s="63">
        <f t="shared" si="602"/>
        <v>8570857.1870171651</v>
      </c>
      <c r="CZ436" s="63">
        <f t="shared" si="603"/>
        <v>17107990783.065948</v>
      </c>
      <c r="DA436" s="63">
        <f t="shared" si="604"/>
        <v>9.3425787339821214E+27</v>
      </c>
      <c r="DB436" s="63">
        <f t="shared" si="646"/>
        <v>363178.66666666669</v>
      </c>
      <c r="DC436" s="51">
        <f t="shared" si="605"/>
        <v>1996.0653187618777</v>
      </c>
      <c r="DD436" s="93">
        <f t="shared" si="696"/>
        <v>10.582091794054516</v>
      </c>
      <c r="DE436" s="51">
        <f t="shared" si="647"/>
        <v>92</v>
      </c>
      <c r="DF436" s="51">
        <f t="shared" si="648"/>
        <v>26.9</v>
      </c>
      <c r="DG436" s="51">
        <v>1</v>
      </c>
      <c r="DI436" s="63">
        <f t="shared" si="606"/>
        <v>31.576705460423522</v>
      </c>
      <c r="DJ436" s="63">
        <f t="shared" si="607"/>
        <v>2905.0569023589642</v>
      </c>
      <c r="DK436" s="63">
        <f t="shared" si="608"/>
        <v>9304739.0993884318</v>
      </c>
      <c r="DL436" s="63">
        <f t="shared" si="609"/>
        <v>1.0406433455243025E+28</v>
      </c>
      <c r="DM436" s="63">
        <f t="shared" si="649"/>
        <v>363178.66666666669</v>
      </c>
      <c r="DN436" s="51">
        <f t="shared" si="610"/>
        <v>3202.9455573943483</v>
      </c>
      <c r="DO436" s="93">
        <f t="shared" si="693"/>
        <v>16.980338058641205</v>
      </c>
    </row>
    <row r="437" spans="1:119">
      <c r="A437" s="74">
        <v>8192</v>
      </c>
      <c r="B437" s="74">
        <f t="shared" si="615"/>
        <v>14.366666666666667</v>
      </c>
      <c r="C437" s="78">
        <v>19.010000000000002</v>
      </c>
      <c r="D437" s="76">
        <f t="shared" si="650"/>
        <v>3.1550000000000002</v>
      </c>
      <c r="E437" s="76">
        <f t="shared" si="616"/>
        <v>3.1550000000000002</v>
      </c>
      <c r="F437" s="77">
        <f t="shared" si="617"/>
        <v>189.22601525000005</v>
      </c>
      <c r="G437" s="73">
        <f t="shared" si="618"/>
        <v>8.8876230419507626E+25</v>
      </c>
      <c r="H437" s="74">
        <f t="shared" si="651"/>
        <v>86.200000000000045</v>
      </c>
      <c r="I437" s="79">
        <v>431</v>
      </c>
      <c r="J437" s="51">
        <f t="shared" si="619"/>
        <v>431</v>
      </c>
      <c r="K437" s="51">
        <f t="shared" si="620"/>
        <v>10</v>
      </c>
      <c r="L437" s="51">
        <v>1</v>
      </c>
      <c r="N437" s="63">
        <f t="shared" si="654"/>
        <v>1.0908139300683332E+21</v>
      </c>
      <c r="O437" s="63">
        <f t="shared" si="655"/>
        <v>4.7014080385945163E+23</v>
      </c>
      <c r="P437" s="63">
        <f t="shared" si="656"/>
        <v>8.8876230419507622E+26</v>
      </c>
      <c r="Q437" s="63">
        <f t="shared" si="657"/>
        <v>4.4438115209753812E+27</v>
      </c>
      <c r="R437" s="63">
        <f t="shared" si="621"/>
        <v>363451.73333333334</v>
      </c>
      <c r="S437" s="51">
        <f t="shared" si="658"/>
        <v>1890.41728966961</v>
      </c>
      <c r="T437" s="72">
        <f t="shared" si="653"/>
        <v>9.99026104931737</v>
      </c>
      <c r="U437" s="51">
        <f t="shared" si="622"/>
        <v>416</v>
      </c>
      <c r="V437" s="69">
        <f t="shared" si="623"/>
        <v>10.75</v>
      </c>
      <c r="W437" s="51">
        <v>1</v>
      </c>
      <c r="Y437" s="68">
        <f t="shared" si="612"/>
        <v>4.0233701356187206E+19</v>
      </c>
      <c r="Z437" s="68">
        <f t="shared" si="659"/>
        <v>1.6737219764173878E+22</v>
      </c>
      <c r="AA437" s="68">
        <f t="shared" si="660"/>
        <v>1.1942743462621325E+26</v>
      </c>
      <c r="AB437" s="68">
        <f t="shared" si="661"/>
        <v>4.7770973850485348E+27</v>
      </c>
      <c r="AC437" s="63">
        <f t="shared" si="624"/>
        <v>363451.73333333334</v>
      </c>
      <c r="AD437" s="69">
        <f t="shared" si="662"/>
        <v>7135.4404320990279</v>
      </c>
      <c r="AE437" s="72">
        <f t="shared" si="625"/>
        <v>37.708559378962171</v>
      </c>
      <c r="AF437" s="51">
        <f t="shared" si="626"/>
        <v>394</v>
      </c>
      <c r="AG437" s="51">
        <f t="shared" si="627"/>
        <v>11.85</v>
      </c>
      <c r="AH437" s="51">
        <v>1</v>
      </c>
      <c r="AJ437" s="63">
        <f t="shared" si="663"/>
        <v>2.7832014043564442E+18</v>
      </c>
      <c r="AK437" s="63">
        <f t="shared" si="664"/>
        <v>1.096581353316439E+21</v>
      </c>
      <c r="AL437" s="63">
        <f t="shared" si="665"/>
        <v>6.2356539904989728E+24</v>
      </c>
      <c r="AM437" s="63">
        <f t="shared" si="666"/>
        <v>5.2659166523558264E+27</v>
      </c>
      <c r="AN437" s="63">
        <f t="shared" si="628"/>
        <v>363451.73333333334</v>
      </c>
      <c r="AO437" s="51">
        <f t="shared" si="667"/>
        <v>5686.4490460650377</v>
      </c>
      <c r="AP437" s="72">
        <f t="shared" si="613"/>
        <v>30.051095450867379</v>
      </c>
      <c r="AQ437" s="51">
        <f t="shared" si="629"/>
        <v>366</v>
      </c>
      <c r="AR437" s="51">
        <f t="shared" si="630"/>
        <v>13.25</v>
      </c>
      <c r="AS437" s="51">
        <v>1</v>
      </c>
      <c r="AU437" s="63">
        <f t="shared" si="668"/>
        <v>2.089287187360289E+17</v>
      </c>
      <c r="AV437" s="63">
        <f t="shared" si="669"/>
        <v>7.646791105738657E+19</v>
      </c>
      <c r="AW437" s="63">
        <f t="shared" si="670"/>
        <v>1.4375122717998913E+23</v>
      </c>
      <c r="AX437" s="63">
        <f t="shared" si="671"/>
        <v>5.8880502652923798E+27</v>
      </c>
      <c r="AY437" s="63">
        <f t="shared" si="631"/>
        <v>363451.73333333334</v>
      </c>
      <c r="AZ437" s="51">
        <f t="shared" si="672"/>
        <v>1879.8895535685383</v>
      </c>
      <c r="BA437" s="72">
        <f t="shared" si="695"/>
        <v>9.9346252738286616</v>
      </c>
      <c r="BB437" s="51">
        <f t="shared" si="632"/>
        <v>336</v>
      </c>
      <c r="BC437" s="51">
        <f t="shared" si="633"/>
        <v>14.75</v>
      </c>
      <c r="BD437" s="51">
        <v>1</v>
      </c>
      <c r="BF437" s="63">
        <f t="shared" si="673"/>
        <v>1141304321529579.2</v>
      </c>
      <c r="BG437" s="63">
        <f t="shared" si="674"/>
        <v>3.8347825203393862E+17</v>
      </c>
      <c r="BH437" s="63">
        <f t="shared" si="675"/>
        <v>2.5003898595575894E+21</v>
      </c>
      <c r="BI437" s="63">
        <f t="shared" si="676"/>
        <v>6.554621993438687E+27</v>
      </c>
      <c r="BJ437" s="63">
        <f t="shared" si="634"/>
        <v>363451.73333333334</v>
      </c>
      <c r="BK437" s="51">
        <f t="shared" si="677"/>
        <v>6520.2911672193077</v>
      </c>
      <c r="BL437" s="72">
        <f t="shared" si="614"/>
        <v>34.45768891029536</v>
      </c>
      <c r="BM437" s="51">
        <f t="shared" si="635"/>
        <v>289</v>
      </c>
      <c r="BN437" s="51">
        <f t="shared" si="636"/>
        <v>17.100000000000001</v>
      </c>
      <c r="BO437" s="51">
        <v>1</v>
      </c>
      <c r="BQ437" s="63">
        <f t="shared" si="678"/>
        <v>5565928410168.3047</v>
      </c>
      <c r="BR437" s="63">
        <f t="shared" si="679"/>
        <v>1608553310538640</v>
      </c>
      <c r="BS437" s="63">
        <f t="shared" si="680"/>
        <v>4.2907168890366249E+18</v>
      </c>
      <c r="BT437" s="63">
        <f t="shared" si="681"/>
        <v>7.5989177008679031E+27</v>
      </c>
      <c r="BU437" s="63">
        <f t="shared" si="637"/>
        <v>363451.73333333334</v>
      </c>
      <c r="BV437" s="51">
        <f t="shared" si="682"/>
        <v>2667.438412470045</v>
      </c>
      <c r="BW437" s="72">
        <f t="shared" si="694"/>
        <v>14.096573396347754</v>
      </c>
      <c r="BX437" s="51">
        <f t="shared" si="638"/>
        <v>244</v>
      </c>
      <c r="BY437" s="51">
        <f t="shared" si="639"/>
        <v>19.350000000000001</v>
      </c>
      <c r="BZ437" s="51">
        <v>1</v>
      </c>
      <c r="CB437" s="63">
        <f t="shared" si="683"/>
        <v>28710167486.967625</v>
      </c>
      <c r="CC437" s="63">
        <f t="shared" si="684"/>
        <v>7005280866820.1006</v>
      </c>
      <c r="CD437" s="63">
        <f t="shared" si="685"/>
        <v>9482978321781164</v>
      </c>
      <c r="CE437" s="63">
        <f t="shared" si="686"/>
        <v>8.5987752930873632E+27</v>
      </c>
      <c r="CF437" s="63">
        <f t="shared" si="640"/>
        <v>363451.73333333334</v>
      </c>
      <c r="CG437" s="51">
        <f t="shared" si="687"/>
        <v>1353.689952203981</v>
      </c>
      <c r="CH437" s="93">
        <f t="shared" si="652"/>
        <v>7.1538258120350111</v>
      </c>
      <c r="CI437" s="51">
        <f t="shared" si="641"/>
        <v>199</v>
      </c>
      <c r="CJ437" s="51">
        <f t="shared" si="642"/>
        <v>21.6</v>
      </c>
      <c r="CK437" s="51">
        <v>1</v>
      </c>
      <c r="CM437" s="63">
        <f t="shared" si="688"/>
        <v>11292125.072676152</v>
      </c>
      <c r="CN437" s="63">
        <f t="shared" si="689"/>
        <v>2247132889.4625545</v>
      </c>
      <c r="CO437" s="63">
        <f t="shared" si="690"/>
        <v>20675098085278.637</v>
      </c>
      <c r="CP437" s="63">
        <f t="shared" si="691"/>
        <v>9.5986328853068234E+27</v>
      </c>
      <c r="CQ437" s="63">
        <f t="shared" si="643"/>
        <v>363451.73333333334</v>
      </c>
      <c r="CR437" s="51">
        <f t="shared" si="692"/>
        <v>9200.6566154721222</v>
      </c>
      <c r="CS437" s="93">
        <f t="shared" si="611"/>
        <v>48.62257762663593</v>
      </c>
      <c r="CT437" s="51">
        <f t="shared" si="644"/>
        <v>148</v>
      </c>
      <c r="CU437" s="51">
        <f t="shared" si="645"/>
        <v>24.15</v>
      </c>
      <c r="CV437" s="51">
        <v>1</v>
      </c>
      <c r="CX437" s="63">
        <f t="shared" si="601"/>
        <v>58305.150932089557</v>
      </c>
      <c r="CY437" s="63">
        <f t="shared" si="602"/>
        <v>8629162.3379492536</v>
      </c>
      <c r="CZ437" s="63">
        <f t="shared" si="603"/>
        <v>19651920869.81229</v>
      </c>
      <c r="DA437" s="63">
        <f t="shared" si="604"/>
        <v>1.0731804823155544E+28</v>
      </c>
      <c r="DB437" s="63">
        <f t="shared" si="646"/>
        <v>363451.73333333334</v>
      </c>
      <c r="DC437" s="51">
        <f t="shared" si="605"/>
        <v>2277.3845363167229</v>
      </c>
      <c r="DD437" s="93">
        <f t="shared" si="696"/>
        <v>12.035261289563737</v>
      </c>
      <c r="DE437" s="51">
        <f t="shared" si="647"/>
        <v>93</v>
      </c>
      <c r="DF437" s="51">
        <f t="shared" si="648"/>
        <v>26.9</v>
      </c>
      <c r="DG437" s="51">
        <v>1</v>
      </c>
      <c r="DI437" s="63">
        <f t="shared" si="606"/>
        <v>31.576705460423522</v>
      </c>
      <c r="DJ437" s="63">
        <f t="shared" si="607"/>
        <v>2936.6336078193876</v>
      </c>
      <c r="DK437" s="63">
        <f t="shared" si="608"/>
        <v>10688338.497144084</v>
      </c>
      <c r="DL437" s="63">
        <f t="shared" si="609"/>
        <v>1.1953852991423775E+28</v>
      </c>
      <c r="DM437" s="63">
        <f t="shared" si="649"/>
        <v>363451.73333333334</v>
      </c>
      <c r="DN437" s="51">
        <f t="shared" si="610"/>
        <v>3639.656805903262</v>
      </c>
      <c r="DO437" s="93">
        <f t="shared" si="693"/>
        <v>19.234441950778546</v>
      </c>
    </row>
    <row r="438" spans="1:119">
      <c r="A438" s="74">
        <v>8192</v>
      </c>
      <c r="B438" s="74">
        <f t="shared" si="615"/>
        <v>14.4</v>
      </c>
      <c r="C438" s="78">
        <v>19.010000000000002</v>
      </c>
      <c r="D438" s="76">
        <f t="shared" si="650"/>
        <v>3.16</v>
      </c>
      <c r="E438" s="76">
        <f t="shared" si="616"/>
        <v>3.16</v>
      </c>
      <c r="F438" s="77">
        <f t="shared" si="617"/>
        <v>189.82625600000003</v>
      </c>
      <c r="G438" s="73">
        <f t="shared" si="618"/>
        <v>1.0209197968122586E+26</v>
      </c>
      <c r="H438" s="74">
        <f t="shared" si="651"/>
        <v>86.400000000000048</v>
      </c>
      <c r="I438" s="79">
        <v>432</v>
      </c>
      <c r="J438" s="51">
        <f t="shared" si="619"/>
        <v>432</v>
      </c>
      <c r="K438" s="51">
        <f t="shared" si="620"/>
        <v>10</v>
      </c>
      <c r="L438" s="51">
        <v>1</v>
      </c>
      <c r="N438" s="63">
        <f t="shared" si="654"/>
        <v>1.0908139300683332E+21</v>
      </c>
      <c r="O438" s="63">
        <f t="shared" si="655"/>
        <v>4.7123161778951991E+23</v>
      </c>
      <c r="P438" s="63">
        <f t="shared" si="656"/>
        <v>1.0209197968122586E+27</v>
      </c>
      <c r="Q438" s="63">
        <f t="shared" si="657"/>
        <v>5.1045989840612928E+27</v>
      </c>
      <c r="R438" s="63">
        <f t="shared" si="621"/>
        <v>363724.79999999999</v>
      </c>
      <c r="S438" s="51">
        <f t="shared" si="658"/>
        <v>2166.4925660150889</v>
      </c>
      <c r="T438" s="72">
        <f t="shared" si="653"/>
        <v>11.413029006983567</v>
      </c>
      <c r="U438" s="51">
        <f t="shared" si="622"/>
        <v>417</v>
      </c>
      <c r="V438" s="69">
        <f t="shared" si="623"/>
        <v>10.75</v>
      </c>
      <c r="W438" s="51">
        <v>1</v>
      </c>
      <c r="Y438" s="68">
        <f t="shared" si="612"/>
        <v>4.0233701356187206E+19</v>
      </c>
      <c r="Z438" s="68">
        <f t="shared" si="659"/>
        <v>1.6777453465530064E+22</v>
      </c>
      <c r="AA438" s="68">
        <f t="shared" si="660"/>
        <v>1.3718609769664716E+26</v>
      </c>
      <c r="AB438" s="68">
        <f t="shared" si="661"/>
        <v>5.4874439078658894E+27</v>
      </c>
      <c r="AC438" s="63">
        <f t="shared" si="624"/>
        <v>363724.79999999999</v>
      </c>
      <c r="AD438" s="69">
        <f t="shared" si="662"/>
        <v>8176.8128863239808</v>
      </c>
      <c r="AE438" s="72">
        <f t="shared" si="625"/>
        <v>43.075247116099575</v>
      </c>
      <c r="AF438" s="51">
        <f t="shared" si="626"/>
        <v>395</v>
      </c>
      <c r="AG438" s="51">
        <f t="shared" si="627"/>
        <v>11.85</v>
      </c>
      <c r="AH438" s="51">
        <v>1</v>
      </c>
      <c r="AJ438" s="63">
        <f t="shared" si="663"/>
        <v>2.7832014043564442E+18</v>
      </c>
      <c r="AK438" s="63">
        <f t="shared" si="664"/>
        <v>1.0993645547207954E+21</v>
      </c>
      <c r="AL438" s="63">
        <f t="shared" si="665"/>
        <v>7.1628854812168666E+24</v>
      </c>
      <c r="AM438" s="63">
        <f t="shared" si="666"/>
        <v>6.0489497961126317E+27</v>
      </c>
      <c r="AN438" s="63">
        <f t="shared" si="628"/>
        <v>363724.79999999999</v>
      </c>
      <c r="AO438" s="51">
        <f t="shared" si="667"/>
        <v>6515.4779190020527</v>
      </c>
      <c r="AP438" s="72">
        <f t="shared" si="613"/>
        <v>34.323375787393985</v>
      </c>
      <c r="AQ438" s="51">
        <f t="shared" si="629"/>
        <v>367</v>
      </c>
      <c r="AR438" s="51">
        <f t="shared" si="630"/>
        <v>13.25</v>
      </c>
      <c r="AS438" s="51">
        <v>1</v>
      </c>
      <c r="AU438" s="63">
        <f t="shared" si="668"/>
        <v>2.089287187360289E+17</v>
      </c>
      <c r="AV438" s="63">
        <f t="shared" si="669"/>
        <v>7.6676839776122601E+19</v>
      </c>
      <c r="AW438" s="63">
        <f t="shared" si="670"/>
        <v>1.6512679819045859E+23</v>
      </c>
      <c r="AX438" s="63">
        <f t="shared" si="671"/>
        <v>6.7635936538812132E+27</v>
      </c>
      <c r="AY438" s="63">
        <f t="shared" si="631"/>
        <v>363724.79999999999</v>
      </c>
      <c r="AZ438" s="51">
        <f t="shared" si="672"/>
        <v>2153.5420431069929</v>
      </c>
      <c r="BA438" s="72">
        <f t="shared" si="695"/>
        <v>11.344805974085022</v>
      </c>
      <c r="BB438" s="51">
        <f t="shared" si="632"/>
        <v>337</v>
      </c>
      <c r="BC438" s="51">
        <f t="shared" si="633"/>
        <v>14.75</v>
      </c>
      <c r="BD438" s="51">
        <v>1</v>
      </c>
      <c r="BF438" s="63">
        <f t="shared" si="673"/>
        <v>1141304321529579.2</v>
      </c>
      <c r="BG438" s="63">
        <f t="shared" si="674"/>
        <v>3.8461955635546822E+17</v>
      </c>
      <c r="BH438" s="63">
        <f t="shared" si="675"/>
        <v>2.8721937185250701E+21</v>
      </c>
      <c r="BI438" s="63">
        <f t="shared" si="676"/>
        <v>7.5292835014904063E+27</v>
      </c>
      <c r="BJ438" s="63">
        <f t="shared" si="634"/>
        <v>363724.79999999999</v>
      </c>
      <c r="BK438" s="51">
        <f t="shared" si="677"/>
        <v>7467.6226704150413</v>
      </c>
      <c r="BL438" s="72">
        <f t="shared" si="614"/>
        <v>39.33925067992196</v>
      </c>
      <c r="BM438" s="51">
        <f t="shared" si="635"/>
        <v>290</v>
      </c>
      <c r="BN438" s="51">
        <f t="shared" si="636"/>
        <v>17.100000000000001</v>
      </c>
      <c r="BO438" s="51">
        <v>1</v>
      </c>
      <c r="BQ438" s="63">
        <f t="shared" si="678"/>
        <v>5565928410168.3047</v>
      </c>
      <c r="BR438" s="63">
        <f t="shared" si="679"/>
        <v>1614119238948808.2</v>
      </c>
      <c r="BS438" s="63">
        <f t="shared" si="680"/>
        <v>4.9287394321943665E+18</v>
      </c>
      <c r="BT438" s="63">
        <f t="shared" si="681"/>
        <v>8.7288642627448121E+27</v>
      </c>
      <c r="BU438" s="63">
        <f t="shared" si="637"/>
        <v>363724.79999999999</v>
      </c>
      <c r="BV438" s="51">
        <f t="shared" si="682"/>
        <v>3053.5163160586562</v>
      </c>
      <c r="BW438" s="72">
        <f t="shared" si="694"/>
        <v>16.085848082357245</v>
      </c>
      <c r="BX438" s="51">
        <f t="shared" si="638"/>
        <v>245</v>
      </c>
      <c r="BY438" s="51">
        <f t="shared" si="639"/>
        <v>19.350000000000001</v>
      </c>
      <c r="BZ438" s="51">
        <v>1</v>
      </c>
      <c r="CB438" s="63">
        <f t="shared" si="683"/>
        <v>28710167486.967625</v>
      </c>
      <c r="CC438" s="63">
        <f t="shared" si="684"/>
        <v>7033991034307.0684</v>
      </c>
      <c r="CD438" s="63">
        <f t="shared" si="685"/>
        <v>1.0893081598702564E+16</v>
      </c>
      <c r="CE438" s="63">
        <f t="shared" si="686"/>
        <v>9.8773990341586029E+27</v>
      </c>
      <c r="CF438" s="63">
        <f t="shared" si="640"/>
        <v>363724.79999999999</v>
      </c>
      <c r="CG438" s="51">
        <f t="shared" si="687"/>
        <v>1548.6345583287571</v>
      </c>
      <c r="CH438" s="93">
        <f t="shared" si="652"/>
        <v>8.1581683743936715</v>
      </c>
      <c r="CI438" s="51">
        <f t="shared" si="641"/>
        <v>200</v>
      </c>
      <c r="CJ438" s="51">
        <f t="shared" si="642"/>
        <v>21.6</v>
      </c>
      <c r="CK438" s="51">
        <v>12</v>
      </c>
      <c r="CM438" s="63">
        <f t="shared" si="688"/>
        <v>135505500.87211382</v>
      </c>
      <c r="CN438" s="63">
        <f t="shared" si="689"/>
        <v>27101100174.422764</v>
      </c>
      <c r="CO438" s="63">
        <f t="shared" si="690"/>
        <v>23749451159961.918</v>
      </c>
      <c r="CP438" s="63">
        <f t="shared" si="691"/>
        <v>1.1025933805572394E+28</v>
      </c>
      <c r="CQ438" s="63">
        <f t="shared" si="643"/>
        <v>363724.79999999999</v>
      </c>
      <c r="CR438" s="51">
        <f t="shared" si="692"/>
        <v>876.32793529083233</v>
      </c>
      <c r="CS438" s="93">
        <f t="shared" si="611"/>
        <v>4.6164737890148988</v>
      </c>
      <c r="CT438" s="51">
        <f t="shared" si="644"/>
        <v>149</v>
      </c>
      <c r="CU438" s="51">
        <f t="shared" si="645"/>
        <v>24.15</v>
      </c>
      <c r="CV438" s="51">
        <v>1</v>
      </c>
      <c r="CX438" s="63">
        <f t="shared" si="601"/>
        <v>58305.150932089557</v>
      </c>
      <c r="CY438" s="63">
        <f t="shared" si="602"/>
        <v>8687467.488881344</v>
      </c>
      <c r="CZ438" s="63">
        <f t="shared" si="603"/>
        <v>22574129175.68528</v>
      </c>
      <c r="DA438" s="63">
        <f t="shared" si="604"/>
        <v>1.2327606546508023E+28</v>
      </c>
      <c r="DB438" s="63">
        <f t="shared" si="646"/>
        <v>363724.79999999999</v>
      </c>
      <c r="DC438" s="51">
        <f t="shared" si="605"/>
        <v>2598.4706365320826</v>
      </c>
      <c r="DD438" s="93">
        <f t="shared" si="696"/>
        <v>13.688678749119312</v>
      </c>
      <c r="DE438" s="51">
        <f t="shared" si="647"/>
        <v>94</v>
      </c>
      <c r="DF438" s="51">
        <f t="shared" si="648"/>
        <v>26.9</v>
      </c>
      <c r="DG438" s="51">
        <v>1</v>
      </c>
      <c r="DI438" s="63">
        <f t="shared" si="606"/>
        <v>31.576705460423522</v>
      </c>
      <c r="DJ438" s="63">
        <f t="shared" si="607"/>
        <v>2968.2103132798111</v>
      </c>
      <c r="DK438" s="63">
        <f t="shared" si="608"/>
        <v>12277676.84932089</v>
      </c>
      <c r="DL438" s="63">
        <f t="shared" si="609"/>
        <v>1.3731371267124877E+28</v>
      </c>
      <c r="DM438" s="63">
        <f t="shared" si="649"/>
        <v>363724.79999999999</v>
      </c>
      <c r="DN438" s="51">
        <f t="shared" si="610"/>
        <v>4136.3904688257453</v>
      </c>
      <c r="DO438" s="93">
        <f t="shared" si="693"/>
        <v>21.790402212988621</v>
      </c>
    </row>
    <row r="439" spans="1:119">
      <c r="A439" s="74">
        <v>8192</v>
      </c>
      <c r="B439" s="74">
        <f t="shared" si="615"/>
        <v>14.433333333333334</v>
      </c>
      <c r="C439" s="78">
        <v>19.010000000000002</v>
      </c>
      <c r="D439" s="76">
        <f t="shared" si="650"/>
        <v>3.165</v>
      </c>
      <c r="E439" s="76">
        <f t="shared" si="616"/>
        <v>3.165</v>
      </c>
      <c r="F439" s="77">
        <f t="shared" si="617"/>
        <v>190.42744725000003</v>
      </c>
      <c r="G439" s="73">
        <f t="shared" si="618"/>
        <v>1.1727288911821489E+26</v>
      </c>
      <c r="H439" s="74">
        <f t="shared" si="651"/>
        <v>86.600000000000051</v>
      </c>
      <c r="I439" s="79">
        <v>433</v>
      </c>
      <c r="J439" s="51">
        <f t="shared" si="619"/>
        <v>433</v>
      </c>
      <c r="K439" s="51">
        <f t="shared" si="620"/>
        <v>10</v>
      </c>
      <c r="L439" s="51">
        <v>1</v>
      </c>
      <c r="N439" s="63">
        <f t="shared" si="654"/>
        <v>1.0908139300683332E+21</v>
      </c>
      <c r="O439" s="63">
        <f t="shared" si="655"/>
        <v>4.7232243171958827E+23</v>
      </c>
      <c r="P439" s="63">
        <f t="shared" si="656"/>
        <v>1.1727288911821488E+27</v>
      </c>
      <c r="Q439" s="63">
        <f t="shared" si="657"/>
        <v>5.8636444559107438E+27</v>
      </c>
      <c r="R439" s="63">
        <f t="shared" si="621"/>
        <v>363997.8666666667</v>
      </c>
      <c r="S439" s="51">
        <f t="shared" si="658"/>
        <v>2482.8989953167898</v>
      </c>
      <c r="T439" s="72">
        <f t="shared" si="653"/>
        <v>13.038556317236928</v>
      </c>
      <c r="U439" s="51">
        <f t="shared" si="622"/>
        <v>418</v>
      </c>
      <c r="V439" s="69">
        <f t="shared" si="623"/>
        <v>10.75</v>
      </c>
      <c r="W439" s="51">
        <v>1</v>
      </c>
      <c r="Y439" s="68">
        <f t="shared" si="612"/>
        <v>4.0233701356187206E+19</v>
      </c>
      <c r="Z439" s="68">
        <f t="shared" si="659"/>
        <v>1.6817687166886252E+22</v>
      </c>
      <c r="AA439" s="68">
        <f t="shared" si="660"/>
        <v>1.5758544475260109E+26</v>
      </c>
      <c r="AB439" s="68">
        <f t="shared" si="661"/>
        <v>6.3034177901040507E+27</v>
      </c>
      <c r="AC439" s="63">
        <f t="shared" si="624"/>
        <v>363997.8666666667</v>
      </c>
      <c r="AD439" s="69">
        <f t="shared" si="662"/>
        <v>9370.2209577833164</v>
      </c>
      <c r="AE439" s="72">
        <f t="shared" si="625"/>
        <v>49.206252003587238</v>
      </c>
      <c r="AF439" s="51">
        <f t="shared" si="626"/>
        <v>396</v>
      </c>
      <c r="AG439" s="51">
        <f t="shared" si="627"/>
        <v>11.85</v>
      </c>
      <c r="AH439" s="51">
        <v>1</v>
      </c>
      <c r="AJ439" s="63">
        <f t="shared" si="663"/>
        <v>2.7832014043564442E+18</v>
      </c>
      <c r="AK439" s="63">
        <f t="shared" si="664"/>
        <v>1.1021477561251518E+21</v>
      </c>
      <c r="AL439" s="63">
        <f t="shared" si="665"/>
        <v>8.2279947693059601E+24</v>
      </c>
      <c r="AM439" s="63">
        <f t="shared" si="666"/>
        <v>6.9484186802542316E+27</v>
      </c>
      <c r="AN439" s="63">
        <f t="shared" si="628"/>
        <v>363997.8666666667</v>
      </c>
      <c r="AO439" s="51">
        <f t="shared" si="667"/>
        <v>7465.4189727095445</v>
      </c>
      <c r="AP439" s="72">
        <f t="shared" si="613"/>
        <v>39.20348185368821</v>
      </c>
      <c r="AQ439" s="51">
        <f t="shared" si="629"/>
        <v>368</v>
      </c>
      <c r="AR439" s="51">
        <f t="shared" si="630"/>
        <v>13.25</v>
      </c>
      <c r="AS439" s="51">
        <v>1</v>
      </c>
      <c r="AU439" s="63">
        <f t="shared" si="668"/>
        <v>2.089287187360289E+17</v>
      </c>
      <c r="AV439" s="63">
        <f t="shared" si="669"/>
        <v>7.6885768494858633E+19</v>
      </c>
      <c r="AW439" s="63">
        <f t="shared" si="670"/>
        <v>1.8968088144730717E+23</v>
      </c>
      <c r="AX439" s="63">
        <f t="shared" si="671"/>
        <v>7.7693289040817362E+27</v>
      </c>
      <c r="AY439" s="63">
        <f t="shared" si="631"/>
        <v>363997.8666666667</v>
      </c>
      <c r="AZ439" s="51">
        <f t="shared" si="672"/>
        <v>2467.0480006971793</v>
      </c>
      <c r="BA439" s="72">
        <f t="shared" si="695"/>
        <v>12.955317294456767</v>
      </c>
      <c r="BB439" s="51">
        <f t="shared" si="632"/>
        <v>338</v>
      </c>
      <c r="BC439" s="51">
        <f t="shared" si="633"/>
        <v>14.75</v>
      </c>
      <c r="BD439" s="51">
        <v>1</v>
      </c>
      <c r="BF439" s="63">
        <f t="shared" si="673"/>
        <v>1141304321529579.2</v>
      </c>
      <c r="BG439" s="63">
        <f t="shared" si="674"/>
        <v>3.8576086067699776E+17</v>
      </c>
      <c r="BH439" s="63">
        <f t="shared" si="675"/>
        <v>3.2992841997025657E+21</v>
      </c>
      <c r="BI439" s="63">
        <f t="shared" si="676"/>
        <v>8.6488755724683478E+27</v>
      </c>
      <c r="BJ439" s="63">
        <f t="shared" si="634"/>
        <v>363997.8666666667</v>
      </c>
      <c r="BK439" s="51">
        <f t="shared" si="677"/>
        <v>8552.6670432879819</v>
      </c>
      <c r="BL439" s="72">
        <f t="shared" si="614"/>
        <v>44.912995299778039</v>
      </c>
      <c r="BM439" s="51">
        <f t="shared" si="635"/>
        <v>291</v>
      </c>
      <c r="BN439" s="51">
        <f t="shared" si="636"/>
        <v>17.100000000000001</v>
      </c>
      <c r="BO439" s="51">
        <v>1</v>
      </c>
      <c r="BQ439" s="63">
        <f t="shared" si="678"/>
        <v>5565928410168.3047</v>
      </c>
      <c r="BR439" s="63">
        <f t="shared" si="679"/>
        <v>1619685167358976.7</v>
      </c>
      <c r="BS439" s="63">
        <f t="shared" si="680"/>
        <v>5.6616348779706911E+18</v>
      </c>
      <c r="BT439" s="63">
        <f t="shared" si="681"/>
        <v>1.0026832019607374E+28</v>
      </c>
      <c r="BU439" s="63">
        <f t="shared" si="637"/>
        <v>363997.8666666667</v>
      </c>
      <c r="BV439" s="51">
        <f t="shared" si="682"/>
        <v>3495.5156669134835</v>
      </c>
      <c r="BW439" s="72">
        <f t="shared" si="694"/>
        <v>18.356154626829841</v>
      </c>
      <c r="BX439" s="51">
        <f t="shared" si="638"/>
        <v>246</v>
      </c>
      <c r="BY439" s="51">
        <f t="shared" si="639"/>
        <v>19.350000000000001</v>
      </c>
      <c r="BZ439" s="51">
        <v>1</v>
      </c>
      <c r="CB439" s="63">
        <f t="shared" si="683"/>
        <v>28710167486.967625</v>
      </c>
      <c r="CC439" s="63">
        <f t="shared" si="684"/>
        <v>7062701201794.0361</v>
      </c>
      <c r="CD439" s="63">
        <f t="shared" si="685"/>
        <v>1.251286491327811E+16</v>
      </c>
      <c r="CE439" s="63">
        <f t="shared" si="686"/>
        <v>1.1346152022187292E+28</v>
      </c>
      <c r="CF439" s="63">
        <f t="shared" si="640"/>
        <v>363997.8666666667</v>
      </c>
      <c r="CG439" s="51">
        <f t="shared" si="687"/>
        <v>1771.6826120436253</v>
      </c>
      <c r="CH439" s="93">
        <f t="shared" si="652"/>
        <v>9.3037145518087865</v>
      </c>
      <c r="CI439" s="51">
        <f t="shared" si="641"/>
        <v>201</v>
      </c>
      <c r="CJ439" s="51">
        <f t="shared" si="642"/>
        <v>21.6</v>
      </c>
      <c r="CK439" s="51">
        <v>1</v>
      </c>
      <c r="CM439" s="63">
        <f t="shared" si="688"/>
        <v>135505500.87211382</v>
      </c>
      <c r="CN439" s="63">
        <f t="shared" si="689"/>
        <v>27236605675.29488</v>
      </c>
      <c r="CO439" s="63">
        <f t="shared" si="690"/>
        <v>27280955479530.684</v>
      </c>
      <c r="CP439" s="63">
        <f t="shared" si="691"/>
        <v>1.2665472024767209E+28</v>
      </c>
      <c r="CQ439" s="63">
        <f t="shared" si="643"/>
        <v>363997.8666666667</v>
      </c>
      <c r="CR439" s="51">
        <f t="shared" si="692"/>
        <v>1001.6283161258979</v>
      </c>
      <c r="CS439" s="93">
        <f t="shared" si="611"/>
        <v>5.2598946768998278</v>
      </c>
      <c r="CT439" s="51">
        <f t="shared" si="644"/>
        <v>150</v>
      </c>
      <c r="CU439" s="51">
        <f t="shared" si="645"/>
        <v>24.15</v>
      </c>
      <c r="CV439" s="51">
        <v>1</v>
      </c>
      <c r="CX439" s="63">
        <f t="shared" si="601"/>
        <v>58305.150932089557</v>
      </c>
      <c r="CY439" s="63">
        <f t="shared" si="602"/>
        <v>8745772.6398134343</v>
      </c>
      <c r="CZ439" s="63">
        <f t="shared" si="603"/>
        <v>25930865049.600258</v>
      </c>
      <c r="DA439" s="63">
        <f t="shared" si="604"/>
        <v>1.4160701361024447E+28</v>
      </c>
      <c r="DB439" s="63">
        <f t="shared" si="646"/>
        <v>363997.8666666667</v>
      </c>
      <c r="DC439" s="51">
        <f t="shared" si="605"/>
        <v>2964.959886054552</v>
      </c>
      <c r="DD439" s="93">
        <f t="shared" si="696"/>
        <v>15.570023801044004</v>
      </c>
      <c r="DE439" s="51">
        <f t="shared" si="647"/>
        <v>95</v>
      </c>
      <c r="DF439" s="51">
        <f t="shared" si="648"/>
        <v>26.9</v>
      </c>
      <c r="DG439" s="51">
        <v>1</v>
      </c>
      <c r="DI439" s="63">
        <f t="shared" si="606"/>
        <v>31.576705460423522</v>
      </c>
      <c r="DJ439" s="63">
        <f t="shared" si="607"/>
        <v>2999.7870187402345</v>
      </c>
      <c r="DK439" s="63">
        <f t="shared" si="608"/>
        <v>14103347.200000091</v>
      </c>
      <c r="DL439" s="63">
        <f t="shared" si="609"/>
        <v>1.5773203586399901E+28</v>
      </c>
      <c r="DM439" s="63">
        <f t="shared" si="649"/>
        <v>363997.8666666667</v>
      </c>
      <c r="DN439" s="51">
        <f t="shared" si="610"/>
        <v>4701.4495068795968</v>
      </c>
      <c r="DO439" s="93">
        <f t="shared" si="693"/>
        <v>24.688927855590922</v>
      </c>
    </row>
    <row r="440" spans="1:119">
      <c r="A440" s="74">
        <v>8192</v>
      </c>
      <c r="B440" s="74">
        <f t="shared" si="615"/>
        <v>14.466666666666667</v>
      </c>
      <c r="C440" s="78">
        <v>19.010000000000002</v>
      </c>
      <c r="D440" s="76">
        <f t="shared" si="650"/>
        <v>3.17</v>
      </c>
      <c r="E440" s="76">
        <f t="shared" si="616"/>
        <v>3.17</v>
      </c>
      <c r="F440" s="77">
        <f t="shared" si="617"/>
        <v>191.02958900000002</v>
      </c>
      <c r="G440" s="73">
        <f t="shared" si="618"/>
        <v>1.3471117481584315E+26</v>
      </c>
      <c r="H440" s="74">
        <f t="shared" si="651"/>
        <v>86.800000000000054</v>
      </c>
      <c r="I440" s="79">
        <v>434</v>
      </c>
      <c r="J440" s="51">
        <f t="shared" si="619"/>
        <v>434</v>
      </c>
      <c r="K440" s="51">
        <f t="shared" si="620"/>
        <v>10</v>
      </c>
      <c r="L440" s="51">
        <v>1</v>
      </c>
      <c r="N440" s="63">
        <f t="shared" si="654"/>
        <v>1.0908139300683332E+21</v>
      </c>
      <c r="O440" s="63">
        <f t="shared" si="655"/>
        <v>4.7341324564965662E+23</v>
      </c>
      <c r="P440" s="63">
        <f t="shared" si="656"/>
        <v>1.3471117481584313E+27</v>
      </c>
      <c r="Q440" s="63">
        <f t="shared" si="657"/>
        <v>6.735558740792156E+27</v>
      </c>
      <c r="R440" s="63">
        <f t="shared" si="621"/>
        <v>364270.93333333335</v>
      </c>
      <c r="S440" s="51">
        <f t="shared" si="658"/>
        <v>2845.5303279692012</v>
      </c>
      <c r="T440" s="72">
        <f t="shared" si="653"/>
        <v>14.895756949826243</v>
      </c>
      <c r="U440" s="51">
        <f t="shared" si="622"/>
        <v>419</v>
      </c>
      <c r="V440" s="69">
        <f t="shared" si="623"/>
        <v>10.75</v>
      </c>
      <c r="W440" s="51">
        <v>1</v>
      </c>
      <c r="Y440" s="68">
        <f t="shared" si="612"/>
        <v>4.0233701356187206E+19</v>
      </c>
      <c r="Z440" s="68">
        <f t="shared" si="659"/>
        <v>1.6857920868242438E+22</v>
      </c>
      <c r="AA440" s="68">
        <f t="shared" si="660"/>
        <v>1.8101814115878907E+26</v>
      </c>
      <c r="AB440" s="68">
        <f t="shared" si="661"/>
        <v>7.2407256463515698E+27</v>
      </c>
      <c r="AC440" s="63">
        <f t="shared" si="624"/>
        <v>364270.93333333335</v>
      </c>
      <c r="AD440" s="69">
        <f t="shared" si="662"/>
        <v>10737.868719018465</v>
      </c>
      <c r="AE440" s="72">
        <f t="shared" si="625"/>
        <v>56.210500034203939</v>
      </c>
      <c r="AF440" s="51">
        <f t="shared" si="626"/>
        <v>397</v>
      </c>
      <c r="AG440" s="51">
        <f t="shared" si="627"/>
        <v>11.85</v>
      </c>
      <c r="AH440" s="51">
        <v>1</v>
      </c>
      <c r="AJ440" s="63">
        <f t="shared" si="663"/>
        <v>2.7832014043564442E+18</v>
      </c>
      <c r="AK440" s="63">
        <f t="shared" si="664"/>
        <v>1.1049309575295083E+21</v>
      </c>
      <c r="AL440" s="63">
        <f t="shared" si="665"/>
        <v>9.4514840564259646E+24</v>
      </c>
      <c r="AM440" s="63">
        <f t="shared" si="666"/>
        <v>7.9816371078387056E+27</v>
      </c>
      <c r="AN440" s="63">
        <f t="shared" si="628"/>
        <v>364270.93333333335</v>
      </c>
      <c r="AO440" s="51">
        <f t="shared" si="667"/>
        <v>8553.913701140511</v>
      </c>
      <c r="AP440" s="72">
        <f t="shared" si="613"/>
        <v>44.77795165617254</v>
      </c>
      <c r="AQ440" s="51">
        <f t="shared" si="629"/>
        <v>369</v>
      </c>
      <c r="AR440" s="51">
        <f t="shared" si="630"/>
        <v>13.25</v>
      </c>
      <c r="AS440" s="51">
        <v>1</v>
      </c>
      <c r="AU440" s="63">
        <f t="shared" si="668"/>
        <v>2.089287187360289E+17</v>
      </c>
      <c r="AV440" s="63">
        <f t="shared" si="669"/>
        <v>7.7094697213594665E+19</v>
      </c>
      <c r="AW440" s="63">
        <f t="shared" si="670"/>
        <v>2.1788611649290938E+23</v>
      </c>
      <c r="AX440" s="63">
        <f t="shared" si="671"/>
        <v>8.9246153315496082E+27</v>
      </c>
      <c r="AY440" s="63">
        <f t="shared" si="631"/>
        <v>364270.93333333335</v>
      </c>
      <c r="AZ440" s="51">
        <f t="shared" si="672"/>
        <v>2826.2140506142096</v>
      </c>
      <c r="BA440" s="72">
        <f t="shared" si="695"/>
        <v>14.794640272268028</v>
      </c>
      <c r="BB440" s="51">
        <f t="shared" si="632"/>
        <v>339</v>
      </c>
      <c r="BC440" s="51">
        <f t="shared" si="633"/>
        <v>14.75</v>
      </c>
      <c r="BD440" s="51">
        <v>1</v>
      </c>
      <c r="BF440" s="63">
        <f t="shared" si="673"/>
        <v>1141304321529579.2</v>
      </c>
      <c r="BG440" s="63">
        <f t="shared" si="674"/>
        <v>3.8690216499852736E+17</v>
      </c>
      <c r="BH440" s="63">
        <f t="shared" si="675"/>
        <v>3.7898823328660461E+21</v>
      </c>
      <c r="BI440" s="63">
        <f t="shared" si="676"/>
        <v>9.9349491426684335E+27</v>
      </c>
      <c r="BJ440" s="63">
        <f t="shared" si="634"/>
        <v>364270.93333333335</v>
      </c>
      <c r="BK440" s="51">
        <f t="shared" si="677"/>
        <v>9795.4539305316921</v>
      </c>
      <c r="BL440" s="72">
        <f t="shared" si="614"/>
        <v>51.277155449105273</v>
      </c>
      <c r="BM440" s="51">
        <f t="shared" si="635"/>
        <v>292</v>
      </c>
      <c r="BN440" s="51">
        <f t="shared" si="636"/>
        <v>17.100000000000001</v>
      </c>
      <c r="BO440" s="51">
        <v>1</v>
      </c>
      <c r="BQ440" s="63">
        <f t="shared" si="678"/>
        <v>5565928410168.3047</v>
      </c>
      <c r="BR440" s="63">
        <f t="shared" si="679"/>
        <v>1625251095769145</v>
      </c>
      <c r="BS440" s="63">
        <f t="shared" si="680"/>
        <v>6.5035106709187707E+18</v>
      </c>
      <c r="BT440" s="63">
        <f t="shared" si="681"/>
        <v>1.151780544675459E+28</v>
      </c>
      <c r="BU440" s="63">
        <f t="shared" si="637"/>
        <v>364270.93333333335</v>
      </c>
      <c r="BV440" s="51">
        <f t="shared" si="682"/>
        <v>4001.5420926949164</v>
      </c>
      <c r="BW440" s="72">
        <f t="shared" si="694"/>
        <v>20.947237093699218</v>
      </c>
      <c r="BX440" s="51">
        <f t="shared" si="638"/>
        <v>247</v>
      </c>
      <c r="BY440" s="51">
        <f t="shared" si="639"/>
        <v>19.350000000000001</v>
      </c>
      <c r="BZ440" s="51">
        <v>1</v>
      </c>
      <c r="CB440" s="63">
        <f t="shared" si="683"/>
        <v>28710167486.967625</v>
      </c>
      <c r="CC440" s="63">
        <f t="shared" si="684"/>
        <v>7091411369281.0029</v>
      </c>
      <c r="CD440" s="63">
        <f t="shared" si="685"/>
        <v>1.4373507342182688E+16</v>
      </c>
      <c r="CE440" s="63">
        <f t="shared" si="686"/>
        <v>1.3033306163432824E+28</v>
      </c>
      <c r="CF440" s="63">
        <f t="shared" si="640"/>
        <v>364270.93333333335</v>
      </c>
      <c r="CG440" s="51">
        <f t="shared" si="687"/>
        <v>2026.8895137640302</v>
      </c>
      <c r="CH440" s="93">
        <f t="shared" si="652"/>
        <v>10.61034326867567</v>
      </c>
      <c r="CI440" s="51">
        <f t="shared" si="641"/>
        <v>202</v>
      </c>
      <c r="CJ440" s="51">
        <f t="shared" si="642"/>
        <v>21.6</v>
      </c>
      <c r="CK440" s="51">
        <v>1</v>
      </c>
      <c r="CM440" s="63">
        <f t="shared" si="688"/>
        <v>135505500.87211382</v>
      </c>
      <c r="CN440" s="63">
        <f t="shared" si="689"/>
        <v>27372111176.166992</v>
      </c>
      <c r="CO440" s="63">
        <f t="shared" si="690"/>
        <v>31337588682084.25</v>
      </c>
      <c r="CP440" s="63">
        <f t="shared" si="691"/>
        <v>1.4548806880111061E+28</v>
      </c>
      <c r="CQ440" s="63">
        <f t="shared" si="643"/>
        <v>364270.93333333335</v>
      </c>
      <c r="CR440" s="51">
        <f t="shared" si="692"/>
        <v>1144.8729139084462</v>
      </c>
      <c r="CS440" s="93">
        <f t="shared" si="611"/>
        <v>5.9931705863034974</v>
      </c>
      <c r="CT440" s="51">
        <f t="shared" si="644"/>
        <v>151</v>
      </c>
      <c r="CU440" s="51">
        <f t="shared" si="645"/>
        <v>24.15</v>
      </c>
      <c r="CV440" s="51">
        <v>1</v>
      </c>
      <c r="CX440" s="63">
        <f t="shared" si="601"/>
        <v>58305.150932089557</v>
      </c>
      <c r="CY440" s="63">
        <f t="shared" si="602"/>
        <v>8804077.7907455228</v>
      </c>
      <c r="CZ440" s="63">
        <f t="shared" si="603"/>
        <v>29786742026.125927</v>
      </c>
      <c r="DA440" s="63">
        <f t="shared" si="604"/>
        <v>1.6266374359013058E+28</v>
      </c>
      <c r="DB440" s="63">
        <f t="shared" si="646"/>
        <v>364270.93333333335</v>
      </c>
      <c r="DC440" s="51">
        <f t="shared" si="605"/>
        <v>3383.2892818639675</v>
      </c>
      <c r="DD440" s="93">
        <f t="shared" si="696"/>
        <v>17.710812757200493</v>
      </c>
      <c r="DE440" s="51">
        <f t="shared" si="647"/>
        <v>96</v>
      </c>
      <c r="DF440" s="51">
        <f t="shared" si="648"/>
        <v>26.9</v>
      </c>
      <c r="DG440" s="51">
        <v>1</v>
      </c>
      <c r="DI440" s="63">
        <f t="shared" si="606"/>
        <v>31.576705460423522</v>
      </c>
      <c r="DJ440" s="63">
        <f t="shared" si="607"/>
        <v>3031.363724200658</v>
      </c>
      <c r="DK440" s="63">
        <f t="shared" si="608"/>
        <v>16200491.728592144</v>
      </c>
      <c r="DL440" s="63">
        <f t="shared" si="609"/>
        <v>1.8118653012730903E+28</v>
      </c>
      <c r="DM440" s="63">
        <f t="shared" si="649"/>
        <v>364270.93333333335</v>
      </c>
      <c r="DN440" s="51">
        <f t="shared" si="610"/>
        <v>5344.2916134598991</v>
      </c>
      <c r="DO440" s="93">
        <f t="shared" si="693"/>
        <v>27.976250388414428</v>
      </c>
    </row>
    <row r="441" spans="1:119">
      <c r="A441" s="74">
        <v>8192</v>
      </c>
      <c r="B441" s="74">
        <f t="shared" si="615"/>
        <v>14.5</v>
      </c>
      <c r="C441" s="78">
        <v>19.010000000000002</v>
      </c>
      <c r="D441" s="76">
        <f t="shared" si="650"/>
        <v>3.1750000000000003</v>
      </c>
      <c r="E441" s="76">
        <f t="shared" si="616"/>
        <v>3.1750000000000003</v>
      </c>
      <c r="F441" s="77">
        <f t="shared" si="617"/>
        <v>191.63268125000005</v>
      </c>
      <c r="G441" s="73">
        <f t="shared" si="618"/>
        <v>1.5474250491067704E+26</v>
      </c>
      <c r="H441" s="74">
        <f t="shared" si="651"/>
        <v>87.000000000000043</v>
      </c>
      <c r="I441" s="79">
        <v>435</v>
      </c>
      <c r="J441" s="51">
        <f t="shared" si="619"/>
        <v>435</v>
      </c>
      <c r="K441" s="51">
        <f t="shared" si="620"/>
        <v>10</v>
      </c>
      <c r="L441" s="51">
        <v>1</v>
      </c>
      <c r="N441" s="63">
        <f t="shared" si="654"/>
        <v>1.0908139300683332E+21</v>
      </c>
      <c r="O441" s="63">
        <f t="shared" si="655"/>
        <v>4.7450405957972491E+23</v>
      </c>
      <c r="P441" s="63">
        <f t="shared" si="656"/>
        <v>1.5474250491067704E+27</v>
      </c>
      <c r="Q441" s="63">
        <f t="shared" si="657"/>
        <v>7.7371252455338521E+27</v>
      </c>
      <c r="R441" s="63">
        <f t="shared" si="621"/>
        <v>364544</v>
      </c>
      <c r="S441" s="51">
        <f t="shared" si="658"/>
        <v>3261.1418550925509</v>
      </c>
      <c r="T441" s="72">
        <f t="shared" si="653"/>
        <v>17.017670648975226</v>
      </c>
      <c r="U441" s="51">
        <f t="shared" si="622"/>
        <v>420</v>
      </c>
      <c r="V441" s="69">
        <f t="shared" si="623"/>
        <v>10.75</v>
      </c>
      <c r="W441" s="51">
        <v>13</v>
      </c>
      <c r="Y441" s="68">
        <f t="shared" si="612"/>
        <v>5.2303811763043369E+20</v>
      </c>
      <c r="Z441" s="68">
        <f t="shared" si="659"/>
        <v>2.1967600940478215E+23</v>
      </c>
      <c r="AA441" s="68">
        <f t="shared" si="660"/>
        <v>2.0793524097372202E+26</v>
      </c>
      <c r="AB441" s="68">
        <f t="shared" si="661"/>
        <v>8.3174096389488906E+27</v>
      </c>
      <c r="AC441" s="63">
        <f t="shared" si="624"/>
        <v>364544</v>
      </c>
      <c r="AD441" s="69">
        <f t="shared" si="662"/>
        <v>946.5541619092952</v>
      </c>
      <c r="AE441" s="72">
        <f t="shared" si="625"/>
        <v>4.9394192876445757</v>
      </c>
      <c r="AF441" s="51">
        <f t="shared" si="626"/>
        <v>398</v>
      </c>
      <c r="AG441" s="51">
        <f t="shared" si="627"/>
        <v>11.85</v>
      </c>
      <c r="AH441" s="51">
        <v>1</v>
      </c>
      <c r="AJ441" s="63">
        <f t="shared" si="663"/>
        <v>2.7832014043564442E+18</v>
      </c>
      <c r="AK441" s="63">
        <f t="shared" si="664"/>
        <v>1.1077141589338647E+21</v>
      </c>
      <c r="AL441" s="63">
        <f t="shared" si="665"/>
        <v>1.0856904187897209E+25</v>
      </c>
      <c r="AM441" s="63">
        <f t="shared" si="666"/>
        <v>9.1684934159576137E+27</v>
      </c>
      <c r="AN441" s="63">
        <f t="shared" si="628"/>
        <v>364544</v>
      </c>
      <c r="AO441" s="51">
        <f t="shared" si="667"/>
        <v>9801.1784902583458</v>
      </c>
      <c r="AP441" s="72">
        <f t="shared" si="613"/>
        <v>51.145652329896329</v>
      </c>
      <c r="AQ441" s="51">
        <f t="shared" si="629"/>
        <v>370</v>
      </c>
      <c r="AR441" s="51">
        <f t="shared" si="630"/>
        <v>13.25</v>
      </c>
      <c r="AS441" s="51">
        <v>1</v>
      </c>
      <c r="AU441" s="63">
        <f t="shared" si="668"/>
        <v>2.089287187360289E+17</v>
      </c>
      <c r="AV441" s="63">
        <f t="shared" si="669"/>
        <v>7.7303625932330697E+19</v>
      </c>
      <c r="AW441" s="63">
        <f t="shared" si="670"/>
        <v>2.5028542359209737E+23</v>
      </c>
      <c r="AX441" s="63">
        <f t="shared" si="671"/>
        <v>1.0251690950332354E+28</v>
      </c>
      <c r="AY441" s="63">
        <f t="shared" si="631"/>
        <v>364544</v>
      </c>
      <c r="AZ441" s="51">
        <f t="shared" si="672"/>
        <v>3237.693194510563</v>
      </c>
      <c r="BA441" s="72">
        <f t="shared" si="695"/>
        <v>16.895308114416743</v>
      </c>
      <c r="BB441" s="51">
        <f t="shared" si="632"/>
        <v>340</v>
      </c>
      <c r="BC441" s="51">
        <f t="shared" si="633"/>
        <v>14.75</v>
      </c>
      <c r="BD441" s="51">
        <v>14</v>
      </c>
      <c r="BF441" s="63">
        <f t="shared" si="673"/>
        <v>1.597826050141411E+16</v>
      </c>
      <c r="BG441" s="63">
        <f t="shared" si="674"/>
        <v>5.4326085704807977E+18</v>
      </c>
      <c r="BH441" s="63">
        <f t="shared" si="675"/>
        <v>4.3534316013955527E+21</v>
      </c>
      <c r="BI441" s="63">
        <f t="shared" si="676"/>
        <v>1.1412259737162431E+28</v>
      </c>
      <c r="BJ441" s="63">
        <f t="shared" si="634"/>
        <v>364544</v>
      </c>
      <c r="BK441" s="51">
        <f t="shared" si="677"/>
        <v>801.35197390270741</v>
      </c>
      <c r="BL441" s="72">
        <f t="shared" si="614"/>
        <v>4.1817083008783884</v>
      </c>
      <c r="BM441" s="51">
        <f t="shared" si="635"/>
        <v>293</v>
      </c>
      <c r="BN441" s="51">
        <f t="shared" si="636"/>
        <v>17.100000000000001</v>
      </c>
      <c r="BO441" s="51">
        <v>1</v>
      </c>
      <c r="BQ441" s="63">
        <f t="shared" si="678"/>
        <v>5565928410168.3047</v>
      </c>
      <c r="BR441" s="63">
        <f t="shared" si="679"/>
        <v>1630817024179313.3</v>
      </c>
      <c r="BS441" s="63">
        <f t="shared" si="680"/>
        <v>7.4705720093900544E+18</v>
      </c>
      <c r="BT441" s="63">
        <f t="shared" si="681"/>
        <v>1.3230484169862889E+28</v>
      </c>
      <c r="BU441" s="63">
        <f t="shared" si="637"/>
        <v>364544</v>
      </c>
      <c r="BV441" s="51">
        <f t="shared" si="682"/>
        <v>4580.8768847930805</v>
      </c>
      <c r="BW441" s="72">
        <f t="shared" si="694"/>
        <v>23.904465850566286</v>
      </c>
      <c r="BX441" s="51">
        <f t="shared" si="638"/>
        <v>248</v>
      </c>
      <c r="BY441" s="51">
        <f t="shared" si="639"/>
        <v>19.350000000000001</v>
      </c>
      <c r="BZ441" s="51">
        <v>1</v>
      </c>
      <c r="CB441" s="63">
        <f t="shared" si="683"/>
        <v>28710167486.967625</v>
      </c>
      <c r="CC441" s="63">
        <f t="shared" si="684"/>
        <v>7120121536767.9707</v>
      </c>
      <c r="CD441" s="63">
        <f t="shared" si="685"/>
        <v>1.6510824239503056E+16</v>
      </c>
      <c r="CE441" s="63">
        <f t="shared" si="686"/>
        <v>1.4971337350108003E+28</v>
      </c>
      <c r="CF441" s="63">
        <f t="shared" si="640"/>
        <v>364544</v>
      </c>
      <c r="CG441" s="51">
        <f t="shared" si="687"/>
        <v>2318.8964056641366</v>
      </c>
      <c r="CH441" s="93">
        <f t="shared" si="652"/>
        <v>12.100735587156723</v>
      </c>
      <c r="CI441" s="51">
        <f t="shared" si="641"/>
        <v>203</v>
      </c>
      <c r="CJ441" s="51">
        <f t="shared" si="642"/>
        <v>21.6</v>
      </c>
      <c r="CK441" s="51">
        <v>1</v>
      </c>
      <c r="CM441" s="63">
        <f t="shared" si="688"/>
        <v>135505500.87211382</v>
      </c>
      <c r="CN441" s="63">
        <f t="shared" si="689"/>
        <v>27507616677.039104</v>
      </c>
      <c r="CO441" s="63">
        <f t="shared" si="690"/>
        <v>35997436568683.875</v>
      </c>
      <c r="CP441" s="63">
        <f t="shared" si="691"/>
        <v>1.6712190530353122E+28</v>
      </c>
      <c r="CQ441" s="63">
        <f t="shared" si="643"/>
        <v>364544</v>
      </c>
      <c r="CR441" s="51">
        <f t="shared" si="692"/>
        <v>1308.6352406070612</v>
      </c>
      <c r="CS441" s="93">
        <f t="shared" si="611"/>
        <v>6.82887298800481</v>
      </c>
      <c r="CT441" s="51">
        <f t="shared" si="644"/>
        <v>152</v>
      </c>
      <c r="CU441" s="51">
        <f t="shared" si="645"/>
        <v>24.15</v>
      </c>
      <c r="CV441" s="51">
        <v>1</v>
      </c>
      <c r="CX441" s="63">
        <f t="shared" si="601"/>
        <v>58305.150932089557</v>
      </c>
      <c r="CY441" s="63">
        <f t="shared" si="602"/>
        <v>8862382.9416776132</v>
      </c>
      <c r="CZ441" s="63">
        <f t="shared" si="603"/>
        <v>34215981566.131901</v>
      </c>
      <c r="DA441" s="63">
        <f t="shared" si="604"/>
        <v>1.8685157467964252E+28</v>
      </c>
      <c r="DB441" s="63">
        <f t="shared" si="646"/>
        <v>364544</v>
      </c>
      <c r="DC441" s="51">
        <f t="shared" si="605"/>
        <v>3860.8105507631058</v>
      </c>
      <c r="DD441" s="93">
        <f t="shared" si="696"/>
        <v>20.146931752869293</v>
      </c>
      <c r="DE441" s="51">
        <f t="shared" si="647"/>
        <v>97</v>
      </c>
      <c r="DF441" s="51">
        <f t="shared" si="648"/>
        <v>26.9</v>
      </c>
      <c r="DG441" s="51">
        <v>1</v>
      </c>
      <c r="DI441" s="63">
        <f t="shared" si="606"/>
        <v>31.576705460423522</v>
      </c>
      <c r="DJ441" s="63">
        <f t="shared" si="607"/>
        <v>3062.9404296610815</v>
      </c>
      <c r="DK441" s="63">
        <f t="shared" si="608"/>
        <v>18609478.198776871</v>
      </c>
      <c r="DL441" s="63">
        <f t="shared" si="609"/>
        <v>2.0812866910486058E+28</v>
      </c>
      <c r="DM441" s="63">
        <f t="shared" si="649"/>
        <v>364544</v>
      </c>
      <c r="DN441" s="51">
        <f t="shared" si="610"/>
        <v>6075.6905418614479</v>
      </c>
      <c r="DO441" s="93">
        <f t="shared" si="693"/>
        <v>31.704876758130975</v>
      </c>
    </row>
    <row r="442" spans="1:119">
      <c r="A442" s="74">
        <v>8192</v>
      </c>
      <c r="B442" s="74">
        <f t="shared" si="615"/>
        <v>14.533333333333333</v>
      </c>
      <c r="C442" s="78">
        <v>19.010000000000002</v>
      </c>
      <c r="D442" s="76">
        <f t="shared" si="650"/>
        <v>3.18</v>
      </c>
      <c r="E442" s="76">
        <f t="shared" si="616"/>
        <v>3.18</v>
      </c>
      <c r="F442" s="77">
        <f t="shared" si="617"/>
        <v>192.23672400000004</v>
      </c>
      <c r="G442" s="73">
        <f t="shared" si="618"/>
        <v>1.7775246083901532E+26</v>
      </c>
      <c r="H442" s="74">
        <f t="shared" si="651"/>
        <v>87.200000000000045</v>
      </c>
      <c r="I442" s="79">
        <v>436</v>
      </c>
      <c r="J442" s="51">
        <f t="shared" si="619"/>
        <v>436</v>
      </c>
      <c r="K442" s="51">
        <f t="shared" si="620"/>
        <v>10</v>
      </c>
      <c r="L442" s="51">
        <v>1</v>
      </c>
      <c r="N442" s="63">
        <f t="shared" si="654"/>
        <v>1.0908139300683332E+21</v>
      </c>
      <c r="O442" s="63">
        <f t="shared" si="655"/>
        <v>4.7559487350979326E+23</v>
      </c>
      <c r="P442" s="63">
        <f t="shared" si="656"/>
        <v>1.7775246083901533E+27</v>
      </c>
      <c r="Q442" s="63">
        <f t="shared" si="657"/>
        <v>8.8876230419507669E+27</v>
      </c>
      <c r="R442" s="63">
        <f t="shared" si="621"/>
        <v>364817.06666666665</v>
      </c>
      <c r="S442" s="51">
        <f t="shared" si="658"/>
        <v>3737.4763846220289</v>
      </c>
      <c r="T442" s="72">
        <f t="shared" si="653"/>
        <v>19.442052001583363</v>
      </c>
      <c r="U442" s="51">
        <f t="shared" si="622"/>
        <v>421</v>
      </c>
      <c r="V442" s="69">
        <f t="shared" si="623"/>
        <v>10.75</v>
      </c>
      <c r="W442" s="51">
        <v>1</v>
      </c>
      <c r="Y442" s="68">
        <f t="shared" si="612"/>
        <v>5.2303811763043369E+20</v>
      </c>
      <c r="Z442" s="68">
        <f t="shared" si="659"/>
        <v>2.201990475224126E+23</v>
      </c>
      <c r="AA442" s="68">
        <f t="shared" si="660"/>
        <v>2.3885486925242657E+26</v>
      </c>
      <c r="AB442" s="68">
        <f t="shared" si="661"/>
        <v>9.554194770097074E+27</v>
      </c>
      <c r="AC442" s="63">
        <f t="shared" si="624"/>
        <v>364817.06666666665</v>
      </c>
      <c r="AD442" s="69">
        <f t="shared" si="662"/>
        <v>1084.7225359960521</v>
      </c>
      <c r="AE442" s="72">
        <f t="shared" si="625"/>
        <v>5.6426395197831809</v>
      </c>
      <c r="AF442" s="51">
        <f t="shared" si="626"/>
        <v>399</v>
      </c>
      <c r="AG442" s="51">
        <f t="shared" si="627"/>
        <v>11.85</v>
      </c>
      <c r="AH442" s="51">
        <v>1</v>
      </c>
      <c r="AJ442" s="63">
        <f t="shared" si="663"/>
        <v>2.7832014043564442E+18</v>
      </c>
      <c r="AK442" s="63">
        <f t="shared" si="664"/>
        <v>1.1104973603382213E+21</v>
      </c>
      <c r="AL442" s="63">
        <f t="shared" si="665"/>
        <v>1.2471307980997946E+25</v>
      </c>
      <c r="AM442" s="63">
        <f t="shared" si="666"/>
        <v>1.0531833304711657E+28</v>
      </c>
      <c r="AN442" s="63">
        <f t="shared" si="628"/>
        <v>364817.06666666665</v>
      </c>
      <c r="AO442" s="51">
        <f t="shared" si="667"/>
        <v>11230.38057217857</v>
      </c>
      <c r="AP442" s="72">
        <f t="shared" si="613"/>
        <v>58.419537841159674</v>
      </c>
      <c r="AQ442" s="51">
        <f t="shared" si="629"/>
        <v>371</v>
      </c>
      <c r="AR442" s="51">
        <f t="shared" si="630"/>
        <v>13.25</v>
      </c>
      <c r="AS442" s="51">
        <v>1</v>
      </c>
      <c r="AU442" s="63">
        <f t="shared" si="668"/>
        <v>2.089287187360289E+17</v>
      </c>
      <c r="AV442" s="63">
        <f t="shared" si="669"/>
        <v>7.7512554651066728E+19</v>
      </c>
      <c r="AW442" s="63">
        <f t="shared" si="670"/>
        <v>2.875024543599784E+23</v>
      </c>
      <c r="AX442" s="63">
        <f t="shared" si="671"/>
        <v>1.1776100530584764E+28</v>
      </c>
      <c r="AY442" s="63">
        <f t="shared" si="631"/>
        <v>364817.06666666665</v>
      </c>
      <c r="AZ442" s="51">
        <f t="shared" si="672"/>
        <v>3709.1082296824002</v>
      </c>
      <c r="BA442" s="72">
        <f t="shared" si="695"/>
        <v>19.294483137792128</v>
      </c>
      <c r="BB442" s="51">
        <f t="shared" si="632"/>
        <v>341</v>
      </c>
      <c r="BC442" s="51">
        <f t="shared" si="633"/>
        <v>14.75</v>
      </c>
      <c r="BD442" s="51">
        <v>1</v>
      </c>
      <c r="BF442" s="63">
        <f t="shared" si="673"/>
        <v>1.597826050141411E+16</v>
      </c>
      <c r="BG442" s="63">
        <f t="shared" si="674"/>
        <v>5.4485868309822116E+18</v>
      </c>
      <c r="BH442" s="63">
        <f t="shared" si="675"/>
        <v>5.0007797191151798E+21</v>
      </c>
      <c r="BI442" s="63">
        <f t="shared" si="676"/>
        <v>1.3109243986877381E+28</v>
      </c>
      <c r="BJ442" s="63">
        <f t="shared" si="634"/>
        <v>364817.06666666665</v>
      </c>
      <c r="BK442" s="51">
        <f t="shared" si="677"/>
        <v>917.81224641210201</v>
      </c>
      <c r="BL442" s="72">
        <f t="shared" si="614"/>
        <v>4.774385597686849</v>
      </c>
      <c r="BM442" s="51">
        <f t="shared" si="635"/>
        <v>294</v>
      </c>
      <c r="BN442" s="51">
        <f t="shared" si="636"/>
        <v>17.100000000000001</v>
      </c>
      <c r="BO442" s="51">
        <v>1</v>
      </c>
      <c r="BQ442" s="63">
        <f t="shared" si="678"/>
        <v>5565928410168.3047</v>
      </c>
      <c r="BR442" s="63">
        <f t="shared" si="679"/>
        <v>1636382952589481.5</v>
      </c>
      <c r="BS442" s="63">
        <f t="shared" si="680"/>
        <v>8.5814337780732508E+18</v>
      </c>
      <c r="BT442" s="63">
        <f t="shared" si="681"/>
        <v>1.5197835401735811E+28</v>
      </c>
      <c r="BU442" s="63">
        <f t="shared" si="637"/>
        <v>364817.06666666665</v>
      </c>
      <c r="BV442" s="51">
        <f t="shared" si="682"/>
        <v>5244.1476272370273</v>
      </c>
      <c r="BW442" s="72">
        <f t="shared" si="694"/>
        <v>27.27963480711951</v>
      </c>
      <c r="BX442" s="51">
        <f t="shared" si="638"/>
        <v>249</v>
      </c>
      <c r="BY442" s="51">
        <f t="shared" si="639"/>
        <v>19.350000000000001</v>
      </c>
      <c r="BZ442" s="51">
        <v>1</v>
      </c>
      <c r="CB442" s="63">
        <f t="shared" si="683"/>
        <v>28710167486.967625</v>
      </c>
      <c r="CC442" s="63">
        <f t="shared" si="684"/>
        <v>7148831704254.9385</v>
      </c>
      <c r="CD442" s="63">
        <f t="shared" si="685"/>
        <v>1.896595664356234E+16</v>
      </c>
      <c r="CE442" s="63">
        <f t="shared" si="686"/>
        <v>1.7197550586174735E+28</v>
      </c>
      <c r="CF442" s="63">
        <f t="shared" si="640"/>
        <v>364817.06666666665</v>
      </c>
      <c r="CG442" s="51">
        <f t="shared" si="687"/>
        <v>2653.0148460865184</v>
      </c>
      <c r="CH442" s="93">
        <f t="shared" si="652"/>
        <v>13.800770169629596</v>
      </c>
      <c r="CI442" s="51">
        <f t="shared" si="641"/>
        <v>204</v>
      </c>
      <c r="CJ442" s="51">
        <f t="shared" si="642"/>
        <v>21.6</v>
      </c>
      <c r="CK442" s="51">
        <v>1</v>
      </c>
      <c r="CM442" s="63">
        <f t="shared" si="688"/>
        <v>135505500.87211382</v>
      </c>
      <c r="CN442" s="63">
        <f t="shared" si="689"/>
        <v>27643122177.911221</v>
      </c>
      <c r="CO442" s="63">
        <f t="shared" si="690"/>
        <v>41350196170557.289</v>
      </c>
      <c r="CP442" s="63">
        <f t="shared" si="691"/>
        <v>1.9197265770613655E+28</v>
      </c>
      <c r="CQ442" s="63">
        <f t="shared" si="643"/>
        <v>364817.06666666665</v>
      </c>
      <c r="CR442" s="51">
        <f t="shared" si="692"/>
        <v>1495.8583876462035</v>
      </c>
      <c r="CS442" s="93">
        <f t="shared" si="611"/>
        <v>7.7813352023529241</v>
      </c>
      <c r="CT442" s="51">
        <f t="shared" si="644"/>
        <v>153</v>
      </c>
      <c r="CU442" s="51">
        <f t="shared" si="645"/>
        <v>24.15</v>
      </c>
      <c r="CV442" s="51">
        <v>1</v>
      </c>
      <c r="CX442" s="63">
        <f t="shared" si="601"/>
        <v>58305.150932089557</v>
      </c>
      <c r="CY442" s="63">
        <f t="shared" si="602"/>
        <v>8920688.0926097017</v>
      </c>
      <c r="CZ442" s="63">
        <f t="shared" si="603"/>
        <v>39303841739.624603</v>
      </c>
      <c r="DA442" s="63">
        <f t="shared" si="604"/>
        <v>2.1463609646311096E+28</v>
      </c>
      <c r="DB442" s="63">
        <f t="shared" si="646"/>
        <v>364817.06666666665</v>
      </c>
      <c r="DC442" s="51">
        <f t="shared" si="605"/>
        <v>4405.920410129087</v>
      </c>
      <c r="DD442" s="93">
        <f t="shared" si="696"/>
        <v>22.919244140516494</v>
      </c>
      <c r="DE442" s="51">
        <f t="shared" si="647"/>
        <v>98</v>
      </c>
      <c r="DF442" s="51">
        <f t="shared" si="648"/>
        <v>26.9</v>
      </c>
      <c r="DG442" s="51">
        <v>1</v>
      </c>
      <c r="DI442" s="63">
        <f t="shared" si="606"/>
        <v>31.576705460423522</v>
      </c>
      <c r="DJ442" s="63">
        <f t="shared" si="607"/>
        <v>3094.5171351215054</v>
      </c>
      <c r="DK442" s="63">
        <f t="shared" si="608"/>
        <v>21376676.994288176</v>
      </c>
      <c r="DL442" s="63">
        <f t="shared" si="609"/>
        <v>2.3907705982847558E+28</v>
      </c>
      <c r="DM442" s="63">
        <f t="shared" si="649"/>
        <v>364817.06666666665</v>
      </c>
      <c r="DN442" s="51">
        <f t="shared" si="610"/>
        <v>6907.9200601837438</v>
      </c>
      <c r="DO442" s="93">
        <f t="shared" si="693"/>
        <v>35.934445388196181</v>
      </c>
    </row>
    <row r="443" spans="1:119">
      <c r="A443" s="74">
        <v>8192</v>
      </c>
      <c r="B443" s="74">
        <f t="shared" si="615"/>
        <v>14.566666666666666</v>
      </c>
      <c r="C443" s="78">
        <v>19.010000000000002</v>
      </c>
      <c r="D443" s="76">
        <f t="shared" si="650"/>
        <v>3.1850000000000001</v>
      </c>
      <c r="E443" s="76">
        <f t="shared" si="616"/>
        <v>3.1850000000000001</v>
      </c>
      <c r="F443" s="77">
        <f t="shared" si="617"/>
        <v>192.84171725000002</v>
      </c>
      <c r="G443" s="73">
        <f t="shared" si="618"/>
        <v>2.0418395936245182E+26</v>
      </c>
      <c r="H443" s="74">
        <f t="shared" si="651"/>
        <v>87.400000000000048</v>
      </c>
      <c r="I443" s="79">
        <v>437</v>
      </c>
      <c r="J443" s="51">
        <f t="shared" si="619"/>
        <v>437</v>
      </c>
      <c r="K443" s="51">
        <f t="shared" si="620"/>
        <v>10</v>
      </c>
      <c r="L443" s="51">
        <v>1</v>
      </c>
      <c r="N443" s="63">
        <f t="shared" si="654"/>
        <v>1.0908139300683332E+21</v>
      </c>
      <c r="O443" s="63">
        <f t="shared" si="655"/>
        <v>4.7668568743986161E+23</v>
      </c>
      <c r="P443" s="63">
        <f t="shared" si="656"/>
        <v>2.041839593624518E+27</v>
      </c>
      <c r="Q443" s="63">
        <f t="shared" si="657"/>
        <v>1.020919796812259E+28</v>
      </c>
      <c r="R443" s="63">
        <f t="shared" si="621"/>
        <v>365090.1333333333</v>
      </c>
      <c r="S443" s="51">
        <f t="shared" si="658"/>
        <v>4283.4086431053483</v>
      </c>
      <c r="T443" s="72">
        <f t="shared" si="653"/>
        <v>22.21204366040952</v>
      </c>
      <c r="U443" s="51">
        <f t="shared" si="622"/>
        <v>422</v>
      </c>
      <c r="V443" s="69">
        <f t="shared" si="623"/>
        <v>10.75</v>
      </c>
      <c r="W443" s="51">
        <v>1</v>
      </c>
      <c r="Y443" s="68">
        <f t="shared" si="612"/>
        <v>5.2303811763043369E+20</v>
      </c>
      <c r="Z443" s="68">
        <f t="shared" si="659"/>
        <v>2.2072208564004302E+23</v>
      </c>
      <c r="AA443" s="68">
        <f t="shared" si="660"/>
        <v>2.7437219539329435E+26</v>
      </c>
      <c r="AB443" s="68">
        <f t="shared" si="661"/>
        <v>1.0974887815731785E+28</v>
      </c>
      <c r="AC443" s="63">
        <f t="shared" si="624"/>
        <v>365090.1333333333</v>
      </c>
      <c r="AD443" s="69">
        <f t="shared" si="662"/>
        <v>1243.0663410853447</v>
      </c>
      <c r="AE443" s="72">
        <f t="shared" si="625"/>
        <v>6.4460447605008273</v>
      </c>
      <c r="AF443" s="51">
        <f t="shared" si="626"/>
        <v>400</v>
      </c>
      <c r="AG443" s="51">
        <f t="shared" si="627"/>
        <v>11.85</v>
      </c>
      <c r="AH443" s="51">
        <v>14</v>
      </c>
      <c r="AJ443" s="63">
        <f t="shared" si="663"/>
        <v>3.8964819660990218E+19</v>
      </c>
      <c r="AK443" s="63">
        <f t="shared" si="664"/>
        <v>1.5585927864396087E+22</v>
      </c>
      <c r="AL443" s="63">
        <f t="shared" si="665"/>
        <v>1.432577096243374E+25</v>
      </c>
      <c r="AM443" s="63">
        <f t="shared" si="666"/>
        <v>1.209789959222527E+28</v>
      </c>
      <c r="AN443" s="63">
        <f t="shared" si="628"/>
        <v>365090.1333333333</v>
      </c>
      <c r="AO443" s="51">
        <f t="shared" si="667"/>
        <v>919.14777785921865</v>
      </c>
      <c r="AP443" s="72">
        <f t="shared" si="613"/>
        <v>4.7663326741051337</v>
      </c>
      <c r="AQ443" s="51">
        <f t="shared" si="629"/>
        <v>372</v>
      </c>
      <c r="AR443" s="51">
        <f t="shared" si="630"/>
        <v>13.25</v>
      </c>
      <c r="AS443" s="51">
        <v>1</v>
      </c>
      <c r="AU443" s="63">
        <f t="shared" si="668"/>
        <v>2.089287187360289E+17</v>
      </c>
      <c r="AV443" s="63">
        <f t="shared" si="669"/>
        <v>7.7721483369802744E+19</v>
      </c>
      <c r="AW443" s="63">
        <f t="shared" si="670"/>
        <v>3.3025359638091732E+23</v>
      </c>
      <c r="AX443" s="63">
        <f t="shared" si="671"/>
        <v>1.3527187307762435E+28</v>
      </c>
      <c r="AY443" s="63">
        <f t="shared" si="631"/>
        <v>365090.1333333333</v>
      </c>
      <c r="AZ443" s="51">
        <f t="shared" si="672"/>
        <v>4249.1931710767021</v>
      </c>
      <c r="BA443" s="72">
        <f t="shared" si="695"/>
        <v>22.034615910249585</v>
      </c>
      <c r="BB443" s="51">
        <f t="shared" si="632"/>
        <v>342</v>
      </c>
      <c r="BC443" s="51">
        <f t="shared" si="633"/>
        <v>14.75</v>
      </c>
      <c r="BD443" s="51">
        <v>1</v>
      </c>
      <c r="BF443" s="63">
        <f t="shared" si="673"/>
        <v>1.597826050141411E+16</v>
      </c>
      <c r="BG443" s="63">
        <f t="shared" si="674"/>
        <v>5.4645650914836255E+18</v>
      </c>
      <c r="BH443" s="63">
        <f t="shared" si="675"/>
        <v>5.7443874370501424E+21</v>
      </c>
      <c r="BI443" s="63">
        <f t="shared" si="676"/>
        <v>1.5058567002980821E+28</v>
      </c>
      <c r="BJ443" s="63">
        <f t="shared" si="634"/>
        <v>365090.1333333333</v>
      </c>
      <c r="BK443" s="51">
        <f t="shared" si="677"/>
        <v>1051.2067000542481</v>
      </c>
      <c r="BL443" s="72">
        <f t="shared" si="614"/>
        <v>5.451137414895884</v>
      </c>
      <c r="BM443" s="51">
        <f t="shared" si="635"/>
        <v>295</v>
      </c>
      <c r="BN443" s="51">
        <f t="shared" si="636"/>
        <v>17.100000000000001</v>
      </c>
      <c r="BO443" s="51">
        <v>1</v>
      </c>
      <c r="BQ443" s="63">
        <f t="shared" si="678"/>
        <v>5565928410168.3047</v>
      </c>
      <c r="BR443" s="63">
        <f t="shared" si="679"/>
        <v>1641948880999650</v>
      </c>
      <c r="BS443" s="63">
        <f t="shared" si="680"/>
        <v>9.857478864388737E+18</v>
      </c>
      <c r="BT443" s="63">
        <f t="shared" si="681"/>
        <v>1.7457728525489633E+28</v>
      </c>
      <c r="BU443" s="63">
        <f t="shared" si="637"/>
        <v>365090.1333333333</v>
      </c>
      <c r="BV443" s="51">
        <f t="shared" si="682"/>
        <v>6003.523604454308</v>
      </c>
      <c r="BW443" s="72">
        <f t="shared" si="694"/>
        <v>31.131871723955555</v>
      </c>
      <c r="BX443" s="51">
        <f t="shared" si="638"/>
        <v>250</v>
      </c>
      <c r="BY443" s="51">
        <f t="shared" si="639"/>
        <v>19.350000000000001</v>
      </c>
      <c r="BZ443" s="51">
        <v>1</v>
      </c>
      <c r="CB443" s="63">
        <f t="shared" si="683"/>
        <v>28710167486.967625</v>
      </c>
      <c r="CC443" s="63">
        <f t="shared" si="684"/>
        <v>7177541871741.9062</v>
      </c>
      <c r="CD443" s="63">
        <f t="shared" si="685"/>
        <v>2.178616319740514E+16</v>
      </c>
      <c r="CE443" s="63">
        <f t="shared" si="686"/>
        <v>1.9754798068317215E+28</v>
      </c>
      <c r="CF443" s="63">
        <f t="shared" si="640"/>
        <v>365090.1333333333</v>
      </c>
      <c r="CG443" s="51">
        <f t="shared" si="687"/>
        <v>3035.3237343243654</v>
      </c>
      <c r="CH443" s="93">
        <f t="shared" si="652"/>
        <v>15.739974615499671</v>
      </c>
      <c r="CI443" s="51">
        <f t="shared" si="641"/>
        <v>205</v>
      </c>
      <c r="CJ443" s="51">
        <f t="shared" si="642"/>
        <v>21.6</v>
      </c>
      <c r="CK443" s="51">
        <v>1</v>
      </c>
      <c r="CM443" s="63">
        <f t="shared" si="688"/>
        <v>135505500.87211382</v>
      </c>
      <c r="CN443" s="63">
        <f t="shared" si="689"/>
        <v>27778627678.783333</v>
      </c>
      <c r="CO443" s="63">
        <f t="shared" si="690"/>
        <v>47498902319923.859</v>
      </c>
      <c r="CP443" s="63">
        <f t="shared" si="691"/>
        <v>2.2051867611144796E+28</v>
      </c>
      <c r="CQ443" s="63">
        <f t="shared" si="643"/>
        <v>365090.1333333333</v>
      </c>
      <c r="CR443" s="51">
        <f t="shared" si="692"/>
        <v>1709.9081664211371</v>
      </c>
      <c r="CS443" s="93">
        <f t="shared" si="611"/>
        <v>8.8668997082431709</v>
      </c>
      <c r="CT443" s="51">
        <f t="shared" si="644"/>
        <v>154</v>
      </c>
      <c r="CU443" s="51">
        <f t="shared" si="645"/>
        <v>24.15</v>
      </c>
      <c r="CV443" s="51">
        <v>1</v>
      </c>
      <c r="CX443" s="63">
        <f t="shared" si="601"/>
        <v>58305.150932089557</v>
      </c>
      <c r="CY443" s="63">
        <f t="shared" si="602"/>
        <v>8978993.243541792</v>
      </c>
      <c r="CZ443" s="63">
        <f t="shared" si="603"/>
        <v>45148258351.370575</v>
      </c>
      <c r="DA443" s="63">
        <f t="shared" si="604"/>
        <v>2.4655213093016054E+28</v>
      </c>
      <c r="DB443" s="63">
        <f t="shared" si="646"/>
        <v>365090.1333333333</v>
      </c>
      <c r="DC443" s="51">
        <f t="shared" si="605"/>
        <v>5028.209413549097</v>
      </c>
      <c r="DD443" s="93">
        <f t="shared" si="696"/>
        <v>26.074282500972163</v>
      </c>
      <c r="DE443" s="51">
        <f t="shared" si="647"/>
        <v>99</v>
      </c>
      <c r="DF443" s="51">
        <f t="shared" si="648"/>
        <v>26.9</v>
      </c>
      <c r="DG443" s="51">
        <v>1</v>
      </c>
      <c r="DI443" s="63">
        <f t="shared" si="606"/>
        <v>31.576705460423522</v>
      </c>
      <c r="DJ443" s="63">
        <f t="shared" si="607"/>
        <v>3126.0938405819288</v>
      </c>
      <c r="DK443" s="63">
        <f t="shared" si="608"/>
        <v>24555353.698641796</v>
      </c>
      <c r="DL443" s="63">
        <f t="shared" si="609"/>
        <v>2.7462742534249768E+28</v>
      </c>
      <c r="DM443" s="63">
        <f t="shared" si="649"/>
        <v>365090.1333333333</v>
      </c>
      <c r="DN443" s="51">
        <f t="shared" si="610"/>
        <v>7854.9637185781876</v>
      </c>
      <c r="DO443" s="93">
        <f t="shared" si="693"/>
        <v>40.73269949362156</v>
      </c>
    </row>
    <row r="444" spans="1:119">
      <c r="A444" s="74">
        <v>8192</v>
      </c>
      <c r="B444" s="74">
        <f t="shared" si="615"/>
        <v>14.6</v>
      </c>
      <c r="C444" s="78">
        <v>19.010000000000002</v>
      </c>
      <c r="D444" s="76">
        <f t="shared" si="650"/>
        <v>3.19</v>
      </c>
      <c r="E444" s="76">
        <f t="shared" si="616"/>
        <v>3.19</v>
      </c>
      <c r="F444" s="77">
        <f t="shared" si="617"/>
        <v>193.44766100000001</v>
      </c>
      <c r="G444" s="73">
        <f t="shared" si="618"/>
        <v>2.3454577823642981E+26</v>
      </c>
      <c r="H444" s="74">
        <f t="shared" si="651"/>
        <v>87.600000000000051</v>
      </c>
      <c r="I444" s="79">
        <v>438</v>
      </c>
      <c r="J444" s="51">
        <f t="shared" si="619"/>
        <v>438</v>
      </c>
      <c r="K444" s="51">
        <f t="shared" si="620"/>
        <v>10</v>
      </c>
      <c r="L444" s="51">
        <v>1</v>
      </c>
      <c r="N444" s="63">
        <f t="shared" si="654"/>
        <v>1.0908139300683332E+21</v>
      </c>
      <c r="O444" s="63">
        <f t="shared" si="655"/>
        <v>4.777765013699299E+23</v>
      </c>
      <c r="P444" s="63">
        <f t="shared" si="656"/>
        <v>2.3454577823642982E+27</v>
      </c>
      <c r="Q444" s="63">
        <f t="shared" si="657"/>
        <v>1.1727288911821492E+28</v>
      </c>
      <c r="R444" s="63">
        <f t="shared" si="621"/>
        <v>365363.20000000001</v>
      </c>
      <c r="S444" s="51">
        <f t="shared" si="658"/>
        <v>4909.1107989596821</v>
      </c>
      <c r="T444" s="72">
        <f t="shared" si="653"/>
        <v>25.376945751541975</v>
      </c>
      <c r="U444" s="51">
        <f t="shared" si="622"/>
        <v>423</v>
      </c>
      <c r="V444" s="69">
        <f t="shared" si="623"/>
        <v>10.75</v>
      </c>
      <c r="W444" s="51">
        <v>1</v>
      </c>
      <c r="Y444" s="68">
        <f t="shared" si="612"/>
        <v>5.2303811763043369E+20</v>
      </c>
      <c r="Z444" s="68">
        <f t="shared" si="659"/>
        <v>2.2124512375767347E+23</v>
      </c>
      <c r="AA444" s="68">
        <f t="shared" si="660"/>
        <v>3.1517088950520232E+26</v>
      </c>
      <c r="AB444" s="68">
        <f t="shared" si="661"/>
        <v>1.2606835580208104E+28</v>
      </c>
      <c r="AC444" s="63">
        <f t="shared" si="624"/>
        <v>365363.20000000001</v>
      </c>
      <c r="AD444" s="69">
        <f t="shared" si="662"/>
        <v>1424.5325915087935</v>
      </c>
      <c r="AE444" s="72">
        <f t="shared" si="625"/>
        <v>7.3639173725072515</v>
      </c>
      <c r="AF444" s="51">
        <f t="shared" si="626"/>
        <v>401</v>
      </c>
      <c r="AG444" s="51">
        <f t="shared" si="627"/>
        <v>11.85</v>
      </c>
      <c r="AH444" s="51">
        <v>1</v>
      </c>
      <c r="AJ444" s="63">
        <f t="shared" si="663"/>
        <v>3.8964819660990218E+19</v>
      </c>
      <c r="AK444" s="63">
        <f t="shared" si="664"/>
        <v>1.5624892684057077E+22</v>
      </c>
      <c r="AL444" s="63">
        <f t="shared" si="665"/>
        <v>1.6455989538611929E+25</v>
      </c>
      <c r="AM444" s="63">
        <f t="shared" si="666"/>
        <v>1.3896837360508468E+28</v>
      </c>
      <c r="AN444" s="63">
        <f t="shared" si="628"/>
        <v>365363.20000000001</v>
      </c>
      <c r="AO444" s="51">
        <f t="shared" si="667"/>
        <v>1053.1905640160246</v>
      </c>
      <c r="AP444" s="72">
        <f t="shared" si="613"/>
        <v>5.4443179026911288</v>
      </c>
      <c r="AQ444" s="51">
        <f t="shared" si="629"/>
        <v>373</v>
      </c>
      <c r="AR444" s="51">
        <f t="shared" si="630"/>
        <v>13.25</v>
      </c>
      <c r="AS444" s="51">
        <v>1</v>
      </c>
      <c r="AU444" s="63">
        <f t="shared" si="668"/>
        <v>2.089287187360289E+17</v>
      </c>
      <c r="AV444" s="63">
        <f t="shared" si="669"/>
        <v>7.7930412088538776E+19</v>
      </c>
      <c r="AW444" s="63">
        <f t="shared" si="670"/>
        <v>3.7936176289461448E+23</v>
      </c>
      <c r="AX444" s="63">
        <f t="shared" si="671"/>
        <v>1.5538657808163475E+28</v>
      </c>
      <c r="AY444" s="63">
        <f t="shared" si="631"/>
        <v>365363.20000000001</v>
      </c>
      <c r="AZ444" s="51">
        <f t="shared" si="672"/>
        <v>4867.9553043247315</v>
      </c>
      <c r="BA444" s="72">
        <f t="shared" si="695"/>
        <v>25.164198311628752</v>
      </c>
      <c r="BB444" s="51">
        <f t="shared" si="632"/>
        <v>343</v>
      </c>
      <c r="BC444" s="51">
        <f t="shared" si="633"/>
        <v>14.75</v>
      </c>
      <c r="BD444" s="51">
        <v>1</v>
      </c>
      <c r="BF444" s="63">
        <f t="shared" si="673"/>
        <v>1.597826050141411E+16</v>
      </c>
      <c r="BG444" s="63">
        <f t="shared" si="674"/>
        <v>5.4805433519850394E+18</v>
      </c>
      <c r="BH444" s="63">
        <f t="shared" si="675"/>
        <v>6.5985683994051336E+21</v>
      </c>
      <c r="BI444" s="63">
        <f t="shared" si="676"/>
        <v>1.7297751144936698E+28</v>
      </c>
      <c r="BJ444" s="63">
        <f t="shared" si="634"/>
        <v>365363.20000000001</v>
      </c>
      <c r="BK444" s="51">
        <f t="shared" si="677"/>
        <v>1203.9989423704035</v>
      </c>
      <c r="BL444" s="72">
        <f t="shared" si="614"/>
        <v>6.2239002329958559</v>
      </c>
      <c r="BM444" s="51">
        <f t="shared" si="635"/>
        <v>296</v>
      </c>
      <c r="BN444" s="51">
        <f t="shared" si="636"/>
        <v>17.100000000000001</v>
      </c>
      <c r="BO444" s="51">
        <v>1</v>
      </c>
      <c r="BQ444" s="63">
        <f t="shared" si="678"/>
        <v>5565928410168.3047</v>
      </c>
      <c r="BR444" s="63">
        <f t="shared" si="679"/>
        <v>1647514809409818.2</v>
      </c>
      <c r="BS444" s="63">
        <f t="shared" si="680"/>
        <v>1.1323269755941384E+19</v>
      </c>
      <c r="BT444" s="63">
        <f t="shared" si="681"/>
        <v>2.0053664039214752E+28</v>
      </c>
      <c r="BU444" s="63">
        <f t="shared" si="637"/>
        <v>365363.20000000001</v>
      </c>
      <c r="BV444" s="51">
        <f t="shared" si="682"/>
        <v>6872.9395883231346</v>
      </c>
      <c r="BW444" s="72">
        <f t="shared" si="694"/>
        <v>35.528677642285551</v>
      </c>
      <c r="BX444" s="51">
        <f t="shared" si="638"/>
        <v>251</v>
      </c>
      <c r="BY444" s="51">
        <f t="shared" si="639"/>
        <v>19.350000000000001</v>
      </c>
      <c r="BZ444" s="51">
        <v>1</v>
      </c>
      <c r="CB444" s="63">
        <f t="shared" si="683"/>
        <v>28710167486.967625</v>
      </c>
      <c r="CC444" s="63">
        <f t="shared" si="684"/>
        <v>7206252039228.874</v>
      </c>
      <c r="CD444" s="63">
        <f t="shared" si="685"/>
        <v>2.5025729826556228E+16</v>
      </c>
      <c r="CE444" s="63">
        <f t="shared" si="686"/>
        <v>2.2692304044374584E+28</v>
      </c>
      <c r="CF444" s="63">
        <f t="shared" si="640"/>
        <v>365363.20000000001</v>
      </c>
      <c r="CG444" s="51">
        <f t="shared" si="687"/>
        <v>3472.7802594639998</v>
      </c>
      <c r="CH444" s="93">
        <f t="shared" si="652"/>
        <v>17.952040575274776</v>
      </c>
      <c r="CI444" s="51">
        <f t="shared" si="641"/>
        <v>206</v>
      </c>
      <c r="CJ444" s="51">
        <f t="shared" si="642"/>
        <v>21.6</v>
      </c>
      <c r="CK444" s="51">
        <v>1</v>
      </c>
      <c r="CM444" s="63">
        <f t="shared" si="688"/>
        <v>135505500.87211382</v>
      </c>
      <c r="CN444" s="63">
        <f t="shared" si="689"/>
        <v>27914133179.655449</v>
      </c>
      <c r="CO444" s="63">
        <f t="shared" si="690"/>
        <v>54561910959061.375</v>
      </c>
      <c r="CP444" s="63">
        <f t="shared" si="691"/>
        <v>2.5330944049534422E+28</v>
      </c>
      <c r="CQ444" s="63">
        <f t="shared" si="643"/>
        <v>365363.20000000001</v>
      </c>
      <c r="CR444" s="51">
        <f t="shared" si="692"/>
        <v>1954.6338984592767</v>
      </c>
      <c r="CS444" s="93">
        <f t="shared" si="611"/>
        <v>10.104200218059377</v>
      </c>
      <c r="CT444" s="51">
        <f t="shared" si="644"/>
        <v>155</v>
      </c>
      <c r="CU444" s="51">
        <f t="shared" si="645"/>
        <v>24.15</v>
      </c>
      <c r="CV444" s="51">
        <v>1</v>
      </c>
      <c r="CX444" s="63">
        <f t="shared" si="601"/>
        <v>58305.150932089557</v>
      </c>
      <c r="CY444" s="63">
        <f t="shared" si="602"/>
        <v>9037298.3944738805</v>
      </c>
      <c r="CZ444" s="63">
        <f t="shared" si="603"/>
        <v>51861730099.200523</v>
      </c>
      <c r="DA444" s="63">
        <f t="shared" si="604"/>
        <v>2.8321402722048897E+28</v>
      </c>
      <c r="DB444" s="63">
        <f t="shared" si="646"/>
        <v>365363.20000000001</v>
      </c>
      <c r="DC444" s="51">
        <f t="shared" si="605"/>
        <v>5738.6320375249406</v>
      </c>
      <c r="DD444" s="93">
        <f t="shared" si="696"/>
        <v>29.665037084759273</v>
      </c>
      <c r="DE444" s="51">
        <f t="shared" si="647"/>
        <v>100</v>
      </c>
      <c r="DF444" s="51">
        <f t="shared" si="648"/>
        <v>26.9</v>
      </c>
      <c r="DG444" s="51">
        <f>POWER(($D444+0.05)/$D444,2)*POWER(1.05,2)</f>
        <v>1.1373319837658826</v>
      </c>
      <c r="DI444" s="63">
        <f t="shared" si="606"/>
        <v>35.913197062094461</v>
      </c>
      <c r="DJ444" s="63">
        <f t="shared" si="607"/>
        <v>3591.3197062094459</v>
      </c>
      <c r="DK444" s="63">
        <f t="shared" si="608"/>
        <v>28206694.400000185</v>
      </c>
      <c r="DL444" s="63">
        <f t="shared" si="609"/>
        <v>3.1546407172799806E+28</v>
      </c>
      <c r="DM444" s="63">
        <f t="shared" si="649"/>
        <v>365363.20000000001</v>
      </c>
      <c r="DN444" s="51">
        <f t="shared" si="610"/>
        <v>7854.1307116797161</v>
      </c>
      <c r="DO444" s="93">
        <f t="shared" si="693"/>
        <v>40.600804740046534</v>
      </c>
    </row>
    <row r="445" spans="1:119">
      <c r="A445" s="74">
        <v>8192</v>
      </c>
      <c r="B445" s="74">
        <f t="shared" si="615"/>
        <v>14.633333333333333</v>
      </c>
      <c r="C445" s="78">
        <v>19.010000000000002</v>
      </c>
      <c r="D445" s="76">
        <f t="shared" si="650"/>
        <v>3.1949999999999998</v>
      </c>
      <c r="E445" s="76">
        <f t="shared" si="616"/>
        <v>3.1949999999999998</v>
      </c>
      <c r="F445" s="77">
        <f t="shared" si="617"/>
        <v>194.05455524999999</v>
      </c>
      <c r="G445" s="73">
        <f t="shared" si="618"/>
        <v>2.6942234963168639E+26</v>
      </c>
      <c r="H445" s="74">
        <f t="shared" si="651"/>
        <v>87.80000000000004</v>
      </c>
      <c r="I445" s="79">
        <v>439</v>
      </c>
      <c r="J445" s="51">
        <f t="shared" si="619"/>
        <v>439</v>
      </c>
      <c r="K445" s="51">
        <f t="shared" si="620"/>
        <v>10</v>
      </c>
      <c r="L445" s="51">
        <v>1</v>
      </c>
      <c r="N445" s="63">
        <f t="shared" si="654"/>
        <v>1.0908139300683332E+21</v>
      </c>
      <c r="O445" s="63">
        <f t="shared" si="655"/>
        <v>4.7886731529999825E+23</v>
      </c>
      <c r="P445" s="63">
        <f t="shared" si="656"/>
        <v>2.6942234963168637E+27</v>
      </c>
      <c r="Q445" s="63">
        <f t="shared" si="657"/>
        <v>1.3471117481584319E+28</v>
      </c>
      <c r="R445" s="63">
        <f t="shared" si="621"/>
        <v>365636.26666666666</v>
      </c>
      <c r="S445" s="51">
        <f t="shared" si="658"/>
        <v>5626.2421974425233</v>
      </c>
      <c r="T445" s="72">
        <f t="shared" si="653"/>
        <v>28.993095215900755</v>
      </c>
      <c r="U445" s="51">
        <f t="shared" si="622"/>
        <v>424</v>
      </c>
      <c r="V445" s="69">
        <f t="shared" si="623"/>
        <v>10.75</v>
      </c>
      <c r="W445" s="51">
        <v>1</v>
      </c>
      <c r="Y445" s="68">
        <f t="shared" si="612"/>
        <v>5.2303811763043369E+20</v>
      </c>
      <c r="Z445" s="68">
        <f t="shared" si="659"/>
        <v>2.2176816187530388E+23</v>
      </c>
      <c r="AA445" s="68">
        <f t="shared" si="660"/>
        <v>3.620362823175782E+26</v>
      </c>
      <c r="AB445" s="68">
        <f t="shared" si="661"/>
        <v>1.4481451292703144E+28</v>
      </c>
      <c r="AC445" s="63">
        <f t="shared" si="624"/>
        <v>365636.26666666666</v>
      </c>
      <c r="AD445" s="69">
        <f t="shared" si="662"/>
        <v>1632.4989090234894</v>
      </c>
      <c r="AE445" s="72">
        <f t="shared" si="625"/>
        <v>8.4125771070941635</v>
      </c>
      <c r="AF445" s="51">
        <f t="shared" si="626"/>
        <v>402</v>
      </c>
      <c r="AG445" s="51">
        <f t="shared" si="627"/>
        <v>11.85</v>
      </c>
      <c r="AH445" s="51">
        <v>1</v>
      </c>
      <c r="AJ445" s="63">
        <f t="shared" si="663"/>
        <v>3.8964819660990218E+19</v>
      </c>
      <c r="AK445" s="63">
        <f t="shared" si="664"/>
        <v>1.5663857503718068E+22</v>
      </c>
      <c r="AL445" s="63">
        <f t="shared" si="665"/>
        <v>1.890296811285194E+25</v>
      </c>
      <c r="AM445" s="63">
        <f t="shared" si="666"/>
        <v>1.5963274215677418E+28</v>
      </c>
      <c r="AN445" s="63">
        <f t="shared" si="628"/>
        <v>365636.26666666666</v>
      </c>
      <c r="AO445" s="51">
        <f t="shared" si="667"/>
        <v>1206.788819954792</v>
      </c>
      <c r="AP445" s="72">
        <f t="shared" si="613"/>
        <v>6.2188121190975858</v>
      </c>
      <c r="AQ445" s="51">
        <f t="shared" si="629"/>
        <v>374</v>
      </c>
      <c r="AR445" s="51">
        <f t="shared" si="630"/>
        <v>13.25</v>
      </c>
      <c r="AS445" s="51">
        <v>1</v>
      </c>
      <c r="AU445" s="63">
        <f t="shared" si="668"/>
        <v>2.089287187360289E+17</v>
      </c>
      <c r="AV445" s="63">
        <f t="shared" si="669"/>
        <v>7.8139340807274807E+19</v>
      </c>
      <c r="AW445" s="63">
        <f t="shared" si="670"/>
        <v>4.3577223298581889E+23</v>
      </c>
      <c r="AX445" s="63">
        <f t="shared" si="671"/>
        <v>1.7849230663099225E+28</v>
      </c>
      <c r="AY445" s="63">
        <f t="shared" si="631"/>
        <v>365636.26666666666</v>
      </c>
      <c r="AZ445" s="51">
        <f t="shared" si="672"/>
        <v>5576.8608806237626</v>
      </c>
      <c r="BA445" s="72">
        <f t="shared" si="695"/>
        <v>28.738623906246914</v>
      </c>
      <c r="BB445" s="51">
        <f t="shared" si="632"/>
        <v>344</v>
      </c>
      <c r="BC445" s="51">
        <f t="shared" si="633"/>
        <v>14.75</v>
      </c>
      <c r="BD445" s="51">
        <v>1</v>
      </c>
      <c r="BF445" s="63">
        <f t="shared" si="673"/>
        <v>1.597826050141411E+16</v>
      </c>
      <c r="BG445" s="63">
        <f t="shared" si="674"/>
        <v>5.4965216124864543E+18</v>
      </c>
      <c r="BH445" s="63">
        <f t="shared" si="675"/>
        <v>7.5797646657320942E+21</v>
      </c>
      <c r="BI445" s="63">
        <f t="shared" si="676"/>
        <v>1.9869898285336871E+28</v>
      </c>
      <c r="BJ445" s="63">
        <f t="shared" si="634"/>
        <v>365636.26666666666</v>
      </c>
      <c r="BK445" s="51">
        <f t="shared" si="677"/>
        <v>1379.011163808241</v>
      </c>
      <c r="BL445" s="72">
        <f t="shared" si="614"/>
        <v>7.1063065849274416</v>
      </c>
      <c r="BM445" s="51">
        <f t="shared" si="635"/>
        <v>297</v>
      </c>
      <c r="BN445" s="51">
        <f t="shared" si="636"/>
        <v>17.100000000000001</v>
      </c>
      <c r="BO445" s="51">
        <v>1</v>
      </c>
      <c r="BQ445" s="63">
        <f t="shared" si="678"/>
        <v>5565928410168.3047</v>
      </c>
      <c r="BR445" s="63">
        <f t="shared" si="679"/>
        <v>1653080737819986.5</v>
      </c>
      <c r="BS445" s="63">
        <f t="shared" si="680"/>
        <v>1.3007021341837545E+19</v>
      </c>
      <c r="BT445" s="63">
        <f t="shared" si="681"/>
        <v>2.3035610893509188E+28</v>
      </c>
      <c r="BU445" s="63">
        <f t="shared" si="637"/>
        <v>365636.26666666666</v>
      </c>
      <c r="BV445" s="51">
        <f t="shared" si="682"/>
        <v>7868.3521283967411</v>
      </c>
      <c r="BW445" s="72">
        <f t="shared" si="694"/>
        <v>40.547113765301532</v>
      </c>
      <c r="BX445" s="51">
        <f t="shared" si="638"/>
        <v>252</v>
      </c>
      <c r="BY445" s="51">
        <f t="shared" si="639"/>
        <v>19.350000000000001</v>
      </c>
      <c r="BZ445" s="51">
        <v>1</v>
      </c>
      <c r="CB445" s="63">
        <f t="shared" si="683"/>
        <v>28710167486.967625</v>
      </c>
      <c r="CC445" s="63">
        <f t="shared" si="684"/>
        <v>7234962206715.8418</v>
      </c>
      <c r="CD445" s="63">
        <f t="shared" si="685"/>
        <v>2.8747014684365376E+16</v>
      </c>
      <c r="CE445" s="63">
        <f t="shared" si="686"/>
        <v>2.6066612326865662E+28</v>
      </c>
      <c r="CF445" s="63">
        <f t="shared" si="640"/>
        <v>365636.26666666666</v>
      </c>
      <c r="CG445" s="51">
        <f t="shared" si="687"/>
        <v>3973.3469039659954</v>
      </c>
      <c r="CH445" s="93">
        <f t="shared" si="652"/>
        <v>20.475411663731069</v>
      </c>
      <c r="CI445" s="51">
        <f t="shared" si="641"/>
        <v>207</v>
      </c>
      <c r="CJ445" s="51">
        <f t="shared" si="642"/>
        <v>21.6</v>
      </c>
      <c r="CK445" s="51">
        <v>1</v>
      </c>
      <c r="CM445" s="63">
        <f t="shared" si="688"/>
        <v>135505500.87211382</v>
      </c>
      <c r="CN445" s="63">
        <f t="shared" si="689"/>
        <v>28049638680.527561</v>
      </c>
      <c r="CO445" s="63">
        <f t="shared" si="690"/>
        <v>62675177364168.508</v>
      </c>
      <c r="CP445" s="63">
        <f t="shared" si="691"/>
        <v>2.9097613760222131E+28</v>
      </c>
      <c r="CQ445" s="63">
        <f t="shared" si="643"/>
        <v>365636.26666666666</v>
      </c>
      <c r="CR445" s="51">
        <f t="shared" si="692"/>
        <v>2234.4379575797698</v>
      </c>
      <c r="CS445" s="93">
        <f t="shared" si="611"/>
        <v>11.514483412673044</v>
      </c>
      <c r="CT445" s="51">
        <f t="shared" si="644"/>
        <v>156</v>
      </c>
      <c r="CU445" s="51">
        <f t="shared" si="645"/>
        <v>24.15</v>
      </c>
      <c r="CV445" s="51">
        <v>1</v>
      </c>
      <c r="CX445" s="63">
        <f t="shared" si="601"/>
        <v>58305.150932089557</v>
      </c>
      <c r="CY445" s="63">
        <f t="shared" si="602"/>
        <v>9095603.5454059709</v>
      </c>
      <c r="CZ445" s="63">
        <f t="shared" si="603"/>
        <v>59573484052.251877</v>
      </c>
      <c r="DA445" s="63">
        <f t="shared" si="604"/>
        <v>3.2532748718026134E+28</v>
      </c>
      <c r="DB445" s="63">
        <f t="shared" si="646"/>
        <v>365636.26666666666</v>
      </c>
      <c r="DC445" s="51">
        <f t="shared" si="605"/>
        <v>6549.7010456597345</v>
      </c>
      <c r="DD445" s="93">
        <f t="shared" si="696"/>
        <v>33.751854148549988</v>
      </c>
      <c r="DE445" s="51">
        <f t="shared" si="647"/>
        <v>101</v>
      </c>
      <c r="DF445" s="51">
        <f t="shared" si="648"/>
        <v>26.9</v>
      </c>
      <c r="DG445" s="51">
        <v>10</v>
      </c>
      <c r="DI445" s="63">
        <f t="shared" si="606"/>
        <v>359.13197062094463</v>
      </c>
      <c r="DJ445" s="63">
        <f t="shared" si="607"/>
        <v>36272.32903271541</v>
      </c>
      <c r="DK445" s="63">
        <f t="shared" si="608"/>
        <v>32400983.457184292</v>
      </c>
      <c r="DL445" s="63">
        <f t="shared" si="609"/>
        <v>3.6237306025461814E+28</v>
      </c>
      <c r="DM445" s="63">
        <f t="shared" si="649"/>
        <v>365636.26666666666</v>
      </c>
      <c r="DN445" s="51">
        <f t="shared" si="610"/>
        <v>893.27000281566143</v>
      </c>
      <c r="DO445" s="93">
        <f t="shared" si="693"/>
        <v>4.6031900754139166</v>
      </c>
    </row>
    <row r="446" spans="1:119">
      <c r="A446" s="74">
        <v>8192</v>
      </c>
      <c r="B446" s="74">
        <f t="shared" si="615"/>
        <v>14.666666666666666</v>
      </c>
      <c r="C446" s="78">
        <v>19.010000000000002</v>
      </c>
      <c r="D446" s="76">
        <f t="shared" si="650"/>
        <v>3.2</v>
      </c>
      <c r="E446" s="76">
        <f t="shared" si="616"/>
        <v>3.2</v>
      </c>
      <c r="F446" s="77">
        <f t="shared" si="617"/>
        <v>194.66240000000005</v>
      </c>
      <c r="G446" s="73">
        <f t="shared" si="618"/>
        <v>3.0948500982135421E+26</v>
      </c>
      <c r="H446" s="74">
        <f t="shared" si="651"/>
        <v>88.000000000000043</v>
      </c>
      <c r="I446" s="79">
        <v>440</v>
      </c>
      <c r="J446" s="51">
        <f t="shared" si="619"/>
        <v>440</v>
      </c>
      <c r="K446" s="51">
        <f t="shared" si="620"/>
        <v>10</v>
      </c>
      <c r="L446" s="51">
        <v>13</v>
      </c>
      <c r="N446" s="63">
        <f t="shared" si="654"/>
        <v>1.4180581090888331E+22</v>
      </c>
      <c r="O446" s="63">
        <f t="shared" si="655"/>
        <v>6.2394556799908654E+24</v>
      </c>
      <c r="P446" s="63">
        <f t="shared" si="656"/>
        <v>3.0948500982135419E+27</v>
      </c>
      <c r="Q446" s="63">
        <f t="shared" si="657"/>
        <v>1.5474250491067711E+28</v>
      </c>
      <c r="R446" s="63">
        <f t="shared" si="621"/>
        <v>365909.33333333331</v>
      </c>
      <c r="S446" s="51">
        <f t="shared" si="658"/>
        <v>496.01283460323782</v>
      </c>
      <c r="T446" s="72">
        <f t="shared" si="653"/>
        <v>2.5480669847039681</v>
      </c>
      <c r="U446" s="51">
        <f t="shared" si="622"/>
        <v>425</v>
      </c>
      <c r="V446" s="69">
        <f t="shared" si="623"/>
        <v>10.75</v>
      </c>
      <c r="W446" s="51">
        <v>1</v>
      </c>
      <c r="Y446" s="68">
        <f t="shared" si="612"/>
        <v>5.2303811763043369E+20</v>
      </c>
      <c r="Z446" s="68">
        <f t="shared" si="659"/>
        <v>2.2229119999293433E+23</v>
      </c>
      <c r="AA446" s="68">
        <f t="shared" si="660"/>
        <v>4.1587048194744426E+26</v>
      </c>
      <c r="AB446" s="68">
        <f t="shared" si="661"/>
        <v>1.663481927789779E+28</v>
      </c>
      <c r="AC446" s="63">
        <f t="shared" si="624"/>
        <v>365909.33333333331</v>
      </c>
      <c r="AD446" s="69">
        <f t="shared" si="662"/>
        <v>1870.8364611854313</v>
      </c>
      <c r="AE446" s="72">
        <f t="shared" si="625"/>
        <v>9.6106719180767879</v>
      </c>
      <c r="AF446" s="51">
        <f t="shared" si="626"/>
        <v>403</v>
      </c>
      <c r="AG446" s="51">
        <f t="shared" si="627"/>
        <v>11.85</v>
      </c>
      <c r="AH446" s="51">
        <v>1</v>
      </c>
      <c r="AJ446" s="63">
        <f t="shared" si="663"/>
        <v>3.8964819660990218E+19</v>
      </c>
      <c r="AK446" s="63">
        <f t="shared" si="664"/>
        <v>1.5702822323379059E+22</v>
      </c>
      <c r="AL446" s="63">
        <f t="shared" si="665"/>
        <v>2.1713808375794432E+25</v>
      </c>
      <c r="AM446" s="63">
        <f t="shared" si="666"/>
        <v>1.8336986831915236E+28</v>
      </c>
      <c r="AN446" s="63">
        <f t="shared" si="628"/>
        <v>365909.33333333331</v>
      </c>
      <c r="AO446" s="51">
        <f t="shared" si="667"/>
        <v>1382.7965399230143</v>
      </c>
      <c r="AP446" s="72">
        <f t="shared" si="613"/>
        <v>7.1035625776884181</v>
      </c>
      <c r="AQ446" s="51">
        <f t="shared" si="629"/>
        <v>375</v>
      </c>
      <c r="AR446" s="51">
        <f t="shared" si="630"/>
        <v>13.25</v>
      </c>
      <c r="AS446" s="51">
        <v>1</v>
      </c>
      <c r="AU446" s="63">
        <f t="shared" si="668"/>
        <v>2.089287187360289E+17</v>
      </c>
      <c r="AV446" s="63">
        <f t="shared" si="669"/>
        <v>7.8348269526010839E+19</v>
      </c>
      <c r="AW446" s="63">
        <f t="shared" si="670"/>
        <v>5.0057084718419508E+23</v>
      </c>
      <c r="AX446" s="63">
        <f t="shared" si="671"/>
        <v>2.0503381900664718E+28</v>
      </c>
      <c r="AY446" s="63">
        <f t="shared" si="631"/>
        <v>365909.33333333331</v>
      </c>
      <c r="AZ446" s="51">
        <f t="shared" si="672"/>
        <v>6389.0479038341819</v>
      </c>
      <c r="BA446" s="72">
        <f t="shared" si="695"/>
        <v>32.821170928921973</v>
      </c>
      <c r="BB446" s="51">
        <f t="shared" si="632"/>
        <v>345</v>
      </c>
      <c r="BC446" s="51">
        <f t="shared" si="633"/>
        <v>14.75</v>
      </c>
      <c r="BD446" s="51">
        <v>1</v>
      </c>
      <c r="BF446" s="63">
        <f t="shared" si="673"/>
        <v>1.597826050141411E+16</v>
      </c>
      <c r="BG446" s="63">
        <f t="shared" si="674"/>
        <v>5.5124998729878682E+18</v>
      </c>
      <c r="BH446" s="63">
        <f t="shared" si="675"/>
        <v>8.7068632027911097E+21</v>
      </c>
      <c r="BI446" s="63">
        <f t="shared" si="676"/>
        <v>2.2824519474324872E+28</v>
      </c>
      <c r="BJ446" s="63">
        <f t="shared" si="634"/>
        <v>365909.33333333331</v>
      </c>
      <c r="BK446" s="51">
        <f t="shared" si="677"/>
        <v>1579.4763543589604</v>
      </c>
      <c r="BL446" s="72">
        <f t="shared" si="614"/>
        <v>8.1139262351587167</v>
      </c>
      <c r="BM446" s="51">
        <f t="shared" si="635"/>
        <v>298</v>
      </c>
      <c r="BN446" s="51">
        <f t="shared" si="636"/>
        <v>17.100000000000001</v>
      </c>
      <c r="BO446" s="51">
        <v>1</v>
      </c>
      <c r="BQ446" s="63">
        <f t="shared" si="678"/>
        <v>5565928410168.3047</v>
      </c>
      <c r="BR446" s="63">
        <f t="shared" si="679"/>
        <v>1658646666230154.7</v>
      </c>
      <c r="BS446" s="63">
        <f t="shared" si="680"/>
        <v>1.4941144018780117E+19</v>
      </c>
      <c r="BT446" s="63">
        <f t="shared" si="681"/>
        <v>2.6460968339725786E+28</v>
      </c>
      <c r="BU446" s="63">
        <f t="shared" si="637"/>
        <v>365909.33333333331</v>
      </c>
      <c r="BV446" s="51">
        <f t="shared" si="682"/>
        <v>9008.0330687541828</v>
      </c>
      <c r="BW446" s="72">
        <f t="shared" si="694"/>
        <v>46.275156726487396</v>
      </c>
      <c r="BX446" s="51">
        <f t="shared" si="638"/>
        <v>253</v>
      </c>
      <c r="BY446" s="51">
        <f t="shared" si="639"/>
        <v>19.350000000000001</v>
      </c>
      <c r="BZ446" s="51">
        <v>1</v>
      </c>
      <c r="CB446" s="63">
        <f t="shared" si="683"/>
        <v>28710167486.967625</v>
      </c>
      <c r="CC446" s="63">
        <f t="shared" si="684"/>
        <v>7263672374202.8086</v>
      </c>
      <c r="CD446" s="63">
        <f t="shared" si="685"/>
        <v>3.3021648479006116E+16</v>
      </c>
      <c r="CE446" s="63">
        <f t="shared" si="686"/>
        <v>2.9942674700216024E+28</v>
      </c>
      <c r="CF446" s="63">
        <f t="shared" si="640"/>
        <v>365909.33333333331</v>
      </c>
      <c r="CG446" s="51">
        <f t="shared" si="687"/>
        <v>4546.1368269146715</v>
      </c>
      <c r="CH446" s="93">
        <f t="shared" si="652"/>
        <v>23.353954471508985</v>
      </c>
      <c r="CI446" s="51">
        <f t="shared" si="641"/>
        <v>208</v>
      </c>
      <c r="CJ446" s="51">
        <f t="shared" si="642"/>
        <v>21.6</v>
      </c>
      <c r="CK446" s="51">
        <v>1</v>
      </c>
      <c r="CM446" s="63">
        <f t="shared" si="688"/>
        <v>135505500.87211382</v>
      </c>
      <c r="CN446" s="63">
        <f t="shared" si="689"/>
        <v>28185144181.399673</v>
      </c>
      <c r="CO446" s="63">
        <f t="shared" si="690"/>
        <v>71994873137367.781</v>
      </c>
      <c r="CP446" s="63">
        <f t="shared" si="691"/>
        <v>3.3424381060706261E+28</v>
      </c>
      <c r="CQ446" s="63">
        <f t="shared" si="643"/>
        <v>365909.33333333331</v>
      </c>
      <c r="CR446" s="51">
        <f t="shared" si="692"/>
        <v>2554.3553254157068</v>
      </c>
      <c r="CS446" s="93">
        <f t="shared" si="611"/>
        <v>13.121975920443322</v>
      </c>
      <c r="CT446" s="51">
        <f t="shared" si="644"/>
        <v>157</v>
      </c>
      <c r="CU446" s="51">
        <f t="shared" si="645"/>
        <v>24.15</v>
      </c>
      <c r="CV446" s="51">
        <v>1</v>
      </c>
      <c r="CX446" s="63">
        <f t="shared" si="601"/>
        <v>58305.150932089557</v>
      </c>
      <c r="CY446" s="63">
        <f t="shared" si="602"/>
        <v>9153908.6963380612</v>
      </c>
      <c r="CZ446" s="63">
        <f t="shared" si="603"/>
        <v>68431963132.26384</v>
      </c>
      <c r="DA446" s="63">
        <f t="shared" si="604"/>
        <v>3.7370314935928521E+28</v>
      </c>
      <c r="DB446" s="63">
        <f t="shared" si="646"/>
        <v>365909.33333333331</v>
      </c>
      <c r="DC446" s="51">
        <f t="shared" si="605"/>
        <v>7475.7096014776107</v>
      </c>
      <c r="DD446" s="93">
        <f t="shared" si="696"/>
        <v>38.403459535470688</v>
      </c>
      <c r="DE446" s="51">
        <f t="shared" si="647"/>
        <v>102</v>
      </c>
      <c r="DF446" s="51">
        <f t="shared" si="648"/>
        <v>26.9</v>
      </c>
      <c r="DG446" s="51">
        <v>1</v>
      </c>
      <c r="DI446" s="63">
        <f t="shared" si="606"/>
        <v>359.13197062094463</v>
      </c>
      <c r="DJ446" s="63">
        <f t="shared" si="607"/>
        <v>36631.46100333635</v>
      </c>
      <c r="DK446" s="63">
        <f t="shared" si="608"/>
        <v>37218956.397553742</v>
      </c>
      <c r="DL446" s="63">
        <f t="shared" si="609"/>
        <v>4.1625733820972143E+28</v>
      </c>
      <c r="DM446" s="63">
        <f t="shared" si="649"/>
        <v>365909.33333333331</v>
      </c>
      <c r="DN446" s="51">
        <f t="shared" si="610"/>
        <v>1016.0380006182086</v>
      </c>
      <c r="DO446" s="93">
        <f t="shared" si="693"/>
        <v>5.2194876905771652</v>
      </c>
    </row>
    <row r="447" spans="1:119">
      <c r="A447" s="74">
        <v>8192</v>
      </c>
      <c r="B447" s="74">
        <f t="shared" si="615"/>
        <v>14.7</v>
      </c>
      <c r="C447" s="78">
        <v>19.010000000000002</v>
      </c>
      <c r="D447" s="76">
        <f t="shared" si="650"/>
        <v>3.2050000000000001</v>
      </c>
      <c r="E447" s="76">
        <f t="shared" si="616"/>
        <v>3.2050000000000001</v>
      </c>
      <c r="F447" s="77">
        <f t="shared" si="617"/>
        <v>195.27119525000003</v>
      </c>
      <c r="G447" s="73">
        <f t="shared" si="618"/>
        <v>3.5550492167803085E+26</v>
      </c>
      <c r="H447" s="74">
        <f t="shared" si="651"/>
        <v>88.200000000000045</v>
      </c>
      <c r="I447" s="79">
        <v>441</v>
      </c>
      <c r="J447" s="51">
        <f t="shared" si="619"/>
        <v>441</v>
      </c>
      <c r="K447" s="51">
        <f t="shared" si="620"/>
        <v>10</v>
      </c>
      <c r="L447" s="51">
        <v>1</v>
      </c>
      <c r="N447" s="63">
        <f t="shared" si="654"/>
        <v>1.4180581090888331E+22</v>
      </c>
      <c r="O447" s="63">
        <f t="shared" si="655"/>
        <v>6.2536362610817541E+24</v>
      </c>
      <c r="P447" s="63">
        <f t="shared" si="656"/>
        <v>3.5550492167803087E+27</v>
      </c>
      <c r="Q447" s="63">
        <f t="shared" si="657"/>
        <v>1.7775246083901543E+28</v>
      </c>
      <c r="R447" s="63">
        <f t="shared" si="621"/>
        <v>366182.40000000002</v>
      </c>
      <c r="S447" s="51">
        <f t="shared" si="658"/>
        <v>568.47713368051825</v>
      </c>
      <c r="T447" s="72">
        <f t="shared" si="653"/>
        <v>2.9112185898832315</v>
      </c>
      <c r="U447" s="51">
        <f t="shared" si="622"/>
        <v>426</v>
      </c>
      <c r="V447" s="69">
        <f t="shared" si="623"/>
        <v>10.75</v>
      </c>
      <c r="W447" s="51">
        <v>1</v>
      </c>
      <c r="Y447" s="68">
        <f t="shared" si="612"/>
        <v>5.2303811763043369E+20</v>
      </c>
      <c r="Z447" s="68">
        <f t="shared" si="659"/>
        <v>2.2281423811056475E+23</v>
      </c>
      <c r="AA447" s="68">
        <f t="shared" si="660"/>
        <v>4.7770973850485341E+26</v>
      </c>
      <c r="AB447" s="68">
        <f t="shared" si="661"/>
        <v>1.9108389540194159E+28</v>
      </c>
      <c r="AC447" s="63">
        <f t="shared" si="624"/>
        <v>366182.40000000002</v>
      </c>
      <c r="AD447" s="69">
        <f t="shared" si="662"/>
        <v>2143.9821016635597</v>
      </c>
      <c r="AE447" s="72">
        <f t="shared" si="625"/>
        <v>10.97951031087141</v>
      </c>
      <c r="AF447" s="51">
        <f t="shared" si="626"/>
        <v>404</v>
      </c>
      <c r="AG447" s="51">
        <f t="shared" si="627"/>
        <v>11.85</v>
      </c>
      <c r="AH447" s="51">
        <v>1</v>
      </c>
      <c r="AJ447" s="63">
        <f t="shared" si="663"/>
        <v>3.8964819660990218E+19</v>
      </c>
      <c r="AK447" s="63">
        <f t="shared" si="664"/>
        <v>1.5741787143040049E+22</v>
      </c>
      <c r="AL447" s="63">
        <f t="shared" si="665"/>
        <v>2.4942615961995904E+25</v>
      </c>
      <c r="AM447" s="63">
        <f t="shared" si="666"/>
        <v>2.1063666609423328E+28</v>
      </c>
      <c r="AN447" s="63">
        <f t="shared" si="628"/>
        <v>366182.40000000002</v>
      </c>
      <c r="AO447" s="51">
        <f t="shared" si="667"/>
        <v>1584.4843876588586</v>
      </c>
      <c r="AP447" s="72">
        <f t="shared" si="613"/>
        <v>8.1142760745141622</v>
      </c>
      <c r="AQ447" s="51">
        <f t="shared" si="629"/>
        <v>376</v>
      </c>
      <c r="AR447" s="51">
        <f t="shared" si="630"/>
        <v>13.25</v>
      </c>
      <c r="AS447" s="51">
        <v>1</v>
      </c>
      <c r="AU447" s="63">
        <f t="shared" si="668"/>
        <v>2.089287187360289E+17</v>
      </c>
      <c r="AV447" s="63">
        <f t="shared" si="669"/>
        <v>7.8557198244746871E+19</v>
      </c>
      <c r="AW447" s="63">
        <f t="shared" si="670"/>
        <v>5.7500490871995686E+23</v>
      </c>
      <c r="AX447" s="63">
        <f t="shared" si="671"/>
        <v>2.3552201061169541E+28</v>
      </c>
      <c r="AY447" s="63">
        <f t="shared" si="631"/>
        <v>366182.40000000002</v>
      </c>
      <c r="AZ447" s="51">
        <f t="shared" si="672"/>
        <v>7319.5699638945243</v>
      </c>
      <c r="BA447" s="72">
        <f t="shared" si="695"/>
        <v>37.484125369968119</v>
      </c>
      <c r="BB447" s="51">
        <f t="shared" si="632"/>
        <v>346</v>
      </c>
      <c r="BC447" s="51">
        <f t="shared" si="633"/>
        <v>14.75</v>
      </c>
      <c r="BD447" s="51">
        <v>1</v>
      </c>
      <c r="BF447" s="63">
        <f t="shared" si="673"/>
        <v>1.597826050141411E+16</v>
      </c>
      <c r="BG447" s="63">
        <f t="shared" si="674"/>
        <v>5.528478133489282E+18</v>
      </c>
      <c r="BH447" s="63">
        <f t="shared" si="675"/>
        <v>1.0001559438230364E+22</v>
      </c>
      <c r="BI447" s="63">
        <f t="shared" si="676"/>
        <v>2.6218487973754774E+28</v>
      </c>
      <c r="BJ447" s="63">
        <f t="shared" si="634"/>
        <v>366182.40000000002</v>
      </c>
      <c r="BK447" s="51">
        <f t="shared" si="677"/>
        <v>1809.098127320965</v>
      </c>
      <c r="BL447" s="72">
        <f t="shared" si="614"/>
        <v>9.2645416801225053</v>
      </c>
      <c r="BM447" s="51">
        <f t="shared" si="635"/>
        <v>299</v>
      </c>
      <c r="BN447" s="51">
        <f t="shared" si="636"/>
        <v>17.100000000000001</v>
      </c>
      <c r="BO447" s="51">
        <v>1</v>
      </c>
      <c r="BQ447" s="63">
        <f t="shared" si="678"/>
        <v>5565928410168.3047</v>
      </c>
      <c r="BR447" s="63">
        <f t="shared" si="679"/>
        <v>1664212594640323</v>
      </c>
      <c r="BS447" s="63">
        <f t="shared" si="680"/>
        <v>1.716286755614651E+19</v>
      </c>
      <c r="BT447" s="63">
        <f t="shared" si="681"/>
        <v>3.0395670803471639E+28</v>
      </c>
      <c r="BU447" s="63">
        <f t="shared" si="637"/>
        <v>366182.40000000002</v>
      </c>
      <c r="BV447" s="51">
        <f t="shared" si="682"/>
        <v>10312.905701723657</v>
      </c>
      <c r="BW447" s="72">
        <f t="shared" si="694"/>
        <v>52.81324615502222</v>
      </c>
      <c r="BX447" s="51">
        <f t="shared" si="638"/>
        <v>254</v>
      </c>
      <c r="BY447" s="51">
        <f t="shared" si="639"/>
        <v>19.350000000000001</v>
      </c>
      <c r="BZ447" s="51">
        <v>1</v>
      </c>
      <c r="CB447" s="63">
        <f t="shared" si="683"/>
        <v>28710167486.967625</v>
      </c>
      <c r="CC447" s="63">
        <f t="shared" si="684"/>
        <v>7292382541689.7764</v>
      </c>
      <c r="CD447" s="63">
        <f t="shared" si="685"/>
        <v>3.793191328712468E+16</v>
      </c>
      <c r="CE447" s="63">
        <f t="shared" si="686"/>
        <v>3.4395101172349484E+28</v>
      </c>
      <c r="CF447" s="63">
        <f t="shared" si="640"/>
        <v>366182.40000000002</v>
      </c>
      <c r="CG447" s="51">
        <f t="shared" si="687"/>
        <v>5201.5802887838045</v>
      </c>
      <c r="CH447" s="93">
        <f t="shared" si="652"/>
        <v>26.637724433060249</v>
      </c>
      <c r="CI447" s="51">
        <f t="shared" si="641"/>
        <v>209</v>
      </c>
      <c r="CJ447" s="51">
        <f t="shared" si="642"/>
        <v>21.6</v>
      </c>
      <c r="CK447" s="51">
        <v>1</v>
      </c>
      <c r="CM447" s="63">
        <f t="shared" si="688"/>
        <v>135505500.87211382</v>
      </c>
      <c r="CN447" s="63">
        <f t="shared" si="689"/>
        <v>28320649682.27179</v>
      </c>
      <c r="CO447" s="63">
        <f t="shared" si="690"/>
        <v>82700392341114.609</v>
      </c>
      <c r="CP447" s="63">
        <f t="shared" si="691"/>
        <v>3.8394531541227333E+28</v>
      </c>
      <c r="CQ447" s="63">
        <f t="shared" si="643"/>
        <v>366182.40000000002</v>
      </c>
      <c r="CR447" s="51">
        <f t="shared" si="692"/>
        <v>2920.1446036346952</v>
      </c>
      <c r="CS447" s="93">
        <f t="shared" si="611"/>
        <v>14.954302911374711</v>
      </c>
      <c r="CT447" s="51">
        <f t="shared" si="644"/>
        <v>158</v>
      </c>
      <c r="CU447" s="51">
        <f t="shared" si="645"/>
        <v>24.15</v>
      </c>
      <c r="CV447" s="51">
        <v>1</v>
      </c>
      <c r="CX447" s="63">
        <f t="shared" ref="CX447:CX510" si="697">CX446*CV447</f>
        <v>58305.150932089557</v>
      </c>
      <c r="CY447" s="63">
        <f t="shared" ref="CY447:CY510" si="698">CT447*CX447</f>
        <v>9212213.8472701497</v>
      </c>
      <c r="CZ447" s="63">
        <f t="shared" ref="CZ447:CZ510" si="699">CU447*POWER($H$1,CT447)</f>
        <v>78607683479.249207</v>
      </c>
      <c r="DA447" s="63">
        <f t="shared" ref="DA447:DA510" si="700">$G447*CU447*5</f>
        <v>4.2927219292622227E+28</v>
      </c>
      <c r="DB447" s="63">
        <f t="shared" si="646"/>
        <v>366182.40000000002</v>
      </c>
      <c r="DC447" s="51">
        <f t="shared" ref="DC447:DC510" si="701">CZ447/CY447</f>
        <v>8532.9850980981064</v>
      </c>
      <c r="DD447" s="93">
        <f t="shared" si="696"/>
        <v>43.698124995719795</v>
      </c>
      <c r="DE447" s="51">
        <f t="shared" si="647"/>
        <v>103</v>
      </c>
      <c r="DF447" s="51">
        <f t="shared" si="648"/>
        <v>26.9</v>
      </c>
      <c r="DG447" s="51">
        <v>1</v>
      </c>
      <c r="DI447" s="63">
        <f t="shared" ref="DI447:DI510" si="702">DI446*DG447</f>
        <v>359.13197062094463</v>
      </c>
      <c r="DJ447" s="63">
        <f t="shared" ref="DJ447:DJ510" si="703">DE447*DI447</f>
        <v>36990.592973957297</v>
      </c>
      <c r="DK447" s="63">
        <f t="shared" ref="DK447:DK510" si="704">DF447*POWER($H$1,DE447)</f>
        <v>42753353.988576367</v>
      </c>
      <c r="DL447" s="63">
        <f t="shared" ref="DL447:DL510" si="705">$G447*DF447*5</f>
        <v>4.7815411965695142E+28</v>
      </c>
      <c r="DM447" s="63">
        <f t="shared" si="649"/>
        <v>366182.40000000002</v>
      </c>
      <c r="DN447" s="51">
        <f t="shared" ref="DN447:DN510" si="706">DK447/DJ447</f>
        <v>1155.7899063331117</v>
      </c>
      <c r="DO447" s="93">
        <f t="shared" si="693"/>
        <v>5.9188960504563282</v>
      </c>
    </row>
    <row r="448" spans="1:119">
      <c r="A448" s="74">
        <v>8192</v>
      </c>
      <c r="B448" s="74">
        <f t="shared" si="615"/>
        <v>14.733333333333333</v>
      </c>
      <c r="C448" s="78">
        <v>19.010000000000002</v>
      </c>
      <c r="D448" s="76">
        <f t="shared" si="650"/>
        <v>3.21</v>
      </c>
      <c r="E448" s="76">
        <f t="shared" si="616"/>
        <v>3.21</v>
      </c>
      <c r="F448" s="77">
        <f t="shared" si="617"/>
        <v>195.88094100000001</v>
      </c>
      <c r="G448" s="73">
        <f t="shared" si="618"/>
        <v>4.083679187249037E+26</v>
      </c>
      <c r="H448" s="74">
        <f t="shared" si="651"/>
        <v>88.400000000000048</v>
      </c>
      <c r="I448" s="79">
        <v>442</v>
      </c>
      <c r="J448" s="51">
        <f t="shared" si="619"/>
        <v>442</v>
      </c>
      <c r="K448" s="51">
        <f t="shared" si="620"/>
        <v>10</v>
      </c>
      <c r="L448" s="51">
        <v>1</v>
      </c>
      <c r="N448" s="63">
        <f t="shared" si="654"/>
        <v>1.4180581090888331E+22</v>
      </c>
      <c r="O448" s="63">
        <f t="shared" si="655"/>
        <v>6.2678168421726427E+24</v>
      </c>
      <c r="P448" s="63">
        <f t="shared" si="656"/>
        <v>4.0836791872490371E+27</v>
      </c>
      <c r="Q448" s="63">
        <f t="shared" si="657"/>
        <v>2.0418395936245185E+28</v>
      </c>
      <c r="R448" s="63">
        <f t="shared" si="621"/>
        <v>366455.46666666667</v>
      </c>
      <c r="S448" s="51">
        <f t="shared" si="658"/>
        <v>651.53135295406821</v>
      </c>
      <c r="T448" s="72">
        <f t="shared" si="653"/>
        <v>3.3261600114227967</v>
      </c>
      <c r="U448" s="51">
        <f t="shared" si="622"/>
        <v>427</v>
      </c>
      <c r="V448" s="69">
        <f t="shared" si="623"/>
        <v>10.75</v>
      </c>
      <c r="W448" s="51">
        <v>1</v>
      </c>
      <c r="Y448" s="68">
        <f t="shared" si="612"/>
        <v>5.2303811763043369E+20</v>
      </c>
      <c r="Z448" s="68">
        <f t="shared" si="659"/>
        <v>2.2333727622819517E+23</v>
      </c>
      <c r="AA448" s="68">
        <f t="shared" si="660"/>
        <v>5.4874439078658891E+26</v>
      </c>
      <c r="AB448" s="68">
        <f t="shared" si="661"/>
        <v>2.1949775631463571E+28</v>
      </c>
      <c r="AC448" s="63">
        <f t="shared" si="624"/>
        <v>366455.46666666667</v>
      </c>
      <c r="AD448" s="69">
        <f t="shared" si="662"/>
        <v>2457.0210582576847</v>
      </c>
      <c r="AE448" s="72">
        <f t="shared" si="625"/>
        <v>12.543441162341999</v>
      </c>
      <c r="AF448" s="51">
        <f t="shared" si="626"/>
        <v>405</v>
      </c>
      <c r="AG448" s="51">
        <f t="shared" si="627"/>
        <v>11.85</v>
      </c>
      <c r="AH448" s="51">
        <v>1</v>
      </c>
      <c r="AJ448" s="63">
        <f t="shared" si="663"/>
        <v>3.8964819660990218E+19</v>
      </c>
      <c r="AK448" s="63">
        <f t="shared" si="664"/>
        <v>1.5780751962701038E+22</v>
      </c>
      <c r="AL448" s="63">
        <f t="shared" si="665"/>
        <v>2.8651541924867479E+25</v>
      </c>
      <c r="AM448" s="63">
        <f t="shared" si="666"/>
        <v>2.4195799184450544E+28</v>
      </c>
      <c r="AN448" s="63">
        <f t="shared" si="628"/>
        <v>366455.46666666667</v>
      </c>
      <c r="AO448" s="51">
        <f t="shared" si="667"/>
        <v>1815.6005488577157</v>
      </c>
      <c r="AP448" s="72">
        <f t="shared" si="613"/>
        <v>9.2688984420271687</v>
      </c>
      <c r="AQ448" s="51">
        <f t="shared" si="629"/>
        <v>377</v>
      </c>
      <c r="AR448" s="51">
        <f t="shared" si="630"/>
        <v>13.25</v>
      </c>
      <c r="AS448" s="51">
        <v>1</v>
      </c>
      <c r="AU448" s="63">
        <f t="shared" si="668"/>
        <v>2.089287187360289E+17</v>
      </c>
      <c r="AV448" s="63">
        <f t="shared" si="669"/>
        <v>7.8766126963482886E+19</v>
      </c>
      <c r="AW448" s="63">
        <f t="shared" si="670"/>
        <v>6.6050719276183505E+23</v>
      </c>
      <c r="AX448" s="63">
        <f t="shared" si="671"/>
        <v>2.705437461552487E+28</v>
      </c>
      <c r="AY448" s="63">
        <f t="shared" si="631"/>
        <v>366455.46666666667</v>
      </c>
      <c r="AZ448" s="51">
        <f t="shared" si="672"/>
        <v>8385.6756479603937</v>
      </c>
      <c r="BA448" s="72">
        <f t="shared" si="695"/>
        <v>42.810064139728595</v>
      </c>
      <c r="BB448" s="51">
        <f t="shared" si="632"/>
        <v>347</v>
      </c>
      <c r="BC448" s="51">
        <f t="shared" si="633"/>
        <v>14.75</v>
      </c>
      <c r="BD448" s="51">
        <v>1</v>
      </c>
      <c r="BF448" s="63">
        <f t="shared" si="673"/>
        <v>1.597826050141411E+16</v>
      </c>
      <c r="BG448" s="63">
        <f t="shared" si="674"/>
        <v>5.5444563939906959E+18</v>
      </c>
      <c r="BH448" s="63">
        <f t="shared" si="675"/>
        <v>1.1488774874100287E+22</v>
      </c>
      <c r="BI448" s="63">
        <f t="shared" si="676"/>
        <v>3.0117134005961647E+28</v>
      </c>
      <c r="BJ448" s="63">
        <f t="shared" si="634"/>
        <v>366455.46666666667</v>
      </c>
      <c r="BK448" s="51">
        <f t="shared" si="677"/>
        <v>2072.1192588965587</v>
      </c>
      <c r="BL448" s="72">
        <f t="shared" si="614"/>
        <v>10.578462857683324</v>
      </c>
      <c r="BM448" s="51">
        <f t="shared" si="635"/>
        <v>300</v>
      </c>
      <c r="BN448" s="51">
        <f t="shared" si="636"/>
        <v>17.100000000000001</v>
      </c>
      <c r="BO448" s="51">
        <v>14</v>
      </c>
      <c r="BQ448" s="63">
        <f t="shared" si="678"/>
        <v>77922997742356.266</v>
      </c>
      <c r="BR448" s="63">
        <f t="shared" si="679"/>
        <v>2.337689932270688E+16</v>
      </c>
      <c r="BS448" s="63">
        <f t="shared" si="680"/>
        <v>1.9714957728777478E+19</v>
      </c>
      <c r="BT448" s="63">
        <f t="shared" si="681"/>
        <v>3.491545705097927E+28</v>
      </c>
      <c r="BU448" s="63">
        <f t="shared" si="637"/>
        <v>366455.46666666667</v>
      </c>
      <c r="BV448" s="51">
        <f t="shared" si="682"/>
        <v>843.35212538762926</v>
      </c>
      <c r="BW448" s="72">
        <f t="shared" si="694"/>
        <v>4.3054322747389149</v>
      </c>
      <c r="BX448" s="51">
        <f t="shared" si="638"/>
        <v>255</v>
      </c>
      <c r="BY448" s="51">
        <f t="shared" si="639"/>
        <v>19.350000000000001</v>
      </c>
      <c r="BZ448" s="51">
        <v>1</v>
      </c>
      <c r="CB448" s="63">
        <f t="shared" si="683"/>
        <v>28710167486.967625</v>
      </c>
      <c r="CC448" s="63">
        <f t="shared" si="684"/>
        <v>7321092709176.7441</v>
      </c>
      <c r="CD448" s="63">
        <f t="shared" si="685"/>
        <v>4.3572326394810296E+16</v>
      </c>
      <c r="CE448" s="63">
        <f t="shared" si="686"/>
        <v>3.9509596136634438E+28</v>
      </c>
      <c r="CF448" s="63">
        <f t="shared" si="640"/>
        <v>366455.46666666667</v>
      </c>
      <c r="CG448" s="51">
        <f t="shared" si="687"/>
        <v>5951.6151653418956</v>
      </c>
      <c r="CH448" s="93">
        <f t="shared" si="652"/>
        <v>30.383839974211149</v>
      </c>
      <c r="CI448" s="51">
        <f t="shared" si="641"/>
        <v>210</v>
      </c>
      <c r="CJ448" s="51">
        <f t="shared" si="642"/>
        <v>21.6</v>
      </c>
      <c r="CK448" s="51">
        <v>1</v>
      </c>
      <c r="CM448" s="63">
        <f t="shared" si="688"/>
        <v>135505500.87211382</v>
      </c>
      <c r="CN448" s="63">
        <f t="shared" si="689"/>
        <v>28456155183.143902</v>
      </c>
      <c r="CO448" s="63">
        <f t="shared" si="690"/>
        <v>94997804639847.734</v>
      </c>
      <c r="CP448" s="63">
        <f t="shared" si="691"/>
        <v>4.4103735222289601E+28</v>
      </c>
      <c r="CQ448" s="63">
        <f t="shared" si="643"/>
        <v>366455.46666666667</v>
      </c>
      <c r="CR448" s="51">
        <f t="shared" si="692"/>
        <v>3338.3921344412684</v>
      </c>
      <c r="CS448" s="93">
        <f t="shared" si="611"/>
        <v>17.042965575917201</v>
      </c>
      <c r="CT448" s="51">
        <f t="shared" si="644"/>
        <v>159</v>
      </c>
      <c r="CU448" s="51">
        <f t="shared" si="645"/>
        <v>24.15</v>
      </c>
      <c r="CV448" s="51">
        <v>1</v>
      </c>
      <c r="CX448" s="63">
        <f t="shared" si="697"/>
        <v>58305.150932089557</v>
      </c>
      <c r="CY448" s="63">
        <f t="shared" si="698"/>
        <v>9270518.9982022401</v>
      </c>
      <c r="CZ448" s="63">
        <f t="shared" si="699"/>
        <v>90296516702.74118</v>
      </c>
      <c r="DA448" s="63">
        <f t="shared" si="700"/>
        <v>4.9310426186032118E+28</v>
      </c>
      <c r="DB448" s="63">
        <f t="shared" si="646"/>
        <v>366455.46666666667</v>
      </c>
      <c r="DC448" s="51">
        <f t="shared" si="701"/>
        <v>9740.1792413403909</v>
      </c>
      <c r="DD448" s="93">
        <f t="shared" si="696"/>
        <v>49.724997192761037</v>
      </c>
      <c r="DE448" s="51">
        <f t="shared" si="647"/>
        <v>104</v>
      </c>
      <c r="DF448" s="51">
        <f t="shared" si="648"/>
        <v>26.9</v>
      </c>
      <c r="DG448" s="51">
        <v>1</v>
      </c>
      <c r="DI448" s="63">
        <f t="shared" si="702"/>
        <v>359.13197062094463</v>
      </c>
      <c r="DJ448" s="63">
        <f t="shared" si="703"/>
        <v>37349.724944578244</v>
      </c>
      <c r="DK448" s="63">
        <f t="shared" si="704"/>
        <v>49110707.397283599</v>
      </c>
      <c r="DL448" s="63">
        <f t="shared" si="705"/>
        <v>5.4925485068499544E+28</v>
      </c>
      <c r="DM448" s="63">
        <f t="shared" si="649"/>
        <v>366455.46666666667</v>
      </c>
      <c r="DN448" s="51">
        <f t="shared" si="706"/>
        <v>1314.8880606258012</v>
      </c>
      <c r="DO448" s="93">
        <f t="shared" si="693"/>
        <v>6.7126901367387308</v>
      </c>
    </row>
    <row r="449" spans="1:119">
      <c r="A449" s="74">
        <v>8192</v>
      </c>
      <c r="B449" s="74">
        <f t="shared" si="615"/>
        <v>14.766666666666667</v>
      </c>
      <c r="C449" s="78">
        <v>19.010000000000002</v>
      </c>
      <c r="D449" s="76">
        <f t="shared" si="650"/>
        <v>3.2149999999999999</v>
      </c>
      <c r="E449" s="76">
        <f t="shared" si="616"/>
        <v>3.2149999999999999</v>
      </c>
      <c r="F449" s="77">
        <f t="shared" si="617"/>
        <v>196.49163725</v>
      </c>
      <c r="G449" s="73">
        <f t="shared" si="618"/>
        <v>4.6909155647285983E+26</v>
      </c>
      <c r="H449" s="74">
        <f t="shared" si="651"/>
        <v>88.600000000000037</v>
      </c>
      <c r="I449" s="79">
        <v>443</v>
      </c>
      <c r="J449" s="51">
        <f t="shared" si="619"/>
        <v>443</v>
      </c>
      <c r="K449" s="51">
        <f t="shared" si="620"/>
        <v>10</v>
      </c>
      <c r="L449" s="51">
        <v>1</v>
      </c>
      <c r="N449" s="63">
        <f t="shared" si="654"/>
        <v>1.4180581090888331E+22</v>
      </c>
      <c r="O449" s="63">
        <f t="shared" si="655"/>
        <v>6.2819974232635303E+24</v>
      </c>
      <c r="P449" s="63">
        <f t="shared" si="656"/>
        <v>4.6909155647285986E+27</v>
      </c>
      <c r="Q449" s="63">
        <f t="shared" si="657"/>
        <v>2.3454577823642993E+28</v>
      </c>
      <c r="R449" s="63">
        <f t="shared" si="621"/>
        <v>366728.53333333333</v>
      </c>
      <c r="S449" s="51">
        <f t="shared" si="658"/>
        <v>746.72357351774326</v>
      </c>
      <c r="T449" s="72">
        <f t="shared" si="653"/>
        <v>3.8002817013920693</v>
      </c>
      <c r="U449" s="51">
        <f t="shared" si="622"/>
        <v>428</v>
      </c>
      <c r="V449" s="69">
        <f t="shared" si="623"/>
        <v>10.75</v>
      </c>
      <c r="W449" s="51">
        <v>1</v>
      </c>
      <c r="Y449" s="68">
        <f t="shared" si="612"/>
        <v>5.2303811763043369E+20</v>
      </c>
      <c r="Z449" s="68">
        <f t="shared" si="659"/>
        <v>2.2386031434582562E+23</v>
      </c>
      <c r="AA449" s="68">
        <f t="shared" si="660"/>
        <v>6.3034177901040491E+26</v>
      </c>
      <c r="AB449" s="68">
        <f t="shared" si="661"/>
        <v>2.5213671160416221E+28</v>
      </c>
      <c r="AC449" s="63">
        <f t="shared" si="624"/>
        <v>366728.53333333333</v>
      </c>
      <c r="AD449" s="69">
        <f t="shared" si="662"/>
        <v>2815.7817112533644</v>
      </c>
      <c r="AE449" s="72">
        <f t="shared" si="625"/>
        <v>14.330287795764013</v>
      </c>
      <c r="AF449" s="51">
        <f t="shared" si="626"/>
        <v>406</v>
      </c>
      <c r="AG449" s="51">
        <f t="shared" si="627"/>
        <v>11.85</v>
      </c>
      <c r="AH449" s="51">
        <v>1</v>
      </c>
      <c r="AJ449" s="63">
        <f t="shared" si="663"/>
        <v>3.8964819660990218E+19</v>
      </c>
      <c r="AK449" s="63">
        <f t="shared" si="664"/>
        <v>1.5819716782362028E+22</v>
      </c>
      <c r="AL449" s="63">
        <f t="shared" si="665"/>
        <v>3.2911979077223866E+25</v>
      </c>
      <c r="AM449" s="63">
        <f t="shared" si="666"/>
        <v>2.7793674721016944E+28</v>
      </c>
      <c r="AN449" s="63">
        <f t="shared" si="628"/>
        <v>366728.53333333333</v>
      </c>
      <c r="AO449" s="51">
        <f t="shared" si="667"/>
        <v>2080.4404737459408</v>
      </c>
      <c r="AP449" s="72">
        <f t="shared" si="613"/>
        <v>10.587933933793616</v>
      </c>
      <c r="AQ449" s="51">
        <f t="shared" si="629"/>
        <v>378</v>
      </c>
      <c r="AR449" s="51">
        <f t="shared" si="630"/>
        <v>13.25</v>
      </c>
      <c r="AS449" s="51">
        <v>1</v>
      </c>
      <c r="AU449" s="63">
        <f t="shared" si="668"/>
        <v>2.089287187360289E+17</v>
      </c>
      <c r="AV449" s="63">
        <f t="shared" si="669"/>
        <v>7.8975055682218918E+19</v>
      </c>
      <c r="AW449" s="63">
        <f t="shared" si="670"/>
        <v>7.5872352578922923E+23</v>
      </c>
      <c r="AX449" s="63">
        <f t="shared" si="671"/>
        <v>3.1077315616326962E+28</v>
      </c>
      <c r="AY449" s="63">
        <f t="shared" si="631"/>
        <v>366728.53333333333</v>
      </c>
      <c r="AZ449" s="51">
        <f t="shared" si="672"/>
        <v>9607.128722291669</v>
      </c>
      <c r="BA449" s="72">
        <f t="shared" si="695"/>
        <v>48.893321144595781</v>
      </c>
      <c r="BB449" s="51">
        <f t="shared" si="632"/>
        <v>348</v>
      </c>
      <c r="BC449" s="51">
        <f t="shared" si="633"/>
        <v>14.75</v>
      </c>
      <c r="BD449" s="51">
        <v>1</v>
      </c>
      <c r="BF449" s="63">
        <f t="shared" si="673"/>
        <v>1.597826050141411E+16</v>
      </c>
      <c r="BG449" s="63">
        <f t="shared" si="674"/>
        <v>5.5604346544921098E+18</v>
      </c>
      <c r="BH449" s="63">
        <f t="shared" si="675"/>
        <v>1.3197136798810269E+22</v>
      </c>
      <c r="BI449" s="63">
        <f t="shared" si="676"/>
        <v>3.4595502289873413E+28</v>
      </c>
      <c r="BJ449" s="63">
        <f t="shared" si="634"/>
        <v>366728.53333333333</v>
      </c>
      <c r="BK449" s="51">
        <f t="shared" si="677"/>
        <v>2373.4002139830372</v>
      </c>
      <c r="BL449" s="72">
        <f t="shared" si="614"/>
        <v>12.078886649833935</v>
      </c>
      <c r="BM449" s="51">
        <f t="shared" si="635"/>
        <v>301</v>
      </c>
      <c r="BN449" s="51">
        <f t="shared" si="636"/>
        <v>17.100000000000001</v>
      </c>
      <c r="BO449" s="51">
        <v>1</v>
      </c>
      <c r="BQ449" s="63">
        <f t="shared" si="678"/>
        <v>77922997742356.266</v>
      </c>
      <c r="BR449" s="63">
        <f t="shared" si="679"/>
        <v>2.3454822320449236E+16</v>
      </c>
      <c r="BS449" s="63">
        <f t="shared" si="680"/>
        <v>2.2646539511882772E+19</v>
      </c>
      <c r="BT449" s="63">
        <f t="shared" si="681"/>
        <v>4.0107328078429521E+28</v>
      </c>
      <c r="BU449" s="63">
        <f t="shared" si="637"/>
        <v>366728.53333333333</v>
      </c>
      <c r="BV449" s="51">
        <f t="shared" si="682"/>
        <v>965.5387366604881</v>
      </c>
      <c r="BW449" s="72">
        <f t="shared" si="694"/>
        <v>4.9138922662241091</v>
      </c>
      <c r="BX449" s="51">
        <f t="shared" si="638"/>
        <v>256</v>
      </c>
      <c r="BY449" s="51">
        <f t="shared" si="639"/>
        <v>19.350000000000001</v>
      </c>
      <c r="BZ449" s="51">
        <v>1</v>
      </c>
      <c r="CB449" s="63">
        <f t="shared" si="683"/>
        <v>28710167486.967625</v>
      </c>
      <c r="CC449" s="63">
        <f t="shared" si="684"/>
        <v>7349802876663.7119</v>
      </c>
      <c r="CD449" s="63">
        <f t="shared" si="685"/>
        <v>5.005145965311248E+16</v>
      </c>
      <c r="CE449" s="63">
        <f t="shared" si="686"/>
        <v>4.5384608088749195E+28</v>
      </c>
      <c r="CF449" s="63">
        <f t="shared" si="640"/>
        <v>366728.53333333333</v>
      </c>
      <c r="CG449" s="51">
        <f t="shared" si="687"/>
        <v>6809.9050400426913</v>
      </c>
      <c r="CH449" s="93">
        <f t="shared" si="652"/>
        <v>34.657480264049717</v>
      </c>
      <c r="CI449" s="51">
        <f t="shared" si="641"/>
        <v>211</v>
      </c>
      <c r="CJ449" s="51">
        <f t="shared" si="642"/>
        <v>21.6</v>
      </c>
      <c r="CK449" s="51">
        <v>1</v>
      </c>
      <c r="CM449" s="63">
        <f t="shared" si="688"/>
        <v>135505500.87211382</v>
      </c>
      <c r="CN449" s="63">
        <f t="shared" si="689"/>
        <v>28591660684.016018</v>
      </c>
      <c r="CO449" s="63">
        <f t="shared" si="690"/>
        <v>109123821918122.8</v>
      </c>
      <c r="CP449" s="63">
        <f t="shared" si="691"/>
        <v>5.0661888099068861E+28</v>
      </c>
      <c r="CQ449" s="63">
        <f t="shared" si="643"/>
        <v>366728.53333333333</v>
      </c>
      <c r="CR449" s="51">
        <f t="shared" si="692"/>
        <v>3816.6311192664566</v>
      </c>
      <c r="CS449" s="93">
        <f t="shared" ref="CS449:CS512" si="707">CR449/$F449</f>
        <v>19.423885783039637</v>
      </c>
      <c r="CT449" s="51">
        <f t="shared" si="644"/>
        <v>160</v>
      </c>
      <c r="CU449" s="51">
        <f t="shared" si="645"/>
        <v>24.15</v>
      </c>
      <c r="CV449" s="51">
        <v>13</v>
      </c>
      <c r="CX449" s="63">
        <f t="shared" si="697"/>
        <v>757966.96211716428</v>
      </c>
      <c r="CY449" s="63">
        <f t="shared" si="698"/>
        <v>121274713.93874629</v>
      </c>
      <c r="CZ449" s="63">
        <f t="shared" si="699"/>
        <v>103723460198.40109</v>
      </c>
      <c r="DA449" s="63">
        <f t="shared" si="700"/>
        <v>5.6642805444097821E+28</v>
      </c>
      <c r="DB449" s="63">
        <f t="shared" si="646"/>
        <v>366728.53333333333</v>
      </c>
      <c r="DC449" s="51">
        <f t="shared" si="701"/>
        <v>855.27689020804428</v>
      </c>
      <c r="DD449" s="93">
        <f t="shared" si="696"/>
        <v>4.3527393948061999</v>
      </c>
      <c r="DE449" s="51">
        <f t="shared" si="647"/>
        <v>105</v>
      </c>
      <c r="DF449" s="51">
        <f t="shared" si="648"/>
        <v>26.9</v>
      </c>
      <c r="DG449" s="51">
        <v>1</v>
      </c>
      <c r="DI449" s="63">
        <f t="shared" si="702"/>
        <v>359.13197062094463</v>
      </c>
      <c r="DJ449" s="63">
        <f t="shared" si="703"/>
        <v>37708.856915199183</v>
      </c>
      <c r="DK449" s="63">
        <f t="shared" si="704"/>
        <v>56413388.800000399</v>
      </c>
      <c r="DL449" s="63">
        <f t="shared" si="705"/>
        <v>6.3092814345599648E+28</v>
      </c>
      <c r="DM449" s="63">
        <f t="shared" si="649"/>
        <v>366728.53333333333</v>
      </c>
      <c r="DN449" s="51">
        <f t="shared" si="706"/>
        <v>1496.0248974628039</v>
      </c>
      <c r="DO449" s="93">
        <f t="shared" si="693"/>
        <v>7.6136822838896867</v>
      </c>
    </row>
    <row r="450" spans="1:119">
      <c r="A450" s="74">
        <v>8192</v>
      </c>
      <c r="B450" s="74">
        <f t="shared" si="615"/>
        <v>14.8</v>
      </c>
      <c r="C450" s="78">
        <v>19.010000000000002</v>
      </c>
      <c r="D450" s="76">
        <f t="shared" si="650"/>
        <v>3.22</v>
      </c>
      <c r="E450" s="76">
        <f t="shared" si="616"/>
        <v>3.22</v>
      </c>
      <c r="F450" s="77">
        <f t="shared" si="617"/>
        <v>197.10328400000003</v>
      </c>
      <c r="G450" s="73">
        <f t="shared" si="618"/>
        <v>5.3884469926337286E+26</v>
      </c>
      <c r="H450" s="74">
        <f t="shared" si="651"/>
        <v>88.80000000000004</v>
      </c>
      <c r="I450" s="79">
        <v>444</v>
      </c>
      <c r="J450" s="51">
        <f t="shared" si="619"/>
        <v>444</v>
      </c>
      <c r="K450" s="51">
        <f t="shared" si="620"/>
        <v>10</v>
      </c>
      <c r="L450" s="51">
        <v>1</v>
      </c>
      <c r="N450" s="63">
        <f t="shared" si="654"/>
        <v>1.4180581090888331E+22</v>
      </c>
      <c r="O450" s="63">
        <f t="shared" si="655"/>
        <v>6.296178004354419E+24</v>
      </c>
      <c r="P450" s="63">
        <f t="shared" si="656"/>
        <v>5.3884469926337286E+27</v>
      </c>
      <c r="Q450" s="63">
        <f t="shared" si="657"/>
        <v>2.6942234963168642E+28</v>
      </c>
      <c r="R450" s="63">
        <f t="shared" si="621"/>
        <v>367001.59999999998</v>
      </c>
      <c r="S450" s="51">
        <f t="shared" si="658"/>
        <v>855.82824832892175</v>
      </c>
      <c r="T450" s="72">
        <f t="shared" si="653"/>
        <v>4.342029371407742</v>
      </c>
      <c r="U450" s="51">
        <f t="shared" si="622"/>
        <v>429</v>
      </c>
      <c r="V450" s="69">
        <f t="shared" si="623"/>
        <v>10.75</v>
      </c>
      <c r="W450" s="51">
        <v>1</v>
      </c>
      <c r="Y450" s="68">
        <f t="shared" si="612"/>
        <v>5.2303811763043369E+20</v>
      </c>
      <c r="Z450" s="68">
        <f t="shared" si="659"/>
        <v>2.2438335246345604E+23</v>
      </c>
      <c r="AA450" s="68">
        <f t="shared" si="660"/>
        <v>7.2407256463515654E+26</v>
      </c>
      <c r="AB450" s="68">
        <f t="shared" si="661"/>
        <v>2.8962902585406288E+28</v>
      </c>
      <c r="AC450" s="63">
        <f t="shared" si="624"/>
        <v>367001.59999999998</v>
      </c>
      <c r="AD450" s="69">
        <f t="shared" si="662"/>
        <v>3226.9442304240547</v>
      </c>
      <c r="AE450" s="72">
        <f t="shared" si="625"/>
        <v>16.371844065388856</v>
      </c>
      <c r="AF450" s="51">
        <f t="shared" si="626"/>
        <v>407</v>
      </c>
      <c r="AG450" s="51">
        <f t="shared" si="627"/>
        <v>11.85</v>
      </c>
      <c r="AH450" s="51">
        <v>1</v>
      </c>
      <c r="AJ450" s="63">
        <f t="shared" si="663"/>
        <v>3.8964819660990218E+19</v>
      </c>
      <c r="AK450" s="63">
        <f t="shared" si="664"/>
        <v>1.5858681602023019E+22</v>
      </c>
      <c r="AL450" s="63">
        <f t="shared" si="665"/>
        <v>3.7805936225703893E+25</v>
      </c>
      <c r="AM450" s="63">
        <f t="shared" si="666"/>
        <v>3.192654843135484E+28</v>
      </c>
      <c r="AN450" s="63">
        <f t="shared" si="628"/>
        <v>367001.59999999998</v>
      </c>
      <c r="AO450" s="51">
        <f t="shared" si="667"/>
        <v>2383.9268089524644</v>
      </c>
      <c r="AP450" s="72">
        <f t="shared" si="613"/>
        <v>12.094810195818269</v>
      </c>
      <c r="AQ450" s="51">
        <f t="shared" si="629"/>
        <v>379</v>
      </c>
      <c r="AR450" s="51">
        <f t="shared" si="630"/>
        <v>13.25</v>
      </c>
      <c r="AS450" s="51">
        <v>1</v>
      </c>
      <c r="AU450" s="63">
        <f t="shared" si="668"/>
        <v>2.089287187360289E+17</v>
      </c>
      <c r="AV450" s="63">
        <f t="shared" si="669"/>
        <v>7.918398440095495E+19</v>
      </c>
      <c r="AW450" s="63">
        <f t="shared" si="670"/>
        <v>8.7154446597163805E+23</v>
      </c>
      <c r="AX450" s="63">
        <f t="shared" si="671"/>
        <v>3.5698461326198455E+28</v>
      </c>
      <c r="AY450" s="63">
        <f t="shared" si="631"/>
        <v>367001.59999999998</v>
      </c>
      <c r="AZ450" s="51">
        <f t="shared" si="672"/>
        <v>11006.575036165108</v>
      </c>
      <c r="BA450" s="72">
        <f t="shared" si="695"/>
        <v>55.841662365022323</v>
      </c>
      <c r="BB450" s="51">
        <f t="shared" si="632"/>
        <v>349</v>
      </c>
      <c r="BC450" s="51">
        <f t="shared" si="633"/>
        <v>14.75</v>
      </c>
      <c r="BD450" s="51">
        <v>1</v>
      </c>
      <c r="BF450" s="63">
        <f t="shared" si="673"/>
        <v>1.597826050141411E+16</v>
      </c>
      <c r="BG450" s="63">
        <f t="shared" si="674"/>
        <v>5.5764129149935247E+18</v>
      </c>
      <c r="BH450" s="63">
        <f t="shared" si="675"/>
        <v>1.5159529331464195E+22</v>
      </c>
      <c r="BI450" s="63">
        <f t="shared" si="676"/>
        <v>3.9739796570673743E+28</v>
      </c>
      <c r="BJ450" s="63">
        <f t="shared" si="634"/>
        <v>367001.59999999998</v>
      </c>
      <c r="BK450" s="51">
        <f t="shared" si="677"/>
        <v>2718.5091137537825</v>
      </c>
      <c r="BL450" s="72">
        <f t="shared" si="614"/>
        <v>13.792307558679651</v>
      </c>
      <c r="BM450" s="51">
        <f t="shared" si="635"/>
        <v>302</v>
      </c>
      <c r="BN450" s="51">
        <f t="shared" si="636"/>
        <v>17.100000000000001</v>
      </c>
      <c r="BO450" s="51">
        <v>1</v>
      </c>
      <c r="BQ450" s="63">
        <f t="shared" si="678"/>
        <v>77922997742356.266</v>
      </c>
      <c r="BR450" s="63">
        <f t="shared" si="679"/>
        <v>2.3532745318191592E+16</v>
      </c>
      <c r="BS450" s="63">
        <f t="shared" si="680"/>
        <v>2.6014042683675099E+19</v>
      </c>
      <c r="BT450" s="63">
        <f t="shared" si="681"/>
        <v>4.6071221787018385E+28</v>
      </c>
      <c r="BU450" s="63">
        <f t="shared" si="637"/>
        <v>367001.59999999998</v>
      </c>
      <c r="BV450" s="51">
        <f t="shared" si="682"/>
        <v>1105.4401996848783</v>
      </c>
      <c r="BW450" s="72">
        <f t="shared" si="694"/>
        <v>5.6084311598018735</v>
      </c>
      <c r="BX450" s="51">
        <f t="shared" si="638"/>
        <v>257</v>
      </c>
      <c r="BY450" s="51">
        <f t="shared" si="639"/>
        <v>19.350000000000001</v>
      </c>
      <c r="BZ450" s="51">
        <v>1</v>
      </c>
      <c r="CB450" s="63">
        <f t="shared" si="683"/>
        <v>28710167486.967625</v>
      </c>
      <c r="CC450" s="63">
        <f t="shared" si="684"/>
        <v>7378513044150.6797</v>
      </c>
      <c r="CD450" s="63">
        <f t="shared" si="685"/>
        <v>5.7494029368730768E+16</v>
      </c>
      <c r="CE450" s="63">
        <f t="shared" si="686"/>
        <v>5.2133224653731323E+28</v>
      </c>
      <c r="CF450" s="63">
        <f t="shared" si="640"/>
        <v>367001.59999999998</v>
      </c>
      <c r="CG450" s="51">
        <f t="shared" si="687"/>
        <v>7792.088870034484</v>
      </c>
      <c r="CH450" s="93">
        <f t="shared" si="652"/>
        <v>39.533024066887101</v>
      </c>
      <c r="CI450" s="51">
        <f t="shared" si="641"/>
        <v>212</v>
      </c>
      <c r="CJ450" s="51">
        <f t="shared" si="642"/>
        <v>21.6</v>
      </c>
      <c r="CK450" s="51">
        <v>1</v>
      </c>
      <c r="CM450" s="63">
        <f t="shared" si="688"/>
        <v>135505500.87211382</v>
      </c>
      <c r="CN450" s="63">
        <f t="shared" si="689"/>
        <v>28727166184.88813</v>
      </c>
      <c r="CO450" s="63">
        <f t="shared" si="690"/>
        <v>125350354728337.08</v>
      </c>
      <c r="CP450" s="63">
        <f t="shared" si="691"/>
        <v>5.8195227520444271E+28</v>
      </c>
      <c r="CQ450" s="63">
        <f t="shared" si="643"/>
        <v>367001.59999999998</v>
      </c>
      <c r="CR450" s="51">
        <f t="shared" si="692"/>
        <v>4363.4778982925709</v>
      </c>
      <c r="CS450" s="93">
        <f t="shared" si="707"/>
        <v>22.138027382093593</v>
      </c>
      <c r="CT450" s="51">
        <f t="shared" si="644"/>
        <v>161</v>
      </c>
      <c r="CU450" s="51">
        <f t="shared" si="645"/>
        <v>24.15</v>
      </c>
      <c r="CV450" s="51">
        <v>1</v>
      </c>
      <c r="CX450" s="63">
        <f t="shared" si="697"/>
        <v>757966.96211716428</v>
      </c>
      <c r="CY450" s="63">
        <f t="shared" si="698"/>
        <v>122032680.90086345</v>
      </c>
      <c r="CZ450" s="63">
        <f t="shared" si="699"/>
        <v>119146968104.5038</v>
      </c>
      <c r="DA450" s="63">
        <f t="shared" si="700"/>
        <v>6.5065497436052268E+28</v>
      </c>
      <c r="DB450" s="63">
        <f t="shared" si="646"/>
        <v>367001.59999999998</v>
      </c>
      <c r="DC450" s="51">
        <f t="shared" si="701"/>
        <v>976.35295090579928</v>
      </c>
      <c r="DD450" s="93">
        <f t="shared" si="696"/>
        <v>4.9535093027967969</v>
      </c>
      <c r="DE450" s="51">
        <f t="shared" si="647"/>
        <v>106</v>
      </c>
      <c r="DF450" s="51">
        <f t="shared" si="648"/>
        <v>26.9</v>
      </c>
      <c r="DG450" s="51">
        <v>1</v>
      </c>
      <c r="DI450" s="63">
        <f t="shared" si="702"/>
        <v>359.13197062094463</v>
      </c>
      <c r="DJ450" s="63">
        <f t="shared" si="703"/>
        <v>38067.98888582013</v>
      </c>
      <c r="DK450" s="63">
        <f t="shared" si="704"/>
        <v>64801966.914368615</v>
      </c>
      <c r="DL450" s="63">
        <f t="shared" si="705"/>
        <v>7.2474612050923646E+28</v>
      </c>
      <c r="DM450" s="63">
        <f t="shared" si="649"/>
        <v>367001.59999999998</v>
      </c>
      <c r="DN450" s="51">
        <f t="shared" si="706"/>
        <v>1702.2692506487142</v>
      </c>
      <c r="DO450" s="93">
        <f t="shared" si="693"/>
        <v>8.6364327174209539</v>
      </c>
    </row>
    <row r="451" spans="1:119">
      <c r="A451" s="74">
        <v>8192</v>
      </c>
      <c r="B451" s="74">
        <f t="shared" si="615"/>
        <v>14.833333333333334</v>
      </c>
      <c r="C451" s="78">
        <v>19.010000000000002</v>
      </c>
      <c r="D451" s="76">
        <f t="shared" si="650"/>
        <v>3.2250000000000001</v>
      </c>
      <c r="E451" s="76">
        <f t="shared" si="616"/>
        <v>3.2250000000000001</v>
      </c>
      <c r="F451" s="77">
        <f t="shared" si="617"/>
        <v>197.71588125000002</v>
      </c>
      <c r="G451" s="73">
        <f t="shared" si="618"/>
        <v>6.1897001964270842E+26</v>
      </c>
      <c r="H451" s="74">
        <f t="shared" si="651"/>
        <v>89.000000000000043</v>
      </c>
      <c r="I451" s="79">
        <v>445</v>
      </c>
      <c r="J451" s="51">
        <f t="shared" si="619"/>
        <v>445</v>
      </c>
      <c r="K451" s="51">
        <f t="shared" si="620"/>
        <v>10</v>
      </c>
      <c r="L451" s="51">
        <v>1</v>
      </c>
      <c r="N451" s="63">
        <f t="shared" si="654"/>
        <v>1.4180581090888331E+22</v>
      </c>
      <c r="O451" s="63">
        <f t="shared" si="655"/>
        <v>6.3103585854453077E+24</v>
      </c>
      <c r="P451" s="63">
        <f t="shared" si="656"/>
        <v>6.1897001964270839E+27</v>
      </c>
      <c r="Q451" s="63">
        <f t="shared" si="657"/>
        <v>3.0948500982135422E+28</v>
      </c>
      <c r="R451" s="63">
        <f t="shared" si="621"/>
        <v>367274.66666666669</v>
      </c>
      <c r="S451" s="51">
        <f t="shared" si="658"/>
        <v>980.87931337269492</v>
      </c>
      <c r="T451" s="72">
        <f t="shared" si="653"/>
        <v>4.9610547578240878</v>
      </c>
      <c r="U451" s="51">
        <f t="shared" si="622"/>
        <v>430</v>
      </c>
      <c r="V451" s="69">
        <f t="shared" si="623"/>
        <v>10.75</v>
      </c>
      <c r="W451" s="51">
        <v>1</v>
      </c>
      <c r="Y451" s="68">
        <f t="shared" si="612"/>
        <v>5.2303811763043369E+20</v>
      </c>
      <c r="Z451" s="68">
        <f t="shared" si="659"/>
        <v>2.2490639058108649E+23</v>
      </c>
      <c r="AA451" s="68">
        <f t="shared" si="660"/>
        <v>8.3174096389488865E+26</v>
      </c>
      <c r="AB451" s="68">
        <f t="shared" si="661"/>
        <v>3.326963855579558E+28</v>
      </c>
      <c r="AC451" s="63">
        <f t="shared" si="624"/>
        <v>367274.66666666669</v>
      </c>
      <c r="AD451" s="69">
        <f t="shared" si="662"/>
        <v>3698.1650976921328</v>
      </c>
      <c r="AE451" s="72">
        <f t="shared" si="625"/>
        <v>18.704441314028902</v>
      </c>
      <c r="AF451" s="51">
        <f t="shared" si="626"/>
        <v>408</v>
      </c>
      <c r="AG451" s="51">
        <f t="shared" si="627"/>
        <v>11.85</v>
      </c>
      <c r="AH451" s="51">
        <v>1</v>
      </c>
      <c r="AJ451" s="63">
        <f t="shared" si="663"/>
        <v>3.8964819660990218E+19</v>
      </c>
      <c r="AK451" s="63">
        <f t="shared" si="664"/>
        <v>1.5897646421684009E+22</v>
      </c>
      <c r="AL451" s="63">
        <f t="shared" si="665"/>
        <v>4.3427616751588872E+25</v>
      </c>
      <c r="AM451" s="63">
        <f t="shared" si="666"/>
        <v>3.6673973663830473E+28</v>
      </c>
      <c r="AN451" s="63">
        <f t="shared" si="628"/>
        <v>367274.66666666669</v>
      </c>
      <c r="AO451" s="51">
        <f t="shared" si="667"/>
        <v>2731.7010077890927</v>
      </c>
      <c r="AP451" s="72">
        <f t="shared" si="613"/>
        <v>13.816295335097632</v>
      </c>
      <c r="AQ451" s="51">
        <f t="shared" si="629"/>
        <v>380</v>
      </c>
      <c r="AR451" s="51">
        <f t="shared" si="630"/>
        <v>13.25</v>
      </c>
      <c r="AS451" s="51">
        <v>14</v>
      </c>
      <c r="AU451" s="63">
        <f t="shared" si="668"/>
        <v>2.9250020623044045E+18</v>
      </c>
      <c r="AV451" s="63">
        <f t="shared" si="669"/>
        <v>1.1115007836756737E+21</v>
      </c>
      <c r="AW451" s="63">
        <f t="shared" si="670"/>
        <v>1.0011416943683902E+24</v>
      </c>
      <c r="AX451" s="63">
        <f t="shared" si="671"/>
        <v>4.1006763801329435E+28</v>
      </c>
      <c r="AY451" s="63">
        <f t="shared" si="631"/>
        <v>367274.66666666669</v>
      </c>
      <c r="AZ451" s="51">
        <f t="shared" si="672"/>
        <v>900.71164057812723</v>
      </c>
      <c r="BA451" s="72">
        <f t="shared" si="695"/>
        <v>4.5555856964227912</v>
      </c>
      <c r="BB451" s="51">
        <f t="shared" si="632"/>
        <v>350</v>
      </c>
      <c r="BC451" s="51">
        <f t="shared" si="633"/>
        <v>14.75</v>
      </c>
      <c r="BD451" s="51">
        <v>1</v>
      </c>
      <c r="BF451" s="63">
        <f t="shared" si="673"/>
        <v>1.597826050141411E+16</v>
      </c>
      <c r="BG451" s="63">
        <f t="shared" si="674"/>
        <v>5.5923911754949386E+18</v>
      </c>
      <c r="BH451" s="63">
        <f t="shared" si="675"/>
        <v>1.7413726405582219E+22</v>
      </c>
      <c r="BI451" s="63">
        <f t="shared" si="676"/>
        <v>4.5649038948649743E+28</v>
      </c>
      <c r="BJ451" s="63">
        <f t="shared" si="634"/>
        <v>367274.66666666669</v>
      </c>
      <c r="BK451" s="51">
        <f t="shared" si="677"/>
        <v>3113.8248128790933</v>
      </c>
      <c r="BL451" s="72">
        <f t="shared" si="614"/>
        <v>15.748986845127764</v>
      </c>
      <c r="BM451" s="51">
        <f t="shared" si="635"/>
        <v>303</v>
      </c>
      <c r="BN451" s="51">
        <f t="shared" si="636"/>
        <v>17.100000000000001</v>
      </c>
      <c r="BO451" s="51">
        <v>1</v>
      </c>
      <c r="BQ451" s="63">
        <f t="shared" si="678"/>
        <v>77922997742356.266</v>
      </c>
      <c r="BR451" s="63">
        <f t="shared" si="679"/>
        <v>2.3610668315933948E+16</v>
      </c>
      <c r="BS451" s="63">
        <f t="shared" si="680"/>
        <v>2.9882288037560238E+19</v>
      </c>
      <c r="BT451" s="63">
        <f t="shared" si="681"/>
        <v>5.2921936679451572E+28</v>
      </c>
      <c r="BU451" s="63">
        <f t="shared" si="637"/>
        <v>367274.66666666669</v>
      </c>
      <c r="BV451" s="51">
        <f t="shared" si="682"/>
        <v>1265.6265226255291</v>
      </c>
      <c r="BW451" s="72">
        <f t="shared" si="694"/>
        <v>6.4012385581976563</v>
      </c>
      <c r="BX451" s="51">
        <f t="shared" si="638"/>
        <v>258</v>
      </c>
      <c r="BY451" s="51">
        <f t="shared" si="639"/>
        <v>19.350000000000001</v>
      </c>
      <c r="BZ451" s="51">
        <v>1</v>
      </c>
      <c r="CB451" s="63">
        <f t="shared" si="683"/>
        <v>28710167486.967625</v>
      </c>
      <c r="CC451" s="63">
        <f t="shared" si="684"/>
        <v>7407223211637.6475</v>
      </c>
      <c r="CD451" s="63">
        <f t="shared" si="685"/>
        <v>6.6043296958012264E+16</v>
      </c>
      <c r="CE451" s="63">
        <f t="shared" si="686"/>
        <v>5.9885349400432048E+28</v>
      </c>
      <c r="CF451" s="63">
        <f t="shared" si="640"/>
        <v>367274.66666666669</v>
      </c>
      <c r="CG451" s="51">
        <f t="shared" si="687"/>
        <v>8916.0668000729638</v>
      </c>
      <c r="CH451" s="93">
        <f t="shared" si="652"/>
        <v>45.095349668948067</v>
      </c>
      <c r="CI451" s="51">
        <f t="shared" si="641"/>
        <v>213</v>
      </c>
      <c r="CJ451" s="51">
        <f t="shared" si="642"/>
        <v>21.6</v>
      </c>
      <c r="CK451" s="51">
        <v>1</v>
      </c>
      <c r="CM451" s="63">
        <f t="shared" si="688"/>
        <v>135505500.87211382</v>
      </c>
      <c r="CN451" s="63">
        <f t="shared" si="689"/>
        <v>28862671685.760246</v>
      </c>
      <c r="CO451" s="63">
        <f t="shared" si="690"/>
        <v>143989746274735.59</v>
      </c>
      <c r="CP451" s="63">
        <f t="shared" si="691"/>
        <v>6.6848762121412523E+28</v>
      </c>
      <c r="CQ451" s="63">
        <f t="shared" si="643"/>
        <v>367274.66666666669</v>
      </c>
      <c r="CR451" s="51">
        <f t="shared" si="692"/>
        <v>4988.7878656006296</v>
      </c>
      <c r="CS451" s="93">
        <f t="shared" si="707"/>
        <v>25.232104948072447</v>
      </c>
      <c r="CT451" s="51">
        <f t="shared" si="644"/>
        <v>162</v>
      </c>
      <c r="CU451" s="51">
        <f t="shared" si="645"/>
        <v>24.15</v>
      </c>
      <c r="CV451" s="51">
        <v>1</v>
      </c>
      <c r="CX451" s="63">
        <f t="shared" si="697"/>
        <v>757966.96211716428</v>
      </c>
      <c r="CY451" s="63">
        <f t="shared" si="698"/>
        <v>122790647.86298062</v>
      </c>
      <c r="CZ451" s="63">
        <f t="shared" si="699"/>
        <v>136863926264.52773</v>
      </c>
      <c r="DA451" s="63">
        <f t="shared" si="700"/>
        <v>7.4740629871857042E+28</v>
      </c>
      <c r="DB451" s="63">
        <f t="shared" si="646"/>
        <v>367274.66666666669</v>
      </c>
      <c r="DC451" s="51">
        <f t="shared" si="701"/>
        <v>1114.6119728698816</v>
      </c>
      <c r="DD451" s="93">
        <f t="shared" si="696"/>
        <v>5.6374428084536152</v>
      </c>
      <c r="DE451" s="51">
        <f t="shared" si="647"/>
        <v>107</v>
      </c>
      <c r="DF451" s="51">
        <f t="shared" si="648"/>
        <v>26.9</v>
      </c>
      <c r="DG451" s="51">
        <v>1</v>
      </c>
      <c r="DI451" s="63">
        <f t="shared" si="702"/>
        <v>359.13197062094463</v>
      </c>
      <c r="DJ451" s="63">
        <f t="shared" si="703"/>
        <v>38427.120856441077</v>
      </c>
      <c r="DK451" s="63">
        <f t="shared" si="704"/>
        <v>74437912.795107529</v>
      </c>
      <c r="DL451" s="63">
        <f t="shared" si="705"/>
        <v>8.3251467641944286E+28</v>
      </c>
      <c r="DM451" s="63">
        <f t="shared" si="649"/>
        <v>367274.66666666669</v>
      </c>
      <c r="DN451" s="51">
        <f t="shared" si="706"/>
        <v>1937.1191787487351</v>
      </c>
      <c r="DO451" s="93">
        <f t="shared" si="693"/>
        <v>9.7974890357915285</v>
      </c>
    </row>
    <row r="452" spans="1:119">
      <c r="A452" s="74">
        <v>8192</v>
      </c>
      <c r="B452" s="74">
        <f t="shared" si="615"/>
        <v>14.866666666666667</v>
      </c>
      <c r="C452" s="78">
        <v>19.010000000000002</v>
      </c>
      <c r="D452" s="76">
        <f t="shared" si="650"/>
        <v>3.23</v>
      </c>
      <c r="E452" s="76">
        <f t="shared" si="616"/>
        <v>3.23</v>
      </c>
      <c r="F452" s="77">
        <f t="shared" si="617"/>
        <v>198.329429</v>
      </c>
      <c r="G452" s="73">
        <f t="shared" si="618"/>
        <v>7.1100984335606169E+26</v>
      </c>
      <c r="H452" s="74">
        <f t="shared" si="651"/>
        <v>89.200000000000045</v>
      </c>
      <c r="I452" s="79">
        <v>446</v>
      </c>
      <c r="J452" s="51">
        <f t="shared" si="619"/>
        <v>446</v>
      </c>
      <c r="K452" s="51">
        <f t="shared" si="620"/>
        <v>10</v>
      </c>
      <c r="L452" s="51">
        <v>1</v>
      </c>
      <c r="N452" s="63">
        <f t="shared" si="654"/>
        <v>1.4180581090888331E+22</v>
      </c>
      <c r="O452" s="63">
        <f t="shared" si="655"/>
        <v>6.3245391665361952E+24</v>
      </c>
      <c r="P452" s="63">
        <f t="shared" si="656"/>
        <v>7.1100984335606175E+27</v>
      </c>
      <c r="Q452" s="63">
        <f t="shared" si="657"/>
        <v>3.5550492167803085E+28</v>
      </c>
      <c r="R452" s="63">
        <f t="shared" si="621"/>
        <v>367547.73333333334</v>
      </c>
      <c r="S452" s="51">
        <f t="shared" si="658"/>
        <v>1124.2081432874825</v>
      </c>
      <c r="T452" s="72">
        <f t="shared" si="653"/>
        <v>5.6683879389754228</v>
      </c>
      <c r="U452" s="51">
        <f t="shared" si="622"/>
        <v>431</v>
      </c>
      <c r="V452" s="69">
        <f t="shared" si="623"/>
        <v>10.75</v>
      </c>
      <c r="W452" s="51">
        <v>1</v>
      </c>
      <c r="Y452" s="68">
        <f t="shared" si="612"/>
        <v>5.2303811763043369E+20</v>
      </c>
      <c r="Z452" s="68">
        <f t="shared" si="659"/>
        <v>2.2542942869871691E+23</v>
      </c>
      <c r="AA452" s="68">
        <f t="shared" si="660"/>
        <v>9.5541947700970696E+26</v>
      </c>
      <c r="AB452" s="68">
        <f t="shared" si="661"/>
        <v>3.8216779080388318E+28</v>
      </c>
      <c r="AC452" s="63">
        <f t="shared" si="624"/>
        <v>367547.73333333334</v>
      </c>
      <c r="AD452" s="69">
        <f t="shared" si="662"/>
        <v>4238.2198390193807</v>
      </c>
      <c r="AE452" s="72">
        <f t="shared" si="625"/>
        <v>21.369596334689092</v>
      </c>
      <c r="AF452" s="51">
        <f t="shared" si="626"/>
        <v>409</v>
      </c>
      <c r="AG452" s="51">
        <f t="shared" si="627"/>
        <v>11.85</v>
      </c>
      <c r="AH452" s="51">
        <v>1</v>
      </c>
      <c r="AJ452" s="63">
        <f t="shared" si="663"/>
        <v>3.8964819660990218E+19</v>
      </c>
      <c r="AK452" s="63">
        <f t="shared" si="664"/>
        <v>1.5936611241345E+22</v>
      </c>
      <c r="AL452" s="63">
        <f t="shared" si="665"/>
        <v>4.9885231923991834E+25</v>
      </c>
      <c r="AM452" s="63">
        <f t="shared" si="666"/>
        <v>4.2127333218846656E+28</v>
      </c>
      <c r="AN452" s="63">
        <f t="shared" si="628"/>
        <v>367547.73333333334</v>
      </c>
      <c r="AO452" s="51">
        <f t="shared" si="667"/>
        <v>3130.2283257417075</v>
      </c>
      <c r="AP452" s="72">
        <f t="shared" si="613"/>
        <v>15.782974526396218</v>
      </c>
      <c r="AQ452" s="51">
        <f t="shared" si="629"/>
        <v>381</v>
      </c>
      <c r="AR452" s="51">
        <f t="shared" si="630"/>
        <v>13.25</v>
      </c>
      <c r="AS452" s="51">
        <v>1</v>
      </c>
      <c r="AU452" s="63">
        <f t="shared" si="668"/>
        <v>2.9250020623044045E+18</v>
      </c>
      <c r="AV452" s="63">
        <f t="shared" si="669"/>
        <v>1.1144257857379781E+21</v>
      </c>
      <c r="AW452" s="63">
        <f t="shared" si="670"/>
        <v>1.1500098174399143E+24</v>
      </c>
      <c r="AX452" s="63">
        <f t="shared" si="671"/>
        <v>4.7104402122339083E+28</v>
      </c>
      <c r="AY452" s="63">
        <f t="shared" si="631"/>
        <v>367547.73333333334</v>
      </c>
      <c r="AZ452" s="51">
        <f t="shared" si="672"/>
        <v>1031.930373612427</v>
      </c>
      <c r="BA452" s="72">
        <f t="shared" si="695"/>
        <v>5.203112714111767</v>
      </c>
      <c r="BB452" s="51">
        <f t="shared" si="632"/>
        <v>351</v>
      </c>
      <c r="BC452" s="51">
        <f t="shared" si="633"/>
        <v>14.75</v>
      </c>
      <c r="BD452" s="51">
        <v>1</v>
      </c>
      <c r="BF452" s="63">
        <f t="shared" si="673"/>
        <v>1.597826050141411E+16</v>
      </c>
      <c r="BG452" s="63">
        <f t="shared" si="674"/>
        <v>5.6083694359963525E+18</v>
      </c>
      <c r="BH452" s="63">
        <f t="shared" si="675"/>
        <v>2.0003118876460732E+22</v>
      </c>
      <c r="BI452" s="63">
        <f t="shared" si="676"/>
        <v>5.2436975947509549E+28</v>
      </c>
      <c r="BJ452" s="63">
        <f t="shared" si="634"/>
        <v>367547.73333333334</v>
      </c>
      <c r="BK452" s="51">
        <f t="shared" si="677"/>
        <v>3566.6549974532991</v>
      </c>
      <c r="BL452" s="72">
        <f t="shared" si="614"/>
        <v>17.983488458756664</v>
      </c>
      <c r="BM452" s="51">
        <f t="shared" si="635"/>
        <v>304</v>
      </c>
      <c r="BN452" s="51">
        <f t="shared" si="636"/>
        <v>17.100000000000001</v>
      </c>
      <c r="BO452" s="51">
        <v>1</v>
      </c>
      <c r="BQ452" s="63">
        <f t="shared" si="678"/>
        <v>77922997742356.266</v>
      </c>
      <c r="BR452" s="63">
        <f t="shared" si="679"/>
        <v>2.3688591313676304E+16</v>
      </c>
      <c r="BS452" s="63">
        <f t="shared" si="680"/>
        <v>3.4325735112293032E+19</v>
      </c>
      <c r="BT452" s="63">
        <f t="shared" si="681"/>
        <v>6.0791341606943277E+28</v>
      </c>
      <c r="BU452" s="63">
        <f t="shared" si="637"/>
        <v>367547.73333333334</v>
      </c>
      <c r="BV452" s="51">
        <f t="shared" si="682"/>
        <v>1449.0407917365483</v>
      </c>
      <c r="BW452" s="72">
        <f t="shared" si="694"/>
        <v>7.30623185395521</v>
      </c>
      <c r="BX452" s="51">
        <f t="shared" si="638"/>
        <v>259</v>
      </c>
      <c r="BY452" s="51">
        <f t="shared" si="639"/>
        <v>19.350000000000001</v>
      </c>
      <c r="BZ452" s="51">
        <v>1</v>
      </c>
      <c r="CB452" s="63">
        <f t="shared" si="683"/>
        <v>28710167486.967625</v>
      </c>
      <c r="CC452" s="63">
        <f t="shared" si="684"/>
        <v>7435933379124.6152</v>
      </c>
      <c r="CD452" s="63">
        <f t="shared" si="685"/>
        <v>7.5863826574249376E+16</v>
      </c>
      <c r="CE452" s="63">
        <f t="shared" si="686"/>
        <v>6.8790202344698967E+28</v>
      </c>
      <c r="CF452" s="63">
        <f t="shared" si="640"/>
        <v>367547.73333333334</v>
      </c>
      <c r="CG452" s="51">
        <f t="shared" si="687"/>
        <v>10202.327361784452</v>
      </c>
      <c r="CH452" s="93">
        <f t="shared" si="652"/>
        <v>51.441318684906065</v>
      </c>
      <c r="CI452" s="51">
        <f t="shared" si="641"/>
        <v>214</v>
      </c>
      <c r="CJ452" s="51">
        <f t="shared" si="642"/>
        <v>21.6</v>
      </c>
      <c r="CK452" s="51">
        <v>1</v>
      </c>
      <c r="CM452" s="63">
        <f t="shared" si="688"/>
        <v>135505500.87211382</v>
      </c>
      <c r="CN452" s="63">
        <f t="shared" si="689"/>
        <v>28998177186.632359</v>
      </c>
      <c r="CO452" s="63">
        <f t="shared" si="690"/>
        <v>165400784682229.25</v>
      </c>
      <c r="CP452" s="63">
        <f t="shared" si="691"/>
        <v>7.6789063082454666E+28</v>
      </c>
      <c r="CQ452" s="63">
        <f t="shared" si="643"/>
        <v>367547.73333333334</v>
      </c>
      <c r="CR452" s="51">
        <f t="shared" si="692"/>
        <v>5703.833851959359</v>
      </c>
      <c r="CS452" s="93">
        <f t="shared" si="707"/>
        <v>28.759392293512622</v>
      </c>
      <c r="CT452" s="51">
        <f t="shared" si="644"/>
        <v>163</v>
      </c>
      <c r="CU452" s="51">
        <f t="shared" si="645"/>
        <v>24.15</v>
      </c>
      <c r="CV452" s="51">
        <v>1</v>
      </c>
      <c r="CX452" s="63">
        <f t="shared" si="697"/>
        <v>757966.96211716428</v>
      </c>
      <c r="CY452" s="63">
        <f t="shared" si="698"/>
        <v>123548614.82509778</v>
      </c>
      <c r="CZ452" s="63">
        <f t="shared" si="699"/>
        <v>157215366958.4985</v>
      </c>
      <c r="DA452" s="63">
        <f t="shared" si="700"/>
        <v>8.5854438585244454E+28</v>
      </c>
      <c r="DB452" s="63">
        <f t="shared" si="646"/>
        <v>367547.73333333334</v>
      </c>
      <c r="DC452" s="51">
        <f t="shared" si="701"/>
        <v>1272.49801368523</v>
      </c>
      <c r="DD452" s="93">
        <f t="shared" si="696"/>
        <v>6.4160826766925751</v>
      </c>
      <c r="DE452" s="51">
        <f t="shared" si="647"/>
        <v>108</v>
      </c>
      <c r="DF452" s="51">
        <f t="shared" si="648"/>
        <v>26.9</v>
      </c>
      <c r="DG452" s="51">
        <v>1</v>
      </c>
      <c r="DI452" s="63">
        <f t="shared" si="702"/>
        <v>359.13197062094463</v>
      </c>
      <c r="DJ452" s="63">
        <f t="shared" si="703"/>
        <v>38786.252827062017</v>
      </c>
      <c r="DK452" s="63">
        <f t="shared" si="704"/>
        <v>85506707.977152765</v>
      </c>
      <c r="DL452" s="63">
        <f t="shared" si="705"/>
        <v>9.5630823931390285E+28</v>
      </c>
      <c r="DM452" s="63">
        <f t="shared" si="649"/>
        <v>367547.73333333334</v>
      </c>
      <c r="DN452" s="51">
        <f t="shared" si="706"/>
        <v>2204.5622287464921</v>
      </c>
      <c r="DO452" s="93">
        <f t="shared" si="693"/>
        <v>11.115658628485701</v>
      </c>
    </row>
    <row r="453" spans="1:119">
      <c r="A453" s="74">
        <v>8192</v>
      </c>
      <c r="B453" s="74">
        <f t="shared" si="615"/>
        <v>14.9</v>
      </c>
      <c r="C453" s="78">
        <v>19.010000000000002</v>
      </c>
      <c r="D453" s="76">
        <f t="shared" si="650"/>
        <v>3.2349999999999999</v>
      </c>
      <c r="E453" s="76">
        <f t="shared" si="616"/>
        <v>3.2349999999999999</v>
      </c>
      <c r="F453" s="77">
        <f t="shared" si="617"/>
        <v>198.94392725</v>
      </c>
      <c r="G453" s="73">
        <f t="shared" si="618"/>
        <v>8.1673583744980781E+26</v>
      </c>
      <c r="H453" s="74">
        <f t="shared" si="651"/>
        <v>89.400000000000048</v>
      </c>
      <c r="I453" s="79">
        <v>447</v>
      </c>
      <c r="J453" s="51">
        <f t="shared" si="619"/>
        <v>447</v>
      </c>
      <c r="K453" s="51">
        <f t="shared" si="620"/>
        <v>10</v>
      </c>
      <c r="L453" s="51">
        <v>1</v>
      </c>
      <c r="N453" s="63">
        <f t="shared" si="654"/>
        <v>1.4180581090888331E+22</v>
      </c>
      <c r="O453" s="63">
        <f t="shared" si="655"/>
        <v>6.3387197476270839E+24</v>
      </c>
      <c r="P453" s="63">
        <f t="shared" si="656"/>
        <v>8.1673583744980787E+27</v>
      </c>
      <c r="Q453" s="63">
        <f t="shared" si="657"/>
        <v>4.0836791872490396E+28</v>
      </c>
      <c r="R453" s="63">
        <f t="shared" si="621"/>
        <v>367820.79999999999</v>
      </c>
      <c r="S453" s="51">
        <f t="shared" si="658"/>
        <v>1288.4870604281803</v>
      </c>
      <c r="T453" s="72">
        <f t="shared" si="653"/>
        <v>6.4766342870522591</v>
      </c>
      <c r="U453" s="51">
        <f t="shared" si="622"/>
        <v>432</v>
      </c>
      <c r="V453" s="69">
        <f t="shared" si="623"/>
        <v>10.75</v>
      </c>
      <c r="W453" s="51">
        <v>1</v>
      </c>
      <c r="Y453" s="68">
        <f t="shared" si="612"/>
        <v>5.2303811763043369E+20</v>
      </c>
      <c r="Z453" s="68">
        <f t="shared" si="659"/>
        <v>2.2595246681634736E+23</v>
      </c>
      <c r="AA453" s="68">
        <f t="shared" si="660"/>
        <v>1.097488781573178E+27</v>
      </c>
      <c r="AB453" s="68">
        <f t="shared" si="661"/>
        <v>4.3899551262927168E+28</v>
      </c>
      <c r="AC453" s="63">
        <f t="shared" si="624"/>
        <v>367820.79999999999</v>
      </c>
      <c r="AD453" s="69">
        <f t="shared" si="662"/>
        <v>4857.1666290557005</v>
      </c>
      <c r="AE453" s="72">
        <f t="shared" si="625"/>
        <v>24.414751916262379</v>
      </c>
      <c r="AF453" s="51">
        <f t="shared" si="626"/>
        <v>410</v>
      </c>
      <c r="AG453" s="51">
        <f t="shared" si="627"/>
        <v>11.85</v>
      </c>
      <c r="AH453" s="51">
        <v>1</v>
      </c>
      <c r="AJ453" s="63">
        <f t="shared" si="663"/>
        <v>3.8964819660990218E+19</v>
      </c>
      <c r="AK453" s="63">
        <f t="shared" si="664"/>
        <v>1.597557606100599E+22</v>
      </c>
      <c r="AL453" s="63">
        <f t="shared" si="665"/>
        <v>5.7303083849734985E+25</v>
      </c>
      <c r="AM453" s="63">
        <f t="shared" si="666"/>
        <v>4.8391598368901106E+28</v>
      </c>
      <c r="AN453" s="63">
        <f t="shared" si="628"/>
        <v>367820.79999999999</v>
      </c>
      <c r="AO453" s="51">
        <f t="shared" si="667"/>
        <v>3586.9181574993909</v>
      </c>
      <c r="AP453" s="72">
        <f t="shared" si="613"/>
        <v>18.029794661648264</v>
      </c>
      <c r="AQ453" s="51">
        <f t="shared" si="629"/>
        <v>382</v>
      </c>
      <c r="AR453" s="51">
        <f t="shared" si="630"/>
        <v>13.25</v>
      </c>
      <c r="AS453" s="51">
        <v>1</v>
      </c>
      <c r="AU453" s="63">
        <f t="shared" si="668"/>
        <v>2.9250020623044045E+18</v>
      </c>
      <c r="AV453" s="63">
        <f t="shared" si="669"/>
        <v>1.1173507878002826E+21</v>
      </c>
      <c r="AW453" s="63">
        <f t="shared" si="670"/>
        <v>1.3210143855236701E+24</v>
      </c>
      <c r="AX453" s="63">
        <f t="shared" si="671"/>
        <v>5.4108749231049767E+28</v>
      </c>
      <c r="AY453" s="63">
        <f t="shared" si="631"/>
        <v>367820.79999999999</v>
      </c>
      <c r="AZ453" s="51">
        <f t="shared" si="672"/>
        <v>1182.2736422143112</v>
      </c>
      <c r="BA453" s="72">
        <f t="shared" si="695"/>
        <v>5.9427480826224173</v>
      </c>
      <c r="BB453" s="51">
        <f t="shared" si="632"/>
        <v>352</v>
      </c>
      <c r="BC453" s="51">
        <f t="shared" si="633"/>
        <v>14.75</v>
      </c>
      <c r="BD453" s="51">
        <v>1</v>
      </c>
      <c r="BF453" s="63">
        <f t="shared" si="673"/>
        <v>1.597826050141411E+16</v>
      </c>
      <c r="BG453" s="63">
        <f t="shared" si="674"/>
        <v>5.6243476964977664E+18</v>
      </c>
      <c r="BH453" s="63">
        <f t="shared" si="675"/>
        <v>2.2977549748200586E+22</v>
      </c>
      <c r="BI453" s="63">
        <f t="shared" si="676"/>
        <v>6.023426801192333E+28</v>
      </c>
      <c r="BJ453" s="63">
        <f t="shared" si="634"/>
        <v>367820.79999999999</v>
      </c>
      <c r="BK453" s="51">
        <f t="shared" si="677"/>
        <v>4085.371493392649</v>
      </c>
      <c r="BL453" s="72">
        <f t="shared" si="614"/>
        <v>20.535291274605363</v>
      </c>
      <c r="BM453" s="51">
        <f t="shared" si="635"/>
        <v>305</v>
      </c>
      <c r="BN453" s="51">
        <f t="shared" si="636"/>
        <v>17.100000000000001</v>
      </c>
      <c r="BO453" s="51">
        <v>1</v>
      </c>
      <c r="BQ453" s="63">
        <f t="shared" si="678"/>
        <v>77922997742356.266</v>
      </c>
      <c r="BR453" s="63">
        <f t="shared" si="679"/>
        <v>2.376651431141866E+16</v>
      </c>
      <c r="BS453" s="63">
        <f t="shared" si="680"/>
        <v>3.9429915457554973E+19</v>
      </c>
      <c r="BT453" s="63">
        <f t="shared" si="681"/>
        <v>6.9830914101958567E+28</v>
      </c>
      <c r="BU453" s="63">
        <f t="shared" si="637"/>
        <v>367820.79999999999</v>
      </c>
      <c r="BV453" s="51">
        <f t="shared" si="682"/>
        <v>1659.0533614182877</v>
      </c>
      <c r="BW453" s="72">
        <f t="shared" si="694"/>
        <v>8.3393013516490129</v>
      </c>
      <c r="BX453" s="51">
        <f t="shared" si="638"/>
        <v>260</v>
      </c>
      <c r="BY453" s="51">
        <f t="shared" si="639"/>
        <v>19.350000000000001</v>
      </c>
      <c r="BZ453" s="51">
        <v>14</v>
      </c>
      <c r="CB453" s="63">
        <f t="shared" si="683"/>
        <v>401942344817.54675</v>
      </c>
      <c r="CC453" s="63">
        <f t="shared" si="684"/>
        <v>104505009652562.16</v>
      </c>
      <c r="CD453" s="63">
        <f t="shared" si="685"/>
        <v>8.7144652789620608E+16</v>
      </c>
      <c r="CE453" s="63">
        <f t="shared" si="686"/>
        <v>7.9019192273268911E+28</v>
      </c>
      <c r="CF453" s="63">
        <f t="shared" si="640"/>
        <v>367820.79999999999</v>
      </c>
      <c r="CG453" s="51">
        <f t="shared" si="687"/>
        <v>833.8801467924086</v>
      </c>
      <c r="CH453" s="93">
        <f t="shared" si="652"/>
        <v>4.1915335558070348</v>
      </c>
      <c r="CI453" s="51">
        <f t="shared" si="641"/>
        <v>215</v>
      </c>
      <c r="CJ453" s="51">
        <f t="shared" si="642"/>
        <v>21.6</v>
      </c>
      <c r="CK453" s="51">
        <v>1</v>
      </c>
      <c r="CM453" s="63">
        <f t="shared" si="688"/>
        <v>135505500.87211382</v>
      </c>
      <c r="CN453" s="63">
        <f t="shared" si="689"/>
        <v>29133682687.504471</v>
      </c>
      <c r="CO453" s="63">
        <f t="shared" si="690"/>
        <v>189995609279695.56</v>
      </c>
      <c r="CP453" s="63">
        <f t="shared" si="691"/>
        <v>8.8207470444579256E+28</v>
      </c>
      <c r="CQ453" s="63">
        <f t="shared" si="643"/>
        <v>367820.79999999999</v>
      </c>
      <c r="CR453" s="51">
        <f t="shared" si="692"/>
        <v>6521.5102161178302</v>
      </c>
      <c r="CS453" s="93">
        <f t="shared" si="707"/>
        <v>32.780644809140966</v>
      </c>
      <c r="CT453" s="51">
        <f t="shared" si="644"/>
        <v>164</v>
      </c>
      <c r="CU453" s="51">
        <f t="shared" si="645"/>
        <v>24.15</v>
      </c>
      <c r="CV453" s="51">
        <v>1</v>
      </c>
      <c r="CX453" s="63">
        <f t="shared" si="697"/>
        <v>757966.96211716428</v>
      </c>
      <c r="CY453" s="63">
        <f t="shared" si="698"/>
        <v>124306581.78721493</v>
      </c>
      <c r="CZ453" s="63">
        <f t="shared" si="699"/>
        <v>180593033405.48242</v>
      </c>
      <c r="DA453" s="63">
        <f t="shared" si="700"/>
        <v>9.8620852372064288E+28</v>
      </c>
      <c r="DB453" s="63">
        <f t="shared" si="646"/>
        <v>367820.79999999999</v>
      </c>
      <c r="DC453" s="51">
        <f t="shared" si="701"/>
        <v>1452.8034703312596</v>
      </c>
      <c r="DD453" s="93">
        <f t="shared" si="696"/>
        <v>7.3025776177908419</v>
      </c>
      <c r="DE453" s="51">
        <f t="shared" si="647"/>
        <v>109</v>
      </c>
      <c r="DF453" s="51">
        <f t="shared" si="648"/>
        <v>26.9</v>
      </c>
      <c r="DG453" s="51">
        <v>1</v>
      </c>
      <c r="DI453" s="63">
        <f t="shared" si="702"/>
        <v>359.13197062094463</v>
      </c>
      <c r="DJ453" s="63">
        <f t="shared" si="703"/>
        <v>39145.384797682964</v>
      </c>
      <c r="DK453" s="63">
        <f t="shared" si="704"/>
        <v>98221414.794567227</v>
      </c>
      <c r="DL453" s="63">
        <f t="shared" si="705"/>
        <v>1.0985097013699914E+29</v>
      </c>
      <c r="DM453" s="63">
        <f t="shared" si="649"/>
        <v>367820.79999999999</v>
      </c>
      <c r="DN453" s="51">
        <f t="shared" si="706"/>
        <v>2509.1441890840988</v>
      </c>
      <c r="DO453" s="93">
        <f t="shared" si="693"/>
        <v>12.612318575228583</v>
      </c>
    </row>
    <row r="454" spans="1:119">
      <c r="A454" s="74">
        <v>8192</v>
      </c>
      <c r="B454" s="74">
        <f t="shared" si="615"/>
        <v>14.933333333333334</v>
      </c>
      <c r="C454" s="78">
        <v>19.010000000000002</v>
      </c>
      <c r="D454" s="76">
        <f t="shared" si="650"/>
        <v>3.24</v>
      </c>
      <c r="E454" s="76">
        <f t="shared" si="616"/>
        <v>3.24</v>
      </c>
      <c r="F454" s="77">
        <f t="shared" si="617"/>
        <v>199.55937600000004</v>
      </c>
      <c r="G454" s="73">
        <f t="shared" si="618"/>
        <v>9.3818311294572007E+26</v>
      </c>
      <c r="H454" s="74">
        <f t="shared" si="651"/>
        <v>89.600000000000051</v>
      </c>
      <c r="I454" s="79">
        <v>448</v>
      </c>
      <c r="J454" s="51">
        <f t="shared" si="619"/>
        <v>448</v>
      </c>
      <c r="K454" s="51">
        <f t="shared" si="620"/>
        <v>10</v>
      </c>
      <c r="L454" s="51">
        <v>1</v>
      </c>
      <c r="N454" s="63">
        <f t="shared" si="654"/>
        <v>1.4180581090888331E+22</v>
      </c>
      <c r="O454" s="63">
        <f t="shared" si="655"/>
        <v>6.3529003287179726E+24</v>
      </c>
      <c r="P454" s="63">
        <f t="shared" si="656"/>
        <v>9.3818311294572004E+27</v>
      </c>
      <c r="Q454" s="63">
        <f t="shared" si="657"/>
        <v>4.6909155647286003E+28</v>
      </c>
      <c r="R454" s="63">
        <f t="shared" si="621"/>
        <v>368093.8666666667</v>
      </c>
      <c r="S454" s="51">
        <f t="shared" si="658"/>
        <v>1476.7792101266086</v>
      </c>
      <c r="T454" s="72">
        <f t="shared" si="653"/>
        <v>7.4001995783280474</v>
      </c>
      <c r="U454" s="51">
        <f t="shared" si="622"/>
        <v>433</v>
      </c>
      <c r="V454" s="69">
        <f t="shared" si="623"/>
        <v>10.75</v>
      </c>
      <c r="W454" s="51">
        <v>1</v>
      </c>
      <c r="Y454" s="68">
        <f t="shared" ref="Y454:Y517" si="708">Y453*W454</f>
        <v>5.2303811763043369E+20</v>
      </c>
      <c r="Z454" s="68">
        <f t="shared" si="659"/>
        <v>2.2647550493397777E+23</v>
      </c>
      <c r="AA454" s="68">
        <f t="shared" si="660"/>
        <v>1.2606835580208101E+27</v>
      </c>
      <c r="AB454" s="68">
        <f t="shared" si="661"/>
        <v>5.0427342320832459E+28</v>
      </c>
      <c r="AC454" s="63">
        <f t="shared" si="624"/>
        <v>368093.8666666667</v>
      </c>
      <c r="AD454" s="69">
        <f t="shared" si="662"/>
        <v>5566.533821784943</v>
      </c>
      <c r="AE454" s="72">
        <f t="shared" si="625"/>
        <v>27.894123209650353</v>
      </c>
      <c r="AF454" s="51">
        <f t="shared" si="626"/>
        <v>411</v>
      </c>
      <c r="AG454" s="51">
        <f t="shared" si="627"/>
        <v>11.85</v>
      </c>
      <c r="AH454" s="51">
        <v>1</v>
      </c>
      <c r="AJ454" s="63">
        <f t="shared" si="663"/>
        <v>3.8964819660990218E+19</v>
      </c>
      <c r="AK454" s="63">
        <f t="shared" si="664"/>
        <v>1.6014540880666979E+22</v>
      </c>
      <c r="AL454" s="63">
        <f t="shared" si="665"/>
        <v>6.5823958154447741E+25</v>
      </c>
      <c r="AM454" s="63">
        <f t="shared" si="666"/>
        <v>5.5587349442033906E+28</v>
      </c>
      <c r="AN454" s="63">
        <f t="shared" si="628"/>
        <v>368093.8666666667</v>
      </c>
      <c r="AO454" s="51">
        <f t="shared" si="667"/>
        <v>4110.2619578630274</v>
      </c>
      <c r="AP454" s="72">
        <f t="shared" ref="AP454:AP517" si="709">AO454/$F454</f>
        <v>20.59668676185391</v>
      </c>
      <c r="AQ454" s="51">
        <f t="shared" si="629"/>
        <v>383</v>
      </c>
      <c r="AR454" s="51">
        <f t="shared" si="630"/>
        <v>13.25</v>
      </c>
      <c r="AS454" s="51">
        <v>1</v>
      </c>
      <c r="AU454" s="63">
        <f t="shared" si="668"/>
        <v>2.9250020623044045E+18</v>
      </c>
      <c r="AV454" s="63">
        <f t="shared" si="669"/>
        <v>1.1202757898625869E+21</v>
      </c>
      <c r="AW454" s="63">
        <f t="shared" si="670"/>
        <v>1.517447051578459E+24</v>
      </c>
      <c r="AX454" s="63">
        <f t="shared" si="671"/>
        <v>6.215463123265396E+28</v>
      </c>
      <c r="AY454" s="63">
        <f t="shared" si="631"/>
        <v>368093.8666666667</v>
      </c>
      <c r="AZ454" s="51">
        <f t="shared" si="672"/>
        <v>1354.5298981821156</v>
      </c>
      <c r="BA454" s="72">
        <f t="shared" si="695"/>
        <v>6.7876033957037194</v>
      </c>
      <c r="BB454" s="51">
        <f t="shared" si="632"/>
        <v>353</v>
      </c>
      <c r="BC454" s="51">
        <f t="shared" si="633"/>
        <v>14.75</v>
      </c>
      <c r="BD454" s="51">
        <v>1</v>
      </c>
      <c r="BF454" s="63">
        <f t="shared" si="673"/>
        <v>1.597826050141411E+16</v>
      </c>
      <c r="BG454" s="63">
        <f t="shared" si="674"/>
        <v>5.6403259569991813E+18</v>
      </c>
      <c r="BH454" s="63">
        <f t="shared" si="675"/>
        <v>2.6394273597620555E+22</v>
      </c>
      <c r="BI454" s="63">
        <f t="shared" si="676"/>
        <v>6.9191004579746853E+28</v>
      </c>
      <c r="BJ454" s="63">
        <f t="shared" si="634"/>
        <v>368093.8666666667</v>
      </c>
      <c r="BK454" s="51">
        <f t="shared" si="677"/>
        <v>4679.5652944254807</v>
      </c>
      <c r="BL454" s="72">
        <f t="shared" ref="BL454:BL517" si="710">BK454/$F454</f>
        <v>23.4494885092519</v>
      </c>
      <c r="BM454" s="51">
        <f t="shared" si="635"/>
        <v>306</v>
      </c>
      <c r="BN454" s="51">
        <f t="shared" si="636"/>
        <v>17.100000000000001</v>
      </c>
      <c r="BO454" s="51">
        <v>1</v>
      </c>
      <c r="BQ454" s="63">
        <f t="shared" si="678"/>
        <v>77922997742356.266</v>
      </c>
      <c r="BR454" s="63">
        <f t="shared" si="679"/>
        <v>2.3844437309161016E+16</v>
      </c>
      <c r="BS454" s="63">
        <f t="shared" si="680"/>
        <v>4.5293079023765561E+19</v>
      </c>
      <c r="BT454" s="63">
        <f t="shared" si="681"/>
        <v>8.0214656156859059E+28</v>
      </c>
      <c r="BU454" s="63">
        <f t="shared" si="637"/>
        <v>368093.8666666667</v>
      </c>
      <c r="BV454" s="51">
        <f t="shared" si="682"/>
        <v>1899.5239198353402</v>
      </c>
      <c r="BW454" s="72">
        <f t="shared" si="694"/>
        <v>9.5185901956084482</v>
      </c>
      <c r="BX454" s="51">
        <f t="shared" si="638"/>
        <v>261</v>
      </c>
      <c r="BY454" s="51">
        <f t="shared" si="639"/>
        <v>19.350000000000001</v>
      </c>
      <c r="BZ454" s="51">
        <v>1</v>
      </c>
      <c r="CB454" s="63">
        <f t="shared" si="683"/>
        <v>401942344817.54675</v>
      </c>
      <c r="CC454" s="63">
        <f t="shared" si="684"/>
        <v>104906951997379.7</v>
      </c>
      <c r="CD454" s="63">
        <f t="shared" si="685"/>
        <v>1.0010291930622498E+17</v>
      </c>
      <c r="CE454" s="63">
        <f t="shared" si="686"/>
        <v>9.0769216177498426E+28</v>
      </c>
      <c r="CF454" s="63">
        <f t="shared" si="640"/>
        <v>368093.8666666667</v>
      </c>
      <c r="CG454" s="51">
        <f t="shared" si="687"/>
        <v>954.20672701200283</v>
      </c>
      <c r="CH454" s="93">
        <f t="shared" si="652"/>
        <v>4.7815680031591334</v>
      </c>
      <c r="CI454" s="51">
        <f t="shared" si="641"/>
        <v>216</v>
      </c>
      <c r="CJ454" s="51">
        <f t="shared" si="642"/>
        <v>21.6</v>
      </c>
      <c r="CK454" s="51">
        <v>1</v>
      </c>
      <c r="CM454" s="63">
        <f t="shared" si="688"/>
        <v>135505500.87211382</v>
      </c>
      <c r="CN454" s="63">
        <f t="shared" si="689"/>
        <v>29269188188.376587</v>
      </c>
      <c r="CO454" s="63">
        <f t="shared" si="690"/>
        <v>218247643836245.69</v>
      </c>
      <c r="CP454" s="63">
        <f t="shared" si="691"/>
        <v>1.0132377619813777E+29</v>
      </c>
      <c r="CQ454" s="63">
        <f t="shared" si="643"/>
        <v>368093.8666666667</v>
      </c>
      <c r="CR454" s="51">
        <f t="shared" si="692"/>
        <v>7456.5663533816914</v>
      </c>
      <c r="CS454" s="93">
        <f t="shared" si="707"/>
        <v>37.365151679877421</v>
      </c>
      <c r="CT454" s="51">
        <f t="shared" si="644"/>
        <v>165</v>
      </c>
      <c r="CU454" s="51">
        <f t="shared" si="645"/>
        <v>24.15</v>
      </c>
      <c r="CV454" s="51">
        <v>1</v>
      </c>
      <c r="CX454" s="63">
        <f t="shared" si="697"/>
        <v>757966.96211716428</v>
      </c>
      <c r="CY454" s="63">
        <f t="shared" si="698"/>
        <v>125064548.7493321</v>
      </c>
      <c r="CZ454" s="63">
        <f t="shared" si="699"/>
        <v>207446920396.80225</v>
      </c>
      <c r="DA454" s="63">
        <f t="shared" si="700"/>
        <v>1.132856108881957E+29</v>
      </c>
      <c r="DB454" s="63">
        <f t="shared" si="646"/>
        <v>368093.8666666667</v>
      </c>
      <c r="DC454" s="51">
        <f t="shared" si="701"/>
        <v>1658.7188173731774</v>
      </c>
      <c r="DD454" s="93">
        <f t="shared" si="696"/>
        <v>8.3119062136833755</v>
      </c>
      <c r="DE454" s="51">
        <f t="shared" si="647"/>
        <v>110</v>
      </c>
      <c r="DF454" s="51">
        <f t="shared" si="648"/>
        <v>26.9</v>
      </c>
      <c r="DG454" s="51">
        <v>1</v>
      </c>
      <c r="DI454" s="63">
        <f t="shared" si="702"/>
        <v>359.13197062094463</v>
      </c>
      <c r="DJ454" s="63">
        <f t="shared" si="703"/>
        <v>39504.516768303911</v>
      </c>
      <c r="DK454" s="63">
        <f t="shared" si="704"/>
        <v>112826777.60000081</v>
      </c>
      <c r="DL454" s="63">
        <f t="shared" si="705"/>
        <v>1.2618562869119935E+29</v>
      </c>
      <c r="DM454" s="63">
        <f t="shared" si="649"/>
        <v>368093.8666666667</v>
      </c>
      <c r="DN454" s="51">
        <f t="shared" si="706"/>
        <v>2856.0475315198983</v>
      </c>
      <c r="DO454" s="93">
        <f t="shared" si="693"/>
        <v>14.31176820035706</v>
      </c>
    </row>
    <row r="455" spans="1:119">
      <c r="A455" s="74">
        <v>8192</v>
      </c>
      <c r="B455" s="74">
        <f t="shared" ref="B455:B518" si="711">I455/30</f>
        <v>14.966666666666667</v>
      </c>
      <c r="C455" s="78">
        <v>19.010000000000002</v>
      </c>
      <c r="D455" s="76">
        <f t="shared" si="650"/>
        <v>3.2450000000000001</v>
      </c>
      <c r="E455" s="76">
        <f t="shared" ref="E455:E518" si="712">(100%+I455*0.5%)</f>
        <v>3.2450000000000001</v>
      </c>
      <c r="F455" s="77">
        <f t="shared" ref="F455:F518" si="713">C455*D455*E455*1</f>
        <v>200.17577525000002</v>
      </c>
      <c r="G455" s="73">
        <f t="shared" ref="G455:G518" si="714">POWER($H$1,I455)</f>
        <v>1.0776893985267463E+27</v>
      </c>
      <c r="H455" s="74">
        <f t="shared" si="651"/>
        <v>89.800000000000054</v>
      </c>
      <c r="I455" s="79">
        <v>449</v>
      </c>
      <c r="J455" s="51">
        <f t="shared" ref="J455:J518" si="715">$I455-K$3</f>
        <v>449</v>
      </c>
      <c r="K455" s="51">
        <f t="shared" ref="K455:K518" si="716">L$3</f>
        <v>10</v>
      </c>
      <c r="L455" s="51">
        <v>1</v>
      </c>
      <c r="N455" s="63">
        <f t="shared" si="654"/>
        <v>1.4180581090888331E+22</v>
      </c>
      <c r="O455" s="63">
        <f t="shared" si="655"/>
        <v>6.3670809098088602E+24</v>
      </c>
      <c r="P455" s="63">
        <f t="shared" si="656"/>
        <v>1.0776893985267464E+28</v>
      </c>
      <c r="Q455" s="63">
        <f t="shared" si="657"/>
        <v>5.3884469926337319E+28</v>
      </c>
      <c r="R455" s="63">
        <f t="shared" ref="R455:R518" si="717">$A455*(30+$B455)</f>
        <v>368366.93333333335</v>
      </c>
      <c r="S455" s="51">
        <f t="shared" si="658"/>
        <v>1692.5957338888263</v>
      </c>
      <c r="T455" s="72">
        <f t="shared" si="653"/>
        <v>8.4555472897504167</v>
      </c>
      <c r="U455" s="51">
        <f t="shared" ref="U455:U518" si="718">$I455-V$3</f>
        <v>434</v>
      </c>
      <c r="V455" s="69">
        <f t="shared" ref="V455:V518" si="719">W$3</f>
        <v>10.75</v>
      </c>
      <c r="W455" s="51">
        <v>1</v>
      </c>
      <c r="Y455" s="68">
        <f t="shared" si="708"/>
        <v>5.2303811763043369E+20</v>
      </c>
      <c r="Z455" s="68">
        <f t="shared" si="659"/>
        <v>2.2699854305160822E+23</v>
      </c>
      <c r="AA455" s="68">
        <f t="shared" si="660"/>
        <v>1.4481451292703139E+27</v>
      </c>
      <c r="AB455" s="68">
        <f t="shared" si="661"/>
        <v>5.7925805170812611E+28</v>
      </c>
      <c r="AC455" s="63">
        <f t="shared" ref="AC455:AC518" si="720">$A455*(30+$B455)</f>
        <v>368366.93333333335</v>
      </c>
      <c r="AD455" s="69">
        <f t="shared" si="662"/>
        <v>6379.5349071517057</v>
      </c>
      <c r="AE455" s="72">
        <f t="shared" ref="AE455:AE518" si="721">AD455/$F455</f>
        <v>31.86966504405585</v>
      </c>
      <c r="AF455" s="51">
        <f t="shared" ref="AF455:AF518" si="722">$I455-AG$3</f>
        <v>412</v>
      </c>
      <c r="AG455" s="51">
        <f t="shared" ref="AG455:AG518" si="723">AH$3</f>
        <v>11.85</v>
      </c>
      <c r="AH455" s="51">
        <v>1</v>
      </c>
      <c r="AJ455" s="63">
        <f t="shared" si="663"/>
        <v>3.8964819660990218E+19</v>
      </c>
      <c r="AK455" s="63">
        <f t="shared" si="664"/>
        <v>1.605350570032797E+22</v>
      </c>
      <c r="AL455" s="63">
        <f t="shared" si="665"/>
        <v>7.5611872451407812E+25</v>
      </c>
      <c r="AM455" s="63">
        <f t="shared" si="666"/>
        <v>6.3853096862709715E+28</v>
      </c>
      <c r="AN455" s="63">
        <f t="shared" ref="AN455:AN518" si="724">$A455*(30+$B455)</f>
        <v>368366.93333333335</v>
      </c>
      <c r="AO455" s="51">
        <f t="shared" si="667"/>
        <v>4709.9913167167642</v>
      </c>
      <c r="AP455" s="72">
        <f t="shared" si="709"/>
        <v>23.529277260619796</v>
      </c>
      <c r="AQ455" s="51">
        <f t="shared" ref="AQ455:AQ518" si="725">$I455-AR$3</f>
        <v>384</v>
      </c>
      <c r="AR455" s="51">
        <f t="shared" ref="AR455:AR518" si="726">AS$3</f>
        <v>13.25</v>
      </c>
      <c r="AS455" s="51">
        <v>1</v>
      </c>
      <c r="AU455" s="63">
        <f t="shared" si="668"/>
        <v>2.9250020623044045E+18</v>
      </c>
      <c r="AV455" s="63">
        <f t="shared" si="669"/>
        <v>1.1232007919248913E+21</v>
      </c>
      <c r="AW455" s="63">
        <f t="shared" si="670"/>
        <v>1.7430889319432769E+24</v>
      </c>
      <c r="AX455" s="63">
        <f t="shared" si="671"/>
        <v>7.1396922652396936E+28</v>
      </c>
      <c r="AY455" s="63">
        <f t="shared" ref="AY455:AY518" si="727">$A455*(30+$B455)</f>
        <v>368366.93333333335</v>
      </c>
      <c r="AZ455" s="51">
        <f t="shared" si="672"/>
        <v>1551.8943224354828</v>
      </c>
      <c r="BA455" s="72">
        <f t="shared" si="695"/>
        <v>7.7526579851998481</v>
      </c>
      <c r="BB455" s="51">
        <f t="shared" ref="BB455:BB518" si="728">$I455-BC$3</f>
        <v>354</v>
      </c>
      <c r="BC455" s="51">
        <f t="shared" ref="BC455:BC518" si="729">BD$3</f>
        <v>14.75</v>
      </c>
      <c r="BD455" s="51">
        <v>1</v>
      </c>
      <c r="BF455" s="63">
        <f t="shared" si="673"/>
        <v>1.597826050141411E+16</v>
      </c>
      <c r="BG455" s="63">
        <f t="shared" si="674"/>
        <v>5.6563042175005952E+18</v>
      </c>
      <c r="BH455" s="63">
        <f t="shared" si="675"/>
        <v>3.0319058662928398E+22</v>
      </c>
      <c r="BI455" s="63">
        <f t="shared" si="676"/>
        <v>7.9479593141347538E+28</v>
      </c>
      <c r="BJ455" s="63">
        <f t="shared" ref="BJ455:BJ518" si="730">$A455*(30+$B455)</f>
        <v>368366.93333333335</v>
      </c>
      <c r="BK455" s="51">
        <f t="shared" si="677"/>
        <v>5360.224184746161</v>
      </c>
      <c r="BL455" s="72">
        <f t="shared" si="710"/>
        <v>26.777586738713833</v>
      </c>
      <c r="BM455" s="51">
        <f t="shared" ref="BM455:BM518" si="731">$I455-BN$3</f>
        <v>307</v>
      </c>
      <c r="BN455" s="51">
        <f t="shared" ref="BN455:BN518" si="732">BO$3</f>
        <v>17.100000000000001</v>
      </c>
      <c r="BO455" s="51">
        <v>1</v>
      </c>
      <c r="BQ455" s="63">
        <f t="shared" si="678"/>
        <v>77922997742356.266</v>
      </c>
      <c r="BR455" s="63">
        <f t="shared" si="679"/>
        <v>2.3922360306903372E+16</v>
      </c>
      <c r="BS455" s="63">
        <f t="shared" si="680"/>
        <v>5.2028085367350215E+19</v>
      </c>
      <c r="BT455" s="63">
        <f t="shared" si="681"/>
        <v>9.2142443574036805E+28</v>
      </c>
      <c r="BU455" s="63">
        <f t="shared" ref="BU455:BU518" si="733">$A455*(30+$B455)</f>
        <v>368366.93333333335</v>
      </c>
      <c r="BV455" s="51">
        <f t="shared" si="682"/>
        <v>2174.8725752757873</v>
      </c>
      <c r="BW455" s="72">
        <f t="shared" si="694"/>
        <v>10.864814049350295</v>
      </c>
      <c r="BX455" s="51">
        <f t="shared" ref="BX455:BX518" si="734">$I455-BY$3</f>
        <v>262</v>
      </c>
      <c r="BY455" s="51">
        <f t="shared" ref="BY455:BY518" si="735">BZ$3</f>
        <v>19.350000000000001</v>
      </c>
      <c r="BZ455" s="51">
        <v>1</v>
      </c>
      <c r="CB455" s="63">
        <f t="shared" si="683"/>
        <v>401942344817.54675</v>
      </c>
      <c r="CC455" s="63">
        <f t="shared" si="684"/>
        <v>105308894342197.25</v>
      </c>
      <c r="CD455" s="63">
        <f t="shared" si="685"/>
        <v>1.1498805873746157E+17</v>
      </c>
      <c r="CE455" s="63">
        <f t="shared" si="686"/>
        <v>1.0426644930746272E+29</v>
      </c>
      <c r="CF455" s="63">
        <f t="shared" ref="CF455:CF518" si="736">$A455*(30+$B455)</f>
        <v>368366.93333333335</v>
      </c>
      <c r="CG455" s="51">
        <f t="shared" si="687"/>
        <v>1091.9121262807323</v>
      </c>
      <c r="CH455" s="93">
        <f t="shared" si="652"/>
        <v>5.4547665666189653</v>
      </c>
      <c r="CI455" s="51">
        <f t="shared" ref="CI455:CI518" si="737">$I455-CJ$3</f>
        <v>217</v>
      </c>
      <c r="CJ455" s="51">
        <f t="shared" ref="CJ455:CJ518" si="738">CK$3</f>
        <v>21.6</v>
      </c>
      <c r="CK455" s="51">
        <v>1</v>
      </c>
      <c r="CM455" s="63">
        <f t="shared" si="688"/>
        <v>135505500.87211382</v>
      </c>
      <c r="CN455" s="63">
        <f t="shared" si="689"/>
        <v>29404693689.248699</v>
      </c>
      <c r="CO455" s="63">
        <f t="shared" si="690"/>
        <v>250700709456674.28</v>
      </c>
      <c r="CP455" s="63">
        <f t="shared" si="691"/>
        <v>1.1639045504088861E+29</v>
      </c>
      <c r="CQ455" s="63">
        <f t="shared" ref="CQ455:CQ518" si="739">$A455*(30+$B455)</f>
        <v>368366.93333333335</v>
      </c>
      <c r="CR455" s="51">
        <f t="shared" si="692"/>
        <v>8525.8738657882532</v>
      </c>
      <c r="CS455" s="93">
        <f t="shared" si="707"/>
        <v>42.591936287696491</v>
      </c>
      <c r="CT455" s="51">
        <f t="shared" ref="CT455:CT518" si="740">$I455-CU$3</f>
        <v>166</v>
      </c>
      <c r="CU455" s="51">
        <f t="shared" ref="CU455:CU518" si="741">CV$3</f>
        <v>24.15</v>
      </c>
      <c r="CV455" s="51">
        <v>1</v>
      </c>
      <c r="CX455" s="63">
        <f t="shared" si="697"/>
        <v>757966.96211716428</v>
      </c>
      <c r="CY455" s="63">
        <f t="shared" si="698"/>
        <v>125822515.71144927</v>
      </c>
      <c r="CZ455" s="63">
        <f t="shared" si="699"/>
        <v>238293936209.00766</v>
      </c>
      <c r="DA455" s="63">
        <f t="shared" si="700"/>
        <v>1.3013099487210461E+29</v>
      </c>
      <c r="DB455" s="63">
        <f t="shared" ref="DB455:DB518" si="742">$A455*(30+$B455)</f>
        <v>368366.93333333335</v>
      </c>
      <c r="DC455" s="51">
        <f t="shared" si="701"/>
        <v>1893.8894589859485</v>
      </c>
      <c r="DD455" s="93">
        <f t="shared" si="696"/>
        <v>9.4611321306020439</v>
      </c>
      <c r="DE455" s="51">
        <f t="shared" ref="DE455:DE518" si="743">$I455-DF$3</f>
        <v>111</v>
      </c>
      <c r="DF455" s="51">
        <f t="shared" ref="DF455:DF518" si="744">DG$3</f>
        <v>26.9</v>
      </c>
      <c r="DG455" s="51">
        <v>1</v>
      </c>
      <c r="DI455" s="63">
        <f t="shared" si="702"/>
        <v>359.13197062094463</v>
      </c>
      <c r="DJ455" s="63">
        <f t="shared" si="703"/>
        <v>39863.64873892485</v>
      </c>
      <c r="DK455" s="63">
        <f t="shared" si="704"/>
        <v>129603933.82873724</v>
      </c>
      <c r="DL455" s="63">
        <f t="shared" si="705"/>
        <v>1.4494922410184738E+29</v>
      </c>
      <c r="DM455" s="63">
        <f t="shared" ref="DM455:DM518" si="745">$A455*(30+$B455)</f>
        <v>368366.93333333335</v>
      </c>
      <c r="DN455" s="51">
        <f t="shared" si="706"/>
        <v>3251.180911148896</v>
      </c>
      <c r="DO455" s="93">
        <f t="shared" si="693"/>
        <v>16.241630172724388</v>
      </c>
    </row>
    <row r="456" spans="1:119">
      <c r="A456" s="74">
        <v>8192</v>
      </c>
      <c r="B456" s="74">
        <f t="shared" si="711"/>
        <v>15</v>
      </c>
      <c r="C456" s="78">
        <v>19.010000000000002</v>
      </c>
      <c r="D456" s="76">
        <f t="shared" ref="D456:D519" si="746">(100%+I456*0.5%)</f>
        <v>3.25</v>
      </c>
      <c r="E456" s="76">
        <f t="shared" si="712"/>
        <v>3.25</v>
      </c>
      <c r="F456" s="77">
        <f t="shared" si="713"/>
        <v>200.79312500000003</v>
      </c>
      <c r="G456" s="73">
        <f t="shared" si="714"/>
        <v>1.2379400392854177E+27</v>
      </c>
      <c r="H456" s="74">
        <f t="shared" ref="H456:H519" si="747">LOG(G456,2)</f>
        <v>90.000000000000057</v>
      </c>
      <c r="I456" s="79">
        <v>450</v>
      </c>
      <c r="J456" s="51">
        <f t="shared" si="715"/>
        <v>450</v>
      </c>
      <c r="K456" s="51">
        <f t="shared" si="716"/>
        <v>10</v>
      </c>
      <c r="L456" s="51">
        <v>1</v>
      </c>
      <c r="N456" s="63">
        <f t="shared" si="654"/>
        <v>1.4180581090888331E+22</v>
      </c>
      <c r="O456" s="63">
        <f t="shared" si="655"/>
        <v>6.3812614908997488E+24</v>
      </c>
      <c r="P456" s="63">
        <f t="shared" si="656"/>
        <v>1.2379400392854177E+28</v>
      </c>
      <c r="Q456" s="63">
        <f t="shared" si="657"/>
        <v>6.1897001964270879E+28</v>
      </c>
      <c r="R456" s="63">
        <f t="shared" si="717"/>
        <v>368640</v>
      </c>
      <c r="S456" s="51">
        <f t="shared" si="658"/>
        <v>1939.9613086704426</v>
      </c>
      <c r="T456" s="72">
        <f t="shared" si="653"/>
        <v>9.6614926864176365</v>
      </c>
      <c r="U456" s="51">
        <f t="shared" si="718"/>
        <v>435</v>
      </c>
      <c r="V456" s="69">
        <f t="shared" si="719"/>
        <v>10.75</v>
      </c>
      <c r="W456" s="51">
        <v>1</v>
      </c>
      <c r="Y456" s="68">
        <f t="shared" si="708"/>
        <v>5.2303811763043369E+20</v>
      </c>
      <c r="Z456" s="68">
        <f t="shared" si="659"/>
        <v>2.2752158116923864E+23</v>
      </c>
      <c r="AA456" s="68">
        <f t="shared" si="660"/>
        <v>1.6634819277897781E+27</v>
      </c>
      <c r="AB456" s="68">
        <f t="shared" si="661"/>
        <v>6.6539277111591204E+28</v>
      </c>
      <c r="AC456" s="63">
        <f t="shared" si="720"/>
        <v>368640</v>
      </c>
      <c r="AD456" s="69">
        <f t="shared" si="662"/>
        <v>7311.3149057821511</v>
      </c>
      <c r="AE456" s="72">
        <f t="shared" si="721"/>
        <v>36.412177487561635</v>
      </c>
      <c r="AF456" s="51">
        <f t="shared" si="722"/>
        <v>413</v>
      </c>
      <c r="AG456" s="51">
        <f t="shared" si="723"/>
        <v>11.85</v>
      </c>
      <c r="AH456" s="51">
        <v>1</v>
      </c>
      <c r="AJ456" s="63">
        <f t="shared" si="663"/>
        <v>3.8964819660990218E+19</v>
      </c>
      <c r="AK456" s="63">
        <f t="shared" si="664"/>
        <v>1.609247051998896E+22</v>
      </c>
      <c r="AL456" s="63">
        <f t="shared" si="665"/>
        <v>8.6855233503177778E+25</v>
      </c>
      <c r="AM456" s="63">
        <f t="shared" si="666"/>
        <v>7.3347947327660989E+28</v>
      </c>
      <c r="AN456" s="63">
        <f t="shared" si="724"/>
        <v>368640</v>
      </c>
      <c r="AO456" s="51">
        <f t="shared" si="667"/>
        <v>5397.2591340336576</v>
      </c>
      <c r="AP456" s="72">
        <f t="shared" si="709"/>
        <v>26.879700856459387</v>
      </c>
      <c r="AQ456" s="51">
        <f t="shared" si="725"/>
        <v>385</v>
      </c>
      <c r="AR456" s="51">
        <f t="shared" si="726"/>
        <v>13.25</v>
      </c>
      <c r="AS456" s="51">
        <v>1</v>
      </c>
      <c r="AU456" s="63">
        <f t="shared" si="668"/>
        <v>2.9250020623044045E+18</v>
      </c>
      <c r="AV456" s="63">
        <f t="shared" si="669"/>
        <v>1.1261257939871957E+21</v>
      </c>
      <c r="AW456" s="63">
        <f t="shared" si="670"/>
        <v>2.0022833887367811E+24</v>
      </c>
      <c r="AX456" s="63">
        <f t="shared" si="671"/>
        <v>8.2013527602658924E+28</v>
      </c>
      <c r="AY456" s="63">
        <f t="shared" si="727"/>
        <v>368640</v>
      </c>
      <c r="AZ456" s="51">
        <f t="shared" si="672"/>
        <v>1778.0281736087713</v>
      </c>
      <c r="BA456" s="72">
        <f t="shared" si="695"/>
        <v>8.8550251588980995</v>
      </c>
      <c r="BB456" s="51">
        <f t="shared" si="728"/>
        <v>355</v>
      </c>
      <c r="BC456" s="51">
        <f t="shared" si="729"/>
        <v>14.75</v>
      </c>
      <c r="BD456" s="51">
        <v>1</v>
      </c>
      <c r="BF456" s="63">
        <f t="shared" si="673"/>
        <v>1.597826050141411E+16</v>
      </c>
      <c r="BG456" s="63">
        <f t="shared" si="674"/>
        <v>5.6722824780020091E+18</v>
      </c>
      <c r="BH456" s="63">
        <f t="shared" si="675"/>
        <v>3.482745281116446E+22</v>
      </c>
      <c r="BI456" s="63">
        <f t="shared" si="676"/>
        <v>9.1298077897299557E+28</v>
      </c>
      <c r="BJ456" s="63">
        <f t="shared" si="730"/>
        <v>368640</v>
      </c>
      <c r="BK456" s="51">
        <f t="shared" si="677"/>
        <v>6139.9362507475116</v>
      </c>
      <c r="BL456" s="72">
        <f t="shared" si="710"/>
        <v>30.578418712032647</v>
      </c>
      <c r="BM456" s="51">
        <f t="shared" si="731"/>
        <v>308</v>
      </c>
      <c r="BN456" s="51">
        <f t="shared" si="732"/>
        <v>17.100000000000001</v>
      </c>
      <c r="BO456" s="51">
        <v>1</v>
      </c>
      <c r="BQ456" s="63">
        <f t="shared" si="678"/>
        <v>77922997742356.266</v>
      </c>
      <c r="BR456" s="63">
        <f t="shared" si="679"/>
        <v>2.4000283304645728E+16</v>
      </c>
      <c r="BS456" s="63">
        <f t="shared" si="680"/>
        <v>5.9764576075120509E+19</v>
      </c>
      <c r="BT456" s="63">
        <f t="shared" si="681"/>
        <v>1.0584387335890322E+29</v>
      </c>
      <c r="BU456" s="63">
        <f t="shared" si="733"/>
        <v>368640</v>
      </c>
      <c r="BV456" s="51">
        <f t="shared" si="682"/>
        <v>2490.161275035945</v>
      </c>
      <c r="BW456" s="72">
        <f t="shared" si="694"/>
        <v>12.401626176374039</v>
      </c>
      <c r="BX456" s="51">
        <f t="shared" si="734"/>
        <v>263</v>
      </c>
      <c r="BY456" s="51">
        <f t="shared" si="735"/>
        <v>19.350000000000001</v>
      </c>
      <c r="BZ456" s="51">
        <v>1</v>
      </c>
      <c r="CB456" s="63">
        <f t="shared" si="683"/>
        <v>401942344817.54675</v>
      </c>
      <c r="CC456" s="63">
        <f t="shared" si="684"/>
        <v>105710836687014.8</v>
      </c>
      <c r="CD456" s="63">
        <f t="shared" si="685"/>
        <v>1.3208659391602456E+17</v>
      </c>
      <c r="CE456" s="63">
        <f t="shared" si="686"/>
        <v>1.1977069880086417E+29</v>
      </c>
      <c r="CF456" s="63">
        <f t="shared" si="736"/>
        <v>368640</v>
      </c>
      <c r="CG456" s="51">
        <f t="shared" si="687"/>
        <v>1249.5085466696498</v>
      </c>
      <c r="CH456" s="93">
        <f t="shared" si="652"/>
        <v>6.2228651836045161</v>
      </c>
      <c r="CI456" s="51">
        <f t="shared" si="737"/>
        <v>218</v>
      </c>
      <c r="CJ456" s="51">
        <f t="shared" si="738"/>
        <v>21.6</v>
      </c>
      <c r="CK456" s="51">
        <v>1</v>
      </c>
      <c r="CM456" s="63">
        <f t="shared" si="688"/>
        <v>135505500.87211382</v>
      </c>
      <c r="CN456" s="63">
        <f t="shared" si="689"/>
        <v>29540199190.120815</v>
      </c>
      <c r="CO456" s="63">
        <f t="shared" si="690"/>
        <v>287979492549471.31</v>
      </c>
      <c r="CP456" s="63">
        <f t="shared" si="691"/>
        <v>1.3369752424282512E+29</v>
      </c>
      <c r="CQ456" s="63">
        <f t="shared" si="739"/>
        <v>368640</v>
      </c>
      <c r="CR456" s="51">
        <f t="shared" si="692"/>
        <v>9748.7322511278398</v>
      </c>
      <c r="CS456" s="93">
        <f t="shared" si="707"/>
        <v>48.551125697793879</v>
      </c>
      <c r="CT456" s="51">
        <f t="shared" si="740"/>
        <v>167</v>
      </c>
      <c r="CU456" s="51">
        <f t="shared" si="741"/>
        <v>24.15</v>
      </c>
      <c r="CV456" s="51">
        <v>1</v>
      </c>
      <c r="CX456" s="63">
        <f t="shared" si="697"/>
        <v>757966.96211716428</v>
      </c>
      <c r="CY456" s="63">
        <f t="shared" si="698"/>
        <v>126580482.67356643</v>
      </c>
      <c r="CZ456" s="63">
        <f t="shared" si="699"/>
        <v>273727852529.05554</v>
      </c>
      <c r="DA456" s="63">
        <f t="shared" si="700"/>
        <v>1.4948125974371417E+29</v>
      </c>
      <c r="DB456" s="63">
        <f t="shared" si="742"/>
        <v>368640</v>
      </c>
      <c r="DC456" s="51">
        <f t="shared" si="701"/>
        <v>2162.4807138313877</v>
      </c>
      <c r="DD456" s="93">
        <f t="shared" si="696"/>
        <v>10.769694997432742</v>
      </c>
      <c r="DE456" s="51">
        <f t="shared" si="743"/>
        <v>112</v>
      </c>
      <c r="DF456" s="51">
        <f t="shared" si="744"/>
        <v>26.9</v>
      </c>
      <c r="DG456" s="51">
        <v>1</v>
      </c>
      <c r="DI456" s="63">
        <f t="shared" si="702"/>
        <v>359.13197062094463</v>
      </c>
      <c r="DJ456" s="63">
        <f t="shared" si="703"/>
        <v>40222.780709545797</v>
      </c>
      <c r="DK456" s="63">
        <f t="shared" si="704"/>
        <v>148875825.59021509</v>
      </c>
      <c r="DL456" s="63">
        <f t="shared" si="705"/>
        <v>1.6650293528388868E+29</v>
      </c>
      <c r="DM456" s="63">
        <f t="shared" si="745"/>
        <v>368640</v>
      </c>
      <c r="DN456" s="51">
        <f t="shared" si="706"/>
        <v>3701.2812879663343</v>
      </c>
      <c r="DO456" s="93">
        <f t="shared" si="693"/>
        <v>18.433306857325586</v>
      </c>
    </row>
    <row r="457" spans="1:119">
      <c r="A457" s="74">
        <v>8192</v>
      </c>
      <c r="B457" s="74">
        <f t="shared" si="711"/>
        <v>15.033333333333333</v>
      </c>
      <c r="C457" s="78">
        <v>19.010000000000002</v>
      </c>
      <c r="D457" s="76">
        <f t="shared" si="746"/>
        <v>3.2549999999999999</v>
      </c>
      <c r="E457" s="76">
        <f t="shared" si="712"/>
        <v>3.2549999999999999</v>
      </c>
      <c r="F457" s="77">
        <f t="shared" si="713"/>
        <v>201.41142525000001</v>
      </c>
      <c r="G457" s="73">
        <f t="shared" si="714"/>
        <v>1.4220196867121242E+27</v>
      </c>
      <c r="H457" s="74">
        <f t="shared" si="747"/>
        <v>90.200000000000045</v>
      </c>
      <c r="I457" s="79">
        <v>451</v>
      </c>
      <c r="J457" s="51">
        <f t="shared" si="715"/>
        <v>451</v>
      </c>
      <c r="K457" s="51">
        <f t="shared" si="716"/>
        <v>10</v>
      </c>
      <c r="L457" s="51">
        <v>1</v>
      </c>
      <c r="N457" s="63">
        <f t="shared" si="654"/>
        <v>1.4180581090888331E+22</v>
      </c>
      <c r="O457" s="63">
        <f t="shared" si="655"/>
        <v>6.3954420719906375E+24</v>
      </c>
      <c r="P457" s="63">
        <f t="shared" si="656"/>
        <v>1.4220196867121242E+28</v>
      </c>
      <c r="Q457" s="63">
        <f t="shared" si="657"/>
        <v>7.1100984335606205E+28</v>
      </c>
      <c r="R457" s="63">
        <f t="shared" si="717"/>
        <v>368913.06666666665</v>
      </c>
      <c r="S457" s="51">
        <f t="shared" si="658"/>
        <v>2223.4892767459751</v>
      </c>
      <c r="T457" s="72">
        <f t="shared" si="653"/>
        <v>11.039538963522503</v>
      </c>
      <c r="U457" s="51">
        <f t="shared" si="718"/>
        <v>436</v>
      </c>
      <c r="V457" s="69">
        <f t="shared" si="719"/>
        <v>10.75</v>
      </c>
      <c r="W457" s="51">
        <v>1</v>
      </c>
      <c r="Y457" s="68">
        <f t="shared" si="708"/>
        <v>5.2303811763043369E+20</v>
      </c>
      <c r="Z457" s="68">
        <f t="shared" si="659"/>
        <v>2.2804461928686909E+23</v>
      </c>
      <c r="AA457" s="68">
        <f t="shared" si="660"/>
        <v>1.9108389540194147E+27</v>
      </c>
      <c r="AB457" s="68">
        <f t="shared" si="661"/>
        <v>7.643355816077668E+28</v>
      </c>
      <c r="AC457" s="63">
        <f t="shared" si="720"/>
        <v>368913.06666666665</v>
      </c>
      <c r="AD457" s="69">
        <f t="shared" si="662"/>
        <v>8379.2328009970352</v>
      </c>
      <c r="AE457" s="72">
        <f t="shared" si="721"/>
        <v>41.602569420261993</v>
      </c>
      <c r="AF457" s="51">
        <f t="shared" si="722"/>
        <v>414</v>
      </c>
      <c r="AG457" s="51">
        <f t="shared" si="723"/>
        <v>11.85</v>
      </c>
      <c r="AH457" s="51">
        <v>1</v>
      </c>
      <c r="AJ457" s="63">
        <f t="shared" si="663"/>
        <v>3.8964819660990218E+19</v>
      </c>
      <c r="AK457" s="63">
        <f t="shared" si="664"/>
        <v>1.6131435339649951E+22</v>
      </c>
      <c r="AL457" s="63">
        <f t="shared" si="665"/>
        <v>9.9770463847983669E+25</v>
      </c>
      <c r="AM457" s="63">
        <f t="shared" si="666"/>
        <v>8.4254666437693364E+28</v>
      </c>
      <c r="AN457" s="63">
        <f t="shared" si="724"/>
        <v>368913.06666666665</v>
      </c>
      <c r="AO457" s="51">
        <f t="shared" si="667"/>
        <v>6184.8472716345814</v>
      </c>
      <c r="AP457" s="72">
        <f t="shared" si="709"/>
        <v>30.707529446046564</v>
      </c>
      <c r="AQ457" s="51">
        <f t="shared" si="725"/>
        <v>386</v>
      </c>
      <c r="AR457" s="51">
        <f t="shared" si="726"/>
        <v>13.25</v>
      </c>
      <c r="AS457" s="51">
        <v>1</v>
      </c>
      <c r="AU457" s="63">
        <f t="shared" si="668"/>
        <v>2.9250020623044045E+18</v>
      </c>
      <c r="AV457" s="63">
        <f t="shared" si="669"/>
        <v>1.1290507960495001E+21</v>
      </c>
      <c r="AW457" s="63">
        <f t="shared" si="670"/>
        <v>2.3000196348798293E+24</v>
      </c>
      <c r="AX457" s="63">
        <f t="shared" si="671"/>
        <v>9.4208804244678218E+28</v>
      </c>
      <c r="AY457" s="63">
        <f t="shared" si="727"/>
        <v>368913.06666666665</v>
      </c>
      <c r="AZ457" s="51">
        <f t="shared" si="672"/>
        <v>2037.1267997219422</v>
      </c>
      <c r="BA457" s="72">
        <f t="shared" si="695"/>
        <v>10.11425641417004</v>
      </c>
      <c r="BB457" s="51">
        <f t="shared" si="728"/>
        <v>356</v>
      </c>
      <c r="BC457" s="51">
        <f t="shared" si="729"/>
        <v>14.75</v>
      </c>
      <c r="BD457" s="51">
        <v>1</v>
      </c>
      <c r="BF457" s="63">
        <f t="shared" si="673"/>
        <v>1.597826050141411E+16</v>
      </c>
      <c r="BG457" s="63">
        <f t="shared" si="674"/>
        <v>5.688260738503423E+18</v>
      </c>
      <c r="BH457" s="63">
        <f t="shared" si="675"/>
        <v>4.0006237752921472E+22</v>
      </c>
      <c r="BI457" s="63">
        <f t="shared" si="676"/>
        <v>1.0487395189501917E+29</v>
      </c>
      <c r="BJ457" s="63">
        <f t="shared" si="730"/>
        <v>368913.06666666665</v>
      </c>
      <c r="BK457" s="51">
        <f t="shared" si="677"/>
        <v>7033.1230567758894</v>
      </c>
      <c r="BL457" s="72">
        <f t="shared" si="710"/>
        <v>34.919186178470724</v>
      </c>
      <c r="BM457" s="51">
        <f t="shared" si="731"/>
        <v>309</v>
      </c>
      <c r="BN457" s="51">
        <f t="shared" si="732"/>
        <v>17.100000000000001</v>
      </c>
      <c r="BO457" s="51">
        <v>1</v>
      </c>
      <c r="BQ457" s="63">
        <f t="shared" si="678"/>
        <v>77922997742356.266</v>
      </c>
      <c r="BR457" s="63">
        <f t="shared" si="679"/>
        <v>2.4078206302388088E+16</v>
      </c>
      <c r="BS457" s="63">
        <f t="shared" si="680"/>
        <v>6.865147022458608E+19</v>
      </c>
      <c r="BT457" s="63">
        <f t="shared" si="681"/>
        <v>1.2158268321388662E+29</v>
      </c>
      <c r="BU457" s="63">
        <f t="shared" si="733"/>
        <v>368913.06666666665</v>
      </c>
      <c r="BV457" s="51">
        <f t="shared" si="682"/>
        <v>2851.1870594686779</v>
      </c>
      <c r="BW457" s="72">
        <f t="shared" si="694"/>
        <v>14.156034375555752</v>
      </c>
      <c r="BX457" s="51">
        <f t="shared" si="734"/>
        <v>264</v>
      </c>
      <c r="BY457" s="51">
        <f t="shared" si="735"/>
        <v>19.350000000000001</v>
      </c>
      <c r="BZ457" s="51">
        <v>1</v>
      </c>
      <c r="CB457" s="63">
        <f t="shared" si="683"/>
        <v>401942344817.54675</v>
      </c>
      <c r="CC457" s="63">
        <f t="shared" si="684"/>
        <v>106112779031832.34</v>
      </c>
      <c r="CD457" s="63">
        <f t="shared" si="685"/>
        <v>1.5172765314849882E+17</v>
      </c>
      <c r="CE457" s="63">
        <f t="shared" si="686"/>
        <v>1.3758040468939804E+29</v>
      </c>
      <c r="CF457" s="63">
        <f t="shared" si="736"/>
        <v>368913.06666666665</v>
      </c>
      <c r="CG457" s="51">
        <f t="shared" si="687"/>
        <v>1429.8716378258518</v>
      </c>
      <c r="CH457" s="93">
        <f t="shared" si="652"/>
        <v>7.0992578303392539</v>
      </c>
      <c r="CI457" s="51">
        <f t="shared" si="737"/>
        <v>219</v>
      </c>
      <c r="CJ457" s="51">
        <f t="shared" si="738"/>
        <v>21.6</v>
      </c>
      <c r="CK457" s="51">
        <v>1</v>
      </c>
      <c r="CM457" s="63">
        <f t="shared" si="688"/>
        <v>135505500.87211382</v>
      </c>
      <c r="CN457" s="63">
        <f t="shared" si="689"/>
        <v>29675704690.992928</v>
      </c>
      <c r="CO457" s="63">
        <f t="shared" si="690"/>
        <v>330801569364458.56</v>
      </c>
      <c r="CP457" s="63">
        <f t="shared" si="691"/>
        <v>1.5357812616490942E+29</v>
      </c>
      <c r="CQ457" s="63">
        <f t="shared" si="739"/>
        <v>368913.06666666665</v>
      </c>
      <c r="CR457" s="51">
        <f t="shared" si="692"/>
        <v>11147.218669582677</v>
      </c>
      <c r="CS457" s="93">
        <f t="shared" si="707"/>
        <v>55.345513074773677</v>
      </c>
      <c r="CT457" s="51">
        <f t="shared" si="740"/>
        <v>168</v>
      </c>
      <c r="CU457" s="51">
        <f t="shared" si="741"/>
        <v>24.15</v>
      </c>
      <c r="CV457" s="51">
        <v>1</v>
      </c>
      <c r="CX457" s="63">
        <f t="shared" si="697"/>
        <v>757966.96211716428</v>
      </c>
      <c r="CY457" s="63">
        <f t="shared" si="698"/>
        <v>127338449.6356836</v>
      </c>
      <c r="CZ457" s="63">
        <f t="shared" si="699"/>
        <v>314430733916.99707</v>
      </c>
      <c r="DA457" s="63">
        <f t="shared" si="700"/>
        <v>1.7170887717048898E+29</v>
      </c>
      <c r="DB457" s="63">
        <f t="shared" si="742"/>
        <v>368913.06666666665</v>
      </c>
      <c r="DC457" s="51">
        <f t="shared" si="701"/>
        <v>2469.2520979844353</v>
      </c>
      <c r="DD457" s="93">
        <f t="shared" si="696"/>
        <v>12.259741943236337</v>
      </c>
      <c r="DE457" s="51">
        <f t="shared" si="743"/>
        <v>113</v>
      </c>
      <c r="DF457" s="51">
        <f t="shared" si="744"/>
        <v>26.9</v>
      </c>
      <c r="DG457" s="51">
        <v>1</v>
      </c>
      <c r="DI457" s="63">
        <f t="shared" si="702"/>
        <v>359.13197062094463</v>
      </c>
      <c r="DJ457" s="63">
        <f t="shared" si="703"/>
        <v>40581.912680166744</v>
      </c>
      <c r="DK457" s="63">
        <f t="shared" si="704"/>
        <v>171013415.95430559</v>
      </c>
      <c r="DL457" s="63">
        <f t="shared" si="705"/>
        <v>1.9126164786278068E+29</v>
      </c>
      <c r="DM457" s="63">
        <f t="shared" si="745"/>
        <v>368913.06666666665</v>
      </c>
      <c r="DN457" s="51">
        <f t="shared" si="706"/>
        <v>4214.0304549490475</v>
      </c>
      <c r="DO457" s="93">
        <f t="shared" si="693"/>
        <v>20.922499553927601</v>
      </c>
    </row>
    <row r="458" spans="1:119">
      <c r="A458" s="74">
        <v>8192</v>
      </c>
      <c r="B458" s="74">
        <f t="shared" si="711"/>
        <v>15.066666666666666</v>
      </c>
      <c r="C458" s="78">
        <v>19.010000000000002</v>
      </c>
      <c r="D458" s="76">
        <f t="shared" si="746"/>
        <v>3.2600000000000002</v>
      </c>
      <c r="E458" s="76">
        <f t="shared" si="712"/>
        <v>3.2600000000000002</v>
      </c>
      <c r="F458" s="77">
        <f t="shared" si="713"/>
        <v>202.03067600000003</v>
      </c>
      <c r="G458" s="73">
        <f t="shared" si="714"/>
        <v>1.6334716748996162E+27</v>
      </c>
      <c r="H458" s="74">
        <f t="shared" si="747"/>
        <v>90.400000000000048</v>
      </c>
      <c r="I458" s="79">
        <v>452</v>
      </c>
      <c r="J458" s="51">
        <f t="shared" si="715"/>
        <v>452</v>
      </c>
      <c r="K458" s="51">
        <f t="shared" si="716"/>
        <v>10</v>
      </c>
      <c r="L458" s="51">
        <v>1</v>
      </c>
      <c r="N458" s="63">
        <f t="shared" si="654"/>
        <v>1.4180581090888331E+22</v>
      </c>
      <c r="O458" s="63">
        <f t="shared" si="655"/>
        <v>6.4096226530815261E+24</v>
      </c>
      <c r="P458" s="63">
        <f t="shared" si="656"/>
        <v>1.6334716748996162E+28</v>
      </c>
      <c r="Q458" s="63">
        <f t="shared" si="657"/>
        <v>8.1673583744980809E+28</v>
      </c>
      <c r="R458" s="63">
        <f t="shared" si="717"/>
        <v>369186.1333333333</v>
      </c>
      <c r="S458" s="51">
        <f t="shared" si="658"/>
        <v>2548.4677699619324</v>
      </c>
      <c r="T458" s="72">
        <f t="shared" si="653"/>
        <v>12.614261459789066</v>
      </c>
      <c r="U458" s="51">
        <f t="shared" si="718"/>
        <v>437</v>
      </c>
      <c r="V458" s="69">
        <f t="shared" si="719"/>
        <v>10.75</v>
      </c>
      <c r="W458" s="51">
        <v>1</v>
      </c>
      <c r="Y458" s="68">
        <f t="shared" si="708"/>
        <v>5.2303811763043369E+20</v>
      </c>
      <c r="Z458" s="68">
        <f t="shared" si="659"/>
        <v>2.2856765740449951E+23</v>
      </c>
      <c r="AA458" s="68">
        <f t="shared" si="660"/>
        <v>2.194977563146357E+27</v>
      </c>
      <c r="AB458" s="68">
        <f t="shared" si="661"/>
        <v>8.7799102525854372E+28</v>
      </c>
      <c r="AC458" s="63">
        <f t="shared" si="720"/>
        <v>369186.1333333333</v>
      </c>
      <c r="AD458" s="69">
        <f t="shared" si="662"/>
        <v>9603.1852803298116</v>
      </c>
      <c r="AE458" s="72">
        <f t="shared" si="721"/>
        <v>47.533302716513262</v>
      </c>
      <c r="AF458" s="51">
        <f t="shared" si="722"/>
        <v>415</v>
      </c>
      <c r="AG458" s="51">
        <f t="shared" si="723"/>
        <v>11.85</v>
      </c>
      <c r="AH458" s="51">
        <v>1</v>
      </c>
      <c r="AJ458" s="63">
        <f t="shared" si="663"/>
        <v>3.8964819660990218E+19</v>
      </c>
      <c r="AK458" s="63">
        <f t="shared" si="664"/>
        <v>1.6170400159310941E+22</v>
      </c>
      <c r="AL458" s="63">
        <f t="shared" si="665"/>
        <v>1.1460616769947002E+26</v>
      </c>
      <c r="AM458" s="63">
        <f t="shared" si="666"/>
        <v>9.6783196737802247E+28</v>
      </c>
      <c r="AN458" s="63">
        <f t="shared" si="724"/>
        <v>369186.1333333333</v>
      </c>
      <c r="AO458" s="51">
        <f t="shared" si="667"/>
        <v>7087.4045521674743</v>
      </c>
      <c r="AP458" s="72">
        <f t="shared" si="709"/>
        <v>35.080833725307507</v>
      </c>
      <c r="AQ458" s="51">
        <f t="shared" si="725"/>
        <v>387</v>
      </c>
      <c r="AR458" s="51">
        <f t="shared" si="726"/>
        <v>13.25</v>
      </c>
      <c r="AS458" s="51">
        <v>1</v>
      </c>
      <c r="AU458" s="63">
        <f t="shared" si="668"/>
        <v>2.9250020623044045E+18</v>
      </c>
      <c r="AV458" s="63">
        <f t="shared" si="669"/>
        <v>1.1319757981118046E+21</v>
      </c>
      <c r="AW458" s="63">
        <f t="shared" si="670"/>
        <v>2.6420287710473413E+24</v>
      </c>
      <c r="AX458" s="63">
        <f t="shared" si="671"/>
        <v>1.0821749846209955E+29</v>
      </c>
      <c r="AY458" s="63">
        <f t="shared" si="727"/>
        <v>369186.1333333333</v>
      </c>
      <c r="AZ458" s="51">
        <f t="shared" si="672"/>
        <v>2333.9975779114579</v>
      </c>
      <c r="BA458" s="72">
        <f t="shared" si="695"/>
        <v>11.552689047634814</v>
      </c>
      <c r="BB458" s="51">
        <f t="shared" si="728"/>
        <v>357</v>
      </c>
      <c r="BC458" s="51">
        <f t="shared" si="729"/>
        <v>14.75</v>
      </c>
      <c r="BD458" s="51">
        <v>1</v>
      </c>
      <c r="BF458" s="63">
        <f t="shared" si="673"/>
        <v>1.597826050141411E+16</v>
      </c>
      <c r="BG458" s="63">
        <f t="shared" si="674"/>
        <v>5.7042389990048369E+18</v>
      </c>
      <c r="BH458" s="63">
        <f t="shared" si="675"/>
        <v>4.5955099496401181E+22</v>
      </c>
      <c r="BI458" s="63">
        <f t="shared" si="676"/>
        <v>1.2046853602384671E+29</v>
      </c>
      <c r="BJ458" s="63">
        <f t="shared" si="730"/>
        <v>369186.1333333333</v>
      </c>
      <c r="BK458" s="51">
        <f t="shared" si="677"/>
        <v>8056.3068104997919</v>
      </c>
      <c r="BL458" s="72">
        <f t="shared" si="710"/>
        <v>39.876651259137454</v>
      </c>
      <c r="BM458" s="51">
        <f t="shared" si="731"/>
        <v>310</v>
      </c>
      <c r="BN458" s="51">
        <f t="shared" si="732"/>
        <v>17.100000000000001</v>
      </c>
      <c r="BO458" s="51">
        <v>1</v>
      </c>
      <c r="BQ458" s="63">
        <f t="shared" si="678"/>
        <v>77922997742356.266</v>
      </c>
      <c r="BR458" s="63">
        <f t="shared" si="679"/>
        <v>2.4156129300130444E+16</v>
      </c>
      <c r="BS458" s="63">
        <f t="shared" si="680"/>
        <v>7.8859830915109945E+19</v>
      </c>
      <c r="BT458" s="63">
        <f t="shared" si="681"/>
        <v>1.3966182820391719E+29</v>
      </c>
      <c r="BU458" s="63">
        <f t="shared" si="733"/>
        <v>369186.1333333333</v>
      </c>
      <c r="BV458" s="51">
        <f t="shared" si="682"/>
        <v>3264.5888724682436</v>
      </c>
      <c r="BW458" s="72">
        <f t="shared" si="694"/>
        <v>16.158877142341705</v>
      </c>
      <c r="BX458" s="51">
        <f t="shared" si="734"/>
        <v>265</v>
      </c>
      <c r="BY458" s="51">
        <f t="shared" si="735"/>
        <v>19.350000000000001</v>
      </c>
      <c r="BZ458" s="51">
        <v>1</v>
      </c>
      <c r="CB458" s="63">
        <f t="shared" si="683"/>
        <v>401942344817.54675</v>
      </c>
      <c r="CC458" s="63">
        <f t="shared" si="684"/>
        <v>106514721376649.89</v>
      </c>
      <c r="CD458" s="63">
        <f t="shared" si="685"/>
        <v>1.7428930557924131E+17</v>
      </c>
      <c r="CE458" s="63">
        <f t="shared" si="686"/>
        <v>1.5803838454653788E+29</v>
      </c>
      <c r="CF458" s="63">
        <f t="shared" si="736"/>
        <v>369186.1333333333</v>
      </c>
      <c r="CG458" s="51">
        <f t="shared" si="687"/>
        <v>1636.2931182341611</v>
      </c>
      <c r="CH458" s="93">
        <f t="shared" si="652"/>
        <v>8.0992310209077392</v>
      </c>
      <c r="CI458" s="51">
        <f t="shared" si="737"/>
        <v>220</v>
      </c>
      <c r="CJ458" s="51">
        <f t="shared" si="738"/>
        <v>21.6</v>
      </c>
      <c r="CK458" s="51">
        <v>13</v>
      </c>
      <c r="CM458" s="63">
        <f t="shared" si="688"/>
        <v>1761571511.3374796</v>
      </c>
      <c r="CN458" s="63">
        <f t="shared" si="689"/>
        <v>387545732494.24548</v>
      </c>
      <c r="CO458" s="63">
        <f t="shared" si="690"/>
        <v>379991218559391.19</v>
      </c>
      <c r="CP458" s="63">
        <f t="shared" si="691"/>
        <v>1.7641494088915855E+29</v>
      </c>
      <c r="CQ458" s="63">
        <f t="shared" si="739"/>
        <v>369186.1333333333</v>
      </c>
      <c r="CR458" s="51">
        <f t="shared" si="692"/>
        <v>980.50678074498865</v>
      </c>
      <c r="CS458" s="93">
        <f t="shared" si="707"/>
        <v>4.853256941757639</v>
      </c>
      <c r="CT458" s="51">
        <f t="shared" si="740"/>
        <v>169</v>
      </c>
      <c r="CU458" s="51">
        <f t="shared" si="741"/>
        <v>24.15</v>
      </c>
      <c r="CV458" s="51">
        <v>1</v>
      </c>
      <c r="CX458" s="63">
        <f t="shared" si="697"/>
        <v>757966.96211716428</v>
      </c>
      <c r="CY458" s="63">
        <f t="shared" si="698"/>
        <v>128096416.59780076</v>
      </c>
      <c r="CZ458" s="63">
        <f t="shared" si="699"/>
        <v>361186066810.96503</v>
      </c>
      <c r="DA458" s="63">
        <f t="shared" si="700"/>
        <v>1.9724170474412865E+29</v>
      </c>
      <c r="DB458" s="63">
        <f t="shared" si="742"/>
        <v>369186.1333333333</v>
      </c>
      <c r="DC458" s="51">
        <f t="shared" si="701"/>
        <v>2819.6422382760557</v>
      </c>
      <c r="DD458" s="93">
        <f t="shared" si="696"/>
        <v>13.956505487691658</v>
      </c>
      <c r="DE458" s="51">
        <f t="shared" si="743"/>
        <v>114</v>
      </c>
      <c r="DF458" s="51">
        <f t="shared" si="744"/>
        <v>26.9</v>
      </c>
      <c r="DG458" s="51">
        <v>1</v>
      </c>
      <c r="DI458" s="63">
        <f t="shared" si="702"/>
        <v>359.13197062094463</v>
      </c>
      <c r="DJ458" s="63">
        <f t="shared" si="703"/>
        <v>40941.044650787684</v>
      </c>
      <c r="DK458" s="63">
        <f t="shared" si="704"/>
        <v>196442829.58913454</v>
      </c>
      <c r="DL458" s="63">
        <f t="shared" si="705"/>
        <v>2.1970194027399839E+29</v>
      </c>
      <c r="DM458" s="63">
        <f t="shared" si="745"/>
        <v>369186.1333333333</v>
      </c>
      <c r="DN458" s="51">
        <f t="shared" si="706"/>
        <v>4798.1880107046827</v>
      </c>
      <c r="DO458" s="93">
        <f t="shared" si="693"/>
        <v>23.749799316142873</v>
      </c>
    </row>
    <row r="459" spans="1:119">
      <c r="A459" s="74">
        <v>8192</v>
      </c>
      <c r="B459" s="74">
        <f t="shared" si="711"/>
        <v>15.1</v>
      </c>
      <c r="C459" s="78">
        <v>19.010000000000002</v>
      </c>
      <c r="D459" s="76">
        <f t="shared" si="746"/>
        <v>3.2650000000000001</v>
      </c>
      <c r="E459" s="76">
        <f t="shared" si="712"/>
        <v>3.2650000000000001</v>
      </c>
      <c r="F459" s="77">
        <f t="shared" si="713"/>
        <v>202.65087725000004</v>
      </c>
      <c r="G459" s="73">
        <f t="shared" si="714"/>
        <v>1.8763662258914404E+27</v>
      </c>
      <c r="H459" s="74">
        <f t="shared" si="747"/>
        <v>90.600000000000051</v>
      </c>
      <c r="I459" s="79">
        <v>453</v>
      </c>
      <c r="J459" s="51">
        <f t="shared" si="715"/>
        <v>453</v>
      </c>
      <c r="K459" s="51">
        <f t="shared" si="716"/>
        <v>10</v>
      </c>
      <c r="L459" s="51">
        <v>1</v>
      </c>
      <c r="N459" s="63">
        <f t="shared" si="654"/>
        <v>1.4180581090888331E+22</v>
      </c>
      <c r="O459" s="63">
        <f t="shared" si="655"/>
        <v>6.4238032341724137E+24</v>
      </c>
      <c r="P459" s="63">
        <f t="shared" si="656"/>
        <v>1.8763662258914403E+28</v>
      </c>
      <c r="Q459" s="63">
        <f t="shared" si="657"/>
        <v>9.3818311294572006E+28</v>
      </c>
      <c r="R459" s="63">
        <f t="shared" si="717"/>
        <v>369459.20000000001</v>
      </c>
      <c r="S459" s="51">
        <f t="shared" si="658"/>
        <v>2920.9584376897169</v>
      </c>
      <c r="T459" s="72">
        <f t="shared" si="653"/>
        <v>14.413746820776304</v>
      </c>
      <c r="U459" s="51">
        <f t="shared" si="718"/>
        <v>438</v>
      </c>
      <c r="V459" s="69">
        <f t="shared" si="719"/>
        <v>10.75</v>
      </c>
      <c r="W459" s="51">
        <v>1</v>
      </c>
      <c r="Y459" s="68">
        <f t="shared" si="708"/>
        <v>5.2303811763043369E+20</v>
      </c>
      <c r="Z459" s="68">
        <f t="shared" si="659"/>
        <v>2.2909069552212996E+23</v>
      </c>
      <c r="AA459" s="68">
        <f t="shared" si="660"/>
        <v>2.5213671160416207E+27</v>
      </c>
      <c r="AB459" s="68">
        <f t="shared" si="661"/>
        <v>1.0085468464166492E+29</v>
      </c>
      <c r="AC459" s="63">
        <f t="shared" si="720"/>
        <v>369459.20000000001</v>
      </c>
      <c r="AD459" s="69">
        <f t="shared" si="662"/>
        <v>11005.977830287127</v>
      </c>
      <c r="AE459" s="72">
        <f t="shared" si="721"/>
        <v>54.31004286603514</v>
      </c>
      <c r="AF459" s="51">
        <f t="shared" si="722"/>
        <v>416</v>
      </c>
      <c r="AG459" s="51">
        <f t="shared" si="723"/>
        <v>11.85</v>
      </c>
      <c r="AH459" s="51">
        <v>1</v>
      </c>
      <c r="AJ459" s="63">
        <f t="shared" si="663"/>
        <v>3.8964819660990218E+19</v>
      </c>
      <c r="AK459" s="63">
        <f t="shared" si="664"/>
        <v>1.620936497897193E+22</v>
      </c>
      <c r="AL459" s="63">
        <f t="shared" si="665"/>
        <v>1.3164791630889553E+26</v>
      </c>
      <c r="AM459" s="63">
        <f t="shared" si="666"/>
        <v>1.1117469888406785E+29</v>
      </c>
      <c r="AN459" s="63">
        <f t="shared" si="724"/>
        <v>369459.20000000001</v>
      </c>
      <c r="AO459" s="51">
        <f t="shared" si="667"/>
        <v>8121.7195417389657</v>
      </c>
      <c r="AP459" s="72">
        <f t="shared" si="709"/>
        <v>40.077396416693595</v>
      </c>
      <c r="AQ459" s="51">
        <f t="shared" si="725"/>
        <v>388</v>
      </c>
      <c r="AR459" s="51">
        <f t="shared" si="726"/>
        <v>13.25</v>
      </c>
      <c r="AS459" s="51">
        <v>1</v>
      </c>
      <c r="AU459" s="63">
        <f t="shared" si="668"/>
        <v>2.9250020623044045E+18</v>
      </c>
      <c r="AV459" s="63">
        <f t="shared" si="669"/>
        <v>1.134900800174109E+21</v>
      </c>
      <c r="AW459" s="63">
        <f t="shared" si="670"/>
        <v>3.0348941031569196E+24</v>
      </c>
      <c r="AX459" s="63">
        <f t="shared" si="671"/>
        <v>1.2430926246530794E+29</v>
      </c>
      <c r="AY459" s="63">
        <f t="shared" si="727"/>
        <v>369459.20000000001</v>
      </c>
      <c r="AZ459" s="51">
        <f t="shared" si="672"/>
        <v>2674.1492319780955</v>
      </c>
      <c r="BA459" s="72">
        <f t="shared" si="695"/>
        <v>13.1958433551666</v>
      </c>
      <c r="BB459" s="51">
        <f t="shared" si="728"/>
        <v>358</v>
      </c>
      <c r="BC459" s="51">
        <f t="shared" si="729"/>
        <v>14.75</v>
      </c>
      <c r="BD459" s="51">
        <v>1</v>
      </c>
      <c r="BF459" s="63">
        <f t="shared" si="673"/>
        <v>1.597826050141411E+16</v>
      </c>
      <c r="BG459" s="63">
        <f t="shared" si="674"/>
        <v>5.7202172595062518E+18</v>
      </c>
      <c r="BH459" s="63">
        <f t="shared" si="675"/>
        <v>5.2788547195241111E+22</v>
      </c>
      <c r="BI459" s="63">
        <f t="shared" si="676"/>
        <v>1.3838200915949374E+29</v>
      </c>
      <c r="BJ459" s="63">
        <f t="shared" si="730"/>
        <v>369459.20000000001</v>
      </c>
      <c r="BK459" s="51">
        <f t="shared" si="677"/>
        <v>9228.4164744815353</v>
      </c>
      <c r="BL459" s="72">
        <f t="shared" si="710"/>
        <v>45.538497536810112</v>
      </c>
      <c r="BM459" s="51">
        <f t="shared" si="731"/>
        <v>311</v>
      </c>
      <c r="BN459" s="51">
        <f t="shared" si="732"/>
        <v>17.100000000000001</v>
      </c>
      <c r="BO459" s="51">
        <v>1</v>
      </c>
      <c r="BQ459" s="63">
        <f t="shared" si="678"/>
        <v>77922997742356.266</v>
      </c>
      <c r="BR459" s="63">
        <f t="shared" si="679"/>
        <v>2.42340522978728E+16</v>
      </c>
      <c r="BS459" s="63">
        <f t="shared" si="680"/>
        <v>9.0586158047531172E+19</v>
      </c>
      <c r="BT459" s="63">
        <f t="shared" si="681"/>
        <v>1.6042931231371815E+29</v>
      </c>
      <c r="BU459" s="63">
        <f t="shared" si="733"/>
        <v>369459.20000000001</v>
      </c>
      <c r="BV459" s="51">
        <f t="shared" si="682"/>
        <v>3737.969900126137</v>
      </c>
      <c r="BW459" s="72">
        <f t="shared" si="694"/>
        <v>18.445367475586075</v>
      </c>
      <c r="BX459" s="51">
        <f t="shared" si="734"/>
        <v>266</v>
      </c>
      <c r="BY459" s="51">
        <f t="shared" si="735"/>
        <v>19.350000000000001</v>
      </c>
      <c r="BZ459" s="51">
        <v>1</v>
      </c>
      <c r="CB459" s="63">
        <f t="shared" si="683"/>
        <v>401942344817.54675</v>
      </c>
      <c r="CC459" s="63">
        <f t="shared" si="684"/>
        <v>106916663721467.44</v>
      </c>
      <c r="CD459" s="63">
        <f t="shared" si="685"/>
        <v>2.0020583861245002E+17</v>
      </c>
      <c r="CE459" s="63">
        <f t="shared" si="686"/>
        <v>1.8153843235499685E+29</v>
      </c>
      <c r="CF459" s="63">
        <f t="shared" si="736"/>
        <v>369459.20000000001</v>
      </c>
      <c r="CG459" s="51">
        <f t="shared" si="687"/>
        <v>1872.5410206776903</v>
      </c>
      <c r="CH459" s="93">
        <f t="shared" si="652"/>
        <v>9.240231505968918</v>
      </c>
      <c r="CI459" s="51">
        <f t="shared" si="737"/>
        <v>221</v>
      </c>
      <c r="CJ459" s="51">
        <f t="shared" si="738"/>
        <v>21.6</v>
      </c>
      <c r="CK459" s="51">
        <v>1</v>
      </c>
      <c r="CM459" s="63">
        <f t="shared" si="688"/>
        <v>1761571511.3374796</v>
      </c>
      <c r="CN459" s="63">
        <f t="shared" si="689"/>
        <v>389307304005.58301</v>
      </c>
      <c r="CO459" s="63">
        <f t="shared" si="690"/>
        <v>436495287672491.5</v>
      </c>
      <c r="CP459" s="63">
        <f t="shared" si="691"/>
        <v>2.0264755239627558E+29</v>
      </c>
      <c r="CQ459" s="63">
        <f t="shared" si="739"/>
        <v>369459.20000000001</v>
      </c>
      <c r="CR459" s="51">
        <f t="shared" si="692"/>
        <v>1121.2101164848214</v>
      </c>
      <c r="CS459" s="93">
        <f t="shared" si="707"/>
        <v>5.5327178036423783</v>
      </c>
      <c r="CT459" s="51">
        <f t="shared" si="740"/>
        <v>170</v>
      </c>
      <c r="CU459" s="51">
        <f t="shared" si="741"/>
        <v>24.15</v>
      </c>
      <c r="CV459" s="51">
        <v>1</v>
      </c>
      <c r="CX459" s="63">
        <f t="shared" si="697"/>
        <v>757966.96211716428</v>
      </c>
      <c r="CY459" s="63">
        <f t="shared" si="698"/>
        <v>128854383.55991793</v>
      </c>
      <c r="CZ459" s="63">
        <f t="shared" si="699"/>
        <v>414893840793.60468</v>
      </c>
      <c r="DA459" s="63">
        <f t="shared" si="700"/>
        <v>2.2657122177639139E+29</v>
      </c>
      <c r="DB459" s="63">
        <f t="shared" si="742"/>
        <v>369459.20000000001</v>
      </c>
      <c r="DC459" s="51">
        <f t="shared" si="701"/>
        <v>3219.8659396067578</v>
      </c>
      <c r="DD459" s="93">
        <f t="shared" si="696"/>
        <v>15.888734276904085</v>
      </c>
      <c r="DE459" s="51">
        <f t="shared" si="743"/>
        <v>115</v>
      </c>
      <c r="DF459" s="51">
        <f t="shared" si="744"/>
        <v>26.9</v>
      </c>
      <c r="DG459" s="51">
        <v>1</v>
      </c>
      <c r="DI459" s="63">
        <f t="shared" si="702"/>
        <v>359.13197062094463</v>
      </c>
      <c r="DJ459" s="63">
        <f t="shared" si="703"/>
        <v>41300.176621408631</v>
      </c>
      <c r="DK459" s="63">
        <f t="shared" si="704"/>
        <v>225653555.20000175</v>
      </c>
      <c r="DL459" s="63">
        <f t="shared" si="705"/>
        <v>2.5237125738239873E+29</v>
      </c>
      <c r="DM459" s="63">
        <f t="shared" si="745"/>
        <v>369459.20000000001</v>
      </c>
      <c r="DN459" s="51">
        <f t="shared" si="706"/>
        <v>5463.7431037772003</v>
      </c>
      <c r="DO459" s="93">
        <f t="shared" si="693"/>
        <v>26.961359249567224</v>
      </c>
    </row>
    <row r="460" spans="1:119">
      <c r="A460" s="74">
        <v>8192</v>
      </c>
      <c r="B460" s="74">
        <f t="shared" si="711"/>
        <v>15.133333333333333</v>
      </c>
      <c r="C460" s="78">
        <v>19.010000000000002</v>
      </c>
      <c r="D460" s="76">
        <f t="shared" si="746"/>
        <v>3.27</v>
      </c>
      <c r="E460" s="76">
        <f t="shared" si="712"/>
        <v>3.27</v>
      </c>
      <c r="F460" s="77">
        <f t="shared" si="713"/>
        <v>203.27202900000003</v>
      </c>
      <c r="G460" s="73">
        <f t="shared" si="714"/>
        <v>2.1553787970534931E+27</v>
      </c>
      <c r="H460" s="74">
        <f t="shared" si="747"/>
        <v>90.800000000000054</v>
      </c>
      <c r="I460" s="79">
        <v>454</v>
      </c>
      <c r="J460" s="51">
        <f t="shared" si="715"/>
        <v>454</v>
      </c>
      <c r="K460" s="51">
        <f t="shared" si="716"/>
        <v>10</v>
      </c>
      <c r="L460" s="51">
        <v>1</v>
      </c>
      <c r="N460" s="63">
        <f t="shared" si="654"/>
        <v>1.4180581090888331E+22</v>
      </c>
      <c r="O460" s="63">
        <f t="shared" si="655"/>
        <v>6.4379838152633024E+24</v>
      </c>
      <c r="P460" s="63">
        <f t="shared" si="656"/>
        <v>2.1553787970534932E+28</v>
      </c>
      <c r="Q460" s="63">
        <f t="shared" si="657"/>
        <v>1.0776893985267465E+29</v>
      </c>
      <c r="R460" s="63">
        <f t="shared" si="717"/>
        <v>369732.26666666666</v>
      </c>
      <c r="S460" s="51">
        <f t="shared" si="658"/>
        <v>3347.9096234188683</v>
      </c>
      <c r="T460" s="72">
        <f t="shared" si="653"/>
        <v>16.470094975137322</v>
      </c>
      <c r="U460" s="51">
        <f t="shared" si="718"/>
        <v>439</v>
      </c>
      <c r="V460" s="69">
        <f t="shared" si="719"/>
        <v>10.75</v>
      </c>
      <c r="W460" s="51">
        <v>1</v>
      </c>
      <c r="Y460" s="68">
        <f t="shared" si="708"/>
        <v>5.2303811763043369E+20</v>
      </c>
      <c r="Z460" s="68">
        <f t="shared" si="659"/>
        <v>2.2961373363976038E+23</v>
      </c>
      <c r="AA460" s="68">
        <f t="shared" si="660"/>
        <v>2.8962902585406289E+27</v>
      </c>
      <c r="AB460" s="68">
        <f t="shared" si="661"/>
        <v>1.1585161034162524E+29</v>
      </c>
      <c r="AC460" s="63">
        <f t="shared" si="720"/>
        <v>369732.26666666666</v>
      </c>
      <c r="AD460" s="69">
        <f t="shared" si="662"/>
        <v>12613.750112545975</v>
      </c>
      <c r="AE460" s="72">
        <f t="shared" si="721"/>
        <v>62.053545559610527</v>
      </c>
      <c r="AF460" s="51">
        <f t="shared" si="722"/>
        <v>417</v>
      </c>
      <c r="AG460" s="51">
        <f t="shared" si="723"/>
        <v>11.85</v>
      </c>
      <c r="AH460" s="51">
        <v>1</v>
      </c>
      <c r="AJ460" s="63">
        <f t="shared" si="663"/>
        <v>3.8964819660990218E+19</v>
      </c>
      <c r="AK460" s="63">
        <f t="shared" si="664"/>
        <v>1.624832979863292E+22</v>
      </c>
      <c r="AL460" s="63">
        <f t="shared" si="665"/>
        <v>1.5122374490281569E+26</v>
      </c>
      <c r="AM460" s="63">
        <f t="shared" si="666"/>
        <v>1.2770619372541947E+29</v>
      </c>
      <c r="AN460" s="63">
        <f t="shared" si="724"/>
        <v>369732.26666666666</v>
      </c>
      <c r="AO460" s="51">
        <f t="shared" si="667"/>
        <v>9307.0332013779753</v>
      </c>
      <c r="AP460" s="72">
        <f t="shared" si="709"/>
        <v>45.786098791673759</v>
      </c>
      <c r="AQ460" s="51">
        <f t="shared" si="725"/>
        <v>389</v>
      </c>
      <c r="AR460" s="51">
        <f t="shared" si="726"/>
        <v>13.25</v>
      </c>
      <c r="AS460" s="51">
        <v>1</v>
      </c>
      <c r="AU460" s="63">
        <f t="shared" si="668"/>
        <v>2.9250020623044045E+18</v>
      </c>
      <c r="AV460" s="63">
        <f t="shared" si="669"/>
        <v>1.1378258022364133E+21</v>
      </c>
      <c r="AW460" s="63">
        <f t="shared" si="670"/>
        <v>3.4861778638865549E+24</v>
      </c>
      <c r="AX460" s="63">
        <f t="shared" si="671"/>
        <v>1.4279384530479393E+29</v>
      </c>
      <c r="AY460" s="63">
        <f t="shared" si="727"/>
        <v>369732.26666666666</v>
      </c>
      <c r="AZ460" s="51">
        <f t="shared" si="672"/>
        <v>3063.8941892813655</v>
      </c>
      <c r="BA460" s="72">
        <f t="shared" si="695"/>
        <v>15.072876501278811</v>
      </c>
      <c r="BB460" s="51">
        <f t="shared" si="728"/>
        <v>359</v>
      </c>
      <c r="BC460" s="51">
        <f t="shared" si="729"/>
        <v>14.75</v>
      </c>
      <c r="BD460" s="51">
        <v>1</v>
      </c>
      <c r="BF460" s="63">
        <f t="shared" si="673"/>
        <v>1.597826050141411E+16</v>
      </c>
      <c r="BG460" s="63">
        <f t="shared" si="674"/>
        <v>5.7361955200076657E+18</v>
      </c>
      <c r="BH460" s="63">
        <f t="shared" si="675"/>
        <v>6.0638117325856829E+22</v>
      </c>
      <c r="BI460" s="63">
        <f t="shared" si="676"/>
        <v>1.5895918628269511E+29</v>
      </c>
      <c r="BJ460" s="63">
        <f t="shared" si="730"/>
        <v>369732.26666666666</v>
      </c>
      <c r="BK460" s="51">
        <f t="shared" si="677"/>
        <v>10571.13850362196</v>
      </c>
      <c r="BL460" s="72">
        <f t="shared" si="710"/>
        <v>52.004885057854949</v>
      </c>
      <c r="BM460" s="51">
        <f t="shared" si="731"/>
        <v>312</v>
      </c>
      <c r="BN460" s="51">
        <f t="shared" si="732"/>
        <v>17.100000000000001</v>
      </c>
      <c r="BO460" s="51">
        <v>1</v>
      </c>
      <c r="BQ460" s="63">
        <f t="shared" si="678"/>
        <v>77922997742356.266</v>
      </c>
      <c r="BR460" s="63">
        <f t="shared" si="679"/>
        <v>2.4311975295615156E+16</v>
      </c>
      <c r="BS460" s="63">
        <f t="shared" si="680"/>
        <v>1.0405617073470046E+20</v>
      </c>
      <c r="BT460" s="63">
        <f t="shared" si="681"/>
        <v>1.8428488714807368E+29</v>
      </c>
      <c r="BU460" s="63">
        <f t="shared" si="733"/>
        <v>369732.26666666666</v>
      </c>
      <c r="BV460" s="51">
        <f t="shared" si="682"/>
        <v>4280.0376962158134</v>
      </c>
      <c r="BW460" s="72">
        <f t="shared" si="694"/>
        <v>21.055713947814301</v>
      </c>
      <c r="BX460" s="51">
        <f t="shared" si="734"/>
        <v>267</v>
      </c>
      <c r="BY460" s="51">
        <f t="shared" si="735"/>
        <v>19.350000000000001</v>
      </c>
      <c r="BZ460" s="51">
        <v>1</v>
      </c>
      <c r="CB460" s="63">
        <f t="shared" si="683"/>
        <v>401942344817.54675</v>
      </c>
      <c r="CC460" s="63">
        <f t="shared" si="684"/>
        <v>107318606066284.98</v>
      </c>
      <c r="CD460" s="63">
        <f t="shared" si="685"/>
        <v>2.2997611747492323E+17</v>
      </c>
      <c r="CE460" s="63">
        <f t="shared" si="686"/>
        <v>2.0853289861492547E+29</v>
      </c>
      <c r="CF460" s="63">
        <f t="shared" si="736"/>
        <v>369732.26666666666</v>
      </c>
      <c r="CG460" s="51">
        <f t="shared" si="687"/>
        <v>2142.9286673075053</v>
      </c>
      <c r="CH460" s="93">
        <f t="shared" si="652"/>
        <v>10.542171876030739</v>
      </c>
      <c r="CI460" s="51">
        <f t="shared" si="737"/>
        <v>222</v>
      </c>
      <c r="CJ460" s="51">
        <f t="shared" si="738"/>
        <v>21.6</v>
      </c>
      <c r="CK460" s="51">
        <v>1</v>
      </c>
      <c r="CM460" s="63">
        <f t="shared" si="688"/>
        <v>1761571511.3374796</v>
      </c>
      <c r="CN460" s="63">
        <f t="shared" si="689"/>
        <v>391068875516.92047</v>
      </c>
      <c r="CO460" s="63">
        <f t="shared" si="690"/>
        <v>501401418913348.56</v>
      </c>
      <c r="CP460" s="63">
        <f t="shared" si="691"/>
        <v>2.3278091008177726E+29</v>
      </c>
      <c r="CQ460" s="63">
        <f t="shared" si="739"/>
        <v>369732.26666666666</v>
      </c>
      <c r="CR460" s="51">
        <f t="shared" si="692"/>
        <v>1282.1307199418234</v>
      </c>
      <c r="CS460" s="93">
        <f t="shared" si="707"/>
        <v>6.3074625970394731</v>
      </c>
      <c r="CT460" s="51">
        <f t="shared" si="740"/>
        <v>171</v>
      </c>
      <c r="CU460" s="51">
        <f t="shared" si="741"/>
        <v>24.15</v>
      </c>
      <c r="CV460" s="51">
        <v>1</v>
      </c>
      <c r="CX460" s="63">
        <f t="shared" si="697"/>
        <v>757966.96211716428</v>
      </c>
      <c r="CY460" s="63">
        <f t="shared" si="698"/>
        <v>129612350.52203509</v>
      </c>
      <c r="CZ460" s="63">
        <f t="shared" si="699"/>
        <v>476587872418.0155</v>
      </c>
      <c r="DA460" s="63">
        <f t="shared" si="700"/>
        <v>2.6026198974420928E+29</v>
      </c>
      <c r="DB460" s="63">
        <f t="shared" si="742"/>
        <v>369732.26666666666</v>
      </c>
      <c r="DC460" s="51">
        <f t="shared" si="701"/>
        <v>3677.0251484405562</v>
      </c>
      <c r="DD460" s="93">
        <f t="shared" si="696"/>
        <v>18.08918406791992</v>
      </c>
      <c r="DE460" s="51">
        <f t="shared" si="743"/>
        <v>116</v>
      </c>
      <c r="DF460" s="51">
        <f t="shared" si="744"/>
        <v>26.9</v>
      </c>
      <c r="DG460" s="51">
        <v>1</v>
      </c>
      <c r="DI460" s="63">
        <f t="shared" si="702"/>
        <v>359.13197062094463</v>
      </c>
      <c r="DJ460" s="63">
        <f t="shared" si="703"/>
        <v>41659.308592029578</v>
      </c>
      <c r="DK460" s="63">
        <f t="shared" si="704"/>
        <v>259207867.65747464</v>
      </c>
      <c r="DL460" s="63">
        <f t="shared" si="705"/>
        <v>2.8989844820369479E+29</v>
      </c>
      <c r="DM460" s="63">
        <f t="shared" si="745"/>
        <v>369732.26666666666</v>
      </c>
      <c r="DN460" s="51">
        <f t="shared" si="706"/>
        <v>6222.0876058194426</v>
      </c>
      <c r="DO460" s="93">
        <f t="shared" si="693"/>
        <v>30.609659560290225</v>
      </c>
    </row>
    <row r="461" spans="1:119">
      <c r="A461" s="74">
        <v>8192</v>
      </c>
      <c r="B461" s="74">
        <f t="shared" si="711"/>
        <v>15.166666666666666</v>
      </c>
      <c r="C461" s="78">
        <v>19.010000000000002</v>
      </c>
      <c r="D461" s="76">
        <f t="shared" si="746"/>
        <v>3.2749999999999999</v>
      </c>
      <c r="E461" s="76">
        <f t="shared" si="712"/>
        <v>3.2749999999999999</v>
      </c>
      <c r="F461" s="77">
        <f t="shared" si="713"/>
        <v>203.89413124999999</v>
      </c>
      <c r="G461" s="73">
        <f t="shared" si="714"/>
        <v>2.4758800785708359E+27</v>
      </c>
      <c r="H461" s="74">
        <f t="shared" si="747"/>
        <v>91.000000000000043</v>
      </c>
      <c r="I461" s="79">
        <v>455</v>
      </c>
      <c r="J461" s="51">
        <f t="shared" si="715"/>
        <v>455</v>
      </c>
      <c r="K461" s="51">
        <f t="shared" si="716"/>
        <v>10</v>
      </c>
      <c r="L461" s="51">
        <v>1</v>
      </c>
      <c r="N461" s="63">
        <f t="shared" si="654"/>
        <v>1.4180581090888331E+22</v>
      </c>
      <c r="O461" s="63">
        <f t="shared" si="655"/>
        <v>6.4521643963541911E+24</v>
      </c>
      <c r="P461" s="63">
        <f t="shared" si="656"/>
        <v>2.4758800785708358E+28</v>
      </c>
      <c r="Q461" s="63">
        <f t="shared" si="657"/>
        <v>1.2379400392854179E+29</v>
      </c>
      <c r="R461" s="63">
        <f t="shared" si="717"/>
        <v>370005.33333333331</v>
      </c>
      <c r="S461" s="51">
        <f t="shared" si="658"/>
        <v>3837.2861050624142</v>
      </c>
      <c r="T461" s="72">
        <f t="shared" si="653"/>
        <v>18.819992912681808</v>
      </c>
      <c r="U461" s="51">
        <f t="shared" si="718"/>
        <v>440</v>
      </c>
      <c r="V461" s="69">
        <f t="shared" si="719"/>
        <v>10.75</v>
      </c>
      <c r="W461" s="51">
        <v>14</v>
      </c>
      <c r="Y461" s="68">
        <f t="shared" si="708"/>
        <v>7.3225336468260719E+21</v>
      </c>
      <c r="Z461" s="68">
        <f t="shared" si="659"/>
        <v>3.2219148046034715E+24</v>
      </c>
      <c r="AA461" s="68">
        <f t="shared" si="660"/>
        <v>3.3269638555795579E+27</v>
      </c>
      <c r="AB461" s="68">
        <f t="shared" si="661"/>
        <v>1.3307855422318243E+29</v>
      </c>
      <c r="AC461" s="63">
        <f t="shared" si="720"/>
        <v>370005.33333333331</v>
      </c>
      <c r="AD461" s="69">
        <f t="shared" si="662"/>
        <v>1032.6045402646873</v>
      </c>
      <c r="AE461" s="72">
        <f t="shared" si="721"/>
        <v>5.0644152135923104</v>
      </c>
      <c r="AF461" s="51">
        <f t="shared" si="722"/>
        <v>418</v>
      </c>
      <c r="AG461" s="51">
        <f t="shared" si="723"/>
        <v>11.85</v>
      </c>
      <c r="AH461" s="51">
        <v>1</v>
      </c>
      <c r="AJ461" s="63">
        <f t="shared" si="663"/>
        <v>3.8964819660990218E+19</v>
      </c>
      <c r="AK461" s="63">
        <f t="shared" si="664"/>
        <v>1.6287294618293911E+22</v>
      </c>
      <c r="AL461" s="63">
        <f t="shared" si="665"/>
        <v>1.7371046700635563E+26</v>
      </c>
      <c r="AM461" s="63">
        <f t="shared" si="666"/>
        <v>1.4669589465532203E+29</v>
      </c>
      <c r="AN461" s="63">
        <f t="shared" si="724"/>
        <v>370005.33333333331</v>
      </c>
      <c r="AO461" s="51">
        <f t="shared" si="667"/>
        <v>10665.397236152639</v>
      </c>
      <c r="AP461" s="72">
        <f t="shared" si="709"/>
        <v>52.308505255972833</v>
      </c>
      <c r="AQ461" s="51">
        <f t="shared" si="725"/>
        <v>390</v>
      </c>
      <c r="AR461" s="51">
        <f t="shared" si="726"/>
        <v>13.25</v>
      </c>
      <c r="AS461" s="51">
        <v>1</v>
      </c>
      <c r="AU461" s="63">
        <f t="shared" si="668"/>
        <v>2.9250020623044045E+18</v>
      </c>
      <c r="AV461" s="63">
        <f t="shared" si="669"/>
        <v>1.1407508042987177E+21</v>
      </c>
      <c r="AW461" s="63">
        <f t="shared" si="670"/>
        <v>4.0045667774735633E+24</v>
      </c>
      <c r="AX461" s="63">
        <f t="shared" si="671"/>
        <v>1.6402705520531788E+29</v>
      </c>
      <c r="AY461" s="63">
        <f t="shared" si="727"/>
        <v>370005.33333333331</v>
      </c>
      <c r="AZ461" s="51">
        <f t="shared" si="672"/>
        <v>3510.4658812275752</v>
      </c>
      <c r="BA461" s="72">
        <f t="shared" si="695"/>
        <v>17.217101148062472</v>
      </c>
      <c r="BB461" s="51">
        <f t="shared" si="728"/>
        <v>360</v>
      </c>
      <c r="BC461" s="51">
        <f t="shared" si="729"/>
        <v>14.75</v>
      </c>
      <c r="BD461" s="51">
        <v>14</v>
      </c>
      <c r="BF461" s="63">
        <f t="shared" si="673"/>
        <v>2.2369564701979754E+17</v>
      </c>
      <c r="BG461" s="63">
        <f t="shared" si="674"/>
        <v>8.053043292712711E+19</v>
      </c>
      <c r="BH461" s="63">
        <f t="shared" si="675"/>
        <v>6.9654905622328936E+22</v>
      </c>
      <c r="BI461" s="63">
        <f t="shared" si="676"/>
        <v>1.8259615579459915E+29</v>
      </c>
      <c r="BJ461" s="63">
        <f t="shared" si="730"/>
        <v>370005.33333333331</v>
      </c>
      <c r="BK461" s="51">
        <f t="shared" si="677"/>
        <v>864.95133691086005</v>
      </c>
      <c r="BL461" s="72">
        <f t="shared" si="710"/>
        <v>4.2421590636678026</v>
      </c>
      <c r="BM461" s="51">
        <f t="shared" si="731"/>
        <v>313</v>
      </c>
      <c r="BN461" s="51">
        <f t="shared" si="732"/>
        <v>17.100000000000001</v>
      </c>
      <c r="BO461" s="51">
        <v>1</v>
      </c>
      <c r="BQ461" s="63">
        <f t="shared" si="678"/>
        <v>77922997742356.266</v>
      </c>
      <c r="BR461" s="63">
        <f t="shared" si="679"/>
        <v>2.4389898293357512E+16</v>
      </c>
      <c r="BS461" s="63">
        <f t="shared" si="680"/>
        <v>1.1952915215024107E+20</v>
      </c>
      <c r="BT461" s="63">
        <f t="shared" si="681"/>
        <v>2.1168774671780647E+29</v>
      </c>
      <c r="BU461" s="63">
        <f t="shared" si="733"/>
        <v>370005.33333333331</v>
      </c>
      <c r="BV461" s="51">
        <f t="shared" si="682"/>
        <v>4900.7646818598805</v>
      </c>
      <c r="BW461" s="72">
        <f t="shared" si="694"/>
        <v>24.035830025195395</v>
      </c>
      <c r="BX461" s="51">
        <f t="shared" si="734"/>
        <v>268</v>
      </c>
      <c r="BY461" s="51">
        <f t="shared" si="735"/>
        <v>19.350000000000001</v>
      </c>
      <c r="BZ461" s="51">
        <v>1</v>
      </c>
      <c r="CB461" s="63">
        <f t="shared" si="683"/>
        <v>401942344817.54675</v>
      </c>
      <c r="CC461" s="63">
        <f t="shared" si="684"/>
        <v>107720548411102.53</v>
      </c>
      <c r="CD461" s="63">
        <f t="shared" si="685"/>
        <v>2.6417318783204925E+17</v>
      </c>
      <c r="CE461" s="63">
        <f t="shared" si="686"/>
        <v>2.395413976017284E+29</v>
      </c>
      <c r="CF461" s="63">
        <f t="shared" si="736"/>
        <v>370005.33333333331</v>
      </c>
      <c r="CG461" s="51">
        <f t="shared" si="687"/>
        <v>2452.3936401053588</v>
      </c>
      <c r="CH461" s="93">
        <f t="shared" si="652"/>
        <v>12.027779441569184</v>
      </c>
      <c r="CI461" s="51">
        <f t="shared" si="737"/>
        <v>223</v>
      </c>
      <c r="CJ461" s="51">
        <f t="shared" si="738"/>
        <v>21.6</v>
      </c>
      <c r="CK461" s="51">
        <v>1</v>
      </c>
      <c r="CM461" s="63">
        <f t="shared" si="688"/>
        <v>1761571511.3374796</v>
      </c>
      <c r="CN461" s="63">
        <f t="shared" si="689"/>
        <v>392830447028.25793</v>
      </c>
      <c r="CO461" s="63">
        <f t="shared" si="690"/>
        <v>575958985098942.87</v>
      </c>
      <c r="CP461" s="63">
        <f t="shared" si="691"/>
        <v>2.673950484856503E+29</v>
      </c>
      <c r="CQ461" s="63">
        <f t="shared" si="739"/>
        <v>370005.33333333331</v>
      </c>
      <c r="CR461" s="51">
        <f t="shared" si="692"/>
        <v>1466.1770477722459</v>
      </c>
      <c r="CS461" s="93">
        <f t="shared" si="707"/>
        <v>7.1908741991917733</v>
      </c>
      <c r="CT461" s="51">
        <f t="shared" si="740"/>
        <v>172</v>
      </c>
      <c r="CU461" s="51">
        <f t="shared" si="741"/>
        <v>24.15</v>
      </c>
      <c r="CV461" s="51">
        <v>1</v>
      </c>
      <c r="CX461" s="63">
        <f t="shared" si="697"/>
        <v>757966.96211716428</v>
      </c>
      <c r="CY461" s="63">
        <f t="shared" si="698"/>
        <v>130370317.48415226</v>
      </c>
      <c r="CZ461" s="63">
        <f t="shared" si="699"/>
        <v>547455705058.11127</v>
      </c>
      <c r="DA461" s="63">
        <f t="shared" si="700"/>
        <v>2.9896251948742841E+29</v>
      </c>
      <c r="DB461" s="63">
        <f t="shared" si="742"/>
        <v>370005.33333333331</v>
      </c>
      <c r="DC461" s="51">
        <f t="shared" si="701"/>
        <v>4199.2358047656026</v>
      </c>
      <c r="DD461" s="93">
        <f t="shared" si="696"/>
        <v>20.595177404183392</v>
      </c>
      <c r="DE461" s="51">
        <f t="shared" si="743"/>
        <v>117</v>
      </c>
      <c r="DF461" s="51">
        <f t="shared" si="744"/>
        <v>26.9</v>
      </c>
      <c r="DG461" s="51">
        <v>1</v>
      </c>
      <c r="DI461" s="63">
        <f t="shared" si="702"/>
        <v>359.13197062094463</v>
      </c>
      <c r="DJ461" s="63">
        <f t="shared" si="703"/>
        <v>42018.440562650525</v>
      </c>
      <c r="DK461" s="63">
        <f t="shared" si="704"/>
        <v>297751651.18043023</v>
      </c>
      <c r="DL461" s="63">
        <f t="shared" si="705"/>
        <v>3.3300587056777743E+29</v>
      </c>
      <c r="DM461" s="63">
        <f t="shared" si="745"/>
        <v>370005.33333333331</v>
      </c>
      <c r="DN461" s="51">
        <f t="shared" si="706"/>
        <v>7086.2137479013581</v>
      </c>
      <c r="DO461" s="93">
        <f t="shared" si="693"/>
        <v>34.754378188613799</v>
      </c>
    </row>
    <row r="462" spans="1:119">
      <c r="A462" s="74">
        <v>8192</v>
      </c>
      <c r="B462" s="74">
        <f t="shared" si="711"/>
        <v>15.2</v>
      </c>
      <c r="C462" s="78">
        <v>19.010000000000002</v>
      </c>
      <c r="D462" s="76">
        <f t="shared" si="746"/>
        <v>3.2800000000000002</v>
      </c>
      <c r="E462" s="76">
        <f t="shared" si="712"/>
        <v>3.2800000000000002</v>
      </c>
      <c r="F462" s="77">
        <f t="shared" si="713"/>
        <v>204.51718400000004</v>
      </c>
      <c r="G462" s="73">
        <f t="shared" si="714"/>
        <v>2.844039373424249E+27</v>
      </c>
      <c r="H462" s="74">
        <f t="shared" si="747"/>
        <v>91.200000000000045</v>
      </c>
      <c r="I462" s="79">
        <v>456</v>
      </c>
      <c r="J462" s="51">
        <f t="shared" si="715"/>
        <v>456</v>
      </c>
      <c r="K462" s="51">
        <f t="shared" si="716"/>
        <v>10</v>
      </c>
      <c r="L462" s="51">
        <v>1</v>
      </c>
      <c r="N462" s="63">
        <f t="shared" si="654"/>
        <v>1.4180581090888331E+22</v>
      </c>
      <c r="O462" s="63">
        <f t="shared" si="655"/>
        <v>6.4663449774450786E+24</v>
      </c>
      <c r="P462" s="63">
        <f t="shared" si="656"/>
        <v>2.8440393734242487E+28</v>
      </c>
      <c r="Q462" s="63">
        <f t="shared" si="657"/>
        <v>1.4220196867121245E+29</v>
      </c>
      <c r="R462" s="63">
        <f t="shared" si="717"/>
        <v>370278.40000000002</v>
      </c>
      <c r="S462" s="51">
        <f t="shared" si="658"/>
        <v>4398.2178237387498</v>
      </c>
      <c r="T462" s="72">
        <f t="shared" si="653"/>
        <v>21.505370540104586</v>
      </c>
      <c r="U462" s="51">
        <f t="shared" si="718"/>
        <v>441</v>
      </c>
      <c r="V462" s="69">
        <f t="shared" si="719"/>
        <v>10.75</v>
      </c>
      <c r="W462" s="51">
        <v>1</v>
      </c>
      <c r="Y462" s="68">
        <f t="shared" si="708"/>
        <v>7.3225336468260719E+21</v>
      </c>
      <c r="Z462" s="68">
        <f t="shared" si="659"/>
        <v>3.2292373382502976E+24</v>
      </c>
      <c r="AA462" s="68">
        <f t="shared" si="660"/>
        <v>3.8216779080388317E+27</v>
      </c>
      <c r="AB462" s="68">
        <f t="shared" si="661"/>
        <v>1.5286711632155338E+29</v>
      </c>
      <c r="AC462" s="63">
        <f t="shared" si="720"/>
        <v>370278.40000000002</v>
      </c>
      <c r="AD462" s="69">
        <f t="shared" si="662"/>
        <v>1183.4614516471363</v>
      </c>
      <c r="AE462" s="72">
        <f t="shared" si="721"/>
        <v>5.7866113179376457</v>
      </c>
      <c r="AF462" s="51">
        <f t="shared" si="722"/>
        <v>419</v>
      </c>
      <c r="AG462" s="51">
        <f t="shared" si="723"/>
        <v>11.85</v>
      </c>
      <c r="AH462" s="51">
        <v>1</v>
      </c>
      <c r="AJ462" s="63">
        <f t="shared" si="663"/>
        <v>3.8964819660990218E+19</v>
      </c>
      <c r="AK462" s="63">
        <f t="shared" si="664"/>
        <v>1.6326259437954901E+22</v>
      </c>
      <c r="AL462" s="63">
        <f t="shared" si="665"/>
        <v>1.9954092769596747E+26</v>
      </c>
      <c r="AM462" s="63">
        <f t="shared" si="666"/>
        <v>1.6850933287538676E+29</v>
      </c>
      <c r="AN462" s="63">
        <f t="shared" si="724"/>
        <v>370278.40000000002</v>
      </c>
      <c r="AO462" s="51">
        <f t="shared" si="667"/>
        <v>12222.084823182427</v>
      </c>
      <c r="AP462" s="72">
        <f t="shared" si="709"/>
        <v>59.760674306871081</v>
      </c>
      <c r="AQ462" s="51">
        <f t="shared" si="725"/>
        <v>391</v>
      </c>
      <c r="AR462" s="51">
        <f t="shared" si="726"/>
        <v>13.25</v>
      </c>
      <c r="AS462" s="51">
        <v>1</v>
      </c>
      <c r="AU462" s="63">
        <f t="shared" si="668"/>
        <v>2.9250020623044045E+18</v>
      </c>
      <c r="AV462" s="63">
        <f t="shared" si="669"/>
        <v>1.1436758063610221E+21</v>
      </c>
      <c r="AW462" s="63">
        <f t="shared" si="670"/>
        <v>4.6000392697596603E+24</v>
      </c>
      <c r="AX462" s="63">
        <f t="shared" si="671"/>
        <v>1.8841760848935651E+29</v>
      </c>
      <c r="AY462" s="63">
        <f t="shared" si="727"/>
        <v>370278.40000000002</v>
      </c>
      <c r="AZ462" s="51">
        <f t="shared" si="672"/>
        <v>4022.153169783478</v>
      </c>
      <c r="BA462" s="72">
        <f t="shared" si="695"/>
        <v>19.666578089513873</v>
      </c>
      <c r="BB462" s="51">
        <f t="shared" si="728"/>
        <v>361</v>
      </c>
      <c r="BC462" s="51">
        <f t="shared" si="729"/>
        <v>14.75</v>
      </c>
      <c r="BD462" s="51">
        <v>1</v>
      </c>
      <c r="BF462" s="63">
        <f t="shared" si="673"/>
        <v>2.2369564701979754E+17</v>
      </c>
      <c r="BG462" s="63">
        <f t="shared" si="674"/>
        <v>8.0754128574146904E+19</v>
      </c>
      <c r="BH462" s="63">
        <f t="shared" si="675"/>
        <v>8.0012475505842995E+22</v>
      </c>
      <c r="BI462" s="63">
        <f t="shared" si="676"/>
        <v>2.0974790379003837E+29</v>
      </c>
      <c r="BJ462" s="63">
        <f t="shared" si="730"/>
        <v>370278.40000000002</v>
      </c>
      <c r="BK462" s="51">
        <f t="shared" si="677"/>
        <v>990.81591144132108</v>
      </c>
      <c r="BL462" s="72">
        <f t="shared" si="710"/>
        <v>4.8446584881655754</v>
      </c>
      <c r="BM462" s="51">
        <f t="shared" si="731"/>
        <v>314</v>
      </c>
      <c r="BN462" s="51">
        <f t="shared" si="732"/>
        <v>17.100000000000001</v>
      </c>
      <c r="BO462" s="51">
        <v>1</v>
      </c>
      <c r="BQ462" s="63">
        <f t="shared" si="678"/>
        <v>77922997742356.266</v>
      </c>
      <c r="BR462" s="63">
        <f t="shared" si="679"/>
        <v>2.4467821291099868E+16</v>
      </c>
      <c r="BS462" s="63">
        <f t="shared" si="680"/>
        <v>1.3730294044917221E+20</v>
      </c>
      <c r="BT462" s="63">
        <f t="shared" si="681"/>
        <v>2.4316536642777328E+29</v>
      </c>
      <c r="BU462" s="63">
        <f t="shared" si="733"/>
        <v>370278.40000000002</v>
      </c>
      <c r="BV462" s="51">
        <f t="shared" si="682"/>
        <v>5611.5719832854893</v>
      </c>
      <c r="BW462" s="72">
        <f t="shared" si="694"/>
        <v>27.438144186874233</v>
      </c>
      <c r="BX462" s="51">
        <f t="shared" si="734"/>
        <v>269</v>
      </c>
      <c r="BY462" s="51">
        <f t="shared" si="735"/>
        <v>19.350000000000001</v>
      </c>
      <c r="BZ462" s="51">
        <v>1</v>
      </c>
      <c r="CB462" s="63">
        <f t="shared" si="683"/>
        <v>401942344817.54675</v>
      </c>
      <c r="CC462" s="63">
        <f t="shared" si="684"/>
        <v>108122490755920.08</v>
      </c>
      <c r="CD462" s="63">
        <f t="shared" si="685"/>
        <v>3.034553062969977E+17</v>
      </c>
      <c r="CE462" s="63">
        <f t="shared" si="686"/>
        <v>2.7516080937879612E+29</v>
      </c>
      <c r="CF462" s="63">
        <f t="shared" si="736"/>
        <v>370278.40000000002</v>
      </c>
      <c r="CG462" s="51">
        <f t="shared" si="687"/>
        <v>2806.588196178624</v>
      </c>
      <c r="CH462" s="93">
        <f t="shared" si="652"/>
        <v>13.722994524404479</v>
      </c>
      <c r="CI462" s="51">
        <f t="shared" si="737"/>
        <v>224</v>
      </c>
      <c r="CJ462" s="51">
        <f t="shared" si="738"/>
        <v>21.6</v>
      </c>
      <c r="CK462" s="51">
        <v>1</v>
      </c>
      <c r="CM462" s="63">
        <f t="shared" si="688"/>
        <v>1761571511.3374796</v>
      </c>
      <c r="CN462" s="63">
        <f t="shared" si="689"/>
        <v>394592018539.59546</v>
      </c>
      <c r="CO462" s="63">
        <f t="shared" si="690"/>
        <v>661603138728917.5</v>
      </c>
      <c r="CP462" s="63">
        <f t="shared" si="691"/>
        <v>3.0715625232981895E+29</v>
      </c>
      <c r="CQ462" s="63">
        <f t="shared" si="739"/>
        <v>370278.40000000002</v>
      </c>
      <c r="CR462" s="51">
        <f t="shared" si="692"/>
        <v>1676.6764345045381</v>
      </c>
      <c r="CS462" s="93">
        <f t="shared" si="707"/>
        <v>8.198217879356962</v>
      </c>
      <c r="CT462" s="51">
        <f t="shared" si="740"/>
        <v>173</v>
      </c>
      <c r="CU462" s="51">
        <f t="shared" si="741"/>
        <v>24.15</v>
      </c>
      <c r="CV462" s="51">
        <v>1</v>
      </c>
      <c r="CX462" s="63">
        <f t="shared" si="697"/>
        <v>757966.96211716428</v>
      </c>
      <c r="CY462" s="63">
        <f t="shared" si="698"/>
        <v>131128284.44626942</v>
      </c>
      <c r="CZ462" s="63">
        <f t="shared" si="699"/>
        <v>628861467833.99438</v>
      </c>
      <c r="DA462" s="63">
        <f t="shared" si="700"/>
        <v>3.4341775434097803E+29</v>
      </c>
      <c r="DB462" s="63">
        <f t="shared" si="742"/>
        <v>370278.40000000002</v>
      </c>
      <c r="DC462" s="51">
        <f t="shared" si="701"/>
        <v>4795.7728608252637</v>
      </c>
      <c r="DD462" s="93">
        <f t="shared" si="696"/>
        <v>23.449241609082897</v>
      </c>
      <c r="DE462" s="51">
        <f t="shared" si="743"/>
        <v>118</v>
      </c>
      <c r="DF462" s="51">
        <f t="shared" si="744"/>
        <v>26.9</v>
      </c>
      <c r="DG462" s="51">
        <v>1</v>
      </c>
      <c r="DI462" s="63">
        <f t="shared" si="702"/>
        <v>359.13197062094463</v>
      </c>
      <c r="DJ462" s="63">
        <f t="shared" si="703"/>
        <v>42377.572533271465</v>
      </c>
      <c r="DK462" s="63">
        <f t="shared" si="704"/>
        <v>342026831.90861118</v>
      </c>
      <c r="DL462" s="63">
        <f t="shared" si="705"/>
        <v>3.8252329572556149E+29</v>
      </c>
      <c r="DM462" s="63">
        <f t="shared" si="745"/>
        <v>370278.40000000002</v>
      </c>
      <c r="DN462" s="51">
        <f t="shared" si="706"/>
        <v>8070.9396849024133</v>
      </c>
      <c r="DO462" s="93">
        <f t="shared" si="693"/>
        <v>39.463381643776259</v>
      </c>
    </row>
    <row r="463" spans="1:119">
      <c r="A463" s="74">
        <v>8192</v>
      </c>
      <c r="B463" s="74">
        <f t="shared" si="711"/>
        <v>15.233333333333333</v>
      </c>
      <c r="C463" s="78">
        <v>19.010000000000002</v>
      </c>
      <c r="D463" s="76">
        <f t="shared" si="746"/>
        <v>3.2850000000000001</v>
      </c>
      <c r="E463" s="76">
        <f t="shared" si="712"/>
        <v>3.2850000000000001</v>
      </c>
      <c r="F463" s="77">
        <f t="shared" si="713"/>
        <v>205.14118725000003</v>
      </c>
      <c r="G463" s="73">
        <f t="shared" si="714"/>
        <v>3.2669433497992334E+27</v>
      </c>
      <c r="H463" s="74">
        <f t="shared" si="747"/>
        <v>91.400000000000048</v>
      </c>
      <c r="I463" s="79">
        <v>457</v>
      </c>
      <c r="J463" s="51">
        <f t="shared" si="715"/>
        <v>457</v>
      </c>
      <c r="K463" s="51">
        <f t="shared" si="716"/>
        <v>10</v>
      </c>
      <c r="L463" s="51">
        <v>1</v>
      </c>
      <c r="N463" s="63">
        <f t="shared" si="654"/>
        <v>1.4180581090888331E+22</v>
      </c>
      <c r="O463" s="63">
        <f t="shared" si="655"/>
        <v>6.4805255585359673E+24</v>
      </c>
      <c r="P463" s="63">
        <f t="shared" si="656"/>
        <v>3.2669433497992332E+28</v>
      </c>
      <c r="Q463" s="63">
        <f t="shared" si="657"/>
        <v>1.6334716748996165E+29</v>
      </c>
      <c r="R463" s="63">
        <f t="shared" si="717"/>
        <v>370551.46666666667</v>
      </c>
      <c r="S463" s="51">
        <f t="shared" si="658"/>
        <v>5041.1703808437369</v>
      </c>
      <c r="T463" s="72">
        <f t="shared" si="653"/>
        <v>24.574150361624838</v>
      </c>
      <c r="U463" s="51">
        <f t="shared" si="718"/>
        <v>442</v>
      </c>
      <c r="V463" s="69">
        <f t="shared" si="719"/>
        <v>10.75</v>
      </c>
      <c r="W463" s="51">
        <v>1</v>
      </c>
      <c r="Y463" s="68">
        <f t="shared" si="708"/>
        <v>7.3225336468260719E+21</v>
      </c>
      <c r="Z463" s="68">
        <f t="shared" si="659"/>
        <v>3.2365598718971236E+24</v>
      </c>
      <c r="AA463" s="68">
        <f t="shared" si="660"/>
        <v>4.3899551262927146E+27</v>
      </c>
      <c r="AB463" s="68">
        <f t="shared" si="661"/>
        <v>1.7559820505170881E+29</v>
      </c>
      <c r="AC463" s="63">
        <f t="shared" si="720"/>
        <v>370551.46666666667</v>
      </c>
      <c r="AD463" s="69">
        <f t="shared" si="662"/>
        <v>1356.3645660970033</v>
      </c>
      <c r="AE463" s="72">
        <f t="shared" si="721"/>
        <v>6.6118588094356614</v>
      </c>
      <c r="AF463" s="51">
        <f t="shared" si="722"/>
        <v>420</v>
      </c>
      <c r="AG463" s="51">
        <f t="shared" si="723"/>
        <v>11.85</v>
      </c>
      <c r="AH463" s="51">
        <v>14</v>
      </c>
      <c r="AJ463" s="63">
        <f t="shared" si="663"/>
        <v>5.4550747525386306E+20</v>
      </c>
      <c r="AK463" s="63">
        <f t="shared" si="664"/>
        <v>2.2911313960662249E+23</v>
      </c>
      <c r="AL463" s="63">
        <f t="shared" si="665"/>
        <v>2.2921233539894011E+26</v>
      </c>
      <c r="AM463" s="63">
        <f t="shared" si="666"/>
        <v>1.9356639347560456E+29</v>
      </c>
      <c r="AN463" s="63">
        <f t="shared" si="724"/>
        <v>370551.46666666667</v>
      </c>
      <c r="AO463" s="51">
        <f t="shared" si="667"/>
        <v>1000.4329554930282</v>
      </c>
      <c r="AP463" s="72">
        <f t="shared" si="709"/>
        <v>4.8768020157445395</v>
      </c>
      <c r="AQ463" s="51">
        <f t="shared" si="725"/>
        <v>392</v>
      </c>
      <c r="AR463" s="51">
        <f t="shared" si="726"/>
        <v>13.25</v>
      </c>
      <c r="AS463" s="51">
        <v>1</v>
      </c>
      <c r="AU463" s="63">
        <f t="shared" si="668"/>
        <v>2.9250020623044045E+18</v>
      </c>
      <c r="AV463" s="63">
        <f t="shared" si="669"/>
        <v>1.1466008084233266E+21</v>
      </c>
      <c r="AW463" s="63">
        <f t="shared" si="670"/>
        <v>5.2840575420946847E+24</v>
      </c>
      <c r="AX463" s="63">
        <f t="shared" si="671"/>
        <v>2.1643499692419921E+29</v>
      </c>
      <c r="AY463" s="63">
        <f t="shared" si="727"/>
        <v>370551.46666666667</v>
      </c>
      <c r="AZ463" s="51">
        <f t="shared" si="672"/>
        <v>4608.4544012843598</v>
      </c>
      <c r="BA463" s="72">
        <f t="shared" si="695"/>
        <v>22.464793457923008</v>
      </c>
      <c r="BB463" s="51">
        <f t="shared" si="728"/>
        <v>362</v>
      </c>
      <c r="BC463" s="51">
        <f t="shared" si="729"/>
        <v>14.75</v>
      </c>
      <c r="BD463" s="51">
        <v>1</v>
      </c>
      <c r="BF463" s="63">
        <f t="shared" si="673"/>
        <v>2.2369564701979754E+17</v>
      </c>
      <c r="BG463" s="63">
        <f t="shared" si="674"/>
        <v>8.0977824221166715E+19</v>
      </c>
      <c r="BH463" s="63">
        <f t="shared" si="675"/>
        <v>9.1910198992802396E+22</v>
      </c>
      <c r="BI463" s="63">
        <f t="shared" si="676"/>
        <v>2.4093707204769346E+29</v>
      </c>
      <c r="BJ463" s="63">
        <f t="shared" si="730"/>
        <v>370551.46666666667</v>
      </c>
      <c r="BK463" s="51">
        <f t="shared" si="677"/>
        <v>1135.0045506505235</v>
      </c>
      <c r="BL463" s="72">
        <f t="shared" si="710"/>
        <v>5.5327970256276426</v>
      </c>
      <c r="BM463" s="51">
        <f t="shared" si="731"/>
        <v>315</v>
      </c>
      <c r="BN463" s="51">
        <f t="shared" si="732"/>
        <v>17.100000000000001</v>
      </c>
      <c r="BO463" s="51">
        <v>1</v>
      </c>
      <c r="BQ463" s="63">
        <f t="shared" si="678"/>
        <v>77922997742356.266</v>
      </c>
      <c r="BR463" s="63">
        <f t="shared" si="679"/>
        <v>2.4545744288842224E+16</v>
      </c>
      <c r="BS463" s="63">
        <f t="shared" si="680"/>
        <v>1.5771966183021996E+20</v>
      </c>
      <c r="BT463" s="63">
        <f t="shared" si="681"/>
        <v>2.7932365640783448E+29</v>
      </c>
      <c r="BU463" s="63">
        <f t="shared" si="733"/>
        <v>370551.46666666667</v>
      </c>
      <c r="BV463" s="51">
        <f t="shared" si="682"/>
        <v>6425.5400029533712</v>
      </c>
      <c r="BW463" s="72">
        <f t="shared" si="694"/>
        <v>31.322525179318276</v>
      </c>
      <c r="BX463" s="51">
        <f t="shared" si="734"/>
        <v>270</v>
      </c>
      <c r="BY463" s="51">
        <f t="shared" si="735"/>
        <v>19.350000000000001</v>
      </c>
      <c r="BZ463" s="51">
        <v>1</v>
      </c>
      <c r="CB463" s="63">
        <f t="shared" si="683"/>
        <v>401942344817.54675</v>
      </c>
      <c r="CC463" s="63">
        <f t="shared" si="684"/>
        <v>108524433100737.62</v>
      </c>
      <c r="CD463" s="63">
        <f t="shared" si="685"/>
        <v>3.4857861115848262E+17</v>
      </c>
      <c r="CE463" s="63">
        <f t="shared" si="686"/>
        <v>3.1607676909307586E+29</v>
      </c>
      <c r="CF463" s="63">
        <f t="shared" si="736"/>
        <v>370551.46666666667</v>
      </c>
      <c r="CG463" s="51">
        <f t="shared" si="687"/>
        <v>3211.9827876448348</v>
      </c>
      <c r="CH463" s="93">
        <f t="shared" si="652"/>
        <v>15.657425165091192</v>
      </c>
      <c r="CI463" s="51">
        <f t="shared" si="737"/>
        <v>225</v>
      </c>
      <c r="CJ463" s="51">
        <f t="shared" si="738"/>
        <v>21.6</v>
      </c>
      <c r="CK463" s="51">
        <v>1</v>
      </c>
      <c r="CM463" s="63">
        <f t="shared" si="688"/>
        <v>1761571511.3374796</v>
      </c>
      <c r="CN463" s="63">
        <f t="shared" si="689"/>
        <v>396353590050.93292</v>
      </c>
      <c r="CO463" s="63">
        <f t="shared" si="690"/>
        <v>759982437118782.87</v>
      </c>
      <c r="CP463" s="63">
        <f t="shared" si="691"/>
        <v>3.5282988177831723E+29</v>
      </c>
      <c r="CQ463" s="63">
        <f t="shared" si="739"/>
        <v>370551.46666666667</v>
      </c>
      <c r="CR463" s="51">
        <f t="shared" si="692"/>
        <v>1917.4354823457568</v>
      </c>
      <c r="CS463" s="93">
        <f t="shared" si="707"/>
        <v>9.3469064308818197</v>
      </c>
      <c r="CT463" s="51">
        <f t="shared" si="740"/>
        <v>174</v>
      </c>
      <c r="CU463" s="51">
        <f t="shared" si="741"/>
        <v>24.15</v>
      </c>
      <c r="CV463" s="51">
        <v>1</v>
      </c>
      <c r="CX463" s="63">
        <f t="shared" si="697"/>
        <v>757966.96211716428</v>
      </c>
      <c r="CY463" s="63">
        <f t="shared" si="698"/>
        <v>131886251.40838659</v>
      </c>
      <c r="CZ463" s="63">
        <f t="shared" si="699"/>
        <v>722372133621.93018</v>
      </c>
      <c r="DA463" s="63">
        <f t="shared" si="700"/>
        <v>3.9448340948825743E+29</v>
      </c>
      <c r="DB463" s="63">
        <f t="shared" si="742"/>
        <v>370551.46666666667</v>
      </c>
      <c r="DC463" s="51">
        <f t="shared" si="701"/>
        <v>5477.236072053488</v>
      </c>
      <c r="DD463" s="93">
        <f t="shared" si="696"/>
        <v>26.69983607620701</v>
      </c>
      <c r="DE463" s="51">
        <f t="shared" si="743"/>
        <v>119</v>
      </c>
      <c r="DF463" s="51">
        <f t="shared" si="744"/>
        <v>26.9</v>
      </c>
      <c r="DG463" s="51">
        <v>1</v>
      </c>
      <c r="DI463" s="63">
        <f t="shared" si="702"/>
        <v>359.13197062094463</v>
      </c>
      <c r="DJ463" s="63">
        <f t="shared" si="703"/>
        <v>42736.704503892412</v>
      </c>
      <c r="DK463" s="63">
        <f t="shared" si="704"/>
        <v>392885659.17826927</v>
      </c>
      <c r="DL463" s="63">
        <f t="shared" si="705"/>
        <v>4.3940388054799692E+29</v>
      </c>
      <c r="DM463" s="63">
        <f t="shared" si="745"/>
        <v>370551.46666666667</v>
      </c>
      <c r="DN463" s="51">
        <f t="shared" si="706"/>
        <v>9193.1669448795637</v>
      </c>
      <c r="DO463" s="93">
        <f t="shared" si="693"/>
        <v>44.813852684181356</v>
      </c>
    </row>
    <row r="464" spans="1:119">
      <c r="A464" s="74">
        <v>8192</v>
      </c>
      <c r="B464" s="74">
        <f t="shared" si="711"/>
        <v>15.266666666666667</v>
      </c>
      <c r="C464" s="78">
        <v>19.010000000000002</v>
      </c>
      <c r="D464" s="76">
        <f t="shared" si="746"/>
        <v>3.29</v>
      </c>
      <c r="E464" s="76">
        <f t="shared" si="712"/>
        <v>3.29</v>
      </c>
      <c r="F464" s="77">
        <f t="shared" si="713"/>
        <v>205.766141</v>
      </c>
      <c r="G464" s="73">
        <f t="shared" si="714"/>
        <v>3.752732451782883E+27</v>
      </c>
      <c r="H464" s="74">
        <f t="shared" si="747"/>
        <v>91.600000000000051</v>
      </c>
      <c r="I464" s="79">
        <v>458</v>
      </c>
      <c r="J464" s="51">
        <f t="shared" si="715"/>
        <v>458</v>
      </c>
      <c r="K464" s="51">
        <f t="shared" si="716"/>
        <v>10</v>
      </c>
      <c r="L464" s="51">
        <v>1</v>
      </c>
      <c r="N464" s="63">
        <f t="shared" si="654"/>
        <v>1.4180581090888331E+22</v>
      </c>
      <c r="O464" s="63">
        <f t="shared" si="655"/>
        <v>6.494706139626856E+24</v>
      </c>
      <c r="P464" s="63">
        <f t="shared" si="656"/>
        <v>3.7527324517828833E+28</v>
      </c>
      <c r="Q464" s="63">
        <f t="shared" si="657"/>
        <v>1.8763662258914415E+29</v>
      </c>
      <c r="R464" s="63">
        <f t="shared" si="717"/>
        <v>370824.53333333333</v>
      </c>
      <c r="S464" s="51">
        <f t="shared" si="658"/>
        <v>5778.140490277041</v>
      </c>
      <c r="T464" s="72">
        <f t="shared" si="653"/>
        <v>28.081104413952346</v>
      </c>
      <c r="U464" s="51">
        <f t="shared" si="718"/>
        <v>443</v>
      </c>
      <c r="V464" s="69">
        <f t="shared" si="719"/>
        <v>10.75</v>
      </c>
      <c r="W464" s="51">
        <v>1</v>
      </c>
      <c r="Y464" s="68">
        <f t="shared" si="708"/>
        <v>7.3225336468260719E+21</v>
      </c>
      <c r="Z464" s="68">
        <f t="shared" si="659"/>
        <v>3.2438824055439497E+24</v>
      </c>
      <c r="AA464" s="68">
        <f t="shared" si="660"/>
        <v>5.0427342320832437E+27</v>
      </c>
      <c r="AB464" s="68">
        <f t="shared" si="661"/>
        <v>2.0170936928332998E+29</v>
      </c>
      <c r="AC464" s="63">
        <f t="shared" si="720"/>
        <v>370824.53333333333</v>
      </c>
      <c r="AD464" s="69">
        <f t="shared" si="662"/>
        <v>1554.5366945068572</v>
      </c>
      <c r="AE464" s="72">
        <f t="shared" si="721"/>
        <v>7.5548712093835553</v>
      </c>
      <c r="AF464" s="51">
        <f t="shared" si="722"/>
        <v>421</v>
      </c>
      <c r="AG464" s="51">
        <f t="shared" si="723"/>
        <v>11.85</v>
      </c>
      <c r="AH464" s="51">
        <v>1</v>
      </c>
      <c r="AJ464" s="63">
        <f t="shared" si="663"/>
        <v>5.4550747525386306E+20</v>
      </c>
      <c r="AK464" s="63">
        <f t="shared" si="664"/>
        <v>2.2965864708187634E+23</v>
      </c>
      <c r="AL464" s="63">
        <f t="shared" si="665"/>
        <v>2.6329583261779114E+26</v>
      </c>
      <c r="AM464" s="63">
        <f t="shared" si="666"/>
        <v>2.2234939776813583E+29</v>
      </c>
      <c r="AN464" s="63">
        <f t="shared" si="724"/>
        <v>370824.53333333333</v>
      </c>
      <c r="AO464" s="51">
        <f t="shared" si="667"/>
        <v>1146.4660092851748</v>
      </c>
      <c r="AP464" s="72">
        <f t="shared" si="709"/>
        <v>5.5716941753073685</v>
      </c>
      <c r="AQ464" s="51">
        <f t="shared" si="725"/>
        <v>393</v>
      </c>
      <c r="AR464" s="51">
        <f t="shared" si="726"/>
        <v>13.25</v>
      </c>
      <c r="AS464" s="51">
        <v>1</v>
      </c>
      <c r="AU464" s="63">
        <f t="shared" si="668"/>
        <v>2.9250020623044045E+18</v>
      </c>
      <c r="AV464" s="63">
        <f t="shared" si="669"/>
        <v>1.149525810485631E+21</v>
      </c>
      <c r="AW464" s="63">
        <f t="shared" si="670"/>
        <v>6.0697882063138403E+24</v>
      </c>
      <c r="AX464" s="63">
        <f t="shared" si="671"/>
        <v>2.4861852493061598E+29</v>
      </c>
      <c r="AY464" s="63">
        <f t="shared" si="727"/>
        <v>370824.53333333333</v>
      </c>
      <c r="AZ464" s="51">
        <f t="shared" si="672"/>
        <v>5280.2539542366476</v>
      </c>
      <c r="BA464" s="72">
        <f t="shared" si="695"/>
        <v>25.661432578631327</v>
      </c>
      <c r="BB464" s="51">
        <f t="shared" si="728"/>
        <v>363</v>
      </c>
      <c r="BC464" s="51">
        <f t="shared" si="729"/>
        <v>14.75</v>
      </c>
      <c r="BD464" s="51">
        <v>1</v>
      </c>
      <c r="BF464" s="63">
        <f t="shared" si="673"/>
        <v>2.2369564701979754E+17</v>
      </c>
      <c r="BG464" s="63">
        <f t="shared" si="674"/>
        <v>8.1201519868186509E+19</v>
      </c>
      <c r="BH464" s="63">
        <f t="shared" si="675"/>
        <v>1.0557709439048227E+23</v>
      </c>
      <c r="BI464" s="63">
        <f t="shared" si="676"/>
        <v>2.7676401831898762E+29</v>
      </c>
      <c r="BJ464" s="63">
        <f t="shared" si="730"/>
        <v>370824.53333333333</v>
      </c>
      <c r="BK464" s="51">
        <f t="shared" si="677"/>
        <v>1300.1861857002721</v>
      </c>
      <c r="BL464" s="72">
        <f t="shared" si="710"/>
        <v>6.318756717609201</v>
      </c>
      <c r="BM464" s="51">
        <f t="shared" si="731"/>
        <v>316</v>
      </c>
      <c r="BN464" s="51">
        <f t="shared" si="732"/>
        <v>17.100000000000001</v>
      </c>
      <c r="BO464" s="51">
        <v>1</v>
      </c>
      <c r="BQ464" s="63">
        <f t="shared" si="678"/>
        <v>77922997742356.266</v>
      </c>
      <c r="BR464" s="63">
        <f t="shared" si="679"/>
        <v>2.462366728658458E+16</v>
      </c>
      <c r="BS464" s="63">
        <f t="shared" si="680"/>
        <v>1.8117231609506238E+20</v>
      </c>
      <c r="BT464" s="63">
        <f t="shared" si="681"/>
        <v>3.2085862462743652E+29</v>
      </c>
      <c r="BU464" s="63">
        <f t="shared" si="733"/>
        <v>370824.53333333333</v>
      </c>
      <c r="BV464" s="51">
        <f t="shared" si="682"/>
        <v>7357.6496135394236</v>
      </c>
      <c r="BW464" s="72">
        <f t="shared" si="694"/>
        <v>35.757338781696951</v>
      </c>
      <c r="BX464" s="51">
        <f t="shared" si="734"/>
        <v>271</v>
      </c>
      <c r="BY464" s="51">
        <f t="shared" si="735"/>
        <v>19.350000000000001</v>
      </c>
      <c r="BZ464" s="51">
        <v>1</v>
      </c>
      <c r="CB464" s="63">
        <f t="shared" si="683"/>
        <v>401942344817.54675</v>
      </c>
      <c r="CC464" s="63">
        <f t="shared" si="684"/>
        <v>108926375445555.17</v>
      </c>
      <c r="CD464" s="63">
        <f t="shared" si="685"/>
        <v>4.0041167722490022E+17</v>
      </c>
      <c r="CE464" s="63">
        <f t="shared" si="686"/>
        <v>3.6307686470999398E+29</v>
      </c>
      <c r="CF464" s="63">
        <f t="shared" si="736"/>
        <v>370824.53333333333</v>
      </c>
      <c r="CG464" s="51">
        <f t="shared" si="687"/>
        <v>3675.9845867178292</v>
      </c>
      <c r="CH464" s="93">
        <f t="shared" si="652"/>
        <v>17.864866245014671</v>
      </c>
      <c r="CI464" s="51">
        <f t="shared" si="737"/>
        <v>226</v>
      </c>
      <c r="CJ464" s="51">
        <f t="shared" si="738"/>
        <v>21.6</v>
      </c>
      <c r="CK464" s="51">
        <v>1</v>
      </c>
      <c r="CM464" s="63">
        <f t="shared" si="688"/>
        <v>1761571511.3374796</v>
      </c>
      <c r="CN464" s="63">
        <f t="shared" si="689"/>
        <v>398115161562.27039</v>
      </c>
      <c r="CO464" s="63">
        <f t="shared" si="690"/>
        <v>872990575344983.37</v>
      </c>
      <c r="CP464" s="63">
        <f t="shared" si="691"/>
        <v>4.0529510479255138E+29</v>
      </c>
      <c r="CQ464" s="63">
        <f t="shared" si="739"/>
        <v>370824.53333333333</v>
      </c>
      <c r="CR464" s="51">
        <f t="shared" si="692"/>
        <v>2192.8091658685457</v>
      </c>
      <c r="CS464" s="93">
        <f t="shared" si="707"/>
        <v>10.656802694611189</v>
      </c>
      <c r="CT464" s="51">
        <f t="shared" si="740"/>
        <v>175</v>
      </c>
      <c r="CU464" s="51">
        <f t="shared" si="741"/>
        <v>24.15</v>
      </c>
      <c r="CV464" s="51">
        <v>1</v>
      </c>
      <c r="CX464" s="63">
        <f t="shared" si="697"/>
        <v>757966.96211716428</v>
      </c>
      <c r="CY464" s="63">
        <f t="shared" si="698"/>
        <v>132644218.37050375</v>
      </c>
      <c r="CZ464" s="63">
        <f t="shared" si="699"/>
        <v>829787681587.20947</v>
      </c>
      <c r="DA464" s="63">
        <f t="shared" si="700"/>
        <v>4.5314244355278306E+29</v>
      </c>
      <c r="DB464" s="63">
        <f t="shared" si="742"/>
        <v>370824.53333333333</v>
      </c>
      <c r="DC464" s="51">
        <f t="shared" si="701"/>
        <v>6255.7395398074159</v>
      </c>
      <c r="DD464" s="93">
        <f t="shared" si="696"/>
        <v>30.402181376417104</v>
      </c>
      <c r="DE464" s="51">
        <f t="shared" si="743"/>
        <v>120</v>
      </c>
      <c r="DF464" s="51">
        <f t="shared" si="744"/>
        <v>26.9</v>
      </c>
      <c r="DG464" s="51">
        <v>12</v>
      </c>
      <c r="DI464" s="63">
        <f t="shared" si="702"/>
        <v>4309.5836474513353</v>
      </c>
      <c r="DJ464" s="63">
        <f t="shared" si="703"/>
        <v>517150.03769416024</v>
      </c>
      <c r="DK464" s="63">
        <f t="shared" si="704"/>
        <v>451307110.40000361</v>
      </c>
      <c r="DL464" s="63">
        <f t="shared" si="705"/>
        <v>5.0474251476479767E+29</v>
      </c>
      <c r="DM464" s="63">
        <f t="shared" si="745"/>
        <v>370824.53333333333</v>
      </c>
      <c r="DN464" s="51">
        <f t="shared" si="706"/>
        <v>872.6811901866364</v>
      </c>
      <c r="DO464" s="93">
        <f t="shared" si="693"/>
        <v>4.2411311498845494</v>
      </c>
    </row>
    <row r="465" spans="1:119">
      <c r="A465" s="74">
        <v>8192</v>
      </c>
      <c r="B465" s="74">
        <f t="shared" si="711"/>
        <v>15.3</v>
      </c>
      <c r="C465" s="78">
        <v>19.010000000000002</v>
      </c>
      <c r="D465" s="76">
        <f t="shared" si="746"/>
        <v>3.2949999999999999</v>
      </c>
      <c r="E465" s="76">
        <f t="shared" si="712"/>
        <v>3.2949999999999999</v>
      </c>
      <c r="F465" s="77">
        <f t="shared" si="713"/>
        <v>206.39204525</v>
      </c>
      <c r="G465" s="73">
        <f t="shared" si="714"/>
        <v>4.3107575941069867E+27</v>
      </c>
      <c r="H465" s="74">
        <f t="shared" si="747"/>
        <v>91.80000000000004</v>
      </c>
      <c r="I465" s="79">
        <v>459</v>
      </c>
      <c r="J465" s="51">
        <f t="shared" si="715"/>
        <v>459</v>
      </c>
      <c r="K465" s="51">
        <f t="shared" si="716"/>
        <v>10</v>
      </c>
      <c r="L465" s="51">
        <v>1</v>
      </c>
      <c r="N465" s="63">
        <f t="shared" si="654"/>
        <v>1.4180581090888331E+22</v>
      </c>
      <c r="O465" s="63">
        <f t="shared" si="655"/>
        <v>6.5088867207177436E+24</v>
      </c>
      <c r="P465" s="63">
        <f t="shared" si="656"/>
        <v>4.3107575941069864E+28</v>
      </c>
      <c r="Q465" s="63">
        <f t="shared" si="657"/>
        <v>2.1553787970534931E+29</v>
      </c>
      <c r="R465" s="63">
        <f t="shared" si="717"/>
        <v>371097.59999999998</v>
      </c>
      <c r="S465" s="51">
        <f t="shared" si="658"/>
        <v>6622.8800393558449</v>
      </c>
      <c r="T465" s="72">
        <f t="shared" si="653"/>
        <v>32.088833808171415</v>
      </c>
      <c r="U465" s="51">
        <f t="shared" si="718"/>
        <v>444</v>
      </c>
      <c r="V465" s="69">
        <f t="shared" si="719"/>
        <v>10.75</v>
      </c>
      <c r="W465" s="51">
        <v>1</v>
      </c>
      <c r="Y465" s="68">
        <f t="shared" si="708"/>
        <v>7.3225336468260719E+21</v>
      </c>
      <c r="Z465" s="68">
        <f t="shared" si="659"/>
        <v>3.2512049391907757E+24</v>
      </c>
      <c r="AA465" s="68">
        <f t="shared" si="660"/>
        <v>5.7925805170812578E+27</v>
      </c>
      <c r="AB465" s="68">
        <f t="shared" si="661"/>
        <v>2.3170322068325051E+29</v>
      </c>
      <c r="AC465" s="63">
        <f t="shared" si="720"/>
        <v>371097.59999999998</v>
      </c>
      <c r="AD465" s="69">
        <f t="shared" si="662"/>
        <v>1781.6719110063329</v>
      </c>
      <c r="AE465" s="72">
        <f t="shared" si="721"/>
        <v>8.6324640508708406</v>
      </c>
      <c r="AF465" s="51">
        <f t="shared" si="722"/>
        <v>422</v>
      </c>
      <c r="AG465" s="51">
        <f t="shared" si="723"/>
        <v>11.85</v>
      </c>
      <c r="AH465" s="51">
        <v>1</v>
      </c>
      <c r="AJ465" s="63">
        <f t="shared" si="663"/>
        <v>5.4550747525386306E+20</v>
      </c>
      <c r="AK465" s="63">
        <f t="shared" si="664"/>
        <v>2.3020415455713022E+23</v>
      </c>
      <c r="AL465" s="63">
        <f t="shared" si="665"/>
        <v>3.0244748980563145E+26</v>
      </c>
      <c r="AM465" s="63">
        <f t="shared" si="666"/>
        <v>2.5541238745083893E+29</v>
      </c>
      <c r="AN465" s="63">
        <f t="shared" si="724"/>
        <v>371097.59999999998</v>
      </c>
      <c r="AO465" s="51">
        <f t="shared" si="667"/>
        <v>1313.8228994497683</v>
      </c>
      <c r="AP465" s="72">
        <f t="shared" si="709"/>
        <v>6.3656663601465446</v>
      </c>
      <c r="AQ465" s="51">
        <f t="shared" si="725"/>
        <v>394</v>
      </c>
      <c r="AR465" s="51">
        <f t="shared" si="726"/>
        <v>13.25</v>
      </c>
      <c r="AS465" s="51">
        <v>1</v>
      </c>
      <c r="AU465" s="63">
        <f t="shared" si="668"/>
        <v>2.9250020623044045E+18</v>
      </c>
      <c r="AV465" s="63">
        <f t="shared" si="669"/>
        <v>1.1524508125479354E+21</v>
      </c>
      <c r="AW465" s="63">
        <f t="shared" si="670"/>
        <v>6.972355727773113E+24</v>
      </c>
      <c r="AX465" s="63">
        <f t="shared" si="671"/>
        <v>2.8558769060958785E+29</v>
      </c>
      <c r="AY465" s="63">
        <f t="shared" si="727"/>
        <v>371097.59999999998</v>
      </c>
      <c r="AZ465" s="51">
        <f t="shared" si="672"/>
        <v>6050.0245666520386</v>
      </c>
      <c r="BA465" s="72">
        <f t="shared" si="695"/>
        <v>29.313264274908089</v>
      </c>
      <c r="BB465" s="51">
        <f t="shared" si="728"/>
        <v>364</v>
      </c>
      <c r="BC465" s="51">
        <f t="shared" si="729"/>
        <v>14.75</v>
      </c>
      <c r="BD465" s="51">
        <v>1</v>
      </c>
      <c r="BF465" s="63">
        <f t="shared" si="673"/>
        <v>2.2369564701979754E+17</v>
      </c>
      <c r="BG465" s="63">
        <f t="shared" si="674"/>
        <v>8.1425215515206304E+19</v>
      </c>
      <c r="BH465" s="63">
        <f t="shared" si="675"/>
        <v>1.2127623465171369E+23</v>
      </c>
      <c r="BI465" s="63">
        <f t="shared" si="676"/>
        <v>3.1791837256539029E+29</v>
      </c>
      <c r="BJ465" s="63">
        <f t="shared" si="730"/>
        <v>371097.59999999998</v>
      </c>
      <c r="BK465" s="51">
        <f t="shared" si="677"/>
        <v>1489.41865102052</v>
      </c>
      <c r="BL465" s="72">
        <f t="shared" si="710"/>
        <v>7.216453760203823</v>
      </c>
      <c r="BM465" s="51">
        <f t="shared" si="731"/>
        <v>317</v>
      </c>
      <c r="BN465" s="51">
        <f t="shared" si="732"/>
        <v>17.100000000000001</v>
      </c>
      <c r="BO465" s="51">
        <v>1</v>
      </c>
      <c r="BQ465" s="63">
        <f t="shared" si="678"/>
        <v>77922997742356.266</v>
      </c>
      <c r="BR465" s="63">
        <f t="shared" si="679"/>
        <v>2.4701590284326936E+16</v>
      </c>
      <c r="BS465" s="63">
        <f t="shared" si="680"/>
        <v>2.0811234146940099E+20</v>
      </c>
      <c r="BT465" s="63">
        <f t="shared" si="681"/>
        <v>3.6856977429614736E+29</v>
      </c>
      <c r="BU465" s="63">
        <f t="shared" si="733"/>
        <v>371097.59999999998</v>
      </c>
      <c r="BV465" s="51">
        <f t="shared" si="682"/>
        <v>8425.0584304058939</v>
      </c>
      <c r="BW465" s="72">
        <f t="shared" si="694"/>
        <v>40.8206547892906</v>
      </c>
      <c r="BX465" s="51">
        <f t="shared" si="734"/>
        <v>272</v>
      </c>
      <c r="BY465" s="51">
        <f t="shared" si="735"/>
        <v>19.350000000000001</v>
      </c>
      <c r="BZ465" s="51">
        <v>1</v>
      </c>
      <c r="CB465" s="63">
        <f t="shared" si="683"/>
        <v>401942344817.54675</v>
      </c>
      <c r="CC465" s="63">
        <f t="shared" si="684"/>
        <v>109328317790372.72</v>
      </c>
      <c r="CD465" s="63">
        <f t="shared" si="685"/>
        <v>4.5995223494984666E+17</v>
      </c>
      <c r="CE465" s="63">
        <f t="shared" si="686"/>
        <v>4.1706579722985101E+29</v>
      </c>
      <c r="CF465" s="63">
        <f t="shared" si="736"/>
        <v>371097.59999999998</v>
      </c>
      <c r="CG465" s="51">
        <f t="shared" si="687"/>
        <v>4207.0731924345891</v>
      </c>
      <c r="CH465" s="93">
        <f t="shared" si="652"/>
        <v>20.383892156980256</v>
      </c>
      <c r="CI465" s="51">
        <f t="shared" si="737"/>
        <v>227</v>
      </c>
      <c r="CJ465" s="51">
        <f t="shared" si="738"/>
        <v>21.6</v>
      </c>
      <c r="CK465" s="51">
        <v>1</v>
      </c>
      <c r="CM465" s="63">
        <f t="shared" si="688"/>
        <v>1761571511.3374796</v>
      </c>
      <c r="CN465" s="63">
        <f t="shared" si="689"/>
        <v>399876733073.60785</v>
      </c>
      <c r="CO465" s="63">
        <f t="shared" si="690"/>
        <v>1002802837826697.6</v>
      </c>
      <c r="CP465" s="63">
        <f t="shared" si="691"/>
        <v>4.6556182016355466E+29</v>
      </c>
      <c r="CQ465" s="63">
        <f t="shared" si="739"/>
        <v>371097.59999999998</v>
      </c>
      <c r="CR465" s="51">
        <f t="shared" si="692"/>
        <v>2507.7799103707925</v>
      </c>
      <c r="CS465" s="93">
        <f t="shared" si="707"/>
        <v>12.150564753274049</v>
      </c>
      <c r="CT465" s="51">
        <f t="shared" si="740"/>
        <v>176</v>
      </c>
      <c r="CU465" s="51">
        <f t="shared" si="741"/>
        <v>24.15</v>
      </c>
      <c r="CV465" s="51">
        <v>1</v>
      </c>
      <c r="CX465" s="63">
        <f t="shared" si="697"/>
        <v>757966.96211716428</v>
      </c>
      <c r="CY465" s="63">
        <f t="shared" si="698"/>
        <v>133402185.33262092</v>
      </c>
      <c r="CZ465" s="63">
        <f t="shared" si="699"/>
        <v>953175744836.03125</v>
      </c>
      <c r="DA465" s="63">
        <f t="shared" si="700"/>
        <v>5.2052397948841863E+29</v>
      </c>
      <c r="DB465" s="63">
        <f t="shared" si="742"/>
        <v>371097.59999999998</v>
      </c>
      <c r="DC465" s="51">
        <f t="shared" si="701"/>
        <v>7145.1284134469915</v>
      </c>
      <c r="DD465" s="93">
        <f t="shared" si="696"/>
        <v>34.619204460095304</v>
      </c>
      <c r="DE465" s="51">
        <f t="shared" si="743"/>
        <v>121</v>
      </c>
      <c r="DF465" s="51">
        <f t="shared" si="744"/>
        <v>26.9</v>
      </c>
      <c r="DG465" s="51">
        <v>1</v>
      </c>
      <c r="DI465" s="63">
        <f t="shared" si="702"/>
        <v>4309.5836474513353</v>
      </c>
      <c r="DJ465" s="63">
        <f t="shared" si="703"/>
        <v>521459.62134161155</v>
      </c>
      <c r="DK465" s="63">
        <f t="shared" si="704"/>
        <v>518415735.31494957</v>
      </c>
      <c r="DL465" s="63">
        <f t="shared" si="705"/>
        <v>5.7979689640738966E+29</v>
      </c>
      <c r="DM465" s="63">
        <f t="shared" si="745"/>
        <v>371097.59999999998</v>
      </c>
      <c r="DN465" s="51">
        <f t="shared" si="706"/>
        <v>994.16275795462229</v>
      </c>
      <c r="DO465" s="93">
        <f t="shared" si="693"/>
        <v>4.8168656730466815</v>
      </c>
    </row>
    <row r="466" spans="1:119">
      <c r="A466" s="74">
        <v>8192</v>
      </c>
      <c r="B466" s="74">
        <f t="shared" si="711"/>
        <v>15.333333333333334</v>
      </c>
      <c r="C466" s="78">
        <v>19.010000000000002</v>
      </c>
      <c r="D466" s="76">
        <f t="shared" si="746"/>
        <v>3.3000000000000003</v>
      </c>
      <c r="E466" s="76">
        <f t="shared" si="712"/>
        <v>3.3000000000000003</v>
      </c>
      <c r="F466" s="77">
        <f t="shared" si="713"/>
        <v>207.01890000000006</v>
      </c>
      <c r="G466" s="73">
        <f t="shared" si="714"/>
        <v>4.9517601571416728E+27</v>
      </c>
      <c r="H466" s="74">
        <f t="shared" si="747"/>
        <v>92.000000000000043</v>
      </c>
      <c r="I466" s="79">
        <v>460</v>
      </c>
      <c r="J466" s="51">
        <f t="shared" si="715"/>
        <v>460</v>
      </c>
      <c r="K466" s="51">
        <f t="shared" si="716"/>
        <v>10</v>
      </c>
      <c r="L466" s="51">
        <v>13</v>
      </c>
      <c r="N466" s="63">
        <f t="shared" si="654"/>
        <v>1.8434755418154832E+23</v>
      </c>
      <c r="O466" s="63">
        <f t="shared" si="655"/>
        <v>8.4799874923512234E+25</v>
      </c>
      <c r="P466" s="63">
        <f t="shared" si="656"/>
        <v>4.9517601571416724E+28</v>
      </c>
      <c r="Q466" s="63">
        <f t="shared" si="657"/>
        <v>2.4758800785708362E+29</v>
      </c>
      <c r="R466" s="63">
        <f t="shared" si="717"/>
        <v>371370.66666666669</v>
      </c>
      <c r="S466" s="51">
        <f t="shared" si="658"/>
        <v>583.93484207471522</v>
      </c>
      <c r="T466" s="72">
        <f t="shared" si="653"/>
        <v>2.8206837253734567</v>
      </c>
      <c r="U466" s="51">
        <f t="shared" si="718"/>
        <v>445</v>
      </c>
      <c r="V466" s="69">
        <f t="shared" si="719"/>
        <v>10.75</v>
      </c>
      <c r="W466" s="51">
        <v>1</v>
      </c>
      <c r="Y466" s="68">
        <f t="shared" si="708"/>
        <v>7.3225336468260719E+21</v>
      </c>
      <c r="Z466" s="68">
        <f t="shared" si="659"/>
        <v>3.2585274728376018E+24</v>
      </c>
      <c r="AA466" s="68">
        <f t="shared" si="660"/>
        <v>6.6539277111591158E+27</v>
      </c>
      <c r="AB466" s="68">
        <f t="shared" si="661"/>
        <v>2.6615710844636489E+29</v>
      </c>
      <c r="AC466" s="63">
        <f t="shared" si="720"/>
        <v>371370.66666666669</v>
      </c>
      <c r="AD466" s="69">
        <f t="shared" si="662"/>
        <v>2042.0044841189324</v>
      </c>
      <c r="AE466" s="72">
        <f t="shared" si="721"/>
        <v>9.8638553490475118</v>
      </c>
      <c r="AF466" s="51">
        <f t="shared" si="722"/>
        <v>423</v>
      </c>
      <c r="AG466" s="51">
        <f t="shared" si="723"/>
        <v>11.85</v>
      </c>
      <c r="AH466" s="51">
        <v>1</v>
      </c>
      <c r="AJ466" s="63">
        <f t="shared" si="663"/>
        <v>5.4550747525386306E+20</v>
      </c>
      <c r="AK466" s="63">
        <f t="shared" si="664"/>
        <v>2.3074966203238408E+23</v>
      </c>
      <c r="AL466" s="63">
        <f t="shared" si="665"/>
        <v>3.4742093401271139E+26</v>
      </c>
      <c r="AM466" s="63">
        <f t="shared" si="666"/>
        <v>2.933917893106441E+29</v>
      </c>
      <c r="AN466" s="63">
        <f t="shared" si="724"/>
        <v>371370.66666666669</v>
      </c>
      <c r="AO466" s="51">
        <f t="shared" si="667"/>
        <v>1505.6183872718016</v>
      </c>
      <c r="AP466" s="72">
        <f t="shared" si="709"/>
        <v>7.2728547358323379</v>
      </c>
      <c r="AQ466" s="51">
        <f t="shared" si="725"/>
        <v>395</v>
      </c>
      <c r="AR466" s="51">
        <f t="shared" si="726"/>
        <v>13.25</v>
      </c>
      <c r="AS466" s="51">
        <v>1</v>
      </c>
      <c r="AU466" s="63">
        <f t="shared" si="668"/>
        <v>2.9250020623044045E+18</v>
      </c>
      <c r="AV466" s="63">
        <f t="shared" si="669"/>
        <v>1.1553758146102398E+21</v>
      </c>
      <c r="AW466" s="63">
        <f t="shared" si="670"/>
        <v>8.0091335549471298E+24</v>
      </c>
      <c r="AX466" s="63">
        <f t="shared" si="671"/>
        <v>3.2805411041063584E+29</v>
      </c>
      <c r="AY466" s="63">
        <f t="shared" si="727"/>
        <v>371370.66666666669</v>
      </c>
      <c r="AZ466" s="51">
        <f t="shared" si="672"/>
        <v>6932.0592085000244</v>
      </c>
      <c r="BA466" s="72">
        <f t="shared" si="695"/>
        <v>33.485151396804945</v>
      </c>
      <c r="BB466" s="51">
        <f t="shared" si="728"/>
        <v>365</v>
      </c>
      <c r="BC466" s="51">
        <f t="shared" si="729"/>
        <v>14.75</v>
      </c>
      <c r="BD466" s="51">
        <v>1</v>
      </c>
      <c r="BF466" s="63">
        <f t="shared" si="673"/>
        <v>2.2369564701979754E+17</v>
      </c>
      <c r="BG466" s="63">
        <f t="shared" si="674"/>
        <v>8.1648911162226098E+19</v>
      </c>
      <c r="BH466" s="63">
        <f t="shared" si="675"/>
        <v>1.3930981124465794E+23</v>
      </c>
      <c r="BI466" s="63">
        <f t="shared" si="676"/>
        <v>3.6519231158919837E+29</v>
      </c>
      <c r="BJ466" s="63">
        <f t="shared" si="730"/>
        <v>371370.66666666669</v>
      </c>
      <c r="BK466" s="51">
        <f t="shared" si="677"/>
        <v>1706.2053769200534</v>
      </c>
      <c r="BL466" s="72">
        <f t="shared" si="710"/>
        <v>8.2417855419000539</v>
      </c>
      <c r="BM466" s="51">
        <f t="shared" si="731"/>
        <v>318</v>
      </c>
      <c r="BN466" s="51">
        <f t="shared" si="732"/>
        <v>17.100000000000001</v>
      </c>
      <c r="BO466" s="51">
        <v>1</v>
      </c>
      <c r="BQ466" s="63">
        <f t="shared" si="678"/>
        <v>77922997742356.266</v>
      </c>
      <c r="BR466" s="63">
        <f t="shared" si="679"/>
        <v>2.4779513282069292E+16</v>
      </c>
      <c r="BS466" s="63">
        <f t="shared" si="680"/>
        <v>2.3905830430048213E+20</v>
      </c>
      <c r="BT466" s="63">
        <f t="shared" si="681"/>
        <v>4.23375493435613E+29</v>
      </c>
      <c r="BU466" s="63">
        <f t="shared" si="733"/>
        <v>371370.66666666669</v>
      </c>
      <c r="BV466" s="51">
        <f t="shared" si="682"/>
        <v>9647.4172668059291</v>
      </c>
      <c r="BW466" s="72">
        <f t="shared" si="694"/>
        <v>46.601625584938994</v>
      </c>
      <c r="BX466" s="51">
        <f t="shared" si="734"/>
        <v>273</v>
      </c>
      <c r="BY466" s="51">
        <f t="shared" si="735"/>
        <v>19.350000000000001</v>
      </c>
      <c r="BZ466" s="51">
        <v>1</v>
      </c>
      <c r="CB466" s="63">
        <f t="shared" si="683"/>
        <v>401942344817.54675</v>
      </c>
      <c r="CC466" s="63">
        <f t="shared" si="684"/>
        <v>109730260135190.27</v>
      </c>
      <c r="CD466" s="63">
        <f t="shared" si="685"/>
        <v>5.2834637566409862E+17</v>
      </c>
      <c r="CE466" s="63">
        <f t="shared" si="686"/>
        <v>4.7908279520345687E+29</v>
      </c>
      <c r="CF466" s="63">
        <f t="shared" si="736"/>
        <v>371370.66666666669</v>
      </c>
      <c r="CG466" s="51">
        <f t="shared" si="687"/>
        <v>4814.9560113423904</v>
      </c>
      <c r="CH466" s="93">
        <f t="shared" si="652"/>
        <v>23.258533454396623</v>
      </c>
      <c r="CI466" s="51">
        <f t="shared" si="737"/>
        <v>228</v>
      </c>
      <c r="CJ466" s="51">
        <f t="shared" si="738"/>
        <v>21.6</v>
      </c>
      <c r="CK466" s="51">
        <v>1</v>
      </c>
      <c r="CM466" s="63">
        <f t="shared" si="688"/>
        <v>1761571511.3374796</v>
      </c>
      <c r="CN466" s="63">
        <f t="shared" si="689"/>
        <v>401638304584.94537</v>
      </c>
      <c r="CO466" s="63">
        <f t="shared" si="690"/>
        <v>1151917970197886</v>
      </c>
      <c r="CP466" s="63">
        <f t="shared" si="691"/>
        <v>5.3479009697130067E+29</v>
      </c>
      <c r="CQ466" s="63">
        <f t="shared" si="739"/>
        <v>371370.66666666669</v>
      </c>
      <c r="CR466" s="51">
        <f t="shared" si="692"/>
        <v>2868.0480846772884</v>
      </c>
      <c r="CS466" s="93">
        <f t="shared" si="707"/>
        <v>13.85403982282433</v>
      </c>
      <c r="CT466" s="51">
        <f t="shared" si="740"/>
        <v>177</v>
      </c>
      <c r="CU466" s="51">
        <f t="shared" si="741"/>
        <v>24.15</v>
      </c>
      <c r="CV466" s="51">
        <v>1</v>
      </c>
      <c r="CX466" s="63">
        <f t="shared" si="697"/>
        <v>757966.96211716428</v>
      </c>
      <c r="CY466" s="63">
        <f t="shared" si="698"/>
        <v>134160152.29473808</v>
      </c>
      <c r="CZ466" s="63">
        <f t="shared" si="699"/>
        <v>1094911410116.2229</v>
      </c>
      <c r="DA466" s="63">
        <f t="shared" si="700"/>
        <v>5.9792503897485697E+29</v>
      </c>
      <c r="DB466" s="63">
        <f t="shared" si="742"/>
        <v>371370.66666666669</v>
      </c>
      <c r="DC466" s="51">
        <f t="shared" si="701"/>
        <v>8161.2266488099876</v>
      </c>
      <c r="DD466" s="93">
        <f t="shared" si="696"/>
        <v>39.422616238468976</v>
      </c>
      <c r="DE466" s="51">
        <f t="shared" si="743"/>
        <v>122</v>
      </c>
      <c r="DF466" s="51">
        <f t="shared" si="744"/>
        <v>26.9</v>
      </c>
      <c r="DG466" s="51">
        <v>1</v>
      </c>
      <c r="DI466" s="63">
        <f t="shared" si="702"/>
        <v>4309.5836474513353</v>
      </c>
      <c r="DJ466" s="63">
        <f t="shared" si="703"/>
        <v>525769.20498906286</v>
      </c>
      <c r="DK466" s="63">
        <f t="shared" si="704"/>
        <v>595503302.36086071</v>
      </c>
      <c r="DL466" s="63">
        <f t="shared" si="705"/>
        <v>6.6601174113555499E+29</v>
      </c>
      <c r="DM466" s="63">
        <f t="shared" si="745"/>
        <v>371370.66666666669</v>
      </c>
      <c r="DN466" s="51">
        <f t="shared" si="706"/>
        <v>1132.6325252793163</v>
      </c>
      <c r="DO466" s="93">
        <f t="shared" si="693"/>
        <v>5.4711551712395146</v>
      </c>
    </row>
    <row r="467" spans="1:119">
      <c r="A467" s="74">
        <v>8192</v>
      </c>
      <c r="B467" s="74">
        <f t="shared" si="711"/>
        <v>15.366666666666667</v>
      </c>
      <c r="C467" s="78">
        <v>19.010000000000002</v>
      </c>
      <c r="D467" s="76">
        <f t="shared" si="746"/>
        <v>3.3050000000000002</v>
      </c>
      <c r="E467" s="76">
        <f t="shared" si="712"/>
        <v>3.3050000000000002</v>
      </c>
      <c r="F467" s="77">
        <f t="shared" si="713"/>
        <v>207.64670525000005</v>
      </c>
      <c r="G467" s="73">
        <f t="shared" si="714"/>
        <v>5.6880787468485001E+27</v>
      </c>
      <c r="H467" s="74">
        <f t="shared" si="747"/>
        <v>92.200000000000045</v>
      </c>
      <c r="I467" s="79">
        <v>461</v>
      </c>
      <c r="J467" s="51">
        <f t="shared" si="715"/>
        <v>461</v>
      </c>
      <c r="K467" s="51">
        <f t="shared" si="716"/>
        <v>10</v>
      </c>
      <c r="L467" s="51">
        <v>1</v>
      </c>
      <c r="N467" s="63">
        <f t="shared" si="654"/>
        <v>1.8434755418154832E+23</v>
      </c>
      <c r="O467" s="63">
        <f t="shared" si="655"/>
        <v>8.4984222477693772E+25</v>
      </c>
      <c r="P467" s="63">
        <f t="shared" si="656"/>
        <v>5.6880787468485001E+28</v>
      </c>
      <c r="Q467" s="63">
        <f t="shared" si="657"/>
        <v>2.84403937342425E+29</v>
      </c>
      <c r="R467" s="63">
        <f t="shared" si="717"/>
        <v>371643.73333333334</v>
      </c>
      <c r="S467" s="51">
        <f t="shared" si="658"/>
        <v>669.30997084093792</v>
      </c>
      <c r="T467" s="72">
        <f t="shared" si="653"/>
        <v>3.2233112971145386</v>
      </c>
      <c r="U467" s="51">
        <f t="shared" si="718"/>
        <v>446</v>
      </c>
      <c r="V467" s="69">
        <f t="shared" si="719"/>
        <v>10.75</v>
      </c>
      <c r="W467" s="51">
        <v>1</v>
      </c>
      <c r="Y467" s="68">
        <f t="shared" si="708"/>
        <v>7.3225336468260719E+21</v>
      </c>
      <c r="Z467" s="68">
        <f t="shared" si="659"/>
        <v>3.2658500064844283E+24</v>
      </c>
      <c r="AA467" s="68">
        <f t="shared" si="660"/>
        <v>7.6433558160776634E+27</v>
      </c>
      <c r="AB467" s="68">
        <f t="shared" si="661"/>
        <v>3.057342326431069E+29</v>
      </c>
      <c r="AC467" s="63">
        <f t="shared" si="720"/>
        <v>371643.73333333334</v>
      </c>
      <c r="AD467" s="69">
        <f t="shared" si="662"/>
        <v>2340.387893167655</v>
      </c>
      <c r="AE467" s="72">
        <f t="shared" si="721"/>
        <v>11.271009045628256</v>
      </c>
      <c r="AF467" s="51">
        <f t="shared" si="722"/>
        <v>424</v>
      </c>
      <c r="AG467" s="51">
        <f t="shared" si="723"/>
        <v>11.85</v>
      </c>
      <c r="AH467" s="51">
        <v>1</v>
      </c>
      <c r="AJ467" s="63">
        <f t="shared" si="663"/>
        <v>5.4550747525386306E+20</v>
      </c>
      <c r="AK467" s="63">
        <f t="shared" si="664"/>
        <v>2.3129516950763793E+23</v>
      </c>
      <c r="AL467" s="63">
        <f t="shared" si="665"/>
        <v>3.9908185539193502E+26</v>
      </c>
      <c r="AM467" s="63">
        <f t="shared" si="666"/>
        <v>3.370186657507736E+29</v>
      </c>
      <c r="AN467" s="63">
        <f t="shared" si="724"/>
        <v>371643.73333333334</v>
      </c>
      <c r="AO467" s="51">
        <f t="shared" si="667"/>
        <v>1725.4223520597839</v>
      </c>
      <c r="AP467" s="72">
        <f t="shared" si="709"/>
        <v>8.3094135781371055</v>
      </c>
      <c r="AQ467" s="51">
        <f t="shared" si="725"/>
        <v>396</v>
      </c>
      <c r="AR467" s="51">
        <f t="shared" si="726"/>
        <v>13.25</v>
      </c>
      <c r="AS467" s="51">
        <v>1</v>
      </c>
      <c r="AU467" s="63">
        <f t="shared" si="668"/>
        <v>2.9250020623044045E+18</v>
      </c>
      <c r="AV467" s="63">
        <f t="shared" si="669"/>
        <v>1.1583008166725441E+21</v>
      </c>
      <c r="AW467" s="63">
        <f t="shared" si="670"/>
        <v>9.2000785395193227E+24</v>
      </c>
      <c r="AX467" s="63">
        <f t="shared" si="671"/>
        <v>3.7683521697871315E+29</v>
      </c>
      <c r="AY467" s="63">
        <f t="shared" si="727"/>
        <v>371643.73333333334</v>
      </c>
      <c r="AZ467" s="51">
        <f t="shared" si="672"/>
        <v>7942.7368150774764</v>
      </c>
      <c r="BA467" s="72">
        <f t="shared" si="695"/>
        <v>38.251205601912503</v>
      </c>
      <c r="BB467" s="51">
        <f t="shared" si="728"/>
        <v>366</v>
      </c>
      <c r="BC467" s="51">
        <f t="shared" si="729"/>
        <v>14.75</v>
      </c>
      <c r="BD467" s="51">
        <v>1</v>
      </c>
      <c r="BF467" s="63">
        <f t="shared" si="673"/>
        <v>2.2369564701979754E+17</v>
      </c>
      <c r="BG467" s="63">
        <f t="shared" si="674"/>
        <v>8.1872606809245893E+19</v>
      </c>
      <c r="BH467" s="63">
        <f t="shared" si="675"/>
        <v>1.6002495101168602E+23</v>
      </c>
      <c r="BI467" s="63">
        <f t="shared" si="676"/>
        <v>4.1949580758007688E+29</v>
      </c>
      <c r="BJ467" s="63">
        <f t="shared" si="730"/>
        <v>371643.73333333334</v>
      </c>
      <c r="BK467" s="51">
        <f t="shared" si="677"/>
        <v>1954.5603498924424</v>
      </c>
      <c r="BL467" s="72">
        <f t="shared" si="710"/>
        <v>9.4129128971211635</v>
      </c>
      <c r="BM467" s="51">
        <f t="shared" si="731"/>
        <v>319</v>
      </c>
      <c r="BN467" s="51">
        <f t="shared" si="732"/>
        <v>17.100000000000001</v>
      </c>
      <c r="BO467" s="51">
        <v>1</v>
      </c>
      <c r="BQ467" s="63">
        <f t="shared" si="678"/>
        <v>77922997742356.266</v>
      </c>
      <c r="BR467" s="63">
        <f t="shared" si="679"/>
        <v>2.4857436279811648E+16</v>
      </c>
      <c r="BS467" s="63">
        <f t="shared" si="680"/>
        <v>2.7460588089834452E+20</v>
      </c>
      <c r="BT467" s="63">
        <f t="shared" si="681"/>
        <v>4.8633073285554685E+29</v>
      </c>
      <c r="BU467" s="63">
        <f t="shared" si="733"/>
        <v>371643.73333333334</v>
      </c>
      <c r="BV467" s="51">
        <f t="shared" si="682"/>
        <v>11047.232619132566</v>
      </c>
      <c r="BW467" s="72">
        <f t="shared" si="694"/>
        <v>53.202060710917848</v>
      </c>
      <c r="BX467" s="51">
        <f t="shared" si="734"/>
        <v>274</v>
      </c>
      <c r="BY467" s="51">
        <f t="shared" si="735"/>
        <v>19.350000000000001</v>
      </c>
      <c r="BZ467" s="51">
        <v>1</v>
      </c>
      <c r="CB467" s="63">
        <f t="shared" si="683"/>
        <v>401942344817.54675</v>
      </c>
      <c r="CC467" s="63">
        <f t="shared" si="684"/>
        <v>110132202480007.81</v>
      </c>
      <c r="CD467" s="63">
        <f t="shared" si="685"/>
        <v>6.0691061259399565E+17</v>
      </c>
      <c r="CE467" s="63">
        <f t="shared" si="686"/>
        <v>5.5032161875759237E+29</v>
      </c>
      <c r="CF467" s="63">
        <f t="shared" si="736"/>
        <v>371643.73333333334</v>
      </c>
      <c r="CG467" s="51">
        <f t="shared" si="687"/>
        <v>5510.7461662193446</v>
      </c>
      <c r="CH467" s="93">
        <f t="shared" ref="CH467:CH530" si="748">CG467/$F467</f>
        <v>26.539049389609051</v>
      </c>
      <c r="CI467" s="51">
        <f t="shared" si="737"/>
        <v>229</v>
      </c>
      <c r="CJ467" s="51">
        <f t="shared" si="738"/>
        <v>21.6</v>
      </c>
      <c r="CK467" s="51">
        <v>1</v>
      </c>
      <c r="CM467" s="63">
        <f t="shared" si="688"/>
        <v>1761571511.3374796</v>
      </c>
      <c r="CN467" s="63">
        <f t="shared" si="689"/>
        <v>403399876096.28284</v>
      </c>
      <c r="CO467" s="63">
        <f t="shared" si="690"/>
        <v>1323206277457835.2</v>
      </c>
      <c r="CP467" s="63">
        <f t="shared" si="691"/>
        <v>6.1431250465963803E+29</v>
      </c>
      <c r="CQ467" s="63">
        <f t="shared" si="739"/>
        <v>371643.73333333334</v>
      </c>
      <c r="CR467" s="51">
        <f t="shared" si="692"/>
        <v>3280.1355574586605</v>
      </c>
      <c r="CS467" s="93">
        <f t="shared" si="707"/>
        <v>15.796713718666911</v>
      </c>
      <c r="CT467" s="51">
        <f t="shared" si="740"/>
        <v>178</v>
      </c>
      <c r="CU467" s="51">
        <f t="shared" si="741"/>
        <v>24.15</v>
      </c>
      <c r="CV467" s="51">
        <v>1</v>
      </c>
      <c r="CX467" s="63">
        <f t="shared" si="697"/>
        <v>757966.96211716428</v>
      </c>
      <c r="CY467" s="63">
        <f t="shared" si="698"/>
        <v>134918119.25685525</v>
      </c>
      <c r="CZ467" s="63">
        <f t="shared" si="699"/>
        <v>1257722935667.9893</v>
      </c>
      <c r="DA467" s="63">
        <f t="shared" si="700"/>
        <v>6.8683550868195634E+29</v>
      </c>
      <c r="DB467" s="63">
        <f t="shared" si="742"/>
        <v>371643.73333333334</v>
      </c>
      <c r="DC467" s="51">
        <f t="shared" si="701"/>
        <v>9322.120280031133</v>
      </c>
      <c r="DD467" s="93">
        <f t="shared" si="696"/>
        <v>44.894140115575617</v>
      </c>
      <c r="DE467" s="51">
        <f t="shared" si="743"/>
        <v>123</v>
      </c>
      <c r="DF467" s="51">
        <f t="shared" si="744"/>
        <v>26.9</v>
      </c>
      <c r="DG467" s="51">
        <v>1</v>
      </c>
      <c r="DI467" s="63">
        <f t="shared" si="702"/>
        <v>4309.5836474513353</v>
      </c>
      <c r="DJ467" s="63">
        <f t="shared" si="703"/>
        <v>530078.78863651422</v>
      </c>
      <c r="DK467" s="63">
        <f t="shared" si="704"/>
        <v>684053663.81722271</v>
      </c>
      <c r="DL467" s="63">
        <f t="shared" si="705"/>
        <v>7.6504659145112327E+29</v>
      </c>
      <c r="DM467" s="63">
        <f t="shared" si="745"/>
        <v>371643.73333333334</v>
      </c>
      <c r="DN467" s="51">
        <f t="shared" si="706"/>
        <v>1290.4754509735574</v>
      </c>
      <c r="DO467" s="93">
        <f t="shared" si="693"/>
        <v>6.2147648787389418</v>
      </c>
    </row>
    <row r="468" spans="1:119">
      <c r="A468" s="74">
        <v>8192</v>
      </c>
      <c r="B468" s="74">
        <f t="shared" si="711"/>
        <v>15.4</v>
      </c>
      <c r="C468" s="78">
        <v>19.010000000000002</v>
      </c>
      <c r="D468" s="76">
        <f t="shared" si="746"/>
        <v>3.31</v>
      </c>
      <c r="E468" s="76">
        <f t="shared" si="712"/>
        <v>3.31</v>
      </c>
      <c r="F468" s="77">
        <f t="shared" si="713"/>
        <v>208.27546100000001</v>
      </c>
      <c r="G468" s="73">
        <f t="shared" si="714"/>
        <v>6.533886699598468E+27</v>
      </c>
      <c r="H468" s="74">
        <f t="shared" si="747"/>
        <v>92.400000000000048</v>
      </c>
      <c r="I468" s="79">
        <v>462</v>
      </c>
      <c r="J468" s="51">
        <f t="shared" si="715"/>
        <v>462</v>
      </c>
      <c r="K468" s="51">
        <f t="shared" si="716"/>
        <v>10</v>
      </c>
      <c r="L468" s="51">
        <v>1</v>
      </c>
      <c r="N468" s="63">
        <f t="shared" si="654"/>
        <v>1.8434755418154832E+23</v>
      </c>
      <c r="O468" s="63">
        <f t="shared" si="655"/>
        <v>8.5168570031875326E+25</v>
      </c>
      <c r="P468" s="63">
        <f t="shared" si="656"/>
        <v>6.5338866995984682E+28</v>
      </c>
      <c r="Q468" s="63">
        <f t="shared" si="657"/>
        <v>3.2669433497992345E+29</v>
      </c>
      <c r="R468" s="63">
        <f t="shared" si="717"/>
        <v>371916.79999999999</v>
      </c>
      <c r="S468" s="51">
        <f t="shared" si="658"/>
        <v>767.17111689829767</v>
      </c>
      <c r="T468" s="72">
        <f t="shared" ref="T468:T531" si="749">S468/$F468</f>
        <v>3.6834445748666362</v>
      </c>
      <c r="U468" s="51">
        <f t="shared" si="718"/>
        <v>447</v>
      </c>
      <c r="V468" s="69">
        <f t="shared" si="719"/>
        <v>10.75</v>
      </c>
      <c r="W468" s="51">
        <v>1</v>
      </c>
      <c r="Y468" s="68">
        <f t="shared" si="708"/>
        <v>7.3225336468260719E+21</v>
      </c>
      <c r="Z468" s="68">
        <f t="shared" si="659"/>
        <v>3.2731725401312544E+24</v>
      </c>
      <c r="AA468" s="68">
        <f t="shared" si="660"/>
        <v>8.7799102525854336E+27</v>
      </c>
      <c r="AB468" s="68">
        <f t="shared" si="661"/>
        <v>3.5119641010341763E+29</v>
      </c>
      <c r="AC468" s="63">
        <f t="shared" si="720"/>
        <v>371916.79999999999</v>
      </c>
      <c r="AD468" s="69">
        <f t="shared" si="662"/>
        <v>2682.3854058831125</v>
      </c>
      <c r="AE468" s="72">
        <f t="shared" si="721"/>
        <v>12.879027577248346</v>
      </c>
      <c r="AF468" s="51">
        <f t="shared" si="722"/>
        <v>425</v>
      </c>
      <c r="AG468" s="51">
        <f t="shared" si="723"/>
        <v>11.85</v>
      </c>
      <c r="AH468" s="51">
        <v>1</v>
      </c>
      <c r="AJ468" s="63">
        <f t="shared" si="663"/>
        <v>5.4550747525386306E+20</v>
      </c>
      <c r="AK468" s="63">
        <f t="shared" si="664"/>
        <v>2.3184067698289181E+23</v>
      </c>
      <c r="AL468" s="63">
        <f t="shared" si="665"/>
        <v>4.5842467079788043E+26</v>
      </c>
      <c r="AM468" s="63">
        <f t="shared" si="666"/>
        <v>3.871327869512092E+29</v>
      </c>
      <c r="AN468" s="63">
        <f t="shared" si="724"/>
        <v>371916.79999999999</v>
      </c>
      <c r="AO468" s="51">
        <f t="shared" si="667"/>
        <v>1977.3263120332801</v>
      </c>
      <c r="AP468" s="72">
        <f t="shared" si="709"/>
        <v>9.4938035548666004</v>
      </c>
      <c r="AQ468" s="51">
        <f t="shared" si="725"/>
        <v>397</v>
      </c>
      <c r="AR468" s="51">
        <f t="shared" si="726"/>
        <v>13.25</v>
      </c>
      <c r="AS468" s="51">
        <v>1</v>
      </c>
      <c r="AU468" s="63">
        <f t="shared" si="668"/>
        <v>2.9250020623044045E+18</v>
      </c>
      <c r="AV468" s="63">
        <f t="shared" si="669"/>
        <v>1.1612258187348486E+21</v>
      </c>
      <c r="AW468" s="63">
        <f t="shared" si="670"/>
        <v>1.0568115084189369E+25</v>
      </c>
      <c r="AX468" s="63">
        <f t="shared" si="671"/>
        <v>4.3286999384839849E+29</v>
      </c>
      <c r="AY468" s="63">
        <f t="shared" si="727"/>
        <v>371916.79999999999</v>
      </c>
      <c r="AZ468" s="51">
        <f t="shared" si="672"/>
        <v>9100.8268277252846</v>
      </c>
      <c r="BA468" s="72">
        <f t="shared" si="695"/>
        <v>43.696106992293657</v>
      </c>
      <c r="BB468" s="51">
        <f t="shared" si="728"/>
        <v>367</v>
      </c>
      <c r="BC468" s="51">
        <f t="shared" si="729"/>
        <v>14.75</v>
      </c>
      <c r="BD468" s="51">
        <v>1</v>
      </c>
      <c r="BF468" s="63">
        <f t="shared" si="673"/>
        <v>2.2369564701979754E+17</v>
      </c>
      <c r="BG468" s="63">
        <f t="shared" si="674"/>
        <v>8.2096302456265703E+19</v>
      </c>
      <c r="BH468" s="63">
        <f t="shared" si="675"/>
        <v>1.8382039798560482E+23</v>
      </c>
      <c r="BI468" s="63">
        <f t="shared" si="676"/>
        <v>4.8187414409538699E+29</v>
      </c>
      <c r="BJ468" s="63">
        <f t="shared" si="730"/>
        <v>371916.79999999999</v>
      </c>
      <c r="BK468" s="51">
        <f t="shared" si="677"/>
        <v>2239.0825467874088</v>
      </c>
      <c r="BL468" s="72">
        <f t="shared" si="710"/>
        <v>10.750582598818056</v>
      </c>
      <c r="BM468" s="51">
        <f t="shared" si="731"/>
        <v>320</v>
      </c>
      <c r="BN468" s="51">
        <f t="shared" si="732"/>
        <v>17.100000000000001</v>
      </c>
      <c r="BO468" s="51">
        <v>14</v>
      </c>
      <c r="BQ468" s="63">
        <f t="shared" si="678"/>
        <v>1090921968392987.7</v>
      </c>
      <c r="BR468" s="63">
        <f t="shared" si="679"/>
        <v>3.490950298857561E+17</v>
      </c>
      <c r="BS468" s="63">
        <f t="shared" si="680"/>
        <v>3.1543932366044011E+20</v>
      </c>
      <c r="BT468" s="63">
        <f t="shared" si="681"/>
        <v>5.586473128156691E+29</v>
      </c>
      <c r="BU468" s="63">
        <f t="shared" si="733"/>
        <v>371916.79999999999</v>
      </c>
      <c r="BV468" s="51">
        <f t="shared" si="682"/>
        <v>903.59156291531838</v>
      </c>
      <c r="BW468" s="72">
        <f t="shared" si="694"/>
        <v>4.3384446663897593</v>
      </c>
      <c r="BX468" s="51">
        <f t="shared" si="734"/>
        <v>275</v>
      </c>
      <c r="BY468" s="51">
        <f t="shared" si="735"/>
        <v>19.350000000000001</v>
      </c>
      <c r="BZ468" s="51">
        <v>1</v>
      </c>
      <c r="CB468" s="63">
        <f t="shared" si="683"/>
        <v>401942344817.54675</v>
      </c>
      <c r="CC468" s="63">
        <f t="shared" si="684"/>
        <v>110534144824825.36</v>
      </c>
      <c r="CD468" s="63">
        <f t="shared" si="685"/>
        <v>6.9715722231696563E+17</v>
      </c>
      <c r="CE468" s="63">
        <f t="shared" si="686"/>
        <v>6.3215353818615178E+29</v>
      </c>
      <c r="CF468" s="63">
        <f t="shared" si="736"/>
        <v>371916.79999999999</v>
      </c>
      <c r="CG468" s="51">
        <f t="shared" si="687"/>
        <v>6307.1662011934977</v>
      </c>
      <c r="CH468" s="93">
        <f t="shared" si="748"/>
        <v>30.282809942710905</v>
      </c>
      <c r="CI468" s="51">
        <f t="shared" si="737"/>
        <v>230</v>
      </c>
      <c r="CJ468" s="51">
        <f t="shared" si="738"/>
        <v>21.6</v>
      </c>
      <c r="CK468" s="51">
        <v>1</v>
      </c>
      <c r="CM468" s="63">
        <f t="shared" si="688"/>
        <v>1761571511.3374796</v>
      </c>
      <c r="CN468" s="63">
        <f t="shared" si="689"/>
        <v>405161447607.6203</v>
      </c>
      <c r="CO468" s="63">
        <f t="shared" si="690"/>
        <v>1519964874237565.7</v>
      </c>
      <c r="CP468" s="63">
        <f t="shared" si="691"/>
        <v>7.0565976355663461E+29</v>
      </c>
      <c r="CQ468" s="63">
        <f t="shared" si="739"/>
        <v>371916.79999999999</v>
      </c>
      <c r="CR468" s="51">
        <f t="shared" si="692"/>
        <v>3751.5042045895243</v>
      </c>
      <c r="CS468" s="93">
        <f t="shared" si="707"/>
        <v>18.012223747230234</v>
      </c>
      <c r="CT468" s="51">
        <f t="shared" si="740"/>
        <v>179</v>
      </c>
      <c r="CU468" s="51">
        <f t="shared" si="741"/>
        <v>24.15</v>
      </c>
      <c r="CV468" s="51">
        <v>1</v>
      </c>
      <c r="CX468" s="63">
        <f t="shared" si="697"/>
        <v>757966.96211716428</v>
      </c>
      <c r="CY468" s="63">
        <f t="shared" si="698"/>
        <v>135676086.21897241</v>
      </c>
      <c r="CZ468" s="63">
        <f t="shared" si="699"/>
        <v>1444744267243.8608</v>
      </c>
      <c r="DA468" s="63">
        <f t="shared" si="700"/>
        <v>7.8896681897651501E+29</v>
      </c>
      <c r="DB468" s="63">
        <f t="shared" si="742"/>
        <v>371916.79999999999</v>
      </c>
      <c r="DC468" s="51">
        <f t="shared" si="701"/>
        <v>10648.481302092818</v>
      </c>
      <c r="DD468" s="93">
        <f t="shared" si="696"/>
        <v>51.126912651955756</v>
      </c>
      <c r="DE468" s="51">
        <f t="shared" si="743"/>
        <v>124</v>
      </c>
      <c r="DF468" s="51">
        <f t="shared" si="744"/>
        <v>26.9</v>
      </c>
      <c r="DG468" s="51">
        <v>1</v>
      </c>
      <c r="DI468" s="63">
        <f t="shared" si="702"/>
        <v>4309.5836474513353</v>
      </c>
      <c r="DJ468" s="63">
        <f t="shared" si="703"/>
        <v>534388.37228396558</v>
      </c>
      <c r="DK468" s="63">
        <f t="shared" si="704"/>
        <v>785771318.35653865</v>
      </c>
      <c r="DL468" s="63">
        <f t="shared" si="705"/>
        <v>8.7880776109599384E+29</v>
      </c>
      <c r="DM468" s="63">
        <f t="shared" si="745"/>
        <v>371916.79999999999</v>
      </c>
      <c r="DN468" s="51">
        <f t="shared" si="706"/>
        <v>1470.4124548933712</v>
      </c>
      <c r="DO468" s="93">
        <f t="shared" si="693"/>
        <v>7.0599409447153798</v>
      </c>
    </row>
    <row r="469" spans="1:119">
      <c r="A469" s="74">
        <v>8192</v>
      </c>
      <c r="B469" s="74">
        <f t="shared" si="711"/>
        <v>15.433333333333334</v>
      </c>
      <c r="C469" s="78">
        <v>19.010000000000002</v>
      </c>
      <c r="D469" s="76">
        <f t="shared" si="746"/>
        <v>3.3149999999999999</v>
      </c>
      <c r="E469" s="76">
        <f t="shared" si="712"/>
        <v>3.3149999999999999</v>
      </c>
      <c r="F469" s="77">
        <f t="shared" si="713"/>
        <v>208.90516725000001</v>
      </c>
      <c r="G469" s="73">
        <f t="shared" si="714"/>
        <v>7.5054649035657672E+27</v>
      </c>
      <c r="H469" s="74">
        <f t="shared" si="747"/>
        <v>92.600000000000037</v>
      </c>
      <c r="I469" s="79">
        <v>463</v>
      </c>
      <c r="J469" s="51">
        <f t="shared" si="715"/>
        <v>463</v>
      </c>
      <c r="K469" s="51">
        <f t="shared" si="716"/>
        <v>10</v>
      </c>
      <c r="L469" s="51">
        <v>1</v>
      </c>
      <c r="N469" s="63">
        <f t="shared" si="654"/>
        <v>1.8434755418154832E+23</v>
      </c>
      <c r="O469" s="63">
        <f t="shared" si="655"/>
        <v>8.5352917586056864E+25</v>
      </c>
      <c r="P469" s="63">
        <f t="shared" si="656"/>
        <v>7.5054649035657674E+28</v>
      </c>
      <c r="Q469" s="63">
        <f t="shared" si="657"/>
        <v>3.7527324517828838E+29</v>
      </c>
      <c r="R469" s="63">
        <f t="shared" si="717"/>
        <v>372189.8666666667</v>
      </c>
      <c r="S469" s="51">
        <f t="shared" si="658"/>
        <v>879.34485613785864</v>
      </c>
      <c r="T469" s="72">
        <f t="shared" si="749"/>
        <v>4.20930160662581</v>
      </c>
      <c r="U469" s="51">
        <f t="shared" si="718"/>
        <v>448</v>
      </c>
      <c r="V469" s="69">
        <f t="shared" si="719"/>
        <v>10.75</v>
      </c>
      <c r="W469" s="51">
        <v>1</v>
      </c>
      <c r="Y469" s="68">
        <f t="shared" si="708"/>
        <v>7.3225336468260719E+21</v>
      </c>
      <c r="Z469" s="68">
        <f t="shared" si="659"/>
        <v>3.2804950737780804E+24</v>
      </c>
      <c r="AA469" s="68">
        <f t="shared" si="660"/>
        <v>1.0085468464166492E+28</v>
      </c>
      <c r="AB469" s="68">
        <f t="shared" si="661"/>
        <v>4.0341873856666002E+29</v>
      </c>
      <c r="AC469" s="63">
        <f t="shared" si="720"/>
        <v>372189.8666666667</v>
      </c>
      <c r="AD469" s="69">
        <f t="shared" si="662"/>
        <v>3074.3739092256155</v>
      </c>
      <c r="AE469" s="72">
        <f t="shared" si="721"/>
        <v>14.716600597755752</v>
      </c>
      <c r="AF469" s="51">
        <f t="shared" si="722"/>
        <v>426</v>
      </c>
      <c r="AG469" s="51">
        <f t="shared" si="723"/>
        <v>11.85</v>
      </c>
      <c r="AH469" s="51">
        <v>1</v>
      </c>
      <c r="AJ469" s="63">
        <f t="shared" si="663"/>
        <v>5.4550747525386306E+20</v>
      </c>
      <c r="AK469" s="63">
        <f t="shared" si="664"/>
        <v>2.3238618445814566E+23</v>
      </c>
      <c r="AL469" s="63">
        <f t="shared" si="665"/>
        <v>5.2659166523558255E+26</v>
      </c>
      <c r="AM469" s="63">
        <f t="shared" si="666"/>
        <v>4.4469879553627174E+29</v>
      </c>
      <c r="AN469" s="63">
        <f t="shared" si="724"/>
        <v>372189.8666666667</v>
      </c>
      <c r="AO469" s="51">
        <f t="shared" si="667"/>
        <v>2266.0196709345487</v>
      </c>
      <c r="AP469" s="72">
        <f t="shared" si="709"/>
        <v>10.847121211811713</v>
      </c>
      <c r="AQ469" s="51">
        <f t="shared" si="725"/>
        <v>398</v>
      </c>
      <c r="AR469" s="51">
        <f t="shared" si="726"/>
        <v>13.25</v>
      </c>
      <c r="AS469" s="51">
        <v>1</v>
      </c>
      <c r="AU469" s="63">
        <f t="shared" si="668"/>
        <v>2.9250020623044045E+18</v>
      </c>
      <c r="AV469" s="63">
        <f t="shared" si="669"/>
        <v>1.164150820797153E+21</v>
      </c>
      <c r="AW469" s="63">
        <f t="shared" si="670"/>
        <v>1.2139576412627683E+25</v>
      </c>
      <c r="AX469" s="63">
        <f t="shared" si="671"/>
        <v>4.972370498612321E+29</v>
      </c>
      <c r="AY469" s="63">
        <f t="shared" si="727"/>
        <v>372189.8666666667</v>
      </c>
      <c r="AZ469" s="51">
        <f t="shared" si="672"/>
        <v>10427.838211130667</v>
      </c>
      <c r="BA469" s="72">
        <f t="shared" si="695"/>
        <v>49.916612156613219</v>
      </c>
      <c r="BB469" s="51">
        <f t="shared" si="728"/>
        <v>368</v>
      </c>
      <c r="BC469" s="51">
        <f t="shared" si="729"/>
        <v>14.75</v>
      </c>
      <c r="BD469" s="51">
        <v>1</v>
      </c>
      <c r="BF469" s="63">
        <f t="shared" si="673"/>
        <v>2.2369564701979754E+17</v>
      </c>
      <c r="BG469" s="63">
        <f t="shared" si="674"/>
        <v>8.2319998103285498E+19</v>
      </c>
      <c r="BH469" s="63">
        <f t="shared" si="675"/>
        <v>2.1115418878096461E+23</v>
      </c>
      <c r="BI469" s="63">
        <f t="shared" si="676"/>
        <v>5.5352803663797532E+29</v>
      </c>
      <c r="BJ469" s="63">
        <f t="shared" si="730"/>
        <v>372189.8666666667</v>
      </c>
      <c r="BK469" s="51">
        <f t="shared" si="677"/>
        <v>2565.041225049994</v>
      </c>
      <c r="BL469" s="72">
        <f t="shared" si="710"/>
        <v>12.278495830504614</v>
      </c>
      <c r="BM469" s="51">
        <f t="shared" si="731"/>
        <v>321</v>
      </c>
      <c r="BN469" s="51">
        <f t="shared" si="732"/>
        <v>17.100000000000001</v>
      </c>
      <c r="BO469" s="51">
        <v>1</v>
      </c>
      <c r="BQ469" s="63">
        <f t="shared" si="678"/>
        <v>1090921968392987.7</v>
      </c>
      <c r="BR469" s="63">
        <f t="shared" si="679"/>
        <v>3.5018595185414906E+17</v>
      </c>
      <c r="BS469" s="63">
        <f t="shared" si="680"/>
        <v>3.6234463219012488E+20</v>
      </c>
      <c r="BT469" s="63">
        <f t="shared" si="681"/>
        <v>6.4171724925487318E+29</v>
      </c>
      <c r="BU469" s="63">
        <f t="shared" si="733"/>
        <v>372189.8666666667</v>
      </c>
      <c r="BV469" s="51">
        <f t="shared" si="682"/>
        <v>1034.7206399103065</v>
      </c>
      <c r="BW469" s="72">
        <f t="shared" si="694"/>
        <v>4.9530638879412709</v>
      </c>
      <c r="BX469" s="51">
        <f t="shared" si="734"/>
        <v>276</v>
      </c>
      <c r="BY469" s="51">
        <f t="shared" si="735"/>
        <v>19.350000000000001</v>
      </c>
      <c r="BZ469" s="51">
        <v>1</v>
      </c>
      <c r="CB469" s="63">
        <f t="shared" si="683"/>
        <v>401942344817.54675</v>
      </c>
      <c r="CC469" s="63">
        <f t="shared" si="684"/>
        <v>110936087169642.91</v>
      </c>
      <c r="CD469" s="63">
        <f t="shared" si="685"/>
        <v>8.008233544498007E+17</v>
      </c>
      <c r="CE469" s="63">
        <f t="shared" si="686"/>
        <v>7.2615372941998797E+29</v>
      </c>
      <c r="CF469" s="63">
        <f t="shared" si="736"/>
        <v>372189.8666666667</v>
      </c>
      <c r="CG469" s="51">
        <f t="shared" si="687"/>
        <v>7218.7813260908115</v>
      </c>
      <c r="CH469" s="93">
        <f t="shared" si="748"/>
        <v>34.555302873154808</v>
      </c>
      <c r="CI469" s="51">
        <f t="shared" si="737"/>
        <v>231</v>
      </c>
      <c r="CJ469" s="51">
        <f t="shared" si="738"/>
        <v>21.6</v>
      </c>
      <c r="CK469" s="51">
        <v>1</v>
      </c>
      <c r="CM469" s="63">
        <f t="shared" si="688"/>
        <v>1761571511.3374796</v>
      </c>
      <c r="CN469" s="63">
        <f t="shared" si="689"/>
        <v>406923019118.95776</v>
      </c>
      <c r="CO469" s="63">
        <f t="shared" si="690"/>
        <v>1745981150689967.5</v>
      </c>
      <c r="CP469" s="63">
        <f t="shared" si="691"/>
        <v>8.105902095851029E+29</v>
      </c>
      <c r="CQ469" s="63">
        <f t="shared" si="739"/>
        <v>372189.8666666667</v>
      </c>
      <c r="CR469" s="51">
        <f t="shared" si="692"/>
        <v>4290.69152801984</v>
      </c>
      <c r="CS469" s="93">
        <f t="shared" si="707"/>
        <v>20.538943983540168</v>
      </c>
      <c r="CT469" s="51">
        <f t="shared" si="740"/>
        <v>180</v>
      </c>
      <c r="CU469" s="51">
        <f t="shared" si="741"/>
        <v>24.15</v>
      </c>
      <c r="CV469" s="51">
        <v>13</v>
      </c>
      <c r="CX469" s="63">
        <f t="shared" si="697"/>
        <v>9853570.5075231362</v>
      </c>
      <c r="CY469" s="63">
        <f t="shared" si="698"/>
        <v>1773642691.3541646</v>
      </c>
      <c r="CZ469" s="63">
        <f t="shared" si="699"/>
        <v>1659575363174.4199</v>
      </c>
      <c r="DA469" s="63">
        <f t="shared" si="700"/>
        <v>9.0628488710556627E+29</v>
      </c>
      <c r="DB469" s="63">
        <f t="shared" si="742"/>
        <v>372189.8666666667</v>
      </c>
      <c r="DC469" s="51">
        <f t="shared" si="701"/>
        <v>935.68753800538309</v>
      </c>
      <c r="DD469" s="93">
        <f t="shared" si="696"/>
        <v>4.4790061936841967</v>
      </c>
      <c r="DE469" s="51">
        <f t="shared" si="743"/>
        <v>125</v>
      </c>
      <c r="DF469" s="51">
        <f t="shared" si="744"/>
        <v>26.9</v>
      </c>
      <c r="DG469" s="51">
        <v>1</v>
      </c>
      <c r="DI469" s="63">
        <f t="shared" si="702"/>
        <v>4309.5836474513353</v>
      </c>
      <c r="DJ469" s="63">
        <f t="shared" si="703"/>
        <v>538697.95593141695</v>
      </c>
      <c r="DK469" s="63">
        <f t="shared" si="704"/>
        <v>902614220.80000734</v>
      </c>
      <c r="DL469" s="63">
        <f t="shared" si="705"/>
        <v>1.0094850295295956E+30</v>
      </c>
      <c r="DM469" s="63">
        <f t="shared" si="745"/>
        <v>372189.8666666667</v>
      </c>
      <c r="DN469" s="51">
        <f t="shared" si="706"/>
        <v>1675.5478851583418</v>
      </c>
      <c r="DO469" s="93">
        <f t="shared" si="693"/>
        <v>8.0206148426821251</v>
      </c>
    </row>
    <row r="470" spans="1:119">
      <c r="A470" s="74">
        <v>8192</v>
      </c>
      <c r="B470" s="74">
        <f t="shared" si="711"/>
        <v>15.466666666666667</v>
      </c>
      <c r="C470" s="78">
        <v>19.010000000000002</v>
      </c>
      <c r="D470" s="76">
        <f t="shared" si="746"/>
        <v>3.32</v>
      </c>
      <c r="E470" s="76">
        <f t="shared" si="712"/>
        <v>3.32</v>
      </c>
      <c r="F470" s="77">
        <f t="shared" si="713"/>
        <v>209.53582399999999</v>
      </c>
      <c r="G470" s="73">
        <f t="shared" si="714"/>
        <v>8.6215151882139778E+27</v>
      </c>
      <c r="H470" s="74">
        <f t="shared" si="747"/>
        <v>92.800000000000054</v>
      </c>
      <c r="I470" s="79">
        <v>464</v>
      </c>
      <c r="J470" s="51">
        <f t="shared" si="715"/>
        <v>464</v>
      </c>
      <c r="K470" s="51">
        <f t="shared" si="716"/>
        <v>10</v>
      </c>
      <c r="L470" s="51">
        <v>1</v>
      </c>
      <c r="N470" s="63">
        <f t="shared" si="654"/>
        <v>1.8434755418154832E+23</v>
      </c>
      <c r="O470" s="63">
        <f t="shared" si="655"/>
        <v>8.5537265140238419E+25</v>
      </c>
      <c r="P470" s="63">
        <f t="shared" si="656"/>
        <v>8.621515188213978E+28</v>
      </c>
      <c r="Q470" s="63">
        <f t="shared" si="657"/>
        <v>4.310757594106989E+29</v>
      </c>
      <c r="R470" s="63">
        <f t="shared" si="717"/>
        <v>372462.93333333335</v>
      </c>
      <c r="S470" s="51">
        <f t="shared" si="658"/>
        <v>1007.9250457772991</v>
      </c>
      <c r="T470" s="72">
        <f t="shared" si="749"/>
        <v>4.8102755249016473</v>
      </c>
      <c r="U470" s="51">
        <f t="shared" si="718"/>
        <v>449</v>
      </c>
      <c r="V470" s="69">
        <f t="shared" si="719"/>
        <v>10.75</v>
      </c>
      <c r="W470" s="51">
        <v>1</v>
      </c>
      <c r="Y470" s="68">
        <f t="shared" si="708"/>
        <v>7.3225336468260719E+21</v>
      </c>
      <c r="Z470" s="68">
        <f t="shared" si="659"/>
        <v>3.2878176074249065E+24</v>
      </c>
      <c r="AA470" s="68">
        <f t="shared" si="660"/>
        <v>1.1585161034162522E+28</v>
      </c>
      <c r="AB470" s="68">
        <f t="shared" si="661"/>
        <v>4.6340644136650131E+29</v>
      </c>
      <c r="AC470" s="63">
        <f t="shared" si="720"/>
        <v>372462.93333333335</v>
      </c>
      <c r="AD470" s="69">
        <f t="shared" si="662"/>
        <v>3523.662933126112</v>
      </c>
      <c r="AE470" s="72">
        <f t="shared" si="721"/>
        <v>16.816517891117808</v>
      </c>
      <c r="AF470" s="51">
        <f t="shared" si="722"/>
        <v>427</v>
      </c>
      <c r="AG470" s="51">
        <f t="shared" si="723"/>
        <v>11.85</v>
      </c>
      <c r="AH470" s="51">
        <v>1</v>
      </c>
      <c r="AJ470" s="63">
        <f t="shared" si="663"/>
        <v>5.4550747525386306E+20</v>
      </c>
      <c r="AK470" s="63">
        <f t="shared" si="664"/>
        <v>2.3293169193339952E+23</v>
      </c>
      <c r="AL470" s="63">
        <f t="shared" si="665"/>
        <v>6.0489497961126311E+26</v>
      </c>
      <c r="AM470" s="63">
        <f t="shared" si="666"/>
        <v>5.1082477490167814E+29</v>
      </c>
      <c r="AN470" s="63">
        <f t="shared" si="724"/>
        <v>372462.93333333335</v>
      </c>
      <c r="AO470" s="51">
        <f t="shared" si="667"/>
        <v>2596.8771127297541</v>
      </c>
      <c r="AP470" s="72">
        <f t="shared" si="709"/>
        <v>12.393475555424613</v>
      </c>
      <c r="AQ470" s="51">
        <f t="shared" si="725"/>
        <v>399</v>
      </c>
      <c r="AR470" s="51">
        <f t="shared" si="726"/>
        <v>13.25</v>
      </c>
      <c r="AS470" s="51">
        <v>1</v>
      </c>
      <c r="AU470" s="63">
        <f t="shared" si="668"/>
        <v>2.9250020623044045E+18</v>
      </c>
      <c r="AV470" s="63">
        <f t="shared" si="669"/>
        <v>1.1670758228594574E+21</v>
      </c>
      <c r="AW470" s="63">
        <f t="shared" si="670"/>
        <v>1.3944711455546228E+25</v>
      </c>
      <c r="AX470" s="63">
        <f t="shared" si="671"/>
        <v>5.7117538121917605E+29</v>
      </c>
      <c r="AY470" s="63">
        <f t="shared" si="727"/>
        <v>372462.93333333335</v>
      </c>
      <c r="AZ470" s="51">
        <f t="shared" si="672"/>
        <v>11948.41944491681</v>
      </c>
      <c r="BA470" s="72">
        <f t="shared" si="695"/>
        <v>57.023277532326929</v>
      </c>
      <c r="BB470" s="51">
        <f t="shared" si="728"/>
        <v>369</v>
      </c>
      <c r="BC470" s="51">
        <f t="shared" si="729"/>
        <v>14.75</v>
      </c>
      <c r="BD470" s="51">
        <v>1</v>
      </c>
      <c r="BF470" s="63">
        <f t="shared" si="673"/>
        <v>2.2369564701979754E+17</v>
      </c>
      <c r="BG470" s="63">
        <f t="shared" si="674"/>
        <v>8.2543693750305292E+19</v>
      </c>
      <c r="BH470" s="63">
        <f t="shared" si="675"/>
        <v>2.4255246930342742E+23</v>
      </c>
      <c r="BI470" s="63">
        <f t="shared" si="676"/>
        <v>6.3583674513078087E+29</v>
      </c>
      <c r="BJ470" s="63">
        <f t="shared" si="730"/>
        <v>372462.93333333335</v>
      </c>
      <c r="BK470" s="51">
        <f t="shared" si="677"/>
        <v>2938.4736529618935</v>
      </c>
      <c r="BL470" s="72">
        <f t="shared" si="710"/>
        <v>14.023729197551889</v>
      </c>
      <c r="BM470" s="51">
        <f t="shared" si="731"/>
        <v>322</v>
      </c>
      <c r="BN470" s="51">
        <f t="shared" si="732"/>
        <v>17.100000000000001</v>
      </c>
      <c r="BO470" s="51">
        <v>1</v>
      </c>
      <c r="BQ470" s="63">
        <f t="shared" si="678"/>
        <v>1090921968392987.7</v>
      </c>
      <c r="BR470" s="63">
        <f t="shared" si="679"/>
        <v>3.5127687382254208E+17</v>
      </c>
      <c r="BS470" s="63">
        <f t="shared" si="680"/>
        <v>4.1622468293880224E+20</v>
      </c>
      <c r="BT470" s="63">
        <f t="shared" si="681"/>
        <v>7.3713954859229514E+29</v>
      </c>
      <c r="BU470" s="63">
        <f t="shared" si="733"/>
        <v>372462.93333333335</v>
      </c>
      <c r="BV470" s="51">
        <f t="shared" si="682"/>
        <v>1184.8906488192856</v>
      </c>
      <c r="BW470" s="72">
        <f t="shared" si="694"/>
        <v>5.6548356562612687</v>
      </c>
      <c r="BX470" s="51">
        <f t="shared" si="734"/>
        <v>277</v>
      </c>
      <c r="BY470" s="51">
        <f t="shared" si="735"/>
        <v>19.350000000000001</v>
      </c>
      <c r="BZ470" s="51">
        <v>1</v>
      </c>
      <c r="CB470" s="63">
        <f t="shared" si="683"/>
        <v>401942344817.54675</v>
      </c>
      <c r="CC470" s="63">
        <f t="shared" si="684"/>
        <v>111338029514460.45</v>
      </c>
      <c r="CD470" s="63">
        <f t="shared" si="685"/>
        <v>9.1990446989969344E+17</v>
      </c>
      <c r="CE470" s="63">
        <f t="shared" si="686"/>
        <v>8.3413159445970244E+29</v>
      </c>
      <c r="CF470" s="63">
        <f t="shared" si="736"/>
        <v>372462.93333333335</v>
      </c>
      <c r="CG470" s="51">
        <f t="shared" si="687"/>
        <v>8262.2664862253314</v>
      </c>
      <c r="CH470" s="93">
        <f t="shared" si="748"/>
        <v>39.431283531857211</v>
      </c>
      <c r="CI470" s="51">
        <f t="shared" si="737"/>
        <v>232</v>
      </c>
      <c r="CJ470" s="51">
        <f t="shared" si="738"/>
        <v>21.6</v>
      </c>
      <c r="CK470" s="51">
        <v>1</v>
      </c>
      <c r="CM470" s="63">
        <f t="shared" si="688"/>
        <v>1761571511.3374796</v>
      </c>
      <c r="CN470" s="63">
        <f t="shared" si="689"/>
        <v>408684590630.29529</v>
      </c>
      <c r="CO470" s="63">
        <f t="shared" si="690"/>
        <v>2005605675653396</v>
      </c>
      <c r="CP470" s="63">
        <f t="shared" si="691"/>
        <v>9.311236403271096E+29</v>
      </c>
      <c r="CQ470" s="63">
        <f t="shared" si="739"/>
        <v>372462.93333333335</v>
      </c>
      <c r="CR470" s="51">
        <f t="shared" si="692"/>
        <v>4907.4658590876734</v>
      </c>
      <c r="CS470" s="93">
        <f t="shared" si="707"/>
        <v>23.420653162810353</v>
      </c>
      <c r="CT470" s="51">
        <f t="shared" si="740"/>
        <v>181</v>
      </c>
      <c r="CU470" s="51">
        <f t="shared" si="741"/>
        <v>24.15</v>
      </c>
      <c r="CV470" s="51">
        <v>1</v>
      </c>
      <c r="CX470" s="63">
        <f t="shared" si="697"/>
        <v>9853570.5075231362</v>
      </c>
      <c r="CY470" s="63">
        <f t="shared" si="698"/>
        <v>1783496261.8616877</v>
      </c>
      <c r="CZ470" s="63">
        <f t="shared" si="699"/>
        <v>1906351489672.0632</v>
      </c>
      <c r="DA470" s="63">
        <f t="shared" si="700"/>
        <v>1.0410479589768378E+30</v>
      </c>
      <c r="DB470" s="63">
        <f t="shared" si="742"/>
        <v>372462.93333333335</v>
      </c>
      <c r="DC470" s="51">
        <f t="shared" si="701"/>
        <v>1068.8844885394569</v>
      </c>
      <c r="DD470" s="93">
        <f t="shared" si="696"/>
        <v>5.1012016376705924</v>
      </c>
      <c r="DE470" s="51">
        <f t="shared" si="743"/>
        <v>126</v>
      </c>
      <c r="DF470" s="51">
        <f t="shared" si="744"/>
        <v>26.9</v>
      </c>
      <c r="DG470" s="51">
        <v>1</v>
      </c>
      <c r="DI470" s="63">
        <f t="shared" si="702"/>
        <v>4309.5836474513353</v>
      </c>
      <c r="DJ470" s="63">
        <f t="shared" si="703"/>
        <v>543007.53957886819</v>
      </c>
      <c r="DK470" s="63">
        <f t="shared" si="704"/>
        <v>1036831470.6298991</v>
      </c>
      <c r="DL470" s="63">
        <f t="shared" si="705"/>
        <v>1.1595937928147799E+30</v>
      </c>
      <c r="DM470" s="63">
        <f t="shared" si="745"/>
        <v>372462.93333333335</v>
      </c>
      <c r="DN470" s="51">
        <f t="shared" si="706"/>
        <v>1909.4237097223699</v>
      </c>
      <c r="DO470" s="93">
        <f t="shared" si="693"/>
        <v>9.1126360794628134</v>
      </c>
    </row>
    <row r="471" spans="1:119">
      <c r="A471" s="74">
        <v>8192</v>
      </c>
      <c r="B471" s="74">
        <f t="shared" si="711"/>
        <v>15.5</v>
      </c>
      <c r="C471" s="78">
        <v>19.010000000000002</v>
      </c>
      <c r="D471" s="76">
        <f t="shared" si="746"/>
        <v>3.3250000000000002</v>
      </c>
      <c r="E471" s="76">
        <f t="shared" si="712"/>
        <v>3.3250000000000002</v>
      </c>
      <c r="F471" s="77">
        <f t="shared" si="713"/>
        <v>210.16743125000002</v>
      </c>
      <c r="G471" s="73">
        <f t="shared" si="714"/>
        <v>9.9035203142833501E+27</v>
      </c>
      <c r="H471" s="74">
        <f t="shared" si="747"/>
        <v>93.000000000000043</v>
      </c>
      <c r="I471" s="79">
        <v>465</v>
      </c>
      <c r="J471" s="51">
        <f t="shared" si="715"/>
        <v>465</v>
      </c>
      <c r="K471" s="51">
        <f t="shared" si="716"/>
        <v>10</v>
      </c>
      <c r="L471" s="51">
        <v>1</v>
      </c>
      <c r="N471" s="63">
        <f t="shared" si="654"/>
        <v>1.8434755418154832E+23</v>
      </c>
      <c r="O471" s="63">
        <f t="shared" si="655"/>
        <v>8.5721612694419973E+25</v>
      </c>
      <c r="P471" s="63">
        <f t="shared" si="656"/>
        <v>9.9035203142833501E+28</v>
      </c>
      <c r="Q471" s="63">
        <f t="shared" si="657"/>
        <v>4.9517601571416752E+29</v>
      </c>
      <c r="R471" s="63">
        <f t="shared" si="717"/>
        <v>372736</v>
      </c>
      <c r="S471" s="51">
        <f t="shared" si="658"/>
        <v>1155.3119456101899</v>
      </c>
      <c r="T471" s="72">
        <f t="shared" si="749"/>
        <v>5.4971026611440772</v>
      </c>
      <c r="U471" s="51">
        <f t="shared" si="718"/>
        <v>450</v>
      </c>
      <c r="V471" s="69">
        <f t="shared" si="719"/>
        <v>10.75</v>
      </c>
      <c r="W471" s="51">
        <v>1</v>
      </c>
      <c r="Y471" s="68">
        <f t="shared" si="708"/>
        <v>7.3225336468260719E+21</v>
      </c>
      <c r="Z471" s="68">
        <f t="shared" si="659"/>
        <v>3.2951401410717325E+24</v>
      </c>
      <c r="AA471" s="68">
        <f t="shared" si="660"/>
        <v>1.330785542231824E+28</v>
      </c>
      <c r="AB471" s="68">
        <f t="shared" si="661"/>
        <v>5.3231421689273005E+29</v>
      </c>
      <c r="AC471" s="63">
        <f t="shared" si="720"/>
        <v>372736</v>
      </c>
      <c r="AD471" s="69">
        <f t="shared" si="662"/>
        <v>4038.6310908130022</v>
      </c>
      <c r="AE471" s="72">
        <f t="shared" si="721"/>
        <v>19.216255662414877</v>
      </c>
      <c r="AF471" s="51">
        <f t="shared" si="722"/>
        <v>428</v>
      </c>
      <c r="AG471" s="51">
        <f t="shared" si="723"/>
        <v>11.85</v>
      </c>
      <c r="AH471" s="51">
        <v>1</v>
      </c>
      <c r="AJ471" s="63">
        <f t="shared" si="663"/>
        <v>5.4550747525386306E+20</v>
      </c>
      <c r="AK471" s="63">
        <f t="shared" si="664"/>
        <v>2.334771994086534E+23</v>
      </c>
      <c r="AL471" s="63">
        <f t="shared" si="665"/>
        <v>6.9484186802542305E+26</v>
      </c>
      <c r="AM471" s="63">
        <f t="shared" si="666"/>
        <v>5.8678357862128841E+29</v>
      </c>
      <c r="AN471" s="63">
        <f t="shared" si="724"/>
        <v>372736</v>
      </c>
      <c r="AO471" s="51">
        <f t="shared" si="667"/>
        <v>2976.0587748409921</v>
      </c>
      <c r="AP471" s="72">
        <f t="shared" si="709"/>
        <v>14.160418467982735</v>
      </c>
      <c r="AQ471" s="51">
        <f t="shared" si="725"/>
        <v>400</v>
      </c>
      <c r="AR471" s="51">
        <f t="shared" si="726"/>
        <v>13.25</v>
      </c>
      <c r="AS471" s="51">
        <v>14</v>
      </c>
      <c r="AU471" s="63">
        <f t="shared" si="668"/>
        <v>4.0950028872261665E+19</v>
      </c>
      <c r="AV471" s="63">
        <f t="shared" si="669"/>
        <v>1.6380011548904666E+22</v>
      </c>
      <c r="AW471" s="63">
        <f t="shared" si="670"/>
        <v>1.6018267109894266E+25</v>
      </c>
      <c r="AX471" s="63">
        <f t="shared" si="671"/>
        <v>6.5610822082127195E+29</v>
      </c>
      <c r="AY471" s="63">
        <f t="shared" si="727"/>
        <v>372736</v>
      </c>
      <c r="AZ471" s="51">
        <f t="shared" si="672"/>
        <v>977.91549548482521</v>
      </c>
      <c r="BA471" s="72">
        <f t="shared" si="695"/>
        <v>4.6530306321418919</v>
      </c>
      <c r="BB471" s="51">
        <f t="shared" si="728"/>
        <v>370</v>
      </c>
      <c r="BC471" s="51">
        <f t="shared" si="729"/>
        <v>14.75</v>
      </c>
      <c r="BD471" s="51">
        <v>1</v>
      </c>
      <c r="BF471" s="63">
        <f t="shared" si="673"/>
        <v>2.2369564701979754E+17</v>
      </c>
      <c r="BG471" s="63">
        <f t="shared" si="674"/>
        <v>8.2767389397325087E+19</v>
      </c>
      <c r="BH471" s="63">
        <f t="shared" si="675"/>
        <v>2.7861962248931595E+23</v>
      </c>
      <c r="BI471" s="63">
        <f t="shared" si="676"/>
        <v>7.3038462317839702E+29</v>
      </c>
      <c r="BJ471" s="63">
        <f t="shared" si="730"/>
        <v>372736</v>
      </c>
      <c r="BK471" s="51">
        <f t="shared" si="677"/>
        <v>3366.2970950044305</v>
      </c>
      <c r="BL471" s="72">
        <f t="shared" si="710"/>
        <v>16.017215774027928</v>
      </c>
      <c r="BM471" s="51">
        <f t="shared" si="731"/>
        <v>323</v>
      </c>
      <c r="BN471" s="51">
        <f t="shared" si="732"/>
        <v>17.100000000000001</v>
      </c>
      <c r="BO471" s="51">
        <v>1</v>
      </c>
      <c r="BQ471" s="63">
        <f t="shared" si="678"/>
        <v>1090921968392987.7</v>
      </c>
      <c r="BR471" s="63">
        <f t="shared" si="679"/>
        <v>3.5236779579093504E+17</v>
      </c>
      <c r="BS471" s="63">
        <f t="shared" si="680"/>
        <v>4.781166086009646E+20</v>
      </c>
      <c r="BT471" s="63">
        <f t="shared" si="681"/>
        <v>8.4675098687122657E+29</v>
      </c>
      <c r="BU471" s="63">
        <f t="shared" si="733"/>
        <v>372736</v>
      </c>
      <c r="BV471" s="51">
        <f t="shared" si="682"/>
        <v>1356.8680631774821</v>
      </c>
      <c r="BW471" s="72">
        <f t="shared" si="694"/>
        <v>6.4561290734121863</v>
      </c>
      <c r="BX471" s="51">
        <f t="shared" si="734"/>
        <v>278</v>
      </c>
      <c r="BY471" s="51">
        <f t="shared" si="735"/>
        <v>19.350000000000001</v>
      </c>
      <c r="BZ471" s="51">
        <v>1</v>
      </c>
      <c r="CB471" s="63">
        <f t="shared" si="683"/>
        <v>401942344817.54675</v>
      </c>
      <c r="CC471" s="63">
        <f t="shared" si="684"/>
        <v>111739971859278</v>
      </c>
      <c r="CD471" s="63">
        <f t="shared" si="685"/>
        <v>1.0566927513281975E+18</v>
      </c>
      <c r="CE471" s="63">
        <f t="shared" si="686"/>
        <v>9.5816559040691417E+29</v>
      </c>
      <c r="CF471" s="63">
        <f t="shared" si="736"/>
        <v>372736</v>
      </c>
      <c r="CG471" s="51">
        <f t="shared" si="687"/>
        <v>9456.7121661616748</v>
      </c>
      <c r="CH471" s="93">
        <f t="shared" si="748"/>
        <v>44.996087690259927</v>
      </c>
      <c r="CI471" s="51">
        <f t="shared" si="737"/>
        <v>233</v>
      </c>
      <c r="CJ471" s="51">
        <f t="shared" si="738"/>
        <v>21.6</v>
      </c>
      <c r="CK471" s="51">
        <v>1</v>
      </c>
      <c r="CM471" s="63">
        <f t="shared" si="688"/>
        <v>1761571511.3374796</v>
      </c>
      <c r="CN471" s="63">
        <f t="shared" si="689"/>
        <v>410446162141.63275</v>
      </c>
      <c r="CO471" s="63">
        <f t="shared" si="690"/>
        <v>2303835940395773.5</v>
      </c>
      <c r="CP471" s="63">
        <f t="shared" si="691"/>
        <v>1.0695801939426019E+30</v>
      </c>
      <c r="CQ471" s="63">
        <f t="shared" si="739"/>
        <v>372736</v>
      </c>
      <c r="CR471" s="51">
        <f t="shared" si="692"/>
        <v>5613.0039768791612</v>
      </c>
      <c r="CS471" s="93">
        <f t="shared" si="707"/>
        <v>26.707296860864879</v>
      </c>
      <c r="CT471" s="51">
        <f t="shared" si="740"/>
        <v>182</v>
      </c>
      <c r="CU471" s="51">
        <f t="shared" si="741"/>
        <v>24.15</v>
      </c>
      <c r="CV471" s="51">
        <v>1</v>
      </c>
      <c r="CX471" s="63">
        <f t="shared" si="697"/>
        <v>9853570.5075231362</v>
      </c>
      <c r="CY471" s="63">
        <f t="shared" si="698"/>
        <v>1793349832.3692107</v>
      </c>
      <c r="CZ471" s="63">
        <f t="shared" si="699"/>
        <v>2189822820232.446</v>
      </c>
      <c r="DA471" s="63">
        <f t="shared" si="700"/>
        <v>1.1958500779497144E+30</v>
      </c>
      <c r="DB471" s="63">
        <f t="shared" si="742"/>
        <v>372736</v>
      </c>
      <c r="DC471" s="51">
        <f t="shared" si="701"/>
        <v>1221.0795577678514</v>
      </c>
      <c r="DD471" s="93">
        <f t="shared" si="696"/>
        <v>5.8100322704869685</v>
      </c>
      <c r="DE471" s="51">
        <f t="shared" si="743"/>
        <v>127</v>
      </c>
      <c r="DF471" s="51">
        <f t="shared" si="744"/>
        <v>26.9</v>
      </c>
      <c r="DG471" s="51">
        <v>1</v>
      </c>
      <c r="DI471" s="63">
        <f t="shared" si="702"/>
        <v>4309.5836474513353</v>
      </c>
      <c r="DJ471" s="63">
        <f t="shared" si="703"/>
        <v>547317.12322631956</v>
      </c>
      <c r="DK471" s="63">
        <f t="shared" si="704"/>
        <v>1191006604.7217219</v>
      </c>
      <c r="DL471" s="63">
        <f t="shared" si="705"/>
        <v>1.3320234822711106E+30</v>
      </c>
      <c r="DM471" s="63">
        <f t="shared" si="745"/>
        <v>372736</v>
      </c>
      <c r="DN471" s="51">
        <f t="shared" si="706"/>
        <v>2176.081387150813</v>
      </c>
      <c r="DO471" s="93">
        <f t="shared" si="693"/>
        <v>10.35403713224388</v>
      </c>
    </row>
    <row r="472" spans="1:119">
      <c r="A472" s="74">
        <v>8192</v>
      </c>
      <c r="B472" s="74">
        <f t="shared" si="711"/>
        <v>15.533333333333333</v>
      </c>
      <c r="C472" s="78">
        <v>19.010000000000002</v>
      </c>
      <c r="D472" s="76">
        <f t="shared" si="746"/>
        <v>3.33</v>
      </c>
      <c r="E472" s="76">
        <f t="shared" si="712"/>
        <v>3.33</v>
      </c>
      <c r="F472" s="77">
        <f t="shared" si="713"/>
        <v>210.79998900000004</v>
      </c>
      <c r="G472" s="73">
        <f t="shared" si="714"/>
        <v>1.1376157493697002E+28</v>
      </c>
      <c r="H472" s="74">
        <f t="shared" si="747"/>
        <v>93.200000000000045</v>
      </c>
      <c r="I472" s="79">
        <v>466</v>
      </c>
      <c r="J472" s="51">
        <f t="shared" si="715"/>
        <v>466</v>
      </c>
      <c r="K472" s="51">
        <f t="shared" si="716"/>
        <v>10</v>
      </c>
      <c r="L472" s="51">
        <v>1</v>
      </c>
      <c r="N472" s="63">
        <f t="shared" si="654"/>
        <v>1.8434755418154832E+23</v>
      </c>
      <c r="O472" s="63">
        <f t="shared" si="655"/>
        <v>8.5905960248601511E+25</v>
      </c>
      <c r="P472" s="63">
        <f t="shared" si="656"/>
        <v>1.1376157493697002E+29</v>
      </c>
      <c r="Q472" s="63">
        <f t="shared" si="657"/>
        <v>5.6880787468485007E+29</v>
      </c>
      <c r="R472" s="63">
        <f t="shared" si="717"/>
        <v>373009.06666666665</v>
      </c>
      <c r="S472" s="51">
        <f t="shared" si="658"/>
        <v>1324.2570667711263</v>
      </c>
      <c r="T472" s="72">
        <f t="shared" si="749"/>
        <v>6.2820547242586722</v>
      </c>
      <c r="U472" s="51">
        <f t="shared" si="718"/>
        <v>451</v>
      </c>
      <c r="V472" s="69">
        <f t="shared" si="719"/>
        <v>10.75</v>
      </c>
      <c r="W472" s="51">
        <v>1</v>
      </c>
      <c r="Y472" s="68">
        <f t="shared" si="708"/>
        <v>7.3225336468260719E+21</v>
      </c>
      <c r="Z472" s="68">
        <f t="shared" si="659"/>
        <v>3.3024626747185586E+24</v>
      </c>
      <c r="AA472" s="68">
        <f t="shared" si="660"/>
        <v>1.5286711632155336E+28</v>
      </c>
      <c r="AB472" s="68">
        <f t="shared" si="661"/>
        <v>6.1146846528621386E+29</v>
      </c>
      <c r="AC472" s="63">
        <f t="shared" si="720"/>
        <v>373009.06666666665</v>
      </c>
      <c r="AD472" s="69">
        <f t="shared" si="662"/>
        <v>4628.8824849346993</v>
      </c>
      <c r="AE472" s="72">
        <f t="shared" si="721"/>
        <v>21.958646710056037</v>
      </c>
      <c r="AF472" s="51">
        <f t="shared" si="722"/>
        <v>429</v>
      </c>
      <c r="AG472" s="51">
        <f t="shared" si="723"/>
        <v>11.85</v>
      </c>
      <c r="AH472" s="51">
        <v>1</v>
      </c>
      <c r="AJ472" s="63">
        <f t="shared" si="663"/>
        <v>5.4550747525386306E+20</v>
      </c>
      <c r="AK472" s="63">
        <f t="shared" si="664"/>
        <v>2.3402270688390725E+23</v>
      </c>
      <c r="AL472" s="63">
        <f t="shared" si="665"/>
        <v>7.9816371078387017E+26</v>
      </c>
      <c r="AM472" s="63">
        <f t="shared" si="666"/>
        <v>6.7403733150154733E+29</v>
      </c>
      <c r="AN472" s="63">
        <f t="shared" si="724"/>
        <v>373009.06666666665</v>
      </c>
      <c r="AO472" s="51">
        <f t="shared" si="667"/>
        <v>3410.6250688734194</v>
      </c>
      <c r="AP472" s="72">
        <f t="shared" si="709"/>
        <v>16.179436654872969</v>
      </c>
      <c r="AQ472" s="51">
        <f t="shared" si="725"/>
        <v>401</v>
      </c>
      <c r="AR472" s="51">
        <f t="shared" si="726"/>
        <v>13.25</v>
      </c>
      <c r="AS472" s="51">
        <v>1</v>
      </c>
      <c r="AU472" s="63">
        <f t="shared" si="668"/>
        <v>4.0950028872261665E+19</v>
      </c>
      <c r="AV472" s="63">
        <f t="shared" si="669"/>
        <v>1.6420961577776928E+22</v>
      </c>
      <c r="AW472" s="63">
        <f t="shared" si="670"/>
        <v>1.8400157079038656E+25</v>
      </c>
      <c r="AX472" s="63">
        <f t="shared" si="671"/>
        <v>7.5367043395742645E+29</v>
      </c>
      <c r="AY472" s="63">
        <f t="shared" si="727"/>
        <v>373009.06666666665</v>
      </c>
      <c r="AZ472" s="51">
        <f t="shared" si="672"/>
        <v>1120.5285994908022</v>
      </c>
      <c r="BA472" s="72">
        <f t="shared" si="695"/>
        <v>5.3156008442239626</v>
      </c>
      <c r="BB472" s="51">
        <f t="shared" si="728"/>
        <v>371</v>
      </c>
      <c r="BC472" s="51">
        <f t="shared" si="729"/>
        <v>14.75</v>
      </c>
      <c r="BD472" s="51">
        <v>1</v>
      </c>
      <c r="BF472" s="63">
        <f t="shared" si="673"/>
        <v>2.2369564701979754E+17</v>
      </c>
      <c r="BG472" s="63">
        <f t="shared" si="674"/>
        <v>8.2991085044344881E+19</v>
      </c>
      <c r="BH472" s="63">
        <f t="shared" si="675"/>
        <v>3.2004990202337218E+23</v>
      </c>
      <c r="BI472" s="63">
        <f t="shared" si="676"/>
        <v>8.389916151601539E+29</v>
      </c>
      <c r="BJ472" s="63">
        <f t="shared" si="730"/>
        <v>373009.06666666665</v>
      </c>
      <c r="BK472" s="51">
        <f t="shared" si="677"/>
        <v>3856.4371324023409</v>
      </c>
      <c r="BL472" s="72">
        <f t="shared" si="710"/>
        <v>18.294294751610924</v>
      </c>
      <c r="BM472" s="51">
        <f t="shared" si="731"/>
        <v>324</v>
      </c>
      <c r="BN472" s="51">
        <f t="shared" si="732"/>
        <v>17.100000000000001</v>
      </c>
      <c r="BO472" s="51">
        <v>1</v>
      </c>
      <c r="BQ472" s="63">
        <f t="shared" si="678"/>
        <v>1090921968392987.7</v>
      </c>
      <c r="BR472" s="63">
        <f t="shared" si="679"/>
        <v>3.53458717759328E+17</v>
      </c>
      <c r="BS472" s="63">
        <f t="shared" si="680"/>
        <v>5.4921176179668923E+20</v>
      </c>
      <c r="BT472" s="63">
        <f t="shared" si="681"/>
        <v>9.7266146571109384E+29</v>
      </c>
      <c r="BU472" s="63">
        <f t="shared" si="733"/>
        <v>373009.06666666665</v>
      </c>
      <c r="BV472" s="51">
        <f t="shared" si="682"/>
        <v>1553.8215191813449</v>
      </c>
      <c r="BW472" s="72">
        <f t="shared" si="694"/>
        <v>7.3710702099768355</v>
      </c>
      <c r="BX472" s="51">
        <f t="shared" si="734"/>
        <v>279</v>
      </c>
      <c r="BY472" s="51">
        <f t="shared" si="735"/>
        <v>19.350000000000001</v>
      </c>
      <c r="BZ472" s="51">
        <v>1</v>
      </c>
      <c r="CB472" s="63">
        <f t="shared" si="683"/>
        <v>401942344817.54675</v>
      </c>
      <c r="CC472" s="63">
        <f t="shared" si="684"/>
        <v>112141914204095.55</v>
      </c>
      <c r="CD472" s="63">
        <f t="shared" si="685"/>
        <v>1.2138212251879916E+18</v>
      </c>
      <c r="CE472" s="63">
        <f t="shared" si="686"/>
        <v>1.1006432375151852E+30</v>
      </c>
      <c r="CF472" s="63">
        <f t="shared" si="736"/>
        <v>373009.06666666665</v>
      </c>
      <c r="CG472" s="51">
        <f t="shared" si="687"/>
        <v>10823.974548703231</v>
      </c>
      <c r="CH472" s="93">
        <f t="shared" si="748"/>
        <v>51.347130519552486</v>
      </c>
      <c r="CI472" s="51">
        <f t="shared" si="737"/>
        <v>234</v>
      </c>
      <c r="CJ472" s="51">
        <f t="shared" si="738"/>
        <v>21.6</v>
      </c>
      <c r="CK472" s="51">
        <v>1</v>
      </c>
      <c r="CM472" s="63">
        <f t="shared" si="688"/>
        <v>1761571511.3374796</v>
      </c>
      <c r="CN472" s="63">
        <f t="shared" si="689"/>
        <v>412207733652.97021</v>
      </c>
      <c r="CO472" s="63">
        <f t="shared" si="690"/>
        <v>2646412554915671.5</v>
      </c>
      <c r="CP472" s="63">
        <f t="shared" si="691"/>
        <v>1.2286250093192763E+30</v>
      </c>
      <c r="CQ472" s="63">
        <f t="shared" si="739"/>
        <v>373009.06666666665</v>
      </c>
      <c r="CR472" s="51">
        <f t="shared" si="692"/>
        <v>6420.0943816925947</v>
      </c>
      <c r="CS472" s="93">
        <f t="shared" si="707"/>
        <v>30.455857289881518</v>
      </c>
      <c r="CT472" s="51">
        <f t="shared" si="740"/>
        <v>183</v>
      </c>
      <c r="CU472" s="51">
        <f t="shared" si="741"/>
        <v>24.15</v>
      </c>
      <c r="CV472" s="51">
        <v>1</v>
      </c>
      <c r="CX472" s="63">
        <f t="shared" si="697"/>
        <v>9853570.5075231362</v>
      </c>
      <c r="CY472" s="63">
        <f t="shared" si="698"/>
        <v>1803203402.876734</v>
      </c>
      <c r="CZ472" s="63">
        <f t="shared" si="699"/>
        <v>2515445871335.9795</v>
      </c>
      <c r="DA472" s="63">
        <f t="shared" si="700"/>
        <v>1.373671017363913E+30</v>
      </c>
      <c r="DB472" s="63">
        <f t="shared" si="742"/>
        <v>373009.06666666665</v>
      </c>
      <c r="DC472" s="51">
        <f t="shared" si="701"/>
        <v>1394.9873138676269</v>
      </c>
      <c r="DD472" s="93">
        <f t="shared" si="696"/>
        <v>6.6175872232499335</v>
      </c>
      <c r="DE472" s="51">
        <f t="shared" si="743"/>
        <v>128</v>
      </c>
      <c r="DF472" s="51">
        <f t="shared" si="744"/>
        <v>26.9</v>
      </c>
      <c r="DG472" s="51">
        <v>1</v>
      </c>
      <c r="DI472" s="63">
        <f t="shared" si="702"/>
        <v>4309.5836474513353</v>
      </c>
      <c r="DJ472" s="63">
        <f t="shared" si="703"/>
        <v>551626.70687377092</v>
      </c>
      <c r="DK472" s="63">
        <f t="shared" si="704"/>
        <v>1368107327.6344459</v>
      </c>
      <c r="DL472" s="63">
        <f t="shared" si="705"/>
        <v>1.5300931829022468E+30</v>
      </c>
      <c r="DM472" s="63">
        <f t="shared" si="745"/>
        <v>373009.06666666665</v>
      </c>
      <c r="DN472" s="51">
        <f t="shared" si="706"/>
        <v>2480.1325073398066</v>
      </c>
      <c r="DO472" s="93">
        <f t="shared" si="693"/>
        <v>11.765335088987154</v>
      </c>
    </row>
    <row r="473" spans="1:119">
      <c r="A473" s="74">
        <v>8192</v>
      </c>
      <c r="B473" s="74">
        <f t="shared" si="711"/>
        <v>15.566666666666666</v>
      </c>
      <c r="C473" s="78">
        <v>19.010000000000002</v>
      </c>
      <c r="D473" s="76">
        <f t="shared" si="746"/>
        <v>3.335</v>
      </c>
      <c r="E473" s="76">
        <f t="shared" si="712"/>
        <v>3.335</v>
      </c>
      <c r="F473" s="77">
        <f t="shared" si="713"/>
        <v>211.43349725000002</v>
      </c>
      <c r="G473" s="73">
        <f t="shared" si="714"/>
        <v>1.306777339919694E+28</v>
      </c>
      <c r="H473" s="74">
        <f t="shared" si="747"/>
        <v>93.400000000000048</v>
      </c>
      <c r="I473" s="79">
        <v>467</v>
      </c>
      <c r="J473" s="51">
        <f t="shared" si="715"/>
        <v>467</v>
      </c>
      <c r="K473" s="51">
        <f t="shared" si="716"/>
        <v>10</v>
      </c>
      <c r="L473" s="51">
        <v>1</v>
      </c>
      <c r="N473" s="63">
        <f t="shared" ref="N473:N536" si="750">N472*L473</f>
        <v>1.8434755418154832E+23</v>
      </c>
      <c r="O473" s="63">
        <f t="shared" ref="O473:O536" si="751">J473*N473</f>
        <v>8.6090307802783066E+25</v>
      </c>
      <c r="P473" s="63">
        <f t="shared" ref="P473:P536" si="752">K473*POWER($H$1,J473)</f>
        <v>1.306777339919694E+29</v>
      </c>
      <c r="Q473" s="63">
        <f t="shared" ref="Q473:Q536" si="753">$G473*K473*5</f>
        <v>6.5338866995984703E+29</v>
      </c>
      <c r="R473" s="63">
        <f t="shared" si="717"/>
        <v>373282.1333333333</v>
      </c>
      <c r="S473" s="51">
        <f t="shared" ref="S473:S536" si="754">P473/O473</f>
        <v>1517.9145867538057</v>
      </c>
      <c r="T473" s="72">
        <f t="shared" si="749"/>
        <v>7.1791584895321288</v>
      </c>
      <c r="U473" s="51">
        <f t="shared" si="718"/>
        <v>452</v>
      </c>
      <c r="V473" s="69">
        <f t="shared" si="719"/>
        <v>10.75</v>
      </c>
      <c r="W473" s="51">
        <v>1</v>
      </c>
      <c r="Y473" s="68">
        <f t="shared" si="708"/>
        <v>7.3225336468260719E+21</v>
      </c>
      <c r="Z473" s="68">
        <f t="shared" ref="Z473:Z536" si="755">U473*Y473</f>
        <v>3.3097852083653846E+24</v>
      </c>
      <c r="AA473" s="68">
        <f t="shared" ref="AA473:AA536" si="756">V473*POWER($H$1,U473)</f>
        <v>1.7559820505170874E+28</v>
      </c>
      <c r="AB473" s="68">
        <f t="shared" ref="AB473:AB536" si="757">$G473*V473*5</f>
        <v>7.0239282020683554E+29</v>
      </c>
      <c r="AC473" s="63">
        <f t="shared" si="720"/>
        <v>373282.1333333333</v>
      </c>
      <c r="AD473" s="69">
        <f t="shared" ref="AD473:AD536" si="758">AA473/Z473</f>
        <v>5305.4260019015574</v>
      </c>
      <c r="AE473" s="72">
        <f t="shared" si="721"/>
        <v>25.092646486513893</v>
      </c>
      <c r="AF473" s="51">
        <f t="shared" si="722"/>
        <v>430</v>
      </c>
      <c r="AG473" s="51">
        <f t="shared" si="723"/>
        <v>11.85</v>
      </c>
      <c r="AH473" s="51">
        <v>1</v>
      </c>
      <c r="AJ473" s="63">
        <f t="shared" ref="AJ473:AJ536" si="759">AJ472*AH473</f>
        <v>5.4550747525386306E+20</v>
      </c>
      <c r="AK473" s="63">
        <f t="shared" ref="AK473:AK536" si="760">AF473*AJ473</f>
        <v>2.345682143591611E+23</v>
      </c>
      <c r="AL473" s="63">
        <f t="shared" ref="AL473:AL536" si="761">AG473*POWER($H$1,AF473)</f>
        <v>9.1684934159576099E+26</v>
      </c>
      <c r="AM473" s="63">
        <f t="shared" ref="AM473:AM536" si="762">$G473*AG473*5</f>
        <v>7.7426557390241868E+29</v>
      </c>
      <c r="AN473" s="63">
        <f t="shared" si="724"/>
        <v>373282.1333333333</v>
      </c>
      <c r="AO473" s="51">
        <f t="shared" ref="AO473:AO536" si="763">AL473/AK473</f>
        <v>3908.6682912285778</v>
      </c>
      <c r="AP473" s="72">
        <f t="shared" si="709"/>
        <v>18.486513925496627</v>
      </c>
      <c r="AQ473" s="51">
        <f t="shared" si="725"/>
        <v>402</v>
      </c>
      <c r="AR473" s="51">
        <f t="shared" si="726"/>
        <v>13.25</v>
      </c>
      <c r="AS473" s="51">
        <v>1</v>
      </c>
      <c r="AU473" s="63">
        <f t="shared" ref="AU473:AU536" si="764">AU472*AS473</f>
        <v>4.0950028872261665E+19</v>
      </c>
      <c r="AV473" s="63">
        <f t="shared" ref="AV473:AV536" si="765">AQ473*AU473</f>
        <v>1.6461911606649189E+22</v>
      </c>
      <c r="AW473" s="63">
        <f t="shared" ref="AW473:AW536" si="766">AR473*POWER($H$1,AQ473)</f>
        <v>2.1136230168378752E+25</v>
      </c>
      <c r="AX473" s="63">
        <f t="shared" ref="AX473:AX536" si="767">$G473*AR473*5</f>
        <v>8.657399876967974E+29</v>
      </c>
      <c r="AY473" s="63">
        <f t="shared" si="727"/>
        <v>373282.1333333333</v>
      </c>
      <c r="AZ473" s="51">
        <f t="shared" ref="AZ473:AZ536" si="768">AW473/AV473</f>
        <v>1283.9474948851955</v>
      </c>
      <c r="BA473" s="72">
        <f t="shared" si="695"/>
        <v>6.0725831601179525</v>
      </c>
      <c r="BB473" s="51">
        <f t="shared" si="728"/>
        <v>372</v>
      </c>
      <c r="BC473" s="51">
        <f t="shared" si="729"/>
        <v>14.75</v>
      </c>
      <c r="BD473" s="51">
        <v>1</v>
      </c>
      <c r="BF473" s="63">
        <f t="shared" ref="BF473:BF536" si="769">BF472*BD473</f>
        <v>2.2369564701979754E+17</v>
      </c>
      <c r="BG473" s="63">
        <f t="shared" ref="BG473:BG536" si="770">BB473*BF473</f>
        <v>8.3214780691364676E+19</v>
      </c>
      <c r="BH473" s="63">
        <f t="shared" ref="BH473:BH536" si="771">BC473*POWER($H$1,BB473)</f>
        <v>3.6764079597120985E+23</v>
      </c>
      <c r="BI473" s="63">
        <f t="shared" ref="BI473:BI536" si="772">$G473*BC473*5</f>
        <v>9.6374828819077426E+29</v>
      </c>
      <c r="BJ473" s="63">
        <f t="shared" si="730"/>
        <v>373282.1333333333</v>
      </c>
      <c r="BK473" s="51">
        <f t="shared" ref="BK473:BK536" si="773">BH473/BG473</f>
        <v>4417.9747025321485</v>
      </c>
      <c r="BL473" s="72">
        <f t="shared" si="710"/>
        <v>20.895339480235307</v>
      </c>
      <c r="BM473" s="51">
        <f t="shared" si="731"/>
        <v>325</v>
      </c>
      <c r="BN473" s="51">
        <f t="shared" si="732"/>
        <v>17.100000000000001</v>
      </c>
      <c r="BO473" s="51">
        <v>1</v>
      </c>
      <c r="BQ473" s="63">
        <f t="shared" ref="BQ473:BQ536" si="774">BQ472*BO473</f>
        <v>1090921968392987.7</v>
      </c>
      <c r="BR473" s="63">
        <f t="shared" ref="BR473:BR536" si="775">BM473*BQ473</f>
        <v>3.5454963972772102E+17</v>
      </c>
      <c r="BS473" s="63">
        <f t="shared" ref="BS473:BS536" si="776">BN473*POWER($H$1,BM473)</f>
        <v>6.3087864732088048E+20</v>
      </c>
      <c r="BT473" s="63">
        <f t="shared" ref="BT473:BT536" si="777">$G473*BN473*5</f>
        <v>1.1172946256313385E+30</v>
      </c>
      <c r="BU473" s="63">
        <f t="shared" si="733"/>
        <v>373282.1333333333</v>
      </c>
      <c r="BV473" s="51">
        <f t="shared" ref="BV473:BV536" si="778">BS473/BR473</f>
        <v>1779.3803085101661</v>
      </c>
      <c r="BW473" s="72">
        <f t="shared" si="694"/>
        <v>8.4157918761860984</v>
      </c>
      <c r="BX473" s="51">
        <f t="shared" si="734"/>
        <v>280</v>
      </c>
      <c r="BY473" s="51">
        <f t="shared" si="735"/>
        <v>19.350000000000001</v>
      </c>
      <c r="BZ473" s="51">
        <v>14</v>
      </c>
      <c r="CB473" s="63">
        <f t="shared" ref="CB473:CB536" si="779">CB472*BZ473</f>
        <v>5627192827445.6543</v>
      </c>
      <c r="CC473" s="63">
        <f t="shared" ref="CC473:CC536" si="780">BX473*CB473</f>
        <v>1575613991684783.2</v>
      </c>
      <c r="CD473" s="63">
        <f t="shared" ref="CD473:CD536" si="781">BY473*POWER($H$1,BX473)</f>
        <v>1.3943144446339318E+18</v>
      </c>
      <c r="CE473" s="63">
        <f t="shared" ref="CE473:CE536" si="782">$G473*BY473*5</f>
        <v>1.2643070763723041E+30</v>
      </c>
      <c r="CF473" s="63">
        <f t="shared" si="736"/>
        <v>373282.1333333333</v>
      </c>
      <c r="CG473" s="51">
        <f t="shared" ref="CG473:CG536" si="783">CD473/CC473</f>
        <v>884.93403333072069</v>
      </c>
      <c r="CH473" s="93">
        <f t="shared" si="748"/>
        <v>4.1854012956346756</v>
      </c>
      <c r="CI473" s="51">
        <f t="shared" si="737"/>
        <v>235</v>
      </c>
      <c r="CJ473" s="51">
        <f t="shared" si="738"/>
        <v>21.6</v>
      </c>
      <c r="CK473" s="51">
        <v>1</v>
      </c>
      <c r="CM473" s="63">
        <f t="shared" ref="CM473:CM536" si="784">CM472*CK473</f>
        <v>1761571511.3374796</v>
      </c>
      <c r="CN473" s="63">
        <f t="shared" ref="CN473:CN536" si="785">CI473*CM473</f>
        <v>413969305164.30768</v>
      </c>
      <c r="CO473" s="63">
        <f t="shared" ref="CO473:CO536" si="786">CJ473*POWER($H$1,CI473)</f>
        <v>3039929748475133</v>
      </c>
      <c r="CP473" s="63">
        <f t="shared" ref="CP473:CP536" si="787">$G473*CJ473*5</f>
        <v>1.4113195271132698E+30</v>
      </c>
      <c r="CQ473" s="63">
        <f t="shared" si="739"/>
        <v>373282.1333333333</v>
      </c>
      <c r="CR473" s="51">
        <f t="shared" ref="CR473:CR536" si="788">CO473/CN473</f>
        <v>7343.3699323880082</v>
      </c>
      <c r="CS473" s="93">
        <f t="shared" si="707"/>
        <v>34.731345921527144</v>
      </c>
      <c r="CT473" s="51">
        <f t="shared" si="740"/>
        <v>184</v>
      </c>
      <c r="CU473" s="51">
        <f t="shared" si="741"/>
        <v>24.15</v>
      </c>
      <c r="CV473" s="51">
        <v>1</v>
      </c>
      <c r="CX473" s="63">
        <f t="shared" si="697"/>
        <v>9853570.5075231362</v>
      </c>
      <c r="CY473" s="63">
        <f t="shared" si="698"/>
        <v>1813056973.3842571</v>
      </c>
      <c r="CZ473" s="63">
        <f t="shared" si="699"/>
        <v>2889488534487.7231</v>
      </c>
      <c r="DA473" s="63">
        <f t="shared" si="700"/>
        <v>1.5779336379530306E+30</v>
      </c>
      <c r="DB473" s="63">
        <f t="shared" si="742"/>
        <v>373282.1333333333</v>
      </c>
      <c r="DC473" s="51">
        <f t="shared" si="701"/>
        <v>1593.710830329946</v>
      </c>
      <c r="DD473" s="93">
        <f t="shared" si="696"/>
        <v>7.5376458842069587</v>
      </c>
      <c r="DE473" s="51">
        <f t="shared" si="743"/>
        <v>129</v>
      </c>
      <c r="DF473" s="51">
        <f t="shared" si="744"/>
        <v>26.9</v>
      </c>
      <c r="DG473" s="51">
        <v>1</v>
      </c>
      <c r="DI473" s="63">
        <f t="shared" si="702"/>
        <v>4309.5836474513353</v>
      </c>
      <c r="DJ473" s="63">
        <f t="shared" si="703"/>
        <v>555936.29052122228</v>
      </c>
      <c r="DK473" s="63">
        <f t="shared" si="704"/>
        <v>1571542636.7130778</v>
      </c>
      <c r="DL473" s="63">
        <f t="shared" si="705"/>
        <v>1.7576155221919882E+30</v>
      </c>
      <c r="DM473" s="63">
        <f t="shared" si="745"/>
        <v>373282.1333333333</v>
      </c>
      <c r="DN473" s="51">
        <f t="shared" si="706"/>
        <v>2826.8394481671021</v>
      </c>
      <c r="DO473" s="93">
        <f t="shared" si="693"/>
        <v>13.36987509043864</v>
      </c>
    </row>
    <row r="474" spans="1:119">
      <c r="A474" s="74">
        <v>8192</v>
      </c>
      <c r="B474" s="74">
        <f t="shared" si="711"/>
        <v>15.6</v>
      </c>
      <c r="C474" s="78">
        <v>19.010000000000002</v>
      </c>
      <c r="D474" s="76">
        <f t="shared" si="746"/>
        <v>3.34</v>
      </c>
      <c r="E474" s="76">
        <f t="shared" si="712"/>
        <v>3.34</v>
      </c>
      <c r="F474" s="77">
        <f t="shared" si="713"/>
        <v>212.06795599999998</v>
      </c>
      <c r="G474" s="73">
        <f t="shared" si="714"/>
        <v>1.5010929807131541E+28</v>
      </c>
      <c r="H474" s="74">
        <f t="shared" si="747"/>
        <v>93.600000000000051</v>
      </c>
      <c r="I474" s="79">
        <v>468</v>
      </c>
      <c r="J474" s="51">
        <f t="shared" si="715"/>
        <v>468</v>
      </c>
      <c r="K474" s="51">
        <f t="shared" si="716"/>
        <v>10</v>
      </c>
      <c r="L474" s="51">
        <v>1</v>
      </c>
      <c r="N474" s="63">
        <f t="shared" si="750"/>
        <v>1.8434755418154832E+23</v>
      </c>
      <c r="O474" s="63">
        <f t="shared" si="751"/>
        <v>8.6274655356964603E+25</v>
      </c>
      <c r="P474" s="63">
        <f t="shared" si="752"/>
        <v>1.501092980713154E+29</v>
      </c>
      <c r="Q474" s="63">
        <f t="shared" si="753"/>
        <v>7.5054649035657704E+29</v>
      </c>
      <c r="R474" s="63">
        <f t="shared" si="717"/>
        <v>373555.20000000001</v>
      </c>
      <c r="S474" s="51">
        <f t="shared" si="754"/>
        <v>1739.900292272772</v>
      </c>
      <c r="T474" s="72">
        <f t="shared" si="749"/>
        <v>8.2044469380973908</v>
      </c>
      <c r="U474" s="51">
        <f t="shared" si="718"/>
        <v>453</v>
      </c>
      <c r="V474" s="69">
        <f t="shared" si="719"/>
        <v>10.75</v>
      </c>
      <c r="W474" s="51">
        <v>1</v>
      </c>
      <c r="Y474" s="68">
        <f t="shared" si="708"/>
        <v>7.3225336468260719E+21</v>
      </c>
      <c r="Z474" s="68">
        <f t="shared" si="755"/>
        <v>3.3171077420122106E+24</v>
      </c>
      <c r="AA474" s="68">
        <f t="shared" si="756"/>
        <v>2.0170936928332984E+28</v>
      </c>
      <c r="AB474" s="68">
        <f t="shared" si="757"/>
        <v>8.0683747713332047E+29</v>
      </c>
      <c r="AC474" s="63">
        <f t="shared" si="720"/>
        <v>373555.20000000001</v>
      </c>
      <c r="AD474" s="69">
        <f t="shared" si="758"/>
        <v>6080.8808447376423</v>
      </c>
      <c r="AE474" s="72">
        <f t="shared" si="721"/>
        <v>28.674208774557354</v>
      </c>
      <c r="AF474" s="51">
        <f t="shared" si="722"/>
        <v>431</v>
      </c>
      <c r="AG474" s="51">
        <f t="shared" si="723"/>
        <v>11.85</v>
      </c>
      <c r="AH474" s="51">
        <v>1</v>
      </c>
      <c r="AJ474" s="63">
        <f t="shared" si="759"/>
        <v>5.4550747525386306E+20</v>
      </c>
      <c r="AK474" s="63">
        <f t="shared" si="760"/>
        <v>2.3511372183441499E+23</v>
      </c>
      <c r="AL474" s="63">
        <f t="shared" si="761"/>
        <v>1.0531833304711654E+27</v>
      </c>
      <c r="AM474" s="63">
        <f t="shared" si="762"/>
        <v>8.8939759107254376E+29</v>
      </c>
      <c r="AN474" s="63">
        <f t="shared" si="724"/>
        <v>373555.20000000001</v>
      </c>
      <c r="AO474" s="51">
        <f t="shared" si="763"/>
        <v>4479.463479434422</v>
      </c>
      <c r="AP474" s="72">
        <f t="shared" si="709"/>
        <v>21.122773868931063</v>
      </c>
      <c r="AQ474" s="51">
        <f t="shared" si="725"/>
        <v>403</v>
      </c>
      <c r="AR474" s="51">
        <f t="shared" si="726"/>
        <v>13.25</v>
      </c>
      <c r="AS474" s="51">
        <v>1</v>
      </c>
      <c r="AU474" s="63">
        <f t="shared" si="764"/>
        <v>4.0950028872261665E+19</v>
      </c>
      <c r="AV474" s="63">
        <f t="shared" si="765"/>
        <v>1.650286163552145E+22</v>
      </c>
      <c r="AW474" s="63">
        <f t="shared" si="766"/>
        <v>2.4279152825255378E+25</v>
      </c>
      <c r="AX474" s="63">
        <f t="shared" si="767"/>
        <v>9.9447409972246448E+29</v>
      </c>
      <c r="AY474" s="63">
        <f t="shared" si="727"/>
        <v>373555.20000000001</v>
      </c>
      <c r="AZ474" s="51">
        <f t="shared" si="768"/>
        <v>1471.2086522616121</v>
      </c>
      <c r="BA474" s="72">
        <f t="shared" si="695"/>
        <v>6.9374396774098779</v>
      </c>
      <c r="BB474" s="51">
        <f t="shared" si="728"/>
        <v>373</v>
      </c>
      <c r="BC474" s="51">
        <f t="shared" si="729"/>
        <v>14.75</v>
      </c>
      <c r="BD474" s="51">
        <v>1</v>
      </c>
      <c r="BF474" s="63">
        <f t="shared" si="769"/>
        <v>2.2369564701979754E+17</v>
      </c>
      <c r="BG474" s="63">
        <f t="shared" si="770"/>
        <v>8.3438476338384486E+19</v>
      </c>
      <c r="BH474" s="63">
        <f t="shared" si="771"/>
        <v>4.2230837756192936E+23</v>
      </c>
      <c r="BI474" s="63">
        <f t="shared" si="772"/>
        <v>1.1070560732759511E+30</v>
      </c>
      <c r="BJ474" s="63">
        <f t="shared" si="730"/>
        <v>373555.20000000001</v>
      </c>
      <c r="BK474" s="51">
        <f t="shared" si="773"/>
        <v>5061.3145888385952</v>
      </c>
      <c r="BL474" s="72">
        <f t="shared" si="710"/>
        <v>23.866475088007146</v>
      </c>
      <c r="BM474" s="51">
        <f t="shared" si="731"/>
        <v>326</v>
      </c>
      <c r="BN474" s="51">
        <f t="shared" si="732"/>
        <v>17.100000000000001</v>
      </c>
      <c r="BO474" s="51">
        <v>1</v>
      </c>
      <c r="BQ474" s="63">
        <f t="shared" si="774"/>
        <v>1090921968392987.7</v>
      </c>
      <c r="BR474" s="63">
        <f t="shared" si="775"/>
        <v>3.5564056169611398E+17</v>
      </c>
      <c r="BS474" s="63">
        <f t="shared" si="776"/>
        <v>7.246892643802499E+20</v>
      </c>
      <c r="BT474" s="63">
        <f t="shared" si="777"/>
        <v>1.2834344985097469E+30</v>
      </c>
      <c r="BU474" s="63">
        <f t="shared" si="733"/>
        <v>373555.20000000001</v>
      </c>
      <c r="BV474" s="51">
        <f t="shared" si="778"/>
        <v>2037.7013828908493</v>
      </c>
      <c r="BW474" s="72">
        <f t="shared" si="694"/>
        <v>9.6087189282422738</v>
      </c>
      <c r="BX474" s="51">
        <f t="shared" si="734"/>
        <v>281</v>
      </c>
      <c r="BY474" s="51">
        <f t="shared" si="735"/>
        <v>19.350000000000001</v>
      </c>
      <c r="BZ474" s="51">
        <v>1</v>
      </c>
      <c r="CB474" s="63">
        <f t="shared" si="779"/>
        <v>5627192827445.6543</v>
      </c>
      <c r="CC474" s="63">
        <f t="shared" si="780"/>
        <v>1581241184512228.7</v>
      </c>
      <c r="CD474" s="63">
        <f t="shared" si="781"/>
        <v>1.6016467088996019E+18</v>
      </c>
      <c r="CE474" s="63">
        <f t="shared" si="782"/>
        <v>1.4523074588399768E+30</v>
      </c>
      <c r="CF474" s="63">
        <f t="shared" si="736"/>
        <v>373555.20000000001</v>
      </c>
      <c r="CG474" s="51">
        <f t="shared" si="783"/>
        <v>1012.9047513986095</v>
      </c>
      <c r="CH474" s="93">
        <f t="shared" si="748"/>
        <v>4.7763215645772039</v>
      </c>
      <c r="CI474" s="51">
        <f t="shared" si="737"/>
        <v>236</v>
      </c>
      <c r="CJ474" s="51">
        <f t="shared" si="738"/>
        <v>21.6</v>
      </c>
      <c r="CK474" s="51">
        <v>1</v>
      </c>
      <c r="CM474" s="63">
        <f t="shared" si="784"/>
        <v>1761571511.3374796</v>
      </c>
      <c r="CN474" s="63">
        <f t="shared" si="785"/>
        <v>415730876675.6452</v>
      </c>
      <c r="CO474" s="63">
        <f t="shared" si="786"/>
        <v>3491962301379936</v>
      </c>
      <c r="CP474" s="63">
        <f t="shared" si="787"/>
        <v>1.6211804191702064E+30</v>
      </c>
      <c r="CQ474" s="63">
        <f t="shared" si="739"/>
        <v>373555.20000000001</v>
      </c>
      <c r="CR474" s="51">
        <f t="shared" si="788"/>
        <v>8399.5740929879939</v>
      </c>
      <c r="CS474" s="93">
        <f t="shared" si="707"/>
        <v>39.607936302210575</v>
      </c>
      <c r="CT474" s="51">
        <f t="shared" si="740"/>
        <v>185</v>
      </c>
      <c r="CU474" s="51">
        <f t="shared" si="741"/>
        <v>24.15</v>
      </c>
      <c r="CV474" s="51">
        <v>1</v>
      </c>
      <c r="CX474" s="63">
        <f t="shared" si="697"/>
        <v>9853570.5075231362</v>
      </c>
      <c r="CY474" s="63">
        <f t="shared" si="698"/>
        <v>1822910543.8917801</v>
      </c>
      <c r="CZ474" s="63">
        <f t="shared" si="699"/>
        <v>3319150726348.8418</v>
      </c>
      <c r="DA474" s="63">
        <f t="shared" si="700"/>
        <v>1.8125697742111334E+30</v>
      </c>
      <c r="DB474" s="63">
        <f t="shared" si="742"/>
        <v>373555.20000000001</v>
      </c>
      <c r="DC474" s="51">
        <f t="shared" si="701"/>
        <v>1820.7973712537198</v>
      </c>
      <c r="DD474" s="93">
        <f t="shared" si="696"/>
        <v>8.5859146548935481</v>
      </c>
      <c r="DE474" s="51">
        <f t="shared" si="743"/>
        <v>130</v>
      </c>
      <c r="DF474" s="51">
        <f t="shared" si="744"/>
        <v>26.9</v>
      </c>
      <c r="DG474" s="51">
        <v>1</v>
      </c>
      <c r="DI474" s="63">
        <f t="shared" si="702"/>
        <v>4309.5836474513353</v>
      </c>
      <c r="DJ474" s="63">
        <f t="shared" si="703"/>
        <v>560245.87416867365</v>
      </c>
      <c r="DK474" s="63">
        <f t="shared" si="704"/>
        <v>1805228441.6000156</v>
      </c>
      <c r="DL474" s="63">
        <f t="shared" si="705"/>
        <v>2.0189700590591924E+30</v>
      </c>
      <c r="DM474" s="63">
        <f t="shared" si="745"/>
        <v>373555.20000000001</v>
      </c>
      <c r="DN474" s="51">
        <f t="shared" si="706"/>
        <v>3222.2074714583514</v>
      </c>
      <c r="DO474" s="93">
        <f t="shared" si="693"/>
        <v>15.194221381840224</v>
      </c>
    </row>
    <row r="475" spans="1:119">
      <c r="A475" s="74">
        <v>8192</v>
      </c>
      <c r="B475" s="74">
        <f t="shared" si="711"/>
        <v>15.633333333333333</v>
      </c>
      <c r="C475" s="78">
        <v>19.010000000000002</v>
      </c>
      <c r="D475" s="76">
        <f t="shared" si="746"/>
        <v>3.3450000000000002</v>
      </c>
      <c r="E475" s="76">
        <f t="shared" si="712"/>
        <v>3.3450000000000002</v>
      </c>
      <c r="F475" s="77">
        <f t="shared" si="713"/>
        <v>212.70336525000005</v>
      </c>
      <c r="G475" s="73">
        <f t="shared" si="714"/>
        <v>1.724303037642796E+28</v>
      </c>
      <c r="H475" s="74">
        <f t="shared" si="747"/>
        <v>93.80000000000004</v>
      </c>
      <c r="I475" s="79">
        <v>469</v>
      </c>
      <c r="J475" s="51">
        <f t="shared" si="715"/>
        <v>469</v>
      </c>
      <c r="K475" s="51">
        <f t="shared" si="716"/>
        <v>10</v>
      </c>
      <c r="L475" s="51">
        <v>1</v>
      </c>
      <c r="N475" s="63">
        <f t="shared" si="750"/>
        <v>1.8434755418154832E+23</v>
      </c>
      <c r="O475" s="63">
        <f t="shared" si="751"/>
        <v>8.6459002911146158E+25</v>
      </c>
      <c r="P475" s="63">
        <f t="shared" si="752"/>
        <v>1.724303037642796E+29</v>
      </c>
      <c r="Q475" s="63">
        <f t="shared" si="753"/>
        <v>8.6215151882139794E+29</v>
      </c>
      <c r="R475" s="63">
        <f t="shared" si="717"/>
        <v>373828.26666666666</v>
      </c>
      <c r="S475" s="51">
        <f t="shared" si="754"/>
        <v>1994.3591524122255</v>
      </c>
      <c r="T475" s="72">
        <f t="shared" si="749"/>
        <v>9.376246351665209</v>
      </c>
      <c r="U475" s="51">
        <f t="shared" si="718"/>
        <v>454</v>
      </c>
      <c r="V475" s="69">
        <f t="shared" si="719"/>
        <v>10.75</v>
      </c>
      <c r="W475" s="51">
        <v>1</v>
      </c>
      <c r="Y475" s="68">
        <f t="shared" si="708"/>
        <v>7.3225336468260719E+21</v>
      </c>
      <c r="Z475" s="68">
        <f t="shared" si="755"/>
        <v>3.3244302756590367E+24</v>
      </c>
      <c r="AA475" s="68">
        <f t="shared" si="756"/>
        <v>2.3170322068325049E+28</v>
      </c>
      <c r="AB475" s="68">
        <f t="shared" si="757"/>
        <v>9.268128827330029E+29</v>
      </c>
      <c r="AC475" s="63">
        <f t="shared" si="720"/>
        <v>373828.26666666666</v>
      </c>
      <c r="AD475" s="69">
        <f t="shared" si="758"/>
        <v>6969.7121452582587</v>
      </c>
      <c r="AE475" s="72">
        <f t="shared" si="721"/>
        <v>32.767286672058226</v>
      </c>
      <c r="AF475" s="51">
        <f t="shared" si="722"/>
        <v>432</v>
      </c>
      <c r="AG475" s="51">
        <f t="shared" si="723"/>
        <v>11.85</v>
      </c>
      <c r="AH475" s="51">
        <v>1</v>
      </c>
      <c r="AJ475" s="63">
        <f t="shared" si="759"/>
        <v>5.4550747525386306E+20</v>
      </c>
      <c r="AK475" s="63">
        <f t="shared" si="760"/>
        <v>2.3565922930966884E+23</v>
      </c>
      <c r="AL475" s="63">
        <f t="shared" si="761"/>
        <v>1.2097899592225264E+27</v>
      </c>
      <c r="AM475" s="63">
        <f t="shared" si="762"/>
        <v>1.0216495498033567E+30</v>
      </c>
      <c r="AN475" s="63">
        <f t="shared" si="724"/>
        <v>373828.26666666666</v>
      </c>
      <c r="AO475" s="51">
        <f t="shared" si="763"/>
        <v>5133.6413293315054</v>
      </c>
      <c r="AP475" s="72">
        <f t="shared" si="709"/>
        <v>24.135214425487348</v>
      </c>
      <c r="AQ475" s="51">
        <f t="shared" si="725"/>
        <v>404</v>
      </c>
      <c r="AR475" s="51">
        <f t="shared" si="726"/>
        <v>13.25</v>
      </c>
      <c r="AS475" s="51">
        <v>1</v>
      </c>
      <c r="AU475" s="63">
        <f t="shared" si="764"/>
        <v>4.0950028872261665E+19</v>
      </c>
      <c r="AV475" s="63">
        <f t="shared" si="765"/>
        <v>1.6543811664393712E+22</v>
      </c>
      <c r="AW475" s="63">
        <f t="shared" si="766"/>
        <v>2.7889422911092469E+25</v>
      </c>
      <c r="AX475" s="63">
        <f t="shared" si="767"/>
        <v>1.1423507624383522E+30</v>
      </c>
      <c r="AY475" s="63">
        <f t="shared" si="727"/>
        <v>373828.26666666666</v>
      </c>
      <c r="AZ475" s="51">
        <f t="shared" si="768"/>
        <v>1685.7918523768776</v>
      </c>
      <c r="BA475" s="72">
        <f t="shared" si="695"/>
        <v>7.9255532717852812</v>
      </c>
      <c r="BB475" s="51">
        <f t="shared" si="728"/>
        <v>374</v>
      </c>
      <c r="BC475" s="51">
        <f t="shared" si="729"/>
        <v>14.75</v>
      </c>
      <c r="BD475" s="51">
        <v>1</v>
      </c>
      <c r="BF475" s="63">
        <f t="shared" si="769"/>
        <v>2.2369564701979754E+17</v>
      </c>
      <c r="BG475" s="63">
        <f t="shared" si="770"/>
        <v>8.3662171985404281E+19</v>
      </c>
      <c r="BH475" s="63">
        <f t="shared" si="771"/>
        <v>4.8510493860685497E+23</v>
      </c>
      <c r="BI475" s="63">
        <f t="shared" si="772"/>
        <v>1.271673490261562E+30</v>
      </c>
      <c r="BJ475" s="63">
        <f t="shared" si="730"/>
        <v>373828.26666666666</v>
      </c>
      <c r="BK475" s="51">
        <f t="shared" si="773"/>
        <v>5798.3784916734703</v>
      </c>
      <c r="BL475" s="72">
        <f t="shared" si="710"/>
        <v>27.260398465526716</v>
      </c>
      <c r="BM475" s="51">
        <f t="shared" si="731"/>
        <v>327</v>
      </c>
      <c r="BN475" s="51">
        <f t="shared" si="732"/>
        <v>17.100000000000001</v>
      </c>
      <c r="BO475" s="51">
        <v>1</v>
      </c>
      <c r="BQ475" s="63">
        <f t="shared" si="774"/>
        <v>1090921968392987.7</v>
      </c>
      <c r="BR475" s="63">
        <f t="shared" si="775"/>
        <v>3.5673148366450701E+17</v>
      </c>
      <c r="BS475" s="63">
        <f t="shared" si="776"/>
        <v>8.3244936587760461E+20</v>
      </c>
      <c r="BT475" s="63">
        <f t="shared" si="777"/>
        <v>1.4742790971845909E+30</v>
      </c>
      <c r="BU475" s="63">
        <f t="shared" si="733"/>
        <v>373828.26666666666</v>
      </c>
      <c r="BV475" s="51">
        <f t="shared" si="778"/>
        <v>2333.546109601285</v>
      </c>
      <c r="BW475" s="72">
        <f t="shared" si="694"/>
        <v>10.97089416925097</v>
      </c>
      <c r="BX475" s="51">
        <f t="shared" si="734"/>
        <v>282</v>
      </c>
      <c r="BY475" s="51">
        <f t="shared" si="735"/>
        <v>19.350000000000001</v>
      </c>
      <c r="BZ475" s="51">
        <v>1</v>
      </c>
      <c r="CB475" s="63">
        <f t="shared" si="779"/>
        <v>5627192827445.6543</v>
      </c>
      <c r="CC475" s="63">
        <f t="shared" si="780"/>
        <v>1586868377339674.5</v>
      </c>
      <c r="CD475" s="63">
        <f t="shared" si="781"/>
        <v>1.8398089397993874E+18</v>
      </c>
      <c r="CE475" s="63">
        <f t="shared" si="782"/>
        <v>1.6682631889194052E+30</v>
      </c>
      <c r="CF475" s="63">
        <f t="shared" si="736"/>
        <v>373828.26666666666</v>
      </c>
      <c r="CG475" s="51">
        <f t="shared" si="783"/>
        <v>1159.3960570843049</v>
      </c>
      <c r="CH475" s="93">
        <f t="shared" si="748"/>
        <v>5.4507649924655084</v>
      </c>
      <c r="CI475" s="51">
        <f t="shared" si="737"/>
        <v>237</v>
      </c>
      <c r="CJ475" s="51">
        <f t="shared" si="738"/>
        <v>21.6</v>
      </c>
      <c r="CK475" s="51">
        <v>1</v>
      </c>
      <c r="CM475" s="63">
        <f t="shared" si="784"/>
        <v>1761571511.3374796</v>
      </c>
      <c r="CN475" s="63">
        <f t="shared" si="785"/>
        <v>417492448186.98267</v>
      </c>
      <c r="CO475" s="63">
        <f t="shared" si="786"/>
        <v>4011211351306792.5</v>
      </c>
      <c r="CP475" s="63">
        <f t="shared" si="787"/>
        <v>1.8622472806542198E+30</v>
      </c>
      <c r="CQ475" s="63">
        <f t="shared" si="739"/>
        <v>373828.26666666666</v>
      </c>
      <c r="CR475" s="51">
        <f t="shared" si="788"/>
        <v>9607.865648171648</v>
      </c>
      <c r="CS475" s="93">
        <f t="shared" si="707"/>
        <v>45.17025688276761</v>
      </c>
      <c r="CT475" s="51">
        <f t="shared" si="740"/>
        <v>186</v>
      </c>
      <c r="CU475" s="51">
        <f t="shared" si="741"/>
        <v>24.15</v>
      </c>
      <c r="CV475" s="51">
        <v>1</v>
      </c>
      <c r="CX475" s="63">
        <f t="shared" si="697"/>
        <v>9853570.5075231362</v>
      </c>
      <c r="CY475" s="63">
        <f t="shared" si="698"/>
        <v>1832764114.3993034</v>
      </c>
      <c r="CZ475" s="63">
        <f t="shared" si="699"/>
        <v>3812702979344.127</v>
      </c>
      <c r="DA475" s="63">
        <f t="shared" si="700"/>
        <v>2.0820959179536759E+30</v>
      </c>
      <c r="DB475" s="63">
        <f t="shared" si="742"/>
        <v>373828.26666666666</v>
      </c>
      <c r="DC475" s="51">
        <f t="shared" si="701"/>
        <v>2080.3020690929216</v>
      </c>
      <c r="DD475" s="93">
        <f t="shared" si="696"/>
        <v>9.7802969250056151</v>
      </c>
      <c r="DE475" s="51">
        <f t="shared" si="743"/>
        <v>131</v>
      </c>
      <c r="DF475" s="51">
        <f t="shared" si="744"/>
        <v>26.9</v>
      </c>
      <c r="DG475" s="51">
        <v>1</v>
      </c>
      <c r="DI475" s="63">
        <f t="shared" si="702"/>
        <v>4309.5836474513353</v>
      </c>
      <c r="DJ475" s="63">
        <f t="shared" si="703"/>
        <v>564555.45781612489</v>
      </c>
      <c r="DK475" s="63">
        <f t="shared" si="704"/>
        <v>2073662941.2597992</v>
      </c>
      <c r="DL475" s="63">
        <f t="shared" si="705"/>
        <v>2.3191875856295606E+30</v>
      </c>
      <c r="DM475" s="63">
        <f t="shared" si="745"/>
        <v>373828.26666666666</v>
      </c>
      <c r="DN475" s="51">
        <f t="shared" si="706"/>
        <v>3673.0898843514306</v>
      </c>
      <c r="DO475" s="93">
        <f t="shared" si="693"/>
        <v>17.268602591380155</v>
      </c>
    </row>
    <row r="476" spans="1:119">
      <c r="A476" s="74">
        <v>8192</v>
      </c>
      <c r="B476" s="74">
        <f t="shared" si="711"/>
        <v>15.666666666666666</v>
      </c>
      <c r="C476" s="78">
        <v>19.010000000000002</v>
      </c>
      <c r="D476" s="76">
        <f t="shared" si="746"/>
        <v>3.35</v>
      </c>
      <c r="E476" s="76">
        <f t="shared" si="712"/>
        <v>3.35</v>
      </c>
      <c r="F476" s="77">
        <f t="shared" si="713"/>
        <v>213.33972500000004</v>
      </c>
      <c r="G476" s="73">
        <f t="shared" si="714"/>
        <v>1.9807040628566705E+28</v>
      </c>
      <c r="H476" s="74">
        <f t="shared" si="747"/>
        <v>94.000000000000057</v>
      </c>
      <c r="I476" s="79">
        <v>470</v>
      </c>
      <c r="J476" s="51">
        <f t="shared" si="715"/>
        <v>470</v>
      </c>
      <c r="K476" s="51">
        <f t="shared" si="716"/>
        <v>10</v>
      </c>
      <c r="L476" s="51">
        <v>1</v>
      </c>
      <c r="N476" s="63">
        <f t="shared" si="750"/>
        <v>1.8434755418154832E+23</v>
      </c>
      <c r="O476" s="63">
        <f t="shared" si="751"/>
        <v>8.6643350465327713E+25</v>
      </c>
      <c r="P476" s="63">
        <f t="shared" si="752"/>
        <v>1.9807040628566704E+29</v>
      </c>
      <c r="Q476" s="63">
        <f t="shared" si="753"/>
        <v>9.9035203142833518E+29</v>
      </c>
      <c r="R476" s="63">
        <f t="shared" si="717"/>
        <v>374101.33333333331</v>
      </c>
      <c r="S476" s="51">
        <f t="shared" si="754"/>
        <v>2286.0427859946317</v>
      </c>
      <c r="T476" s="72">
        <f t="shared" si="749"/>
        <v>10.715504512788845</v>
      </c>
      <c r="U476" s="51">
        <f t="shared" si="718"/>
        <v>455</v>
      </c>
      <c r="V476" s="69">
        <f t="shared" si="719"/>
        <v>10.75</v>
      </c>
      <c r="W476" s="51">
        <v>1</v>
      </c>
      <c r="Y476" s="68">
        <f t="shared" si="708"/>
        <v>7.3225336468260719E+21</v>
      </c>
      <c r="Z476" s="68">
        <f t="shared" si="755"/>
        <v>3.3317528093058627E+24</v>
      </c>
      <c r="AA476" s="68">
        <f t="shared" si="756"/>
        <v>2.6615710844636485E+28</v>
      </c>
      <c r="AB476" s="68">
        <f t="shared" si="757"/>
        <v>1.0646284337854603E+30</v>
      </c>
      <c r="AC476" s="63">
        <f t="shared" si="720"/>
        <v>374101.33333333331</v>
      </c>
      <c r="AD476" s="69">
        <f t="shared" si="758"/>
        <v>7988.5010587509951</v>
      </c>
      <c r="AE476" s="72">
        <f t="shared" si="721"/>
        <v>37.444976826284901</v>
      </c>
      <c r="AF476" s="51">
        <f t="shared" si="722"/>
        <v>433</v>
      </c>
      <c r="AG476" s="51">
        <f t="shared" si="723"/>
        <v>11.85</v>
      </c>
      <c r="AH476" s="51">
        <v>1</v>
      </c>
      <c r="AJ476" s="63">
        <f t="shared" si="759"/>
        <v>5.4550747525386306E+20</v>
      </c>
      <c r="AK476" s="63">
        <f t="shared" si="760"/>
        <v>2.3620473678492269E+23</v>
      </c>
      <c r="AL476" s="63">
        <f t="shared" si="761"/>
        <v>1.3896837360508464E+27</v>
      </c>
      <c r="AM476" s="63">
        <f t="shared" si="762"/>
        <v>1.1735671572425772E+30</v>
      </c>
      <c r="AN476" s="63">
        <f t="shared" si="724"/>
        <v>374101.33333333331</v>
      </c>
      <c r="AO476" s="51">
        <f t="shared" si="763"/>
        <v>5883.3864001475522</v>
      </c>
      <c r="AP476" s="72">
        <f t="shared" si="709"/>
        <v>27.577547501514548</v>
      </c>
      <c r="AQ476" s="51">
        <f t="shared" si="725"/>
        <v>405</v>
      </c>
      <c r="AR476" s="51">
        <f t="shared" si="726"/>
        <v>13.25</v>
      </c>
      <c r="AS476" s="51">
        <v>1</v>
      </c>
      <c r="AU476" s="63">
        <f t="shared" si="764"/>
        <v>4.0950028872261665E+19</v>
      </c>
      <c r="AV476" s="63">
        <f t="shared" si="765"/>
        <v>1.6584761693265975E+22</v>
      </c>
      <c r="AW476" s="63">
        <f t="shared" si="766"/>
        <v>3.2036534219788532E+25</v>
      </c>
      <c r="AX476" s="63">
        <f t="shared" si="767"/>
        <v>1.3122164416425442E+30</v>
      </c>
      <c r="AY476" s="63">
        <f t="shared" si="727"/>
        <v>374101.33333333331</v>
      </c>
      <c r="AZ476" s="51">
        <f t="shared" si="768"/>
        <v>1931.6849293527412</v>
      </c>
      <c r="BA476" s="72">
        <f t="shared" si="695"/>
        <v>9.0545018249777005</v>
      </c>
      <c r="BB476" s="51">
        <f t="shared" si="728"/>
        <v>375</v>
      </c>
      <c r="BC476" s="51">
        <f t="shared" si="729"/>
        <v>14.75</v>
      </c>
      <c r="BD476" s="51">
        <v>1</v>
      </c>
      <c r="BF476" s="63">
        <f t="shared" si="769"/>
        <v>2.2369564701979754E+17</v>
      </c>
      <c r="BG476" s="63">
        <f t="shared" si="770"/>
        <v>8.3885867632424075E+19</v>
      </c>
      <c r="BH476" s="63">
        <f t="shared" si="771"/>
        <v>5.5723924497863223E+23</v>
      </c>
      <c r="BI476" s="63">
        <f t="shared" si="772"/>
        <v>1.4607692463567943E+30</v>
      </c>
      <c r="BJ476" s="63">
        <f t="shared" si="730"/>
        <v>374101.33333333331</v>
      </c>
      <c r="BK476" s="51">
        <f t="shared" si="773"/>
        <v>6642.8262674754133</v>
      </c>
      <c r="BL476" s="72">
        <f t="shared" si="710"/>
        <v>31.1373152256356</v>
      </c>
      <c r="BM476" s="51">
        <f t="shared" si="731"/>
        <v>328</v>
      </c>
      <c r="BN476" s="51">
        <f t="shared" si="732"/>
        <v>17.100000000000001</v>
      </c>
      <c r="BO476" s="51">
        <v>1</v>
      </c>
      <c r="BQ476" s="63">
        <f t="shared" si="774"/>
        <v>1090921968392987.7</v>
      </c>
      <c r="BR476" s="63">
        <f t="shared" si="775"/>
        <v>3.5782240563289997E+17</v>
      </c>
      <c r="BS476" s="63">
        <f t="shared" si="776"/>
        <v>9.5623321720192945E+20</v>
      </c>
      <c r="BT476" s="63">
        <f t="shared" si="777"/>
        <v>1.6935019737424534E+30</v>
      </c>
      <c r="BU476" s="63">
        <f t="shared" si="733"/>
        <v>374101.33333333331</v>
      </c>
      <c r="BV476" s="51">
        <f t="shared" si="778"/>
        <v>2672.3681975995542</v>
      </c>
      <c r="BW476" s="72">
        <f t="shared" si="694"/>
        <v>12.526350625039727</v>
      </c>
      <c r="BX476" s="51">
        <f t="shared" si="734"/>
        <v>283</v>
      </c>
      <c r="BY476" s="51">
        <f t="shared" si="735"/>
        <v>19.350000000000001</v>
      </c>
      <c r="BZ476" s="51">
        <v>1</v>
      </c>
      <c r="CB476" s="63">
        <f t="shared" si="779"/>
        <v>5627192827445.6543</v>
      </c>
      <c r="CC476" s="63">
        <f t="shared" si="780"/>
        <v>1592495570167120.2</v>
      </c>
      <c r="CD476" s="63">
        <f t="shared" si="781"/>
        <v>2.1133855026563955E+18</v>
      </c>
      <c r="CE476" s="63">
        <f t="shared" si="782"/>
        <v>1.9163311808138289E+30</v>
      </c>
      <c r="CF476" s="63">
        <f t="shared" si="736"/>
        <v>374101.33333333331</v>
      </c>
      <c r="CG476" s="51">
        <f t="shared" si="783"/>
        <v>1327.0903494159245</v>
      </c>
      <c r="CH476" s="93">
        <f t="shared" si="748"/>
        <v>6.2205496393881834</v>
      </c>
      <c r="CI476" s="51">
        <f t="shared" si="737"/>
        <v>238</v>
      </c>
      <c r="CJ476" s="51">
        <f t="shared" si="738"/>
        <v>21.6</v>
      </c>
      <c r="CK476" s="51">
        <v>1</v>
      </c>
      <c r="CM476" s="63">
        <f t="shared" si="784"/>
        <v>1761571511.3374796</v>
      </c>
      <c r="CN476" s="63">
        <f t="shared" si="785"/>
        <v>419254019698.32013</v>
      </c>
      <c r="CO476" s="63">
        <f t="shared" si="786"/>
        <v>4607671880791547</v>
      </c>
      <c r="CP476" s="63">
        <f t="shared" si="787"/>
        <v>2.1391603878852041E+30</v>
      </c>
      <c r="CQ476" s="63">
        <f t="shared" si="739"/>
        <v>374101.33333333331</v>
      </c>
      <c r="CR476" s="51">
        <f t="shared" si="788"/>
        <v>10990.167450528106</v>
      </c>
      <c r="CS476" s="93">
        <f t="shared" si="707"/>
        <v>51.514866490655237</v>
      </c>
      <c r="CT476" s="51">
        <f t="shared" si="740"/>
        <v>187</v>
      </c>
      <c r="CU476" s="51">
        <f t="shared" si="741"/>
        <v>24.15</v>
      </c>
      <c r="CV476" s="51">
        <v>1</v>
      </c>
      <c r="CX476" s="63">
        <f t="shared" si="697"/>
        <v>9853570.5075231362</v>
      </c>
      <c r="CY476" s="63">
        <f t="shared" si="698"/>
        <v>1842617684.9068265</v>
      </c>
      <c r="CZ476" s="63">
        <f t="shared" si="699"/>
        <v>4379645640464.8936</v>
      </c>
      <c r="DA476" s="63">
        <f t="shared" si="700"/>
        <v>2.3917001558994296E+30</v>
      </c>
      <c r="DB476" s="63">
        <f t="shared" si="742"/>
        <v>374101.33333333331</v>
      </c>
      <c r="DC476" s="51">
        <f t="shared" si="701"/>
        <v>2376.860743462556</v>
      </c>
      <c r="DD476" s="93">
        <f t="shared" si="696"/>
        <v>11.141200934155865</v>
      </c>
      <c r="DE476" s="51">
        <f t="shared" si="743"/>
        <v>132</v>
      </c>
      <c r="DF476" s="51">
        <f t="shared" si="744"/>
        <v>26.9</v>
      </c>
      <c r="DG476" s="51">
        <v>1</v>
      </c>
      <c r="DI476" s="63">
        <f t="shared" si="702"/>
        <v>4309.5836474513353</v>
      </c>
      <c r="DJ476" s="63">
        <f t="shared" si="703"/>
        <v>568865.04146357626</v>
      </c>
      <c r="DK476" s="63">
        <f t="shared" si="704"/>
        <v>2382013209.4434447</v>
      </c>
      <c r="DL476" s="63">
        <f t="shared" si="705"/>
        <v>2.6640469645422217E+30</v>
      </c>
      <c r="DM476" s="63">
        <f t="shared" si="745"/>
        <v>374101.33333333331</v>
      </c>
      <c r="DN476" s="51">
        <f t="shared" si="706"/>
        <v>4187.308123759899</v>
      </c>
      <c r="DO476" s="93">
        <f t="shared" si="693"/>
        <v>19.62741877425734</v>
      </c>
    </row>
    <row r="477" spans="1:119">
      <c r="A477" s="74">
        <v>8192</v>
      </c>
      <c r="B477" s="74">
        <f t="shared" si="711"/>
        <v>15.7</v>
      </c>
      <c r="C477" s="78">
        <v>19.010000000000002</v>
      </c>
      <c r="D477" s="76">
        <f t="shared" si="746"/>
        <v>3.355</v>
      </c>
      <c r="E477" s="76">
        <f t="shared" si="712"/>
        <v>3.355</v>
      </c>
      <c r="F477" s="77">
        <f t="shared" si="713"/>
        <v>213.97703525</v>
      </c>
      <c r="G477" s="73">
        <f t="shared" si="714"/>
        <v>2.2752314987394018E+28</v>
      </c>
      <c r="H477" s="74">
        <f t="shared" si="747"/>
        <v>94.200000000000045</v>
      </c>
      <c r="I477" s="79">
        <v>471</v>
      </c>
      <c r="J477" s="51">
        <f t="shared" si="715"/>
        <v>471</v>
      </c>
      <c r="K477" s="51">
        <f t="shared" si="716"/>
        <v>10</v>
      </c>
      <c r="L477" s="51">
        <v>1</v>
      </c>
      <c r="N477" s="63">
        <f t="shared" si="750"/>
        <v>1.8434755418154832E+23</v>
      </c>
      <c r="O477" s="63">
        <f t="shared" si="751"/>
        <v>8.682769801950925E+25</v>
      </c>
      <c r="P477" s="63">
        <f t="shared" si="752"/>
        <v>2.2752314987394018E+29</v>
      </c>
      <c r="Q477" s="63">
        <f t="shared" si="753"/>
        <v>1.137615749369701E+30</v>
      </c>
      <c r="R477" s="63">
        <f t="shared" si="717"/>
        <v>374374.40000000002</v>
      </c>
      <c r="S477" s="51">
        <f t="shared" si="754"/>
        <v>2620.3982722519968</v>
      </c>
      <c r="T477" s="72">
        <f t="shared" si="749"/>
        <v>12.246165899020216</v>
      </c>
      <c r="U477" s="51">
        <f t="shared" si="718"/>
        <v>456</v>
      </c>
      <c r="V477" s="69">
        <f t="shared" si="719"/>
        <v>10.75</v>
      </c>
      <c r="W477" s="51">
        <v>1</v>
      </c>
      <c r="Y477" s="68">
        <f t="shared" si="708"/>
        <v>7.3225336468260719E+21</v>
      </c>
      <c r="Z477" s="68">
        <f t="shared" si="755"/>
        <v>3.3390753429526888E+24</v>
      </c>
      <c r="AA477" s="68">
        <f t="shared" si="756"/>
        <v>3.0573423264310676E+28</v>
      </c>
      <c r="AB477" s="68">
        <f t="shared" si="757"/>
        <v>1.2229369305724284E+30</v>
      </c>
      <c r="AC477" s="63">
        <f t="shared" si="720"/>
        <v>374374.40000000002</v>
      </c>
      <c r="AD477" s="69">
        <f t="shared" si="758"/>
        <v>9156.2543890594297</v>
      </c>
      <c r="AE477" s="72">
        <f t="shared" si="721"/>
        <v>42.790827428568321</v>
      </c>
      <c r="AF477" s="51">
        <f t="shared" si="722"/>
        <v>434</v>
      </c>
      <c r="AG477" s="51">
        <f t="shared" si="723"/>
        <v>11.85</v>
      </c>
      <c r="AH477" s="51">
        <v>1</v>
      </c>
      <c r="AJ477" s="63">
        <f t="shared" si="759"/>
        <v>5.4550747525386306E+20</v>
      </c>
      <c r="AK477" s="63">
        <f t="shared" si="760"/>
        <v>2.3675024426017658E+23</v>
      </c>
      <c r="AL477" s="63">
        <f t="shared" si="761"/>
        <v>1.5963274215677412E+27</v>
      </c>
      <c r="AM477" s="63">
        <f t="shared" si="762"/>
        <v>1.3480746630030955E+30</v>
      </c>
      <c r="AN477" s="63">
        <f t="shared" si="724"/>
        <v>374374.40000000002</v>
      </c>
      <c r="AO477" s="51">
        <f t="shared" si="763"/>
        <v>6742.6643066668094</v>
      </c>
      <c r="AP477" s="72">
        <f t="shared" si="709"/>
        <v>31.511158656764355</v>
      </c>
      <c r="AQ477" s="51">
        <f t="shared" si="725"/>
        <v>406</v>
      </c>
      <c r="AR477" s="51">
        <f t="shared" si="726"/>
        <v>13.25</v>
      </c>
      <c r="AS477" s="51">
        <v>1</v>
      </c>
      <c r="AU477" s="63">
        <f t="shared" si="764"/>
        <v>4.0950028872261665E+19</v>
      </c>
      <c r="AV477" s="63">
        <f t="shared" si="765"/>
        <v>1.6625711722138236E+22</v>
      </c>
      <c r="AW477" s="63">
        <f t="shared" si="766"/>
        <v>3.6800314158077321E+25</v>
      </c>
      <c r="AX477" s="63">
        <f t="shared" si="767"/>
        <v>1.5073408679148537E+30</v>
      </c>
      <c r="AY477" s="63">
        <f t="shared" si="727"/>
        <v>374374.40000000002</v>
      </c>
      <c r="AZ477" s="51">
        <f t="shared" si="768"/>
        <v>2213.4579723931615</v>
      </c>
      <c r="BA477" s="72">
        <f t="shared" si="695"/>
        <v>10.344371627577084</v>
      </c>
      <c r="BB477" s="51">
        <f t="shared" si="728"/>
        <v>376</v>
      </c>
      <c r="BC477" s="51">
        <f t="shared" si="729"/>
        <v>14.75</v>
      </c>
      <c r="BD477" s="51">
        <v>1</v>
      </c>
      <c r="BF477" s="63">
        <f t="shared" si="769"/>
        <v>2.2369564701979754E+17</v>
      </c>
      <c r="BG477" s="63">
        <f t="shared" si="770"/>
        <v>8.410956327944387E+19</v>
      </c>
      <c r="BH477" s="63">
        <f t="shared" si="771"/>
        <v>6.4009980404674449E+23</v>
      </c>
      <c r="BI477" s="63">
        <f t="shared" si="772"/>
        <v>1.6779832303203087E+30</v>
      </c>
      <c r="BJ477" s="63">
        <f t="shared" si="730"/>
        <v>374374.40000000002</v>
      </c>
      <c r="BK477" s="51">
        <f t="shared" si="773"/>
        <v>7610.3094474535574</v>
      </c>
      <c r="BL477" s="72">
        <f t="shared" si="710"/>
        <v>35.566010336399209</v>
      </c>
      <c r="BM477" s="51">
        <f t="shared" si="731"/>
        <v>329</v>
      </c>
      <c r="BN477" s="51">
        <f t="shared" si="732"/>
        <v>17.100000000000001</v>
      </c>
      <c r="BO477" s="51">
        <v>1</v>
      </c>
      <c r="BQ477" s="63">
        <f t="shared" si="774"/>
        <v>1090921968392987.7</v>
      </c>
      <c r="BR477" s="63">
        <f t="shared" si="775"/>
        <v>3.5891332760129299E+17</v>
      </c>
      <c r="BS477" s="63">
        <f t="shared" si="776"/>
        <v>1.098423523593379E+21</v>
      </c>
      <c r="BT477" s="63">
        <f t="shared" si="777"/>
        <v>1.9453229314221888E+30</v>
      </c>
      <c r="BU477" s="63">
        <f t="shared" si="733"/>
        <v>374374.40000000002</v>
      </c>
      <c r="BV477" s="51">
        <f t="shared" si="778"/>
        <v>3060.4144207583945</v>
      </c>
      <c r="BW477" s="72">
        <f t="shared" si="694"/>
        <v>14.302536798786656</v>
      </c>
      <c r="BX477" s="51">
        <f t="shared" si="734"/>
        <v>284</v>
      </c>
      <c r="BY477" s="51">
        <f t="shared" si="735"/>
        <v>19.350000000000001</v>
      </c>
      <c r="BZ477" s="51">
        <v>1</v>
      </c>
      <c r="CB477" s="63">
        <f t="shared" si="779"/>
        <v>5627192827445.6543</v>
      </c>
      <c r="CC477" s="63">
        <f t="shared" si="780"/>
        <v>1598122762994565.7</v>
      </c>
      <c r="CD477" s="63">
        <f t="shared" si="781"/>
        <v>2.4276424503759841E+18</v>
      </c>
      <c r="CE477" s="63">
        <f t="shared" si="782"/>
        <v>2.2012864750303715E+30</v>
      </c>
      <c r="CF477" s="63">
        <f t="shared" si="736"/>
        <v>374374.40000000002</v>
      </c>
      <c r="CG477" s="51">
        <f t="shared" si="783"/>
        <v>1519.0588023582511</v>
      </c>
      <c r="CH477" s="93">
        <f t="shared" si="748"/>
        <v>7.099167443756099</v>
      </c>
      <c r="CI477" s="51">
        <f t="shared" si="737"/>
        <v>239</v>
      </c>
      <c r="CJ477" s="51">
        <f t="shared" si="738"/>
        <v>21.6</v>
      </c>
      <c r="CK477" s="51">
        <v>1</v>
      </c>
      <c r="CM477" s="63">
        <f t="shared" si="784"/>
        <v>1761571511.3374796</v>
      </c>
      <c r="CN477" s="63">
        <f t="shared" si="785"/>
        <v>421015591209.65759</v>
      </c>
      <c r="CO477" s="63">
        <f t="shared" si="786"/>
        <v>5292825109831344</v>
      </c>
      <c r="CP477" s="63">
        <f t="shared" si="787"/>
        <v>2.4572500186385544E+30</v>
      </c>
      <c r="CQ477" s="63">
        <f t="shared" si="739"/>
        <v>374374.40000000002</v>
      </c>
      <c r="CR477" s="51">
        <f t="shared" si="788"/>
        <v>12571.565567498472</v>
      </c>
      <c r="CS477" s="93">
        <f t="shared" si="707"/>
        <v>58.75193827604204</v>
      </c>
      <c r="CT477" s="51">
        <f t="shared" si="740"/>
        <v>188</v>
      </c>
      <c r="CU477" s="51">
        <f t="shared" si="741"/>
        <v>24.15</v>
      </c>
      <c r="CV477" s="51">
        <v>1</v>
      </c>
      <c r="CX477" s="63">
        <f t="shared" si="697"/>
        <v>9853570.5075231362</v>
      </c>
      <c r="CY477" s="63">
        <f t="shared" si="698"/>
        <v>1852471255.4143496</v>
      </c>
      <c r="CZ477" s="63">
        <f t="shared" si="699"/>
        <v>5030891742671.96</v>
      </c>
      <c r="DA477" s="63">
        <f t="shared" si="700"/>
        <v>2.7473420347278276E+30</v>
      </c>
      <c r="DB477" s="63">
        <f t="shared" si="742"/>
        <v>374374.40000000002</v>
      </c>
      <c r="DC477" s="51">
        <f t="shared" si="701"/>
        <v>2715.7731748699553</v>
      </c>
      <c r="DD477" s="93">
        <f t="shared" si="696"/>
        <v>12.691890845655388</v>
      </c>
      <c r="DE477" s="51">
        <f t="shared" si="743"/>
        <v>133</v>
      </c>
      <c r="DF477" s="51">
        <f t="shared" si="744"/>
        <v>26.9</v>
      </c>
      <c r="DG477" s="51">
        <v>1</v>
      </c>
      <c r="DI477" s="63">
        <f t="shared" si="702"/>
        <v>4309.5836474513353</v>
      </c>
      <c r="DJ477" s="63">
        <f t="shared" si="703"/>
        <v>573174.62511102762</v>
      </c>
      <c r="DK477" s="63">
        <f t="shared" si="704"/>
        <v>2736214655.2688928</v>
      </c>
      <c r="DL477" s="63">
        <f t="shared" si="705"/>
        <v>3.0601863658044953E+30</v>
      </c>
      <c r="DM477" s="63">
        <f t="shared" si="745"/>
        <v>374374.40000000002</v>
      </c>
      <c r="DN477" s="51">
        <f t="shared" si="706"/>
        <v>4773.7888863082007</v>
      </c>
      <c r="DO477" s="93">
        <f t="shared" si="693"/>
        <v>22.309818811774573</v>
      </c>
    </row>
    <row r="478" spans="1:119">
      <c r="A478" s="74">
        <v>8192</v>
      </c>
      <c r="B478" s="74">
        <f t="shared" si="711"/>
        <v>15.733333333333333</v>
      </c>
      <c r="C478" s="78">
        <v>19.010000000000002</v>
      </c>
      <c r="D478" s="76">
        <f t="shared" si="746"/>
        <v>3.36</v>
      </c>
      <c r="E478" s="76">
        <f t="shared" si="712"/>
        <v>3.36</v>
      </c>
      <c r="F478" s="77">
        <f t="shared" si="713"/>
        <v>214.615296</v>
      </c>
      <c r="G478" s="73">
        <f t="shared" si="714"/>
        <v>2.613554679839389E+28</v>
      </c>
      <c r="H478" s="74">
        <f t="shared" si="747"/>
        <v>94.400000000000063</v>
      </c>
      <c r="I478" s="79">
        <v>472</v>
      </c>
      <c r="J478" s="51">
        <f t="shared" si="715"/>
        <v>472</v>
      </c>
      <c r="K478" s="51">
        <f t="shared" si="716"/>
        <v>10</v>
      </c>
      <c r="L478" s="51">
        <v>1</v>
      </c>
      <c r="N478" s="63">
        <f t="shared" si="750"/>
        <v>1.8434755418154832E+23</v>
      </c>
      <c r="O478" s="63">
        <f t="shared" si="751"/>
        <v>8.7012045573690805E+25</v>
      </c>
      <c r="P478" s="63">
        <f t="shared" si="752"/>
        <v>2.613554679839389E+29</v>
      </c>
      <c r="Q478" s="63">
        <f t="shared" si="753"/>
        <v>1.3067773399196946E+30</v>
      </c>
      <c r="R478" s="63">
        <f t="shared" si="717"/>
        <v>374647.46666666667</v>
      </c>
      <c r="S478" s="51">
        <f t="shared" si="754"/>
        <v>3003.6699661611337</v>
      </c>
      <c r="T478" s="72">
        <f t="shared" si="749"/>
        <v>13.995600603235353</v>
      </c>
      <c r="U478" s="51">
        <f t="shared" si="718"/>
        <v>457</v>
      </c>
      <c r="V478" s="69">
        <f t="shared" si="719"/>
        <v>10.75</v>
      </c>
      <c r="W478" s="51">
        <v>1</v>
      </c>
      <c r="Y478" s="68">
        <f t="shared" si="708"/>
        <v>7.3225336468260719E+21</v>
      </c>
      <c r="Z478" s="68">
        <f t="shared" si="755"/>
        <v>3.3463978765995148E+24</v>
      </c>
      <c r="AA478" s="68">
        <f t="shared" si="756"/>
        <v>3.5119641010341761E+28</v>
      </c>
      <c r="AB478" s="68">
        <f t="shared" si="757"/>
        <v>1.4047856404136714E+30</v>
      </c>
      <c r="AC478" s="63">
        <f t="shared" si="720"/>
        <v>374647.46666666667</v>
      </c>
      <c r="AD478" s="69">
        <f t="shared" si="758"/>
        <v>10494.759531113807</v>
      </c>
      <c r="AE478" s="72">
        <f t="shared" si="721"/>
        <v>48.900333418517413</v>
      </c>
      <c r="AF478" s="51">
        <f t="shared" si="722"/>
        <v>435</v>
      </c>
      <c r="AG478" s="51">
        <f t="shared" si="723"/>
        <v>11.85</v>
      </c>
      <c r="AH478" s="51">
        <v>1</v>
      </c>
      <c r="AJ478" s="63">
        <f t="shared" si="759"/>
        <v>5.4550747525386306E+20</v>
      </c>
      <c r="AK478" s="63">
        <f t="shared" si="760"/>
        <v>2.3729575173543043E+23</v>
      </c>
      <c r="AL478" s="63">
        <f t="shared" si="761"/>
        <v>1.8336986831915228E+27</v>
      </c>
      <c r="AM478" s="63">
        <f t="shared" si="762"/>
        <v>1.5485311478048379E+30</v>
      </c>
      <c r="AN478" s="63">
        <f t="shared" si="724"/>
        <v>374647.46666666667</v>
      </c>
      <c r="AO478" s="51">
        <f t="shared" si="763"/>
        <v>7727.4821389806402</v>
      </c>
      <c r="AP478" s="72">
        <f t="shared" si="709"/>
        <v>36.006204045123795</v>
      </c>
      <c r="AQ478" s="51">
        <f t="shared" si="725"/>
        <v>407</v>
      </c>
      <c r="AR478" s="51">
        <f t="shared" si="726"/>
        <v>13.25</v>
      </c>
      <c r="AS478" s="51">
        <v>1</v>
      </c>
      <c r="AU478" s="63">
        <f t="shared" si="764"/>
        <v>4.0950028872261665E+19</v>
      </c>
      <c r="AV478" s="63">
        <f t="shared" si="765"/>
        <v>1.6666661751010498E+22</v>
      </c>
      <c r="AW478" s="63">
        <f t="shared" si="766"/>
        <v>4.2272460336757521E+25</v>
      </c>
      <c r="AX478" s="63">
        <f t="shared" si="767"/>
        <v>1.7314799753935951E+30</v>
      </c>
      <c r="AY478" s="63">
        <f t="shared" si="727"/>
        <v>374647.46666666667</v>
      </c>
      <c r="AZ478" s="51">
        <f t="shared" si="768"/>
        <v>2536.3483682744413</v>
      </c>
      <c r="BA478" s="72">
        <f t="shared" si="695"/>
        <v>11.818115556285612</v>
      </c>
      <c r="BB478" s="51">
        <f t="shared" si="728"/>
        <v>377</v>
      </c>
      <c r="BC478" s="51">
        <f t="shared" si="729"/>
        <v>14.75</v>
      </c>
      <c r="BD478" s="51">
        <v>1</v>
      </c>
      <c r="BF478" s="63">
        <f t="shared" si="769"/>
        <v>2.2369564701979754E+17</v>
      </c>
      <c r="BG478" s="63">
        <f t="shared" si="770"/>
        <v>8.4333258926463664E+19</v>
      </c>
      <c r="BH478" s="63">
        <f t="shared" si="771"/>
        <v>7.3528159194242024E+23</v>
      </c>
      <c r="BI478" s="63">
        <f t="shared" si="772"/>
        <v>1.9274965763815494E+30</v>
      </c>
      <c r="BJ478" s="63">
        <f t="shared" si="730"/>
        <v>374647.46666666667</v>
      </c>
      <c r="BK478" s="51">
        <f t="shared" si="773"/>
        <v>8718.7617471722042</v>
      </c>
      <c r="BL478" s="72">
        <f t="shared" si="710"/>
        <v>40.62507151015091</v>
      </c>
      <c r="BM478" s="51">
        <f t="shared" si="731"/>
        <v>330</v>
      </c>
      <c r="BN478" s="51">
        <f t="shared" si="732"/>
        <v>17.100000000000001</v>
      </c>
      <c r="BO478" s="51">
        <v>1</v>
      </c>
      <c r="BQ478" s="63">
        <f t="shared" si="774"/>
        <v>1090921968392987.7</v>
      </c>
      <c r="BR478" s="63">
        <f t="shared" si="775"/>
        <v>3.6000424956968595E+17</v>
      </c>
      <c r="BS478" s="63">
        <f t="shared" si="776"/>
        <v>1.2617572946417612E+21</v>
      </c>
      <c r="BT478" s="63">
        <f t="shared" si="777"/>
        <v>2.2345892512626778E+30</v>
      </c>
      <c r="BU478" s="63">
        <f t="shared" si="733"/>
        <v>374647.46666666667</v>
      </c>
      <c r="BV478" s="51">
        <f t="shared" si="778"/>
        <v>3504.840001610934</v>
      </c>
      <c r="BW478" s="72">
        <f t="shared" si="694"/>
        <v>16.330802449471886</v>
      </c>
      <c r="BX478" s="51">
        <f t="shared" si="734"/>
        <v>285</v>
      </c>
      <c r="BY478" s="51">
        <f t="shared" si="735"/>
        <v>19.350000000000001</v>
      </c>
      <c r="BZ478" s="51">
        <v>1</v>
      </c>
      <c r="CB478" s="63">
        <f t="shared" si="779"/>
        <v>5627192827445.6543</v>
      </c>
      <c r="CC478" s="63">
        <f t="shared" si="780"/>
        <v>1603749955822011.5</v>
      </c>
      <c r="CD478" s="63">
        <f t="shared" si="781"/>
        <v>2.7886288892678646E+18</v>
      </c>
      <c r="CE478" s="63">
        <f t="shared" si="782"/>
        <v>2.5286141527446088E+30</v>
      </c>
      <c r="CF478" s="63">
        <f t="shared" si="736"/>
        <v>374647.46666666667</v>
      </c>
      <c r="CG478" s="51">
        <f t="shared" si="783"/>
        <v>1738.8177497024692</v>
      </c>
      <c r="CH478" s="93">
        <f t="shared" si="748"/>
        <v>8.1020215339286406</v>
      </c>
      <c r="CI478" s="51">
        <f t="shared" si="737"/>
        <v>240</v>
      </c>
      <c r="CJ478" s="51">
        <f t="shared" si="738"/>
        <v>21.6</v>
      </c>
      <c r="CK478" s="51">
        <v>13</v>
      </c>
      <c r="CM478" s="63">
        <f t="shared" si="784"/>
        <v>22900429647.387234</v>
      </c>
      <c r="CN478" s="63">
        <f t="shared" si="785"/>
        <v>5496103115372.9365</v>
      </c>
      <c r="CO478" s="63">
        <f t="shared" si="786"/>
        <v>6079859496950269</v>
      </c>
      <c r="CP478" s="63">
        <f t="shared" si="787"/>
        <v>2.8226390542265401E+30</v>
      </c>
      <c r="CQ478" s="63">
        <f t="shared" si="739"/>
        <v>374647.46666666667</v>
      </c>
      <c r="CR478" s="51">
        <f t="shared" si="788"/>
        <v>1106.2127782763991</v>
      </c>
      <c r="CS478" s="93">
        <f t="shared" si="707"/>
        <v>5.1543985861865087</v>
      </c>
      <c r="CT478" s="51">
        <f t="shared" si="740"/>
        <v>189</v>
      </c>
      <c r="CU478" s="51">
        <f t="shared" si="741"/>
        <v>24.15</v>
      </c>
      <c r="CV478" s="51">
        <v>1</v>
      </c>
      <c r="CX478" s="63">
        <f t="shared" si="697"/>
        <v>9853570.5075231362</v>
      </c>
      <c r="CY478" s="63">
        <f t="shared" si="698"/>
        <v>1862324825.9218729</v>
      </c>
      <c r="CZ478" s="63">
        <f t="shared" si="699"/>
        <v>5778977068975.4463</v>
      </c>
      <c r="DA478" s="63">
        <f t="shared" si="700"/>
        <v>3.1558672759060623E+30</v>
      </c>
      <c r="DB478" s="63">
        <f t="shared" si="742"/>
        <v>374647.46666666667</v>
      </c>
      <c r="DC478" s="51">
        <f t="shared" si="701"/>
        <v>3103.0983363038099</v>
      </c>
      <c r="DD478" s="93">
        <f t="shared" si="696"/>
        <v>14.458887107020601</v>
      </c>
      <c r="DE478" s="51">
        <f t="shared" si="743"/>
        <v>134</v>
      </c>
      <c r="DF478" s="51">
        <f t="shared" si="744"/>
        <v>26.9</v>
      </c>
      <c r="DG478" s="51">
        <v>1</v>
      </c>
      <c r="DI478" s="63">
        <f t="shared" si="702"/>
        <v>4309.5836474513353</v>
      </c>
      <c r="DJ478" s="63">
        <f t="shared" si="703"/>
        <v>577484.20875847898</v>
      </c>
      <c r="DK478" s="63">
        <f t="shared" si="704"/>
        <v>3143085273.4261565</v>
      </c>
      <c r="DL478" s="63">
        <f t="shared" si="705"/>
        <v>3.5152310443839782E+30</v>
      </c>
      <c r="DM478" s="63">
        <f t="shared" si="745"/>
        <v>374647.46666666667</v>
      </c>
      <c r="DN478" s="51">
        <f t="shared" si="706"/>
        <v>5442.7207285605418</v>
      </c>
      <c r="DO478" s="93">
        <f t="shared" si="693"/>
        <v>25.36035795212165</v>
      </c>
    </row>
    <row r="479" spans="1:119">
      <c r="A479" s="74">
        <v>8192</v>
      </c>
      <c r="B479" s="74">
        <f t="shared" si="711"/>
        <v>15.766666666666667</v>
      </c>
      <c r="C479" s="78">
        <v>19.010000000000002</v>
      </c>
      <c r="D479" s="76">
        <f t="shared" si="746"/>
        <v>3.3650000000000002</v>
      </c>
      <c r="E479" s="76">
        <f t="shared" si="712"/>
        <v>3.3650000000000002</v>
      </c>
      <c r="F479" s="77">
        <f t="shared" si="713"/>
        <v>215.25450725000005</v>
      </c>
      <c r="G479" s="73">
        <f t="shared" si="714"/>
        <v>3.0021859614263099E+28</v>
      </c>
      <c r="H479" s="74">
        <f t="shared" si="747"/>
        <v>94.600000000000051</v>
      </c>
      <c r="I479" s="79">
        <v>473</v>
      </c>
      <c r="J479" s="51">
        <f t="shared" si="715"/>
        <v>473</v>
      </c>
      <c r="K479" s="51">
        <f t="shared" si="716"/>
        <v>10</v>
      </c>
      <c r="L479" s="51">
        <v>1</v>
      </c>
      <c r="N479" s="63">
        <f t="shared" si="750"/>
        <v>1.8434755418154832E+23</v>
      </c>
      <c r="O479" s="63">
        <f t="shared" si="751"/>
        <v>8.719639312787236E+25</v>
      </c>
      <c r="P479" s="63">
        <f t="shared" si="752"/>
        <v>3.0021859614263101E+29</v>
      </c>
      <c r="Q479" s="63">
        <f t="shared" si="753"/>
        <v>1.5010929807131549E+30</v>
      </c>
      <c r="R479" s="63">
        <f t="shared" si="717"/>
        <v>374920.53333333333</v>
      </c>
      <c r="S479" s="51">
        <f t="shared" si="754"/>
        <v>3443.0162231867139</v>
      </c>
      <c r="T479" s="72">
        <f t="shared" si="749"/>
        <v>15.995094677334396</v>
      </c>
      <c r="U479" s="51">
        <f t="shared" si="718"/>
        <v>458</v>
      </c>
      <c r="V479" s="69">
        <f t="shared" si="719"/>
        <v>10.75</v>
      </c>
      <c r="W479" s="51">
        <v>1</v>
      </c>
      <c r="Y479" s="68">
        <f t="shared" si="708"/>
        <v>7.3225336468260719E+21</v>
      </c>
      <c r="Z479" s="68">
        <f t="shared" si="755"/>
        <v>3.3537204102463409E+24</v>
      </c>
      <c r="AA479" s="68">
        <f t="shared" si="756"/>
        <v>4.0341873856665993E+28</v>
      </c>
      <c r="AB479" s="68">
        <f t="shared" si="757"/>
        <v>1.6136749542666415E+30</v>
      </c>
      <c r="AC479" s="63">
        <f t="shared" si="720"/>
        <v>374920.53333333333</v>
      </c>
      <c r="AD479" s="69">
        <f t="shared" si="758"/>
        <v>12028.991365354383</v>
      </c>
      <c r="AE479" s="72">
        <f t="shared" si="721"/>
        <v>55.882645706385688</v>
      </c>
      <c r="AF479" s="51">
        <f t="shared" si="722"/>
        <v>436</v>
      </c>
      <c r="AG479" s="51">
        <f t="shared" si="723"/>
        <v>11.85</v>
      </c>
      <c r="AH479" s="51">
        <v>1</v>
      </c>
      <c r="AJ479" s="63">
        <f t="shared" si="759"/>
        <v>5.4550747525386306E+20</v>
      </c>
      <c r="AK479" s="63">
        <f t="shared" si="760"/>
        <v>2.3784125921068428E+23</v>
      </c>
      <c r="AL479" s="63">
        <f t="shared" si="761"/>
        <v>2.1063666609423316E+27</v>
      </c>
      <c r="AM479" s="63">
        <f t="shared" si="762"/>
        <v>1.7787951821450886E+30</v>
      </c>
      <c r="AN479" s="63">
        <f t="shared" si="724"/>
        <v>374920.53333333333</v>
      </c>
      <c r="AO479" s="51">
        <f t="shared" si="763"/>
        <v>8856.186970808425</v>
      </c>
      <c r="AP479" s="72">
        <f t="shared" si="709"/>
        <v>41.142864249168575</v>
      </c>
      <c r="AQ479" s="51">
        <f t="shared" si="725"/>
        <v>408</v>
      </c>
      <c r="AR479" s="51">
        <f t="shared" si="726"/>
        <v>13.25</v>
      </c>
      <c r="AS479" s="51">
        <v>1</v>
      </c>
      <c r="AU479" s="63">
        <f t="shared" si="764"/>
        <v>4.0950028872261665E+19</v>
      </c>
      <c r="AV479" s="63">
        <f t="shared" si="765"/>
        <v>1.6707611779882759E+22</v>
      </c>
      <c r="AW479" s="63">
        <f t="shared" si="766"/>
        <v>4.8558305650510765E+25</v>
      </c>
      <c r="AX479" s="63">
        <f t="shared" si="767"/>
        <v>1.9889481994449304E+30</v>
      </c>
      <c r="AY479" s="63">
        <f t="shared" si="727"/>
        <v>374920.53333333333</v>
      </c>
      <c r="AZ479" s="51">
        <f t="shared" si="768"/>
        <v>2906.3582689285777</v>
      </c>
      <c r="BA479" s="72">
        <f t="shared" si="695"/>
        <v>13.501962426055433</v>
      </c>
      <c r="BB479" s="51">
        <f t="shared" si="728"/>
        <v>378</v>
      </c>
      <c r="BC479" s="51">
        <f t="shared" si="729"/>
        <v>14.75</v>
      </c>
      <c r="BD479" s="51">
        <v>1</v>
      </c>
      <c r="BF479" s="63">
        <f t="shared" si="769"/>
        <v>2.2369564701979754E+17</v>
      </c>
      <c r="BG479" s="63">
        <f t="shared" si="770"/>
        <v>8.4556954573483475E+19</v>
      </c>
      <c r="BH479" s="63">
        <f t="shared" si="771"/>
        <v>8.4461675512385884E+23</v>
      </c>
      <c r="BI479" s="63">
        <f t="shared" si="772"/>
        <v>2.2141121465519038E+30</v>
      </c>
      <c r="BJ479" s="63">
        <f t="shared" si="730"/>
        <v>374920.53333333333</v>
      </c>
      <c r="BK479" s="51">
        <f t="shared" si="773"/>
        <v>9988.731966332256</v>
      </c>
      <c r="BL479" s="72">
        <f t="shared" si="710"/>
        <v>46.404287157300644</v>
      </c>
      <c r="BM479" s="51">
        <f t="shared" si="731"/>
        <v>331</v>
      </c>
      <c r="BN479" s="51">
        <f t="shared" si="732"/>
        <v>17.100000000000001</v>
      </c>
      <c r="BO479" s="51">
        <v>1</v>
      </c>
      <c r="BQ479" s="63">
        <f t="shared" si="774"/>
        <v>1090921968392987.7</v>
      </c>
      <c r="BR479" s="63">
        <f t="shared" si="775"/>
        <v>3.6109517153807898E+17</v>
      </c>
      <c r="BS479" s="63">
        <f t="shared" si="776"/>
        <v>1.4493785287605001E+21</v>
      </c>
      <c r="BT479" s="63">
        <f t="shared" si="777"/>
        <v>2.566868997019495E+30</v>
      </c>
      <c r="BU479" s="63">
        <f t="shared" si="733"/>
        <v>374920.53333333333</v>
      </c>
      <c r="BV479" s="51">
        <f t="shared" si="778"/>
        <v>4013.8407904677761</v>
      </c>
      <c r="BW479" s="72">
        <f t="shared" si="694"/>
        <v>18.646953514455504</v>
      </c>
      <c r="BX479" s="51">
        <f t="shared" si="734"/>
        <v>286</v>
      </c>
      <c r="BY479" s="51">
        <f t="shared" si="735"/>
        <v>19.350000000000001</v>
      </c>
      <c r="BZ479" s="51">
        <v>1</v>
      </c>
      <c r="CB479" s="63">
        <f t="shared" si="779"/>
        <v>5627192827445.6543</v>
      </c>
      <c r="CC479" s="63">
        <f t="shared" si="780"/>
        <v>1609377148649457.3</v>
      </c>
      <c r="CD479" s="63">
        <f t="shared" si="781"/>
        <v>3.2032934177992038E+18</v>
      </c>
      <c r="CE479" s="63">
        <f t="shared" si="782"/>
        <v>2.9046149176799553E+30</v>
      </c>
      <c r="CF479" s="63">
        <f t="shared" si="736"/>
        <v>374920.53333333333</v>
      </c>
      <c r="CG479" s="51">
        <f t="shared" si="783"/>
        <v>1990.3932527483164</v>
      </c>
      <c r="CH479" s="93">
        <f t="shared" si="748"/>
        <v>9.246697215202289</v>
      </c>
      <c r="CI479" s="51">
        <f t="shared" si="737"/>
        <v>241</v>
      </c>
      <c r="CJ479" s="51">
        <f t="shared" si="738"/>
        <v>21.6</v>
      </c>
      <c r="CK479" s="51">
        <v>1</v>
      </c>
      <c r="CM479" s="63">
        <f t="shared" si="784"/>
        <v>22900429647.387234</v>
      </c>
      <c r="CN479" s="63">
        <f t="shared" si="785"/>
        <v>5519003545020.3232</v>
      </c>
      <c r="CO479" s="63">
        <f t="shared" si="786"/>
        <v>6983924602759874</v>
      </c>
      <c r="CP479" s="63">
        <f t="shared" si="787"/>
        <v>3.242360838340415E+30</v>
      </c>
      <c r="CQ479" s="63">
        <f t="shared" si="739"/>
        <v>374920.53333333333</v>
      </c>
      <c r="CR479" s="51">
        <f t="shared" si="788"/>
        <v>1265.4321646633689</v>
      </c>
      <c r="CS479" s="93">
        <f t="shared" si="707"/>
        <v>5.8787719747660176</v>
      </c>
      <c r="CT479" s="51">
        <f t="shared" si="740"/>
        <v>190</v>
      </c>
      <c r="CU479" s="51">
        <f t="shared" si="741"/>
        <v>24.15</v>
      </c>
      <c r="CV479" s="51">
        <v>1</v>
      </c>
      <c r="CX479" s="63">
        <f t="shared" si="697"/>
        <v>9853570.5075231362</v>
      </c>
      <c r="CY479" s="63">
        <f t="shared" si="698"/>
        <v>1872178396.4293959</v>
      </c>
      <c r="CZ479" s="63">
        <f t="shared" si="699"/>
        <v>6638301452697.6836</v>
      </c>
      <c r="DA479" s="63">
        <f t="shared" si="700"/>
        <v>3.6251395484222684E+30</v>
      </c>
      <c r="DB479" s="63">
        <f t="shared" si="742"/>
        <v>374920.53333333333</v>
      </c>
      <c r="DC479" s="51">
        <f t="shared" si="701"/>
        <v>3545.7633019151381</v>
      </c>
      <c r="DD479" s="93">
        <f t="shared" si="696"/>
        <v>16.472423027114743</v>
      </c>
      <c r="DE479" s="51">
        <f t="shared" si="743"/>
        <v>135</v>
      </c>
      <c r="DF479" s="51">
        <f t="shared" si="744"/>
        <v>26.9</v>
      </c>
      <c r="DG479" s="51">
        <v>1</v>
      </c>
      <c r="DI479" s="63">
        <f t="shared" si="702"/>
        <v>4309.5836474513353</v>
      </c>
      <c r="DJ479" s="63">
        <f t="shared" si="703"/>
        <v>581793.79240593023</v>
      </c>
      <c r="DK479" s="63">
        <f t="shared" si="704"/>
        <v>3610456883.2000327</v>
      </c>
      <c r="DL479" s="63">
        <f t="shared" si="705"/>
        <v>4.0379401181183865E+30</v>
      </c>
      <c r="DM479" s="63">
        <f t="shared" si="745"/>
        <v>374920.53333333333</v>
      </c>
      <c r="DN479" s="51">
        <f t="shared" si="706"/>
        <v>6205.7329079938654</v>
      </c>
      <c r="DO479" s="93">
        <f t="shared" si="693"/>
        <v>28.82974664398747</v>
      </c>
    </row>
    <row r="480" spans="1:119">
      <c r="A480" s="74">
        <v>8192</v>
      </c>
      <c r="B480" s="74">
        <f t="shared" si="711"/>
        <v>15.8</v>
      </c>
      <c r="C480" s="78">
        <v>19.010000000000002</v>
      </c>
      <c r="D480" s="76">
        <f t="shared" si="746"/>
        <v>3.37</v>
      </c>
      <c r="E480" s="76">
        <f t="shared" si="712"/>
        <v>3.37</v>
      </c>
      <c r="F480" s="77">
        <f t="shared" si="713"/>
        <v>215.89466900000005</v>
      </c>
      <c r="G480" s="73">
        <f t="shared" si="714"/>
        <v>3.4486060752855938E+28</v>
      </c>
      <c r="H480" s="74">
        <f t="shared" si="747"/>
        <v>94.80000000000004</v>
      </c>
      <c r="I480" s="79">
        <v>474</v>
      </c>
      <c r="J480" s="51">
        <f t="shared" si="715"/>
        <v>474</v>
      </c>
      <c r="K480" s="51">
        <f t="shared" si="716"/>
        <v>10</v>
      </c>
      <c r="L480" s="51">
        <v>1</v>
      </c>
      <c r="N480" s="63">
        <f t="shared" si="750"/>
        <v>1.8434755418154832E+23</v>
      </c>
      <c r="O480" s="63">
        <f t="shared" si="751"/>
        <v>8.7380740682053898E+25</v>
      </c>
      <c r="P480" s="63">
        <f t="shared" si="752"/>
        <v>3.448606075285594E+29</v>
      </c>
      <c r="Q480" s="63">
        <f t="shared" si="753"/>
        <v>1.724303037642797E+30</v>
      </c>
      <c r="R480" s="63">
        <f t="shared" si="717"/>
        <v>375193.59999999998</v>
      </c>
      <c r="S480" s="51">
        <f t="shared" si="754"/>
        <v>3946.6432172208201</v>
      </c>
      <c r="T480" s="72">
        <f t="shared" si="749"/>
        <v>18.280410699815931</v>
      </c>
      <c r="U480" s="51">
        <f t="shared" si="718"/>
        <v>459</v>
      </c>
      <c r="V480" s="69">
        <f t="shared" si="719"/>
        <v>10.75</v>
      </c>
      <c r="W480" s="51">
        <v>1</v>
      </c>
      <c r="Y480" s="68">
        <f t="shared" si="708"/>
        <v>7.3225336468260719E+21</v>
      </c>
      <c r="Z480" s="68">
        <f t="shared" si="755"/>
        <v>3.3610429438931669E+24</v>
      </c>
      <c r="AA480" s="68">
        <f t="shared" si="756"/>
        <v>4.6340644136650106E+28</v>
      </c>
      <c r="AB480" s="68">
        <f t="shared" si="757"/>
        <v>1.8536257654660066E+30</v>
      </c>
      <c r="AC480" s="63">
        <f t="shared" si="720"/>
        <v>375193.59999999998</v>
      </c>
      <c r="AD480" s="69">
        <f t="shared" si="758"/>
        <v>13787.578710009804</v>
      </c>
      <c r="AE480" s="72">
        <f t="shared" si="721"/>
        <v>63.862525063135308</v>
      </c>
      <c r="AF480" s="51">
        <f t="shared" si="722"/>
        <v>437</v>
      </c>
      <c r="AG480" s="51">
        <f t="shared" si="723"/>
        <v>11.85</v>
      </c>
      <c r="AH480" s="51">
        <v>1</v>
      </c>
      <c r="AJ480" s="63">
        <f t="shared" si="759"/>
        <v>5.4550747525386306E+20</v>
      </c>
      <c r="AK480" s="63">
        <f t="shared" si="760"/>
        <v>2.3838676668593816E+23</v>
      </c>
      <c r="AL480" s="63">
        <f t="shared" si="761"/>
        <v>2.4195799184450538E+27</v>
      </c>
      <c r="AM480" s="63">
        <f t="shared" si="762"/>
        <v>2.0432990996067143E+30</v>
      </c>
      <c r="AN480" s="63">
        <f t="shared" si="724"/>
        <v>375193.59999999998</v>
      </c>
      <c r="AO480" s="51">
        <f t="shared" si="763"/>
        <v>10149.808028701196</v>
      </c>
      <c r="AP480" s="72">
        <f t="shared" si="709"/>
        <v>47.012777460944129</v>
      </c>
      <c r="AQ480" s="51">
        <f t="shared" si="725"/>
        <v>409</v>
      </c>
      <c r="AR480" s="51">
        <f t="shared" si="726"/>
        <v>13.25</v>
      </c>
      <c r="AS480" s="51">
        <v>1</v>
      </c>
      <c r="AU480" s="63">
        <f t="shared" si="764"/>
        <v>4.0950028872261665E+19</v>
      </c>
      <c r="AV480" s="63">
        <f t="shared" si="765"/>
        <v>1.674856180875502E+22</v>
      </c>
      <c r="AW480" s="63">
        <f t="shared" si="766"/>
        <v>5.5778845822184964E+25</v>
      </c>
      <c r="AX480" s="63">
        <f t="shared" si="767"/>
        <v>2.2847015248767059E+30</v>
      </c>
      <c r="AY480" s="63">
        <f t="shared" si="727"/>
        <v>375193.59999999998</v>
      </c>
      <c r="AZ480" s="51">
        <f t="shared" si="768"/>
        <v>3330.3663000501656</v>
      </c>
      <c r="BA480" s="72">
        <f t="shared" si="695"/>
        <v>15.425884832988464</v>
      </c>
      <c r="BB480" s="51">
        <f t="shared" si="728"/>
        <v>379</v>
      </c>
      <c r="BC480" s="51">
        <f t="shared" si="729"/>
        <v>14.75</v>
      </c>
      <c r="BD480" s="51">
        <v>1</v>
      </c>
      <c r="BF480" s="63">
        <f t="shared" si="769"/>
        <v>2.2369564701979754E+17</v>
      </c>
      <c r="BG480" s="63">
        <f t="shared" si="770"/>
        <v>8.4780650220503269E+19</v>
      </c>
      <c r="BH480" s="63">
        <f t="shared" si="771"/>
        <v>9.7020987721371034E+23</v>
      </c>
      <c r="BI480" s="63">
        <f t="shared" si="772"/>
        <v>2.5433469805231252E+30</v>
      </c>
      <c r="BJ480" s="63">
        <f t="shared" si="730"/>
        <v>375193.59999999998</v>
      </c>
      <c r="BK480" s="51">
        <f t="shared" si="773"/>
        <v>11443.765466416247</v>
      </c>
      <c r="BL480" s="72">
        <f t="shared" si="710"/>
        <v>53.006243829097258</v>
      </c>
      <c r="BM480" s="51">
        <f t="shared" si="731"/>
        <v>332</v>
      </c>
      <c r="BN480" s="51">
        <f t="shared" si="732"/>
        <v>17.100000000000001</v>
      </c>
      <c r="BO480" s="51">
        <v>1</v>
      </c>
      <c r="BQ480" s="63">
        <f t="shared" si="774"/>
        <v>1090921968392987.7</v>
      </c>
      <c r="BR480" s="63">
        <f t="shared" si="775"/>
        <v>3.6218609350647194E+17</v>
      </c>
      <c r="BS480" s="63">
        <f t="shared" si="776"/>
        <v>1.6648987317552098E+21</v>
      </c>
      <c r="BT480" s="63">
        <f t="shared" si="777"/>
        <v>2.9485581943691828E+30</v>
      </c>
      <c r="BU480" s="63">
        <f t="shared" si="733"/>
        <v>375193.59999999998</v>
      </c>
      <c r="BV480" s="51">
        <f t="shared" si="778"/>
        <v>4596.8046857808458</v>
      </c>
      <c r="BW480" s="72">
        <f t="shared" si="694"/>
        <v>21.291886025128509</v>
      </c>
      <c r="BX480" s="51">
        <f t="shared" si="734"/>
        <v>287</v>
      </c>
      <c r="BY480" s="51">
        <f t="shared" si="735"/>
        <v>19.350000000000001</v>
      </c>
      <c r="BZ480" s="51">
        <v>1</v>
      </c>
      <c r="CB480" s="63">
        <f t="shared" si="779"/>
        <v>5627192827445.6543</v>
      </c>
      <c r="CC480" s="63">
        <f t="shared" si="780"/>
        <v>1615004341476902.7</v>
      </c>
      <c r="CD480" s="63">
        <f t="shared" si="781"/>
        <v>3.6796178795987768E+18</v>
      </c>
      <c r="CE480" s="63">
        <f t="shared" si="782"/>
        <v>3.3365263778388126E+30</v>
      </c>
      <c r="CF480" s="63">
        <f t="shared" si="736"/>
        <v>375193.59999999998</v>
      </c>
      <c r="CG480" s="51">
        <f t="shared" si="783"/>
        <v>2278.3950390088789</v>
      </c>
      <c r="CH480" s="93">
        <f t="shared" si="748"/>
        <v>10.553271415001351</v>
      </c>
      <c r="CI480" s="51">
        <f t="shared" si="737"/>
        <v>242</v>
      </c>
      <c r="CJ480" s="51">
        <f t="shared" si="738"/>
        <v>21.6</v>
      </c>
      <c r="CK480" s="51">
        <v>1</v>
      </c>
      <c r="CM480" s="63">
        <f t="shared" si="784"/>
        <v>22900429647.387234</v>
      </c>
      <c r="CN480" s="63">
        <f t="shared" si="785"/>
        <v>5541903974667.7109</v>
      </c>
      <c r="CO480" s="63">
        <f t="shared" si="786"/>
        <v>8022422702613589</v>
      </c>
      <c r="CP480" s="63">
        <f t="shared" si="787"/>
        <v>3.7244945613084412E+30</v>
      </c>
      <c r="CQ480" s="63">
        <f t="shared" si="739"/>
        <v>375193.59999999998</v>
      </c>
      <c r="CR480" s="51">
        <f t="shared" si="788"/>
        <v>1447.5932349756399</v>
      </c>
      <c r="CS480" s="93">
        <f t="shared" si="707"/>
        <v>6.7050902260844598</v>
      </c>
      <c r="CT480" s="51">
        <f t="shared" si="740"/>
        <v>191</v>
      </c>
      <c r="CU480" s="51">
        <f t="shared" si="741"/>
        <v>24.15</v>
      </c>
      <c r="CV480" s="51">
        <v>1</v>
      </c>
      <c r="CX480" s="63">
        <f t="shared" si="697"/>
        <v>9853570.5075231362</v>
      </c>
      <c r="CY480" s="63">
        <f t="shared" si="698"/>
        <v>1882031966.936919</v>
      </c>
      <c r="CZ480" s="63">
        <f t="shared" si="699"/>
        <v>7625405958688.2588</v>
      </c>
      <c r="DA480" s="63">
        <f t="shared" si="700"/>
        <v>4.1641918359073541E+30</v>
      </c>
      <c r="DB480" s="63">
        <f t="shared" si="742"/>
        <v>375193.59999999998</v>
      </c>
      <c r="DC480" s="51">
        <f t="shared" si="701"/>
        <v>4051.6877994898814</v>
      </c>
      <c r="DD480" s="93">
        <f t="shared" si="696"/>
        <v>18.766965475603662</v>
      </c>
      <c r="DE480" s="51">
        <f t="shared" si="743"/>
        <v>136</v>
      </c>
      <c r="DF480" s="51">
        <f t="shared" si="744"/>
        <v>26.9</v>
      </c>
      <c r="DG480" s="51">
        <v>1</v>
      </c>
      <c r="DI480" s="63">
        <f t="shared" si="702"/>
        <v>4309.5836474513353</v>
      </c>
      <c r="DJ480" s="63">
        <f t="shared" si="703"/>
        <v>586103.37605338159</v>
      </c>
      <c r="DK480" s="63">
        <f t="shared" si="704"/>
        <v>4147325882.5195999</v>
      </c>
      <c r="DL480" s="63">
        <f t="shared" si="705"/>
        <v>4.6383751712591229E+30</v>
      </c>
      <c r="DM480" s="63">
        <f t="shared" si="745"/>
        <v>375193.59999999998</v>
      </c>
      <c r="DN480" s="51">
        <f t="shared" si="706"/>
        <v>7076.0996301476116</v>
      </c>
      <c r="DO480" s="93">
        <f t="shared" si="693"/>
        <v>32.775703369255545</v>
      </c>
    </row>
    <row r="481" spans="1:119">
      <c r="A481" s="74">
        <v>8192</v>
      </c>
      <c r="B481" s="74">
        <f t="shared" si="711"/>
        <v>15.833333333333334</v>
      </c>
      <c r="C481" s="78">
        <v>19.010000000000002</v>
      </c>
      <c r="D481" s="76">
        <f t="shared" si="746"/>
        <v>3.375</v>
      </c>
      <c r="E481" s="76">
        <f t="shared" si="712"/>
        <v>3.375</v>
      </c>
      <c r="F481" s="77">
        <f t="shared" si="713"/>
        <v>216.53578125000004</v>
      </c>
      <c r="G481" s="73">
        <f t="shared" si="714"/>
        <v>3.9614081257133418E+28</v>
      </c>
      <c r="H481" s="74">
        <f t="shared" si="747"/>
        <v>95.000000000000057</v>
      </c>
      <c r="I481" s="79">
        <v>475</v>
      </c>
      <c r="J481" s="51">
        <f t="shared" si="715"/>
        <v>475</v>
      </c>
      <c r="K481" s="51">
        <f t="shared" si="716"/>
        <v>10</v>
      </c>
      <c r="L481" s="51">
        <v>1</v>
      </c>
      <c r="N481" s="63">
        <f t="shared" si="750"/>
        <v>1.8434755418154832E+23</v>
      </c>
      <c r="O481" s="63">
        <f t="shared" si="751"/>
        <v>8.7565088236235452E+25</v>
      </c>
      <c r="P481" s="63">
        <f t="shared" si="752"/>
        <v>3.9614081257133421E+29</v>
      </c>
      <c r="Q481" s="63">
        <f t="shared" si="753"/>
        <v>1.9807040628566709E+30</v>
      </c>
      <c r="R481" s="63">
        <f t="shared" si="717"/>
        <v>375466.66666666669</v>
      </c>
      <c r="S481" s="51">
        <f t="shared" si="754"/>
        <v>4523.9583554420096</v>
      </c>
      <c r="T481" s="72">
        <f t="shared" si="749"/>
        <v>20.892428629238424</v>
      </c>
      <c r="U481" s="51">
        <f t="shared" si="718"/>
        <v>460</v>
      </c>
      <c r="V481" s="69">
        <f t="shared" si="719"/>
        <v>10.75</v>
      </c>
      <c r="W481" s="51">
        <v>14</v>
      </c>
      <c r="Y481" s="68">
        <f t="shared" si="708"/>
        <v>1.0251547105556501E+23</v>
      </c>
      <c r="Z481" s="68">
        <f t="shared" si="755"/>
        <v>4.7157116685559905E+25</v>
      </c>
      <c r="AA481" s="68">
        <f t="shared" si="756"/>
        <v>5.3231421689272979E+28</v>
      </c>
      <c r="AB481" s="68">
        <f t="shared" si="757"/>
        <v>2.1292568675709213E+30</v>
      </c>
      <c r="AC481" s="63">
        <f t="shared" si="720"/>
        <v>375466.66666666669</v>
      </c>
      <c r="AD481" s="69">
        <f t="shared" si="758"/>
        <v>1128.8099322148146</v>
      </c>
      <c r="AE481" s="72">
        <f t="shared" si="721"/>
        <v>5.213041122804337</v>
      </c>
      <c r="AF481" s="51">
        <f t="shared" si="722"/>
        <v>438</v>
      </c>
      <c r="AG481" s="51">
        <f t="shared" si="723"/>
        <v>11.85</v>
      </c>
      <c r="AH481" s="51">
        <v>1</v>
      </c>
      <c r="AJ481" s="63">
        <f t="shared" si="759"/>
        <v>5.4550747525386306E+20</v>
      </c>
      <c r="AK481" s="63">
        <f t="shared" si="760"/>
        <v>2.3893227416119201E+23</v>
      </c>
      <c r="AL481" s="63">
        <f t="shared" si="761"/>
        <v>2.7793674721016933E+27</v>
      </c>
      <c r="AM481" s="63">
        <f t="shared" si="762"/>
        <v>2.3471343144851547E+30</v>
      </c>
      <c r="AN481" s="63">
        <f t="shared" si="724"/>
        <v>375466.66666666669</v>
      </c>
      <c r="AO481" s="51">
        <f t="shared" si="763"/>
        <v>11632.448909880779</v>
      </c>
      <c r="AP481" s="72">
        <f t="shared" si="709"/>
        <v>53.72067767613246</v>
      </c>
      <c r="AQ481" s="51">
        <f t="shared" si="725"/>
        <v>410</v>
      </c>
      <c r="AR481" s="51">
        <f t="shared" si="726"/>
        <v>13.25</v>
      </c>
      <c r="AS481" s="51">
        <v>1</v>
      </c>
      <c r="AU481" s="63">
        <f t="shared" si="764"/>
        <v>4.0950028872261665E+19</v>
      </c>
      <c r="AV481" s="63">
        <f t="shared" si="765"/>
        <v>1.6789511837627282E+22</v>
      </c>
      <c r="AW481" s="63">
        <f t="shared" si="766"/>
        <v>6.4073068439577099E+25</v>
      </c>
      <c r="AX481" s="63">
        <f t="shared" si="767"/>
        <v>2.6244328832850889E+30</v>
      </c>
      <c r="AY481" s="63">
        <f t="shared" si="727"/>
        <v>375466.66666666669</v>
      </c>
      <c r="AZ481" s="51">
        <f t="shared" si="768"/>
        <v>3816.2555921359058</v>
      </c>
      <c r="BA481" s="72">
        <f t="shared" si="695"/>
        <v>17.62413385033059</v>
      </c>
      <c r="BB481" s="51">
        <f t="shared" si="728"/>
        <v>380</v>
      </c>
      <c r="BC481" s="51">
        <f t="shared" si="729"/>
        <v>14.75</v>
      </c>
      <c r="BD481" s="51">
        <v>14</v>
      </c>
      <c r="BF481" s="63">
        <f t="shared" si="769"/>
        <v>3.1317390582771656E+18</v>
      </c>
      <c r="BG481" s="63">
        <f t="shared" si="770"/>
        <v>1.1900608421453229E+21</v>
      </c>
      <c r="BH481" s="63">
        <f t="shared" si="771"/>
        <v>1.1144784899572645E+24</v>
      </c>
      <c r="BI481" s="63">
        <f t="shared" si="772"/>
        <v>2.9215384927135898E+30</v>
      </c>
      <c r="BJ481" s="63">
        <f t="shared" si="730"/>
        <v>375466.66666666669</v>
      </c>
      <c r="BK481" s="51">
        <f t="shared" si="773"/>
        <v>936.48866552754885</v>
      </c>
      <c r="BL481" s="72">
        <f t="shared" si="710"/>
        <v>4.3248679738815623</v>
      </c>
      <c r="BM481" s="51">
        <f t="shared" si="731"/>
        <v>333</v>
      </c>
      <c r="BN481" s="51">
        <f t="shared" si="732"/>
        <v>17.100000000000001</v>
      </c>
      <c r="BO481" s="51">
        <v>1</v>
      </c>
      <c r="BQ481" s="63">
        <f t="shared" si="774"/>
        <v>1090921968392987.7</v>
      </c>
      <c r="BR481" s="63">
        <f t="shared" si="775"/>
        <v>3.632770154748649E+17</v>
      </c>
      <c r="BS481" s="63">
        <f t="shared" si="776"/>
        <v>1.9124664344038594E+21</v>
      </c>
      <c r="BT481" s="63">
        <f t="shared" si="777"/>
        <v>3.3870039474849074E+30</v>
      </c>
      <c r="BU481" s="63">
        <f t="shared" si="733"/>
        <v>375466.66666666669</v>
      </c>
      <c r="BV481" s="51">
        <f t="shared" si="778"/>
        <v>5264.4850979738985</v>
      </c>
      <c r="BW481" s="72">
        <f t="shared" si="694"/>
        <v>24.312310268462376</v>
      </c>
      <c r="BX481" s="51">
        <f t="shared" si="734"/>
        <v>288</v>
      </c>
      <c r="BY481" s="51">
        <f t="shared" si="735"/>
        <v>19.350000000000001</v>
      </c>
      <c r="BZ481" s="51">
        <v>1</v>
      </c>
      <c r="CB481" s="63">
        <f t="shared" si="779"/>
        <v>5627192827445.6543</v>
      </c>
      <c r="CC481" s="63">
        <f t="shared" si="780"/>
        <v>1620631534304348.5</v>
      </c>
      <c r="CD481" s="63">
        <f t="shared" si="781"/>
        <v>4.2267710053127936E+18</v>
      </c>
      <c r="CE481" s="63">
        <f t="shared" si="782"/>
        <v>3.8326623616276589E+30</v>
      </c>
      <c r="CF481" s="63">
        <f t="shared" si="736"/>
        <v>375466.66666666669</v>
      </c>
      <c r="CG481" s="51">
        <f t="shared" si="783"/>
        <v>2608.1011728104645</v>
      </c>
      <c r="CH481" s="93">
        <f t="shared" si="748"/>
        <v>12.044666048976438</v>
      </c>
      <c r="CI481" s="51">
        <f t="shared" si="737"/>
        <v>243</v>
      </c>
      <c r="CJ481" s="51">
        <f t="shared" si="738"/>
        <v>21.6</v>
      </c>
      <c r="CK481" s="51">
        <v>1</v>
      </c>
      <c r="CM481" s="63">
        <f t="shared" si="784"/>
        <v>22900429647.387234</v>
      </c>
      <c r="CN481" s="63">
        <f t="shared" si="785"/>
        <v>5564804404315.0977</v>
      </c>
      <c r="CO481" s="63">
        <f t="shared" si="786"/>
        <v>9215343761583098</v>
      </c>
      <c r="CP481" s="63">
        <f t="shared" si="787"/>
        <v>4.2783207757704093E+30</v>
      </c>
      <c r="CQ481" s="63">
        <f t="shared" si="739"/>
        <v>375466.66666666669</v>
      </c>
      <c r="CR481" s="51">
        <f t="shared" si="788"/>
        <v>1656.0049719694146</v>
      </c>
      <c r="CS481" s="93">
        <f t="shared" si="707"/>
        <v>7.6477197551820977</v>
      </c>
      <c r="CT481" s="51">
        <f t="shared" si="740"/>
        <v>192</v>
      </c>
      <c r="CU481" s="51">
        <f t="shared" si="741"/>
        <v>24.15</v>
      </c>
      <c r="CV481" s="51">
        <v>1</v>
      </c>
      <c r="CX481" s="63">
        <f t="shared" si="697"/>
        <v>9853570.5075231362</v>
      </c>
      <c r="CY481" s="63">
        <f t="shared" si="698"/>
        <v>1891885537.4444423</v>
      </c>
      <c r="CZ481" s="63">
        <f t="shared" si="699"/>
        <v>8759291280929.792</v>
      </c>
      <c r="DA481" s="63">
        <f t="shared" si="700"/>
        <v>4.7834003117988597E+30</v>
      </c>
      <c r="DB481" s="63">
        <f t="shared" si="742"/>
        <v>375466.66666666669</v>
      </c>
      <c r="DC481" s="51">
        <f t="shared" si="701"/>
        <v>4629.9266565364396</v>
      </c>
      <c r="DD481" s="93">
        <f t="shared" si="696"/>
        <v>21.381808723755391</v>
      </c>
      <c r="DE481" s="51">
        <f t="shared" si="743"/>
        <v>137</v>
      </c>
      <c r="DF481" s="51">
        <f t="shared" si="744"/>
        <v>26.9</v>
      </c>
      <c r="DG481" s="51">
        <v>1</v>
      </c>
      <c r="DI481" s="63">
        <f t="shared" si="702"/>
        <v>4309.5836474513353</v>
      </c>
      <c r="DJ481" s="63">
        <f t="shared" si="703"/>
        <v>590412.95970083296</v>
      </c>
      <c r="DK481" s="63">
        <f t="shared" si="704"/>
        <v>4764026418.8868914</v>
      </c>
      <c r="DL481" s="63">
        <f t="shared" si="705"/>
        <v>5.3280939290844445E+30</v>
      </c>
      <c r="DM481" s="63">
        <f t="shared" si="745"/>
        <v>375466.66666666669</v>
      </c>
      <c r="DN481" s="51">
        <f t="shared" si="706"/>
        <v>8068.9733187782031</v>
      </c>
      <c r="DO481" s="93">
        <f t="shared" ref="DO481:DO544" si="789">DN481/$F481</f>
        <v>37.263925953476573</v>
      </c>
    </row>
    <row r="482" spans="1:119">
      <c r="A482" s="74">
        <v>8192</v>
      </c>
      <c r="B482" s="74">
        <f t="shared" si="711"/>
        <v>15.866666666666667</v>
      </c>
      <c r="C482" s="78">
        <v>19.010000000000002</v>
      </c>
      <c r="D482" s="76">
        <f t="shared" si="746"/>
        <v>3.38</v>
      </c>
      <c r="E482" s="76">
        <f t="shared" si="712"/>
        <v>3.38</v>
      </c>
      <c r="F482" s="77">
        <f t="shared" si="713"/>
        <v>217.17784399999999</v>
      </c>
      <c r="G482" s="73">
        <f t="shared" si="714"/>
        <v>4.5504629974788045E+28</v>
      </c>
      <c r="H482" s="74">
        <f t="shared" si="747"/>
        <v>95.200000000000045</v>
      </c>
      <c r="I482" s="79">
        <v>476</v>
      </c>
      <c r="J482" s="51">
        <f t="shared" si="715"/>
        <v>476</v>
      </c>
      <c r="K482" s="51">
        <f t="shared" si="716"/>
        <v>10</v>
      </c>
      <c r="L482" s="51">
        <v>1</v>
      </c>
      <c r="N482" s="63">
        <f t="shared" si="750"/>
        <v>1.8434755418154832E+23</v>
      </c>
      <c r="O482" s="63">
        <f t="shared" si="751"/>
        <v>8.7749435790417007E+25</v>
      </c>
      <c r="P482" s="63">
        <f t="shared" si="752"/>
        <v>4.5504629974788043E+29</v>
      </c>
      <c r="Q482" s="63">
        <f t="shared" si="753"/>
        <v>2.2752314987394022E+30</v>
      </c>
      <c r="R482" s="63">
        <f t="shared" si="717"/>
        <v>375739.73333333334</v>
      </c>
      <c r="S482" s="51">
        <f t="shared" si="754"/>
        <v>5185.7461606331535</v>
      </c>
      <c r="T482" s="72">
        <f t="shared" si="749"/>
        <v>23.87787844801127</v>
      </c>
      <c r="U482" s="51">
        <f t="shared" si="718"/>
        <v>461</v>
      </c>
      <c r="V482" s="69">
        <f t="shared" si="719"/>
        <v>10.75</v>
      </c>
      <c r="W482" s="51">
        <v>1</v>
      </c>
      <c r="Y482" s="68">
        <f t="shared" si="708"/>
        <v>1.0251547105556501E+23</v>
      </c>
      <c r="Z482" s="68">
        <f t="shared" si="755"/>
        <v>4.7259632156615467E+25</v>
      </c>
      <c r="AA482" s="68">
        <f t="shared" si="756"/>
        <v>6.1146846528621377E+28</v>
      </c>
      <c r="AB482" s="68">
        <f t="shared" si="757"/>
        <v>2.4458738611448574E+30</v>
      </c>
      <c r="AC482" s="63">
        <f t="shared" si="720"/>
        <v>375739.73333333334</v>
      </c>
      <c r="AD482" s="69">
        <f t="shared" si="758"/>
        <v>1293.8493961608619</v>
      </c>
      <c r="AE482" s="72">
        <f t="shared" si="721"/>
        <v>5.9575570524627821</v>
      </c>
      <c r="AF482" s="51">
        <f t="shared" si="722"/>
        <v>439</v>
      </c>
      <c r="AG482" s="51">
        <f t="shared" si="723"/>
        <v>11.85</v>
      </c>
      <c r="AH482" s="51">
        <v>1</v>
      </c>
      <c r="AJ482" s="63">
        <f t="shared" si="759"/>
        <v>5.4550747525386306E+20</v>
      </c>
      <c r="AK482" s="63">
        <f t="shared" si="760"/>
        <v>2.3947778163644587E+23</v>
      </c>
      <c r="AL482" s="63">
        <f t="shared" si="761"/>
        <v>3.1926548431354834E+27</v>
      </c>
      <c r="AM482" s="63">
        <f t="shared" si="762"/>
        <v>2.6961493260061916E+30</v>
      </c>
      <c r="AN482" s="63">
        <f t="shared" si="724"/>
        <v>375739.73333333334</v>
      </c>
      <c r="AO482" s="51">
        <f t="shared" si="763"/>
        <v>13331.737171268322</v>
      </c>
      <c r="AP482" s="72">
        <f t="shared" si="709"/>
        <v>61.386267244039509</v>
      </c>
      <c r="AQ482" s="51">
        <f t="shared" si="725"/>
        <v>411</v>
      </c>
      <c r="AR482" s="51">
        <f t="shared" si="726"/>
        <v>13.25</v>
      </c>
      <c r="AS482" s="51">
        <v>1</v>
      </c>
      <c r="AU482" s="63">
        <f t="shared" si="764"/>
        <v>4.0950028872261665E+19</v>
      </c>
      <c r="AV482" s="63">
        <f t="shared" si="765"/>
        <v>1.6830461866499545E+22</v>
      </c>
      <c r="AW482" s="63">
        <f t="shared" si="766"/>
        <v>7.360062831615465E+25</v>
      </c>
      <c r="AX482" s="63">
        <f t="shared" si="767"/>
        <v>3.0146817358297081E+30</v>
      </c>
      <c r="AY482" s="63">
        <f t="shared" si="727"/>
        <v>375739.73333333334</v>
      </c>
      <c r="AZ482" s="51">
        <f t="shared" si="768"/>
        <v>4373.0605196672686</v>
      </c>
      <c r="BA482" s="72">
        <f t="shared" si="695"/>
        <v>20.135850136109045</v>
      </c>
      <c r="BB482" s="51">
        <f t="shared" si="728"/>
        <v>381</v>
      </c>
      <c r="BC482" s="51">
        <f t="shared" si="729"/>
        <v>14.75</v>
      </c>
      <c r="BD482" s="51">
        <v>1</v>
      </c>
      <c r="BF482" s="63">
        <f t="shared" si="769"/>
        <v>3.1317390582771656E+18</v>
      </c>
      <c r="BG482" s="63">
        <f t="shared" si="770"/>
        <v>1.1931925812036001E+21</v>
      </c>
      <c r="BH482" s="63">
        <f t="shared" si="771"/>
        <v>1.2801996080934895E+24</v>
      </c>
      <c r="BI482" s="63">
        <f t="shared" si="772"/>
        <v>3.3559664606406184E+30</v>
      </c>
      <c r="BJ482" s="63">
        <f t="shared" si="730"/>
        <v>375739.73333333334</v>
      </c>
      <c r="BK482" s="51">
        <f t="shared" si="773"/>
        <v>1072.9195171513081</v>
      </c>
      <c r="BL482" s="72">
        <f t="shared" si="710"/>
        <v>4.9402807274912819</v>
      </c>
      <c r="BM482" s="51">
        <f t="shared" si="731"/>
        <v>334</v>
      </c>
      <c r="BN482" s="51">
        <f t="shared" si="732"/>
        <v>17.100000000000001</v>
      </c>
      <c r="BO482" s="51">
        <v>1</v>
      </c>
      <c r="BQ482" s="63">
        <f t="shared" si="774"/>
        <v>1090921968392987.7</v>
      </c>
      <c r="BR482" s="63">
        <f t="shared" si="775"/>
        <v>3.6436793744325792E+17</v>
      </c>
      <c r="BS482" s="63">
        <f t="shared" si="776"/>
        <v>2.1968470471867582E+21</v>
      </c>
      <c r="BT482" s="63">
        <f t="shared" si="777"/>
        <v>3.8906458628443782E+30</v>
      </c>
      <c r="BU482" s="63">
        <f t="shared" si="733"/>
        <v>375739.73333333334</v>
      </c>
      <c r="BV482" s="51">
        <f t="shared" si="778"/>
        <v>6029.1996672425867</v>
      </c>
      <c r="BW482" s="72">
        <f t="shared" si="694"/>
        <v>27.76157805140835</v>
      </c>
      <c r="BX482" s="51">
        <f t="shared" si="734"/>
        <v>289</v>
      </c>
      <c r="BY482" s="51">
        <f t="shared" si="735"/>
        <v>19.350000000000001</v>
      </c>
      <c r="BZ482" s="51">
        <v>1</v>
      </c>
      <c r="CB482" s="63">
        <f t="shared" si="779"/>
        <v>5627192827445.6543</v>
      </c>
      <c r="CC482" s="63">
        <f t="shared" si="780"/>
        <v>1626258727131794</v>
      </c>
      <c r="CD482" s="63">
        <f t="shared" si="781"/>
        <v>4.8552849007519703E+18</v>
      </c>
      <c r="CE482" s="63">
        <f t="shared" si="782"/>
        <v>4.4025729500607435E+30</v>
      </c>
      <c r="CF482" s="63">
        <f t="shared" si="736"/>
        <v>375739.73333333334</v>
      </c>
      <c r="CG482" s="51">
        <f t="shared" si="783"/>
        <v>2985.555016399609</v>
      </c>
      <c r="CH482" s="93">
        <f t="shared" si="748"/>
        <v>13.747051547300604</v>
      </c>
      <c r="CI482" s="51">
        <f t="shared" si="737"/>
        <v>244</v>
      </c>
      <c r="CJ482" s="51">
        <f t="shared" si="738"/>
        <v>21.6</v>
      </c>
      <c r="CK482" s="51">
        <v>1</v>
      </c>
      <c r="CM482" s="63">
        <f t="shared" si="784"/>
        <v>22900429647.387234</v>
      </c>
      <c r="CN482" s="63">
        <f t="shared" si="785"/>
        <v>5587704833962.4854</v>
      </c>
      <c r="CO482" s="63">
        <f t="shared" si="786"/>
        <v>1.0585650219662694E+16</v>
      </c>
      <c r="CP482" s="63">
        <f t="shared" si="787"/>
        <v>4.9145000372771093E+30</v>
      </c>
      <c r="CQ482" s="63">
        <f t="shared" si="739"/>
        <v>375739.73333333334</v>
      </c>
      <c r="CR482" s="51">
        <f t="shared" si="788"/>
        <v>1894.4540798437179</v>
      </c>
      <c r="CS482" s="93">
        <f t="shared" si="707"/>
        <v>8.7230540876154841</v>
      </c>
      <c r="CT482" s="51">
        <f t="shared" si="740"/>
        <v>193</v>
      </c>
      <c r="CU482" s="51">
        <f t="shared" si="741"/>
        <v>24.15</v>
      </c>
      <c r="CV482" s="51">
        <v>1</v>
      </c>
      <c r="CX482" s="63">
        <f t="shared" si="697"/>
        <v>9853570.5075231362</v>
      </c>
      <c r="CY482" s="63">
        <f t="shared" si="698"/>
        <v>1901739107.9519653</v>
      </c>
      <c r="CZ482" s="63">
        <f t="shared" si="699"/>
        <v>10061783485343.924</v>
      </c>
      <c r="DA482" s="63">
        <f t="shared" si="700"/>
        <v>5.4946840694556563E+30</v>
      </c>
      <c r="DB482" s="63">
        <f t="shared" si="742"/>
        <v>375739.73333333334</v>
      </c>
      <c r="DC482" s="51">
        <f t="shared" si="701"/>
        <v>5290.8327137362876</v>
      </c>
      <c r="DD482" s="93">
        <f t="shared" si="696"/>
        <v>24.36175171596366</v>
      </c>
      <c r="DE482" s="51">
        <f t="shared" si="743"/>
        <v>138</v>
      </c>
      <c r="DF482" s="51">
        <f t="shared" si="744"/>
        <v>26.9</v>
      </c>
      <c r="DG482" s="51">
        <v>1</v>
      </c>
      <c r="DI482" s="63">
        <f t="shared" si="702"/>
        <v>4309.5836474513353</v>
      </c>
      <c r="DJ482" s="63">
        <f t="shared" si="703"/>
        <v>594722.54334828432</v>
      </c>
      <c r="DK482" s="63">
        <f t="shared" si="704"/>
        <v>5472429310.5377884</v>
      </c>
      <c r="DL482" s="63">
        <f t="shared" si="705"/>
        <v>6.1203727316089918E+30</v>
      </c>
      <c r="DM482" s="63">
        <f t="shared" si="745"/>
        <v>375739.73333333334</v>
      </c>
      <c r="DN482" s="51">
        <f t="shared" si="706"/>
        <v>9201.6510417245063</v>
      </c>
      <c r="DO482" s="93">
        <f t="shared" si="789"/>
        <v>42.369197853002476</v>
      </c>
    </row>
    <row r="483" spans="1:119">
      <c r="A483" s="74">
        <v>8192</v>
      </c>
      <c r="B483" s="74">
        <f t="shared" si="711"/>
        <v>15.9</v>
      </c>
      <c r="C483" s="78">
        <v>19.010000000000002</v>
      </c>
      <c r="D483" s="76">
        <f t="shared" si="746"/>
        <v>3.3850000000000002</v>
      </c>
      <c r="E483" s="76">
        <f t="shared" si="712"/>
        <v>3.3850000000000002</v>
      </c>
      <c r="F483" s="77">
        <f t="shared" si="713"/>
        <v>217.82085725000005</v>
      </c>
      <c r="G483" s="73">
        <f t="shared" si="714"/>
        <v>5.2271093596787806E+28</v>
      </c>
      <c r="H483" s="74">
        <f t="shared" si="747"/>
        <v>95.400000000000063</v>
      </c>
      <c r="I483" s="79">
        <v>477</v>
      </c>
      <c r="J483" s="51">
        <f t="shared" si="715"/>
        <v>477</v>
      </c>
      <c r="K483" s="51">
        <f t="shared" si="716"/>
        <v>10</v>
      </c>
      <c r="L483" s="51">
        <v>1</v>
      </c>
      <c r="N483" s="63">
        <f t="shared" si="750"/>
        <v>1.8434755418154832E+23</v>
      </c>
      <c r="O483" s="63">
        <f t="shared" si="751"/>
        <v>8.7933783344598545E+25</v>
      </c>
      <c r="P483" s="63">
        <f t="shared" si="752"/>
        <v>5.2271093596787802E+29</v>
      </c>
      <c r="Q483" s="63">
        <f t="shared" si="753"/>
        <v>2.6135546798393898E+30</v>
      </c>
      <c r="R483" s="63">
        <f t="shared" si="717"/>
        <v>376012.79999999999</v>
      </c>
      <c r="S483" s="51">
        <f t="shared" si="754"/>
        <v>5944.36991206732</v>
      </c>
      <c r="T483" s="72">
        <f t="shared" si="749"/>
        <v>27.290177750263716</v>
      </c>
      <c r="U483" s="51">
        <f t="shared" si="718"/>
        <v>462</v>
      </c>
      <c r="V483" s="69">
        <f t="shared" si="719"/>
        <v>10.75</v>
      </c>
      <c r="W483" s="51">
        <v>1</v>
      </c>
      <c r="Y483" s="68">
        <f t="shared" si="708"/>
        <v>1.0251547105556501E+23</v>
      </c>
      <c r="Z483" s="68">
        <f t="shared" si="755"/>
        <v>4.7362147627671037E+25</v>
      </c>
      <c r="AA483" s="68">
        <f t="shared" si="756"/>
        <v>7.0239282020683531E+28</v>
      </c>
      <c r="AB483" s="68">
        <f t="shared" si="757"/>
        <v>2.8095712808273444E+30</v>
      </c>
      <c r="AC483" s="63">
        <f t="shared" si="720"/>
        <v>376012.79999999999</v>
      </c>
      <c r="AD483" s="69">
        <f t="shared" si="758"/>
        <v>1483.0256975012398</v>
      </c>
      <c r="AE483" s="72">
        <f t="shared" si="721"/>
        <v>6.8084650672323965</v>
      </c>
      <c r="AF483" s="51">
        <f t="shared" si="722"/>
        <v>440</v>
      </c>
      <c r="AG483" s="51">
        <f t="shared" si="723"/>
        <v>11.85</v>
      </c>
      <c r="AH483" s="51">
        <v>14</v>
      </c>
      <c r="AJ483" s="63">
        <f t="shared" si="759"/>
        <v>7.6371046535540832E+21</v>
      </c>
      <c r="AK483" s="63">
        <f t="shared" si="760"/>
        <v>3.3603260475637966E+24</v>
      </c>
      <c r="AL483" s="63">
        <f t="shared" si="761"/>
        <v>3.6673973663830473E+27</v>
      </c>
      <c r="AM483" s="63">
        <f t="shared" si="762"/>
        <v>3.0970622956096775E+30</v>
      </c>
      <c r="AN483" s="63">
        <f t="shared" si="724"/>
        <v>376012.79999999999</v>
      </c>
      <c r="AO483" s="51">
        <f t="shared" si="763"/>
        <v>1091.3814059923959</v>
      </c>
      <c r="AP483" s="72">
        <f t="shared" si="709"/>
        <v>5.0104540941172688</v>
      </c>
      <c r="AQ483" s="51">
        <f t="shared" si="725"/>
        <v>412</v>
      </c>
      <c r="AR483" s="51">
        <f t="shared" si="726"/>
        <v>13.25</v>
      </c>
      <c r="AS483" s="51">
        <v>1</v>
      </c>
      <c r="AU483" s="63">
        <f t="shared" si="764"/>
        <v>4.0950028872261665E+19</v>
      </c>
      <c r="AV483" s="63">
        <f t="shared" si="765"/>
        <v>1.6871411895371806E+22</v>
      </c>
      <c r="AW483" s="63">
        <f t="shared" si="766"/>
        <v>8.4544920673515058E+25</v>
      </c>
      <c r="AX483" s="63">
        <f t="shared" si="767"/>
        <v>3.4629599507871924E+30</v>
      </c>
      <c r="AY483" s="63">
        <f t="shared" si="727"/>
        <v>376012.79999999999</v>
      </c>
      <c r="AZ483" s="51">
        <f t="shared" si="768"/>
        <v>5011.1348829499893</v>
      </c>
      <c r="BA483" s="72">
        <f t="shared" si="695"/>
        <v>23.005762378386692</v>
      </c>
      <c r="BB483" s="51">
        <f t="shared" si="728"/>
        <v>382</v>
      </c>
      <c r="BC483" s="51">
        <f t="shared" si="729"/>
        <v>14.75</v>
      </c>
      <c r="BD483" s="51">
        <v>1</v>
      </c>
      <c r="BF483" s="63">
        <f t="shared" si="769"/>
        <v>3.1317390582771656E+18</v>
      </c>
      <c r="BG483" s="63">
        <f t="shared" si="770"/>
        <v>1.1963243202618773E+21</v>
      </c>
      <c r="BH483" s="63">
        <f t="shared" si="771"/>
        <v>1.4705631838848405E+24</v>
      </c>
      <c r="BI483" s="63">
        <f t="shared" si="772"/>
        <v>3.854993152763101E+30</v>
      </c>
      <c r="BJ483" s="63">
        <f t="shared" si="730"/>
        <v>376012.79999999999</v>
      </c>
      <c r="BK483" s="51">
        <f t="shared" si="773"/>
        <v>1229.2345470022142</v>
      </c>
      <c r="BL483" s="72">
        <f t="shared" si="710"/>
        <v>5.6433280197377149</v>
      </c>
      <c r="BM483" s="51">
        <f t="shared" si="731"/>
        <v>335</v>
      </c>
      <c r="BN483" s="51">
        <f t="shared" si="732"/>
        <v>17.100000000000001</v>
      </c>
      <c r="BO483" s="51">
        <v>1</v>
      </c>
      <c r="BQ483" s="63">
        <f t="shared" si="774"/>
        <v>1090921968392987.7</v>
      </c>
      <c r="BR483" s="63">
        <f t="shared" si="775"/>
        <v>3.6545885941165088E+17</v>
      </c>
      <c r="BS483" s="63">
        <f t="shared" si="776"/>
        <v>2.523514589283523E+21</v>
      </c>
      <c r="BT483" s="63">
        <f t="shared" si="777"/>
        <v>4.4691785025253579E+30</v>
      </c>
      <c r="BU483" s="63">
        <f t="shared" si="733"/>
        <v>376012.79999999999</v>
      </c>
      <c r="BV483" s="51">
        <f t="shared" si="778"/>
        <v>6905.0579136215438</v>
      </c>
      <c r="BW483" s="72">
        <f t="shared" si="694"/>
        <v>31.700627758049752</v>
      </c>
      <c r="BX483" s="51">
        <f t="shared" si="734"/>
        <v>290</v>
      </c>
      <c r="BY483" s="51">
        <f t="shared" si="735"/>
        <v>19.350000000000001</v>
      </c>
      <c r="BZ483" s="51">
        <v>1</v>
      </c>
      <c r="CB483" s="63">
        <f t="shared" si="779"/>
        <v>5627192827445.6543</v>
      </c>
      <c r="CC483" s="63">
        <f t="shared" si="780"/>
        <v>1631885919959239.7</v>
      </c>
      <c r="CD483" s="63">
        <f t="shared" si="781"/>
        <v>5.5772577785357302E+18</v>
      </c>
      <c r="CE483" s="63">
        <f t="shared" si="782"/>
        <v>5.0572283054892205E+30</v>
      </c>
      <c r="CF483" s="63">
        <f t="shared" si="736"/>
        <v>376012.79999999999</v>
      </c>
      <c r="CG483" s="51">
        <f t="shared" si="783"/>
        <v>3417.6762666565783</v>
      </c>
      <c r="CH483" s="93">
        <f t="shared" si="748"/>
        <v>15.690307667525156</v>
      </c>
      <c r="CI483" s="51">
        <f t="shared" si="737"/>
        <v>245</v>
      </c>
      <c r="CJ483" s="51">
        <f t="shared" si="738"/>
        <v>21.6</v>
      </c>
      <c r="CK483" s="51">
        <v>1</v>
      </c>
      <c r="CM483" s="63">
        <f t="shared" si="784"/>
        <v>22900429647.387234</v>
      </c>
      <c r="CN483" s="63">
        <f t="shared" si="785"/>
        <v>5610605263609.8721</v>
      </c>
      <c r="CO483" s="63">
        <f t="shared" si="786"/>
        <v>1.2159718993900538E+16</v>
      </c>
      <c r="CP483" s="63">
        <f t="shared" si="787"/>
        <v>5.6452781084530836E+30</v>
      </c>
      <c r="CQ483" s="63">
        <f t="shared" si="739"/>
        <v>376012.79999999999</v>
      </c>
      <c r="CR483" s="51">
        <f t="shared" si="788"/>
        <v>2167.2740145823332</v>
      </c>
      <c r="CS483" s="93">
        <f t="shared" si="707"/>
        <v>9.9498002254893461</v>
      </c>
      <c r="CT483" s="51">
        <f t="shared" si="740"/>
        <v>194</v>
      </c>
      <c r="CU483" s="51">
        <f t="shared" si="741"/>
        <v>24.15</v>
      </c>
      <c r="CV483" s="51">
        <v>1</v>
      </c>
      <c r="CX483" s="63">
        <f t="shared" si="697"/>
        <v>9853570.5075231362</v>
      </c>
      <c r="CY483" s="63">
        <f t="shared" si="698"/>
        <v>1911592678.4594884</v>
      </c>
      <c r="CZ483" s="63">
        <f t="shared" si="699"/>
        <v>11557954137950.9</v>
      </c>
      <c r="DA483" s="63">
        <f t="shared" si="700"/>
        <v>6.3117345518121268E+30</v>
      </c>
      <c r="DB483" s="63">
        <f t="shared" si="742"/>
        <v>376012.79999999999</v>
      </c>
      <c r="DC483" s="51">
        <f t="shared" si="701"/>
        <v>6046.2431501177371</v>
      </c>
      <c r="DD483" s="93">
        <f t="shared" si="696"/>
        <v>27.757870510895419</v>
      </c>
      <c r="DE483" s="51">
        <f t="shared" si="743"/>
        <v>139</v>
      </c>
      <c r="DF483" s="51">
        <f t="shared" si="744"/>
        <v>26.9</v>
      </c>
      <c r="DG483" s="51">
        <v>1</v>
      </c>
      <c r="DI483" s="63">
        <f t="shared" si="702"/>
        <v>4309.5836474513353</v>
      </c>
      <c r="DJ483" s="63">
        <f t="shared" si="703"/>
        <v>599032.12699573557</v>
      </c>
      <c r="DK483" s="63">
        <f t="shared" si="704"/>
        <v>6286170546.8523159</v>
      </c>
      <c r="DL483" s="63">
        <f t="shared" si="705"/>
        <v>7.0304620887679597E+30</v>
      </c>
      <c r="DM483" s="63">
        <f t="shared" si="745"/>
        <v>376012.79999999999</v>
      </c>
      <c r="DN483" s="51">
        <f t="shared" si="706"/>
        <v>10493.878814778604</v>
      </c>
      <c r="DO483" s="93">
        <f t="shared" si="789"/>
        <v>48.176648220305367</v>
      </c>
    </row>
    <row r="484" spans="1:119">
      <c r="A484" s="74">
        <v>8192</v>
      </c>
      <c r="B484" s="74">
        <f t="shared" si="711"/>
        <v>15.933333333333334</v>
      </c>
      <c r="C484" s="78">
        <v>19.010000000000002</v>
      </c>
      <c r="D484" s="76">
        <f t="shared" si="746"/>
        <v>3.39</v>
      </c>
      <c r="E484" s="76">
        <f t="shared" si="712"/>
        <v>3.39</v>
      </c>
      <c r="F484" s="77">
        <f t="shared" si="713"/>
        <v>218.46482100000006</v>
      </c>
      <c r="G484" s="73">
        <f t="shared" si="714"/>
        <v>6.0043719228526199E+28</v>
      </c>
      <c r="H484" s="74">
        <f t="shared" si="747"/>
        <v>95.600000000000051</v>
      </c>
      <c r="I484" s="79">
        <v>478</v>
      </c>
      <c r="J484" s="51">
        <f t="shared" si="715"/>
        <v>478</v>
      </c>
      <c r="K484" s="51">
        <f t="shared" si="716"/>
        <v>10</v>
      </c>
      <c r="L484" s="51">
        <v>1</v>
      </c>
      <c r="N484" s="63">
        <f t="shared" si="750"/>
        <v>1.8434755418154832E+23</v>
      </c>
      <c r="O484" s="63">
        <f t="shared" si="751"/>
        <v>8.8118130898780099E+25</v>
      </c>
      <c r="P484" s="63">
        <f t="shared" si="752"/>
        <v>6.0043719228526202E+29</v>
      </c>
      <c r="Q484" s="63">
        <f t="shared" si="753"/>
        <v>3.0021859614263098E+30</v>
      </c>
      <c r="R484" s="63">
        <f t="shared" si="717"/>
        <v>376285.8666666667</v>
      </c>
      <c r="S484" s="51">
        <f t="shared" si="754"/>
        <v>6814.0028182732867</v>
      </c>
      <c r="T484" s="72">
        <f t="shared" si="749"/>
        <v>31.190389313404765</v>
      </c>
      <c r="U484" s="51">
        <f t="shared" si="718"/>
        <v>463</v>
      </c>
      <c r="V484" s="69">
        <f t="shared" si="719"/>
        <v>10.75</v>
      </c>
      <c r="W484" s="51">
        <v>1</v>
      </c>
      <c r="Y484" s="68">
        <f t="shared" si="708"/>
        <v>1.0251547105556501E+23</v>
      </c>
      <c r="Z484" s="68">
        <f t="shared" si="755"/>
        <v>4.7464663098726598E+25</v>
      </c>
      <c r="AA484" s="68">
        <f t="shared" si="756"/>
        <v>8.0683747713332004E+28</v>
      </c>
      <c r="AB484" s="68">
        <f t="shared" si="757"/>
        <v>3.227349908533283E+30</v>
      </c>
      <c r="AC484" s="63">
        <f t="shared" si="720"/>
        <v>376285.8666666667</v>
      </c>
      <c r="AD484" s="69">
        <f t="shared" si="758"/>
        <v>1699.8698072608172</v>
      </c>
      <c r="AE484" s="72">
        <f t="shared" si="721"/>
        <v>7.7809772735026144</v>
      </c>
      <c r="AF484" s="51">
        <f t="shared" si="722"/>
        <v>441</v>
      </c>
      <c r="AG484" s="51">
        <f t="shared" si="723"/>
        <v>11.85</v>
      </c>
      <c r="AH484" s="51">
        <v>1</v>
      </c>
      <c r="AJ484" s="63">
        <f t="shared" si="759"/>
        <v>7.6371046535540832E+21</v>
      </c>
      <c r="AK484" s="63">
        <f t="shared" si="760"/>
        <v>3.3679631522173509E+24</v>
      </c>
      <c r="AL484" s="63">
        <f t="shared" si="761"/>
        <v>4.2127333218846653E+27</v>
      </c>
      <c r="AM484" s="63">
        <f t="shared" si="762"/>
        <v>3.5575903642901773E+30</v>
      </c>
      <c r="AN484" s="63">
        <f t="shared" si="724"/>
        <v>376285.8666666667</v>
      </c>
      <c r="AO484" s="51">
        <f t="shared" si="763"/>
        <v>1250.8252410989553</v>
      </c>
      <c r="AP484" s="72">
        <f t="shared" si="709"/>
        <v>5.725522467981035</v>
      </c>
      <c r="AQ484" s="51">
        <f t="shared" si="725"/>
        <v>413</v>
      </c>
      <c r="AR484" s="51">
        <f t="shared" si="726"/>
        <v>13.25</v>
      </c>
      <c r="AS484" s="51">
        <v>1</v>
      </c>
      <c r="AU484" s="63">
        <f t="shared" si="764"/>
        <v>4.0950028872261665E+19</v>
      </c>
      <c r="AV484" s="63">
        <f t="shared" si="765"/>
        <v>1.6912361924244068E+22</v>
      </c>
      <c r="AW484" s="63">
        <f t="shared" si="766"/>
        <v>9.7116611301021582E+25</v>
      </c>
      <c r="AX484" s="63">
        <f t="shared" si="767"/>
        <v>3.9778963988898607E+30</v>
      </c>
      <c r="AY484" s="63">
        <f t="shared" si="727"/>
        <v>376285.8666666667</v>
      </c>
      <c r="AZ484" s="51">
        <f t="shared" si="768"/>
        <v>5742.3446669387904</v>
      </c>
      <c r="BA484" s="72">
        <f t="shared" si="695"/>
        <v>26.284985567258854</v>
      </c>
      <c r="BB484" s="51">
        <f t="shared" si="728"/>
        <v>383</v>
      </c>
      <c r="BC484" s="51">
        <f t="shared" si="729"/>
        <v>14.75</v>
      </c>
      <c r="BD484" s="51">
        <v>1</v>
      </c>
      <c r="BF484" s="63">
        <f t="shared" si="769"/>
        <v>3.1317390582771656E+18</v>
      </c>
      <c r="BG484" s="63">
        <f t="shared" si="770"/>
        <v>1.1994560593201545E+21</v>
      </c>
      <c r="BH484" s="63">
        <f t="shared" si="771"/>
        <v>1.6892335102477185E+24</v>
      </c>
      <c r="BI484" s="63">
        <f t="shared" si="772"/>
        <v>4.4282242931038076E+30</v>
      </c>
      <c r="BJ484" s="63">
        <f t="shared" si="730"/>
        <v>376285.8666666667</v>
      </c>
      <c r="BK484" s="51">
        <f t="shared" si="773"/>
        <v>1408.3329665324859</v>
      </c>
      <c r="BL484" s="72">
        <f t="shared" si="710"/>
        <v>6.4464977019457317</v>
      </c>
      <c r="BM484" s="51">
        <f t="shared" si="731"/>
        <v>336</v>
      </c>
      <c r="BN484" s="51">
        <f t="shared" si="732"/>
        <v>17.100000000000001</v>
      </c>
      <c r="BO484" s="51">
        <v>1</v>
      </c>
      <c r="BQ484" s="63">
        <f t="shared" si="774"/>
        <v>1090921968392987.7</v>
      </c>
      <c r="BR484" s="63">
        <f t="shared" si="775"/>
        <v>3.665497813800439E+17</v>
      </c>
      <c r="BS484" s="63">
        <f t="shared" si="776"/>
        <v>2.8987570575210022E+21</v>
      </c>
      <c r="BT484" s="63">
        <f t="shared" si="777"/>
        <v>5.1337379940389899E+30</v>
      </c>
      <c r="BU484" s="63">
        <f t="shared" si="733"/>
        <v>376285.8666666667</v>
      </c>
      <c r="BV484" s="51">
        <f t="shared" si="778"/>
        <v>7908.2220336002074</v>
      </c>
      <c r="BW484" s="72">
        <f t="shared" ref="BW484:BW547" si="790">BV484/$F484</f>
        <v>36.199063983853975</v>
      </c>
      <c r="BX484" s="51">
        <f t="shared" si="734"/>
        <v>291</v>
      </c>
      <c r="BY484" s="51">
        <f t="shared" si="735"/>
        <v>19.350000000000001</v>
      </c>
      <c r="BZ484" s="51">
        <v>1</v>
      </c>
      <c r="CB484" s="63">
        <f t="shared" si="779"/>
        <v>5627192827445.6543</v>
      </c>
      <c r="CC484" s="63">
        <f t="shared" si="780"/>
        <v>1637513112786685.5</v>
      </c>
      <c r="CD484" s="63">
        <f t="shared" si="781"/>
        <v>6.4065868355984128E+18</v>
      </c>
      <c r="CE484" s="63">
        <f t="shared" si="782"/>
        <v>5.8092298353599105E+30</v>
      </c>
      <c r="CF484" s="63">
        <f t="shared" si="736"/>
        <v>376285.8666666667</v>
      </c>
      <c r="CG484" s="51">
        <f t="shared" si="783"/>
        <v>3912.3881119314015</v>
      </c>
      <c r="CH484" s="93">
        <f t="shared" si="748"/>
        <v>17.908549733649796</v>
      </c>
      <c r="CI484" s="51">
        <f t="shared" si="737"/>
        <v>246</v>
      </c>
      <c r="CJ484" s="51">
        <f t="shared" si="738"/>
        <v>21.6</v>
      </c>
      <c r="CK484" s="51">
        <v>1</v>
      </c>
      <c r="CM484" s="63">
        <f t="shared" si="784"/>
        <v>22900429647.387234</v>
      </c>
      <c r="CN484" s="63">
        <f t="shared" si="785"/>
        <v>5633505693257.2598</v>
      </c>
      <c r="CO484" s="63">
        <f t="shared" si="786"/>
        <v>1.396784920551975E+16</v>
      </c>
      <c r="CP484" s="63">
        <f t="shared" si="787"/>
        <v>6.48472167668083E+30</v>
      </c>
      <c r="CQ484" s="63">
        <f t="shared" si="739"/>
        <v>376285.8666666667</v>
      </c>
      <c r="CR484" s="51">
        <f t="shared" si="788"/>
        <v>2479.423997429853</v>
      </c>
      <c r="CS484" s="93">
        <f t="shared" si="707"/>
        <v>11.349305513265461</v>
      </c>
      <c r="CT484" s="51">
        <f t="shared" si="740"/>
        <v>195</v>
      </c>
      <c r="CU484" s="51">
        <f t="shared" si="741"/>
        <v>24.15</v>
      </c>
      <c r="CV484" s="51">
        <v>1</v>
      </c>
      <c r="CX484" s="63">
        <f t="shared" si="697"/>
        <v>9853570.5075231362</v>
      </c>
      <c r="CY484" s="63">
        <f t="shared" si="698"/>
        <v>1921446248.9670115</v>
      </c>
      <c r="CZ484" s="63">
        <f t="shared" si="699"/>
        <v>13276602905395.373</v>
      </c>
      <c r="DA484" s="63">
        <f t="shared" si="700"/>
        <v>7.2502790968445369E+30</v>
      </c>
      <c r="DB484" s="63">
        <f t="shared" si="742"/>
        <v>376285.8666666667</v>
      </c>
      <c r="DC484" s="51">
        <f t="shared" si="701"/>
        <v>6909.6925883474523</v>
      </c>
      <c r="DD484" s="93">
        <f t="shared" si="696"/>
        <v>31.628399285152874</v>
      </c>
      <c r="DE484" s="51">
        <f t="shared" si="743"/>
        <v>140</v>
      </c>
      <c r="DF484" s="51">
        <f t="shared" si="744"/>
        <v>26.9</v>
      </c>
      <c r="DG484" s="51">
        <v>12</v>
      </c>
      <c r="DI484" s="63">
        <f t="shared" si="702"/>
        <v>51715.003769416027</v>
      </c>
      <c r="DJ484" s="63">
        <f t="shared" si="703"/>
        <v>7240100.5277182441</v>
      </c>
      <c r="DK484" s="63">
        <f t="shared" si="704"/>
        <v>7220913766.4000673</v>
      </c>
      <c r="DL484" s="63">
        <f t="shared" si="705"/>
        <v>8.0758802362367729E+30</v>
      </c>
      <c r="DM484" s="63">
        <f t="shared" si="745"/>
        <v>376285.8666666667</v>
      </c>
      <c r="DN484" s="51">
        <f t="shared" si="706"/>
        <v>997.34993164187131</v>
      </c>
      <c r="DO484" s="93">
        <f t="shared" si="789"/>
        <v>4.5652655978047427</v>
      </c>
    </row>
    <row r="485" spans="1:119">
      <c r="A485" s="74">
        <v>8192</v>
      </c>
      <c r="B485" s="74">
        <f t="shared" si="711"/>
        <v>15.966666666666667</v>
      </c>
      <c r="C485" s="78">
        <v>19.010000000000002</v>
      </c>
      <c r="D485" s="76">
        <f t="shared" si="746"/>
        <v>3.395</v>
      </c>
      <c r="E485" s="76">
        <f t="shared" si="712"/>
        <v>3.395</v>
      </c>
      <c r="F485" s="77">
        <f t="shared" si="713"/>
        <v>219.10973525</v>
      </c>
      <c r="G485" s="73">
        <f t="shared" si="714"/>
        <v>6.8972121505711902E+28</v>
      </c>
      <c r="H485" s="74">
        <f t="shared" si="747"/>
        <v>95.80000000000004</v>
      </c>
      <c r="I485" s="79">
        <v>479</v>
      </c>
      <c r="J485" s="51">
        <f t="shared" si="715"/>
        <v>479</v>
      </c>
      <c r="K485" s="51">
        <f t="shared" si="716"/>
        <v>10</v>
      </c>
      <c r="L485" s="51">
        <v>1</v>
      </c>
      <c r="N485" s="63">
        <f t="shared" si="750"/>
        <v>1.8434755418154832E+23</v>
      </c>
      <c r="O485" s="63">
        <f t="shared" si="751"/>
        <v>8.8302478452961637E+25</v>
      </c>
      <c r="P485" s="63">
        <f t="shared" si="752"/>
        <v>6.8972121505711909E+29</v>
      </c>
      <c r="Q485" s="63">
        <f t="shared" si="753"/>
        <v>3.4486060752855951E+30</v>
      </c>
      <c r="R485" s="63">
        <f t="shared" si="717"/>
        <v>376558.93333333335</v>
      </c>
      <c r="S485" s="51">
        <f t="shared" si="754"/>
        <v>7810.8930478608336</v>
      </c>
      <c r="T485" s="72">
        <f t="shared" si="749"/>
        <v>35.64831584935628</v>
      </c>
      <c r="U485" s="51">
        <f t="shared" si="718"/>
        <v>464</v>
      </c>
      <c r="V485" s="69">
        <f t="shared" si="719"/>
        <v>10.75</v>
      </c>
      <c r="W485" s="51">
        <v>1</v>
      </c>
      <c r="Y485" s="68">
        <f t="shared" si="708"/>
        <v>1.0251547105556501E+23</v>
      </c>
      <c r="Z485" s="68">
        <f t="shared" si="755"/>
        <v>4.7567178569782168E+25</v>
      </c>
      <c r="AA485" s="68">
        <f t="shared" si="756"/>
        <v>9.2681288273300265E+28</v>
      </c>
      <c r="AB485" s="68">
        <f t="shared" si="757"/>
        <v>3.707251530932015E+30</v>
      </c>
      <c r="AC485" s="63">
        <f t="shared" si="720"/>
        <v>376558.93333333335</v>
      </c>
      <c r="AD485" s="69">
        <f t="shared" si="758"/>
        <v>1948.4293805093914</v>
      </c>
      <c r="AE485" s="72">
        <f t="shared" si="721"/>
        <v>8.8924820172242498</v>
      </c>
      <c r="AF485" s="51">
        <f t="shared" si="722"/>
        <v>442</v>
      </c>
      <c r="AG485" s="51">
        <f t="shared" si="723"/>
        <v>11.85</v>
      </c>
      <c r="AH485" s="51">
        <v>1</v>
      </c>
      <c r="AJ485" s="63">
        <f t="shared" si="759"/>
        <v>7.6371046535540832E+21</v>
      </c>
      <c r="AK485" s="63">
        <f t="shared" si="760"/>
        <v>3.3756002568709046E+24</v>
      </c>
      <c r="AL485" s="63">
        <f t="shared" si="761"/>
        <v>4.8391598368901087E+27</v>
      </c>
      <c r="AM485" s="63">
        <f t="shared" si="762"/>
        <v>4.0865981992134302E+30</v>
      </c>
      <c r="AN485" s="63">
        <f t="shared" si="724"/>
        <v>376558.93333333335</v>
      </c>
      <c r="AO485" s="51">
        <f t="shared" si="763"/>
        <v>1433.5701708281911</v>
      </c>
      <c r="AP485" s="72">
        <f t="shared" si="709"/>
        <v>6.5427041349509869</v>
      </c>
      <c r="AQ485" s="51">
        <f t="shared" si="725"/>
        <v>414</v>
      </c>
      <c r="AR485" s="51">
        <f t="shared" si="726"/>
        <v>13.25</v>
      </c>
      <c r="AS485" s="51">
        <v>1</v>
      </c>
      <c r="AU485" s="63">
        <f t="shared" si="764"/>
        <v>4.0950028872261665E+19</v>
      </c>
      <c r="AV485" s="63">
        <f t="shared" si="765"/>
        <v>1.6953311953116329E+22</v>
      </c>
      <c r="AW485" s="63">
        <f t="shared" si="766"/>
        <v>1.1155769164436993E+26</v>
      </c>
      <c r="AX485" s="63">
        <f t="shared" si="767"/>
        <v>4.5694030497534135E+30</v>
      </c>
      <c r="AY485" s="63">
        <f t="shared" si="727"/>
        <v>376558.93333333335</v>
      </c>
      <c r="AZ485" s="51">
        <f t="shared" si="768"/>
        <v>6580.288969664336</v>
      </c>
      <c r="BA485" s="72">
        <f t="shared" si="695"/>
        <v>30.03193336962574</v>
      </c>
      <c r="BB485" s="51">
        <f t="shared" si="728"/>
        <v>384</v>
      </c>
      <c r="BC485" s="51">
        <f t="shared" si="729"/>
        <v>14.75</v>
      </c>
      <c r="BD485" s="51">
        <v>1</v>
      </c>
      <c r="BF485" s="63">
        <f t="shared" si="769"/>
        <v>3.1317390582771656E+18</v>
      </c>
      <c r="BG485" s="63">
        <f t="shared" si="770"/>
        <v>1.2025877983784316E+21</v>
      </c>
      <c r="BH485" s="63">
        <f t="shared" si="771"/>
        <v>1.9404197544274215E+24</v>
      </c>
      <c r="BI485" s="63">
        <f t="shared" si="772"/>
        <v>5.0866939610462526E+30</v>
      </c>
      <c r="BJ485" s="63">
        <f t="shared" si="730"/>
        <v>376558.93333333335</v>
      </c>
      <c r="BK485" s="51">
        <f t="shared" si="773"/>
        <v>1613.5368719388987</v>
      </c>
      <c r="BL485" s="72">
        <f t="shared" si="710"/>
        <v>7.3640583340483898</v>
      </c>
      <c r="BM485" s="51">
        <f t="shared" si="731"/>
        <v>337</v>
      </c>
      <c r="BN485" s="51">
        <f t="shared" si="732"/>
        <v>17.100000000000001</v>
      </c>
      <c r="BO485" s="51">
        <v>1</v>
      </c>
      <c r="BQ485" s="63">
        <f t="shared" si="774"/>
        <v>1090921968392987.7</v>
      </c>
      <c r="BR485" s="63">
        <f t="shared" si="775"/>
        <v>3.6764070334843686E+17</v>
      </c>
      <c r="BS485" s="63">
        <f t="shared" si="776"/>
        <v>3.3297974635104206E+21</v>
      </c>
      <c r="BT485" s="63">
        <f t="shared" si="777"/>
        <v>5.8971163887383679E+30</v>
      </c>
      <c r="BU485" s="63">
        <f t="shared" si="733"/>
        <v>376558.93333333335</v>
      </c>
      <c r="BV485" s="51">
        <f t="shared" si="778"/>
        <v>9057.2056716868919</v>
      </c>
      <c r="BW485" s="72">
        <f t="shared" si="790"/>
        <v>41.336390924633243</v>
      </c>
      <c r="BX485" s="51">
        <f t="shared" si="734"/>
        <v>292</v>
      </c>
      <c r="BY485" s="51">
        <f t="shared" si="735"/>
        <v>19.350000000000001</v>
      </c>
      <c r="BZ485" s="51">
        <v>1</v>
      </c>
      <c r="CB485" s="63">
        <f t="shared" si="779"/>
        <v>5627192827445.6543</v>
      </c>
      <c r="CC485" s="63">
        <f t="shared" si="780"/>
        <v>1643140305614131</v>
      </c>
      <c r="CD485" s="63">
        <f t="shared" si="781"/>
        <v>7.3592357591975557E+18</v>
      </c>
      <c r="CE485" s="63">
        <f t="shared" si="782"/>
        <v>6.6730527556776263E+30</v>
      </c>
      <c r="CF485" s="63">
        <f t="shared" si="736"/>
        <v>376558.93333333335</v>
      </c>
      <c r="CG485" s="51">
        <f t="shared" si="783"/>
        <v>4478.7628506544415</v>
      </c>
      <c r="CH485" s="93">
        <f t="shared" si="748"/>
        <v>20.440729598546863</v>
      </c>
      <c r="CI485" s="51">
        <f t="shared" si="737"/>
        <v>247</v>
      </c>
      <c r="CJ485" s="51">
        <f t="shared" si="738"/>
        <v>21.6</v>
      </c>
      <c r="CK485" s="51">
        <v>1</v>
      </c>
      <c r="CM485" s="63">
        <f t="shared" si="784"/>
        <v>22900429647.387234</v>
      </c>
      <c r="CN485" s="63">
        <f t="shared" si="785"/>
        <v>5656406122904.6465</v>
      </c>
      <c r="CO485" s="63">
        <f t="shared" si="786"/>
        <v>1.6044845405227186E+16</v>
      </c>
      <c r="CP485" s="63">
        <f t="shared" si="787"/>
        <v>7.4489891226168858E+30</v>
      </c>
      <c r="CQ485" s="63">
        <f t="shared" si="739"/>
        <v>376558.93333333335</v>
      </c>
      <c r="CR485" s="51">
        <f t="shared" si="788"/>
        <v>2836.5794563895151</v>
      </c>
      <c r="CS485" s="93">
        <f t="shared" si="707"/>
        <v>12.94593073718533</v>
      </c>
      <c r="CT485" s="51">
        <f t="shared" si="740"/>
        <v>196</v>
      </c>
      <c r="CU485" s="51">
        <f t="shared" si="741"/>
        <v>24.15</v>
      </c>
      <c r="CV485" s="51">
        <v>1</v>
      </c>
      <c r="CX485" s="63">
        <f t="shared" si="697"/>
        <v>9853570.5075231362</v>
      </c>
      <c r="CY485" s="63">
        <f t="shared" si="698"/>
        <v>1931299819.4745347</v>
      </c>
      <c r="CZ485" s="63">
        <f t="shared" si="699"/>
        <v>15250811917376.523</v>
      </c>
      <c r="DA485" s="63">
        <f t="shared" si="700"/>
        <v>8.3283836718147128E+30</v>
      </c>
      <c r="DB485" s="63">
        <f t="shared" si="742"/>
        <v>376558.93333333335</v>
      </c>
      <c r="DC485" s="51">
        <f t="shared" si="701"/>
        <v>7896.6568336996697</v>
      </c>
      <c r="DD485" s="93">
        <f t="shared" si="696"/>
        <v>36.039735179679425</v>
      </c>
      <c r="DE485" s="51">
        <f t="shared" si="743"/>
        <v>141</v>
      </c>
      <c r="DF485" s="51">
        <f t="shared" si="744"/>
        <v>26.9</v>
      </c>
      <c r="DG485" s="51">
        <v>1</v>
      </c>
      <c r="DI485" s="63">
        <f t="shared" si="702"/>
        <v>51715.003769416027</v>
      </c>
      <c r="DJ485" s="63">
        <f t="shared" si="703"/>
        <v>7291815.5314876596</v>
      </c>
      <c r="DK485" s="63">
        <f t="shared" si="704"/>
        <v>8294651765.0392017</v>
      </c>
      <c r="DL485" s="63">
        <f t="shared" si="705"/>
        <v>9.2767503425182503E+30</v>
      </c>
      <c r="DM485" s="63">
        <f t="shared" si="745"/>
        <v>376558.93333333335</v>
      </c>
      <c r="DN485" s="51">
        <f t="shared" si="706"/>
        <v>1137.5290185580086</v>
      </c>
      <c r="DO485" s="93">
        <f t="shared" si="789"/>
        <v>5.1915950574268637</v>
      </c>
    </row>
    <row r="486" spans="1:119">
      <c r="A486" s="74">
        <v>8192</v>
      </c>
      <c r="B486" s="74">
        <f t="shared" si="711"/>
        <v>16</v>
      </c>
      <c r="C486" s="78">
        <v>19.010000000000002</v>
      </c>
      <c r="D486" s="76">
        <f t="shared" si="746"/>
        <v>3.4</v>
      </c>
      <c r="E486" s="76">
        <f t="shared" si="712"/>
        <v>3.4</v>
      </c>
      <c r="F486" s="77">
        <f t="shared" si="713"/>
        <v>219.75559999999999</v>
      </c>
      <c r="G486" s="73">
        <f t="shared" si="714"/>
        <v>7.9228162514266888E+28</v>
      </c>
      <c r="H486" s="74">
        <f t="shared" si="747"/>
        <v>96.000000000000057</v>
      </c>
      <c r="I486" s="79">
        <v>480</v>
      </c>
      <c r="J486" s="51">
        <f t="shared" si="715"/>
        <v>480</v>
      </c>
      <c r="K486" s="51">
        <f t="shared" si="716"/>
        <v>10</v>
      </c>
      <c r="L486" s="51">
        <v>13</v>
      </c>
      <c r="N486" s="63">
        <f t="shared" si="750"/>
        <v>2.3965182043601281E+24</v>
      </c>
      <c r="O486" s="63">
        <f t="shared" si="751"/>
        <v>1.1503287380928616E+27</v>
      </c>
      <c r="P486" s="63">
        <f t="shared" si="752"/>
        <v>7.9228162514266885E+29</v>
      </c>
      <c r="Q486" s="63">
        <f t="shared" si="753"/>
        <v>3.9614081257133441E+30</v>
      </c>
      <c r="R486" s="63">
        <f t="shared" si="717"/>
        <v>376832</v>
      </c>
      <c r="S486" s="51">
        <f t="shared" si="754"/>
        <v>688.7436598829986</v>
      </c>
      <c r="T486" s="72">
        <f t="shared" si="749"/>
        <v>3.1341347382410216</v>
      </c>
      <c r="U486" s="51">
        <f t="shared" si="718"/>
        <v>465</v>
      </c>
      <c r="V486" s="69">
        <f t="shared" si="719"/>
        <v>10.75</v>
      </c>
      <c r="W486" s="51">
        <v>1</v>
      </c>
      <c r="Y486" s="68">
        <f t="shared" si="708"/>
        <v>1.0251547105556501E+23</v>
      </c>
      <c r="Z486" s="68">
        <f t="shared" si="755"/>
        <v>4.766969404083773E+25</v>
      </c>
      <c r="AA486" s="68">
        <f t="shared" si="756"/>
        <v>1.0646284337854601E+29</v>
      </c>
      <c r="AB486" s="68">
        <f t="shared" si="757"/>
        <v>4.2585137351418455E+30</v>
      </c>
      <c r="AC486" s="63">
        <f t="shared" si="720"/>
        <v>376832</v>
      </c>
      <c r="AD486" s="69">
        <f t="shared" si="758"/>
        <v>2233.3443820164084</v>
      </c>
      <c r="AE486" s="72">
        <f t="shared" si="721"/>
        <v>10.162855381234465</v>
      </c>
      <c r="AF486" s="51">
        <f t="shared" si="722"/>
        <v>443</v>
      </c>
      <c r="AG486" s="51">
        <f t="shared" si="723"/>
        <v>11.85</v>
      </c>
      <c r="AH486" s="51">
        <v>1</v>
      </c>
      <c r="AJ486" s="63">
        <f t="shared" si="759"/>
        <v>7.6371046535540832E+21</v>
      </c>
      <c r="AK486" s="63">
        <f t="shared" si="760"/>
        <v>3.3832373615244589E+24</v>
      </c>
      <c r="AL486" s="63">
        <f t="shared" si="761"/>
        <v>5.5587349442033888E+27</v>
      </c>
      <c r="AM486" s="63">
        <f t="shared" si="762"/>
        <v>4.6942686289703129E+30</v>
      </c>
      <c r="AN486" s="63">
        <f t="shared" si="724"/>
        <v>376832</v>
      </c>
      <c r="AO486" s="51">
        <f t="shared" si="763"/>
        <v>1643.0224516374662</v>
      </c>
      <c r="AP486" s="72">
        <f t="shared" si="709"/>
        <v>7.4765896825267086</v>
      </c>
      <c r="AQ486" s="51">
        <f t="shared" si="725"/>
        <v>415</v>
      </c>
      <c r="AR486" s="51">
        <f t="shared" si="726"/>
        <v>13.25</v>
      </c>
      <c r="AS486" s="51">
        <v>1</v>
      </c>
      <c r="AU486" s="63">
        <f t="shared" si="764"/>
        <v>4.0950028872261665E+19</v>
      </c>
      <c r="AV486" s="63">
        <f t="shared" si="765"/>
        <v>1.699426198198859E+22</v>
      </c>
      <c r="AW486" s="63">
        <f t="shared" si="766"/>
        <v>1.2814613687915425E+26</v>
      </c>
      <c r="AX486" s="63">
        <f t="shared" si="767"/>
        <v>5.2488657665701813E+30</v>
      </c>
      <c r="AY486" s="63">
        <f t="shared" si="727"/>
        <v>376832</v>
      </c>
      <c r="AZ486" s="51">
        <f t="shared" si="768"/>
        <v>7540.5532181962499</v>
      </c>
      <c r="BA486" s="72">
        <f t="shared" si="695"/>
        <v>34.313360925483813</v>
      </c>
      <c r="BB486" s="51">
        <f t="shared" si="728"/>
        <v>385</v>
      </c>
      <c r="BC486" s="51">
        <f t="shared" si="729"/>
        <v>14.75</v>
      </c>
      <c r="BD486" s="51">
        <v>1</v>
      </c>
      <c r="BF486" s="63">
        <f t="shared" si="769"/>
        <v>3.1317390582771656E+18</v>
      </c>
      <c r="BG486" s="63">
        <f t="shared" si="770"/>
        <v>1.2057195374367088E+21</v>
      </c>
      <c r="BH486" s="63">
        <f t="shared" si="771"/>
        <v>2.22895697991453E+24</v>
      </c>
      <c r="BI486" s="63">
        <f t="shared" si="772"/>
        <v>5.8430769854271829E+30</v>
      </c>
      <c r="BJ486" s="63">
        <f t="shared" si="730"/>
        <v>376832</v>
      </c>
      <c r="BK486" s="51">
        <f t="shared" si="773"/>
        <v>1848.652950132305</v>
      </c>
      <c r="BL486" s="72">
        <f t="shared" si="710"/>
        <v>8.4123132704345416</v>
      </c>
      <c r="BM486" s="51">
        <f t="shared" si="731"/>
        <v>338</v>
      </c>
      <c r="BN486" s="51">
        <f t="shared" si="732"/>
        <v>17.100000000000001</v>
      </c>
      <c r="BO486" s="51">
        <v>1</v>
      </c>
      <c r="BQ486" s="63">
        <f t="shared" si="774"/>
        <v>1090921968392987.7</v>
      </c>
      <c r="BR486" s="63">
        <f t="shared" si="775"/>
        <v>3.6873162531682989E+17</v>
      </c>
      <c r="BS486" s="63">
        <f t="shared" si="776"/>
        <v>3.8249328688077204E+21</v>
      </c>
      <c r="BT486" s="63">
        <f t="shared" si="777"/>
        <v>6.7740078949698193E+30</v>
      </c>
      <c r="BU486" s="63">
        <f t="shared" si="733"/>
        <v>376832</v>
      </c>
      <c r="BV486" s="51">
        <f t="shared" si="778"/>
        <v>10373.216198966324</v>
      </c>
      <c r="BW486" s="72">
        <f t="shared" si="790"/>
        <v>47.203421432565655</v>
      </c>
      <c r="BX486" s="51">
        <f t="shared" si="734"/>
        <v>293</v>
      </c>
      <c r="BY486" s="51">
        <f t="shared" si="735"/>
        <v>19.350000000000001</v>
      </c>
      <c r="BZ486" s="51">
        <v>1</v>
      </c>
      <c r="CB486" s="63">
        <f t="shared" si="779"/>
        <v>5627192827445.6543</v>
      </c>
      <c r="CC486" s="63">
        <f t="shared" si="780"/>
        <v>1648767498441576.7</v>
      </c>
      <c r="CD486" s="63">
        <f t="shared" si="781"/>
        <v>8.4535420106255882E+18</v>
      </c>
      <c r="CE486" s="63">
        <f t="shared" si="782"/>
        <v>7.6653247232553212E+30</v>
      </c>
      <c r="CF486" s="63">
        <f t="shared" si="736"/>
        <v>376832</v>
      </c>
      <c r="CG486" s="51">
        <f t="shared" si="783"/>
        <v>5127.1886537161354</v>
      </c>
      <c r="CH486" s="93">
        <f t="shared" si="748"/>
        <v>23.331321949093155</v>
      </c>
      <c r="CI486" s="51">
        <f t="shared" si="737"/>
        <v>248</v>
      </c>
      <c r="CJ486" s="51">
        <f t="shared" si="738"/>
        <v>21.6</v>
      </c>
      <c r="CK486" s="51">
        <v>1</v>
      </c>
      <c r="CM486" s="63">
        <f t="shared" si="784"/>
        <v>22900429647.387234</v>
      </c>
      <c r="CN486" s="63">
        <f t="shared" si="785"/>
        <v>5679306552552.0342</v>
      </c>
      <c r="CO486" s="63">
        <f t="shared" si="786"/>
        <v>1.8430687523166204E+16</v>
      </c>
      <c r="CP486" s="63">
        <f t="shared" si="787"/>
        <v>8.5566415515408254E+30</v>
      </c>
      <c r="CQ486" s="63">
        <f t="shared" si="739"/>
        <v>376832</v>
      </c>
      <c r="CR486" s="51">
        <f t="shared" si="788"/>
        <v>3245.2355499078058</v>
      </c>
      <c r="CS486" s="93">
        <f t="shared" si="707"/>
        <v>14.767476004742567</v>
      </c>
      <c r="CT486" s="51">
        <f t="shared" si="740"/>
        <v>197</v>
      </c>
      <c r="CU486" s="51">
        <f t="shared" si="741"/>
        <v>24.15</v>
      </c>
      <c r="CV486" s="51">
        <v>1</v>
      </c>
      <c r="CX486" s="63">
        <f t="shared" si="697"/>
        <v>9853570.5075231362</v>
      </c>
      <c r="CY486" s="63">
        <f t="shared" si="698"/>
        <v>1941153389.9820578</v>
      </c>
      <c r="CZ486" s="63">
        <f t="shared" si="699"/>
        <v>17518582561859.586</v>
      </c>
      <c r="DA486" s="63">
        <f t="shared" si="700"/>
        <v>9.5668006235977261E+30</v>
      </c>
      <c r="DB486" s="63">
        <f t="shared" si="742"/>
        <v>376832</v>
      </c>
      <c r="DC486" s="51">
        <f t="shared" si="701"/>
        <v>9024.8316553806762</v>
      </c>
      <c r="DD486" s="93">
        <f t="shared" si="696"/>
        <v>41.067584422789118</v>
      </c>
      <c r="DE486" s="51">
        <f t="shared" si="743"/>
        <v>142</v>
      </c>
      <c r="DF486" s="51">
        <f t="shared" si="744"/>
        <v>26.9</v>
      </c>
      <c r="DG486" s="51">
        <v>1</v>
      </c>
      <c r="DI486" s="63">
        <f t="shared" si="702"/>
        <v>51715.003769416027</v>
      </c>
      <c r="DJ486" s="63">
        <f t="shared" si="703"/>
        <v>7343530.5352570759</v>
      </c>
      <c r="DK486" s="63">
        <f t="shared" si="704"/>
        <v>9528052837.7737846</v>
      </c>
      <c r="DL486" s="63">
        <f t="shared" si="705"/>
        <v>1.0656187858168896E+31</v>
      </c>
      <c r="DM486" s="63">
        <f t="shared" si="745"/>
        <v>376832</v>
      </c>
      <c r="DN486" s="51">
        <f t="shared" si="706"/>
        <v>1297.4757566579976</v>
      </c>
      <c r="DO486" s="93">
        <f t="shared" si="789"/>
        <v>5.9041760785982138</v>
      </c>
    </row>
    <row r="487" spans="1:119">
      <c r="A487" s="74">
        <v>8192</v>
      </c>
      <c r="B487" s="74">
        <f t="shared" si="711"/>
        <v>16.033333333333335</v>
      </c>
      <c r="C487" s="78">
        <v>19.010000000000002</v>
      </c>
      <c r="D487" s="76">
        <f t="shared" si="746"/>
        <v>3.4050000000000002</v>
      </c>
      <c r="E487" s="76">
        <f t="shared" si="712"/>
        <v>3.4050000000000002</v>
      </c>
      <c r="F487" s="77">
        <f t="shared" si="713"/>
        <v>220.40241525000008</v>
      </c>
      <c r="G487" s="73">
        <f t="shared" si="714"/>
        <v>9.1009259949576143E+28</v>
      </c>
      <c r="H487" s="74">
        <f t="shared" si="747"/>
        <v>96.200000000000045</v>
      </c>
      <c r="I487" s="79">
        <v>481</v>
      </c>
      <c r="J487" s="51">
        <f t="shared" si="715"/>
        <v>481</v>
      </c>
      <c r="K487" s="51">
        <f t="shared" si="716"/>
        <v>10</v>
      </c>
      <c r="L487" s="51">
        <v>1</v>
      </c>
      <c r="N487" s="63">
        <f t="shared" si="750"/>
        <v>2.3965182043601281E+24</v>
      </c>
      <c r="O487" s="63">
        <f t="shared" si="751"/>
        <v>1.1527252562972217E+27</v>
      </c>
      <c r="P487" s="63">
        <f t="shared" si="752"/>
        <v>9.1009259949576143E+29</v>
      </c>
      <c r="Q487" s="63">
        <f t="shared" si="753"/>
        <v>4.5504629974788073E+30</v>
      </c>
      <c r="R487" s="63">
        <f t="shared" si="717"/>
        <v>377105.06666666665</v>
      </c>
      <c r="S487" s="51">
        <f t="shared" si="754"/>
        <v>789.51388852115235</v>
      </c>
      <c r="T487" s="72">
        <f t="shared" si="749"/>
        <v>3.5821471721424434</v>
      </c>
      <c r="U487" s="51">
        <f t="shared" si="718"/>
        <v>466</v>
      </c>
      <c r="V487" s="69">
        <f t="shared" si="719"/>
        <v>10.75</v>
      </c>
      <c r="W487" s="51">
        <v>1</v>
      </c>
      <c r="Y487" s="68">
        <f t="shared" si="708"/>
        <v>1.0251547105556501E+23</v>
      </c>
      <c r="Z487" s="68">
        <f t="shared" si="755"/>
        <v>4.77722095118933E+25</v>
      </c>
      <c r="AA487" s="68">
        <f t="shared" si="756"/>
        <v>1.2229369305724277E+29</v>
      </c>
      <c r="AB487" s="68">
        <f t="shared" si="757"/>
        <v>4.8917477222897182E+30</v>
      </c>
      <c r="AC487" s="63">
        <f t="shared" si="720"/>
        <v>377105.06666666665</v>
      </c>
      <c r="AD487" s="69">
        <f t="shared" si="758"/>
        <v>2559.9337838204178</v>
      </c>
      <c r="AE487" s="72">
        <f t="shared" si="721"/>
        <v>11.6148172918918</v>
      </c>
      <c r="AF487" s="51">
        <f t="shared" si="722"/>
        <v>444</v>
      </c>
      <c r="AG487" s="51">
        <f t="shared" si="723"/>
        <v>11.85</v>
      </c>
      <c r="AH487" s="51">
        <v>1</v>
      </c>
      <c r="AJ487" s="63">
        <f t="shared" si="759"/>
        <v>7.6371046535540832E+21</v>
      </c>
      <c r="AK487" s="63">
        <f t="shared" si="760"/>
        <v>3.3908744661780131E+24</v>
      </c>
      <c r="AL487" s="63">
        <f t="shared" si="761"/>
        <v>6.385309686270968E+27</v>
      </c>
      <c r="AM487" s="63">
        <f t="shared" si="762"/>
        <v>5.3922986520123865E+30</v>
      </c>
      <c r="AN487" s="63">
        <f t="shared" si="724"/>
        <v>377105.06666666665</v>
      </c>
      <c r="AO487" s="51">
        <f t="shared" si="763"/>
        <v>1883.0864279880286</v>
      </c>
      <c r="AP487" s="72">
        <f t="shared" si="709"/>
        <v>8.543855682579812</v>
      </c>
      <c r="AQ487" s="51">
        <f t="shared" si="725"/>
        <v>416</v>
      </c>
      <c r="AR487" s="51">
        <f t="shared" si="726"/>
        <v>13.25</v>
      </c>
      <c r="AS487" s="51">
        <v>1</v>
      </c>
      <c r="AU487" s="63">
        <f t="shared" si="764"/>
        <v>4.0950028872261665E+19</v>
      </c>
      <c r="AV487" s="63">
        <f t="shared" si="765"/>
        <v>1.7035212010860854E+22</v>
      </c>
      <c r="AW487" s="63">
        <f t="shared" si="766"/>
        <v>1.4720125663230937E+26</v>
      </c>
      <c r="AX487" s="63">
        <f t="shared" si="767"/>
        <v>6.0293634716594195E+30</v>
      </c>
      <c r="AY487" s="63">
        <f t="shared" si="727"/>
        <v>377105.06666666665</v>
      </c>
      <c r="AZ487" s="51">
        <f t="shared" si="768"/>
        <v>8640.9993922271551</v>
      </c>
      <c r="BA487" s="72">
        <f t="shared" si="695"/>
        <v>39.205556719629243</v>
      </c>
      <c r="BB487" s="51">
        <f t="shared" si="728"/>
        <v>386</v>
      </c>
      <c r="BC487" s="51">
        <f t="shared" si="729"/>
        <v>14.75</v>
      </c>
      <c r="BD487" s="51">
        <v>1</v>
      </c>
      <c r="BF487" s="63">
        <f t="shared" si="769"/>
        <v>3.1317390582771656E+18</v>
      </c>
      <c r="BG487" s="63">
        <f t="shared" si="770"/>
        <v>1.208851276494986E+21</v>
      </c>
      <c r="BH487" s="63">
        <f t="shared" si="771"/>
        <v>2.5603992161869796E+24</v>
      </c>
      <c r="BI487" s="63">
        <f t="shared" si="772"/>
        <v>6.7119329212812414E+30</v>
      </c>
      <c r="BJ487" s="63">
        <f t="shared" si="730"/>
        <v>377105.06666666665</v>
      </c>
      <c r="BK487" s="51">
        <f t="shared" si="773"/>
        <v>2118.0431918893701</v>
      </c>
      <c r="BL487" s="72">
        <f t="shared" si="710"/>
        <v>9.6098910235938053</v>
      </c>
      <c r="BM487" s="51">
        <f t="shared" si="731"/>
        <v>339</v>
      </c>
      <c r="BN487" s="51">
        <f t="shared" si="732"/>
        <v>17.100000000000001</v>
      </c>
      <c r="BO487" s="51">
        <v>1</v>
      </c>
      <c r="BQ487" s="63">
        <f t="shared" si="774"/>
        <v>1090921968392987.7</v>
      </c>
      <c r="BR487" s="63">
        <f t="shared" si="775"/>
        <v>3.6982254728522285E+17</v>
      </c>
      <c r="BS487" s="63">
        <f t="shared" si="776"/>
        <v>4.393694094373518E+21</v>
      </c>
      <c r="BT487" s="63">
        <f t="shared" si="777"/>
        <v>7.7812917256887609E+30</v>
      </c>
      <c r="BU487" s="63">
        <f t="shared" si="733"/>
        <v>377105.06666666665</v>
      </c>
      <c r="BV487" s="51">
        <f t="shared" si="778"/>
        <v>11880.5468369264</v>
      </c>
      <c r="BW487" s="72">
        <f t="shared" si="790"/>
        <v>53.903886776605532</v>
      </c>
      <c r="BX487" s="51">
        <f t="shared" si="734"/>
        <v>294</v>
      </c>
      <c r="BY487" s="51">
        <f t="shared" si="735"/>
        <v>19.350000000000001</v>
      </c>
      <c r="BZ487" s="51">
        <v>1</v>
      </c>
      <c r="CB487" s="63">
        <f t="shared" si="779"/>
        <v>5627192827445.6543</v>
      </c>
      <c r="CC487" s="63">
        <f t="shared" si="780"/>
        <v>1654394691269022.2</v>
      </c>
      <c r="CD487" s="63">
        <f t="shared" si="781"/>
        <v>9.7105698015039427E+18</v>
      </c>
      <c r="CE487" s="63">
        <f t="shared" si="782"/>
        <v>8.8051459001214926E+30</v>
      </c>
      <c r="CF487" s="63">
        <f t="shared" si="736"/>
        <v>377105.06666666665</v>
      </c>
      <c r="CG487" s="51">
        <f t="shared" si="783"/>
        <v>5869.5605424454907</v>
      </c>
      <c r="CH487" s="93">
        <f t="shared" si="748"/>
        <v>26.63110808376447</v>
      </c>
      <c r="CI487" s="51">
        <f t="shared" si="737"/>
        <v>249</v>
      </c>
      <c r="CJ487" s="51">
        <f t="shared" si="738"/>
        <v>21.6</v>
      </c>
      <c r="CK487" s="51">
        <v>1</v>
      </c>
      <c r="CM487" s="63">
        <f t="shared" si="784"/>
        <v>22900429647.387234</v>
      </c>
      <c r="CN487" s="63">
        <f t="shared" si="785"/>
        <v>5702206982199.4209</v>
      </c>
      <c r="CO487" s="63">
        <f t="shared" si="786"/>
        <v>2.11713004393254E+16</v>
      </c>
      <c r="CP487" s="63">
        <f t="shared" si="787"/>
        <v>9.8290000745542243E+30</v>
      </c>
      <c r="CQ487" s="63">
        <f t="shared" si="739"/>
        <v>377105.06666666665</v>
      </c>
      <c r="CR487" s="51">
        <f t="shared" si="788"/>
        <v>3712.8256665210238</v>
      </c>
      <c r="CS487" s="93">
        <f t="shared" si="707"/>
        <v>16.845666878512223</v>
      </c>
      <c r="CT487" s="51">
        <f t="shared" si="740"/>
        <v>198</v>
      </c>
      <c r="CU487" s="51">
        <f t="shared" si="741"/>
        <v>24.15</v>
      </c>
      <c r="CV487" s="51">
        <v>1</v>
      </c>
      <c r="CX487" s="63">
        <f t="shared" si="697"/>
        <v>9853570.5075231362</v>
      </c>
      <c r="CY487" s="63">
        <f t="shared" si="698"/>
        <v>1951006960.4895809</v>
      </c>
      <c r="CZ487" s="63">
        <f t="shared" si="699"/>
        <v>20123566970687.855</v>
      </c>
      <c r="DA487" s="63">
        <f t="shared" si="700"/>
        <v>1.0989368138911319E+31</v>
      </c>
      <c r="DB487" s="63">
        <f t="shared" si="742"/>
        <v>377105.06666666665</v>
      </c>
      <c r="DC487" s="51">
        <f t="shared" si="701"/>
        <v>10314.451654051556</v>
      </c>
      <c r="DD487" s="93">
        <f t="shared" si="696"/>
        <v>46.798269621283346</v>
      </c>
      <c r="DE487" s="51">
        <f t="shared" si="743"/>
        <v>143</v>
      </c>
      <c r="DF487" s="51">
        <f t="shared" si="744"/>
        <v>26.9</v>
      </c>
      <c r="DG487" s="51">
        <v>1</v>
      </c>
      <c r="DI487" s="63">
        <f t="shared" si="702"/>
        <v>51715.003769416027</v>
      </c>
      <c r="DJ487" s="63">
        <f t="shared" si="703"/>
        <v>7395245.5390264923</v>
      </c>
      <c r="DK487" s="63">
        <f t="shared" si="704"/>
        <v>10944858621.075577</v>
      </c>
      <c r="DL487" s="63">
        <f t="shared" si="705"/>
        <v>1.224074546321799E+31</v>
      </c>
      <c r="DM487" s="63">
        <f t="shared" si="745"/>
        <v>377105.06666666665</v>
      </c>
      <c r="DN487" s="51">
        <f t="shared" si="706"/>
        <v>1479.9858318857598</v>
      </c>
      <c r="DO487" s="93">
        <f t="shared" si="789"/>
        <v>6.7149256518220453</v>
      </c>
    </row>
    <row r="488" spans="1:119">
      <c r="A488" s="74">
        <v>8192</v>
      </c>
      <c r="B488" s="74">
        <f t="shared" si="711"/>
        <v>16.066666666666666</v>
      </c>
      <c r="C488" s="78">
        <v>19.010000000000002</v>
      </c>
      <c r="D488" s="76">
        <f t="shared" si="746"/>
        <v>3.41</v>
      </c>
      <c r="E488" s="76">
        <f t="shared" si="712"/>
        <v>3.41</v>
      </c>
      <c r="F488" s="77">
        <f t="shared" si="713"/>
        <v>221.05018100000001</v>
      </c>
      <c r="G488" s="73">
        <f t="shared" si="714"/>
        <v>1.0454218719357565E+29</v>
      </c>
      <c r="H488" s="74">
        <f t="shared" si="747"/>
        <v>96.400000000000034</v>
      </c>
      <c r="I488" s="79">
        <v>482</v>
      </c>
      <c r="J488" s="51">
        <f t="shared" si="715"/>
        <v>482</v>
      </c>
      <c r="K488" s="51">
        <f t="shared" si="716"/>
        <v>10</v>
      </c>
      <c r="L488" s="51">
        <v>1</v>
      </c>
      <c r="N488" s="63">
        <f t="shared" si="750"/>
        <v>2.3965182043601281E+24</v>
      </c>
      <c r="O488" s="63">
        <f t="shared" si="751"/>
        <v>1.1551217745015817E+27</v>
      </c>
      <c r="P488" s="63">
        <f t="shared" si="752"/>
        <v>1.0454218719357565E+30</v>
      </c>
      <c r="Q488" s="63">
        <f t="shared" si="753"/>
        <v>5.2271093596787819E+30</v>
      </c>
      <c r="R488" s="63">
        <f t="shared" si="717"/>
        <v>377378.1333333333</v>
      </c>
      <c r="S488" s="51">
        <f t="shared" si="754"/>
        <v>905.03174211813371</v>
      </c>
      <c r="T488" s="72">
        <f t="shared" si="749"/>
        <v>4.094236602855954</v>
      </c>
      <c r="U488" s="51">
        <f t="shared" si="718"/>
        <v>467</v>
      </c>
      <c r="V488" s="69">
        <f t="shared" si="719"/>
        <v>10.75</v>
      </c>
      <c r="W488" s="51">
        <v>1</v>
      </c>
      <c r="Y488" s="68">
        <f t="shared" si="708"/>
        <v>1.0251547105556501E+23</v>
      </c>
      <c r="Z488" s="68">
        <f t="shared" si="755"/>
        <v>4.7874724982948861E+25</v>
      </c>
      <c r="AA488" s="68">
        <f t="shared" si="756"/>
        <v>1.4047856404136711E+29</v>
      </c>
      <c r="AB488" s="68">
        <f t="shared" si="757"/>
        <v>5.619142561654691E+30</v>
      </c>
      <c r="AC488" s="63">
        <f t="shared" si="720"/>
        <v>377378.1333333333</v>
      </c>
      <c r="AD488" s="69">
        <f t="shared" si="758"/>
        <v>2934.2949560838247</v>
      </c>
      <c r="AE488" s="72">
        <f t="shared" si="721"/>
        <v>13.274338626684157</v>
      </c>
      <c r="AF488" s="51">
        <f t="shared" si="722"/>
        <v>445</v>
      </c>
      <c r="AG488" s="51">
        <f t="shared" si="723"/>
        <v>11.85</v>
      </c>
      <c r="AH488" s="51">
        <v>1</v>
      </c>
      <c r="AJ488" s="63">
        <f t="shared" si="759"/>
        <v>7.6371046535540832E+21</v>
      </c>
      <c r="AK488" s="63">
        <f t="shared" si="760"/>
        <v>3.3985115708315668E+24</v>
      </c>
      <c r="AL488" s="63">
        <f t="shared" si="761"/>
        <v>7.3347947327660945E+27</v>
      </c>
      <c r="AM488" s="63">
        <f t="shared" si="762"/>
        <v>6.1941245912193562E+30</v>
      </c>
      <c r="AN488" s="63">
        <f t="shared" si="724"/>
        <v>377378.1333333333</v>
      </c>
      <c r="AO488" s="51">
        <f t="shared" si="763"/>
        <v>2158.2373871310306</v>
      </c>
      <c r="AP488" s="72">
        <f t="shared" si="709"/>
        <v>9.7635630849405661</v>
      </c>
      <c r="AQ488" s="51">
        <f t="shared" si="725"/>
        <v>417</v>
      </c>
      <c r="AR488" s="51">
        <f t="shared" si="726"/>
        <v>13.25</v>
      </c>
      <c r="AS488" s="51">
        <v>1</v>
      </c>
      <c r="AU488" s="63">
        <f t="shared" si="764"/>
        <v>4.0950028872261665E+19</v>
      </c>
      <c r="AV488" s="63">
        <f t="shared" si="765"/>
        <v>1.7076162039733115E+22</v>
      </c>
      <c r="AW488" s="63">
        <f t="shared" si="766"/>
        <v>1.6908984134703022E+26</v>
      </c>
      <c r="AX488" s="63">
        <f t="shared" si="767"/>
        <v>6.9259199015743859E+30</v>
      </c>
      <c r="AY488" s="63">
        <f t="shared" si="727"/>
        <v>377378.1333333333</v>
      </c>
      <c r="AZ488" s="51">
        <f t="shared" si="768"/>
        <v>9902.0986655894339</v>
      </c>
      <c r="BA488" s="72">
        <f t="shared" si="695"/>
        <v>44.795704852145917</v>
      </c>
      <c r="BB488" s="51">
        <f t="shared" si="728"/>
        <v>387</v>
      </c>
      <c r="BC488" s="51">
        <f t="shared" si="729"/>
        <v>14.75</v>
      </c>
      <c r="BD488" s="51">
        <v>1</v>
      </c>
      <c r="BF488" s="63">
        <f t="shared" si="769"/>
        <v>3.1317390582771656E+18</v>
      </c>
      <c r="BG488" s="63">
        <f t="shared" si="770"/>
        <v>1.2119830155532629E+21</v>
      </c>
      <c r="BH488" s="63">
        <f t="shared" si="771"/>
        <v>2.941126367769682E+24</v>
      </c>
      <c r="BI488" s="63">
        <f t="shared" si="772"/>
        <v>7.7099863055262042E+30</v>
      </c>
      <c r="BJ488" s="63">
        <f t="shared" si="730"/>
        <v>377378.1333333333</v>
      </c>
      <c r="BK488" s="51">
        <f t="shared" si="773"/>
        <v>2426.7059274152252</v>
      </c>
      <c r="BL488" s="72">
        <f t="shared" si="710"/>
        <v>10.978077088365854</v>
      </c>
      <c r="BM488" s="51">
        <f t="shared" si="731"/>
        <v>340</v>
      </c>
      <c r="BN488" s="51">
        <f t="shared" si="732"/>
        <v>17.100000000000001</v>
      </c>
      <c r="BO488" s="51">
        <v>14</v>
      </c>
      <c r="BQ488" s="63">
        <f t="shared" si="774"/>
        <v>1.5272907557501828E+16</v>
      </c>
      <c r="BR488" s="63">
        <f t="shared" si="775"/>
        <v>5.1927885695506217E+18</v>
      </c>
      <c r="BS488" s="63">
        <f t="shared" si="776"/>
        <v>5.047029178567048E+21</v>
      </c>
      <c r="BT488" s="63">
        <f t="shared" si="777"/>
        <v>8.938357005050718E+30</v>
      </c>
      <c r="BU488" s="63">
        <f t="shared" si="733"/>
        <v>377378.1333333333</v>
      </c>
      <c r="BV488" s="51">
        <f t="shared" si="778"/>
        <v>971.93042061479741</v>
      </c>
      <c r="BW488" s="72">
        <f t="shared" si="790"/>
        <v>4.3968768368246547</v>
      </c>
      <c r="BX488" s="51">
        <f t="shared" si="734"/>
        <v>295</v>
      </c>
      <c r="BY488" s="51">
        <f t="shared" si="735"/>
        <v>19.350000000000001</v>
      </c>
      <c r="BZ488" s="51">
        <v>1</v>
      </c>
      <c r="CB488" s="63">
        <f t="shared" si="779"/>
        <v>5627192827445.6543</v>
      </c>
      <c r="CC488" s="63">
        <f t="shared" si="780"/>
        <v>1660021884096468</v>
      </c>
      <c r="CD488" s="63">
        <f t="shared" si="781"/>
        <v>1.1154515557071466E+19</v>
      </c>
      <c r="CE488" s="63">
        <f t="shared" si="782"/>
        <v>1.0114456610978444E+31</v>
      </c>
      <c r="CF488" s="63">
        <f t="shared" si="736"/>
        <v>377378.1333333333</v>
      </c>
      <c r="CG488" s="51">
        <f t="shared" si="783"/>
        <v>6719.4991005451411</v>
      </c>
      <c r="CH488" s="93">
        <f t="shared" si="748"/>
        <v>30.398071017843414</v>
      </c>
      <c r="CI488" s="51">
        <f t="shared" si="737"/>
        <v>250</v>
      </c>
      <c r="CJ488" s="51">
        <f t="shared" si="738"/>
        <v>21.6</v>
      </c>
      <c r="CK488" s="51">
        <v>1</v>
      </c>
      <c r="CM488" s="63">
        <f t="shared" si="784"/>
        <v>22900429647.387234</v>
      </c>
      <c r="CN488" s="63">
        <f t="shared" si="785"/>
        <v>5725107411846.8086</v>
      </c>
      <c r="CO488" s="63">
        <f t="shared" si="786"/>
        <v>2.4319437987801084E+16</v>
      </c>
      <c r="CP488" s="63">
        <f t="shared" si="787"/>
        <v>1.1290556216906172E+31</v>
      </c>
      <c r="CQ488" s="63">
        <f t="shared" si="739"/>
        <v>377378.1333333333</v>
      </c>
      <c r="CR488" s="51">
        <f t="shared" si="788"/>
        <v>4247.8570685813747</v>
      </c>
      <c r="CS488" s="93">
        <f t="shared" si="707"/>
        <v>19.216709298154225</v>
      </c>
      <c r="CT488" s="51">
        <f t="shared" si="740"/>
        <v>199</v>
      </c>
      <c r="CU488" s="51">
        <f t="shared" si="741"/>
        <v>24.15</v>
      </c>
      <c r="CV488" s="51">
        <v>1</v>
      </c>
      <c r="CX488" s="63">
        <f t="shared" si="697"/>
        <v>9853570.5075231362</v>
      </c>
      <c r="CY488" s="63">
        <f t="shared" si="698"/>
        <v>1960860530.9971042</v>
      </c>
      <c r="CZ488" s="63">
        <f t="shared" si="699"/>
        <v>23115908275901.805</v>
      </c>
      <c r="DA488" s="63">
        <f t="shared" si="700"/>
        <v>1.2623469103624258E+31</v>
      </c>
      <c r="DB488" s="63">
        <f t="shared" si="742"/>
        <v>377378.1333333333</v>
      </c>
      <c r="DC488" s="51">
        <f t="shared" si="701"/>
        <v>11788.654986159208</v>
      </c>
      <c r="DD488" s="93">
        <f t="shared" si="696"/>
        <v>53.330220915581194</v>
      </c>
      <c r="DE488" s="51">
        <f t="shared" si="743"/>
        <v>144</v>
      </c>
      <c r="DF488" s="51">
        <f t="shared" si="744"/>
        <v>26.9</v>
      </c>
      <c r="DG488" s="51">
        <v>1</v>
      </c>
      <c r="DI488" s="63">
        <f t="shared" si="702"/>
        <v>51715.003769416027</v>
      </c>
      <c r="DJ488" s="63">
        <f t="shared" si="703"/>
        <v>7446960.5427959077</v>
      </c>
      <c r="DK488" s="63">
        <f t="shared" si="704"/>
        <v>12572341093.704636</v>
      </c>
      <c r="DL488" s="63">
        <f t="shared" si="705"/>
        <v>1.4060924177535924E+31</v>
      </c>
      <c r="DM488" s="63">
        <f t="shared" si="745"/>
        <v>377378.1333333333</v>
      </c>
      <c r="DN488" s="51">
        <f t="shared" si="706"/>
        <v>1688.251337099799</v>
      </c>
      <c r="DO488" s="93">
        <f t="shared" si="789"/>
        <v>7.6374121453435899</v>
      </c>
    </row>
    <row r="489" spans="1:119">
      <c r="A489" s="74">
        <v>8192</v>
      </c>
      <c r="B489" s="74">
        <f t="shared" si="711"/>
        <v>16.100000000000001</v>
      </c>
      <c r="C489" s="78">
        <v>19.010000000000002</v>
      </c>
      <c r="D489" s="76">
        <f t="shared" si="746"/>
        <v>3.415</v>
      </c>
      <c r="E489" s="76">
        <f t="shared" si="712"/>
        <v>3.415</v>
      </c>
      <c r="F489" s="77">
        <f t="shared" si="713"/>
        <v>221.69889725000002</v>
      </c>
      <c r="G489" s="73">
        <f t="shared" si="714"/>
        <v>1.2008743845705245E+29</v>
      </c>
      <c r="H489" s="74">
        <f t="shared" si="747"/>
        <v>96.600000000000051</v>
      </c>
      <c r="I489" s="79">
        <v>483</v>
      </c>
      <c r="J489" s="51">
        <f t="shared" si="715"/>
        <v>483</v>
      </c>
      <c r="K489" s="51">
        <f t="shared" si="716"/>
        <v>10</v>
      </c>
      <c r="L489" s="51">
        <v>1</v>
      </c>
      <c r="N489" s="63">
        <f t="shared" si="750"/>
        <v>2.3965182043601281E+24</v>
      </c>
      <c r="O489" s="63">
        <f t="shared" si="751"/>
        <v>1.1575182927059418E+27</v>
      </c>
      <c r="P489" s="63">
        <f t="shared" si="752"/>
        <v>1.2008743845705245E+30</v>
      </c>
      <c r="Q489" s="63">
        <f t="shared" si="753"/>
        <v>6.0043719228526219E+30</v>
      </c>
      <c r="R489" s="63">
        <f t="shared" si="717"/>
        <v>377651.20000000001</v>
      </c>
      <c r="S489" s="51">
        <f t="shared" si="754"/>
        <v>1037.4560748955671</v>
      </c>
      <c r="T489" s="72">
        <f t="shared" si="749"/>
        <v>4.6795725543265734</v>
      </c>
      <c r="U489" s="51">
        <f t="shared" si="718"/>
        <v>468</v>
      </c>
      <c r="V489" s="69">
        <f t="shared" si="719"/>
        <v>10.75</v>
      </c>
      <c r="W489" s="51">
        <v>1</v>
      </c>
      <c r="Y489" s="68">
        <f t="shared" si="708"/>
        <v>1.0251547105556501E+23</v>
      </c>
      <c r="Z489" s="68">
        <f t="shared" si="755"/>
        <v>4.7977240454004422E+25</v>
      </c>
      <c r="AA489" s="68">
        <f t="shared" si="756"/>
        <v>1.6136749542666408E+29</v>
      </c>
      <c r="AB489" s="68">
        <f t="shared" si="757"/>
        <v>6.4546998170665682E+30</v>
      </c>
      <c r="AC489" s="63">
        <f t="shared" si="720"/>
        <v>377651.20000000001</v>
      </c>
      <c r="AD489" s="69">
        <f t="shared" si="758"/>
        <v>3363.4176100929858</v>
      </c>
      <c r="AE489" s="72">
        <f t="shared" si="721"/>
        <v>15.171106630720896</v>
      </c>
      <c r="AF489" s="51">
        <f t="shared" si="722"/>
        <v>446</v>
      </c>
      <c r="AG489" s="51">
        <f t="shared" si="723"/>
        <v>11.85</v>
      </c>
      <c r="AH489" s="51">
        <v>1</v>
      </c>
      <c r="AJ489" s="63">
        <f t="shared" si="759"/>
        <v>7.6371046535540832E+21</v>
      </c>
      <c r="AK489" s="63">
        <f t="shared" si="760"/>
        <v>3.4061486754851211E+24</v>
      </c>
      <c r="AL489" s="63">
        <f t="shared" si="761"/>
        <v>8.4254666437693307E+27</v>
      </c>
      <c r="AM489" s="63">
        <f t="shared" si="762"/>
        <v>7.115180728580358E+30</v>
      </c>
      <c r="AN489" s="63">
        <f t="shared" si="724"/>
        <v>377651.20000000001</v>
      </c>
      <c r="AO489" s="51">
        <f t="shared" si="763"/>
        <v>2473.6050732046606</v>
      </c>
      <c r="AP489" s="72">
        <f t="shared" si="709"/>
        <v>11.157498318159362</v>
      </c>
      <c r="AQ489" s="51">
        <f t="shared" si="725"/>
        <v>418</v>
      </c>
      <c r="AR489" s="51">
        <f t="shared" si="726"/>
        <v>13.25</v>
      </c>
      <c r="AS489" s="51">
        <v>1</v>
      </c>
      <c r="AU489" s="63">
        <f t="shared" si="764"/>
        <v>4.0950028872261665E+19</v>
      </c>
      <c r="AV489" s="63">
        <f t="shared" si="765"/>
        <v>1.7117112068605376E+22</v>
      </c>
      <c r="AW489" s="63">
        <f t="shared" si="766"/>
        <v>1.942332226020432E+26</v>
      </c>
      <c r="AX489" s="63">
        <f t="shared" si="767"/>
        <v>7.9557927977797248E+30</v>
      </c>
      <c r="AY489" s="63">
        <f t="shared" si="727"/>
        <v>377651.20000000001</v>
      </c>
      <c r="AZ489" s="51">
        <f t="shared" si="768"/>
        <v>11347.312667204405</v>
      </c>
      <c r="BA489" s="72">
        <f t="shared" si="695"/>
        <v>51.183442082747682</v>
      </c>
      <c r="BB489" s="51">
        <f t="shared" si="728"/>
        <v>388</v>
      </c>
      <c r="BC489" s="51">
        <f t="shared" si="729"/>
        <v>14.75</v>
      </c>
      <c r="BD489" s="51">
        <v>1</v>
      </c>
      <c r="BF489" s="63">
        <f t="shared" si="769"/>
        <v>3.1317390582771656E+18</v>
      </c>
      <c r="BG489" s="63">
        <f t="shared" si="770"/>
        <v>1.2151147546115401E+21</v>
      </c>
      <c r="BH489" s="63">
        <f t="shared" si="771"/>
        <v>3.3784670204954386E+24</v>
      </c>
      <c r="BI489" s="63">
        <f t="shared" si="772"/>
        <v>8.8564485862076186E+30</v>
      </c>
      <c r="BJ489" s="63">
        <f t="shared" si="730"/>
        <v>377651.20000000001</v>
      </c>
      <c r="BK489" s="51">
        <f t="shared" si="773"/>
        <v>2780.368691659497</v>
      </c>
      <c r="BL489" s="72">
        <f t="shared" si="710"/>
        <v>12.541193150474712</v>
      </c>
      <c r="BM489" s="51">
        <f t="shared" si="731"/>
        <v>341</v>
      </c>
      <c r="BN489" s="51">
        <f t="shared" si="732"/>
        <v>17.100000000000001</v>
      </c>
      <c r="BO489" s="51">
        <v>1</v>
      </c>
      <c r="BQ489" s="63">
        <f t="shared" si="774"/>
        <v>1.5272907557501828E+16</v>
      </c>
      <c r="BR489" s="63">
        <f t="shared" si="775"/>
        <v>5.2080614771081236E+18</v>
      </c>
      <c r="BS489" s="63">
        <f t="shared" si="776"/>
        <v>5.7975141150420055E+21</v>
      </c>
      <c r="BT489" s="63">
        <f t="shared" si="777"/>
        <v>1.0267475988077987E+31</v>
      </c>
      <c r="BU489" s="63">
        <f t="shared" si="733"/>
        <v>377651.20000000001</v>
      </c>
      <c r="BV489" s="51">
        <f t="shared" si="778"/>
        <v>1113.1808141138124</v>
      </c>
      <c r="BW489" s="72">
        <f t="shared" si="790"/>
        <v>5.0211382551827839</v>
      </c>
      <c r="BX489" s="51">
        <f t="shared" si="734"/>
        <v>296</v>
      </c>
      <c r="BY489" s="51">
        <f t="shared" si="735"/>
        <v>19.350000000000001</v>
      </c>
      <c r="BZ489" s="51">
        <v>1</v>
      </c>
      <c r="CB489" s="63">
        <f t="shared" si="779"/>
        <v>5627192827445.6543</v>
      </c>
      <c r="CC489" s="63">
        <f t="shared" si="780"/>
        <v>1665649076923913.7</v>
      </c>
      <c r="CD489" s="63">
        <f t="shared" si="781"/>
        <v>1.281317367119683E+19</v>
      </c>
      <c r="CE489" s="63">
        <f t="shared" si="782"/>
        <v>1.1618459670719826E+31</v>
      </c>
      <c r="CF489" s="63">
        <f t="shared" si="736"/>
        <v>377651.20000000001</v>
      </c>
      <c r="CG489" s="51">
        <f t="shared" si="783"/>
        <v>7692.6009498110689</v>
      </c>
      <c r="CH489" s="93">
        <f t="shared" si="748"/>
        <v>34.698417742405205</v>
      </c>
      <c r="CI489" s="51">
        <f t="shared" si="737"/>
        <v>251</v>
      </c>
      <c r="CJ489" s="51">
        <f t="shared" si="738"/>
        <v>21.6</v>
      </c>
      <c r="CK489" s="51">
        <v>1</v>
      </c>
      <c r="CM489" s="63">
        <f t="shared" si="784"/>
        <v>22900429647.387234</v>
      </c>
      <c r="CN489" s="63">
        <f t="shared" si="785"/>
        <v>5748007841494.1953</v>
      </c>
      <c r="CO489" s="63">
        <f t="shared" si="786"/>
        <v>2.7935698411039512E+16</v>
      </c>
      <c r="CP489" s="63">
        <f t="shared" si="787"/>
        <v>1.2969443353361667E+31</v>
      </c>
      <c r="CQ489" s="63">
        <f t="shared" si="739"/>
        <v>377651.20000000001</v>
      </c>
      <c r="CR489" s="51">
        <f t="shared" si="788"/>
        <v>4860.0661622927819</v>
      </c>
      <c r="CS489" s="93">
        <f t="shared" si="707"/>
        <v>21.921923034250824</v>
      </c>
      <c r="CT489" s="51">
        <f t="shared" si="740"/>
        <v>200</v>
      </c>
      <c r="CU489" s="51">
        <f t="shared" si="741"/>
        <v>24.15</v>
      </c>
      <c r="CV489" s="51">
        <v>13</v>
      </c>
      <c r="CX489" s="63">
        <f t="shared" si="697"/>
        <v>128096416.59780078</v>
      </c>
      <c r="CY489" s="63">
        <f t="shared" si="698"/>
        <v>25619283319.560154</v>
      </c>
      <c r="CZ489" s="63">
        <f t="shared" si="699"/>
        <v>26553205810790.754</v>
      </c>
      <c r="DA489" s="63">
        <f t="shared" si="700"/>
        <v>1.4500558193689083E+31</v>
      </c>
      <c r="DB489" s="63">
        <f t="shared" si="742"/>
        <v>377651.20000000001</v>
      </c>
      <c r="DC489" s="51">
        <f t="shared" si="701"/>
        <v>1036.4538882521181</v>
      </c>
      <c r="DD489" s="93">
        <f t="shared" si="696"/>
        <v>4.6750520688578572</v>
      </c>
      <c r="DE489" s="51">
        <f t="shared" si="743"/>
        <v>145</v>
      </c>
      <c r="DF489" s="51">
        <f t="shared" si="744"/>
        <v>26.9</v>
      </c>
      <c r="DG489" s="51">
        <v>1</v>
      </c>
      <c r="DI489" s="63">
        <f t="shared" si="702"/>
        <v>51715.003769416027</v>
      </c>
      <c r="DJ489" s="63">
        <f t="shared" si="703"/>
        <v>7498675.5465653241</v>
      </c>
      <c r="DK489" s="63">
        <f t="shared" si="704"/>
        <v>14441827532.80014</v>
      </c>
      <c r="DL489" s="63">
        <f t="shared" si="705"/>
        <v>1.6151760472473555E+31</v>
      </c>
      <c r="DM489" s="63">
        <f t="shared" si="745"/>
        <v>377651.20000000001</v>
      </c>
      <c r="DN489" s="51">
        <f t="shared" si="706"/>
        <v>1925.9171093774075</v>
      </c>
      <c r="DO489" s="93">
        <f t="shared" si="789"/>
        <v>8.6870847499328612</v>
      </c>
    </row>
    <row r="490" spans="1:119">
      <c r="A490" s="74">
        <v>8192</v>
      </c>
      <c r="B490" s="74">
        <f t="shared" si="711"/>
        <v>16.133333333333333</v>
      </c>
      <c r="C490" s="78">
        <v>19.010000000000002</v>
      </c>
      <c r="D490" s="76">
        <f t="shared" si="746"/>
        <v>3.42</v>
      </c>
      <c r="E490" s="76">
        <f t="shared" si="712"/>
        <v>3.42</v>
      </c>
      <c r="F490" s="77">
        <f t="shared" si="713"/>
        <v>222.34856400000001</v>
      </c>
      <c r="G490" s="73">
        <f t="shared" si="714"/>
        <v>1.3794424301142382E+29</v>
      </c>
      <c r="H490" s="74">
        <f t="shared" si="747"/>
        <v>96.80000000000004</v>
      </c>
      <c r="I490" s="79">
        <v>484</v>
      </c>
      <c r="J490" s="51">
        <f t="shared" si="715"/>
        <v>484</v>
      </c>
      <c r="K490" s="51">
        <f t="shared" si="716"/>
        <v>10</v>
      </c>
      <c r="L490" s="51">
        <v>1</v>
      </c>
      <c r="N490" s="63">
        <f t="shared" si="750"/>
        <v>2.3965182043601281E+24</v>
      </c>
      <c r="O490" s="63">
        <f t="shared" si="751"/>
        <v>1.1599148109103021E+27</v>
      </c>
      <c r="P490" s="63">
        <f t="shared" si="752"/>
        <v>1.3794424301142382E+30</v>
      </c>
      <c r="Q490" s="63">
        <f t="shared" si="753"/>
        <v>6.8972121505711903E+30</v>
      </c>
      <c r="R490" s="63">
        <f t="shared" si="717"/>
        <v>377924.26666666666</v>
      </c>
      <c r="S490" s="51">
        <f t="shared" si="754"/>
        <v>1189.2618467658419</v>
      </c>
      <c r="T490" s="72">
        <f t="shared" si="749"/>
        <v>5.3486374068322826</v>
      </c>
      <c r="U490" s="51">
        <f t="shared" si="718"/>
        <v>469</v>
      </c>
      <c r="V490" s="69">
        <f t="shared" si="719"/>
        <v>10.75</v>
      </c>
      <c r="W490" s="51">
        <v>1</v>
      </c>
      <c r="Y490" s="68">
        <f t="shared" si="708"/>
        <v>1.0251547105556501E+23</v>
      </c>
      <c r="Z490" s="68">
        <f t="shared" si="755"/>
        <v>4.8079755925059992E+25</v>
      </c>
      <c r="AA490" s="68">
        <f t="shared" si="756"/>
        <v>1.8536257654660057E+29</v>
      </c>
      <c r="AB490" s="68">
        <f t="shared" si="757"/>
        <v>7.41450306186403E+30</v>
      </c>
      <c r="AC490" s="63">
        <f t="shared" si="720"/>
        <v>377924.26666666666</v>
      </c>
      <c r="AD490" s="69">
        <f t="shared" si="758"/>
        <v>3855.3144245473677</v>
      </c>
      <c r="AE490" s="72">
        <f t="shared" si="721"/>
        <v>17.339056997675808</v>
      </c>
      <c r="AF490" s="51">
        <f t="shared" si="722"/>
        <v>447</v>
      </c>
      <c r="AG490" s="51">
        <f t="shared" si="723"/>
        <v>11.85</v>
      </c>
      <c r="AH490" s="51">
        <v>1</v>
      </c>
      <c r="AJ490" s="63">
        <f t="shared" si="759"/>
        <v>7.6371046535540832E+21</v>
      </c>
      <c r="AK490" s="63">
        <f t="shared" si="760"/>
        <v>3.4137857801386753E+24</v>
      </c>
      <c r="AL490" s="63">
        <f t="shared" si="761"/>
        <v>9.6783196737802219E+27</v>
      </c>
      <c r="AM490" s="63">
        <f t="shared" si="762"/>
        <v>8.1731963984268615E+30</v>
      </c>
      <c r="AN490" s="63">
        <f t="shared" si="724"/>
        <v>377924.26666666666</v>
      </c>
      <c r="AO490" s="51">
        <f t="shared" si="763"/>
        <v>2835.0694206087728</v>
      </c>
      <c r="AP490" s="72">
        <f t="shared" si="709"/>
        <v>12.750563213031466</v>
      </c>
      <c r="AQ490" s="51">
        <f t="shared" si="725"/>
        <v>419</v>
      </c>
      <c r="AR490" s="51">
        <f t="shared" si="726"/>
        <v>13.25</v>
      </c>
      <c r="AS490" s="51">
        <v>1</v>
      </c>
      <c r="AU490" s="63">
        <f t="shared" si="764"/>
        <v>4.0950028872261665E+19</v>
      </c>
      <c r="AV490" s="63">
        <f t="shared" si="765"/>
        <v>1.7158062097477638E+22</v>
      </c>
      <c r="AW490" s="63">
        <f t="shared" si="766"/>
        <v>2.2311538328874003E+26</v>
      </c>
      <c r="AX490" s="63">
        <f t="shared" si="767"/>
        <v>9.1388060995068281E+30</v>
      </c>
      <c r="AY490" s="63">
        <f t="shared" si="727"/>
        <v>377924.26666666666</v>
      </c>
      <c r="AZ490" s="51">
        <f t="shared" si="768"/>
        <v>13003.53046988562</v>
      </c>
      <c r="BA490" s="72">
        <f t="shared" ref="BA490:BA553" si="791">AZ490/$F490</f>
        <v>58.48263751271908</v>
      </c>
      <c r="BB490" s="51">
        <f t="shared" si="728"/>
        <v>389</v>
      </c>
      <c r="BC490" s="51">
        <f t="shared" si="729"/>
        <v>14.75</v>
      </c>
      <c r="BD490" s="51">
        <v>1</v>
      </c>
      <c r="BF490" s="63">
        <f t="shared" si="769"/>
        <v>3.1317390582771656E+18</v>
      </c>
      <c r="BG490" s="63">
        <f t="shared" si="770"/>
        <v>1.2182464936698173E+21</v>
      </c>
      <c r="BH490" s="63">
        <f t="shared" si="771"/>
        <v>3.8808395088548446E+24</v>
      </c>
      <c r="BI490" s="63">
        <f t="shared" si="772"/>
        <v>1.0173387922092507E+31</v>
      </c>
      <c r="BJ490" s="63">
        <f t="shared" si="730"/>
        <v>377924.26666666666</v>
      </c>
      <c r="BK490" s="51">
        <f t="shared" si="773"/>
        <v>3185.5946469127889</v>
      </c>
      <c r="BL490" s="72">
        <f t="shared" si="710"/>
        <v>14.327030449869641</v>
      </c>
      <c r="BM490" s="51">
        <f t="shared" si="731"/>
        <v>342</v>
      </c>
      <c r="BN490" s="51">
        <f t="shared" si="732"/>
        <v>17.100000000000001</v>
      </c>
      <c r="BO490" s="51">
        <v>1</v>
      </c>
      <c r="BQ490" s="63">
        <f t="shared" si="774"/>
        <v>1.5272907557501828E+16</v>
      </c>
      <c r="BR490" s="63">
        <f t="shared" si="775"/>
        <v>5.2233343846656256E+18</v>
      </c>
      <c r="BS490" s="63">
        <f t="shared" si="776"/>
        <v>6.6595949270208432E+21</v>
      </c>
      <c r="BT490" s="63">
        <f t="shared" si="777"/>
        <v>1.1794232777476738E+31</v>
      </c>
      <c r="BU490" s="63">
        <f t="shared" si="733"/>
        <v>377924.26666666666</v>
      </c>
      <c r="BV490" s="51">
        <f t="shared" si="778"/>
        <v>1274.9700548698761</v>
      </c>
      <c r="BW490" s="72">
        <f t="shared" si="790"/>
        <v>5.7341051902178064</v>
      </c>
      <c r="BX490" s="51">
        <f t="shared" si="734"/>
        <v>297</v>
      </c>
      <c r="BY490" s="51">
        <f t="shared" si="735"/>
        <v>19.350000000000001</v>
      </c>
      <c r="BZ490" s="51">
        <v>1</v>
      </c>
      <c r="CB490" s="63">
        <f t="shared" si="779"/>
        <v>5627192827445.6543</v>
      </c>
      <c r="CC490" s="63">
        <f t="shared" si="780"/>
        <v>1671276269751359.2</v>
      </c>
      <c r="CD490" s="63">
        <f t="shared" si="781"/>
        <v>1.4718471518395118E+19</v>
      </c>
      <c r="CE490" s="63">
        <f t="shared" si="782"/>
        <v>1.3346105511355255E+31</v>
      </c>
      <c r="CF490" s="63">
        <f t="shared" si="736"/>
        <v>377924.26666666666</v>
      </c>
      <c r="CG490" s="51">
        <f t="shared" si="783"/>
        <v>8806.7256053272558</v>
      </c>
      <c r="CH490" s="93">
        <f t="shared" si="748"/>
        <v>39.607746714870871</v>
      </c>
      <c r="CI490" s="51">
        <f t="shared" si="737"/>
        <v>252</v>
      </c>
      <c r="CJ490" s="51">
        <f t="shared" si="738"/>
        <v>21.6</v>
      </c>
      <c r="CK490" s="51">
        <v>1</v>
      </c>
      <c r="CM490" s="63">
        <f t="shared" si="784"/>
        <v>22900429647.387234</v>
      </c>
      <c r="CN490" s="63">
        <f t="shared" si="785"/>
        <v>5770908271141.583</v>
      </c>
      <c r="CO490" s="63">
        <f t="shared" si="786"/>
        <v>3.2089690810454372E+16</v>
      </c>
      <c r="CP490" s="63">
        <f t="shared" si="787"/>
        <v>1.4897978245233774E+31</v>
      </c>
      <c r="CQ490" s="63">
        <f t="shared" si="739"/>
        <v>377924.26666666666</v>
      </c>
      <c r="CR490" s="51">
        <f t="shared" si="788"/>
        <v>5560.5962359381756</v>
      </c>
      <c r="CS490" s="93">
        <f t="shared" si="707"/>
        <v>25.008464799161803</v>
      </c>
      <c r="CT490" s="51">
        <f t="shared" si="740"/>
        <v>201</v>
      </c>
      <c r="CU490" s="51">
        <f t="shared" si="741"/>
        <v>24.15</v>
      </c>
      <c r="CV490" s="51">
        <v>1</v>
      </c>
      <c r="CX490" s="63">
        <f t="shared" si="697"/>
        <v>128096416.59780078</v>
      </c>
      <c r="CY490" s="63">
        <f t="shared" si="698"/>
        <v>25747379736.157955</v>
      </c>
      <c r="CZ490" s="63">
        <f t="shared" si="699"/>
        <v>30501623834753.051</v>
      </c>
      <c r="DA490" s="63">
        <f t="shared" si="700"/>
        <v>1.6656767343629426E+31</v>
      </c>
      <c r="DB490" s="63">
        <f t="shared" si="742"/>
        <v>377924.26666666666</v>
      </c>
      <c r="DC490" s="51">
        <f t="shared" si="701"/>
        <v>1184.6496283238696</v>
      </c>
      <c r="DD490" s="93">
        <f t="shared" si="696"/>
        <v>5.3278942171349915</v>
      </c>
      <c r="DE490" s="51">
        <f t="shared" si="743"/>
        <v>146</v>
      </c>
      <c r="DF490" s="51">
        <f t="shared" si="744"/>
        <v>26.9</v>
      </c>
      <c r="DG490" s="51">
        <v>1</v>
      </c>
      <c r="DI490" s="63">
        <f t="shared" si="702"/>
        <v>51715.003769416027</v>
      </c>
      <c r="DJ490" s="63">
        <f t="shared" si="703"/>
        <v>7550390.5503347404</v>
      </c>
      <c r="DK490" s="63">
        <f t="shared" si="704"/>
        <v>16589303530.078409</v>
      </c>
      <c r="DL490" s="63">
        <f t="shared" si="705"/>
        <v>1.8553500685036503E+31</v>
      </c>
      <c r="DM490" s="63">
        <f t="shared" si="745"/>
        <v>377924.26666666666</v>
      </c>
      <c r="DN490" s="51">
        <f t="shared" si="706"/>
        <v>2197.1450906394421</v>
      </c>
      <c r="DO490" s="93">
        <f t="shared" si="789"/>
        <v>9.8815348797999967</v>
      </c>
    </row>
    <row r="491" spans="1:119">
      <c r="A491" s="74">
        <v>8192</v>
      </c>
      <c r="B491" s="74">
        <f t="shared" si="711"/>
        <v>16.166666666666668</v>
      </c>
      <c r="C491" s="78">
        <v>19.010000000000002</v>
      </c>
      <c r="D491" s="76">
        <f t="shared" si="746"/>
        <v>3.4250000000000003</v>
      </c>
      <c r="E491" s="76">
        <f t="shared" si="712"/>
        <v>3.4250000000000003</v>
      </c>
      <c r="F491" s="77">
        <f t="shared" si="713"/>
        <v>222.99918125000008</v>
      </c>
      <c r="G491" s="73">
        <f t="shared" si="714"/>
        <v>1.5845632502853381E+29</v>
      </c>
      <c r="H491" s="74">
        <f t="shared" si="747"/>
        <v>97.000000000000057</v>
      </c>
      <c r="I491" s="79">
        <v>485</v>
      </c>
      <c r="J491" s="51">
        <f t="shared" si="715"/>
        <v>485</v>
      </c>
      <c r="K491" s="51">
        <f t="shared" si="716"/>
        <v>10</v>
      </c>
      <c r="L491" s="51">
        <v>1</v>
      </c>
      <c r="N491" s="63">
        <f t="shared" si="750"/>
        <v>2.3965182043601281E+24</v>
      </c>
      <c r="O491" s="63">
        <f t="shared" si="751"/>
        <v>1.1623113291146622E+27</v>
      </c>
      <c r="P491" s="63">
        <f t="shared" si="752"/>
        <v>1.584563250285338E+30</v>
      </c>
      <c r="Q491" s="63">
        <f t="shared" si="753"/>
        <v>7.9228162514266905E+30</v>
      </c>
      <c r="R491" s="63">
        <f t="shared" si="717"/>
        <v>378197.33333333337</v>
      </c>
      <c r="S491" s="51">
        <f t="shared" si="754"/>
        <v>1363.2864195622244</v>
      </c>
      <c r="T491" s="72">
        <f t="shared" si="749"/>
        <v>6.113414461526073</v>
      </c>
      <c r="U491" s="51">
        <f t="shared" si="718"/>
        <v>470</v>
      </c>
      <c r="V491" s="69">
        <f t="shared" si="719"/>
        <v>10.75</v>
      </c>
      <c r="W491" s="51">
        <v>1</v>
      </c>
      <c r="Y491" s="68">
        <f t="shared" si="708"/>
        <v>1.0251547105556501E+23</v>
      </c>
      <c r="Z491" s="68">
        <f t="shared" si="755"/>
        <v>4.8182271396115554E+25</v>
      </c>
      <c r="AA491" s="68">
        <f t="shared" si="756"/>
        <v>2.1292568675709206E+29</v>
      </c>
      <c r="AB491" s="68">
        <f t="shared" si="757"/>
        <v>8.5170274702836921E+30</v>
      </c>
      <c r="AC491" s="63">
        <f t="shared" si="720"/>
        <v>378197.33333333337</v>
      </c>
      <c r="AD491" s="69">
        <f t="shared" si="758"/>
        <v>4419.1707984580007</v>
      </c>
      <c r="AE491" s="72">
        <f t="shared" si="721"/>
        <v>19.816982168664349</v>
      </c>
      <c r="AF491" s="51">
        <f t="shared" si="722"/>
        <v>448</v>
      </c>
      <c r="AG491" s="51">
        <f t="shared" si="723"/>
        <v>11.85</v>
      </c>
      <c r="AH491" s="51">
        <v>1</v>
      </c>
      <c r="AJ491" s="63">
        <f t="shared" si="759"/>
        <v>7.6371046535540832E+21</v>
      </c>
      <c r="AK491" s="63">
        <f t="shared" si="760"/>
        <v>3.4214228847922291E+24</v>
      </c>
      <c r="AL491" s="63">
        <f t="shared" si="761"/>
        <v>1.1117469888406782E+28</v>
      </c>
      <c r="AM491" s="63">
        <f t="shared" si="762"/>
        <v>9.388537257940628E+30</v>
      </c>
      <c r="AN491" s="63">
        <f t="shared" si="724"/>
        <v>378197.33333333337</v>
      </c>
      <c r="AO491" s="51">
        <f t="shared" si="763"/>
        <v>3249.3702949794547</v>
      </c>
      <c r="AP491" s="72">
        <f t="shared" si="709"/>
        <v>14.57122074065666</v>
      </c>
      <c r="AQ491" s="51">
        <f t="shared" si="725"/>
        <v>420</v>
      </c>
      <c r="AR491" s="51">
        <f t="shared" si="726"/>
        <v>13.25</v>
      </c>
      <c r="AS491" s="51">
        <v>14</v>
      </c>
      <c r="AU491" s="63">
        <f t="shared" si="764"/>
        <v>5.7330040421166331E+20</v>
      </c>
      <c r="AV491" s="63">
        <f t="shared" si="765"/>
        <v>2.407861697688986E+23</v>
      </c>
      <c r="AW491" s="63">
        <f t="shared" si="766"/>
        <v>2.5629227375830857E+26</v>
      </c>
      <c r="AX491" s="63">
        <f t="shared" si="767"/>
        <v>1.0497731533140365E+31</v>
      </c>
      <c r="AY491" s="63">
        <f t="shared" si="727"/>
        <v>378197.33333333337</v>
      </c>
      <c r="AZ491" s="51">
        <f t="shared" si="768"/>
        <v>1064.3978182147771</v>
      </c>
      <c r="BA491" s="72">
        <f t="shared" si="791"/>
        <v>4.7731019111747379</v>
      </c>
      <c r="BB491" s="51">
        <f t="shared" si="728"/>
        <v>390</v>
      </c>
      <c r="BC491" s="51">
        <f t="shared" si="729"/>
        <v>14.75</v>
      </c>
      <c r="BD491" s="51">
        <v>1</v>
      </c>
      <c r="BF491" s="63">
        <f t="shared" si="769"/>
        <v>3.1317390582771656E+18</v>
      </c>
      <c r="BG491" s="63">
        <f t="shared" si="770"/>
        <v>1.2213782327280945E+21</v>
      </c>
      <c r="BH491" s="63">
        <f t="shared" si="771"/>
        <v>4.457913959829061E+24</v>
      </c>
      <c r="BI491" s="63">
        <f t="shared" si="772"/>
        <v>1.1686153970854368E+31</v>
      </c>
      <c r="BJ491" s="63">
        <f t="shared" si="730"/>
        <v>378197.33333333337</v>
      </c>
      <c r="BK491" s="51">
        <f t="shared" si="773"/>
        <v>3649.9045425689114</v>
      </c>
      <c r="BL491" s="72">
        <f t="shared" si="710"/>
        <v>16.367345037366185</v>
      </c>
      <c r="BM491" s="51">
        <f t="shared" si="731"/>
        <v>343</v>
      </c>
      <c r="BN491" s="51">
        <f t="shared" si="732"/>
        <v>17.100000000000001</v>
      </c>
      <c r="BO491" s="51">
        <v>1</v>
      </c>
      <c r="BQ491" s="63">
        <f t="shared" si="774"/>
        <v>1.5272907557501828E+16</v>
      </c>
      <c r="BR491" s="63">
        <f t="shared" si="775"/>
        <v>5.2386072922231265E+18</v>
      </c>
      <c r="BS491" s="63">
        <f t="shared" si="776"/>
        <v>7.649865737615443E+21</v>
      </c>
      <c r="BT491" s="63">
        <f t="shared" si="777"/>
        <v>1.3548015789939643E+31</v>
      </c>
      <c r="BU491" s="63">
        <f t="shared" si="733"/>
        <v>378197.33333333337</v>
      </c>
      <c r="BV491" s="51">
        <f t="shared" si="778"/>
        <v>1460.2861621202078</v>
      </c>
      <c r="BW491" s="72">
        <f t="shared" si="790"/>
        <v>6.5483924825854372</v>
      </c>
      <c r="BX491" s="51">
        <f t="shared" si="734"/>
        <v>298</v>
      </c>
      <c r="BY491" s="51">
        <f t="shared" si="735"/>
        <v>19.350000000000001</v>
      </c>
      <c r="BZ491" s="51">
        <v>1</v>
      </c>
      <c r="CB491" s="63">
        <f t="shared" si="779"/>
        <v>5627192827445.6543</v>
      </c>
      <c r="CC491" s="63">
        <f t="shared" si="780"/>
        <v>1676903462578805</v>
      </c>
      <c r="CD491" s="63">
        <f t="shared" si="781"/>
        <v>1.6907084021251185E+19</v>
      </c>
      <c r="CE491" s="63">
        <f t="shared" si="782"/>
        <v>1.5330649446510649E+31</v>
      </c>
      <c r="CF491" s="63">
        <f t="shared" si="736"/>
        <v>378197.33333333337</v>
      </c>
      <c r="CG491" s="51">
        <f t="shared" si="783"/>
        <v>10082.323996904888</v>
      </c>
      <c r="CH491" s="93">
        <f t="shared" si="748"/>
        <v>45.212381231130124</v>
      </c>
      <c r="CI491" s="51">
        <f t="shared" si="737"/>
        <v>253</v>
      </c>
      <c r="CJ491" s="51">
        <f t="shared" si="738"/>
        <v>21.6</v>
      </c>
      <c r="CK491" s="51">
        <v>1</v>
      </c>
      <c r="CM491" s="63">
        <f t="shared" si="784"/>
        <v>22900429647.387234</v>
      </c>
      <c r="CN491" s="63">
        <f t="shared" si="785"/>
        <v>5793808700788.9697</v>
      </c>
      <c r="CO491" s="63">
        <f t="shared" si="786"/>
        <v>3.6861375046332408E+16</v>
      </c>
      <c r="CP491" s="63">
        <f t="shared" si="787"/>
        <v>1.7113283103081653E+31</v>
      </c>
      <c r="CQ491" s="63">
        <f t="shared" si="739"/>
        <v>378197.33333333337</v>
      </c>
      <c r="CR491" s="51">
        <f t="shared" si="788"/>
        <v>6362.2009199773584</v>
      </c>
      <c r="CS491" s="93">
        <f t="shared" si="707"/>
        <v>28.530153717671357</v>
      </c>
      <c r="CT491" s="51">
        <f t="shared" si="740"/>
        <v>202</v>
      </c>
      <c r="CU491" s="51">
        <f t="shared" si="741"/>
        <v>24.15</v>
      </c>
      <c r="CV491" s="51">
        <v>1</v>
      </c>
      <c r="CX491" s="63">
        <f t="shared" si="697"/>
        <v>128096416.59780078</v>
      </c>
      <c r="CY491" s="63">
        <f t="shared" si="698"/>
        <v>25875476152.755756</v>
      </c>
      <c r="CZ491" s="63">
        <f t="shared" si="699"/>
        <v>35037165123719.191</v>
      </c>
      <c r="DA491" s="63">
        <f t="shared" si="700"/>
        <v>1.9133601247195455E+31</v>
      </c>
      <c r="DB491" s="63">
        <f t="shared" si="742"/>
        <v>378197.33333333337</v>
      </c>
      <c r="DC491" s="51">
        <f t="shared" si="701"/>
        <v>1354.0684204950451</v>
      </c>
      <c r="DD491" s="93">
        <f t="shared" si="696"/>
        <v>6.0720779910712999</v>
      </c>
      <c r="DE491" s="51">
        <f t="shared" si="743"/>
        <v>147</v>
      </c>
      <c r="DF491" s="51">
        <f t="shared" si="744"/>
        <v>26.9</v>
      </c>
      <c r="DG491" s="51">
        <v>1</v>
      </c>
      <c r="DI491" s="63">
        <f t="shared" si="702"/>
        <v>51715.003769416027</v>
      </c>
      <c r="DJ491" s="63">
        <f t="shared" si="703"/>
        <v>7602105.5541041559</v>
      </c>
      <c r="DK491" s="63">
        <f t="shared" si="704"/>
        <v>19056105675.547577</v>
      </c>
      <c r="DL491" s="63">
        <f t="shared" si="705"/>
        <v>2.1312375716337796E+31</v>
      </c>
      <c r="DM491" s="63">
        <f t="shared" si="745"/>
        <v>378197.33333333337</v>
      </c>
      <c r="DN491" s="51">
        <f t="shared" si="706"/>
        <v>2506.687856400486</v>
      </c>
      <c r="DO491" s="93">
        <f t="shared" si="789"/>
        <v>11.24079399013706</v>
      </c>
    </row>
    <row r="492" spans="1:119">
      <c r="A492" s="74">
        <v>8192</v>
      </c>
      <c r="B492" s="74">
        <f t="shared" si="711"/>
        <v>16.2</v>
      </c>
      <c r="C492" s="78">
        <v>19.010000000000002</v>
      </c>
      <c r="D492" s="76">
        <f t="shared" si="746"/>
        <v>3.43</v>
      </c>
      <c r="E492" s="76">
        <f t="shared" si="712"/>
        <v>3.43</v>
      </c>
      <c r="F492" s="77">
        <f t="shared" si="713"/>
        <v>223.65074900000002</v>
      </c>
      <c r="G492" s="73">
        <f t="shared" si="714"/>
        <v>1.8201851989915229E+29</v>
      </c>
      <c r="H492" s="74">
        <f t="shared" si="747"/>
        <v>97.200000000000045</v>
      </c>
      <c r="I492" s="79">
        <v>486</v>
      </c>
      <c r="J492" s="51">
        <f t="shared" si="715"/>
        <v>486</v>
      </c>
      <c r="K492" s="51">
        <f t="shared" si="716"/>
        <v>10</v>
      </c>
      <c r="L492" s="51">
        <v>1</v>
      </c>
      <c r="N492" s="63">
        <f t="shared" si="750"/>
        <v>2.3965182043601281E+24</v>
      </c>
      <c r="O492" s="63">
        <f t="shared" si="751"/>
        <v>1.1647078473190222E+27</v>
      </c>
      <c r="P492" s="63">
        <f t="shared" si="752"/>
        <v>1.8201851989915229E+30</v>
      </c>
      <c r="Q492" s="63">
        <f t="shared" si="753"/>
        <v>9.1009259949576146E+30</v>
      </c>
      <c r="R492" s="63">
        <f t="shared" si="717"/>
        <v>378470.40000000002</v>
      </c>
      <c r="S492" s="51">
        <f t="shared" si="754"/>
        <v>1562.7826353031865</v>
      </c>
      <c r="T492" s="72">
        <f t="shared" si="749"/>
        <v>6.9876029581425021</v>
      </c>
      <c r="U492" s="51">
        <f t="shared" si="718"/>
        <v>471</v>
      </c>
      <c r="V492" s="69">
        <f t="shared" si="719"/>
        <v>10.75</v>
      </c>
      <c r="W492" s="51">
        <v>1</v>
      </c>
      <c r="Y492" s="68">
        <f t="shared" si="708"/>
        <v>1.0251547105556501E+23</v>
      </c>
      <c r="Z492" s="68">
        <f t="shared" si="755"/>
        <v>4.8284786867171124E+25</v>
      </c>
      <c r="AA492" s="68">
        <f t="shared" si="756"/>
        <v>2.4458738611448569E+29</v>
      </c>
      <c r="AB492" s="68">
        <f t="shared" si="757"/>
        <v>9.7834954445794364E+30</v>
      </c>
      <c r="AC492" s="63">
        <f t="shared" si="720"/>
        <v>378470.40000000002</v>
      </c>
      <c r="AD492" s="69">
        <f t="shared" si="758"/>
        <v>5065.5165318909358</v>
      </c>
      <c r="AE492" s="72">
        <f t="shared" si="721"/>
        <v>22.649226772278485</v>
      </c>
      <c r="AF492" s="51">
        <f t="shared" si="722"/>
        <v>449</v>
      </c>
      <c r="AG492" s="51">
        <f t="shared" si="723"/>
        <v>11.85</v>
      </c>
      <c r="AH492" s="51">
        <v>1</v>
      </c>
      <c r="AJ492" s="63">
        <f t="shared" si="759"/>
        <v>7.6371046535540832E+21</v>
      </c>
      <c r="AK492" s="63">
        <f t="shared" si="760"/>
        <v>3.4290599894457833E+24</v>
      </c>
      <c r="AL492" s="63">
        <f t="shared" si="761"/>
        <v>1.2770619372541943E+28</v>
      </c>
      <c r="AM492" s="63">
        <f t="shared" si="762"/>
        <v>1.0784597304024773E+31</v>
      </c>
      <c r="AN492" s="63">
        <f t="shared" si="724"/>
        <v>378470.40000000002</v>
      </c>
      <c r="AO492" s="51">
        <f t="shared" si="763"/>
        <v>3724.2332918783304</v>
      </c>
      <c r="AP492" s="72">
        <f t="shared" si="709"/>
        <v>16.652004558582231</v>
      </c>
      <c r="AQ492" s="51">
        <f t="shared" si="725"/>
        <v>421</v>
      </c>
      <c r="AR492" s="51">
        <f t="shared" si="726"/>
        <v>13.25</v>
      </c>
      <c r="AS492" s="51">
        <v>1</v>
      </c>
      <c r="AU492" s="63">
        <f t="shared" si="764"/>
        <v>5.7330040421166331E+20</v>
      </c>
      <c r="AV492" s="63">
        <f t="shared" si="765"/>
        <v>2.4135947017311026E+23</v>
      </c>
      <c r="AW492" s="63">
        <f t="shared" si="766"/>
        <v>2.9440251326461877E+26</v>
      </c>
      <c r="AX492" s="63">
        <f t="shared" si="767"/>
        <v>1.2058726943318839E+31</v>
      </c>
      <c r="AY492" s="63">
        <f t="shared" si="727"/>
        <v>378470.40000000002</v>
      </c>
      <c r="AZ492" s="51">
        <f t="shared" si="768"/>
        <v>1219.7678137653536</v>
      </c>
      <c r="BA492" s="72">
        <f t="shared" si="791"/>
        <v>5.4538955009954089</v>
      </c>
      <c r="BB492" s="51">
        <f t="shared" si="728"/>
        <v>391</v>
      </c>
      <c r="BC492" s="51">
        <f t="shared" si="729"/>
        <v>14.75</v>
      </c>
      <c r="BD492" s="51">
        <v>1</v>
      </c>
      <c r="BF492" s="63">
        <f t="shared" si="769"/>
        <v>3.1317390582771656E+18</v>
      </c>
      <c r="BG492" s="63">
        <f t="shared" si="770"/>
        <v>1.2245099717863717E+21</v>
      </c>
      <c r="BH492" s="63">
        <f t="shared" si="771"/>
        <v>5.1207984323739613E+24</v>
      </c>
      <c r="BI492" s="63">
        <f t="shared" si="772"/>
        <v>1.3423865842562483E+31</v>
      </c>
      <c r="BJ492" s="63">
        <f t="shared" si="730"/>
        <v>378470.40000000002</v>
      </c>
      <c r="BK492" s="51">
        <f t="shared" si="773"/>
        <v>4181.916481172876</v>
      </c>
      <c r="BL492" s="72">
        <f t="shared" si="710"/>
        <v>18.698423769521451</v>
      </c>
      <c r="BM492" s="51">
        <f t="shared" si="731"/>
        <v>344</v>
      </c>
      <c r="BN492" s="51">
        <f t="shared" si="732"/>
        <v>17.100000000000001</v>
      </c>
      <c r="BO492" s="51">
        <v>1</v>
      </c>
      <c r="BQ492" s="63">
        <f t="shared" si="774"/>
        <v>1.5272907557501828E+16</v>
      </c>
      <c r="BR492" s="63">
        <f t="shared" si="775"/>
        <v>5.2538801997806285E+18</v>
      </c>
      <c r="BS492" s="63">
        <f t="shared" si="776"/>
        <v>8.7873881887470392E+21</v>
      </c>
      <c r="BT492" s="63">
        <f t="shared" si="777"/>
        <v>1.5562583451377522E+31</v>
      </c>
      <c r="BU492" s="63">
        <f t="shared" si="733"/>
        <v>378470.40000000002</v>
      </c>
      <c r="BV492" s="51">
        <f t="shared" si="778"/>
        <v>1672.5520671586592</v>
      </c>
      <c r="BW492" s="72">
        <f t="shared" si="790"/>
        <v>7.4784103099903279</v>
      </c>
      <c r="BX492" s="51">
        <f t="shared" si="734"/>
        <v>299</v>
      </c>
      <c r="BY492" s="51">
        <f t="shared" si="735"/>
        <v>19.350000000000001</v>
      </c>
      <c r="BZ492" s="51">
        <v>1</v>
      </c>
      <c r="CB492" s="63">
        <f t="shared" si="779"/>
        <v>5627192827445.6543</v>
      </c>
      <c r="CC492" s="63">
        <f t="shared" si="780"/>
        <v>1682530655406250.7</v>
      </c>
      <c r="CD492" s="63">
        <f t="shared" si="781"/>
        <v>1.9421139603007894E+19</v>
      </c>
      <c r="CE492" s="63">
        <f t="shared" si="782"/>
        <v>1.7610291800242985E+31</v>
      </c>
      <c r="CF492" s="63">
        <f t="shared" si="736"/>
        <v>378470.40000000002</v>
      </c>
      <c r="CG492" s="51">
        <f t="shared" si="783"/>
        <v>11542.814712233945</v>
      </c>
      <c r="CH492" s="93">
        <f t="shared" si="748"/>
        <v>51.61089226772026</v>
      </c>
      <c r="CI492" s="51">
        <f t="shared" si="737"/>
        <v>254</v>
      </c>
      <c r="CJ492" s="51">
        <f t="shared" si="738"/>
        <v>21.6</v>
      </c>
      <c r="CK492" s="51">
        <v>1</v>
      </c>
      <c r="CM492" s="63">
        <f t="shared" si="784"/>
        <v>22900429647.387234</v>
      </c>
      <c r="CN492" s="63">
        <f t="shared" si="785"/>
        <v>5816709130436.3574</v>
      </c>
      <c r="CO492" s="63">
        <f t="shared" si="786"/>
        <v>4.23426008786508E+16</v>
      </c>
      <c r="CP492" s="63">
        <f t="shared" si="787"/>
        <v>1.9658000149108449E+31</v>
      </c>
      <c r="CQ492" s="63">
        <f t="shared" si="739"/>
        <v>378470.40000000002</v>
      </c>
      <c r="CR492" s="51">
        <f t="shared" si="788"/>
        <v>7279.4770942026362</v>
      </c>
      <c r="CS492" s="93">
        <f t="shared" si="707"/>
        <v>32.548413661707144</v>
      </c>
      <c r="CT492" s="51">
        <f t="shared" si="740"/>
        <v>203</v>
      </c>
      <c r="CU492" s="51">
        <f t="shared" si="741"/>
        <v>24.15</v>
      </c>
      <c r="CV492" s="51">
        <v>1</v>
      </c>
      <c r="CX492" s="63">
        <f t="shared" si="697"/>
        <v>128096416.59780078</v>
      </c>
      <c r="CY492" s="63">
        <f t="shared" si="698"/>
        <v>26003572569.353558</v>
      </c>
      <c r="CZ492" s="63">
        <f t="shared" si="699"/>
        <v>40247133941375.711</v>
      </c>
      <c r="DA492" s="63">
        <f t="shared" si="700"/>
        <v>2.1978736277822639E+31</v>
      </c>
      <c r="DB492" s="63">
        <f t="shared" si="742"/>
        <v>378470.40000000002</v>
      </c>
      <c r="DC492" s="51">
        <f t="shared" si="701"/>
        <v>1547.7540185693124</v>
      </c>
      <c r="DD492" s="93">
        <f t="shared" si="696"/>
        <v>6.9204061488267685</v>
      </c>
      <c r="DE492" s="51">
        <f t="shared" si="743"/>
        <v>148</v>
      </c>
      <c r="DF492" s="51">
        <f t="shared" si="744"/>
        <v>26.9</v>
      </c>
      <c r="DG492" s="51">
        <v>1</v>
      </c>
      <c r="DI492" s="63">
        <f t="shared" si="702"/>
        <v>51715.003769416027</v>
      </c>
      <c r="DJ492" s="63">
        <f t="shared" si="703"/>
        <v>7653820.5578735722</v>
      </c>
      <c r="DK492" s="63">
        <f t="shared" si="704"/>
        <v>21889717242.151165</v>
      </c>
      <c r="DL492" s="63">
        <f t="shared" si="705"/>
        <v>2.4481490926435981E+31</v>
      </c>
      <c r="DM492" s="63">
        <f t="shared" si="745"/>
        <v>378470.40000000002</v>
      </c>
      <c r="DN492" s="51">
        <f t="shared" si="706"/>
        <v>2859.9726210765371</v>
      </c>
      <c r="DO492" s="93">
        <f t="shared" si="789"/>
        <v>12.787672895638444</v>
      </c>
    </row>
    <row r="493" spans="1:119">
      <c r="A493" s="74">
        <v>8192</v>
      </c>
      <c r="B493" s="74">
        <f t="shared" si="711"/>
        <v>16.233333333333334</v>
      </c>
      <c r="C493" s="78">
        <v>19.010000000000002</v>
      </c>
      <c r="D493" s="76">
        <f t="shared" si="746"/>
        <v>3.4350000000000001</v>
      </c>
      <c r="E493" s="76">
        <f t="shared" si="712"/>
        <v>3.4350000000000001</v>
      </c>
      <c r="F493" s="77">
        <f t="shared" si="713"/>
        <v>224.30326725</v>
      </c>
      <c r="G493" s="73">
        <f t="shared" si="714"/>
        <v>2.0908437438715136E+29</v>
      </c>
      <c r="H493" s="74">
        <f t="shared" si="747"/>
        <v>97.400000000000048</v>
      </c>
      <c r="I493" s="79">
        <v>487</v>
      </c>
      <c r="J493" s="51">
        <f t="shared" si="715"/>
        <v>487</v>
      </c>
      <c r="K493" s="51">
        <f t="shared" si="716"/>
        <v>10</v>
      </c>
      <c r="L493" s="51">
        <v>1</v>
      </c>
      <c r="N493" s="63">
        <f t="shared" si="750"/>
        <v>2.3965182043601281E+24</v>
      </c>
      <c r="O493" s="63">
        <f t="shared" si="751"/>
        <v>1.1671043655233823E+27</v>
      </c>
      <c r="P493" s="63">
        <f t="shared" si="752"/>
        <v>2.0908437438715138E+30</v>
      </c>
      <c r="Q493" s="63">
        <f t="shared" si="753"/>
        <v>1.0454218719357568E+31</v>
      </c>
      <c r="R493" s="63">
        <f t="shared" si="717"/>
        <v>378743.46666666667</v>
      </c>
      <c r="S493" s="51">
        <f t="shared" si="754"/>
        <v>1791.4796702297356</v>
      </c>
      <c r="T493" s="72">
        <f t="shared" si="749"/>
        <v>7.9868639106046526</v>
      </c>
      <c r="U493" s="51">
        <f t="shared" si="718"/>
        <v>472</v>
      </c>
      <c r="V493" s="69">
        <f t="shared" si="719"/>
        <v>10.75</v>
      </c>
      <c r="W493" s="51">
        <v>1</v>
      </c>
      <c r="Y493" s="68">
        <f t="shared" si="708"/>
        <v>1.0251547105556501E+23</v>
      </c>
      <c r="Z493" s="68">
        <f t="shared" si="755"/>
        <v>4.8387302338226685E+25</v>
      </c>
      <c r="AA493" s="68">
        <f t="shared" si="756"/>
        <v>2.809571280827343E+29</v>
      </c>
      <c r="AB493" s="68">
        <f t="shared" si="757"/>
        <v>1.1238285123309387E+31</v>
      </c>
      <c r="AC493" s="63">
        <f t="shared" si="720"/>
        <v>378743.46666666667</v>
      </c>
      <c r="AD493" s="69">
        <f t="shared" si="758"/>
        <v>5806.4226461489261</v>
      </c>
      <c r="AE493" s="72">
        <f t="shared" si="721"/>
        <v>25.886482695222202</v>
      </c>
      <c r="AF493" s="51">
        <f t="shared" si="722"/>
        <v>450</v>
      </c>
      <c r="AG493" s="51">
        <f t="shared" si="723"/>
        <v>11.85</v>
      </c>
      <c r="AH493" s="51">
        <v>1</v>
      </c>
      <c r="AJ493" s="63">
        <f t="shared" si="759"/>
        <v>7.6371046535540832E+21</v>
      </c>
      <c r="AK493" s="63">
        <f t="shared" si="760"/>
        <v>3.4366970940993376E+24</v>
      </c>
      <c r="AL493" s="63">
        <f t="shared" si="761"/>
        <v>1.4669589465532198E+28</v>
      </c>
      <c r="AM493" s="63">
        <f t="shared" si="762"/>
        <v>1.2388249182438717E+31</v>
      </c>
      <c r="AN493" s="63">
        <f t="shared" si="724"/>
        <v>378743.46666666667</v>
      </c>
      <c r="AO493" s="51">
        <f t="shared" si="763"/>
        <v>4268.5139434369294</v>
      </c>
      <c r="AP493" s="72">
        <f t="shared" si="709"/>
        <v>19.030101503958051</v>
      </c>
      <c r="AQ493" s="51">
        <f t="shared" si="725"/>
        <v>422</v>
      </c>
      <c r="AR493" s="51">
        <f t="shared" si="726"/>
        <v>13.25</v>
      </c>
      <c r="AS493" s="51">
        <v>1</v>
      </c>
      <c r="AU493" s="63">
        <f t="shared" si="764"/>
        <v>5.7330040421166331E+20</v>
      </c>
      <c r="AV493" s="63">
        <f t="shared" si="765"/>
        <v>2.4193277057732193E+23</v>
      </c>
      <c r="AW493" s="63">
        <f t="shared" si="766"/>
        <v>3.3817968269406051E+26</v>
      </c>
      <c r="AX493" s="63">
        <f t="shared" si="767"/>
        <v>1.3851839803148779E+31</v>
      </c>
      <c r="AY493" s="63">
        <f t="shared" si="727"/>
        <v>378743.46666666667</v>
      </c>
      <c r="AZ493" s="51">
        <f t="shared" si="768"/>
        <v>1397.8250316691924</v>
      </c>
      <c r="BA493" s="72">
        <f t="shared" si="791"/>
        <v>6.2318531905789367</v>
      </c>
      <c r="BB493" s="51">
        <f t="shared" si="728"/>
        <v>392</v>
      </c>
      <c r="BC493" s="51">
        <f t="shared" si="729"/>
        <v>14.75</v>
      </c>
      <c r="BD493" s="51">
        <v>1</v>
      </c>
      <c r="BF493" s="63">
        <f t="shared" si="769"/>
        <v>3.1317390582771656E+18</v>
      </c>
      <c r="BG493" s="63">
        <f t="shared" si="770"/>
        <v>1.2276417108446489E+21</v>
      </c>
      <c r="BH493" s="63">
        <f t="shared" si="771"/>
        <v>5.8822527355393651E+24</v>
      </c>
      <c r="BI493" s="63">
        <f t="shared" si="772"/>
        <v>1.5419972611052411E+31</v>
      </c>
      <c r="BJ493" s="63">
        <f t="shared" si="730"/>
        <v>378743.46666666667</v>
      </c>
      <c r="BK493" s="51">
        <f t="shared" si="773"/>
        <v>4791.5060913759808</v>
      </c>
      <c r="BL493" s="72">
        <f t="shared" si="710"/>
        <v>21.361731151403816</v>
      </c>
      <c r="BM493" s="51">
        <f t="shared" si="731"/>
        <v>345</v>
      </c>
      <c r="BN493" s="51">
        <f t="shared" si="732"/>
        <v>17.100000000000001</v>
      </c>
      <c r="BO493" s="51">
        <v>1</v>
      </c>
      <c r="BQ493" s="63">
        <f t="shared" si="774"/>
        <v>1.5272907557501828E+16</v>
      </c>
      <c r="BR493" s="63">
        <f t="shared" si="775"/>
        <v>5.2691531073381304E+18</v>
      </c>
      <c r="BS493" s="63">
        <f t="shared" si="776"/>
        <v>1.00940583571341E+22</v>
      </c>
      <c r="BT493" s="63">
        <f t="shared" si="777"/>
        <v>1.7876714010101443E+31</v>
      </c>
      <c r="BU493" s="63">
        <f t="shared" si="733"/>
        <v>378743.46666666667</v>
      </c>
      <c r="BV493" s="51">
        <f t="shared" si="778"/>
        <v>1915.6889449798916</v>
      </c>
      <c r="BW493" s="72">
        <f t="shared" si="790"/>
        <v>8.5406198869352021</v>
      </c>
      <c r="BX493" s="51">
        <f t="shared" si="734"/>
        <v>300</v>
      </c>
      <c r="BY493" s="51">
        <f t="shared" si="735"/>
        <v>19.350000000000001</v>
      </c>
      <c r="BZ493" s="51">
        <v>14</v>
      </c>
      <c r="CB493" s="63">
        <f t="shared" si="779"/>
        <v>78780699584239.156</v>
      </c>
      <c r="CC493" s="63">
        <f t="shared" si="780"/>
        <v>2.3634209875271748E+16</v>
      </c>
      <c r="CD493" s="63">
        <f t="shared" si="781"/>
        <v>2.2309031114142937E+19</v>
      </c>
      <c r="CE493" s="63">
        <f t="shared" si="782"/>
        <v>2.0228913221956895E+31</v>
      </c>
      <c r="CF493" s="63">
        <f t="shared" si="736"/>
        <v>378743.46666666667</v>
      </c>
      <c r="CG493" s="51">
        <f t="shared" si="783"/>
        <v>943.92963555276992</v>
      </c>
      <c r="CH493" s="93">
        <f t="shared" si="748"/>
        <v>4.2082741242493871</v>
      </c>
      <c r="CI493" s="51">
        <f t="shared" si="737"/>
        <v>255</v>
      </c>
      <c r="CJ493" s="51">
        <f t="shared" si="738"/>
        <v>21.6</v>
      </c>
      <c r="CK493" s="51">
        <v>1</v>
      </c>
      <c r="CM493" s="63">
        <f t="shared" si="784"/>
        <v>22900429647.387234</v>
      </c>
      <c r="CN493" s="63">
        <f t="shared" si="785"/>
        <v>5839609560083.7441</v>
      </c>
      <c r="CO493" s="63">
        <f t="shared" si="786"/>
        <v>4.8638875975602192E+16</v>
      </c>
      <c r="CP493" s="63">
        <f t="shared" si="787"/>
        <v>2.2581112433812348E+31</v>
      </c>
      <c r="CQ493" s="63">
        <f t="shared" si="739"/>
        <v>378743.46666666667</v>
      </c>
      <c r="CR493" s="51">
        <f t="shared" si="788"/>
        <v>8329.1315070223081</v>
      </c>
      <c r="CS493" s="93">
        <f t="shared" si="707"/>
        <v>37.133349010645354</v>
      </c>
      <c r="CT493" s="51">
        <f t="shared" si="740"/>
        <v>204</v>
      </c>
      <c r="CU493" s="51">
        <f t="shared" si="741"/>
        <v>24.15</v>
      </c>
      <c r="CV493" s="51">
        <v>1</v>
      </c>
      <c r="CX493" s="63">
        <f t="shared" si="697"/>
        <v>128096416.59780078</v>
      </c>
      <c r="CY493" s="63">
        <f t="shared" si="698"/>
        <v>26131668985.951359</v>
      </c>
      <c r="CZ493" s="63">
        <f t="shared" si="699"/>
        <v>46231816551803.625</v>
      </c>
      <c r="DA493" s="63">
        <f t="shared" si="700"/>
        <v>2.5246938207248525E+31</v>
      </c>
      <c r="DB493" s="63">
        <f t="shared" si="742"/>
        <v>378743.46666666667</v>
      </c>
      <c r="DC493" s="51">
        <f t="shared" si="701"/>
        <v>1769.1872867614504</v>
      </c>
      <c r="DD493" s="93">
        <f t="shared" ref="DD493:DD556" si="792">DC493/$F493</f>
        <v>7.8874788961035538</v>
      </c>
      <c r="DE493" s="51">
        <f t="shared" si="743"/>
        <v>149</v>
      </c>
      <c r="DF493" s="51">
        <f t="shared" si="744"/>
        <v>26.9</v>
      </c>
      <c r="DG493" s="51">
        <v>1</v>
      </c>
      <c r="DI493" s="63">
        <f t="shared" si="702"/>
        <v>51715.003769416027</v>
      </c>
      <c r="DJ493" s="63">
        <f t="shared" si="703"/>
        <v>7705535.5616429877</v>
      </c>
      <c r="DK493" s="63">
        <f t="shared" si="704"/>
        <v>25144682187.409275</v>
      </c>
      <c r="DL493" s="63">
        <f t="shared" si="705"/>
        <v>2.8121848355071857E+31</v>
      </c>
      <c r="DM493" s="63">
        <f t="shared" si="745"/>
        <v>378743.46666666667</v>
      </c>
      <c r="DN493" s="51">
        <f t="shared" si="706"/>
        <v>3263.1972153338402</v>
      </c>
      <c r="DO493" s="93">
        <f t="shared" si="789"/>
        <v>14.548148385626515</v>
      </c>
    </row>
    <row r="494" spans="1:119">
      <c r="A494" s="74">
        <v>8192</v>
      </c>
      <c r="B494" s="74">
        <f t="shared" si="711"/>
        <v>16.266666666666666</v>
      </c>
      <c r="C494" s="78">
        <v>19.010000000000002</v>
      </c>
      <c r="D494" s="76">
        <f t="shared" si="746"/>
        <v>3.44</v>
      </c>
      <c r="E494" s="76">
        <f t="shared" si="712"/>
        <v>3.44</v>
      </c>
      <c r="F494" s="77">
        <f t="shared" si="713"/>
        <v>224.95673600000001</v>
      </c>
      <c r="G494" s="73">
        <f t="shared" si="714"/>
        <v>2.4017487691410501E+29</v>
      </c>
      <c r="H494" s="74">
        <f t="shared" si="747"/>
        <v>97.600000000000051</v>
      </c>
      <c r="I494" s="79">
        <v>488</v>
      </c>
      <c r="J494" s="51">
        <f t="shared" si="715"/>
        <v>488</v>
      </c>
      <c r="K494" s="51">
        <f t="shared" si="716"/>
        <v>10</v>
      </c>
      <c r="L494" s="51">
        <v>1</v>
      </c>
      <c r="N494" s="63">
        <f t="shared" si="750"/>
        <v>2.3965182043601281E+24</v>
      </c>
      <c r="O494" s="63">
        <f t="shared" si="751"/>
        <v>1.1695008837277426E+27</v>
      </c>
      <c r="P494" s="63">
        <f t="shared" si="752"/>
        <v>2.4017487691410501E+30</v>
      </c>
      <c r="Q494" s="63">
        <f t="shared" si="753"/>
        <v>1.2008743845705251E+31</v>
      </c>
      <c r="R494" s="63">
        <f t="shared" si="717"/>
        <v>379016.53333333333</v>
      </c>
      <c r="S494" s="51">
        <f t="shared" si="754"/>
        <v>2053.6528039940945</v>
      </c>
      <c r="T494" s="72">
        <f t="shared" si="749"/>
        <v>9.1291011796779209</v>
      </c>
      <c r="U494" s="51">
        <f t="shared" si="718"/>
        <v>473</v>
      </c>
      <c r="V494" s="69">
        <f t="shared" si="719"/>
        <v>10.75</v>
      </c>
      <c r="W494" s="51">
        <v>1</v>
      </c>
      <c r="Y494" s="68">
        <f t="shared" si="708"/>
        <v>1.0251547105556501E+23</v>
      </c>
      <c r="Z494" s="68">
        <f t="shared" si="755"/>
        <v>4.8489817809282255E+25</v>
      </c>
      <c r="AA494" s="68">
        <f t="shared" si="756"/>
        <v>3.227349908533283E+29</v>
      </c>
      <c r="AB494" s="68">
        <f t="shared" si="757"/>
        <v>1.2909399634133143E+31</v>
      </c>
      <c r="AC494" s="63">
        <f t="shared" si="720"/>
        <v>379016.53333333333</v>
      </c>
      <c r="AD494" s="69">
        <f t="shared" si="758"/>
        <v>6655.7270254694204</v>
      </c>
      <c r="AE494" s="72">
        <f t="shared" si="721"/>
        <v>29.586698063886473</v>
      </c>
      <c r="AF494" s="51">
        <f t="shared" si="722"/>
        <v>451</v>
      </c>
      <c r="AG494" s="51">
        <f t="shared" si="723"/>
        <v>11.85</v>
      </c>
      <c r="AH494" s="51">
        <v>1</v>
      </c>
      <c r="AJ494" s="63">
        <f t="shared" si="759"/>
        <v>7.6371046535540832E+21</v>
      </c>
      <c r="AK494" s="63">
        <f t="shared" si="760"/>
        <v>3.4443341987528913E+24</v>
      </c>
      <c r="AL494" s="63">
        <f t="shared" si="761"/>
        <v>1.6850933287538672E+28</v>
      </c>
      <c r="AM494" s="63">
        <f t="shared" si="762"/>
        <v>1.423036145716072E+31</v>
      </c>
      <c r="AN494" s="63">
        <f t="shared" si="724"/>
        <v>379016.53333333333</v>
      </c>
      <c r="AO494" s="51">
        <f t="shared" si="763"/>
        <v>4892.3630272695318</v>
      </c>
      <c r="AP494" s="72">
        <f t="shared" si="709"/>
        <v>21.748017482212809</v>
      </c>
      <c r="AQ494" s="51">
        <f t="shared" si="725"/>
        <v>423</v>
      </c>
      <c r="AR494" s="51">
        <f t="shared" si="726"/>
        <v>13.25</v>
      </c>
      <c r="AS494" s="51">
        <v>1</v>
      </c>
      <c r="AU494" s="63">
        <f t="shared" si="764"/>
        <v>5.7330040421166331E+20</v>
      </c>
      <c r="AV494" s="63">
        <f t="shared" si="765"/>
        <v>2.4250607098153359E+23</v>
      </c>
      <c r="AW494" s="63">
        <f t="shared" si="766"/>
        <v>3.884664452040866E+26</v>
      </c>
      <c r="AX494" s="63">
        <f t="shared" si="767"/>
        <v>1.5911585595559459E+31</v>
      </c>
      <c r="AY494" s="63">
        <f t="shared" si="727"/>
        <v>379016.53333333333</v>
      </c>
      <c r="AZ494" s="51">
        <f t="shared" si="768"/>
        <v>1601.883382266614</v>
      </c>
      <c r="BA494" s="72">
        <f t="shared" si="791"/>
        <v>7.120850927827358</v>
      </c>
      <c r="BB494" s="51">
        <f t="shared" si="728"/>
        <v>393</v>
      </c>
      <c r="BC494" s="51">
        <f t="shared" si="729"/>
        <v>14.75</v>
      </c>
      <c r="BD494" s="51">
        <v>1</v>
      </c>
      <c r="BF494" s="63">
        <f t="shared" si="769"/>
        <v>3.1317390582771656E+18</v>
      </c>
      <c r="BG494" s="63">
        <f t="shared" si="770"/>
        <v>1.2307734499029261E+21</v>
      </c>
      <c r="BH494" s="63">
        <f t="shared" si="771"/>
        <v>6.7569340409908793E+24</v>
      </c>
      <c r="BI494" s="63">
        <f t="shared" si="772"/>
        <v>1.7712897172415244E+31</v>
      </c>
      <c r="BJ494" s="63">
        <f t="shared" si="730"/>
        <v>379016.53333333333</v>
      </c>
      <c r="BK494" s="51">
        <f t="shared" si="773"/>
        <v>5489.9900883658274</v>
      </c>
      <c r="BL494" s="72">
        <f t="shared" si="710"/>
        <v>24.404648582587129</v>
      </c>
      <c r="BM494" s="51">
        <f t="shared" si="731"/>
        <v>346</v>
      </c>
      <c r="BN494" s="51">
        <f t="shared" si="732"/>
        <v>17.100000000000001</v>
      </c>
      <c r="BO494" s="51">
        <v>1</v>
      </c>
      <c r="BQ494" s="63">
        <f t="shared" si="774"/>
        <v>1.5272907557501828E+16</v>
      </c>
      <c r="BR494" s="63">
        <f t="shared" si="775"/>
        <v>5.2844260148956324E+18</v>
      </c>
      <c r="BS494" s="63">
        <f t="shared" si="776"/>
        <v>1.1595028230084015E+22</v>
      </c>
      <c r="BT494" s="63">
        <f t="shared" si="777"/>
        <v>2.0534951976155982E+31</v>
      </c>
      <c r="BU494" s="63">
        <f t="shared" si="733"/>
        <v>379016.53333333333</v>
      </c>
      <c r="BV494" s="51">
        <f t="shared" si="778"/>
        <v>2194.1887723283826</v>
      </c>
      <c r="BW494" s="72">
        <f t="shared" si="790"/>
        <v>9.7538256081755321</v>
      </c>
      <c r="BX494" s="51">
        <f t="shared" si="734"/>
        <v>301</v>
      </c>
      <c r="BY494" s="51">
        <f t="shared" si="735"/>
        <v>19.350000000000001</v>
      </c>
      <c r="BZ494" s="51">
        <v>1</v>
      </c>
      <c r="CB494" s="63">
        <f t="shared" si="779"/>
        <v>78780699584239.156</v>
      </c>
      <c r="CC494" s="63">
        <f t="shared" si="780"/>
        <v>2.3712990574855988E+16</v>
      </c>
      <c r="CD494" s="63">
        <f t="shared" si="781"/>
        <v>2.5626347342393663E+19</v>
      </c>
      <c r="CE494" s="63">
        <f t="shared" si="782"/>
        <v>2.323691934143966E+31</v>
      </c>
      <c r="CF494" s="63">
        <f t="shared" si="736"/>
        <v>379016.53333333333</v>
      </c>
      <c r="CG494" s="51">
        <f t="shared" si="783"/>
        <v>1080.6881258396188</v>
      </c>
      <c r="CH494" s="93">
        <f t="shared" si="748"/>
        <v>4.8039820680880556</v>
      </c>
      <c r="CI494" s="51">
        <f t="shared" si="737"/>
        <v>256</v>
      </c>
      <c r="CJ494" s="51">
        <f t="shared" si="738"/>
        <v>21.6</v>
      </c>
      <c r="CK494" s="51">
        <v>1</v>
      </c>
      <c r="CM494" s="63">
        <f t="shared" si="784"/>
        <v>22900429647.387234</v>
      </c>
      <c r="CN494" s="63">
        <f t="shared" si="785"/>
        <v>5862509989731.1318</v>
      </c>
      <c r="CO494" s="63">
        <f t="shared" si="786"/>
        <v>5.587139682207904E+16</v>
      </c>
      <c r="CP494" s="63">
        <f t="shared" si="787"/>
        <v>2.5938886706723342E+31</v>
      </c>
      <c r="CQ494" s="63">
        <f t="shared" si="739"/>
        <v>379016.53333333333</v>
      </c>
      <c r="CR494" s="51">
        <f t="shared" si="788"/>
        <v>9530.2859901210049</v>
      </c>
      <c r="CS494" s="93">
        <f t="shared" si="707"/>
        <v>42.364972748008775</v>
      </c>
      <c r="CT494" s="51">
        <f t="shared" si="740"/>
        <v>205</v>
      </c>
      <c r="CU494" s="51">
        <f t="shared" si="741"/>
        <v>24.15</v>
      </c>
      <c r="CV494" s="51">
        <v>1</v>
      </c>
      <c r="CX494" s="63">
        <f t="shared" si="697"/>
        <v>128096416.59780078</v>
      </c>
      <c r="CY494" s="63">
        <f t="shared" si="698"/>
        <v>26259765402.54916</v>
      </c>
      <c r="CZ494" s="63">
        <f t="shared" si="699"/>
        <v>53106411621581.531</v>
      </c>
      <c r="DA494" s="63">
        <f t="shared" si="700"/>
        <v>2.9001116387378179E+31</v>
      </c>
      <c r="DB494" s="63">
        <f t="shared" si="742"/>
        <v>379016.53333333333</v>
      </c>
      <c r="DC494" s="51">
        <f t="shared" si="701"/>
        <v>2022.3490502480361</v>
      </c>
      <c r="DD494" s="93">
        <f t="shared" si="792"/>
        <v>8.989946627995332</v>
      </c>
      <c r="DE494" s="51">
        <f t="shared" si="743"/>
        <v>150</v>
      </c>
      <c r="DF494" s="51">
        <f t="shared" si="744"/>
        <v>26.9</v>
      </c>
      <c r="DG494" s="51">
        <v>1</v>
      </c>
      <c r="DI494" s="63">
        <f t="shared" si="702"/>
        <v>51715.003769416027</v>
      </c>
      <c r="DJ494" s="63">
        <f t="shared" si="703"/>
        <v>7757250.565412404</v>
      </c>
      <c r="DK494" s="63">
        <f t="shared" si="704"/>
        <v>28883655065.600288</v>
      </c>
      <c r="DL494" s="63">
        <f t="shared" si="705"/>
        <v>3.2303520944947123E+31</v>
      </c>
      <c r="DM494" s="63">
        <f t="shared" si="745"/>
        <v>379016.53333333333</v>
      </c>
      <c r="DN494" s="51">
        <f t="shared" si="706"/>
        <v>3723.4397447963224</v>
      </c>
      <c r="DO494" s="93">
        <f t="shared" si="789"/>
        <v>16.551803742370812</v>
      </c>
    </row>
    <row r="495" spans="1:119">
      <c r="A495" s="74">
        <v>8192</v>
      </c>
      <c r="B495" s="74">
        <f t="shared" si="711"/>
        <v>16.3</v>
      </c>
      <c r="C495" s="78">
        <v>19.010000000000002</v>
      </c>
      <c r="D495" s="76">
        <f t="shared" si="746"/>
        <v>3.4449999999999998</v>
      </c>
      <c r="E495" s="76">
        <f t="shared" si="712"/>
        <v>3.4449999999999998</v>
      </c>
      <c r="F495" s="77">
        <f t="shared" si="713"/>
        <v>225.61115525</v>
      </c>
      <c r="G495" s="73">
        <f t="shared" si="714"/>
        <v>2.7588848602284782E+29</v>
      </c>
      <c r="H495" s="74">
        <f t="shared" si="747"/>
        <v>97.800000000000054</v>
      </c>
      <c r="I495" s="79">
        <v>489</v>
      </c>
      <c r="J495" s="51">
        <f t="shared" si="715"/>
        <v>489</v>
      </c>
      <c r="K495" s="51">
        <f t="shared" si="716"/>
        <v>10</v>
      </c>
      <c r="L495" s="51">
        <v>1</v>
      </c>
      <c r="N495" s="63">
        <f t="shared" si="750"/>
        <v>2.3965182043601281E+24</v>
      </c>
      <c r="O495" s="63">
        <f t="shared" si="751"/>
        <v>1.1718974019321027E+27</v>
      </c>
      <c r="P495" s="63">
        <f t="shared" si="752"/>
        <v>2.758884860228478E+30</v>
      </c>
      <c r="Q495" s="63">
        <f t="shared" si="753"/>
        <v>1.379442430114239E+31</v>
      </c>
      <c r="R495" s="63">
        <f t="shared" si="717"/>
        <v>379289.59999999998</v>
      </c>
      <c r="S495" s="51">
        <f t="shared" si="754"/>
        <v>2354.2034103667397</v>
      </c>
      <c r="T495" s="72">
        <f t="shared" si="749"/>
        <v>10.434782835795703</v>
      </c>
      <c r="U495" s="51">
        <f t="shared" si="718"/>
        <v>474</v>
      </c>
      <c r="V495" s="69">
        <f t="shared" si="719"/>
        <v>10.75</v>
      </c>
      <c r="W495" s="51">
        <v>1</v>
      </c>
      <c r="Y495" s="68">
        <f t="shared" si="708"/>
        <v>1.0251547105556501E+23</v>
      </c>
      <c r="Z495" s="68">
        <f t="shared" si="755"/>
        <v>4.8592333280337816E+25</v>
      </c>
      <c r="AA495" s="68">
        <f t="shared" si="756"/>
        <v>3.7072515309320134E+29</v>
      </c>
      <c r="AB495" s="68">
        <f t="shared" si="757"/>
        <v>1.4829006123728071E+31</v>
      </c>
      <c r="AC495" s="63">
        <f t="shared" si="720"/>
        <v>379289.59999999998</v>
      </c>
      <c r="AD495" s="69">
        <f t="shared" si="758"/>
        <v>7629.2931017414203</v>
      </c>
      <c r="AE495" s="72">
        <f t="shared" si="721"/>
        <v>33.816116465018723</v>
      </c>
      <c r="AF495" s="51">
        <f t="shared" si="722"/>
        <v>452</v>
      </c>
      <c r="AG495" s="51">
        <f t="shared" si="723"/>
        <v>11.85</v>
      </c>
      <c r="AH495" s="51">
        <v>1</v>
      </c>
      <c r="AJ495" s="63">
        <f t="shared" si="759"/>
        <v>7.6371046535540832E+21</v>
      </c>
      <c r="AK495" s="63">
        <f t="shared" si="760"/>
        <v>3.4519713034064455E+24</v>
      </c>
      <c r="AL495" s="63">
        <f t="shared" si="761"/>
        <v>1.935663934756045E+28</v>
      </c>
      <c r="AM495" s="63">
        <f t="shared" si="762"/>
        <v>1.6346392796853732E+31</v>
      </c>
      <c r="AN495" s="63">
        <f t="shared" si="724"/>
        <v>379289.59999999998</v>
      </c>
      <c r="AO495" s="51">
        <f t="shared" si="763"/>
        <v>5607.4160664253186</v>
      </c>
      <c r="AP495" s="72">
        <f t="shared" si="709"/>
        <v>24.854338697090284</v>
      </c>
      <c r="AQ495" s="51">
        <f t="shared" si="725"/>
        <v>424</v>
      </c>
      <c r="AR495" s="51">
        <f t="shared" si="726"/>
        <v>13.25</v>
      </c>
      <c r="AS495" s="51">
        <v>1</v>
      </c>
      <c r="AU495" s="63">
        <f t="shared" si="764"/>
        <v>5.7330040421166331E+20</v>
      </c>
      <c r="AV495" s="63">
        <f t="shared" si="765"/>
        <v>2.4307937138574525E+23</v>
      </c>
      <c r="AW495" s="63">
        <f t="shared" si="766"/>
        <v>4.4623076657748005E+26</v>
      </c>
      <c r="AX495" s="63">
        <f t="shared" si="767"/>
        <v>1.8277612199013667E+31</v>
      </c>
      <c r="AY495" s="63">
        <f t="shared" si="727"/>
        <v>379289.59999999998</v>
      </c>
      <c r="AZ495" s="51">
        <f t="shared" si="768"/>
        <v>1835.740992884796</v>
      </c>
      <c r="BA495" s="72">
        <f t="shared" si="791"/>
        <v>8.1367474531594386</v>
      </c>
      <c r="BB495" s="51">
        <f t="shared" si="728"/>
        <v>394</v>
      </c>
      <c r="BC495" s="51">
        <f t="shared" si="729"/>
        <v>14.75</v>
      </c>
      <c r="BD495" s="51">
        <v>1</v>
      </c>
      <c r="BF495" s="63">
        <f t="shared" si="769"/>
        <v>3.1317390582771656E+18</v>
      </c>
      <c r="BG495" s="63">
        <f t="shared" si="770"/>
        <v>1.2339051889612033E+21</v>
      </c>
      <c r="BH495" s="63">
        <f t="shared" si="771"/>
        <v>7.7616790177096913E+24</v>
      </c>
      <c r="BI495" s="63">
        <f t="shared" si="772"/>
        <v>2.0346775844185024E+31</v>
      </c>
      <c r="BJ495" s="63">
        <f t="shared" si="730"/>
        <v>379289.59999999998</v>
      </c>
      <c r="BK495" s="51">
        <f t="shared" si="773"/>
        <v>6290.3366378125638</v>
      </c>
      <c r="BL495" s="72">
        <f t="shared" si="710"/>
        <v>27.881319214212763</v>
      </c>
      <c r="BM495" s="51">
        <f t="shared" si="731"/>
        <v>347</v>
      </c>
      <c r="BN495" s="51">
        <f t="shared" si="732"/>
        <v>17.100000000000001</v>
      </c>
      <c r="BO495" s="51">
        <v>1</v>
      </c>
      <c r="BQ495" s="63">
        <f t="shared" si="774"/>
        <v>1.5272907557501828E+16</v>
      </c>
      <c r="BR495" s="63">
        <f t="shared" si="775"/>
        <v>5.2996989224531343E+18</v>
      </c>
      <c r="BS495" s="63">
        <f t="shared" si="776"/>
        <v>1.3319189854041689E+22</v>
      </c>
      <c r="BT495" s="63">
        <f t="shared" si="777"/>
        <v>2.358846555495349E+31</v>
      </c>
      <c r="BU495" s="63">
        <f t="shared" si="733"/>
        <v>379289.59999999998</v>
      </c>
      <c r="BV495" s="51">
        <f t="shared" si="778"/>
        <v>2513.1974568616583</v>
      </c>
      <c r="BW495" s="72">
        <f t="shared" si="790"/>
        <v>11.13950883358042</v>
      </c>
      <c r="BX495" s="51">
        <f t="shared" si="734"/>
        <v>302</v>
      </c>
      <c r="BY495" s="51">
        <f t="shared" si="735"/>
        <v>19.350000000000001</v>
      </c>
      <c r="BZ495" s="51">
        <v>1</v>
      </c>
      <c r="CB495" s="63">
        <f t="shared" si="779"/>
        <v>78780699584239.156</v>
      </c>
      <c r="CC495" s="63">
        <f t="shared" si="780"/>
        <v>2.3791771274440224E+16</v>
      </c>
      <c r="CD495" s="63">
        <f t="shared" si="781"/>
        <v>2.9436943036790243E+19</v>
      </c>
      <c r="CE495" s="63">
        <f t="shared" si="782"/>
        <v>2.6692211022710528E+31</v>
      </c>
      <c r="CF495" s="63">
        <f t="shared" si="736"/>
        <v>379289.59999999998</v>
      </c>
      <c r="CG495" s="51">
        <f t="shared" si="783"/>
        <v>1237.2741271438958</v>
      </c>
      <c r="CH495" s="93">
        <f t="shared" si="748"/>
        <v>5.4840999585010364</v>
      </c>
      <c r="CI495" s="51">
        <f t="shared" si="737"/>
        <v>257</v>
      </c>
      <c r="CJ495" s="51">
        <f t="shared" si="738"/>
        <v>21.6</v>
      </c>
      <c r="CK495" s="51">
        <v>1</v>
      </c>
      <c r="CM495" s="63">
        <f t="shared" si="784"/>
        <v>22900429647.387234</v>
      </c>
      <c r="CN495" s="63">
        <f t="shared" si="785"/>
        <v>5885410419378.5195</v>
      </c>
      <c r="CO495" s="63">
        <f t="shared" si="786"/>
        <v>6.4179381620908768E+16</v>
      </c>
      <c r="CP495" s="63">
        <f t="shared" si="787"/>
        <v>2.9795956490467561E+31</v>
      </c>
      <c r="CQ495" s="63">
        <f t="shared" si="739"/>
        <v>379289.59999999998</v>
      </c>
      <c r="CR495" s="51">
        <f t="shared" si="788"/>
        <v>10904.826859583041</v>
      </c>
      <c r="CS495" s="93">
        <f t="shared" si="707"/>
        <v>48.334608488216773</v>
      </c>
      <c r="CT495" s="51">
        <f t="shared" si="740"/>
        <v>206</v>
      </c>
      <c r="CU495" s="51">
        <f t="shared" si="741"/>
        <v>24.15</v>
      </c>
      <c r="CV495" s="51">
        <v>1</v>
      </c>
      <c r="CX495" s="63">
        <f t="shared" si="697"/>
        <v>128096416.59780078</v>
      </c>
      <c r="CY495" s="63">
        <f t="shared" si="698"/>
        <v>26387861819.146961</v>
      </c>
      <c r="CZ495" s="63">
        <f t="shared" si="699"/>
        <v>61003247669506.117</v>
      </c>
      <c r="DA495" s="63">
        <f t="shared" si="700"/>
        <v>3.3313534687258869E+31</v>
      </c>
      <c r="DB495" s="63">
        <f t="shared" si="742"/>
        <v>379289.59999999998</v>
      </c>
      <c r="DC495" s="51">
        <f t="shared" si="701"/>
        <v>2311.791993136872</v>
      </c>
      <c r="DD495" s="93">
        <f t="shared" si="792"/>
        <v>10.246798260374902</v>
      </c>
      <c r="DE495" s="51">
        <f t="shared" si="743"/>
        <v>151</v>
      </c>
      <c r="DF495" s="51">
        <f t="shared" si="744"/>
        <v>26.9</v>
      </c>
      <c r="DG495" s="51">
        <v>1</v>
      </c>
      <c r="DI495" s="63">
        <f t="shared" si="702"/>
        <v>51715.003769416027</v>
      </c>
      <c r="DJ495" s="63">
        <f t="shared" si="703"/>
        <v>7808965.5691818204</v>
      </c>
      <c r="DK495" s="63">
        <f t="shared" si="704"/>
        <v>33178607060.15683</v>
      </c>
      <c r="DL495" s="63">
        <f t="shared" si="705"/>
        <v>3.7107001370073028E+31</v>
      </c>
      <c r="DM495" s="63">
        <f t="shared" si="745"/>
        <v>379289.59999999998</v>
      </c>
      <c r="DN495" s="51">
        <f t="shared" si="706"/>
        <v>4248.783883885545</v>
      </c>
      <c r="DO495" s="93">
        <f t="shared" si="789"/>
        <v>18.832330693832326</v>
      </c>
    </row>
    <row r="496" spans="1:119">
      <c r="A496" s="74">
        <v>8192</v>
      </c>
      <c r="B496" s="74">
        <f t="shared" si="711"/>
        <v>16.333333333333332</v>
      </c>
      <c r="C496" s="78">
        <v>19.010000000000002</v>
      </c>
      <c r="D496" s="76">
        <f t="shared" si="746"/>
        <v>3.45</v>
      </c>
      <c r="E496" s="76">
        <f t="shared" si="712"/>
        <v>3.45</v>
      </c>
      <c r="F496" s="77">
        <f t="shared" si="713"/>
        <v>226.26652500000003</v>
      </c>
      <c r="G496" s="73">
        <f t="shared" si="714"/>
        <v>3.1691265005706776E+29</v>
      </c>
      <c r="H496" s="74">
        <f t="shared" si="747"/>
        <v>98.000000000000043</v>
      </c>
      <c r="I496" s="79">
        <v>490</v>
      </c>
      <c r="J496" s="51">
        <f t="shared" si="715"/>
        <v>490</v>
      </c>
      <c r="K496" s="51">
        <f t="shared" si="716"/>
        <v>10</v>
      </c>
      <c r="L496" s="51">
        <v>1</v>
      </c>
      <c r="N496" s="63">
        <f t="shared" si="750"/>
        <v>2.3965182043601281E+24</v>
      </c>
      <c r="O496" s="63">
        <f t="shared" si="751"/>
        <v>1.1742939201364628E+27</v>
      </c>
      <c r="P496" s="63">
        <f t="shared" si="752"/>
        <v>3.1691265005706776E+30</v>
      </c>
      <c r="Q496" s="63">
        <f t="shared" si="753"/>
        <v>1.5845632502853388E+31</v>
      </c>
      <c r="R496" s="63">
        <f t="shared" si="717"/>
        <v>379562.66666666663</v>
      </c>
      <c r="S496" s="51">
        <f t="shared" si="754"/>
        <v>2698.7506672966497</v>
      </c>
      <c r="T496" s="72">
        <f t="shared" si="749"/>
        <v>11.927308590153357</v>
      </c>
      <c r="U496" s="51">
        <f t="shared" si="718"/>
        <v>475</v>
      </c>
      <c r="V496" s="69">
        <f t="shared" si="719"/>
        <v>10.75</v>
      </c>
      <c r="W496" s="51">
        <v>1</v>
      </c>
      <c r="Y496" s="68">
        <f t="shared" si="708"/>
        <v>1.0251547105556501E+23</v>
      </c>
      <c r="Z496" s="68">
        <f t="shared" si="755"/>
        <v>4.8694848751393378E+25</v>
      </c>
      <c r="AA496" s="68">
        <f t="shared" si="756"/>
        <v>4.2585137351418425E+29</v>
      </c>
      <c r="AB496" s="68">
        <f t="shared" si="757"/>
        <v>1.7034054940567393E+31</v>
      </c>
      <c r="AC496" s="63">
        <f t="shared" si="720"/>
        <v>379562.66666666663</v>
      </c>
      <c r="AD496" s="69">
        <f t="shared" si="758"/>
        <v>8745.3064222116245</v>
      </c>
      <c r="AE496" s="72">
        <f t="shared" si="721"/>
        <v>38.650465075254168</v>
      </c>
      <c r="AF496" s="51">
        <f t="shared" si="722"/>
        <v>453</v>
      </c>
      <c r="AG496" s="51">
        <f t="shared" si="723"/>
        <v>11.85</v>
      </c>
      <c r="AH496" s="51">
        <v>1</v>
      </c>
      <c r="AJ496" s="63">
        <f t="shared" si="759"/>
        <v>7.6371046535540832E+21</v>
      </c>
      <c r="AK496" s="63">
        <f t="shared" si="760"/>
        <v>3.4596084080599998E+24</v>
      </c>
      <c r="AL496" s="63">
        <f t="shared" si="761"/>
        <v>2.2234939776813568E+28</v>
      </c>
      <c r="AM496" s="63">
        <f t="shared" si="762"/>
        <v>1.8777074515881265E+31</v>
      </c>
      <c r="AN496" s="63">
        <f t="shared" si="724"/>
        <v>379562.66666666663</v>
      </c>
      <c r="AO496" s="51">
        <f t="shared" si="763"/>
        <v>6427.0105613721671</v>
      </c>
      <c r="AP496" s="72">
        <f t="shared" si="709"/>
        <v>28.404601879894368</v>
      </c>
      <c r="AQ496" s="51">
        <f t="shared" si="725"/>
        <v>425</v>
      </c>
      <c r="AR496" s="51">
        <f t="shared" si="726"/>
        <v>13.25</v>
      </c>
      <c r="AS496" s="51">
        <v>1</v>
      </c>
      <c r="AU496" s="63">
        <f t="shared" si="764"/>
        <v>5.7330040421166331E+20</v>
      </c>
      <c r="AV496" s="63">
        <f t="shared" si="765"/>
        <v>2.4365267178995691E+23</v>
      </c>
      <c r="AW496" s="63">
        <f t="shared" si="766"/>
        <v>5.1258454751661734E+26</v>
      </c>
      <c r="AX496" s="63">
        <f t="shared" si="767"/>
        <v>2.0995463066280739E+31</v>
      </c>
      <c r="AY496" s="63">
        <f t="shared" si="727"/>
        <v>379562.66666666663</v>
      </c>
      <c r="AZ496" s="51">
        <f t="shared" si="768"/>
        <v>2103.750981883325</v>
      </c>
      <c r="BA496" s="72">
        <f t="shared" si="791"/>
        <v>9.2976677919251411</v>
      </c>
      <c r="BB496" s="51">
        <f t="shared" si="728"/>
        <v>395</v>
      </c>
      <c r="BC496" s="51">
        <f t="shared" si="729"/>
        <v>14.75</v>
      </c>
      <c r="BD496" s="51">
        <v>1</v>
      </c>
      <c r="BF496" s="63">
        <f t="shared" si="769"/>
        <v>3.1317390582771656E+18</v>
      </c>
      <c r="BG496" s="63">
        <f t="shared" si="770"/>
        <v>1.2370369280194804E+21</v>
      </c>
      <c r="BH496" s="63">
        <f t="shared" si="771"/>
        <v>8.9158279196581253E+24</v>
      </c>
      <c r="BI496" s="63">
        <f t="shared" si="772"/>
        <v>2.337230794170875E+31</v>
      </c>
      <c r="BJ496" s="63">
        <f t="shared" si="730"/>
        <v>379562.66666666663</v>
      </c>
      <c r="BK496" s="51">
        <f t="shared" si="773"/>
        <v>7207.4064384905105</v>
      </c>
      <c r="BL496" s="72">
        <f t="shared" si="710"/>
        <v>31.853613513932338</v>
      </c>
      <c r="BM496" s="51">
        <f t="shared" si="731"/>
        <v>348</v>
      </c>
      <c r="BN496" s="51">
        <f t="shared" si="732"/>
        <v>17.100000000000001</v>
      </c>
      <c r="BO496" s="51">
        <v>1</v>
      </c>
      <c r="BQ496" s="63">
        <f t="shared" si="774"/>
        <v>1.5272907557501828E+16</v>
      </c>
      <c r="BR496" s="63">
        <f t="shared" si="775"/>
        <v>5.3149718300106363E+18</v>
      </c>
      <c r="BS496" s="63">
        <f t="shared" si="776"/>
        <v>1.529973147523089E+22</v>
      </c>
      <c r="BT496" s="63">
        <f t="shared" si="777"/>
        <v>2.7096031579879295E+31</v>
      </c>
      <c r="BU496" s="63">
        <f t="shared" si="733"/>
        <v>379562.66666666663</v>
      </c>
      <c r="BV496" s="51">
        <f t="shared" si="778"/>
        <v>2878.6100782024787</v>
      </c>
      <c r="BW496" s="72">
        <f t="shared" si="790"/>
        <v>12.722209253898598</v>
      </c>
      <c r="BX496" s="51">
        <f t="shared" si="734"/>
        <v>303</v>
      </c>
      <c r="BY496" s="51">
        <f t="shared" si="735"/>
        <v>19.350000000000001</v>
      </c>
      <c r="BZ496" s="51">
        <v>1</v>
      </c>
      <c r="CB496" s="63">
        <f t="shared" si="779"/>
        <v>78780699584239.156</v>
      </c>
      <c r="CC496" s="63">
        <f t="shared" si="780"/>
        <v>2.3870551974024464E+16</v>
      </c>
      <c r="CD496" s="63">
        <f t="shared" si="781"/>
        <v>3.3814168042502373E+19</v>
      </c>
      <c r="CE496" s="63">
        <f t="shared" si="782"/>
        <v>3.0661298893021307E+31</v>
      </c>
      <c r="CF496" s="63">
        <f t="shared" si="736"/>
        <v>379562.66666666663</v>
      </c>
      <c r="CG496" s="51">
        <f t="shared" si="783"/>
        <v>1416.5641447796593</v>
      </c>
      <c r="CH496" s="93">
        <f t="shared" si="748"/>
        <v>6.2605997275984997</v>
      </c>
      <c r="CI496" s="51">
        <f t="shared" si="737"/>
        <v>258</v>
      </c>
      <c r="CJ496" s="51">
        <f t="shared" si="738"/>
        <v>21.6</v>
      </c>
      <c r="CK496" s="51">
        <v>1</v>
      </c>
      <c r="CM496" s="63">
        <f t="shared" si="784"/>
        <v>22900429647.387234</v>
      </c>
      <c r="CN496" s="63">
        <f t="shared" si="785"/>
        <v>5908310849025.9062</v>
      </c>
      <c r="CO496" s="63">
        <f t="shared" si="786"/>
        <v>7.3722750092664848E+16</v>
      </c>
      <c r="CP496" s="63">
        <f t="shared" si="787"/>
        <v>3.422656620616332E+31</v>
      </c>
      <c r="CQ496" s="63">
        <f t="shared" si="739"/>
        <v>379562.66666666663</v>
      </c>
      <c r="CR496" s="51">
        <f t="shared" si="788"/>
        <v>12477.804905071878</v>
      </c>
      <c r="CS496" s="93">
        <f t="shared" si="707"/>
        <v>55.1464910908579</v>
      </c>
      <c r="CT496" s="51">
        <f t="shared" si="740"/>
        <v>207</v>
      </c>
      <c r="CU496" s="51">
        <f t="shared" si="741"/>
        <v>24.15</v>
      </c>
      <c r="CV496" s="51">
        <v>1</v>
      </c>
      <c r="CX496" s="63">
        <f t="shared" si="697"/>
        <v>128096416.59780078</v>
      </c>
      <c r="CY496" s="63">
        <f t="shared" si="698"/>
        <v>26515958235.744762</v>
      </c>
      <c r="CZ496" s="63">
        <f t="shared" si="699"/>
        <v>70074330247438.391</v>
      </c>
      <c r="DA496" s="63">
        <f t="shared" si="700"/>
        <v>3.8267202494390927E+31</v>
      </c>
      <c r="DB496" s="63">
        <f t="shared" si="742"/>
        <v>379562.66666666663</v>
      </c>
      <c r="DC496" s="51">
        <f t="shared" si="701"/>
        <v>2642.7229076328417</v>
      </c>
      <c r="DD496" s="93">
        <f t="shared" si="792"/>
        <v>11.679690169073139</v>
      </c>
      <c r="DE496" s="51">
        <f t="shared" si="743"/>
        <v>152</v>
      </c>
      <c r="DF496" s="51">
        <f t="shared" si="744"/>
        <v>26.9</v>
      </c>
      <c r="DG496" s="51">
        <v>1</v>
      </c>
      <c r="DI496" s="63">
        <f t="shared" si="702"/>
        <v>51715.003769416027</v>
      </c>
      <c r="DJ496" s="63">
        <f t="shared" si="703"/>
        <v>7860680.5729512358</v>
      </c>
      <c r="DK496" s="63">
        <f t="shared" si="704"/>
        <v>38112211351.095161</v>
      </c>
      <c r="DL496" s="63">
        <f t="shared" si="705"/>
        <v>4.262475143267561E+31</v>
      </c>
      <c r="DM496" s="63">
        <f t="shared" si="745"/>
        <v>379562.66666666663</v>
      </c>
      <c r="DN496" s="51">
        <f t="shared" si="706"/>
        <v>4848.4620380377837</v>
      </c>
      <c r="DO496" s="93">
        <f t="shared" si="789"/>
        <v>21.428101386353031</v>
      </c>
    </row>
    <row r="497" spans="1:119">
      <c r="A497" s="74">
        <v>8192</v>
      </c>
      <c r="B497" s="74">
        <f t="shared" si="711"/>
        <v>16.366666666666667</v>
      </c>
      <c r="C497" s="78">
        <v>19.010000000000002</v>
      </c>
      <c r="D497" s="76">
        <f t="shared" si="746"/>
        <v>3.4550000000000001</v>
      </c>
      <c r="E497" s="76">
        <f t="shared" si="712"/>
        <v>3.4550000000000001</v>
      </c>
      <c r="F497" s="77">
        <f t="shared" si="713"/>
        <v>226.92284525000002</v>
      </c>
      <c r="G497" s="73">
        <f t="shared" si="714"/>
        <v>3.6403703979830478E+29</v>
      </c>
      <c r="H497" s="74">
        <f t="shared" si="747"/>
        <v>98.20000000000006</v>
      </c>
      <c r="I497" s="79">
        <v>491</v>
      </c>
      <c r="J497" s="51">
        <f t="shared" si="715"/>
        <v>491</v>
      </c>
      <c r="K497" s="51">
        <f t="shared" si="716"/>
        <v>10</v>
      </c>
      <c r="L497" s="51">
        <v>1</v>
      </c>
      <c r="N497" s="63">
        <f t="shared" si="750"/>
        <v>2.3965182043601281E+24</v>
      </c>
      <c r="O497" s="63">
        <f t="shared" si="751"/>
        <v>1.1766904383408228E+27</v>
      </c>
      <c r="P497" s="63">
        <f t="shared" si="752"/>
        <v>3.640370397983048E+30</v>
      </c>
      <c r="Q497" s="63">
        <f t="shared" si="753"/>
        <v>1.820185198991524E+31</v>
      </c>
      <c r="R497" s="63">
        <f t="shared" si="717"/>
        <v>379835.73333333334</v>
      </c>
      <c r="S497" s="51">
        <f t="shared" si="754"/>
        <v>3093.7367036959231</v>
      </c>
      <c r="T497" s="72">
        <f t="shared" si="749"/>
        <v>13.633429901196441</v>
      </c>
      <c r="U497" s="51">
        <f t="shared" si="718"/>
        <v>476</v>
      </c>
      <c r="V497" s="69">
        <f t="shared" si="719"/>
        <v>10.75</v>
      </c>
      <c r="W497" s="51">
        <v>1</v>
      </c>
      <c r="Y497" s="68">
        <f t="shared" si="708"/>
        <v>1.0251547105556501E+23</v>
      </c>
      <c r="Z497" s="68">
        <f t="shared" si="755"/>
        <v>4.8797364222448948E+25</v>
      </c>
      <c r="AA497" s="68">
        <f t="shared" si="756"/>
        <v>4.8917477222897151E+29</v>
      </c>
      <c r="AB497" s="68">
        <f t="shared" si="757"/>
        <v>1.9566990889158882E+31</v>
      </c>
      <c r="AC497" s="63">
        <f t="shared" si="720"/>
        <v>379835.73333333334</v>
      </c>
      <c r="AD497" s="69">
        <f t="shared" si="758"/>
        <v>10024.614649246352</v>
      </c>
      <c r="AE497" s="72">
        <f t="shared" si="721"/>
        <v>44.176313046851995</v>
      </c>
      <c r="AF497" s="51">
        <f t="shared" si="722"/>
        <v>454</v>
      </c>
      <c r="AG497" s="51">
        <f t="shared" si="723"/>
        <v>11.85</v>
      </c>
      <c r="AH497" s="51">
        <v>1</v>
      </c>
      <c r="AJ497" s="63">
        <f t="shared" si="759"/>
        <v>7.6371046535540832E+21</v>
      </c>
      <c r="AK497" s="63">
        <f t="shared" si="760"/>
        <v>3.4672455127135535E+24</v>
      </c>
      <c r="AL497" s="63">
        <f t="shared" si="761"/>
        <v>2.5541238745083894E+28</v>
      </c>
      <c r="AM497" s="63">
        <f t="shared" si="762"/>
        <v>2.1569194608049555E+31</v>
      </c>
      <c r="AN497" s="63">
        <f t="shared" si="724"/>
        <v>379835.73333333334</v>
      </c>
      <c r="AO497" s="51">
        <f t="shared" si="763"/>
        <v>7366.4350134509741</v>
      </c>
      <c r="AP497" s="72">
        <f t="shared" si="709"/>
        <v>32.462289133275235</v>
      </c>
      <c r="AQ497" s="51">
        <f t="shared" si="725"/>
        <v>426</v>
      </c>
      <c r="AR497" s="51">
        <f t="shared" si="726"/>
        <v>13.25</v>
      </c>
      <c r="AS497" s="51">
        <v>1</v>
      </c>
      <c r="AU497" s="63">
        <f t="shared" si="764"/>
        <v>5.7330040421166331E+20</v>
      </c>
      <c r="AV497" s="63">
        <f t="shared" si="765"/>
        <v>2.4422597219416857E+23</v>
      </c>
      <c r="AW497" s="63">
        <f t="shared" si="766"/>
        <v>5.8880502652923789E+26</v>
      </c>
      <c r="AX497" s="63">
        <f t="shared" si="767"/>
        <v>2.4117453886637691E+31</v>
      </c>
      <c r="AY497" s="63">
        <f t="shared" si="727"/>
        <v>379835.73333333334</v>
      </c>
      <c r="AZ497" s="51">
        <f t="shared" si="768"/>
        <v>2410.9025802592214</v>
      </c>
      <c r="BA497" s="72">
        <f t="shared" si="791"/>
        <v>10.6243273020975</v>
      </c>
      <c r="BB497" s="51">
        <f t="shared" si="728"/>
        <v>396</v>
      </c>
      <c r="BC497" s="51">
        <f t="shared" si="729"/>
        <v>14.75</v>
      </c>
      <c r="BD497" s="51">
        <v>1</v>
      </c>
      <c r="BF497" s="63">
        <f t="shared" si="769"/>
        <v>3.1317390582771656E+18</v>
      </c>
      <c r="BG497" s="63">
        <f t="shared" si="770"/>
        <v>1.2401686670777576E+21</v>
      </c>
      <c r="BH497" s="63">
        <f t="shared" si="771"/>
        <v>1.0241596864747925E+25</v>
      </c>
      <c r="BI497" s="63">
        <f t="shared" si="772"/>
        <v>2.6847731685124979E+31</v>
      </c>
      <c r="BJ497" s="63">
        <f t="shared" si="730"/>
        <v>379835.73333333334</v>
      </c>
      <c r="BK497" s="51">
        <f t="shared" si="773"/>
        <v>8258.2290108009838</v>
      </c>
      <c r="BL497" s="72">
        <f t="shared" si="710"/>
        <v>36.392232794820302</v>
      </c>
      <c r="BM497" s="51">
        <f t="shared" si="731"/>
        <v>349</v>
      </c>
      <c r="BN497" s="51">
        <f t="shared" si="732"/>
        <v>17.100000000000001</v>
      </c>
      <c r="BO497" s="51">
        <v>1</v>
      </c>
      <c r="BQ497" s="63">
        <f t="shared" si="774"/>
        <v>1.5272907557501828E+16</v>
      </c>
      <c r="BR497" s="63">
        <f t="shared" si="775"/>
        <v>5.3302447375681382E+18</v>
      </c>
      <c r="BS497" s="63">
        <f t="shared" si="776"/>
        <v>1.7574776377494085E+22</v>
      </c>
      <c r="BT497" s="63">
        <f t="shared" si="777"/>
        <v>3.1125166902755062E+31</v>
      </c>
      <c r="BU497" s="63">
        <f t="shared" si="733"/>
        <v>379835.73333333334</v>
      </c>
      <c r="BV497" s="51">
        <f t="shared" si="778"/>
        <v>3297.1800063185037</v>
      </c>
      <c r="BW497" s="72">
        <f t="shared" si="790"/>
        <v>14.529960624660832</v>
      </c>
      <c r="BX497" s="51">
        <f t="shared" si="734"/>
        <v>304</v>
      </c>
      <c r="BY497" s="51">
        <f t="shared" si="735"/>
        <v>19.350000000000001</v>
      </c>
      <c r="BZ497" s="51">
        <v>1</v>
      </c>
      <c r="CB497" s="63">
        <f t="shared" si="779"/>
        <v>78780699584239.156</v>
      </c>
      <c r="CC497" s="63">
        <f t="shared" si="780"/>
        <v>2.3949332673608704E+16</v>
      </c>
      <c r="CD497" s="63">
        <f t="shared" si="781"/>
        <v>3.8842279206015795E+19</v>
      </c>
      <c r="CE497" s="63">
        <f t="shared" si="782"/>
        <v>3.5220583600485993E+31</v>
      </c>
      <c r="CF497" s="63">
        <f t="shared" si="736"/>
        <v>379835.73333333334</v>
      </c>
      <c r="CG497" s="51">
        <f t="shared" si="783"/>
        <v>1621.8522551494129</v>
      </c>
      <c r="CH497" s="93">
        <f t="shared" si="748"/>
        <v>7.147152827925388</v>
      </c>
      <c r="CI497" s="51">
        <f t="shared" si="737"/>
        <v>259</v>
      </c>
      <c r="CJ497" s="51">
        <f t="shared" si="738"/>
        <v>21.6</v>
      </c>
      <c r="CK497" s="51">
        <v>1</v>
      </c>
      <c r="CM497" s="63">
        <f t="shared" si="784"/>
        <v>22900429647.387234</v>
      </c>
      <c r="CN497" s="63">
        <f t="shared" si="785"/>
        <v>5931211278673.2939</v>
      </c>
      <c r="CO497" s="63">
        <f t="shared" si="786"/>
        <v>8.4685201757301632E+16</v>
      </c>
      <c r="CP497" s="63">
        <f t="shared" si="787"/>
        <v>3.931600029821692E+31</v>
      </c>
      <c r="CQ497" s="63">
        <f t="shared" si="739"/>
        <v>379835.73333333334</v>
      </c>
      <c r="CR497" s="51">
        <f t="shared" si="788"/>
        <v>14277.893296737222</v>
      </c>
      <c r="CS497" s="93">
        <f t="shared" si="707"/>
        <v>62.919594018871578</v>
      </c>
      <c r="CT497" s="51">
        <f t="shared" si="740"/>
        <v>208</v>
      </c>
      <c r="CU497" s="51">
        <f t="shared" si="741"/>
        <v>24.15</v>
      </c>
      <c r="CV497" s="51">
        <v>1</v>
      </c>
      <c r="CX497" s="63">
        <f t="shared" si="697"/>
        <v>128096416.59780078</v>
      </c>
      <c r="CY497" s="63">
        <f t="shared" si="698"/>
        <v>26644054652.34256</v>
      </c>
      <c r="CZ497" s="63">
        <f t="shared" si="699"/>
        <v>80494267882751.469</v>
      </c>
      <c r="DA497" s="63">
        <f t="shared" si="700"/>
        <v>4.3957472555645305E+31</v>
      </c>
      <c r="DB497" s="63">
        <f t="shared" si="742"/>
        <v>379835.73333333334</v>
      </c>
      <c r="DC497" s="51">
        <f t="shared" si="701"/>
        <v>3021.0967862458715</v>
      </c>
      <c r="DD497" s="93">
        <f t="shared" si="792"/>
        <v>13.313321463590592</v>
      </c>
      <c r="DE497" s="51">
        <f t="shared" si="743"/>
        <v>153</v>
      </c>
      <c r="DF497" s="51">
        <f t="shared" si="744"/>
        <v>26.9</v>
      </c>
      <c r="DG497" s="51">
        <v>1</v>
      </c>
      <c r="DI497" s="63">
        <f t="shared" si="702"/>
        <v>51715.003769416027</v>
      </c>
      <c r="DJ497" s="63">
        <f t="shared" si="703"/>
        <v>7912395.5767206522</v>
      </c>
      <c r="DK497" s="63">
        <f t="shared" si="704"/>
        <v>43779434484.302353</v>
      </c>
      <c r="DL497" s="63">
        <f t="shared" si="705"/>
        <v>4.8962981852871988E+31</v>
      </c>
      <c r="DM497" s="63">
        <f t="shared" si="745"/>
        <v>379835.73333333334</v>
      </c>
      <c r="DN497" s="51">
        <f t="shared" si="706"/>
        <v>5533.0189270500359</v>
      </c>
      <c r="DO497" s="93">
        <f t="shared" si="789"/>
        <v>24.382820164952236</v>
      </c>
    </row>
    <row r="498" spans="1:119">
      <c r="A498" s="74">
        <v>8192</v>
      </c>
      <c r="B498" s="74">
        <f t="shared" si="711"/>
        <v>16.399999999999999</v>
      </c>
      <c r="C498" s="78">
        <v>19.010000000000002</v>
      </c>
      <c r="D498" s="76">
        <f t="shared" si="746"/>
        <v>3.46</v>
      </c>
      <c r="E498" s="76">
        <f t="shared" si="712"/>
        <v>3.46</v>
      </c>
      <c r="F498" s="77">
        <f t="shared" si="713"/>
        <v>227.58011600000003</v>
      </c>
      <c r="G498" s="73">
        <f t="shared" si="714"/>
        <v>4.1816874877430287E+29</v>
      </c>
      <c r="H498" s="74">
        <f t="shared" si="747"/>
        <v>98.400000000000048</v>
      </c>
      <c r="I498" s="79">
        <v>492</v>
      </c>
      <c r="J498" s="51">
        <f t="shared" si="715"/>
        <v>492</v>
      </c>
      <c r="K498" s="51">
        <f t="shared" si="716"/>
        <v>10</v>
      </c>
      <c r="L498" s="51">
        <v>1</v>
      </c>
      <c r="N498" s="63">
        <f t="shared" si="750"/>
        <v>2.3965182043601281E+24</v>
      </c>
      <c r="O498" s="63">
        <f t="shared" si="751"/>
        <v>1.1790869565451831E+27</v>
      </c>
      <c r="P498" s="63">
        <f t="shared" si="752"/>
        <v>4.1816874877430287E+30</v>
      </c>
      <c r="Q498" s="63">
        <f t="shared" si="753"/>
        <v>2.0908437438715146E+31</v>
      </c>
      <c r="R498" s="63">
        <f t="shared" si="717"/>
        <v>380108.79999999999</v>
      </c>
      <c r="S498" s="51">
        <f t="shared" si="754"/>
        <v>3546.5471520401684</v>
      </c>
      <c r="T498" s="72">
        <f t="shared" si="749"/>
        <v>15.583730311659425</v>
      </c>
      <c r="U498" s="51">
        <f t="shared" si="718"/>
        <v>477</v>
      </c>
      <c r="V498" s="69">
        <f t="shared" si="719"/>
        <v>10.75</v>
      </c>
      <c r="W498" s="51">
        <v>1</v>
      </c>
      <c r="Y498" s="68">
        <f t="shared" si="708"/>
        <v>1.0251547105556501E+23</v>
      </c>
      <c r="Z498" s="68">
        <f t="shared" si="755"/>
        <v>4.8899879693504509E+25</v>
      </c>
      <c r="AA498" s="68">
        <f t="shared" si="756"/>
        <v>5.6191425616546888E+29</v>
      </c>
      <c r="AB498" s="68">
        <f t="shared" si="757"/>
        <v>2.2476570246618778E+31</v>
      </c>
      <c r="AC498" s="63">
        <f t="shared" si="720"/>
        <v>380108.79999999999</v>
      </c>
      <c r="AD498" s="69">
        <f t="shared" si="758"/>
        <v>11491.117354223457</v>
      </c>
      <c r="AE498" s="72">
        <f t="shared" si="721"/>
        <v>50.492624558744211</v>
      </c>
      <c r="AF498" s="51">
        <f t="shared" si="722"/>
        <v>455</v>
      </c>
      <c r="AG498" s="51">
        <f t="shared" si="723"/>
        <v>11.85</v>
      </c>
      <c r="AH498" s="51">
        <v>1</v>
      </c>
      <c r="AJ498" s="63">
        <f t="shared" si="759"/>
        <v>7.6371046535540832E+21</v>
      </c>
      <c r="AK498" s="63">
        <f t="shared" si="760"/>
        <v>3.4748826173671078E+24</v>
      </c>
      <c r="AL498" s="63">
        <f t="shared" si="761"/>
        <v>2.9339178931064404E+28</v>
      </c>
      <c r="AM498" s="63">
        <f t="shared" si="762"/>
        <v>2.4776498364877443E+31</v>
      </c>
      <c r="AN498" s="63">
        <f t="shared" si="724"/>
        <v>380108.79999999999</v>
      </c>
      <c r="AO498" s="51">
        <f t="shared" si="763"/>
        <v>8443.2143936115117</v>
      </c>
      <c r="AP498" s="72">
        <f t="shared" si="709"/>
        <v>37.099965243059771</v>
      </c>
      <c r="AQ498" s="51">
        <f t="shared" si="725"/>
        <v>427</v>
      </c>
      <c r="AR498" s="51">
        <f t="shared" si="726"/>
        <v>13.25</v>
      </c>
      <c r="AS498" s="51">
        <v>1</v>
      </c>
      <c r="AU498" s="63">
        <f t="shared" si="764"/>
        <v>5.7330040421166331E+20</v>
      </c>
      <c r="AV498" s="63">
        <f t="shared" si="765"/>
        <v>2.4479927259838024E+23</v>
      </c>
      <c r="AW498" s="63">
        <f t="shared" si="766"/>
        <v>6.7635936538812115E+26</v>
      </c>
      <c r="AX498" s="63">
        <f t="shared" si="767"/>
        <v>2.7703679606297566E+31</v>
      </c>
      <c r="AY498" s="63">
        <f t="shared" si="727"/>
        <v>380108.79999999999</v>
      </c>
      <c r="AZ498" s="51">
        <f t="shared" si="768"/>
        <v>2762.9141141189666</v>
      </c>
      <c r="BA498" s="72">
        <f t="shared" si="791"/>
        <v>12.1404020820473</v>
      </c>
      <c r="BB498" s="51">
        <f t="shared" si="728"/>
        <v>397</v>
      </c>
      <c r="BC498" s="51">
        <f t="shared" si="729"/>
        <v>14.75</v>
      </c>
      <c r="BD498" s="51">
        <v>1</v>
      </c>
      <c r="BF498" s="63">
        <f t="shared" si="769"/>
        <v>3.1317390582771656E+18</v>
      </c>
      <c r="BG498" s="63">
        <f t="shared" si="770"/>
        <v>1.2433004061360348E+21</v>
      </c>
      <c r="BH498" s="63">
        <f t="shared" si="771"/>
        <v>1.1764505471078732E+25</v>
      </c>
      <c r="BI498" s="63">
        <f t="shared" si="772"/>
        <v>3.0839945222104835E+31</v>
      </c>
      <c r="BJ498" s="63">
        <f t="shared" si="730"/>
        <v>380108.79999999999</v>
      </c>
      <c r="BK498" s="51">
        <f t="shared" si="773"/>
        <v>9462.3193341026927</v>
      </c>
      <c r="BL498" s="72">
        <f t="shared" si="710"/>
        <v>41.577970432630813</v>
      </c>
      <c r="BM498" s="51">
        <f t="shared" si="731"/>
        <v>350</v>
      </c>
      <c r="BN498" s="51">
        <f t="shared" si="732"/>
        <v>17.100000000000001</v>
      </c>
      <c r="BO498" s="51">
        <v>1</v>
      </c>
      <c r="BQ498" s="63">
        <f t="shared" si="774"/>
        <v>1.5272907557501828E+16</v>
      </c>
      <c r="BR498" s="63">
        <f t="shared" si="775"/>
        <v>5.3455176451256402E+18</v>
      </c>
      <c r="BS498" s="63">
        <f t="shared" si="776"/>
        <v>2.0188116714268201E+22</v>
      </c>
      <c r="BT498" s="63">
        <f t="shared" si="777"/>
        <v>3.5753428020202895E+31</v>
      </c>
      <c r="BU498" s="63">
        <f t="shared" si="733"/>
        <v>380108.79999999999</v>
      </c>
      <c r="BV498" s="51">
        <f t="shared" si="778"/>
        <v>3776.6439201032144</v>
      </c>
      <c r="BW498" s="72">
        <f t="shared" si="790"/>
        <v>16.594788624254036</v>
      </c>
      <c r="BX498" s="51">
        <f t="shared" si="734"/>
        <v>305</v>
      </c>
      <c r="BY498" s="51">
        <f t="shared" si="735"/>
        <v>19.350000000000001</v>
      </c>
      <c r="BZ498" s="51">
        <v>1</v>
      </c>
      <c r="CB498" s="63">
        <f t="shared" si="779"/>
        <v>78780699584239.156</v>
      </c>
      <c r="CC498" s="63">
        <f t="shared" si="780"/>
        <v>2.4028113373192944E+16</v>
      </c>
      <c r="CD498" s="63">
        <f t="shared" si="781"/>
        <v>4.4618062228285891E+19</v>
      </c>
      <c r="CE498" s="63">
        <f t="shared" si="782"/>
        <v>4.0457826443913804E+31</v>
      </c>
      <c r="CF498" s="63">
        <f t="shared" si="736"/>
        <v>380108.79999999999</v>
      </c>
      <c r="CG498" s="51">
        <f t="shared" si="783"/>
        <v>1856.9107584644662</v>
      </c>
      <c r="CH498" s="93">
        <f t="shared" si="748"/>
        <v>8.1593717021590138</v>
      </c>
      <c r="CI498" s="51">
        <f t="shared" si="737"/>
        <v>260</v>
      </c>
      <c r="CJ498" s="51">
        <f t="shared" si="738"/>
        <v>21.6</v>
      </c>
      <c r="CK498" s="51">
        <v>14</v>
      </c>
      <c r="CM498" s="63">
        <f t="shared" si="784"/>
        <v>320606015063.42126</v>
      </c>
      <c r="CN498" s="63">
        <f t="shared" si="785"/>
        <v>83357563916489.531</v>
      </c>
      <c r="CO498" s="63">
        <f t="shared" si="786"/>
        <v>9.72777519512044E+16</v>
      </c>
      <c r="CP498" s="63">
        <f t="shared" si="787"/>
        <v>4.5162224867624714E+31</v>
      </c>
      <c r="CQ498" s="63">
        <f t="shared" si="739"/>
        <v>380108.79999999999</v>
      </c>
      <c r="CR498" s="51">
        <f t="shared" si="788"/>
        <v>1166.9937001597191</v>
      </c>
      <c r="CS498" s="93">
        <f t="shared" si="707"/>
        <v>5.1278368280633044</v>
      </c>
      <c r="CT498" s="51">
        <f t="shared" si="740"/>
        <v>209</v>
      </c>
      <c r="CU498" s="51">
        <f t="shared" si="741"/>
        <v>24.15</v>
      </c>
      <c r="CV498" s="51">
        <v>1</v>
      </c>
      <c r="CX498" s="63">
        <f t="shared" si="697"/>
        <v>128096416.59780078</v>
      </c>
      <c r="CY498" s="63">
        <f t="shared" si="698"/>
        <v>26772151068.940361</v>
      </c>
      <c r="CZ498" s="63">
        <f t="shared" si="699"/>
        <v>92463633103607.281</v>
      </c>
      <c r="DA498" s="63">
        <f t="shared" si="700"/>
        <v>5.0493876414497069E+31</v>
      </c>
      <c r="DB498" s="63">
        <f t="shared" si="742"/>
        <v>380108.79999999999</v>
      </c>
      <c r="DC498" s="51">
        <f t="shared" si="701"/>
        <v>3453.7244641084785</v>
      </c>
      <c r="DD498" s="93">
        <f t="shared" si="792"/>
        <v>15.175862130716544</v>
      </c>
      <c r="DE498" s="51">
        <f t="shared" si="743"/>
        <v>154</v>
      </c>
      <c r="DF498" s="51">
        <f t="shared" si="744"/>
        <v>26.9</v>
      </c>
      <c r="DG498" s="51">
        <v>1</v>
      </c>
      <c r="DI498" s="63">
        <f t="shared" si="702"/>
        <v>51715.003769416027</v>
      </c>
      <c r="DJ498" s="63">
        <f t="shared" si="703"/>
        <v>7964110.5804900685</v>
      </c>
      <c r="DK498" s="63">
        <f t="shared" si="704"/>
        <v>50289364374.818565</v>
      </c>
      <c r="DL498" s="63">
        <f t="shared" si="705"/>
        <v>5.6243696710143732E+31</v>
      </c>
      <c r="DM498" s="63">
        <f t="shared" si="745"/>
        <v>380108.79999999999</v>
      </c>
      <c r="DN498" s="51">
        <f t="shared" si="706"/>
        <v>6314.4985075940558</v>
      </c>
      <c r="DO498" s="93">
        <f t="shared" si="789"/>
        <v>27.746266319655337</v>
      </c>
    </row>
    <row r="499" spans="1:119">
      <c r="A499" s="74">
        <v>8192</v>
      </c>
      <c r="B499" s="74">
        <f t="shared" si="711"/>
        <v>16.433333333333334</v>
      </c>
      <c r="C499" s="78">
        <v>22.475000000000001</v>
      </c>
      <c r="D499" s="76">
        <f t="shared" si="746"/>
        <v>3.4649999999999999</v>
      </c>
      <c r="E499" s="76">
        <f t="shared" si="712"/>
        <v>3.4649999999999999</v>
      </c>
      <c r="F499" s="77">
        <f t="shared" si="713"/>
        <v>269.839906875</v>
      </c>
      <c r="G499" s="73">
        <f t="shared" si="714"/>
        <v>4.8034975382821008E+29</v>
      </c>
      <c r="H499" s="74">
        <f t="shared" si="747"/>
        <v>98.600000000000065</v>
      </c>
      <c r="I499" s="79">
        <v>493</v>
      </c>
      <c r="J499" s="51">
        <f t="shared" si="715"/>
        <v>493</v>
      </c>
      <c r="K499" s="51">
        <f t="shared" si="716"/>
        <v>10</v>
      </c>
      <c r="L499" s="51">
        <v>1</v>
      </c>
      <c r="N499" s="63">
        <f t="shared" si="750"/>
        <v>2.3965182043601281E+24</v>
      </c>
      <c r="O499" s="63">
        <f t="shared" si="751"/>
        <v>1.1814834747495432E+27</v>
      </c>
      <c r="P499" s="63">
        <f t="shared" si="752"/>
        <v>4.8034975382821007E+30</v>
      </c>
      <c r="Q499" s="63">
        <f t="shared" si="753"/>
        <v>2.4017487691410506E+31</v>
      </c>
      <c r="R499" s="63">
        <f t="shared" si="717"/>
        <v>380381.8666666667</v>
      </c>
      <c r="S499" s="51">
        <f t="shared" si="754"/>
        <v>4065.6493644994657</v>
      </c>
      <c r="T499" s="72">
        <f t="shared" si="749"/>
        <v>15.066894335917583</v>
      </c>
      <c r="U499" s="51">
        <f t="shared" si="718"/>
        <v>478</v>
      </c>
      <c r="V499" s="69">
        <f t="shared" si="719"/>
        <v>10.75</v>
      </c>
      <c r="W499" s="51">
        <v>1</v>
      </c>
      <c r="Y499" s="68">
        <f t="shared" si="708"/>
        <v>1.0251547105556501E+23</v>
      </c>
      <c r="Z499" s="68">
        <f t="shared" si="755"/>
        <v>4.9002395164560079E+25</v>
      </c>
      <c r="AA499" s="68">
        <f t="shared" si="756"/>
        <v>6.454699817066566E+29</v>
      </c>
      <c r="AB499" s="68">
        <f t="shared" si="757"/>
        <v>2.5818799268266291E+31</v>
      </c>
      <c r="AC499" s="63">
        <f t="shared" si="720"/>
        <v>380381.8666666667</v>
      </c>
      <c r="AD499" s="69">
        <f t="shared" si="758"/>
        <v>13172.212899778393</v>
      </c>
      <c r="AE499" s="72">
        <f t="shared" si="721"/>
        <v>48.814917898264241</v>
      </c>
      <c r="AF499" s="51">
        <f t="shared" si="722"/>
        <v>456</v>
      </c>
      <c r="AG499" s="51">
        <f t="shared" si="723"/>
        <v>11.85</v>
      </c>
      <c r="AH499" s="51">
        <v>1</v>
      </c>
      <c r="AJ499" s="63">
        <f t="shared" si="759"/>
        <v>7.6371046535540832E+21</v>
      </c>
      <c r="AK499" s="63">
        <f t="shared" si="760"/>
        <v>3.482519722020662E+24</v>
      </c>
      <c r="AL499" s="63">
        <f t="shared" si="761"/>
        <v>3.3701866575077349E+28</v>
      </c>
      <c r="AM499" s="63">
        <f t="shared" si="762"/>
        <v>2.8460722914321445E+31</v>
      </c>
      <c r="AN499" s="63">
        <f t="shared" si="724"/>
        <v>380381.8666666667</v>
      </c>
      <c r="AO499" s="51">
        <f t="shared" si="763"/>
        <v>9677.4373916603454</v>
      </c>
      <c r="AP499" s="72">
        <f t="shared" si="709"/>
        <v>35.863625598356357</v>
      </c>
      <c r="AQ499" s="51">
        <f t="shared" si="725"/>
        <v>428</v>
      </c>
      <c r="AR499" s="51">
        <f t="shared" si="726"/>
        <v>13.25</v>
      </c>
      <c r="AS499" s="51">
        <v>1</v>
      </c>
      <c r="AU499" s="63">
        <f t="shared" si="764"/>
        <v>5.7330040421166331E+20</v>
      </c>
      <c r="AV499" s="63">
        <f t="shared" si="765"/>
        <v>2.453725730025919E+23</v>
      </c>
      <c r="AW499" s="63">
        <f t="shared" si="766"/>
        <v>7.7693289040817334E+26</v>
      </c>
      <c r="AX499" s="63">
        <f t="shared" si="767"/>
        <v>3.1823171191118922E+31</v>
      </c>
      <c r="AY499" s="63">
        <f t="shared" si="727"/>
        <v>380381.8666666667</v>
      </c>
      <c r="AZ499" s="51">
        <f t="shared" si="768"/>
        <v>3166.3395827045692</v>
      </c>
      <c r="BA499" s="72">
        <f t="shared" si="791"/>
        <v>11.734141252025175</v>
      </c>
      <c r="BB499" s="51">
        <f t="shared" si="728"/>
        <v>398</v>
      </c>
      <c r="BC499" s="51">
        <f t="shared" si="729"/>
        <v>14.75</v>
      </c>
      <c r="BD499" s="51">
        <v>1</v>
      </c>
      <c r="BF499" s="63">
        <f t="shared" si="769"/>
        <v>3.1317390582771656E+18</v>
      </c>
      <c r="BG499" s="63">
        <f t="shared" si="770"/>
        <v>1.246432145194312E+21</v>
      </c>
      <c r="BH499" s="63">
        <f t="shared" si="771"/>
        <v>1.3513868081981761E+25</v>
      </c>
      <c r="BI499" s="63">
        <f t="shared" si="772"/>
        <v>3.5425794344830492E+31</v>
      </c>
      <c r="BJ499" s="63">
        <f t="shared" si="730"/>
        <v>380381.8666666667</v>
      </c>
      <c r="BK499" s="51">
        <f t="shared" si="773"/>
        <v>10842.040727275227</v>
      </c>
      <c r="BL499" s="72">
        <f t="shared" si="710"/>
        <v>40.179530347591133</v>
      </c>
      <c r="BM499" s="51">
        <f t="shared" si="731"/>
        <v>351</v>
      </c>
      <c r="BN499" s="51">
        <f t="shared" si="732"/>
        <v>17.100000000000001</v>
      </c>
      <c r="BO499" s="51">
        <v>1</v>
      </c>
      <c r="BQ499" s="63">
        <f t="shared" si="774"/>
        <v>1.5272907557501828E+16</v>
      </c>
      <c r="BR499" s="63">
        <f t="shared" si="775"/>
        <v>5.3607905526831411E+18</v>
      </c>
      <c r="BS499" s="63">
        <f t="shared" si="776"/>
        <v>2.3190056460168039E+22</v>
      </c>
      <c r="BT499" s="63">
        <f t="shared" si="777"/>
        <v>4.1069903952311964E+31</v>
      </c>
      <c r="BU499" s="63">
        <f t="shared" si="733"/>
        <v>380381.8666666667</v>
      </c>
      <c r="BV499" s="51">
        <f t="shared" si="778"/>
        <v>4325.8650440206311</v>
      </c>
      <c r="BW499" s="72">
        <f t="shared" si="790"/>
        <v>16.031227901455416</v>
      </c>
      <c r="BX499" s="51">
        <f t="shared" si="734"/>
        <v>306</v>
      </c>
      <c r="BY499" s="51">
        <f t="shared" si="735"/>
        <v>19.350000000000001</v>
      </c>
      <c r="BZ499" s="51">
        <v>1</v>
      </c>
      <c r="CB499" s="63">
        <f t="shared" si="779"/>
        <v>78780699584239.156</v>
      </c>
      <c r="CC499" s="63">
        <f t="shared" si="780"/>
        <v>2.410689407277718E+16</v>
      </c>
      <c r="CD499" s="63">
        <f t="shared" si="781"/>
        <v>5.1252694684787343E+19</v>
      </c>
      <c r="CE499" s="63">
        <f t="shared" si="782"/>
        <v>4.6473838682879329E+31</v>
      </c>
      <c r="CF499" s="63">
        <f t="shared" si="736"/>
        <v>380381.8666666667</v>
      </c>
      <c r="CG499" s="51">
        <f t="shared" si="783"/>
        <v>2126.0596462596432</v>
      </c>
      <c r="CH499" s="93">
        <f t="shared" si="748"/>
        <v>7.8789667209769458</v>
      </c>
      <c r="CI499" s="51">
        <f t="shared" si="737"/>
        <v>261</v>
      </c>
      <c r="CJ499" s="51">
        <f t="shared" si="738"/>
        <v>21.6</v>
      </c>
      <c r="CK499" s="51">
        <v>1</v>
      </c>
      <c r="CM499" s="63">
        <f t="shared" si="784"/>
        <v>320606015063.42126</v>
      </c>
      <c r="CN499" s="63">
        <f t="shared" si="785"/>
        <v>83678169931552.953</v>
      </c>
      <c r="CO499" s="63">
        <f t="shared" si="786"/>
        <v>1.1174279364415811E+17</v>
      </c>
      <c r="CP499" s="63">
        <f t="shared" si="787"/>
        <v>5.1877773413446685E+31</v>
      </c>
      <c r="CQ499" s="63">
        <f t="shared" si="739"/>
        <v>380381.8666666667</v>
      </c>
      <c r="CR499" s="51">
        <f t="shared" si="788"/>
        <v>1335.387637367804</v>
      </c>
      <c r="CS499" s="93">
        <f t="shared" si="707"/>
        <v>4.9488144760826867</v>
      </c>
      <c r="CT499" s="51">
        <f t="shared" si="740"/>
        <v>210</v>
      </c>
      <c r="CU499" s="51">
        <f t="shared" si="741"/>
        <v>24.15</v>
      </c>
      <c r="CV499" s="51">
        <v>1</v>
      </c>
      <c r="CX499" s="63">
        <f t="shared" si="697"/>
        <v>128096416.59780078</v>
      </c>
      <c r="CY499" s="63">
        <f t="shared" si="698"/>
        <v>26900247485.538162</v>
      </c>
      <c r="CZ499" s="63">
        <f t="shared" si="699"/>
        <v>106212823243163.08</v>
      </c>
      <c r="DA499" s="63">
        <f t="shared" si="700"/>
        <v>5.8002232774756367E+31</v>
      </c>
      <c r="DB499" s="63">
        <f t="shared" si="742"/>
        <v>380381.8666666667</v>
      </c>
      <c r="DC499" s="51">
        <f t="shared" si="701"/>
        <v>3948.3957647699763</v>
      </c>
      <c r="DD499" s="93">
        <f t="shared" si="792"/>
        <v>14.632364095052189</v>
      </c>
      <c r="DE499" s="51">
        <f t="shared" si="743"/>
        <v>155</v>
      </c>
      <c r="DF499" s="51">
        <f t="shared" si="744"/>
        <v>26.9</v>
      </c>
      <c r="DG499" s="51">
        <v>1</v>
      </c>
      <c r="DI499" s="63">
        <f t="shared" si="702"/>
        <v>51715.003769416027</v>
      </c>
      <c r="DJ499" s="63">
        <f t="shared" si="703"/>
        <v>8015825.584259484</v>
      </c>
      <c r="DK499" s="63">
        <f t="shared" si="704"/>
        <v>57767310131.200584</v>
      </c>
      <c r="DL499" s="63">
        <f t="shared" si="705"/>
        <v>6.4607041889894255E+31</v>
      </c>
      <c r="DM499" s="63">
        <f t="shared" si="745"/>
        <v>380381.8666666667</v>
      </c>
      <c r="DN499" s="51">
        <f t="shared" si="706"/>
        <v>7206.6575705735286</v>
      </c>
      <c r="DO499" s="93">
        <f t="shared" si="789"/>
        <v>26.707160012147217</v>
      </c>
    </row>
    <row r="500" spans="1:119">
      <c r="A500" s="74">
        <v>8192</v>
      </c>
      <c r="B500" s="74">
        <f t="shared" si="711"/>
        <v>16.466666666666665</v>
      </c>
      <c r="C500" s="78">
        <v>22.475000000000001</v>
      </c>
      <c r="D500" s="76">
        <f t="shared" si="746"/>
        <v>3.47</v>
      </c>
      <c r="E500" s="76">
        <f t="shared" si="712"/>
        <v>3.47</v>
      </c>
      <c r="F500" s="77">
        <f t="shared" si="713"/>
        <v>270.61922750000002</v>
      </c>
      <c r="G500" s="73">
        <f t="shared" si="714"/>
        <v>5.517769720456957E+29</v>
      </c>
      <c r="H500" s="74">
        <f t="shared" si="747"/>
        <v>98.800000000000054</v>
      </c>
      <c r="I500" s="79">
        <v>494</v>
      </c>
      <c r="J500" s="51">
        <f t="shared" si="715"/>
        <v>494</v>
      </c>
      <c r="K500" s="51">
        <f t="shared" si="716"/>
        <v>10</v>
      </c>
      <c r="L500" s="51">
        <v>1</v>
      </c>
      <c r="N500" s="63">
        <f t="shared" si="750"/>
        <v>2.3965182043601281E+24</v>
      </c>
      <c r="O500" s="63">
        <f t="shared" si="751"/>
        <v>1.1838799929539033E+27</v>
      </c>
      <c r="P500" s="63">
        <f t="shared" si="752"/>
        <v>5.5177697204569572E+30</v>
      </c>
      <c r="Q500" s="63">
        <f t="shared" si="753"/>
        <v>2.7588848602284788E+31</v>
      </c>
      <c r="R500" s="63">
        <f t="shared" si="717"/>
        <v>380654.93333333335</v>
      </c>
      <c r="S500" s="51">
        <f t="shared" si="754"/>
        <v>4660.7508812523729</v>
      </c>
      <c r="T500" s="72">
        <f t="shared" si="749"/>
        <v>17.222541518238472</v>
      </c>
      <c r="U500" s="51">
        <f t="shared" si="718"/>
        <v>479</v>
      </c>
      <c r="V500" s="69">
        <f t="shared" si="719"/>
        <v>10.75</v>
      </c>
      <c r="W500" s="51">
        <v>1</v>
      </c>
      <c r="Y500" s="68">
        <f t="shared" si="708"/>
        <v>1.0251547105556501E+23</v>
      </c>
      <c r="Z500" s="68">
        <f t="shared" si="755"/>
        <v>4.9104910635615641E+25</v>
      </c>
      <c r="AA500" s="68">
        <f t="shared" si="756"/>
        <v>7.4145030618640297E+29</v>
      </c>
      <c r="AB500" s="68">
        <f t="shared" si="757"/>
        <v>2.9658012247456147E+31</v>
      </c>
      <c r="AC500" s="63">
        <f t="shared" si="720"/>
        <v>380654.93333333335</v>
      </c>
      <c r="AD500" s="69">
        <f t="shared" si="758"/>
        <v>15099.310773383861</v>
      </c>
      <c r="AE500" s="72">
        <f t="shared" si="721"/>
        <v>55.795410078110059</v>
      </c>
      <c r="AF500" s="51">
        <f t="shared" si="722"/>
        <v>457</v>
      </c>
      <c r="AG500" s="51">
        <f t="shared" si="723"/>
        <v>11.85</v>
      </c>
      <c r="AH500" s="51">
        <v>1</v>
      </c>
      <c r="AJ500" s="63">
        <f t="shared" si="759"/>
        <v>7.6371046535540832E+21</v>
      </c>
      <c r="AK500" s="63">
        <f t="shared" si="760"/>
        <v>3.4901568266742163E+24</v>
      </c>
      <c r="AL500" s="63">
        <f t="shared" si="761"/>
        <v>3.8713278695120914E+28</v>
      </c>
      <c r="AM500" s="63">
        <f t="shared" si="762"/>
        <v>3.2692785593707469E+31</v>
      </c>
      <c r="AN500" s="63">
        <f t="shared" si="724"/>
        <v>380654.93333333335</v>
      </c>
      <c r="AO500" s="51">
        <f t="shared" si="763"/>
        <v>11092.131562469342</v>
      </c>
      <c r="AP500" s="72">
        <f t="shared" si="709"/>
        <v>40.987965507622107</v>
      </c>
      <c r="AQ500" s="51">
        <f t="shared" si="725"/>
        <v>429</v>
      </c>
      <c r="AR500" s="51">
        <f t="shared" si="726"/>
        <v>13.25</v>
      </c>
      <c r="AS500" s="51">
        <v>1</v>
      </c>
      <c r="AU500" s="63">
        <f t="shared" si="764"/>
        <v>5.7330040421166331E+20</v>
      </c>
      <c r="AV500" s="63">
        <f t="shared" si="765"/>
        <v>2.4594587340680356E+23</v>
      </c>
      <c r="AW500" s="63">
        <f t="shared" si="766"/>
        <v>8.9246153315496038E+26</v>
      </c>
      <c r="AX500" s="63">
        <f t="shared" si="767"/>
        <v>3.6555224398027339E+31</v>
      </c>
      <c r="AY500" s="63">
        <f t="shared" si="727"/>
        <v>380654.93333333335</v>
      </c>
      <c r="AZ500" s="51">
        <f t="shared" si="768"/>
        <v>3628.6908204342831</v>
      </c>
      <c r="BA500" s="72">
        <f t="shared" si="791"/>
        <v>13.408843318179535</v>
      </c>
      <c r="BB500" s="51">
        <f t="shared" si="728"/>
        <v>399</v>
      </c>
      <c r="BC500" s="51">
        <f t="shared" si="729"/>
        <v>14.75</v>
      </c>
      <c r="BD500" s="51">
        <v>1</v>
      </c>
      <c r="BF500" s="63">
        <f t="shared" si="769"/>
        <v>3.1317390582771656E+18</v>
      </c>
      <c r="BG500" s="63">
        <f t="shared" si="770"/>
        <v>1.2495638842525889E+21</v>
      </c>
      <c r="BH500" s="63">
        <f t="shared" si="771"/>
        <v>1.5523358035419385E+25</v>
      </c>
      <c r="BI500" s="63">
        <f t="shared" si="772"/>
        <v>4.0693551688370057E+31</v>
      </c>
      <c r="BJ500" s="63">
        <f t="shared" si="730"/>
        <v>380654.93333333335</v>
      </c>
      <c r="BK500" s="51">
        <f t="shared" si="773"/>
        <v>12423.020728311532</v>
      </c>
      <c r="BL500" s="72">
        <f t="shared" si="710"/>
        <v>45.905905663379116</v>
      </c>
      <c r="BM500" s="51">
        <f t="shared" si="731"/>
        <v>352</v>
      </c>
      <c r="BN500" s="51">
        <f t="shared" si="732"/>
        <v>17.100000000000001</v>
      </c>
      <c r="BO500" s="51">
        <v>1</v>
      </c>
      <c r="BQ500" s="63">
        <f t="shared" si="774"/>
        <v>1.5272907557501828E+16</v>
      </c>
      <c r="BR500" s="63">
        <f t="shared" si="775"/>
        <v>5.3760634602406431E+18</v>
      </c>
      <c r="BS500" s="63">
        <f t="shared" si="776"/>
        <v>2.6638379708083394E+22</v>
      </c>
      <c r="BT500" s="63">
        <f t="shared" si="777"/>
        <v>4.7176931109906988E+31</v>
      </c>
      <c r="BU500" s="63">
        <f t="shared" si="733"/>
        <v>380654.93333333335</v>
      </c>
      <c r="BV500" s="51">
        <f t="shared" si="778"/>
        <v>4954.9972586988415</v>
      </c>
      <c r="BW500" s="72">
        <f t="shared" si="790"/>
        <v>18.309849246387497</v>
      </c>
      <c r="BX500" s="51">
        <f t="shared" si="734"/>
        <v>307</v>
      </c>
      <c r="BY500" s="51">
        <f t="shared" si="735"/>
        <v>19.350000000000001</v>
      </c>
      <c r="BZ500" s="51">
        <v>1</v>
      </c>
      <c r="CB500" s="63">
        <f t="shared" si="779"/>
        <v>78780699584239.156</v>
      </c>
      <c r="CC500" s="63">
        <f t="shared" si="780"/>
        <v>2.418567477236142E+16</v>
      </c>
      <c r="CD500" s="63">
        <f t="shared" si="781"/>
        <v>5.8873886073580511E+19</v>
      </c>
      <c r="CE500" s="63">
        <f t="shared" si="782"/>
        <v>5.3384422045421064E+31</v>
      </c>
      <c r="CF500" s="63">
        <f t="shared" si="736"/>
        <v>380654.93333333335</v>
      </c>
      <c r="CG500" s="51">
        <f t="shared" si="783"/>
        <v>2434.2461654557442</v>
      </c>
      <c r="CH500" s="93">
        <f t="shared" si="748"/>
        <v>8.9950968670758762</v>
      </c>
      <c r="CI500" s="51">
        <f t="shared" si="737"/>
        <v>262</v>
      </c>
      <c r="CJ500" s="51">
        <f t="shared" si="738"/>
        <v>21.6</v>
      </c>
      <c r="CK500" s="51">
        <v>1</v>
      </c>
      <c r="CM500" s="63">
        <f t="shared" si="784"/>
        <v>320606015063.42126</v>
      </c>
      <c r="CN500" s="63">
        <f t="shared" si="785"/>
        <v>83998775946616.375</v>
      </c>
      <c r="CO500" s="63">
        <f t="shared" si="786"/>
        <v>1.2835876324181755E+17</v>
      </c>
      <c r="CP500" s="63">
        <f t="shared" si="787"/>
        <v>5.959191298093514E+31</v>
      </c>
      <c r="CQ500" s="63">
        <f t="shared" si="739"/>
        <v>380654.93333333335</v>
      </c>
      <c r="CR500" s="51">
        <f t="shared" si="788"/>
        <v>1528.1027823952247</v>
      </c>
      <c r="CS500" s="93">
        <f t="shared" si="707"/>
        <v>5.6466896181470494</v>
      </c>
      <c r="CT500" s="51">
        <f t="shared" si="740"/>
        <v>211</v>
      </c>
      <c r="CU500" s="51">
        <f t="shared" si="741"/>
        <v>24.15</v>
      </c>
      <c r="CV500" s="51">
        <v>1</v>
      </c>
      <c r="CX500" s="63">
        <f t="shared" si="697"/>
        <v>128096416.59780078</v>
      </c>
      <c r="CY500" s="63">
        <f t="shared" si="698"/>
        <v>27028343902.135963</v>
      </c>
      <c r="CZ500" s="63">
        <f t="shared" si="699"/>
        <v>122006495339012.28</v>
      </c>
      <c r="DA500" s="63">
        <f t="shared" si="700"/>
        <v>6.6627069374517756E+31</v>
      </c>
      <c r="DB500" s="63">
        <f t="shared" si="742"/>
        <v>380654.93333333335</v>
      </c>
      <c r="DC500" s="51">
        <f t="shared" si="701"/>
        <v>4514.0203847032781</v>
      </c>
      <c r="DD500" s="93">
        <f t="shared" si="792"/>
        <v>16.680338741648644</v>
      </c>
      <c r="DE500" s="51">
        <f t="shared" si="743"/>
        <v>156</v>
      </c>
      <c r="DF500" s="51">
        <f t="shared" si="744"/>
        <v>26.9</v>
      </c>
      <c r="DG500" s="51">
        <v>1</v>
      </c>
      <c r="DI500" s="63">
        <f t="shared" si="702"/>
        <v>51715.003769416027</v>
      </c>
      <c r="DJ500" s="63">
        <f t="shared" si="703"/>
        <v>8067540.5880289003</v>
      </c>
      <c r="DK500" s="63">
        <f t="shared" si="704"/>
        <v>66357214120.31369</v>
      </c>
      <c r="DL500" s="63">
        <f t="shared" si="705"/>
        <v>7.4214002740146065E+31</v>
      </c>
      <c r="DM500" s="63">
        <f t="shared" si="745"/>
        <v>380654.93333333335</v>
      </c>
      <c r="DN500" s="51">
        <f t="shared" si="706"/>
        <v>8225.2098264963788</v>
      </c>
      <c r="DO500" s="93">
        <f t="shared" si="789"/>
        <v>30.394033352624135</v>
      </c>
    </row>
    <row r="501" spans="1:119">
      <c r="A501" s="74">
        <v>8192</v>
      </c>
      <c r="B501" s="74">
        <f t="shared" si="711"/>
        <v>16.5</v>
      </c>
      <c r="C501" s="78">
        <v>22.475000000000001</v>
      </c>
      <c r="D501" s="76">
        <f t="shared" si="746"/>
        <v>3.4750000000000001</v>
      </c>
      <c r="E501" s="76">
        <f t="shared" si="712"/>
        <v>3.4750000000000001</v>
      </c>
      <c r="F501" s="77">
        <f t="shared" si="713"/>
        <v>271.39967187500002</v>
      </c>
      <c r="G501" s="73">
        <f t="shared" si="714"/>
        <v>6.3382530011413553E+29</v>
      </c>
      <c r="H501" s="74">
        <f t="shared" si="747"/>
        <v>99.000000000000043</v>
      </c>
      <c r="I501" s="79">
        <v>495</v>
      </c>
      <c r="J501" s="51">
        <f t="shared" si="715"/>
        <v>495</v>
      </c>
      <c r="K501" s="51">
        <f t="shared" si="716"/>
        <v>10</v>
      </c>
      <c r="L501" s="51">
        <v>1</v>
      </c>
      <c r="N501" s="63">
        <f t="shared" si="750"/>
        <v>2.3965182043601281E+24</v>
      </c>
      <c r="O501" s="63">
        <f t="shared" si="751"/>
        <v>1.1862765111582633E+27</v>
      </c>
      <c r="P501" s="63">
        <f t="shared" si="752"/>
        <v>6.3382530011413553E+30</v>
      </c>
      <c r="Q501" s="63">
        <f t="shared" si="753"/>
        <v>3.1691265005706775E+31</v>
      </c>
      <c r="R501" s="63">
        <f t="shared" si="717"/>
        <v>380928</v>
      </c>
      <c r="S501" s="51">
        <f t="shared" si="754"/>
        <v>5342.9811190923574</v>
      </c>
      <c r="T501" s="72">
        <f t="shared" si="749"/>
        <v>19.686763370713294</v>
      </c>
      <c r="U501" s="51">
        <f t="shared" si="718"/>
        <v>480</v>
      </c>
      <c r="V501" s="69">
        <f t="shared" si="719"/>
        <v>10.75</v>
      </c>
      <c r="W501" s="51">
        <v>14</v>
      </c>
      <c r="Y501" s="68">
        <f t="shared" si="708"/>
        <v>1.4352165947779102E+24</v>
      </c>
      <c r="Z501" s="68">
        <f t="shared" si="755"/>
        <v>6.8890396549339686E+26</v>
      </c>
      <c r="AA501" s="68">
        <f t="shared" si="756"/>
        <v>8.5170274702836907E+29</v>
      </c>
      <c r="AB501" s="68">
        <f t="shared" si="757"/>
        <v>3.4068109881134787E+31</v>
      </c>
      <c r="AC501" s="63">
        <f t="shared" si="720"/>
        <v>380928</v>
      </c>
      <c r="AD501" s="69">
        <f t="shared" si="758"/>
        <v>1236.315640044799</v>
      </c>
      <c r="AE501" s="72">
        <f t="shared" si="721"/>
        <v>4.5553321104021656</v>
      </c>
      <c r="AF501" s="51">
        <f t="shared" si="722"/>
        <v>458</v>
      </c>
      <c r="AG501" s="51">
        <f t="shared" si="723"/>
        <v>11.85</v>
      </c>
      <c r="AH501" s="51">
        <v>1</v>
      </c>
      <c r="AJ501" s="63">
        <f t="shared" si="759"/>
        <v>7.6371046535540832E+21</v>
      </c>
      <c r="AK501" s="63">
        <f t="shared" si="760"/>
        <v>3.49779393132777E+24</v>
      </c>
      <c r="AL501" s="63">
        <f t="shared" si="761"/>
        <v>4.4469879553627163E+28</v>
      </c>
      <c r="AM501" s="63">
        <f t="shared" si="762"/>
        <v>3.755414903176253E+31</v>
      </c>
      <c r="AN501" s="63">
        <f t="shared" si="724"/>
        <v>380928</v>
      </c>
      <c r="AO501" s="51">
        <f t="shared" si="763"/>
        <v>12713.693381229667</v>
      </c>
      <c r="AP501" s="72">
        <f t="shared" si="709"/>
        <v>46.844910656654292</v>
      </c>
      <c r="AQ501" s="51">
        <f t="shared" si="725"/>
        <v>430</v>
      </c>
      <c r="AR501" s="51">
        <f t="shared" si="726"/>
        <v>13.25</v>
      </c>
      <c r="AS501" s="51">
        <v>1</v>
      </c>
      <c r="AU501" s="63">
        <f t="shared" si="764"/>
        <v>5.7330040421166331E+20</v>
      </c>
      <c r="AV501" s="63">
        <f t="shared" si="765"/>
        <v>2.4651917381101522E+23</v>
      </c>
      <c r="AW501" s="63">
        <f t="shared" si="766"/>
        <v>1.025169095033235E+27</v>
      </c>
      <c r="AX501" s="63">
        <f t="shared" si="767"/>
        <v>4.1990926132561477E+31</v>
      </c>
      <c r="AY501" s="63">
        <f t="shared" si="727"/>
        <v>380928</v>
      </c>
      <c r="AZ501" s="51">
        <f t="shared" si="768"/>
        <v>4158.5775223275041</v>
      </c>
      <c r="BA501" s="72">
        <f t="shared" si="791"/>
        <v>15.322706522072886</v>
      </c>
      <c r="BB501" s="51">
        <f t="shared" si="728"/>
        <v>400</v>
      </c>
      <c r="BC501" s="51">
        <f t="shared" si="729"/>
        <v>14.75</v>
      </c>
      <c r="BD501" s="51">
        <v>14</v>
      </c>
      <c r="BF501" s="63">
        <f t="shared" si="769"/>
        <v>4.3844346815880315E+19</v>
      </c>
      <c r="BG501" s="63">
        <f t="shared" si="770"/>
        <v>1.7537738726352127E+22</v>
      </c>
      <c r="BH501" s="63">
        <f t="shared" si="771"/>
        <v>1.7831655839316259E+25</v>
      </c>
      <c r="BI501" s="63">
        <f t="shared" si="772"/>
        <v>4.6744615883417499E+31</v>
      </c>
      <c r="BJ501" s="63">
        <f t="shared" si="730"/>
        <v>380928</v>
      </c>
      <c r="BK501" s="51">
        <f t="shared" si="773"/>
        <v>1016.759122572769</v>
      </c>
      <c r="BL501" s="72">
        <f t="shared" si="710"/>
        <v>3.7463535440126217</v>
      </c>
      <c r="BM501" s="51">
        <f t="shared" si="731"/>
        <v>353</v>
      </c>
      <c r="BN501" s="51">
        <f t="shared" si="732"/>
        <v>17.100000000000001</v>
      </c>
      <c r="BO501" s="51">
        <v>1</v>
      </c>
      <c r="BQ501" s="63">
        <f t="shared" si="774"/>
        <v>1.5272907557501828E+16</v>
      </c>
      <c r="BR501" s="63">
        <f t="shared" si="775"/>
        <v>5.391336367798145E+18</v>
      </c>
      <c r="BS501" s="63">
        <f t="shared" si="776"/>
        <v>3.0599462950461801E+22</v>
      </c>
      <c r="BT501" s="63">
        <f t="shared" si="777"/>
        <v>5.419206315975859E+31</v>
      </c>
      <c r="BU501" s="63">
        <f t="shared" si="733"/>
        <v>380928</v>
      </c>
      <c r="BV501" s="51">
        <f t="shared" si="778"/>
        <v>5675.6731286938439</v>
      </c>
      <c r="BW501" s="72">
        <f t="shared" si="790"/>
        <v>20.912601291971786</v>
      </c>
      <c r="BX501" s="51">
        <f t="shared" si="734"/>
        <v>308</v>
      </c>
      <c r="BY501" s="51">
        <f t="shared" si="735"/>
        <v>19.350000000000001</v>
      </c>
      <c r="BZ501" s="51">
        <v>1</v>
      </c>
      <c r="CB501" s="63">
        <f t="shared" si="779"/>
        <v>78780699584239.156</v>
      </c>
      <c r="CC501" s="63">
        <f t="shared" si="780"/>
        <v>2.426445547194566E+16</v>
      </c>
      <c r="CD501" s="63">
        <f t="shared" si="781"/>
        <v>6.7628336085004788E+19</v>
      </c>
      <c r="CE501" s="63">
        <f t="shared" si="782"/>
        <v>6.1322597786042615E+31</v>
      </c>
      <c r="CF501" s="63">
        <f t="shared" si="736"/>
        <v>380928</v>
      </c>
      <c r="CG501" s="51">
        <f t="shared" si="783"/>
        <v>2787.1359471963442</v>
      </c>
      <c r="CH501" s="93">
        <f t="shared" si="748"/>
        <v>10.269489008372974</v>
      </c>
      <c r="CI501" s="51">
        <f t="shared" si="737"/>
        <v>263</v>
      </c>
      <c r="CJ501" s="51">
        <f t="shared" si="738"/>
        <v>21.6</v>
      </c>
      <c r="CK501" s="51">
        <v>1</v>
      </c>
      <c r="CM501" s="63">
        <f t="shared" si="784"/>
        <v>320606015063.42126</v>
      </c>
      <c r="CN501" s="63">
        <f t="shared" si="785"/>
        <v>84319381961679.797</v>
      </c>
      <c r="CO501" s="63">
        <f t="shared" si="786"/>
        <v>1.4744550018532976E+17</v>
      </c>
      <c r="CP501" s="63">
        <f t="shared" si="787"/>
        <v>6.8453132412326639E+31</v>
      </c>
      <c r="CQ501" s="63">
        <f t="shared" si="739"/>
        <v>380928</v>
      </c>
      <c r="CR501" s="51">
        <f t="shared" si="788"/>
        <v>1748.6548970714534</v>
      </c>
      <c r="CS501" s="93">
        <f t="shared" si="707"/>
        <v>6.4430987885528488</v>
      </c>
      <c r="CT501" s="51">
        <f t="shared" si="740"/>
        <v>212</v>
      </c>
      <c r="CU501" s="51">
        <f t="shared" si="741"/>
        <v>24.15</v>
      </c>
      <c r="CV501" s="51">
        <v>1</v>
      </c>
      <c r="CX501" s="63">
        <f t="shared" si="697"/>
        <v>128096416.59780078</v>
      </c>
      <c r="CY501" s="63">
        <f t="shared" si="698"/>
        <v>27156440318.733765</v>
      </c>
      <c r="CZ501" s="63">
        <f t="shared" si="699"/>
        <v>140148660494876.86</v>
      </c>
      <c r="DA501" s="63">
        <f t="shared" si="700"/>
        <v>7.6534404988781854E+31</v>
      </c>
      <c r="DB501" s="63">
        <f t="shared" si="742"/>
        <v>380928</v>
      </c>
      <c r="DC501" s="51">
        <f t="shared" si="701"/>
        <v>5160.7890743396092</v>
      </c>
      <c r="DD501" s="93">
        <f t="shared" si="792"/>
        <v>19.01545804637723</v>
      </c>
      <c r="DE501" s="51">
        <f t="shared" si="743"/>
        <v>157</v>
      </c>
      <c r="DF501" s="51">
        <f t="shared" si="744"/>
        <v>26.9</v>
      </c>
      <c r="DG501" s="51">
        <v>1</v>
      </c>
      <c r="DI501" s="63">
        <f t="shared" si="702"/>
        <v>51715.003769416027</v>
      </c>
      <c r="DJ501" s="63">
        <f t="shared" si="703"/>
        <v>8119255.5917983167</v>
      </c>
      <c r="DK501" s="63">
        <f t="shared" si="704"/>
        <v>76224422702.190353</v>
      </c>
      <c r="DL501" s="63">
        <f t="shared" si="705"/>
        <v>8.5249502865351219E+31</v>
      </c>
      <c r="DM501" s="63">
        <f t="shared" si="745"/>
        <v>380928</v>
      </c>
      <c r="DN501" s="51">
        <f t="shared" si="706"/>
        <v>9388.1048379839922</v>
      </c>
      <c r="DO501" s="93">
        <f t="shared" si="789"/>
        <v>34.591437687175691</v>
      </c>
    </row>
    <row r="502" spans="1:119">
      <c r="A502" s="74">
        <v>8192</v>
      </c>
      <c r="B502" s="74">
        <f t="shared" si="711"/>
        <v>16.533333333333335</v>
      </c>
      <c r="C502" s="78">
        <v>22.475000000000001</v>
      </c>
      <c r="D502" s="76">
        <f t="shared" si="746"/>
        <v>3.48</v>
      </c>
      <c r="E502" s="76">
        <f t="shared" si="712"/>
        <v>3.48</v>
      </c>
      <c r="F502" s="77">
        <f t="shared" si="713"/>
        <v>272.18124</v>
      </c>
      <c r="G502" s="73">
        <f t="shared" si="714"/>
        <v>7.2807407959660985E+29</v>
      </c>
      <c r="H502" s="74">
        <f t="shared" si="747"/>
        <v>99.20000000000006</v>
      </c>
      <c r="I502" s="79">
        <v>496</v>
      </c>
      <c r="J502" s="51">
        <f t="shared" si="715"/>
        <v>496</v>
      </c>
      <c r="K502" s="51">
        <f t="shared" si="716"/>
        <v>10</v>
      </c>
      <c r="L502" s="51">
        <v>1</v>
      </c>
      <c r="N502" s="63">
        <f t="shared" si="750"/>
        <v>2.3965182043601281E+24</v>
      </c>
      <c r="O502" s="63">
        <f t="shared" si="751"/>
        <v>1.1886730293626236E+27</v>
      </c>
      <c r="P502" s="63">
        <f t="shared" si="752"/>
        <v>7.2807407959660982E+30</v>
      </c>
      <c r="Q502" s="63">
        <f t="shared" si="753"/>
        <v>3.640370397983049E+31</v>
      </c>
      <c r="R502" s="63">
        <f t="shared" si="717"/>
        <v>381201.06666666665</v>
      </c>
      <c r="S502" s="51">
        <f t="shared" si="754"/>
        <v>6125.0996835270098</v>
      </c>
      <c r="T502" s="72">
        <f t="shared" si="749"/>
        <v>22.503754055668971</v>
      </c>
      <c r="U502" s="51">
        <f t="shared" si="718"/>
        <v>481</v>
      </c>
      <c r="V502" s="69">
        <f t="shared" si="719"/>
        <v>10.75</v>
      </c>
      <c r="W502" s="51">
        <v>1</v>
      </c>
      <c r="Y502" s="68">
        <f t="shared" si="708"/>
        <v>1.4352165947779102E+24</v>
      </c>
      <c r="Z502" s="68">
        <f t="shared" si="755"/>
        <v>6.9033918208817481E+26</v>
      </c>
      <c r="AA502" s="68">
        <f t="shared" si="756"/>
        <v>9.7834954445794359E+29</v>
      </c>
      <c r="AB502" s="68">
        <f t="shared" si="757"/>
        <v>3.9133981778317777E+31</v>
      </c>
      <c r="AC502" s="63">
        <f t="shared" si="720"/>
        <v>381201.06666666665</v>
      </c>
      <c r="AD502" s="69">
        <f t="shared" si="758"/>
        <v>1417.2012393944954</v>
      </c>
      <c r="AE502" s="72">
        <f t="shared" si="721"/>
        <v>5.2068292414072896</v>
      </c>
      <c r="AF502" s="51">
        <f t="shared" si="722"/>
        <v>459</v>
      </c>
      <c r="AG502" s="51">
        <f t="shared" si="723"/>
        <v>11.85</v>
      </c>
      <c r="AH502" s="51">
        <v>1</v>
      </c>
      <c r="AJ502" s="63">
        <f t="shared" si="759"/>
        <v>7.6371046535540832E+21</v>
      </c>
      <c r="AK502" s="63">
        <f t="shared" si="760"/>
        <v>3.5054310359813242E+24</v>
      </c>
      <c r="AL502" s="63">
        <f t="shared" si="761"/>
        <v>5.1082477490167788E+28</v>
      </c>
      <c r="AM502" s="63">
        <f t="shared" si="762"/>
        <v>4.3138389216099128E+31</v>
      </c>
      <c r="AN502" s="63">
        <f t="shared" si="724"/>
        <v>381201.06666666665</v>
      </c>
      <c r="AO502" s="51">
        <f t="shared" si="763"/>
        <v>14572.381246652471</v>
      </c>
      <c r="AP502" s="72">
        <f t="shared" si="709"/>
        <v>53.539256587457942</v>
      </c>
      <c r="AQ502" s="51">
        <f t="shared" si="725"/>
        <v>431</v>
      </c>
      <c r="AR502" s="51">
        <f t="shared" si="726"/>
        <v>13.25</v>
      </c>
      <c r="AS502" s="51">
        <v>1</v>
      </c>
      <c r="AU502" s="63">
        <f t="shared" si="764"/>
        <v>5.7330040421166331E+20</v>
      </c>
      <c r="AV502" s="63">
        <f t="shared" si="765"/>
        <v>2.4709247421522689E+23</v>
      </c>
      <c r="AW502" s="63">
        <f t="shared" si="766"/>
        <v>1.1776100530584761E+27</v>
      </c>
      <c r="AX502" s="63">
        <f t="shared" si="767"/>
        <v>4.8234907773275401E+31</v>
      </c>
      <c r="AY502" s="63">
        <f t="shared" si="727"/>
        <v>381201.06666666665</v>
      </c>
      <c r="AZ502" s="51">
        <f t="shared" si="768"/>
        <v>4765.8677456632413</v>
      </c>
      <c r="BA502" s="72">
        <f t="shared" si="791"/>
        <v>17.50990533242938</v>
      </c>
      <c r="BB502" s="51">
        <f t="shared" si="728"/>
        <v>401</v>
      </c>
      <c r="BC502" s="51">
        <f t="shared" si="729"/>
        <v>14.75</v>
      </c>
      <c r="BD502" s="51">
        <v>1</v>
      </c>
      <c r="BF502" s="63">
        <f t="shared" si="769"/>
        <v>4.3844346815880315E+19</v>
      </c>
      <c r="BG502" s="63">
        <f t="shared" si="770"/>
        <v>1.7581583073168006E+22</v>
      </c>
      <c r="BH502" s="63">
        <f t="shared" si="771"/>
        <v>2.0483193729495862E+25</v>
      </c>
      <c r="BI502" s="63">
        <f t="shared" si="772"/>
        <v>5.3695463370249967E+31</v>
      </c>
      <c r="BJ502" s="63">
        <f t="shared" si="730"/>
        <v>381201.06666666665</v>
      </c>
      <c r="BK502" s="51">
        <f t="shared" si="773"/>
        <v>1165.0369391796196</v>
      </c>
      <c r="BL502" s="72">
        <f t="shared" si="710"/>
        <v>4.2803719285709025</v>
      </c>
      <c r="BM502" s="51">
        <f t="shared" si="731"/>
        <v>354</v>
      </c>
      <c r="BN502" s="51">
        <f t="shared" si="732"/>
        <v>17.100000000000001</v>
      </c>
      <c r="BO502" s="51">
        <v>1</v>
      </c>
      <c r="BQ502" s="63">
        <f t="shared" si="774"/>
        <v>1.5272907557501828E+16</v>
      </c>
      <c r="BR502" s="63">
        <f t="shared" si="775"/>
        <v>5.406609275355647E+18</v>
      </c>
      <c r="BS502" s="63">
        <f t="shared" si="776"/>
        <v>3.5149552754988178E+22</v>
      </c>
      <c r="BT502" s="63">
        <f t="shared" si="777"/>
        <v>6.225033380551015E+31</v>
      </c>
      <c r="BU502" s="63">
        <f t="shared" si="733"/>
        <v>381201.06666666665</v>
      </c>
      <c r="BV502" s="51">
        <f t="shared" si="778"/>
        <v>6501.219334492419</v>
      </c>
      <c r="BW502" s="72">
        <f t="shared" si="790"/>
        <v>23.885626116232032</v>
      </c>
      <c r="BX502" s="51">
        <f t="shared" si="734"/>
        <v>309</v>
      </c>
      <c r="BY502" s="51">
        <f t="shared" si="735"/>
        <v>19.350000000000001</v>
      </c>
      <c r="BZ502" s="51">
        <v>1</v>
      </c>
      <c r="CB502" s="63">
        <f t="shared" si="779"/>
        <v>78780699584239.156</v>
      </c>
      <c r="CC502" s="63">
        <f t="shared" si="780"/>
        <v>2.43432361715299E+16</v>
      </c>
      <c r="CD502" s="63">
        <f t="shared" si="781"/>
        <v>7.7684558412031607E+19</v>
      </c>
      <c r="CE502" s="63">
        <f t="shared" si="782"/>
        <v>7.0441167200972004E+31</v>
      </c>
      <c r="CF502" s="63">
        <f t="shared" si="736"/>
        <v>381201.06666666665</v>
      </c>
      <c r="CG502" s="51">
        <f t="shared" si="783"/>
        <v>3191.2173823004637</v>
      </c>
      <c r="CH502" s="93">
        <f t="shared" si="748"/>
        <v>11.724604466863564</v>
      </c>
      <c r="CI502" s="51">
        <f t="shared" si="737"/>
        <v>264</v>
      </c>
      <c r="CJ502" s="51">
        <f t="shared" si="738"/>
        <v>21.6</v>
      </c>
      <c r="CK502" s="51">
        <v>1</v>
      </c>
      <c r="CM502" s="63">
        <f t="shared" si="784"/>
        <v>320606015063.42126</v>
      </c>
      <c r="CN502" s="63">
        <f t="shared" si="785"/>
        <v>84639987976743.219</v>
      </c>
      <c r="CO502" s="63">
        <f t="shared" si="786"/>
        <v>1.693704035146033E+17</v>
      </c>
      <c r="CP502" s="63">
        <f t="shared" si="787"/>
        <v>7.8632000596433866E+31</v>
      </c>
      <c r="CQ502" s="63">
        <f t="shared" si="739"/>
        <v>381201.06666666665</v>
      </c>
      <c r="CR502" s="51">
        <f t="shared" si="788"/>
        <v>2001.0683787093838</v>
      </c>
      <c r="CS502" s="93">
        <f t="shared" si="707"/>
        <v>7.3519702486085512</v>
      </c>
      <c r="CT502" s="51">
        <f t="shared" si="740"/>
        <v>213</v>
      </c>
      <c r="CU502" s="51">
        <f t="shared" si="741"/>
        <v>24.15</v>
      </c>
      <c r="CV502" s="51">
        <v>1</v>
      </c>
      <c r="CX502" s="63">
        <f t="shared" si="697"/>
        <v>128096416.59780078</v>
      </c>
      <c r="CY502" s="63">
        <f t="shared" si="698"/>
        <v>27284536735.331566</v>
      </c>
      <c r="CZ502" s="63">
        <f t="shared" si="699"/>
        <v>160988535765502.97</v>
      </c>
      <c r="DA502" s="63">
        <f t="shared" si="700"/>
        <v>8.7914945111290646E+31</v>
      </c>
      <c r="DB502" s="63">
        <f t="shared" si="742"/>
        <v>381201.06666666665</v>
      </c>
      <c r="DC502" s="51">
        <f t="shared" si="701"/>
        <v>5900.3580426210456</v>
      </c>
      <c r="DD502" s="93">
        <f t="shared" si="792"/>
        <v>21.678048210159691</v>
      </c>
      <c r="DE502" s="51">
        <f t="shared" si="743"/>
        <v>158</v>
      </c>
      <c r="DF502" s="51">
        <f t="shared" si="744"/>
        <v>26.9</v>
      </c>
      <c r="DG502" s="51">
        <v>1</v>
      </c>
      <c r="DI502" s="63">
        <f t="shared" si="702"/>
        <v>51715.003769416027</v>
      </c>
      <c r="DJ502" s="63">
        <f t="shared" si="703"/>
        <v>8170970.5955677321</v>
      </c>
      <c r="DK502" s="63">
        <f t="shared" si="704"/>
        <v>87558868968.604706</v>
      </c>
      <c r="DL502" s="63">
        <f t="shared" si="705"/>
        <v>9.7925963705744012E+31</v>
      </c>
      <c r="DM502" s="63">
        <f t="shared" si="745"/>
        <v>381201.06666666665</v>
      </c>
      <c r="DN502" s="51">
        <f t="shared" si="706"/>
        <v>10715.846782767791</v>
      </c>
      <c r="DO502" s="93">
        <f t="shared" si="789"/>
        <v>39.370262192823397</v>
      </c>
    </row>
    <row r="503" spans="1:119">
      <c r="A503" s="74">
        <v>8192</v>
      </c>
      <c r="B503" s="74">
        <f t="shared" si="711"/>
        <v>16.566666666666666</v>
      </c>
      <c r="C503" s="78">
        <v>22.475000000000001</v>
      </c>
      <c r="D503" s="76">
        <f t="shared" si="746"/>
        <v>3.4849999999999999</v>
      </c>
      <c r="E503" s="76">
        <f t="shared" si="712"/>
        <v>3.4849999999999999</v>
      </c>
      <c r="F503" s="77">
        <f t="shared" si="713"/>
        <v>272.96393187500001</v>
      </c>
      <c r="G503" s="73">
        <f t="shared" si="714"/>
        <v>8.3633749754860601E+29</v>
      </c>
      <c r="H503" s="74">
        <f t="shared" si="747"/>
        <v>99.400000000000048</v>
      </c>
      <c r="I503" s="79">
        <v>497</v>
      </c>
      <c r="J503" s="51">
        <f t="shared" si="715"/>
        <v>497</v>
      </c>
      <c r="K503" s="51">
        <f t="shared" si="716"/>
        <v>10</v>
      </c>
      <c r="L503" s="51">
        <v>1</v>
      </c>
      <c r="N503" s="63">
        <f t="shared" si="750"/>
        <v>2.3965182043601281E+24</v>
      </c>
      <c r="O503" s="63">
        <f t="shared" si="751"/>
        <v>1.1910695475669837E+27</v>
      </c>
      <c r="P503" s="63">
        <f t="shared" si="752"/>
        <v>8.3633749754860596E+30</v>
      </c>
      <c r="Q503" s="63">
        <f t="shared" si="753"/>
        <v>4.18168748774303E+31</v>
      </c>
      <c r="R503" s="63">
        <f t="shared" si="717"/>
        <v>381474.1333333333</v>
      </c>
      <c r="S503" s="51">
        <f t="shared" si="754"/>
        <v>7021.7352064537763</v>
      </c>
      <c r="T503" s="72">
        <f t="shared" si="749"/>
        <v>25.724040382262963</v>
      </c>
      <c r="U503" s="51">
        <f t="shared" si="718"/>
        <v>482</v>
      </c>
      <c r="V503" s="69">
        <f t="shared" si="719"/>
        <v>10.75</v>
      </c>
      <c r="W503" s="51">
        <v>1</v>
      </c>
      <c r="Y503" s="68">
        <f t="shared" si="708"/>
        <v>1.4352165947779102E+24</v>
      </c>
      <c r="Z503" s="68">
        <f t="shared" si="755"/>
        <v>6.9177439868295275E+26</v>
      </c>
      <c r="AA503" s="68">
        <f t="shared" si="756"/>
        <v>1.1238285123309382E+30</v>
      </c>
      <c r="AB503" s="68">
        <f t="shared" si="757"/>
        <v>4.4953140493237573E+31</v>
      </c>
      <c r="AC503" s="63">
        <f t="shared" si="720"/>
        <v>381474.1333333333</v>
      </c>
      <c r="AD503" s="69">
        <f t="shared" si="758"/>
        <v>1624.559270291817</v>
      </c>
      <c r="AE503" s="72">
        <f t="shared" si="721"/>
        <v>5.951552863166409</v>
      </c>
      <c r="AF503" s="51">
        <f t="shared" si="722"/>
        <v>460</v>
      </c>
      <c r="AG503" s="51">
        <f t="shared" si="723"/>
        <v>11.85</v>
      </c>
      <c r="AH503" s="51">
        <v>14</v>
      </c>
      <c r="AJ503" s="63">
        <f t="shared" si="759"/>
        <v>1.0691946514975716E+23</v>
      </c>
      <c r="AK503" s="63">
        <f t="shared" si="760"/>
        <v>4.9182953968888297E+25</v>
      </c>
      <c r="AL503" s="63">
        <f t="shared" si="761"/>
        <v>5.8678357862128818E+28</v>
      </c>
      <c r="AM503" s="63">
        <f t="shared" si="762"/>
        <v>4.9552996729754904E+31</v>
      </c>
      <c r="AN503" s="63">
        <f t="shared" si="724"/>
        <v>381474.1333333333</v>
      </c>
      <c r="AO503" s="51">
        <f t="shared" si="763"/>
        <v>1193.0629034451049</v>
      </c>
      <c r="AP503" s="72">
        <f t="shared" si="709"/>
        <v>4.3707712416432045</v>
      </c>
      <c r="AQ503" s="51">
        <f t="shared" si="725"/>
        <v>432</v>
      </c>
      <c r="AR503" s="51">
        <f t="shared" si="726"/>
        <v>13.25</v>
      </c>
      <c r="AS503" s="51">
        <v>1</v>
      </c>
      <c r="AU503" s="63">
        <f t="shared" si="764"/>
        <v>5.7330040421166331E+20</v>
      </c>
      <c r="AV503" s="63">
        <f t="shared" si="765"/>
        <v>2.4766577461943855E+23</v>
      </c>
      <c r="AW503" s="63">
        <f t="shared" si="766"/>
        <v>1.3527187307762426E+27</v>
      </c>
      <c r="AX503" s="63">
        <f t="shared" si="767"/>
        <v>5.5407359212595142E+31</v>
      </c>
      <c r="AY503" s="63">
        <f t="shared" si="727"/>
        <v>381474.1333333333</v>
      </c>
      <c r="AZ503" s="51">
        <f t="shared" si="768"/>
        <v>5461.8718830036987</v>
      </c>
      <c r="BA503" s="72">
        <f t="shared" si="791"/>
        <v>20.009500322939683</v>
      </c>
      <c r="BB503" s="51">
        <f t="shared" si="728"/>
        <v>402</v>
      </c>
      <c r="BC503" s="51">
        <f t="shared" si="729"/>
        <v>14.75</v>
      </c>
      <c r="BD503" s="51">
        <v>1</v>
      </c>
      <c r="BF503" s="63">
        <f t="shared" si="769"/>
        <v>4.3844346815880315E+19</v>
      </c>
      <c r="BG503" s="63">
        <f t="shared" si="770"/>
        <v>1.7625427419983887E+22</v>
      </c>
      <c r="BH503" s="63">
        <f t="shared" si="771"/>
        <v>2.3529010942157478E+25</v>
      </c>
      <c r="BI503" s="63">
        <f t="shared" si="772"/>
        <v>6.1679890444209697E+31</v>
      </c>
      <c r="BJ503" s="63">
        <f t="shared" si="730"/>
        <v>381474.1333333333</v>
      </c>
      <c r="BK503" s="51">
        <f t="shared" si="773"/>
        <v>1334.9469707316175</v>
      </c>
      <c r="BL503" s="72">
        <f t="shared" si="710"/>
        <v>4.8905617733515712</v>
      </c>
      <c r="BM503" s="51">
        <f t="shared" si="731"/>
        <v>355</v>
      </c>
      <c r="BN503" s="51">
        <f t="shared" si="732"/>
        <v>17.100000000000001</v>
      </c>
      <c r="BO503" s="51">
        <v>1</v>
      </c>
      <c r="BQ503" s="63">
        <f t="shared" si="774"/>
        <v>1.5272907557501828E+16</v>
      </c>
      <c r="BR503" s="63">
        <f t="shared" si="775"/>
        <v>5.4218821829131489E+18</v>
      </c>
      <c r="BS503" s="63">
        <f t="shared" si="776"/>
        <v>4.0376233428536426E+22</v>
      </c>
      <c r="BT503" s="63">
        <f t="shared" si="777"/>
        <v>7.1506856040405825E+31</v>
      </c>
      <c r="BU503" s="63">
        <f t="shared" si="733"/>
        <v>381474.1333333333</v>
      </c>
      <c r="BV503" s="51">
        <f t="shared" si="778"/>
        <v>7446.9035044288785</v>
      </c>
      <c r="BW503" s="72">
        <f t="shared" si="790"/>
        <v>27.281639201471801</v>
      </c>
      <c r="BX503" s="51">
        <f t="shared" si="734"/>
        <v>310</v>
      </c>
      <c r="BY503" s="51">
        <f t="shared" si="735"/>
        <v>19.350000000000001</v>
      </c>
      <c r="BZ503" s="51">
        <v>1</v>
      </c>
      <c r="CB503" s="63">
        <f t="shared" si="779"/>
        <v>78780699584239.156</v>
      </c>
      <c r="CC503" s="63">
        <f t="shared" si="780"/>
        <v>2.442201687111414E+16</v>
      </c>
      <c r="CD503" s="63">
        <f t="shared" si="781"/>
        <v>8.9236124456571781E+19</v>
      </c>
      <c r="CE503" s="63">
        <f t="shared" si="782"/>
        <v>8.0915652887827645E+31</v>
      </c>
      <c r="CF503" s="63">
        <f t="shared" si="736"/>
        <v>381474.1333333333</v>
      </c>
      <c r="CG503" s="51">
        <f t="shared" si="783"/>
        <v>3653.9211698816912</v>
      </c>
      <c r="CH503" s="93">
        <f t="shared" si="748"/>
        <v>13.386095169360884</v>
      </c>
      <c r="CI503" s="51">
        <f t="shared" si="737"/>
        <v>265</v>
      </c>
      <c r="CJ503" s="51">
        <f t="shared" si="738"/>
        <v>21.6</v>
      </c>
      <c r="CK503" s="51">
        <v>1</v>
      </c>
      <c r="CM503" s="63">
        <f t="shared" si="784"/>
        <v>320606015063.42126</v>
      </c>
      <c r="CN503" s="63">
        <f t="shared" si="785"/>
        <v>84960593991806.641</v>
      </c>
      <c r="CO503" s="63">
        <f t="shared" si="786"/>
        <v>1.945555039024089E+17</v>
      </c>
      <c r="CP503" s="63">
        <f t="shared" si="787"/>
        <v>9.0324449735249464E+31</v>
      </c>
      <c r="CQ503" s="63">
        <f t="shared" si="739"/>
        <v>381474.1333333333</v>
      </c>
      <c r="CR503" s="51">
        <f t="shared" si="788"/>
        <v>2289.9499022002046</v>
      </c>
      <c r="CS503" s="93">
        <f t="shared" si="707"/>
        <v>8.3892032418731972</v>
      </c>
      <c r="CT503" s="51">
        <f t="shared" si="740"/>
        <v>214</v>
      </c>
      <c r="CU503" s="51">
        <f t="shared" si="741"/>
        <v>24.15</v>
      </c>
      <c r="CV503" s="51">
        <v>1</v>
      </c>
      <c r="CX503" s="63">
        <f t="shared" si="697"/>
        <v>128096416.59780078</v>
      </c>
      <c r="CY503" s="63">
        <f t="shared" si="698"/>
        <v>27412633151.929367</v>
      </c>
      <c r="CZ503" s="63">
        <f t="shared" si="699"/>
        <v>184927266207214.62</v>
      </c>
      <c r="DA503" s="63">
        <f t="shared" si="700"/>
        <v>1.0098775282899417E+32</v>
      </c>
      <c r="DB503" s="63">
        <f t="shared" si="742"/>
        <v>381474.1333333333</v>
      </c>
      <c r="DC503" s="51">
        <f t="shared" si="701"/>
        <v>6746.0599345670298</v>
      </c>
      <c r="DD503" s="93">
        <f t="shared" si="792"/>
        <v>24.714107421548619</v>
      </c>
      <c r="DE503" s="51">
        <f t="shared" si="743"/>
        <v>159</v>
      </c>
      <c r="DF503" s="51">
        <f t="shared" si="744"/>
        <v>26.9</v>
      </c>
      <c r="DG503" s="51">
        <v>1</v>
      </c>
      <c r="DI503" s="63">
        <f t="shared" si="702"/>
        <v>51715.003769416027</v>
      </c>
      <c r="DJ503" s="63">
        <f t="shared" si="703"/>
        <v>8222685.5993371485</v>
      </c>
      <c r="DK503" s="63">
        <f t="shared" si="704"/>
        <v>100578728749.63718</v>
      </c>
      <c r="DL503" s="63">
        <f t="shared" si="705"/>
        <v>1.124873934202875E+32</v>
      </c>
      <c r="DM503" s="63">
        <f t="shared" si="745"/>
        <v>381474.1333333333</v>
      </c>
      <c r="DN503" s="51">
        <f t="shared" si="706"/>
        <v>12231.858744270252</v>
      </c>
      <c r="DO503" s="93">
        <f t="shared" si="789"/>
        <v>44.811263745540046</v>
      </c>
    </row>
    <row r="504" spans="1:119">
      <c r="A504" s="74">
        <v>8192</v>
      </c>
      <c r="B504" s="74">
        <f t="shared" si="711"/>
        <v>16.600000000000001</v>
      </c>
      <c r="C504" s="78">
        <v>22.475000000000001</v>
      </c>
      <c r="D504" s="76">
        <f t="shared" si="746"/>
        <v>3.49</v>
      </c>
      <c r="E504" s="76">
        <f t="shared" si="712"/>
        <v>3.49</v>
      </c>
      <c r="F504" s="77">
        <f t="shared" si="713"/>
        <v>273.74774750000006</v>
      </c>
      <c r="G504" s="73">
        <f t="shared" si="714"/>
        <v>9.6069950765642059E+29</v>
      </c>
      <c r="H504" s="74">
        <f t="shared" si="747"/>
        <v>99.600000000000037</v>
      </c>
      <c r="I504" s="79">
        <v>498</v>
      </c>
      <c r="J504" s="51">
        <f t="shared" si="715"/>
        <v>498</v>
      </c>
      <c r="K504" s="51">
        <f t="shared" si="716"/>
        <v>10</v>
      </c>
      <c r="L504" s="51">
        <v>1</v>
      </c>
      <c r="N504" s="63">
        <f t="shared" si="750"/>
        <v>2.3965182043601281E+24</v>
      </c>
      <c r="O504" s="63">
        <f t="shared" si="751"/>
        <v>1.1934660657713438E+27</v>
      </c>
      <c r="P504" s="63">
        <f t="shared" si="752"/>
        <v>9.6069950765642059E+30</v>
      </c>
      <c r="Q504" s="63">
        <f t="shared" si="753"/>
        <v>4.8034975382821029E+31</v>
      </c>
      <c r="R504" s="63">
        <f t="shared" si="717"/>
        <v>381747.20000000001</v>
      </c>
      <c r="S504" s="51">
        <f t="shared" si="754"/>
        <v>8049.6591835270583</v>
      </c>
      <c r="T504" s="72">
        <f t="shared" si="749"/>
        <v>29.405389659058496</v>
      </c>
      <c r="U504" s="51">
        <f t="shared" si="718"/>
        <v>483</v>
      </c>
      <c r="V504" s="69">
        <f t="shared" si="719"/>
        <v>10.75</v>
      </c>
      <c r="W504" s="51">
        <v>1</v>
      </c>
      <c r="Y504" s="68">
        <f t="shared" si="708"/>
        <v>1.4352165947779102E+24</v>
      </c>
      <c r="Z504" s="68">
        <f t="shared" si="755"/>
        <v>6.9320961527773056E+26</v>
      </c>
      <c r="AA504" s="68">
        <f t="shared" si="756"/>
        <v>1.2909399634133138E+30</v>
      </c>
      <c r="AB504" s="68">
        <f t="shared" si="757"/>
        <v>5.1637598536532609E+31</v>
      </c>
      <c r="AC504" s="63">
        <f t="shared" si="720"/>
        <v>381747.20000000001</v>
      </c>
      <c r="AD504" s="69">
        <f t="shared" si="758"/>
        <v>1862.2649411694988</v>
      </c>
      <c r="AE504" s="72">
        <f t="shared" si="721"/>
        <v>6.8028502816064211</v>
      </c>
      <c r="AF504" s="51">
        <f t="shared" si="722"/>
        <v>461</v>
      </c>
      <c r="AG504" s="51">
        <f t="shared" si="723"/>
        <v>11.85</v>
      </c>
      <c r="AH504" s="51">
        <v>1</v>
      </c>
      <c r="AJ504" s="63">
        <f t="shared" si="759"/>
        <v>1.0691946514975716E+23</v>
      </c>
      <c r="AK504" s="63">
        <f t="shared" si="760"/>
        <v>4.9289873434038048E+25</v>
      </c>
      <c r="AL504" s="63">
        <f t="shared" si="761"/>
        <v>6.7403733150154725E+28</v>
      </c>
      <c r="AM504" s="63">
        <f t="shared" si="762"/>
        <v>5.6921445828642918E+31</v>
      </c>
      <c r="AN504" s="63">
        <f t="shared" si="724"/>
        <v>381747.20000000001</v>
      </c>
      <c r="AO504" s="51">
        <f t="shared" si="763"/>
        <v>1367.4965759520051</v>
      </c>
      <c r="AP504" s="72">
        <f t="shared" si="709"/>
        <v>4.9954623862320719</v>
      </c>
      <c r="AQ504" s="51">
        <f t="shared" si="725"/>
        <v>433</v>
      </c>
      <c r="AR504" s="51">
        <f t="shared" si="726"/>
        <v>13.25</v>
      </c>
      <c r="AS504" s="51">
        <v>1</v>
      </c>
      <c r="AU504" s="63">
        <f t="shared" si="764"/>
        <v>5.7330040421166331E+20</v>
      </c>
      <c r="AV504" s="63">
        <f t="shared" si="765"/>
        <v>2.4823907502365021E+23</v>
      </c>
      <c r="AW504" s="63">
        <f t="shared" si="766"/>
        <v>1.5538657808163472E+27</v>
      </c>
      <c r="AX504" s="63">
        <f t="shared" si="767"/>
        <v>6.3646342382237862E+31</v>
      </c>
      <c r="AY504" s="63">
        <f t="shared" si="727"/>
        <v>381747.20000000001</v>
      </c>
      <c r="AZ504" s="51">
        <f t="shared" si="768"/>
        <v>6259.5535399425225</v>
      </c>
      <c r="BA504" s="72">
        <f t="shared" si="791"/>
        <v>22.866137154032732</v>
      </c>
      <c r="BB504" s="51">
        <f t="shared" si="728"/>
        <v>403</v>
      </c>
      <c r="BC504" s="51">
        <f t="shared" si="729"/>
        <v>14.75</v>
      </c>
      <c r="BD504" s="51">
        <v>1</v>
      </c>
      <c r="BF504" s="63">
        <f t="shared" si="769"/>
        <v>4.3844346815880315E+19</v>
      </c>
      <c r="BG504" s="63">
        <f t="shared" si="770"/>
        <v>1.7669271766799766E+22</v>
      </c>
      <c r="BH504" s="63">
        <f t="shared" si="771"/>
        <v>2.7027736163963535E+25</v>
      </c>
      <c r="BI504" s="63">
        <f t="shared" si="772"/>
        <v>7.0851588689661021E+31</v>
      </c>
      <c r="BJ504" s="63">
        <f t="shared" si="730"/>
        <v>381747.20000000001</v>
      </c>
      <c r="BK504" s="51">
        <f t="shared" si="773"/>
        <v>1529.6462989916852</v>
      </c>
      <c r="BL504" s="72">
        <f t="shared" si="710"/>
        <v>5.5877950155249581</v>
      </c>
      <c r="BM504" s="51">
        <f t="shared" si="731"/>
        <v>356</v>
      </c>
      <c r="BN504" s="51">
        <f t="shared" si="732"/>
        <v>17.100000000000001</v>
      </c>
      <c r="BO504" s="51">
        <v>1</v>
      </c>
      <c r="BQ504" s="63">
        <f t="shared" si="774"/>
        <v>1.5272907557501828E+16</v>
      </c>
      <c r="BR504" s="63">
        <f t="shared" si="775"/>
        <v>5.4371550904706509E+18</v>
      </c>
      <c r="BS504" s="63">
        <f t="shared" si="776"/>
        <v>4.6380112920336086E+22</v>
      </c>
      <c r="BT504" s="63">
        <f t="shared" si="777"/>
        <v>8.2139807904623965E+31</v>
      </c>
      <c r="BU504" s="63">
        <f t="shared" si="733"/>
        <v>381747.20000000001</v>
      </c>
      <c r="BV504" s="51">
        <f t="shared" si="778"/>
        <v>8530.2170250069757</v>
      </c>
      <c r="BW504" s="72">
        <f t="shared" si="790"/>
        <v>31.160866538297174</v>
      </c>
      <c r="BX504" s="51">
        <f t="shared" si="734"/>
        <v>311</v>
      </c>
      <c r="BY504" s="51">
        <f t="shared" si="735"/>
        <v>19.350000000000001</v>
      </c>
      <c r="BZ504" s="51">
        <v>1</v>
      </c>
      <c r="CB504" s="63">
        <f t="shared" si="779"/>
        <v>78780699584239.156</v>
      </c>
      <c r="CC504" s="63">
        <f t="shared" si="780"/>
        <v>2.4500797570698376E+16</v>
      </c>
      <c r="CD504" s="63">
        <f t="shared" si="781"/>
        <v>1.0250538936957475E+20</v>
      </c>
      <c r="CE504" s="63">
        <f t="shared" si="782"/>
        <v>9.2947677365758694E+31</v>
      </c>
      <c r="CF504" s="63">
        <f t="shared" si="736"/>
        <v>381747.20000000001</v>
      </c>
      <c r="CG504" s="51">
        <f t="shared" si="783"/>
        <v>4183.7572460157635</v>
      </c>
      <c r="CH504" s="93">
        <f t="shared" si="748"/>
        <v>15.283257247681144</v>
      </c>
      <c r="CI504" s="51">
        <f t="shared" si="737"/>
        <v>266</v>
      </c>
      <c r="CJ504" s="51">
        <f t="shared" si="738"/>
        <v>21.6</v>
      </c>
      <c r="CK504" s="51">
        <v>1</v>
      </c>
      <c r="CM504" s="63">
        <f t="shared" si="784"/>
        <v>320606015063.42126</v>
      </c>
      <c r="CN504" s="63">
        <f t="shared" si="785"/>
        <v>85281200006870.062</v>
      </c>
      <c r="CO504" s="63">
        <f t="shared" si="786"/>
        <v>2.2348558728831629E+17</v>
      </c>
      <c r="CP504" s="63">
        <f t="shared" si="787"/>
        <v>1.0375554682689344E+32</v>
      </c>
      <c r="CQ504" s="63">
        <f t="shared" si="739"/>
        <v>381747.20000000001</v>
      </c>
      <c r="CR504" s="51">
        <f t="shared" si="788"/>
        <v>2620.5727319774205</v>
      </c>
      <c r="CS504" s="93">
        <f t="shared" si="707"/>
        <v>9.572947196496731</v>
      </c>
      <c r="CT504" s="51">
        <f t="shared" si="740"/>
        <v>215</v>
      </c>
      <c r="CU504" s="51">
        <f t="shared" si="741"/>
        <v>24.15</v>
      </c>
      <c r="CV504" s="51">
        <v>1</v>
      </c>
      <c r="CX504" s="63">
        <f t="shared" si="697"/>
        <v>128096416.59780078</v>
      </c>
      <c r="CY504" s="63">
        <f t="shared" si="698"/>
        <v>27540729568.527168</v>
      </c>
      <c r="CZ504" s="63">
        <f t="shared" si="699"/>
        <v>212425646486326.25</v>
      </c>
      <c r="DA504" s="63">
        <f t="shared" si="700"/>
        <v>1.1600446554951277E+32</v>
      </c>
      <c r="DB504" s="63">
        <f t="shared" si="742"/>
        <v>381747.20000000001</v>
      </c>
      <c r="DC504" s="51">
        <f t="shared" si="701"/>
        <v>7713.1452148994913</v>
      </c>
      <c r="DD504" s="93">
        <f t="shared" si="792"/>
        <v>28.176104772878503</v>
      </c>
      <c r="DE504" s="51">
        <f t="shared" si="743"/>
        <v>160</v>
      </c>
      <c r="DF504" s="51">
        <f t="shared" si="744"/>
        <v>26.9</v>
      </c>
      <c r="DG504" s="51">
        <v>12</v>
      </c>
      <c r="DI504" s="63">
        <f t="shared" si="702"/>
        <v>620580.04523299239</v>
      </c>
      <c r="DJ504" s="63">
        <f t="shared" si="703"/>
        <v>99292807.237278789</v>
      </c>
      <c r="DK504" s="63">
        <f t="shared" si="704"/>
        <v>115534620262.40123</v>
      </c>
      <c r="DL504" s="63">
        <f t="shared" si="705"/>
        <v>1.2921408377978855E+32</v>
      </c>
      <c r="DM504" s="63">
        <f t="shared" si="745"/>
        <v>381747.20000000001</v>
      </c>
      <c r="DN504" s="51">
        <f t="shared" si="706"/>
        <v>1163.5749202488512</v>
      </c>
      <c r="DO504" s="93">
        <f t="shared" si="789"/>
        <v>4.250536966514586</v>
      </c>
    </row>
    <row r="505" spans="1:119">
      <c r="A505" s="74">
        <v>8192</v>
      </c>
      <c r="B505" s="74">
        <f t="shared" si="711"/>
        <v>16.633333333333333</v>
      </c>
      <c r="C505" s="78">
        <v>22.475000000000001</v>
      </c>
      <c r="D505" s="76">
        <f t="shared" si="746"/>
        <v>3.4950000000000001</v>
      </c>
      <c r="E505" s="76">
        <f t="shared" si="712"/>
        <v>3.4950000000000001</v>
      </c>
      <c r="F505" s="77">
        <f t="shared" si="713"/>
        <v>274.53268687500002</v>
      </c>
      <c r="G505" s="73">
        <f t="shared" si="714"/>
        <v>1.1035539440913918E+30</v>
      </c>
      <c r="H505" s="74">
        <f t="shared" si="747"/>
        <v>99.800000000000054</v>
      </c>
      <c r="I505" s="79">
        <v>499</v>
      </c>
      <c r="J505" s="51">
        <f t="shared" si="715"/>
        <v>499</v>
      </c>
      <c r="K505" s="51">
        <f t="shared" si="716"/>
        <v>10</v>
      </c>
      <c r="L505" s="51">
        <v>1</v>
      </c>
      <c r="N505" s="63">
        <f t="shared" si="750"/>
        <v>2.3965182043601281E+24</v>
      </c>
      <c r="O505" s="63">
        <f t="shared" si="751"/>
        <v>1.195862583975704E+27</v>
      </c>
      <c r="P505" s="63">
        <f t="shared" si="752"/>
        <v>1.1035539440913919E+31</v>
      </c>
      <c r="Q505" s="63">
        <f t="shared" si="753"/>
        <v>5.5177697204569594E+31</v>
      </c>
      <c r="R505" s="63">
        <f t="shared" si="717"/>
        <v>382020.26666666666</v>
      </c>
      <c r="S505" s="51">
        <f t="shared" si="754"/>
        <v>9228.0999412371657</v>
      </c>
      <c r="T505" s="72">
        <f t="shared" si="749"/>
        <v>33.613847758095545</v>
      </c>
      <c r="U505" s="51">
        <f t="shared" si="718"/>
        <v>484</v>
      </c>
      <c r="V505" s="69">
        <f t="shared" si="719"/>
        <v>10.75</v>
      </c>
      <c r="W505" s="51">
        <v>1</v>
      </c>
      <c r="Y505" s="68">
        <f t="shared" si="708"/>
        <v>1.4352165947779102E+24</v>
      </c>
      <c r="Z505" s="68">
        <f t="shared" si="755"/>
        <v>6.9464483187250851E+26</v>
      </c>
      <c r="AA505" s="68">
        <f t="shared" si="756"/>
        <v>1.4829006123728059E+30</v>
      </c>
      <c r="AB505" s="68">
        <f t="shared" si="757"/>
        <v>5.9316024494912312E+31</v>
      </c>
      <c r="AC505" s="63">
        <f t="shared" si="720"/>
        <v>382020.26666666666</v>
      </c>
      <c r="AD505" s="69">
        <f t="shared" si="758"/>
        <v>2134.7608797080488</v>
      </c>
      <c r="AE505" s="72">
        <f t="shared" si="721"/>
        <v>7.7759807183909082</v>
      </c>
      <c r="AF505" s="51">
        <f t="shared" si="722"/>
        <v>462</v>
      </c>
      <c r="AG505" s="51">
        <f t="shared" si="723"/>
        <v>11.85</v>
      </c>
      <c r="AH505" s="51">
        <v>1</v>
      </c>
      <c r="AJ505" s="63">
        <f t="shared" si="759"/>
        <v>1.0691946514975716E+23</v>
      </c>
      <c r="AK505" s="63">
        <f t="shared" si="760"/>
        <v>4.9396792899187807E+25</v>
      </c>
      <c r="AL505" s="63">
        <f t="shared" si="761"/>
        <v>7.7426557390241845E+28</v>
      </c>
      <c r="AM505" s="63">
        <f t="shared" si="762"/>
        <v>6.5385571187414955E+31</v>
      </c>
      <c r="AN505" s="63">
        <f t="shared" si="724"/>
        <v>382020.26666666666</v>
      </c>
      <c r="AO505" s="51">
        <f t="shared" si="763"/>
        <v>1567.4409783699725</v>
      </c>
      <c r="AP505" s="72">
        <f t="shared" si="709"/>
        <v>5.7094876249969397</v>
      </c>
      <c r="AQ505" s="51">
        <f t="shared" si="725"/>
        <v>434</v>
      </c>
      <c r="AR505" s="51">
        <f t="shared" si="726"/>
        <v>13.25</v>
      </c>
      <c r="AS505" s="51">
        <v>1</v>
      </c>
      <c r="AU505" s="63">
        <f t="shared" si="764"/>
        <v>5.7330040421166331E+20</v>
      </c>
      <c r="AV505" s="63">
        <f t="shared" si="765"/>
        <v>2.4881237542786187E+23</v>
      </c>
      <c r="AW505" s="63">
        <f t="shared" si="766"/>
        <v>1.7849230663099216E+27</v>
      </c>
      <c r="AX505" s="63">
        <f t="shared" si="767"/>
        <v>7.3110448796054706E+31</v>
      </c>
      <c r="AY505" s="63">
        <f t="shared" si="727"/>
        <v>382020.26666666666</v>
      </c>
      <c r="AZ505" s="51">
        <f t="shared" si="768"/>
        <v>7173.7712533009599</v>
      </c>
      <c r="BA505" s="72">
        <f t="shared" si="791"/>
        <v>26.130845601519628</v>
      </c>
      <c r="BB505" s="51">
        <f t="shared" si="728"/>
        <v>404</v>
      </c>
      <c r="BC505" s="51">
        <f t="shared" si="729"/>
        <v>14.75</v>
      </c>
      <c r="BD505" s="51">
        <v>1</v>
      </c>
      <c r="BF505" s="63">
        <f t="shared" si="769"/>
        <v>4.3844346815880315E+19</v>
      </c>
      <c r="BG505" s="63">
        <f t="shared" si="770"/>
        <v>1.7713116113615647E+22</v>
      </c>
      <c r="BH505" s="63">
        <f t="shared" si="771"/>
        <v>3.1046716070838787E+25</v>
      </c>
      <c r="BI505" s="63">
        <f t="shared" si="772"/>
        <v>8.1387103376740149E+31</v>
      </c>
      <c r="BJ505" s="63">
        <f t="shared" si="730"/>
        <v>382020.26666666666</v>
      </c>
      <c r="BK505" s="51">
        <f t="shared" si="773"/>
        <v>1752.7529245390042</v>
      </c>
      <c r="BL505" s="72">
        <f t="shared" si="710"/>
        <v>6.3844963034841316</v>
      </c>
      <c r="BM505" s="51">
        <f t="shared" si="731"/>
        <v>357</v>
      </c>
      <c r="BN505" s="51">
        <f t="shared" si="732"/>
        <v>17.100000000000001</v>
      </c>
      <c r="BO505" s="51">
        <v>1</v>
      </c>
      <c r="BQ505" s="63">
        <f t="shared" si="774"/>
        <v>1.5272907557501828E+16</v>
      </c>
      <c r="BR505" s="63">
        <f t="shared" si="775"/>
        <v>5.4524279980281528E+18</v>
      </c>
      <c r="BS505" s="63">
        <f t="shared" si="776"/>
        <v>5.3276759416166796E+22</v>
      </c>
      <c r="BT505" s="63">
        <f t="shared" si="777"/>
        <v>9.4353862219814013E+31</v>
      </c>
      <c r="BU505" s="63">
        <f t="shared" si="733"/>
        <v>382020.26666666666</v>
      </c>
      <c r="BV505" s="51">
        <f t="shared" si="778"/>
        <v>9771.1990759775472</v>
      </c>
      <c r="BW505" s="72">
        <f t="shared" si="790"/>
        <v>35.592115413297073</v>
      </c>
      <c r="BX505" s="51">
        <f t="shared" si="734"/>
        <v>312</v>
      </c>
      <c r="BY505" s="51">
        <f t="shared" si="735"/>
        <v>19.350000000000001</v>
      </c>
      <c r="BZ505" s="51">
        <v>1</v>
      </c>
      <c r="CB505" s="63">
        <f t="shared" si="779"/>
        <v>78780699584239.156</v>
      </c>
      <c r="CC505" s="63">
        <f t="shared" si="780"/>
        <v>2.4579578270282616E+16</v>
      </c>
      <c r="CD505" s="63">
        <f t="shared" si="781"/>
        <v>1.1774777214716106E+20</v>
      </c>
      <c r="CE505" s="63">
        <f t="shared" si="782"/>
        <v>1.0676884409084218E+32</v>
      </c>
      <c r="CF505" s="63">
        <f t="shared" si="736"/>
        <v>382020.26666666666</v>
      </c>
      <c r="CG505" s="51">
        <f t="shared" si="783"/>
        <v>4790.4716204802153</v>
      </c>
      <c r="CH505" s="93">
        <f t="shared" si="748"/>
        <v>17.449549177586306</v>
      </c>
      <c r="CI505" s="51">
        <f t="shared" si="737"/>
        <v>267</v>
      </c>
      <c r="CJ505" s="51">
        <f t="shared" si="738"/>
        <v>21.6</v>
      </c>
      <c r="CK505" s="51">
        <v>1</v>
      </c>
      <c r="CM505" s="63">
        <f t="shared" si="784"/>
        <v>320606015063.42126</v>
      </c>
      <c r="CN505" s="63">
        <f t="shared" si="785"/>
        <v>85601806021933.484</v>
      </c>
      <c r="CO505" s="63">
        <f t="shared" si="786"/>
        <v>2.5671752648363523E+17</v>
      </c>
      <c r="CP505" s="63">
        <f t="shared" si="787"/>
        <v>1.1918382596187032E+32</v>
      </c>
      <c r="CQ505" s="63">
        <f t="shared" si="739"/>
        <v>382020.26666666666</v>
      </c>
      <c r="CR505" s="51">
        <f t="shared" si="788"/>
        <v>2998.9732508430639</v>
      </c>
      <c r="CS505" s="93">
        <f t="shared" si="707"/>
        <v>10.923920517371958</v>
      </c>
      <c r="CT505" s="51">
        <f t="shared" si="740"/>
        <v>216</v>
      </c>
      <c r="CU505" s="51">
        <f t="shared" si="741"/>
        <v>24.15</v>
      </c>
      <c r="CV505" s="51">
        <v>1</v>
      </c>
      <c r="CX505" s="63">
        <f t="shared" si="697"/>
        <v>128096416.59780078</v>
      </c>
      <c r="CY505" s="63">
        <f t="shared" si="698"/>
        <v>27668825985.124969</v>
      </c>
      <c r="CZ505" s="63">
        <f t="shared" si="699"/>
        <v>244012990678024.66</v>
      </c>
      <c r="DA505" s="63">
        <f t="shared" si="700"/>
        <v>1.3325413874903555E+32</v>
      </c>
      <c r="DB505" s="63">
        <f t="shared" si="742"/>
        <v>382020.26666666666</v>
      </c>
      <c r="DC505" s="51">
        <f t="shared" si="701"/>
        <v>8819.0583441888139</v>
      </c>
      <c r="DD505" s="93">
        <f t="shared" si="792"/>
        <v>32.123891856288502</v>
      </c>
      <c r="DE505" s="51">
        <f t="shared" si="743"/>
        <v>161</v>
      </c>
      <c r="DF505" s="51">
        <f t="shared" si="744"/>
        <v>26.9</v>
      </c>
      <c r="DG505" s="51">
        <v>1</v>
      </c>
      <c r="DI505" s="63">
        <f t="shared" si="702"/>
        <v>620580.04523299239</v>
      </c>
      <c r="DJ505" s="63">
        <f t="shared" si="703"/>
        <v>99913387.282511771</v>
      </c>
      <c r="DK505" s="63">
        <f t="shared" si="704"/>
        <v>132714428240.62743</v>
      </c>
      <c r="DL505" s="63">
        <f t="shared" si="705"/>
        <v>1.4842800548029218E+32</v>
      </c>
      <c r="DM505" s="63">
        <f t="shared" si="745"/>
        <v>382020.26666666666</v>
      </c>
      <c r="DN505" s="51">
        <f t="shared" si="706"/>
        <v>1328.2947545894779</v>
      </c>
      <c r="DO505" s="93">
        <f t="shared" si="789"/>
        <v>4.8383847100665136</v>
      </c>
    </row>
    <row r="506" spans="1:119">
      <c r="A506" s="74">
        <v>8192</v>
      </c>
      <c r="B506" s="74">
        <f t="shared" si="711"/>
        <v>16.666666666666668</v>
      </c>
      <c r="C506" s="78">
        <v>22.475000000000001</v>
      </c>
      <c r="D506" s="76">
        <f t="shared" si="746"/>
        <v>3.5</v>
      </c>
      <c r="E506" s="76">
        <f t="shared" si="712"/>
        <v>3.5</v>
      </c>
      <c r="F506" s="77">
        <f t="shared" si="713"/>
        <v>275.31875000000002</v>
      </c>
      <c r="G506" s="73">
        <f t="shared" si="714"/>
        <v>1.2676506002282719E+30</v>
      </c>
      <c r="H506" s="74">
        <f t="shared" si="747"/>
        <v>100.00000000000004</v>
      </c>
      <c r="I506" s="79">
        <v>500</v>
      </c>
      <c r="J506" s="51">
        <f t="shared" si="715"/>
        <v>500</v>
      </c>
      <c r="K506" s="51">
        <f t="shared" si="716"/>
        <v>10</v>
      </c>
      <c r="L506" s="51">
        <v>13</v>
      </c>
      <c r="N506" s="63">
        <f t="shared" si="750"/>
        <v>3.1154736656681663E+25</v>
      </c>
      <c r="O506" s="63">
        <f t="shared" si="751"/>
        <v>1.5577368328340831E+28</v>
      </c>
      <c r="P506" s="63">
        <f t="shared" si="752"/>
        <v>1.267650600228272E+31</v>
      </c>
      <c r="Q506" s="63">
        <f t="shared" si="753"/>
        <v>6.3382530011413596E+31</v>
      </c>
      <c r="R506" s="63">
        <f t="shared" si="717"/>
        <v>382293.33333333337</v>
      </c>
      <c r="S506" s="51">
        <f t="shared" si="754"/>
        <v>813.77712429252892</v>
      </c>
      <c r="T506" s="72">
        <f t="shared" si="749"/>
        <v>2.9557635442283856</v>
      </c>
      <c r="U506" s="51">
        <f t="shared" si="718"/>
        <v>485</v>
      </c>
      <c r="V506" s="69">
        <f t="shared" si="719"/>
        <v>10.75</v>
      </c>
      <c r="W506" s="51">
        <v>1</v>
      </c>
      <c r="Y506" s="68">
        <f t="shared" si="708"/>
        <v>1.4352165947779102E+24</v>
      </c>
      <c r="Z506" s="68">
        <f t="shared" si="755"/>
        <v>6.9608004846728645E+26</v>
      </c>
      <c r="AA506" s="68">
        <f t="shared" si="756"/>
        <v>1.7034054940567384E+30</v>
      </c>
      <c r="AB506" s="68">
        <f t="shared" si="757"/>
        <v>6.8136219762269618E+31</v>
      </c>
      <c r="AC506" s="63">
        <f t="shared" si="720"/>
        <v>382293.33333333337</v>
      </c>
      <c r="AD506" s="69">
        <f t="shared" si="758"/>
        <v>2447.1402359649633</v>
      </c>
      <c r="AE506" s="72">
        <f t="shared" si="721"/>
        <v>8.8883893158928089</v>
      </c>
      <c r="AF506" s="51">
        <f t="shared" si="722"/>
        <v>463</v>
      </c>
      <c r="AG506" s="51">
        <f t="shared" si="723"/>
        <v>11.85</v>
      </c>
      <c r="AH506" s="51">
        <v>1</v>
      </c>
      <c r="AJ506" s="63">
        <f t="shared" si="759"/>
        <v>1.0691946514975716E+23</v>
      </c>
      <c r="AK506" s="63">
        <f t="shared" si="760"/>
        <v>4.9503712364337567E+25</v>
      </c>
      <c r="AL506" s="63">
        <f t="shared" si="761"/>
        <v>8.8939759107254344E+28</v>
      </c>
      <c r="AM506" s="63">
        <f t="shared" si="762"/>
        <v>7.5108298063525114E+31</v>
      </c>
      <c r="AN506" s="63">
        <f t="shared" si="724"/>
        <v>382293.33333333337</v>
      </c>
      <c r="AO506" s="51">
        <f t="shared" si="763"/>
        <v>1796.6280680663956</v>
      </c>
      <c r="AP506" s="72">
        <f t="shared" si="709"/>
        <v>6.5256291773313491</v>
      </c>
      <c r="AQ506" s="51">
        <f t="shared" si="725"/>
        <v>435</v>
      </c>
      <c r="AR506" s="51">
        <f t="shared" si="726"/>
        <v>13.25</v>
      </c>
      <c r="AS506" s="51">
        <v>1</v>
      </c>
      <c r="AU506" s="63">
        <f t="shared" si="764"/>
        <v>5.7330040421166331E+20</v>
      </c>
      <c r="AV506" s="63">
        <f t="shared" si="765"/>
        <v>2.4938567583207354E+23</v>
      </c>
      <c r="AW506" s="63">
        <f t="shared" si="766"/>
        <v>2.0503381900664707E+27</v>
      </c>
      <c r="AX506" s="63">
        <f t="shared" si="767"/>
        <v>8.3981852265123008E+31</v>
      </c>
      <c r="AY506" s="63">
        <f t="shared" si="727"/>
        <v>382293.33333333337</v>
      </c>
      <c r="AZ506" s="51">
        <f t="shared" si="768"/>
        <v>8221.5555613831148</v>
      </c>
      <c r="BA506" s="72">
        <f t="shared" si="791"/>
        <v>29.861952959553658</v>
      </c>
      <c r="BB506" s="51">
        <f t="shared" si="728"/>
        <v>405</v>
      </c>
      <c r="BC506" s="51">
        <f t="shared" si="729"/>
        <v>14.75</v>
      </c>
      <c r="BD506" s="51">
        <v>1</v>
      </c>
      <c r="BF506" s="63">
        <f t="shared" si="769"/>
        <v>4.3844346815880315E+19</v>
      </c>
      <c r="BG506" s="63">
        <f t="shared" si="770"/>
        <v>1.7756960460431528E+22</v>
      </c>
      <c r="BH506" s="63">
        <f t="shared" si="771"/>
        <v>3.5663311678632518E+25</v>
      </c>
      <c r="BI506" s="63">
        <f t="shared" si="772"/>
        <v>9.3489231766835053E+31</v>
      </c>
      <c r="BJ506" s="63">
        <f t="shared" si="730"/>
        <v>382293.33333333337</v>
      </c>
      <c r="BK506" s="51">
        <f t="shared" si="773"/>
        <v>2008.4130816252227</v>
      </c>
      <c r="BL506" s="72">
        <f t="shared" si="710"/>
        <v>7.2948648852474545</v>
      </c>
      <c r="BM506" s="51">
        <f t="shared" si="731"/>
        <v>358</v>
      </c>
      <c r="BN506" s="51">
        <f t="shared" si="732"/>
        <v>17.100000000000001</v>
      </c>
      <c r="BO506" s="51">
        <v>1</v>
      </c>
      <c r="BQ506" s="63">
        <f t="shared" si="774"/>
        <v>1.5272907557501828E+16</v>
      </c>
      <c r="BR506" s="63">
        <f t="shared" si="775"/>
        <v>5.4677009055856548E+18</v>
      </c>
      <c r="BS506" s="63">
        <f t="shared" si="776"/>
        <v>6.1198925900923602E+22</v>
      </c>
      <c r="BT506" s="63">
        <f t="shared" si="777"/>
        <v>1.0838412631951725E+32</v>
      </c>
      <c r="BU506" s="63">
        <f t="shared" si="733"/>
        <v>382293.33333333337</v>
      </c>
      <c r="BV506" s="51">
        <f t="shared" si="778"/>
        <v>11192.807901837579</v>
      </c>
      <c r="BW506" s="72">
        <f t="shared" si="790"/>
        <v>40.653997963587948</v>
      </c>
      <c r="BX506" s="51">
        <f t="shared" si="734"/>
        <v>313</v>
      </c>
      <c r="BY506" s="51">
        <f t="shared" si="735"/>
        <v>19.350000000000001</v>
      </c>
      <c r="BZ506" s="51">
        <v>1</v>
      </c>
      <c r="CB506" s="63">
        <f t="shared" si="779"/>
        <v>78780699584239.156</v>
      </c>
      <c r="CC506" s="63">
        <f t="shared" si="780"/>
        <v>2.4658358969866856E+16</v>
      </c>
      <c r="CD506" s="63">
        <f t="shared" si="781"/>
        <v>1.3525667217000962E+20</v>
      </c>
      <c r="CE506" s="63">
        <f t="shared" si="782"/>
        <v>1.2264519557208532E+32</v>
      </c>
      <c r="CF506" s="63">
        <f t="shared" si="736"/>
        <v>382293.33333333337</v>
      </c>
      <c r="CG506" s="51">
        <f t="shared" si="783"/>
        <v>5485.2260174854591</v>
      </c>
      <c r="CH506" s="93">
        <f t="shared" si="748"/>
        <v>19.923183646175421</v>
      </c>
      <c r="CI506" s="51">
        <f t="shared" si="737"/>
        <v>268</v>
      </c>
      <c r="CJ506" s="51">
        <f t="shared" si="738"/>
        <v>21.6</v>
      </c>
      <c r="CK506" s="51">
        <v>1</v>
      </c>
      <c r="CM506" s="63">
        <f t="shared" si="784"/>
        <v>320606015063.42126</v>
      </c>
      <c r="CN506" s="63">
        <f t="shared" si="785"/>
        <v>85922412036996.906</v>
      </c>
      <c r="CO506" s="63">
        <f t="shared" si="786"/>
        <v>2.9489100037065965E+17</v>
      </c>
      <c r="CP506" s="63">
        <f t="shared" si="787"/>
        <v>1.3690626482465339E+32</v>
      </c>
      <c r="CQ506" s="63">
        <f t="shared" si="739"/>
        <v>382293.33333333337</v>
      </c>
      <c r="CR506" s="51">
        <f t="shared" si="788"/>
        <v>3432.0614770880034</v>
      </c>
      <c r="CS506" s="93">
        <f t="shared" si="707"/>
        <v>12.46577458704866</v>
      </c>
      <c r="CT506" s="51">
        <f t="shared" si="740"/>
        <v>217</v>
      </c>
      <c r="CU506" s="51">
        <f t="shared" si="741"/>
        <v>24.15</v>
      </c>
      <c r="CV506" s="51">
        <v>1</v>
      </c>
      <c r="CX506" s="63">
        <f t="shared" si="697"/>
        <v>128096416.59780078</v>
      </c>
      <c r="CY506" s="63">
        <f t="shared" si="698"/>
        <v>27796922401.722767</v>
      </c>
      <c r="CZ506" s="63">
        <f t="shared" si="699"/>
        <v>280297320989753.84</v>
      </c>
      <c r="DA506" s="63">
        <f t="shared" si="700"/>
        <v>1.5306880997756382E+32</v>
      </c>
      <c r="DB506" s="63">
        <f t="shared" si="742"/>
        <v>382293.33333333337</v>
      </c>
      <c r="DC506" s="51">
        <f t="shared" si="701"/>
        <v>10083.75376737325</v>
      </c>
      <c r="DD506" s="93">
        <f t="shared" si="792"/>
        <v>36.625742952026513</v>
      </c>
      <c r="DE506" s="51">
        <f t="shared" si="743"/>
        <v>162</v>
      </c>
      <c r="DF506" s="51">
        <f t="shared" si="744"/>
        <v>26.9</v>
      </c>
      <c r="DG506" s="51">
        <v>1</v>
      </c>
      <c r="DI506" s="63">
        <f t="shared" si="702"/>
        <v>620580.04523299239</v>
      </c>
      <c r="DJ506" s="63">
        <f t="shared" si="703"/>
        <v>100533967.32774477</v>
      </c>
      <c r="DK506" s="63">
        <f t="shared" si="704"/>
        <v>152448845404.38077</v>
      </c>
      <c r="DL506" s="63">
        <f t="shared" si="705"/>
        <v>1.7049900573070255E+32</v>
      </c>
      <c r="DM506" s="63">
        <f t="shared" si="745"/>
        <v>382293.33333333337</v>
      </c>
      <c r="DN506" s="51">
        <f t="shared" si="706"/>
        <v>1516.3914193039991</v>
      </c>
      <c r="DO506" s="93">
        <f t="shared" si="789"/>
        <v>5.5077666134398724</v>
      </c>
    </row>
    <row r="507" spans="1:119">
      <c r="A507" s="74">
        <v>8192</v>
      </c>
      <c r="B507" s="74">
        <f t="shared" si="711"/>
        <v>16.7</v>
      </c>
      <c r="C507" s="78">
        <v>22.475000000000001</v>
      </c>
      <c r="D507" s="76">
        <f t="shared" si="746"/>
        <v>3.5049999999999999</v>
      </c>
      <c r="E507" s="76">
        <f t="shared" si="712"/>
        <v>3.5049999999999999</v>
      </c>
      <c r="F507" s="77">
        <f t="shared" si="713"/>
        <v>276.105936875</v>
      </c>
      <c r="G507" s="73">
        <f t="shared" si="714"/>
        <v>1.4561481591932197E+30</v>
      </c>
      <c r="H507" s="74">
        <f t="shared" si="747"/>
        <v>100.20000000000006</v>
      </c>
      <c r="I507" s="79">
        <v>501</v>
      </c>
      <c r="J507" s="51">
        <f t="shared" si="715"/>
        <v>501</v>
      </c>
      <c r="K507" s="51">
        <f t="shared" si="716"/>
        <v>10</v>
      </c>
      <c r="L507" s="51">
        <v>1</v>
      </c>
      <c r="N507" s="63">
        <f t="shared" si="750"/>
        <v>3.1154736656681663E+25</v>
      </c>
      <c r="O507" s="63">
        <f t="shared" si="751"/>
        <v>1.5608523064997514E+28</v>
      </c>
      <c r="P507" s="63">
        <f t="shared" si="752"/>
        <v>1.4561481591932196E+31</v>
      </c>
      <c r="Q507" s="63">
        <f t="shared" si="753"/>
        <v>7.280740795966098E+31</v>
      </c>
      <c r="R507" s="63">
        <f t="shared" si="717"/>
        <v>382566.40000000002</v>
      </c>
      <c r="S507" s="51">
        <f t="shared" si="754"/>
        <v>932.91860679545437</v>
      </c>
      <c r="T507" s="72">
        <f t="shared" si="749"/>
        <v>3.3788429809019633</v>
      </c>
      <c r="U507" s="51">
        <f t="shared" si="718"/>
        <v>486</v>
      </c>
      <c r="V507" s="69">
        <f t="shared" si="719"/>
        <v>10.75</v>
      </c>
      <c r="W507" s="51">
        <v>1</v>
      </c>
      <c r="Y507" s="68">
        <f t="shared" si="708"/>
        <v>1.4352165947779102E+24</v>
      </c>
      <c r="Z507" s="68">
        <f t="shared" si="755"/>
        <v>6.975152650620644E+26</v>
      </c>
      <c r="AA507" s="68">
        <f t="shared" si="756"/>
        <v>1.9566990889158872E+30</v>
      </c>
      <c r="AB507" s="68">
        <f t="shared" si="757"/>
        <v>7.8267963556635555E+31</v>
      </c>
      <c r="AC507" s="63">
        <f t="shared" si="720"/>
        <v>382566.40000000002</v>
      </c>
      <c r="AD507" s="69">
        <f t="shared" si="758"/>
        <v>2805.2419594598859</v>
      </c>
      <c r="AE507" s="72">
        <f t="shared" si="721"/>
        <v>10.160020429875395</v>
      </c>
      <c r="AF507" s="51">
        <f t="shared" si="722"/>
        <v>464</v>
      </c>
      <c r="AG507" s="51">
        <f t="shared" si="723"/>
        <v>11.85</v>
      </c>
      <c r="AH507" s="51">
        <v>1</v>
      </c>
      <c r="AJ507" s="63">
        <f t="shared" si="759"/>
        <v>1.0691946514975716E+23</v>
      </c>
      <c r="AK507" s="63">
        <f t="shared" si="760"/>
        <v>4.9610631829487318E+25</v>
      </c>
      <c r="AL507" s="63">
        <f t="shared" si="761"/>
        <v>1.0216495498033563E+29</v>
      </c>
      <c r="AM507" s="63">
        <f t="shared" si="762"/>
        <v>8.6276778432198257E+31</v>
      </c>
      <c r="AN507" s="63">
        <f t="shared" si="724"/>
        <v>382566.40000000002</v>
      </c>
      <c r="AO507" s="51">
        <f t="shared" si="763"/>
        <v>2059.3358966174533</v>
      </c>
      <c r="AP507" s="72">
        <f t="shared" si="709"/>
        <v>7.4584991540756533</v>
      </c>
      <c r="AQ507" s="51">
        <f t="shared" si="725"/>
        <v>436</v>
      </c>
      <c r="AR507" s="51">
        <f t="shared" si="726"/>
        <v>13.25</v>
      </c>
      <c r="AS507" s="51">
        <v>1</v>
      </c>
      <c r="AU507" s="63">
        <f t="shared" si="764"/>
        <v>5.7330040421166331E+20</v>
      </c>
      <c r="AV507" s="63">
        <f t="shared" si="765"/>
        <v>2.499589762362852E+23</v>
      </c>
      <c r="AW507" s="63">
        <f t="shared" si="766"/>
        <v>2.3552201061169529E+27</v>
      </c>
      <c r="AX507" s="63">
        <f t="shared" si="767"/>
        <v>9.6469815546550802E+31</v>
      </c>
      <c r="AY507" s="63">
        <f t="shared" si="727"/>
        <v>382566.40000000002</v>
      </c>
      <c r="AZ507" s="51">
        <f t="shared" si="768"/>
        <v>9422.4265980773307</v>
      </c>
      <c r="BA507" s="72">
        <f t="shared" si="791"/>
        <v>34.126128198189008</v>
      </c>
      <c r="BB507" s="51">
        <f t="shared" si="728"/>
        <v>406</v>
      </c>
      <c r="BC507" s="51">
        <f t="shared" si="729"/>
        <v>14.75</v>
      </c>
      <c r="BD507" s="51">
        <v>1</v>
      </c>
      <c r="BF507" s="63">
        <f t="shared" si="769"/>
        <v>4.3844346815880315E+19</v>
      </c>
      <c r="BG507" s="63">
        <f t="shared" si="770"/>
        <v>1.7800804807247407E+22</v>
      </c>
      <c r="BH507" s="63">
        <f t="shared" si="771"/>
        <v>4.0966387458991733E+25</v>
      </c>
      <c r="BI507" s="63">
        <f t="shared" si="772"/>
        <v>1.0739092674049993E+32</v>
      </c>
      <c r="BJ507" s="63">
        <f t="shared" si="730"/>
        <v>382566.40000000002</v>
      </c>
      <c r="BK507" s="51">
        <f t="shared" si="773"/>
        <v>2301.378387246441</v>
      </c>
      <c r="BL507" s="72">
        <f t="shared" si="710"/>
        <v>8.3351282239480859</v>
      </c>
      <c r="BM507" s="51">
        <f t="shared" si="731"/>
        <v>359</v>
      </c>
      <c r="BN507" s="51">
        <f t="shared" si="732"/>
        <v>17.100000000000001</v>
      </c>
      <c r="BO507" s="51">
        <v>1</v>
      </c>
      <c r="BQ507" s="63">
        <f t="shared" si="774"/>
        <v>1.5272907557501828E+16</v>
      </c>
      <c r="BR507" s="63">
        <f t="shared" si="775"/>
        <v>5.4829738131431567E+18</v>
      </c>
      <c r="BS507" s="63">
        <f t="shared" si="776"/>
        <v>7.0299105509976398E+22</v>
      </c>
      <c r="BT507" s="63">
        <f t="shared" si="777"/>
        <v>1.245006676110203E+32</v>
      </c>
      <c r="BU507" s="63">
        <f t="shared" si="733"/>
        <v>382566.40000000002</v>
      </c>
      <c r="BV507" s="51">
        <f t="shared" si="778"/>
        <v>12821.346208414025</v>
      </c>
      <c r="BW507" s="72">
        <f t="shared" si="790"/>
        <v>46.436329307249075</v>
      </c>
      <c r="BX507" s="51">
        <f t="shared" si="734"/>
        <v>314</v>
      </c>
      <c r="BY507" s="51">
        <f t="shared" si="735"/>
        <v>19.350000000000001</v>
      </c>
      <c r="BZ507" s="51">
        <v>1</v>
      </c>
      <c r="CB507" s="63">
        <f t="shared" si="779"/>
        <v>78780699584239.156</v>
      </c>
      <c r="CC507" s="63">
        <f t="shared" si="780"/>
        <v>2.4737139669451096E+16</v>
      </c>
      <c r="CD507" s="63">
        <f t="shared" si="781"/>
        <v>1.5536911682406328E+20</v>
      </c>
      <c r="CE507" s="63">
        <f t="shared" si="782"/>
        <v>1.4088233440194401E+32</v>
      </c>
      <c r="CF507" s="63">
        <f t="shared" si="736"/>
        <v>382566.40000000002</v>
      </c>
      <c r="CG507" s="51">
        <f t="shared" si="783"/>
        <v>6280.8036377760745</v>
      </c>
      <c r="CH507" s="93">
        <f t="shared" si="748"/>
        <v>22.747803646900756</v>
      </c>
      <c r="CI507" s="51">
        <f t="shared" si="737"/>
        <v>269</v>
      </c>
      <c r="CJ507" s="51">
        <f t="shared" si="738"/>
        <v>21.6</v>
      </c>
      <c r="CK507" s="51">
        <v>1</v>
      </c>
      <c r="CM507" s="63">
        <f t="shared" si="784"/>
        <v>320606015063.42126</v>
      </c>
      <c r="CN507" s="63">
        <f t="shared" si="785"/>
        <v>86243018052060.312</v>
      </c>
      <c r="CO507" s="63">
        <f t="shared" si="786"/>
        <v>3.3874080702920678E+17</v>
      </c>
      <c r="CP507" s="63">
        <f t="shared" si="787"/>
        <v>1.5726400119286773E+32</v>
      </c>
      <c r="CQ507" s="63">
        <f t="shared" si="739"/>
        <v>382566.40000000002</v>
      </c>
      <c r="CR507" s="51">
        <f t="shared" si="788"/>
        <v>3927.747598358942</v>
      </c>
      <c r="CS507" s="93">
        <f t="shared" si="707"/>
        <v>14.225509392567428</v>
      </c>
      <c r="CT507" s="51">
        <f t="shared" si="740"/>
        <v>218</v>
      </c>
      <c r="CU507" s="51">
        <f t="shared" si="741"/>
        <v>24.15</v>
      </c>
      <c r="CV507" s="51">
        <v>1</v>
      </c>
      <c r="CX507" s="63">
        <f t="shared" si="697"/>
        <v>128096416.59780078</v>
      </c>
      <c r="CY507" s="63">
        <f t="shared" si="698"/>
        <v>27925018818.320568</v>
      </c>
      <c r="CZ507" s="63">
        <f t="shared" si="699"/>
        <v>321977071531006.06</v>
      </c>
      <c r="DA507" s="63">
        <f t="shared" si="700"/>
        <v>1.7582989022258129E+32</v>
      </c>
      <c r="DB507" s="63">
        <f t="shared" si="742"/>
        <v>382566.40000000002</v>
      </c>
      <c r="DC507" s="51">
        <f t="shared" si="701"/>
        <v>11530.05745943379</v>
      </c>
      <c r="DD507" s="93">
        <f t="shared" si="792"/>
        <v>41.759541971217132</v>
      </c>
      <c r="DE507" s="51">
        <f t="shared" si="743"/>
        <v>163</v>
      </c>
      <c r="DF507" s="51">
        <f t="shared" si="744"/>
        <v>26.9</v>
      </c>
      <c r="DG507" s="51">
        <v>1</v>
      </c>
      <c r="DI507" s="63">
        <f t="shared" si="702"/>
        <v>620580.04523299239</v>
      </c>
      <c r="DJ507" s="63">
        <f t="shared" si="703"/>
        <v>101154547.37297776</v>
      </c>
      <c r="DK507" s="63">
        <f t="shared" si="704"/>
        <v>175117737937.20953</v>
      </c>
      <c r="DL507" s="63">
        <f t="shared" si="705"/>
        <v>1.9585192741148802E+32</v>
      </c>
      <c r="DM507" s="63">
        <f t="shared" si="745"/>
        <v>382566.40000000002</v>
      </c>
      <c r="DN507" s="51">
        <f t="shared" si="706"/>
        <v>1731.1899710401963</v>
      </c>
      <c r="DO507" s="93">
        <f t="shared" si="789"/>
        <v>6.2700208138731508</v>
      </c>
    </row>
    <row r="508" spans="1:119">
      <c r="A508" s="74">
        <v>8192</v>
      </c>
      <c r="B508" s="74">
        <f t="shared" si="711"/>
        <v>16.733333333333334</v>
      </c>
      <c r="C508" s="78">
        <v>22.475000000000001</v>
      </c>
      <c r="D508" s="76">
        <f t="shared" si="746"/>
        <v>3.5100000000000002</v>
      </c>
      <c r="E508" s="76">
        <f t="shared" si="712"/>
        <v>3.5100000000000002</v>
      </c>
      <c r="F508" s="77">
        <f t="shared" si="713"/>
        <v>276.89424750000006</v>
      </c>
      <c r="G508" s="73">
        <f t="shared" si="714"/>
        <v>1.6726749950972123E+30</v>
      </c>
      <c r="H508" s="74">
        <f t="shared" si="747"/>
        <v>100.40000000000005</v>
      </c>
      <c r="I508" s="79">
        <v>502</v>
      </c>
      <c r="J508" s="51">
        <f t="shared" si="715"/>
        <v>502</v>
      </c>
      <c r="K508" s="51">
        <f t="shared" si="716"/>
        <v>10</v>
      </c>
      <c r="L508" s="51">
        <v>1</v>
      </c>
      <c r="N508" s="63">
        <f t="shared" si="750"/>
        <v>3.1154736656681663E+25</v>
      </c>
      <c r="O508" s="63">
        <f t="shared" si="751"/>
        <v>1.5639677801654195E+28</v>
      </c>
      <c r="P508" s="63">
        <f t="shared" si="752"/>
        <v>1.6726749950972124E+31</v>
      </c>
      <c r="Q508" s="63">
        <f t="shared" si="753"/>
        <v>8.3633749754860618E+31</v>
      </c>
      <c r="R508" s="63">
        <f t="shared" si="717"/>
        <v>382839.46666666667</v>
      </c>
      <c r="S508" s="51">
        <f t="shared" si="754"/>
        <v>1069.5073238147495</v>
      </c>
      <c r="T508" s="72">
        <f t="shared" si="749"/>
        <v>3.8625118920708141</v>
      </c>
      <c r="U508" s="51">
        <f t="shared" si="718"/>
        <v>487</v>
      </c>
      <c r="V508" s="69">
        <f t="shared" si="719"/>
        <v>10.75</v>
      </c>
      <c r="W508" s="51">
        <v>1</v>
      </c>
      <c r="Y508" s="68">
        <f t="shared" si="708"/>
        <v>1.4352165947779102E+24</v>
      </c>
      <c r="Z508" s="68">
        <f t="shared" si="755"/>
        <v>6.989504816568422E+26</v>
      </c>
      <c r="AA508" s="68">
        <f t="shared" si="756"/>
        <v>2.2476570246618772E+30</v>
      </c>
      <c r="AB508" s="68">
        <f t="shared" si="757"/>
        <v>8.9906280986475165E+31</v>
      </c>
      <c r="AC508" s="63">
        <f t="shared" si="720"/>
        <v>382839.46666666667</v>
      </c>
      <c r="AD508" s="69">
        <f t="shared" si="758"/>
        <v>3215.7600340068016</v>
      </c>
      <c r="AE508" s="72">
        <f t="shared" si="721"/>
        <v>11.613675845710015</v>
      </c>
      <c r="AF508" s="51">
        <f t="shared" si="722"/>
        <v>465</v>
      </c>
      <c r="AG508" s="51">
        <f t="shared" si="723"/>
        <v>11.85</v>
      </c>
      <c r="AH508" s="51">
        <v>1</v>
      </c>
      <c r="AJ508" s="63">
        <f t="shared" si="759"/>
        <v>1.0691946514975716E+23</v>
      </c>
      <c r="AK508" s="63">
        <f t="shared" si="760"/>
        <v>4.9717551294637077E+25</v>
      </c>
      <c r="AL508" s="63">
        <f t="shared" si="761"/>
        <v>1.1735671572425769E+29</v>
      </c>
      <c r="AM508" s="63">
        <f t="shared" si="762"/>
        <v>9.9105993459509825E+31</v>
      </c>
      <c r="AN508" s="63">
        <f t="shared" si="724"/>
        <v>382839.46666666667</v>
      </c>
      <c r="AO508" s="51">
        <f t="shared" si="763"/>
        <v>2360.4685401494562</v>
      </c>
      <c r="AP508" s="72">
        <f t="shared" si="709"/>
        <v>8.5248016578945212</v>
      </c>
      <c r="AQ508" s="51">
        <f t="shared" si="725"/>
        <v>437</v>
      </c>
      <c r="AR508" s="51">
        <f t="shared" si="726"/>
        <v>13.25</v>
      </c>
      <c r="AS508" s="51">
        <v>1</v>
      </c>
      <c r="AU508" s="63">
        <f t="shared" si="764"/>
        <v>5.7330040421166331E+20</v>
      </c>
      <c r="AV508" s="63">
        <f t="shared" si="765"/>
        <v>2.5053227664049686E+23</v>
      </c>
      <c r="AW508" s="63">
        <f t="shared" si="766"/>
        <v>2.7054374615524868E+27</v>
      </c>
      <c r="AX508" s="63">
        <f t="shared" si="767"/>
        <v>1.108147184251903E+32</v>
      </c>
      <c r="AY508" s="63">
        <f t="shared" si="727"/>
        <v>382839.46666666667</v>
      </c>
      <c r="AZ508" s="51">
        <f t="shared" si="768"/>
        <v>10798.758139394047</v>
      </c>
      <c r="BA508" s="72">
        <f t="shared" si="791"/>
        <v>38.999575602934996</v>
      </c>
      <c r="BB508" s="51">
        <f t="shared" si="728"/>
        <v>407</v>
      </c>
      <c r="BC508" s="51">
        <f t="shared" si="729"/>
        <v>14.75</v>
      </c>
      <c r="BD508" s="51">
        <v>1</v>
      </c>
      <c r="BF508" s="63">
        <f t="shared" si="769"/>
        <v>4.3844346815880315E+19</v>
      </c>
      <c r="BG508" s="63">
        <f t="shared" si="770"/>
        <v>1.7844649154063289E+22</v>
      </c>
      <c r="BH508" s="63">
        <f t="shared" si="771"/>
        <v>4.7058021884314973E+25</v>
      </c>
      <c r="BI508" s="63">
        <f t="shared" si="772"/>
        <v>1.2335978088841941E+32</v>
      </c>
      <c r="BJ508" s="63">
        <f t="shared" si="730"/>
        <v>382839.46666666667</v>
      </c>
      <c r="BK508" s="51">
        <f t="shared" si="773"/>
        <v>2637.0942615926801</v>
      </c>
      <c r="BL508" s="72">
        <f t="shared" si="710"/>
        <v>9.5238318795072825</v>
      </c>
      <c r="BM508" s="51">
        <f t="shared" si="731"/>
        <v>360</v>
      </c>
      <c r="BN508" s="51">
        <f t="shared" si="732"/>
        <v>17.100000000000001</v>
      </c>
      <c r="BO508" s="51">
        <v>14</v>
      </c>
      <c r="BQ508" s="63">
        <f t="shared" si="774"/>
        <v>2.138207058050256E+17</v>
      </c>
      <c r="BR508" s="63">
        <f t="shared" si="775"/>
        <v>7.6975454089809215E+19</v>
      </c>
      <c r="BS508" s="63">
        <f t="shared" si="776"/>
        <v>8.0752466857072869E+22</v>
      </c>
      <c r="BT508" s="63">
        <f t="shared" si="777"/>
        <v>1.4301371208081167E+32</v>
      </c>
      <c r="BU508" s="63">
        <f t="shared" si="733"/>
        <v>382839.46666666667</v>
      </c>
      <c r="BV508" s="51">
        <f t="shared" si="778"/>
        <v>1049.0677555842271</v>
      </c>
      <c r="BW508" s="72">
        <f t="shared" si="790"/>
        <v>3.7886946552915548</v>
      </c>
      <c r="BX508" s="51">
        <f t="shared" si="734"/>
        <v>315</v>
      </c>
      <c r="BY508" s="51">
        <f t="shared" si="735"/>
        <v>19.350000000000001</v>
      </c>
      <c r="BZ508" s="51">
        <v>1</v>
      </c>
      <c r="CB508" s="63">
        <f t="shared" si="779"/>
        <v>78780699584239.156</v>
      </c>
      <c r="CC508" s="63">
        <f t="shared" si="780"/>
        <v>2.4815920369035336E+16</v>
      </c>
      <c r="CD508" s="63">
        <f t="shared" si="781"/>
        <v>1.7847224891314366E+20</v>
      </c>
      <c r="CE508" s="63">
        <f t="shared" si="782"/>
        <v>1.6183130577565531E+32</v>
      </c>
      <c r="CF508" s="63">
        <f t="shared" si="736"/>
        <v>382839.46666666667</v>
      </c>
      <c r="CG508" s="51">
        <f t="shared" si="783"/>
        <v>7191.8448423068248</v>
      </c>
      <c r="CH508" s="93">
        <f t="shared" si="748"/>
        <v>25.973254797598578</v>
      </c>
      <c r="CI508" s="51">
        <f t="shared" si="737"/>
        <v>270</v>
      </c>
      <c r="CJ508" s="51">
        <f t="shared" si="738"/>
        <v>21.6</v>
      </c>
      <c r="CK508" s="51">
        <v>1</v>
      </c>
      <c r="CM508" s="63">
        <f t="shared" si="784"/>
        <v>320606015063.42126</v>
      </c>
      <c r="CN508" s="63">
        <f t="shared" si="785"/>
        <v>86563624067123.734</v>
      </c>
      <c r="CO508" s="63">
        <f t="shared" si="786"/>
        <v>3.8911100780481779E+17</v>
      </c>
      <c r="CP508" s="63">
        <f t="shared" si="787"/>
        <v>1.8064889947049893E+32</v>
      </c>
      <c r="CQ508" s="63">
        <f t="shared" si="739"/>
        <v>382839.46666666667</v>
      </c>
      <c r="CR508" s="51">
        <f t="shared" si="788"/>
        <v>4495.0868450596608</v>
      </c>
      <c r="CS508" s="93">
        <f t="shared" si="707"/>
        <v>16.23394810706445</v>
      </c>
      <c r="CT508" s="51">
        <f t="shared" si="740"/>
        <v>219</v>
      </c>
      <c r="CU508" s="51">
        <f t="shared" si="741"/>
        <v>24.15</v>
      </c>
      <c r="CV508" s="51">
        <v>1</v>
      </c>
      <c r="CX508" s="63">
        <f t="shared" si="697"/>
        <v>128096416.59780078</v>
      </c>
      <c r="CY508" s="63">
        <f t="shared" si="698"/>
        <v>28053115234.918369</v>
      </c>
      <c r="CZ508" s="63">
        <f t="shared" si="699"/>
        <v>369854532414429.31</v>
      </c>
      <c r="DA508" s="63">
        <f t="shared" si="700"/>
        <v>2.0197550565798838E+32</v>
      </c>
      <c r="DB508" s="63">
        <f t="shared" si="742"/>
        <v>382839.46666666667</v>
      </c>
      <c r="DC508" s="51">
        <f t="shared" si="701"/>
        <v>13184.080602715478</v>
      </c>
      <c r="DD508" s="93">
        <f t="shared" si="792"/>
        <v>47.61413688348825</v>
      </c>
      <c r="DE508" s="51">
        <f t="shared" si="743"/>
        <v>164</v>
      </c>
      <c r="DF508" s="51">
        <f t="shared" si="744"/>
        <v>26.9</v>
      </c>
      <c r="DG508" s="51">
        <v>1</v>
      </c>
      <c r="DI508" s="63">
        <f t="shared" si="702"/>
        <v>620580.04523299239</v>
      </c>
      <c r="DJ508" s="63">
        <f t="shared" si="703"/>
        <v>101775127.41821074</v>
      </c>
      <c r="DK508" s="63">
        <f t="shared" si="704"/>
        <v>201157457499.27441</v>
      </c>
      <c r="DL508" s="63">
        <f t="shared" si="705"/>
        <v>2.2497478684057507E+32</v>
      </c>
      <c r="DM508" s="63">
        <f t="shared" si="745"/>
        <v>382839.46666666667</v>
      </c>
      <c r="DN508" s="51">
        <f t="shared" si="706"/>
        <v>1976.4893702631816</v>
      </c>
      <c r="DO508" s="93">
        <f t="shared" si="789"/>
        <v>7.138065843217567</v>
      </c>
    </row>
    <row r="509" spans="1:119">
      <c r="A509" s="74">
        <v>8192</v>
      </c>
      <c r="B509" s="74">
        <f t="shared" si="711"/>
        <v>16.766666666666666</v>
      </c>
      <c r="C509" s="78">
        <v>22.475000000000001</v>
      </c>
      <c r="D509" s="76">
        <f t="shared" si="746"/>
        <v>3.5150000000000001</v>
      </c>
      <c r="E509" s="76">
        <f t="shared" si="712"/>
        <v>3.5150000000000001</v>
      </c>
      <c r="F509" s="77">
        <f t="shared" si="713"/>
        <v>277.68368187500005</v>
      </c>
      <c r="G509" s="73">
        <f t="shared" si="714"/>
        <v>1.9213990153128423E+30</v>
      </c>
      <c r="H509" s="74">
        <f t="shared" si="747"/>
        <v>100.60000000000005</v>
      </c>
      <c r="I509" s="79">
        <v>503</v>
      </c>
      <c r="J509" s="51">
        <f t="shared" si="715"/>
        <v>503</v>
      </c>
      <c r="K509" s="51">
        <f t="shared" si="716"/>
        <v>10</v>
      </c>
      <c r="L509" s="51">
        <v>1</v>
      </c>
      <c r="N509" s="63">
        <f t="shared" si="750"/>
        <v>3.1154736656681663E+25</v>
      </c>
      <c r="O509" s="63">
        <f t="shared" si="751"/>
        <v>1.5670832538310876E+28</v>
      </c>
      <c r="P509" s="63">
        <f t="shared" si="752"/>
        <v>1.9213990153128423E+31</v>
      </c>
      <c r="Q509" s="63">
        <f t="shared" si="753"/>
        <v>9.6069950765642113E+31</v>
      </c>
      <c r="R509" s="63">
        <f t="shared" si="717"/>
        <v>383112.53333333333</v>
      </c>
      <c r="S509" s="51">
        <f t="shared" si="754"/>
        <v>1226.0988754844709</v>
      </c>
      <c r="T509" s="72">
        <f t="shared" si="749"/>
        <v>4.4154516650222257</v>
      </c>
      <c r="U509" s="51">
        <f t="shared" si="718"/>
        <v>488</v>
      </c>
      <c r="V509" s="69">
        <f t="shared" si="719"/>
        <v>10.75</v>
      </c>
      <c r="W509" s="51">
        <v>1</v>
      </c>
      <c r="Y509" s="68">
        <f t="shared" si="708"/>
        <v>1.4352165947779102E+24</v>
      </c>
      <c r="Z509" s="68">
        <f t="shared" si="755"/>
        <v>7.0038569825162015E+26</v>
      </c>
      <c r="AA509" s="68">
        <f t="shared" si="756"/>
        <v>2.5818799268266286E+30</v>
      </c>
      <c r="AB509" s="68">
        <f t="shared" si="757"/>
        <v>1.0327519707306527E+32</v>
      </c>
      <c r="AC509" s="63">
        <f t="shared" si="720"/>
        <v>383112.53333333333</v>
      </c>
      <c r="AD509" s="69">
        <f t="shared" si="758"/>
        <v>3686.368715511755</v>
      </c>
      <c r="AE509" s="72">
        <f t="shared" si="721"/>
        <v>13.275424362786945</v>
      </c>
      <c r="AF509" s="51">
        <f t="shared" si="722"/>
        <v>466</v>
      </c>
      <c r="AG509" s="51">
        <f t="shared" si="723"/>
        <v>11.85</v>
      </c>
      <c r="AH509" s="51">
        <v>1</v>
      </c>
      <c r="AJ509" s="63">
        <f t="shared" si="759"/>
        <v>1.0691946514975716E+23</v>
      </c>
      <c r="AK509" s="63">
        <f t="shared" si="760"/>
        <v>4.9824470759786837E+25</v>
      </c>
      <c r="AL509" s="63">
        <f t="shared" si="761"/>
        <v>1.3480746630030947E+29</v>
      </c>
      <c r="AM509" s="63">
        <f t="shared" si="762"/>
        <v>1.1384289165728591E+32</v>
      </c>
      <c r="AN509" s="63">
        <f t="shared" si="724"/>
        <v>383112.53333333333</v>
      </c>
      <c r="AO509" s="51">
        <f t="shared" si="763"/>
        <v>2705.6477318192033</v>
      </c>
      <c r="AP509" s="72">
        <f t="shared" si="709"/>
        <v>9.7436324437571979</v>
      </c>
      <c r="AQ509" s="51">
        <f t="shared" si="725"/>
        <v>438</v>
      </c>
      <c r="AR509" s="51">
        <f t="shared" si="726"/>
        <v>13.25</v>
      </c>
      <c r="AS509" s="51">
        <v>1</v>
      </c>
      <c r="AU509" s="63">
        <f t="shared" si="764"/>
        <v>5.7330040421166331E+20</v>
      </c>
      <c r="AV509" s="63">
        <f t="shared" si="765"/>
        <v>2.5110557704470852E+23</v>
      </c>
      <c r="AW509" s="63">
        <f t="shared" si="766"/>
        <v>3.107731561632695E+27</v>
      </c>
      <c r="AX509" s="63">
        <f t="shared" si="767"/>
        <v>1.272926847644758E+32</v>
      </c>
      <c r="AY509" s="63">
        <f t="shared" si="727"/>
        <v>383112.53333333333</v>
      </c>
      <c r="AZ509" s="51">
        <f t="shared" si="768"/>
        <v>12376.194898607822</v>
      </c>
      <c r="BA509" s="72">
        <f t="shared" si="791"/>
        <v>44.569399307298852</v>
      </c>
      <c r="BB509" s="51">
        <f t="shared" si="728"/>
        <v>408</v>
      </c>
      <c r="BC509" s="51">
        <f t="shared" si="729"/>
        <v>14.75</v>
      </c>
      <c r="BD509" s="51">
        <v>1</v>
      </c>
      <c r="BF509" s="63">
        <f t="shared" si="769"/>
        <v>4.3844346815880315E+19</v>
      </c>
      <c r="BG509" s="63">
        <f t="shared" si="770"/>
        <v>1.7888493500879168E+22</v>
      </c>
      <c r="BH509" s="63">
        <f t="shared" si="771"/>
        <v>5.4055472327927078E+25</v>
      </c>
      <c r="BI509" s="63">
        <f t="shared" si="772"/>
        <v>1.4170317737932213E+32</v>
      </c>
      <c r="BJ509" s="63">
        <f t="shared" si="730"/>
        <v>383112.53333333333</v>
      </c>
      <c r="BK509" s="51">
        <f t="shared" si="773"/>
        <v>3021.8012671257311</v>
      </c>
      <c r="BL509" s="72">
        <f t="shared" si="710"/>
        <v>10.882170845336177</v>
      </c>
      <c r="BM509" s="51">
        <f t="shared" si="731"/>
        <v>361</v>
      </c>
      <c r="BN509" s="51">
        <f t="shared" si="732"/>
        <v>17.100000000000001</v>
      </c>
      <c r="BO509" s="51">
        <v>1</v>
      </c>
      <c r="BQ509" s="63">
        <f t="shared" si="774"/>
        <v>2.138207058050256E+17</v>
      </c>
      <c r="BR509" s="63">
        <f t="shared" si="775"/>
        <v>7.7189274795614241E+19</v>
      </c>
      <c r="BS509" s="63">
        <f t="shared" si="776"/>
        <v>9.2760225840672222E+22</v>
      </c>
      <c r="BT509" s="63">
        <f t="shared" si="777"/>
        <v>1.6427961580924804E+32</v>
      </c>
      <c r="BU509" s="63">
        <f t="shared" si="733"/>
        <v>383112.53333333333</v>
      </c>
      <c r="BV509" s="51">
        <f t="shared" si="778"/>
        <v>1201.724282114161</v>
      </c>
      <c r="BW509" s="72">
        <f t="shared" si="790"/>
        <v>4.3276733944168893</v>
      </c>
      <c r="BX509" s="51">
        <f t="shared" si="734"/>
        <v>316</v>
      </c>
      <c r="BY509" s="51">
        <f t="shared" si="735"/>
        <v>19.350000000000001</v>
      </c>
      <c r="BZ509" s="51">
        <v>1</v>
      </c>
      <c r="CB509" s="63">
        <f t="shared" si="779"/>
        <v>78780699584239.156</v>
      </c>
      <c r="CC509" s="63">
        <f t="shared" si="780"/>
        <v>2.4894701068619572E+16</v>
      </c>
      <c r="CD509" s="63">
        <f t="shared" si="781"/>
        <v>2.0501077873914954E+20</v>
      </c>
      <c r="CE509" s="63">
        <f t="shared" si="782"/>
        <v>1.858953547315175E+32</v>
      </c>
      <c r="CF509" s="63">
        <f t="shared" si="736"/>
        <v>383112.53333333333</v>
      </c>
      <c r="CG509" s="51">
        <f t="shared" si="783"/>
        <v>8235.117110828498</v>
      </c>
      <c r="CH509" s="93">
        <f t="shared" si="748"/>
        <v>29.656467586509297</v>
      </c>
      <c r="CI509" s="51">
        <f t="shared" si="737"/>
        <v>271</v>
      </c>
      <c r="CJ509" s="51">
        <f t="shared" si="738"/>
        <v>21.6</v>
      </c>
      <c r="CK509" s="51">
        <v>1</v>
      </c>
      <c r="CM509" s="63">
        <f t="shared" si="784"/>
        <v>320606015063.42126</v>
      </c>
      <c r="CN509" s="63">
        <f t="shared" si="785"/>
        <v>86884230082187.156</v>
      </c>
      <c r="CO509" s="63">
        <f t="shared" si="786"/>
        <v>4.4697117457663277E+17</v>
      </c>
      <c r="CP509" s="63">
        <f t="shared" si="787"/>
        <v>2.0751109365378699E+32</v>
      </c>
      <c r="CQ509" s="63">
        <f t="shared" si="739"/>
        <v>383112.53333333333</v>
      </c>
      <c r="CR509" s="51">
        <f t="shared" si="788"/>
        <v>5144.4453631438691</v>
      </c>
      <c r="CS509" s="93">
        <f t="shared" si="707"/>
        <v>18.526278996328106</v>
      </c>
      <c r="CT509" s="51">
        <f t="shared" si="740"/>
        <v>220</v>
      </c>
      <c r="CU509" s="51">
        <f t="shared" si="741"/>
        <v>24.15</v>
      </c>
      <c r="CV509" s="51">
        <v>13</v>
      </c>
      <c r="CX509" s="63">
        <f t="shared" si="697"/>
        <v>1665253415.77141</v>
      </c>
      <c r="CY509" s="63">
        <f t="shared" si="698"/>
        <v>366355751469.71021</v>
      </c>
      <c r="CZ509" s="63">
        <f t="shared" si="699"/>
        <v>424851292972652.62</v>
      </c>
      <c r="DA509" s="63">
        <f t="shared" si="700"/>
        <v>2.3200893109902568E+32</v>
      </c>
      <c r="DB509" s="63">
        <f t="shared" si="742"/>
        <v>383112.53333333333</v>
      </c>
      <c r="DC509" s="51">
        <f t="shared" si="701"/>
        <v>1159.6686861562175</v>
      </c>
      <c r="DD509" s="93">
        <f t="shared" si="792"/>
        <v>4.1762219455093694</v>
      </c>
      <c r="DE509" s="51">
        <f t="shared" si="743"/>
        <v>165</v>
      </c>
      <c r="DF509" s="51">
        <f t="shared" si="744"/>
        <v>26.9</v>
      </c>
      <c r="DG509" s="51">
        <v>1</v>
      </c>
      <c r="DI509" s="63">
        <f t="shared" si="702"/>
        <v>620580.04523299239</v>
      </c>
      <c r="DJ509" s="63">
        <f t="shared" si="703"/>
        <v>102395707.46344374</v>
      </c>
      <c r="DK509" s="63">
        <f t="shared" si="704"/>
        <v>231069240524.80249</v>
      </c>
      <c r="DL509" s="63">
        <f t="shared" si="705"/>
        <v>2.5842816755957727E+32</v>
      </c>
      <c r="DM509" s="63">
        <f t="shared" si="745"/>
        <v>383112.53333333333</v>
      </c>
      <c r="DN509" s="51">
        <f t="shared" si="706"/>
        <v>2256.6301483614088</v>
      </c>
      <c r="DO509" s="93">
        <f t="shared" si="789"/>
        <v>8.1266213884949714</v>
      </c>
    </row>
    <row r="510" spans="1:119">
      <c r="A510" s="74">
        <v>8192</v>
      </c>
      <c r="B510" s="74">
        <f t="shared" si="711"/>
        <v>16.8</v>
      </c>
      <c r="C510" s="78">
        <v>22.475000000000001</v>
      </c>
      <c r="D510" s="76">
        <f t="shared" si="746"/>
        <v>3.52</v>
      </c>
      <c r="E510" s="76">
        <f t="shared" si="712"/>
        <v>3.52</v>
      </c>
      <c r="F510" s="77">
        <f t="shared" si="713"/>
        <v>278.47424000000001</v>
      </c>
      <c r="G510" s="73">
        <f t="shared" si="714"/>
        <v>2.2071078881827845E+30</v>
      </c>
      <c r="H510" s="74">
        <f t="shared" si="747"/>
        <v>100.80000000000005</v>
      </c>
      <c r="I510" s="79">
        <v>504</v>
      </c>
      <c r="J510" s="51">
        <f t="shared" si="715"/>
        <v>504</v>
      </c>
      <c r="K510" s="51">
        <f t="shared" si="716"/>
        <v>10</v>
      </c>
      <c r="L510" s="51">
        <v>1</v>
      </c>
      <c r="N510" s="63">
        <f t="shared" si="750"/>
        <v>3.1154736656681663E+25</v>
      </c>
      <c r="O510" s="63">
        <f t="shared" si="751"/>
        <v>1.5701987274967559E+28</v>
      </c>
      <c r="P510" s="63">
        <f t="shared" si="752"/>
        <v>2.2071078881827847E+31</v>
      </c>
      <c r="Q510" s="63">
        <f t="shared" si="753"/>
        <v>1.1035539440913922E+32</v>
      </c>
      <c r="R510" s="63">
        <f t="shared" si="717"/>
        <v>383385.59999999998</v>
      </c>
      <c r="S510" s="51">
        <f t="shared" si="754"/>
        <v>1405.6232816475422</v>
      </c>
      <c r="T510" s="72">
        <f t="shared" si="749"/>
        <v>5.0475881778061131</v>
      </c>
      <c r="U510" s="51">
        <f t="shared" si="718"/>
        <v>489</v>
      </c>
      <c r="V510" s="69">
        <f t="shared" si="719"/>
        <v>10.75</v>
      </c>
      <c r="W510" s="51">
        <v>1</v>
      </c>
      <c r="Y510" s="68">
        <f t="shared" si="708"/>
        <v>1.4352165947779102E+24</v>
      </c>
      <c r="Z510" s="68">
        <f t="shared" si="755"/>
        <v>7.018209148463981E+26</v>
      </c>
      <c r="AA510" s="68">
        <f t="shared" si="756"/>
        <v>2.9658012247456141E+30</v>
      </c>
      <c r="AB510" s="68">
        <f t="shared" si="757"/>
        <v>1.1863204898982468E+32</v>
      </c>
      <c r="AC510" s="63">
        <f t="shared" si="720"/>
        <v>383385.59999999998</v>
      </c>
      <c r="AD510" s="69">
        <f t="shared" si="758"/>
        <v>4225.8661177042795</v>
      </c>
      <c r="AE510" s="72">
        <f t="shared" si="721"/>
        <v>15.175070116734242</v>
      </c>
      <c r="AF510" s="51">
        <f t="shared" si="722"/>
        <v>467</v>
      </c>
      <c r="AG510" s="51">
        <f t="shared" si="723"/>
        <v>11.85</v>
      </c>
      <c r="AH510" s="51">
        <v>1</v>
      </c>
      <c r="AJ510" s="63">
        <f t="shared" si="759"/>
        <v>1.0691946514975716E+23</v>
      </c>
      <c r="AK510" s="63">
        <f t="shared" si="760"/>
        <v>4.9931390224936597E+25</v>
      </c>
      <c r="AL510" s="63">
        <f t="shared" si="761"/>
        <v>1.5485311478048374E+29</v>
      </c>
      <c r="AM510" s="63">
        <f t="shared" si="762"/>
        <v>1.3077114237482998E+32</v>
      </c>
      <c r="AN510" s="63">
        <f t="shared" si="724"/>
        <v>383385.59999999998</v>
      </c>
      <c r="AO510" s="51">
        <f t="shared" si="763"/>
        <v>3101.3179100939078</v>
      </c>
      <c r="AP510" s="72">
        <f t="shared" si="709"/>
        <v>11.136821524654875</v>
      </c>
      <c r="AQ510" s="51">
        <f t="shared" si="725"/>
        <v>439</v>
      </c>
      <c r="AR510" s="51">
        <f t="shared" si="726"/>
        <v>13.25</v>
      </c>
      <c r="AS510" s="51">
        <v>1</v>
      </c>
      <c r="AU510" s="63">
        <f t="shared" si="764"/>
        <v>5.7330040421166331E+20</v>
      </c>
      <c r="AV510" s="63">
        <f t="shared" si="765"/>
        <v>2.5167887744892019E+23</v>
      </c>
      <c r="AW510" s="63">
        <f t="shared" si="766"/>
        <v>3.5698461326198448E+27</v>
      </c>
      <c r="AX510" s="63">
        <f t="shared" si="767"/>
        <v>1.4622089759210947E+32</v>
      </c>
      <c r="AY510" s="63">
        <f t="shared" si="727"/>
        <v>383385.59999999998</v>
      </c>
      <c r="AZ510" s="51">
        <f t="shared" si="768"/>
        <v>14184.130860740857</v>
      </c>
      <c r="BA510" s="72">
        <f t="shared" si="791"/>
        <v>50.935163197647498</v>
      </c>
      <c r="BB510" s="51">
        <f t="shared" si="728"/>
        <v>409</v>
      </c>
      <c r="BC510" s="51">
        <f t="shared" si="729"/>
        <v>14.75</v>
      </c>
      <c r="BD510" s="51">
        <v>1</v>
      </c>
      <c r="BF510" s="63">
        <f t="shared" si="769"/>
        <v>4.3844346815880315E+19</v>
      </c>
      <c r="BG510" s="63">
        <f t="shared" si="770"/>
        <v>1.7932337847695049E+22</v>
      </c>
      <c r="BH510" s="63">
        <f t="shared" si="771"/>
        <v>6.2093432141677599E+25</v>
      </c>
      <c r="BI510" s="63">
        <f t="shared" si="772"/>
        <v>1.6277420675348037E+32</v>
      </c>
      <c r="BJ510" s="63">
        <f t="shared" si="730"/>
        <v>383385.59999999998</v>
      </c>
      <c r="BK510" s="51">
        <f t="shared" si="773"/>
        <v>3462.6512543460049</v>
      </c>
      <c r="BL510" s="72">
        <f t="shared" si="710"/>
        <v>12.434368271715204</v>
      </c>
      <c r="BM510" s="51">
        <f t="shared" si="731"/>
        <v>362</v>
      </c>
      <c r="BN510" s="51">
        <f t="shared" si="732"/>
        <v>17.100000000000001</v>
      </c>
      <c r="BO510" s="51">
        <v>1</v>
      </c>
      <c r="BQ510" s="63">
        <f t="shared" si="774"/>
        <v>2.138207058050256E+17</v>
      </c>
      <c r="BR510" s="63">
        <f t="shared" si="775"/>
        <v>7.7403095501419266E+19</v>
      </c>
      <c r="BS510" s="63">
        <f t="shared" si="776"/>
        <v>1.0655351883233364E+23</v>
      </c>
      <c r="BT510" s="63">
        <f t="shared" si="777"/>
        <v>1.887077244396281E+32</v>
      </c>
      <c r="BU510" s="63">
        <f t="shared" si="733"/>
        <v>383385.59999999998</v>
      </c>
      <c r="BV510" s="51">
        <f t="shared" si="778"/>
        <v>1376.6053946819204</v>
      </c>
      <c r="BW510" s="72">
        <f t="shared" si="790"/>
        <v>4.9433850494822087</v>
      </c>
      <c r="BX510" s="51">
        <f t="shared" si="734"/>
        <v>317</v>
      </c>
      <c r="BY510" s="51">
        <f t="shared" si="735"/>
        <v>19.350000000000001</v>
      </c>
      <c r="BZ510" s="51">
        <v>1</v>
      </c>
      <c r="CB510" s="63">
        <f t="shared" si="779"/>
        <v>78780699584239.156</v>
      </c>
      <c r="CC510" s="63">
        <f t="shared" si="780"/>
        <v>2.4973481768203812E+16</v>
      </c>
      <c r="CD510" s="63">
        <f t="shared" si="781"/>
        <v>2.3549554429432214E+20</v>
      </c>
      <c r="CE510" s="63">
        <f t="shared" si="782"/>
        <v>2.135376881816844E+32</v>
      </c>
      <c r="CF510" s="63">
        <f t="shared" si="736"/>
        <v>383385.59999999998</v>
      </c>
      <c r="CG510" s="51">
        <f t="shared" si="783"/>
        <v>9429.824262396387</v>
      </c>
      <c r="CH510" s="93">
        <f t="shared" si="748"/>
        <v>33.862465204668077</v>
      </c>
      <c r="CI510" s="51">
        <f t="shared" si="737"/>
        <v>272</v>
      </c>
      <c r="CJ510" s="51">
        <f t="shared" si="738"/>
        <v>21.6</v>
      </c>
      <c r="CK510" s="51">
        <v>1</v>
      </c>
      <c r="CM510" s="63">
        <f t="shared" si="784"/>
        <v>320606015063.42126</v>
      </c>
      <c r="CN510" s="63">
        <f t="shared" si="785"/>
        <v>87204836097250.578</v>
      </c>
      <c r="CO510" s="63">
        <f t="shared" si="786"/>
        <v>5.1343505296727066E+17</v>
      </c>
      <c r="CP510" s="63">
        <f t="shared" si="787"/>
        <v>2.3836765192374074E+32</v>
      </c>
      <c r="CQ510" s="63">
        <f t="shared" si="739"/>
        <v>383385.59999999998</v>
      </c>
      <c r="CR510" s="51">
        <f t="shared" si="788"/>
        <v>5887.6901321698415</v>
      </c>
      <c r="CS510" s="93">
        <f t="shared" si="707"/>
        <v>21.142674209901216</v>
      </c>
      <c r="CT510" s="51">
        <f t="shared" si="740"/>
        <v>221</v>
      </c>
      <c r="CU510" s="51">
        <f t="shared" si="741"/>
        <v>24.15</v>
      </c>
      <c r="CV510" s="51">
        <v>1</v>
      </c>
      <c r="CX510" s="63">
        <f t="shared" si="697"/>
        <v>1665253415.77141</v>
      </c>
      <c r="CY510" s="63">
        <f t="shared" si="698"/>
        <v>368021004885.48163</v>
      </c>
      <c r="CZ510" s="63">
        <f t="shared" si="699"/>
        <v>488025981356049.5</v>
      </c>
      <c r="DA510" s="63">
        <f t="shared" si="700"/>
        <v>2.665082774980712E+32</v>
      </c>
      <c r="DB510" s="63">
        <f t="shared" si="742"/>
        <v>383385.59999999998</v>
      </c>
      <c r="DC510" s="51">
        <f t="shared" si="701"/>
        <v>1326.0818672779567</v>
      </c>
      <c r="DD510" s="93">
        <f t="shared" si="792"/>
        <v>4.7619552432496333</v>
      </c>
      <c r="DE510" s="51">
        <f t="shared" si="743"/>
        <v>166</v>
      </c>
      <c r="DF510" s="51">
        <f t="shared" si="744"/>
        <v>26.9</v>
      </c>
      <c r="DG510" s="51">
        <v>1</v>
      </c>
      <c r="DI510" s="63">
        <f t="shared" si="702"/>
        <v>620580.04523299239</v>
      </c>
      <c r="DJ510" s="63">
        <f t="shared" si="703"/>
        <v>103016287.50867674</v>
      </c>
      <c r="DK510" s="63">
        <f t="shared" si="704"/>
        <v>265428856481.25491</v>
      </c>
      <c r="DL510" s="63">
        <f t="shared" si="705"/>
        <v>2.9685601096058451E+32</v>
      </c>
      <c r="DM510" s="63">
        <f t="shared" si="745"/>
        <v>383385.59999999998</v>
      </c>
      <c r="DN510" s="51">
        <f t="shared" si="706"/>
        <v>2576.5717528783853</v>
      </c>
      <c r="DO510" s="93">
        <f t="shared" si="789"/>
        <v>9.2524599506165632</v>
      </c>
    </row>
    <row r="511" spans="1:119">
      <c r="A511" s="74">
        <v>8192</v>
      </c>
      <c r="B511" s="74">
        <f t="shared" si="711"/>
        <v>16.833333333333332</v>
      </c>
      <c r="C511" s="78">
        <v>22.475000000000001</v>
      </c>
      <c r="D511" s="76">
        <f t="shared" si="746"/>
        <v>3.5249999999999999</v>
      </c>
      <c r="E511" s="76">
        <f t="shared" si="712"/>
        <v>3.5249999999999999</v>
      </c>
      <c r="F511" s="77">
        <f t="shared" si="713"/>
        <v>279.265921875</v>
      </c>
      <c r="G511" s="73">
        <f t="shared" si="714"/>
        <v>2.5353012004565449E+30</v>
      </c>
      <c r="H511" s="74">
        <f t="shared" si="747"/>
        <v>101.00000000000004</v>
      </c>
      <c r="I511" s="79">
        <v>505</v>
      </c>
      <c r="J511" s="51">
        <f t="shared" si="715"/>
        <v>505</v>
      </c>
      <c r="K511" s="51">
        <f t="shared" si="716"/>
        <v>10</v>
      </c>
      <c r="L511" s="51">
        <v>1</v>
      </c>
      <c r="N511" s="63">
        <f t="shared" si="750"/>
        <v>3.1154736656681663E+25</v>
      </c>
      <c r="O511" s="63">
        <f t="shared" si="751"/>
        <v>1.573314201162424E+28</v>
      </c>
      <c r="P511" s="63">
        <f t="shared" si="752"/>
        <v>2.5353012004565448E+31</v>
      </c>
      <c r="Q511" s="63">
        <f t="shared" si="753"/>
        <v>1.2676506002282725E+32</v>
      </c>
      <c r="R511" s="63">
        <f t="shared" si="717"/>
        <v>383658.66666666663</v>
      </c>
      <c r="S511" s="51">
        <f t="shared" si="754"/>
        <v>1611.4398500842162</v>
      </c>
      <c r="T511" s="72">
        <f t="shared" si="749"/>
        <v>5.7702702831228363</v>
      </c>
      <c r="U511" s="51">
        <f t="shared" si="718"/>
        <v>490</v>
      </c>
      <c r="V511" s="69">
        <f t="shared" si="719"/>
        <v>10.75</v>
      </c>
      <c r="W511" s="51">
        <v>1</v>
      </c>
      <c r="Y511" s="68">
        <f t="shared" si="708"/>
        <v>1.4352165947779102E+24</v>
      </c>
      <c r="Z511" s="68">
        <f t="shared" si="755"/>
        <v>7.0325613144117604E+26</v>
      </c>
      <c r="AA511" s="68">
        <f t="shared" si="756"/>
        <v>3.4068109881134785E+30</v>
      </c>
      <c r="AB511" s="68">
        <f t="shared" si="757"/>
        <v>1.3627243952453931E+32</v>
      </c>
      <c r="AC511" s="63">
        <f t="shared" si="720"/>
        <v>383658.66666666663</v>
      </c>
      <c r="AD511" s="69">
        <f t="shared" si="758"/>
        <v>4844.3388344612558</v>
      </c>
      <c r="AE511" s="72">
        <f t="shared" si="721"/>
        <v>17.346688066829692</v>
      </c>
      <c r="AF511" s="51">
        <f t="shared" si="722"/>
        <v>468</v>
      </c>
      <c r="AG511" s="51">
        <f t="shared" si="723"/>
        <v>11.85</v>
      </c>
      <c r="AH511" s="51">
        <v>1</v>
      </c>
      <c r="AJ511" s="63">
        <f t="shared" si="759"/>
        <v>1.0691946514975716E+23</v>
      </c>
      <c r="AK511" s="63">
        <f t="shared" si="760"/>
        <v>5.0038309690086347E+25</v>
      </c>
      <c r="AL511" s="63">
        <f t="shared" si="761"/>
        <v>1.7787951821450876E+29</v>
      </c>
      <c r="AM511" s="63">
        <f t="shared" si="762"/>
        <v>1.502165961270503E+32</v>
      </c>
      <c r="AN511" s="63">
        <f t="shared" si="724"/>
        <v>383658.66666666663</v>
      </c>
      <c r="AO511" s="51">
        <f t="shared" si="763"/>
        <v>3554.8666474988959</v>
      </c>
      <c r="AP511" s="72">
        <f t="shared" si="709"/>
        <v>12.729324880140805</v>
      </c>
      <c r="AQ511" s="51">
        <f t="shared" si="725"/>
        <v>440</v>
      </c>
      <c r="AR511" s="51">
        <f t="shared" si="726"/>
        <v>13.25</v>
      </c>
      <c r="AS511" s="51">
        <v>14</v>
      </c>
      <c r="AU511" s="63">
        <f t="shared" si="764"/>
        <v>8.0262056589632859E+21</v>
      </c>
      <c r="AV511" s="63">
        <f t="shared" si="765"/>
        <v>3.5315304899438456E+24</v>
      </c>
      <c r="AW511" s="63">
        <f t="shared" si="766"/>
        <v>4.1006763801329431E+27</v>
      </c>
      <c r="AX511" s="63">
        <f t="shared" si="767"/>
        <v>1.6796370453024609E+32</v>
      </c>
      <c r="AY511" s="63">
        <f t="shared" si="727"/>
        <v>383658.66666666663</v>
      </c>
      <c r="AZ511" s="51">
        <f t="shared" si="768"/>
        <v>1161.1612562343041</v>
      </c>
      <c r="BA511" s="72">
        <f t="shared" si="791"/>
        <v>4.1579052984275044</v>
      </c>
      <c r="BB511" s="51">
        <f t="shared" si="728"/>
        <v>410</v>
      </c>
      <c r="BC511" s="51">
        <f t="shared" si="729"/>
        <v>14.75</v>
      </c>
      <c r="BD511" s="51">
        <v>1</v>
      </c>
      <c r="BF511" s="63">
        <f t="shared" si="769"/>
        <v>4.3844346815880315E+19</v>
      </c>
      <c r="BG511" s="63">
        <f t="shared" si="770"/>
        <v>1.797618219451093E+22</v>
      </c>
      <c r="BH511" s="63">
        <f t="shared" si="771"/>
        <v>7.1326623357265071E+25</v>
      </c>
      <c r="BI511" s="63">
        <f t="shared" si="772"/>
        <v>1.8697846353367018E+32</v>
      </c>
      <c r="BJ511" s="63">
        <f t="shared" si="730"/>
        <v>383658.66666666663</v>
      </c>
      <c r="BK511" s="51">
        <f t="shared" si="773"/>
        <v>3967.8404783327587</v>
      </c>
      <c r="BL511" s="72">
        <f t="shared" si="710"/>
        <v>14.208108356696568</v>
      </c>
      <c r="BM511" s="51">
        <f t="shared" si="731"/>
        <v>363</v>
      </c>
      <c r="BN511" s="51">
        <f t="shared" si="732"/>
        <v>17.100000000000001</v>
      </c>
      <c r="BO511" s="51">
        <v>1</v>
      </c>
      <c r="BQ511" s="63">
        <f t="shared" si="774"/>
        <v>2.138207058050256E+17</v>
      </c>
      <c r="BR511" s="63">
        <f t="shared" si="775"/>
        <v>7.7616916207224291E+19</v>
      </c>
      <c r="BS511" s="63">
        <f t="shared" si="776"/>
        <v>1.2239785180184726E+23</v>
      </c>
      <c r="BT511" s="63">
        <f t="shared" si="777"/>
        <v>2.1676825263903465E+32</v>
      </c>
      <c r="BU511" s="63">
        <f t="shared" si="733"/>
        <v>383658.66666666663</v>
      </c>
      <c r="BV511" s="51">
        <f t="shared" si="778"/>
        <v>1576.9481420141105</v>
      </c>
      <c r="BW511" s="72">
        <f t="shared" si="790"/>
        <v>5.6467618083382041</v>
      </c>
      <c r="BX511" s="51">
        <f t="shared" si="734"/>
        <v>318</v>
      </c>
      <c r="BY511" s="51">
        <f t="shared" si="735"/>
        <v>19.350000000000001</v>
      </c>
      <c r="BZ511" s="51">
        <v>1</v>
      </c>
      <c r="CB511" s="63">
        <f t="shared" si="779"/>
        <v>78780699584239.156</v>
      </c>
      <c r="CC511" s="63">
        <f t="shared" si="780"/>
        <v>2.5052262467788052E+16</v>
      </c>
      <c r="CD511" s="63">
        <f t="shared" si="781"/>
        <v>2.7051334434001925E+20</v>
      </c>
      <c r="CE511" s="63">
        <f t="shared" si="782"/>
        <v>2.4529039114417075E+32</v>
      </c>
      <c r="CF511" s="63">
        <f t="shared" si="736"/>
        <v>383658.66666666663</v>
      </c>
      <c r="CG511" s="51">
        <f t="shared" si="783"/>
        <v>10797.960650773262</v>
      </c>
      <c r="CH511" s="93">
        <f t="shared" si="748"/>
        <v>38.66551485507226</v>
      </c>
      <c r="CI511" s="51">
        <f t="shared" si="737"/>
        <v>273</v>
      </c>
      <c r="CJ511" s="51">
        <f t="shared" si="738"/>
        <v>21.6</v>
      </c>
      <c r="CK511" s="51">
        <v>1</v>
      </c>
      <c r="CM511" s="63">
        <f t="shared" si="784"/>
        <v>320606015063.42126</v>
      </c>
      <c r="CN511" s="63">
        <f t="shared" si="785"/>
        <v>87525442112314</v>
      </c>
      <c r="CO511" s="63">
        <f t="shared" si="786"/>
        <v>5.8978200074131942E+17</v>
      </c>
      <c r="CP511" s="63">
        <f t="shared" si="787"/>
        <v>2.7381252964930688E+32</v>
      </c>
      <c r="CQ511" s="63">
        <f t="shared" si="739"/>
        <v>383658.66666666663</v>
      </c>
      <c r="CR511" s="51">
        <f t="shared" si="788"/>
        <v>6738.4064165537384</v>
      </c>
      <c r="CS511" s="93">
        <f t="shared" si="707"/>
        <v>24.128996374895546</v>
      </c>
      <c r="CT511" s="51">
        <f t="shared" si="740"/>
        <v>222</v>
      </c>
      <c r="CU511" s="51">
        <f t="shared" si="741"/>
        <v>24.15</v>
      </c>
      <c r="CV511" s="51">
        <v>1</v>
      </c>
      <c r="CX511" s="63">
        <f t="shared" ref="CX511:CX574" si="793">CX510*CV511</f>
        <v>1665253415.77141</v>
      </c>
      <c r="CY511" s="63">
        <f t="shared" ref="CY511:CY574" si="794">CT511*CX511</f>
        <v>369686258301.25299</v>
      </c>
      <c r="CZ511" s="63">
        <f t="shared" ref="CZ511:CZ574" si="795">CU511*POWER($H$1,CT511)</f>
        <v>560594641979507.69</v>
      </c>
      <c r="DA511" s="63">
        <f t="shared" ref="DA511:DA574" si="796">$G511*CU511*5</f>
        <v>3.0613761995512778E+32</v>
      </c>
      <c r="DB511" s="63">
        <f t="shared" si="742"/>
        <v>383658.66666666663</v>
      </c>
      <c r="DC511" s="51">
        <f t="shared" ref="DC511:DC574" si="797">CZ511/CY511</f>
        <v>1516.4064916978487</v>
      </c>
      <c r="DD511" s="93">
        <f t="shared" si="792"/>
        <v>5.4299732724875582</v>
      </c>
      <c r="DE511" s="51">
        <f t="shared" si="743"/>
        <v>167</v>
      </c>
      <c r="DF511" s="51">
        <f t="shared" si="744"/>
        <v>26.9</v>
      </c>
      <c r="DG511" s="51">
        <v>1</v>
      </c>
      <c r="DI511" s="63">
        <f t="shared" ref="DI511:DI574" si="798">DI510*DG511</f>
        <v>620580.04523299239</v>
      </c>
      <c r="DJ511" s="63">
        <f t="shared" ref="DJ511:DJ574" si="799">DE511*DI511</f>
        <v>103636867.55390973</v>
      </c>
      <c r="DK511" s="63">
        <f t="shared" ref="DK511:DK574" si="800">DF511*POWER($H$1,DE511)</f>
        <v>304897690808.76166</v>
      </c>
      <c r="DL511" s="63">
        <f t="shared" ref="DL511:DL574" si="801">$G511*DF511*5</f>
        <v>3.4099801146140524E+32</v>
      </c>
      <c r="DM511" s="63">
        <f t="shared" si="745"/>
        <v>383658.66666666663</v>
      </c>
      <c r="DN511" s="51">
        <f t="shared" ref="DN511:DN574" si="802">DK511/DJ511</f>
        <v>2941.9809572125505</v>
      </c>
      <c r="DO511" s="93">
        <f t="shared" si="789"/>
        <v>10.534693733700122</v>
      </c>
    </row>
    <row r="512" spans="1:119">
      <c r="A512" s="74">
        <v>8192</v>
      </c>
      <c r="B512" s="74">
        <f t="shared" si="711"/>
        <v>16.866666666666667</v>
      </c>
      <c r="C512" s="78">
        <v>22.475000000000001</v>
      </c>
      <c r="D512" s="76">
        <f t="shared" si="746"/>
        <v>3.5300000000000002</v>
      </c>
      <c r="E512" s="76">
        <f t="shared" si="712"/>
        <v>3.5300000000000002</v>
      </c>
      <c r="F512" s="77">
        <f t="shared" si="713"/>
        <v>280.05872750000003</v>
      </c>
      <c r="G512" s="73">
        <f t="shared" si="714"/>
        <v>2.9122963183864405E+30</v>
      </c>
      <c r="H512" s="74">
        <f t="shared" si="747"/>
        <v>101.20000000000005</v>
      </c>
      <c r="I512" s="79">
        <v>506</v>
      </c>
      <c r="J512" s="51">
        <f t="shared" si="715"/>
        <v>506</v>
      </c>
      <c r="K512" s="51">
        <f t="shared" si="716"/>
        <v>10</v>
      </c>
      <c r="L512" s="51">
        <v>1</v>
      </c>
      <c r="N512" s="63">
        <f t="shared" si="750"/>
        <v>3.1154736656681663E+25</v>
      </c>
      <c r="O512" s="63">
        <f t="shared" si="751"/>
        <v>1.5764296748280923E+28</v>
      </c>
      <c r="P512" s="63">
        <f t="shared" si="752"/>
        <v>2.9122963183864406E+31</v>
      </c>
      <c r="Q512" s="63">
        <f t="shared" si="753"/>
        <v>1.4561481591932203E+32</v>
      </c>
      <c r="R512" s="63">
        <f t="shared" si="717"/>
        <v>383931.73333333334</v>
      </c>
      <c r="S512" s="51">
        <f t="shared" si="754"/>
        <v>1847.4000869743986</v>
      </c>
      <c r="T512" s="72">
        <f t="shared" si="749"/>
        <v>6.5964739019761431</v>
      </c>
      <c r="U512" s="51">
        <f t="shared" si="718"/>
        <v>491</v>
      </c>
      <c r="V512" s="69">
        <f t="shared" si="719"/>
        <v>10.75</v>
      </c>
      <c r="W512" s="51">
        <v>1</v>
      </c>
      <c r="Y512" s="68">
        <f t="shared" si="708"/>
        <v>1.4352165947779102E+24</v>
      </c>
      <c r="Z512" s="68">
        <f t="shared" si="755"/>
        <v>7.0469134803595385E+26</v>
      </c>
      <c r="AA512" s="68">
        <f t="shared" si="756"/>
        <v>3.9133981778317766E+30</v>
      </c>
      <c r="AB512" s="68">
        <f t="shared" si="757"/>
        <v>1.5653592711327118E+32</v>
      </c>
      <c r="AC512" s="63">
        <f t="shared" si="720"/>
        <v>383931.73333333334</v>
      </c>
      <c r="AD512" s="69">
        <f t="shared" si="758"/>
        <v>5553.3506814562343</v>
      </c>
      <c r="AE512" s="72">
        <f t="shared" si="721"/>
        <v>19.829236285650957</v>
      </c>
      <c r="AF512" s="51">
        <f t="shared" si="722"/>
        <v>469</v>
      </c>
      <c r="AG512" s="51">
        <f t="shared" si="723"/>
        <v>11.85</v>
      </c>
      <c r="AH512" s="51">
        <v>1</v>
      </c>
      <c r="AJ512" s="63">
        <f t="shared" si="759"/>
        <v>1.0691946514975716E+23</v>
      </c>
      <c r="AK512" s="63">
        <f t="shared" si="760"/>
        <v>5.0145229155236107E+25</v>
      </c>
      <c r="AL512" s="63">
        <f t="shared" si="761"/>
        <v>2.0432990996067133E+29</v>
      </c>
      <c r="AM512" s="63">
        <f t="shared" si="762"/>
        <v>1.7255355686439659E+32</v>
      </c>
      <c r="AN512" s="63">
        <f t="shared" si="724"/>
        <v>383931.73333333334</v>
      </c>
      <c r="AO512" s="51">
        <f t="shared" si="763"/>
        <v>4074.7627122835761</v>
      </c>
      <c r="AP512" s="72">
        <f t="shared" si="709"/>
        <v>14.549672308582405</v>
      </c>
      <c r="AQ512" s="51">
        <f t="shared" si="725"/>
        <v>441</v>
      </c>
      <c r="AR512" s="51">
        <f t="shared" si="726"/>
        <v>13.25</v>
      </c>
      <c r="AS512" s="51">
        <v>1</v>
      </c>
      <c r="AU512" s="63">
        <f t="shared" si="764"/>
        <v>8.0262056589632859E+21</v>
      </c>
      <c r="AV512" s="63">
        <f t="shared" si="765"/>
        <v>3.5395566956028088E+24</v>
      </c>
      <c r="AW512" s="63">
        <f t="shared" si="766"/>
        <v>4.7104402122339086E+27</v>
      </c>
      <c r="AX512" s="63">
        <f t="shared" si="767"/>
        <v>1.9293963109310168E+32</v>
      </c>
      <c r="AY512" s="63">
        <f t="shared" si="727"/>
        <v>383931.73333333334</v>
      </c>
      <c r="AZ512" s="51">
        <f t="shared" si="768"/>
        <v>1330.7994806484351</v>
      </c>
      <c r="BA512" s="72">
        <f t="shared" si="791"/>
        <v>4.7518586281101873</v>
      </c>
      <c r="BB512" s="51">
        <f t="shared" si="728"/>
        <v>411</v>
      </c>
      <c r="BC512" s="51">
        <f t="shared" si="729"/>
        <v>14.75</v>
      </c>
      <c r="BD512" s="51">
        <v>1</v>
      </c>
      <c r="BF512" s="63">
        <f t="shared" si="769"/>
        <v>4.3844346815880315E+19</v>
      </c>
      <c r="BG512" s="63">
        <f t="shared" si="770"/>
        <v>1.8020026541326809E+22</v>
      </c>
      <c r="BH512" s="63">
        <f t="shared" si="771"/>
        <v>8.1932774917983484E+25</v>
      </c>
      <c r="BI512" s="63">
        <f t="shared" si="772"/>
        <v>2.1478185348099998E+32</v>
      </c>
      <c r="BJ512" s="63">
        <f t="shared" si="730"/>
        <v>383931.73333333334</v>
      </c>
      <c r="BK512" s="51">
        <f t="shared" si="773"/>
        <v>4546.7621665306824</v>
      </c>
      <c r="BL512" s="72">
        <f t="shared" si="710"/>
        <v>16.23503115620877</v>
      </c>
      <c r="BM512" s="51">
        <f t="shared" si="731"/>
        <v>364</v>
      </c>
      <c r="BN512" s="51">
        <f t="shared" si="732"/>
        <v>17.100000000000001</v>
      </c>
      <c r="BO512" s="51">
        <v>1</v>
      </c>
      <c r="BQ512" s="63">
        <f t="shared" si="774"/>
        <v>2.138207058050256E+17</v>
      </c>
      <c r="BR512" s="63">
        <f t="shared" si="775"/>
        <v>7.7830736913029317E+19</v>
      </c>
      <c r="BS512" s="63">
        <f t="shared" si="776"/>
        <v>1.4059821101995283E+23</v>
      </c>
      <c r="BT512" s="63">
        <f t="shared" si="777"/>
        <v>2.4900133522204071E+32</v>
      </c>
      <c r="BU512" s="63">
        <f t="shared" si="733"/>
        <v>383931.73333333334</v>
      </c>
      <c r="BV512" s="51">
        <f t="shared" si="778"/>
        <v>1806.4612593487584</v>
      </c>
      <c r="BW512" s="72">
        <f t="shared" si="790"/>
        <v>6.4502944631452639</v>
      </c>
      <c r="BX512" s="51">
        <f t="shared" si="734"/>
        <v>319</v>
      </c>
      <c r="BY512" s="51">
        <f t="shared" si="735"/>
        <v>19.350000000000001</v>
      </c>
      <c r="BZ512" s="51">
        <v>1</v>
      </c>
      <c r="CB512" s="63">
        <f t="shared" si="779"/>
        <v>78780699584239.156</v>
      </c>
      <c r="CC512" s="63">
        <f t="shared" si="780"/>
        <v>2.5131043167372292E+16</v>
      </c>
      <c r="CD512" s="63">
        <f t="shared" si="781"/>
        <v>3.1073823364812669E+20</v>
      </c>
      <c r="CE512" s="63">
        <f t="shared" si="782"/>
        <v>2.8176466880388816E+32</v>
      </c>
      <c r="CF512" s="63">
        <f t="shared" si="736"/>
        <v>383931.73333333334</v>
      </c>
      <c r="CG512" s="51">
        <f t="shared" si="783"/>
        <v>12364.716879383624</v>
      </c>
      <c r="CH512" s="93">
        <f t="shared" si="748"/>
        <v>44.150442979441245</v>
      </c>
      <c r="CI512" s="51">
        <f t="shared" si="737"/>
        <v>274</v>
      </c>
      <c r="CJ512" s="51">
        <f t="shared" si="738"/>
        <v>21.6</v>
      </c>
      <c r="CK512" s="51">
        <v>1</v>
      </c>
      <c r="CM512" s="63">
        <f t="shared" si="784"/>
        <v>320606015063.42126</v>
      </c>
      <c r="CN512" s="63">
        <f t="shared" si="785"/>
        <v>87846048127377.422</v>
      </c>
      <c r="CO512" s="63">
        <f t="shared" si="786"/>
        <v>6.774816140584137E+17</v>
      </c>
      <c r="CP512" s="63">
        <f t="shared" si="787"/>
        <v>3.1452800238573561E+32</v>
      </c>
      <c r="CQ512" s="63">
        <f t="shared" si="739"/>
        <v>383931.73333333334</v>
      </c>
      <c r="CR512" s="51">
        <f t="shared" si="788"/>
        <v>7712.1467442230332</v>
      </c>
      <c r="CS512" s="93">
        <f t="shared" si="707"/>
        <v>27.537605462493691</v>
      </c>
      <c r="CT512" s="51">
        <f t="shared" si="740"/>
        <v>223</v>
      </c>
      <c r="CU512" s="51">
        <f t="shared" si="741"/>
        <v>24.15</v>
      </c>
      <c r="CV512" s="51">
        <v>1</v>
      </c>
      <c r="CX512" s="63">
        <f t="shared" si="793"/>
        <v>1665253415.77141</v>
      </c>
      <c r="CY512" s="63">
        <f t="shared" si="794"/>
        <v>371351511717.02441</v>
      </c>
      <c r="CZ512" s="63">
        <f t="shared" si="795"/>
        <v>643954143062012.5</v>
      </c>
      <c r="DA512" s="63">
        <f t="shared" si="796"/>
        <v>3.5165978044516273E+32</v>
      </c>
      <c r="DB512" s="63">
        <f t="shared" si="742"/>
        <v>383931.73333333334</v>
      </c>
      <c r="DC512" s="51">
        <f t="shared" si="797"/>
        <v>1734.0824602666908</v>
      </c>
      <c r="DD512" s="93">
        <f t="shared" si="792"/>
        <v>6.1918529579360833</v>
      </c>
      <c r="DE512" s="51">
        <f t="shared" si="743"/>
        <v>168</v>
      </c>
      <c r="DF512" s="51">
        <f t="shared" si="744"/>
        <v>26.9</v>
      </c>
      <c r="DG512" s="51">
        <v>1</v>
      </c>
      <c r="DI512" s="63">
        <f t="shared" si="798"/>
        <v>620580.04523299239</v>
      </c>
      <c r="DJ512" s="63">
        <f t="shared" si="799"/>
        <v>104257447.59914272</v>
      </c>
      <c r="DK512" s="63">
        <f t="shared" si="800"/>
        <v>350235475874.41913</v>
      </c>
      <c r="DL512" s="63">
        <f t="shared" si="801"/>
        <v>3.9170385482297626E+32</v>
      </c>
      <c r="DM512" s="63">
        <f t="shared" si="745"/>
        <v>383931.73333333334</v>
      </c>
      <c r="DN512" s="51">
        <f t="shared" si="802"/>
        <v>3359.3329199946675</v>
      </c>
      <c r="DO512" s="93">
        <f t="shared" si="789"/>
        <v>11.99510170592583</v>
      </c>
    </row>
    <row r="513" spans="1:119">
      <c r="A513" s="74">
        <v>8192</v>
      </c>
      <c r="B513" s="74">
        <f t="shared" si="711"/>
        <v>16.899999999999999</v>
      </c>
      <c r="C513" s="78">
        <v>22.475000000000001</v>
      </c>
      <c r="D513" s="76">
        <f t="shared" si="746"/>
        <v>3.5350000000000001</v>
      </c>
      <c r="E513" s="76">
        <f t="shared" si="712"/>
        <v>3.5350000000000001</v>
      </c>
      <c r="F513" s="77">
        <f t="shared" si="713"/>
        <v>280.85265687500004</v>
      </c>
      <c r="G513" s="73">
        <f t="shared" si="714"/>
        <v>3.3453499901944257E+30</v>
      </c>
      <c r="H513" s="74">
        <f t="shared" si="747"/>
        <v>101.40000000000005</v>
      </c>
      <c r="I513" s="79">
        <v>507</v>
      </c>
      <c r="J513" s="51">
        <f t="shared" si="715"/>
        <v>507</v>
      </c>
      <c r="K513" s="51">
        <f t="shared" si="716"/>
        <v>10</v>
      </c>
      <c r="L513" s="51">
        <v>1</v>
      </c>
      <c r="N513" s="63">
        <f t="shared" si="750"/>
        <v>3.1154736656681663E+25</v>
      </c>
      <c r="O513" s="63">
        <f t="shared" si="751"/>
        <v>1.5795451484937603E+28</v>
      </c>
      <c r="P513" s="63">
        <f t="shared" si="752"/>
        <v>3.3453499901944256E+31</v>
      </c>
      <c r="Q513" s="63">
        <f t="shared" si="753"/>
        <v>1.6726749950972127E+32</v>
      </c>
      <c r="R513" s="63">
        <f t="shared" si="717"/>
        <v>384204.79999999999</v>
      </c>
      <c r="S513" s="51">
        <f t="shared" si="754"/>
        <v>2117.9198286193468</v>
      </c>
      <c r="T513" s="72">
        <f t="shared" si="749"/>
        <v>7.5410354033502198</v>
      </c>
      <c r="U513" s="51">
        <f t="shared" si="718"/>
        <v>492</v>
      </c>
      <c r="V513" s="69">
        <f t="shared" si="719"/>
        <v>10.75</v>
      </c>
      <c r="W513" s="51">
        <v>1</v>
      </c>
      <c r="Y513" s="68">
        <f t="shared" si="708"/>
        <v>1.4352165947779102E+24</v>
      </c>
      <c r="Z513" s="68">
        <f t="shared" si="755"/>
        <v>7.0612656463073179E+26</v>
      </c>
      <c r="AA513" s="68">
        <f t="shared" si="756"/>
        <v>4.4953140493237555E+30</v>
      </c>
      <c r="AB513" s="68">
        <f t="shared" si="757"/>
        <v>1.7981256197295037E+32</v>
      </c>
      <c r="AC513" s="63">
        <f t="shared" si="720"/>
        <v>384204.79999999999</v>
      </c>
      <c r="AD513" s="69">
        <f t="shared" si="758"/>
        <v>6366.1590917126532</v>
      </c>
      <c r="AE513" s="72">
        <f t="shared" si="721"/>
        <v>22.667256071378592</v>
      </c>
      <c r="AF513" s="51">
        <f t="shared" si="722"/>
        <v>470</v>
      </c>
      <c r="AG513" s="51">
        <f t="shared" si="723"/>
        <v>11.85</v>
      </c>
      <c r="AH513" s="51">
        <v>1</v>
      </c>
      <c r="AJ513" s="63">
        <f t="shared" si="759"/>
        <v>1.0691946514975716E+23</v>
      </c>
      <c r="AK513" s="63">
        <f t="shared" si="760"/>
        <v>5.0252148620385867E+25</v>
      </c>
      <c r="AL513" s="63">
        <f t="shared" si="761"/>
        <v>2.3471343144851545E+29</v>
      </c>
      <c r="AM513" s="63">
        <f t="shared" si="762"/>
        <v>1.9821198691901972E+32</v>
      </c>
      <c r="AN513" s="63">
        <f t="shared" si="724"/>
        <v>384204.79999999999</v>
      </c>
      <c r="AO513" s="51">
        <f t="shared" si="763"/>
        <v>4670.7143454021161</v>
      </c>
      <c r="AP513" s="72">
        <f t="shared" si="709"/>
        <v>16.630479474085679</v>
      </c>
      <c r="AQ513" s="51">
        <f t="shared" si="725"/>
        <v>442</v>
      </c>
      <c r="AR513" s="51">
        <f t="shared" si="726"/>
        <v>13.25</v>
      </c>
      <c r="AS513" s="51">
        <v>1</v>
      </c>
      <c r="AU513" s="63">
        <f t="shared" si="764"/>
        <v>8.0262056589632859E+21</v>
      </c>
      <c r="AV513" s="63">
        <f t="shared" si="765"/>
        <v>3.5475829012617721E+24</v>
      </c>
      <c r="AW513" s="63">
        <f t="shared" si="766"/>
        <v>5.4108749231049736E+27</v>
      </c>
      <c r="AX513" s="63">
        <f t="shared" si="767"/>
        <v>2.2162943685038071E+32</v>
      </c>
      <c r="AY513" s="63">
        <f t="shared" si="727"/>
        <v>384204.79999999999</v>
      </c>
      <c r="AZ513" s="51">
        <f t="shared" si="768"/>
        <v>1525.2286059842274</v>
      </c>
      <c r="BA513" s="72">
        <f t="shared" si="791"/>
        <v>5.4307074141836074</v>
      </c>
      <c r="BB513" s="51">
        <f t="shared" si="728"/>
        <v>412</v>
      </c>
      <c r="BC513" s="51">
        <f t="shared" si="729"/>
        <v>14.75</v>
      </c>
      <c r="BD513" s="51">
        <v>1</v>
      </c>
      <c r="BF513" s="63">
        <f t="shared" si="769"/>
        <v>4.3844346815880315E+19</v>
      </c>
      <c r="BG513" s="63">
        <f t="shared" si="770"/>
        <v>1.806387088814269E+22</v>
      </c>
      <c r="BH513" s="63">
        <f t="shared" si="771"/>
        <v>9.411604376862998E+25</v>
      </c>
      <c r="BI513" s="63">
        <f t="shared" si="772"/>
        <v>2.467195617768389E+32</v>
      </c>
      <c r="BJ513" s="63">
        <f t="shared" si="730"/>
        <v>384204.79999999999</v>
      </c>
      <c r="BK513" s="51">
        <f t="shared" si="773"/>
        <v>5210.1813809136956</v>
      </c>
      <c r="BL513" s="72">
        <f t="shared" si="710"/>
        <v>18.551298174945188</v>
      </c>
      <c r="BM513" s="51">
        <f t="shared" si="731"/>
        <v>365</v>
      </c>
      <c r="BN513" s="51">
        <f t="shared" si="732"/>
        <v>17.100000000000001</v>
      </c>
      <c r="BO513" s="51">
        <v>1</v>
      </c>
      <c r="BQ513" s="63">
        <f t="shared" si="774"/>
        <v>2.138207058050256E+17</v>
      </c>
      <c r="BR513" s="63">
        <f t="shared" si="775"/>
        <v>7.8044557618834342E+19</v>
      </c>
      <c r="BS513" s="63">
        <f t="shared" si="776"/>
        <v>1.6150493371414584E+23</v>
      </c>
      <c r="BT513" s="63">
        <f t="shared" si="777"/>
        <v>2.8602742416162344E+32</v>
      </c>
      <c r="BU513" s="63">
        <f t="shared" si="733"/>
        <v>384204.79999999999</v>
      </c>
      <c r="BV513" s="51">
        <f t="shared" si="778"/>
        <v>2069.393928823682</v>
      </c>
      <c r="BW513" s="72">
        <f t="shared" si="790"/>
        <v>7.3682547704888322</v>
      </c>
      <c r="BX513" s="51">
        <f t="shared" si="734"/>
        <v>320</v>
      </c>
      <c r="BY513" s="51">
        <f t="shared" si="735"/>
        <v>19.350000000000001</v>
      </c>
      <c r="BZ513" s="51">
        <v>14</v>
      </c>
      <c r="CB513" s="63">
        <f t="shared" si="779"/>
        <v>1102929794179348.3</v>
      </c>
      <c r="CC513" s="63">
        <f t="shared" si="780"/>
        <v>3.5293753413739142E+17</v>
      </c>
      <c r="CD513" s="63">
        <f t="shared" si="781"/>
        <v>3.5694449782628745E+20</v>
      </c>
      <c r="CE513" s="63">
        <f t="shared" si="782"/>
        <v>3.2366261155131069E+32</v>
      </c>
      <c r="CF513" s="63">
        <f t="shared" si="736"/>
        <v>384204.79999999999</v>
      </c>
      <c r="CG513" s="51">
        <f t="shared" si="783"/>
        <v>1011.3531809493977</v>
      </c>
      <c r="CH513" s="93">
        <f t="shared" si="748"/>
        <v>3.6010098398304411</v>
      </c>
      <c r="CI513" s="51">
        <f t="shared" si="737"/>
        <v>275</v>
      </c>
      <c r="CJ513" s="51">
        <f t="shared" si="738"/>
        <v>21.6</v>
      </c>
      <c r="CK513" s="51">
        <v>1</v>
      </c>
      <c r="CM513" s="63">
        <f t="shared" si="784"/>
        <v>320606015063.42126</v>
      </c>
      <c r="CN513" s="63">
        <f t="shared" si="785"/>
        <v>88166654142440.844</v>
      </c>
      <c r="CO513" s="63">
        <f t="shared" si="786"/>
        <v>7.782220156096361E+17</v>
      </c>
      <c r="CP513" s="63">
        <f t="shared" si="787"/>
        <v>3.61297798940998E+32</v>
      </c>
      <c r="CQ513" s="63">
        <f t="shared" si="739"/>
        <v>384204.79999999999</v>
      </c>
      <c r="CR513" s="51">
        <f t="shared" si="788"/>
        <v>8826.7159866626134</v>
      </c>
      <c r="CS513" s="93">
        <f t="shared" ref="CS513:CS576" si="803">CR513/$F513</f>
        <v>31.428280169666145</v>
      </c>
      <c r="CT513" s="51">
        <f t="shared" si="740"/>
        <v>224</v>
      </c>
      <c r="CU513" s="51">
        <f t="shared" si="741"/>
        <v>24.15</v>
      </c>
      <c r="CV513" s="51">
        <v>1</v>
      </c>
      <c r="CX513" s="63">
        <f t="shared" si="793"/>
        <v>1665253415.77141</v>
      </c>
      <c r="CY513" s="63">
        <f t="shared" si="794"/>
        <v>373016765132.79584</v>
      </c>
      <c r="CZ513" s="63">
        <f t="shared" si="795"/>
        <v>739709064828859</v>
      </c>
      <c r="DA513" s="63">
        <f t="shared" si="796"/>
        <v>4.0395101131597691E+32</v>
      </c>
      <c r="DB513" s="63">
        <f t="shared" si="742"/>
        <v>384204.79999999999</v>
      </c>
      <c r="DC513" s="51">
        <f t="shared" si="797"/>
        <v>1983.0450906556944</v>
      </c>
      <c r="DD513" s="93">
        <f t="shared" si="792"/>
        <v>7.0608023179153845</v>
      </c>
      <c r="DE513" s="51">
        <f t="shared" si="743"/>
        <v>169</v>
      </c>
      <c r="DF513" s="51">
        <f t="shared" si="744"/>
        <v>26.9</v>
      </c>
      <c r="DG513" s="51">
        <v>1</v>
      </c>
      <c r="DI513" s="63">
        <f t="shared" si="798"/>
        <v>620580.04523299239</v>
      </c>
      <c r="DJ513" s="63">
        <f t="shared" si="799"/>
        <v>104878027.64437571</v>
      </c>
      <c r="DK513" s="63">
        <f t="shared" si="800"/>
        <v>402314914998.54901</v>
      </c>
      <c r="DL513" s="63">
        <f t="shared" si="801"/>
        <v>4.4994957368115021E+32</v>
      </c>
      <c r="DM513" s="63">
        <f t="shared" si="745"/>
        <v>384204.79999999999</v>
      </c>
      <c r="DN513" s="51">
        <f t="shared" si="802"/>
        <v>3836.0267067829809</v>
      </c>
      <c r="DO513" s="93">
        <f t="shared" si="789"/>
        <v>13.658502466972543</v>
      </c>
    </row>
    <row r="514" spans="1:119">
      <c r="A514" s="74">
        <v>8192</v>
      </c>
      <c r="B514" s="74">
        <f t="shared" si="711"/>
        <v>16.933333333333334</v>
      </c>
      <c r="C514" s="78">
        <v>22.475000000000001</v>
      </c>
      <c r="D514" s="76">
        <f t="shared" si="746"/>
        <v>3.54</v>
      </c>
      <c r="E514" s="76">
        <f t="shared" si="712"/>
        <v>3.54</v>
      </c>
      <c r="F514" s="77">
        <f t="shared" si="713"/>
        <v>281.64771000000002</v>
      </c>
      <c r="G514" s="73">
        <f t="shared" si="714"/>
        <v>3.8427980306256846E+30</v>
      </c>
      <c r="H514" s="74">
        <f t="shared" si="747"/>
        <v>101.60000000000005</v>
      </c>
      <c r="I514" s="79">
        <v>508</v>
      </c>
      <c r="J514" s="51">
        <f t="shared" si="715"/>
        <v>508</v>
      </c>
      <c r="K514" s="51">
        <f t="shared" si="716"/>
        <v>10</v>
      </c>
      <c r="L514" s="51">
        <v>1</v>
      </c>
      <c r="N514" s="63">
        <f t="shared" si="750"/>
        <v>3.1154736656681663E+25</v>
      </c>
      <c r="O514" s="63">
        <f t="shared" si="751"/>
        <v>1.5826606221594284E+28</v>
      </c>
      <c r="P514" s="63">
        <f t="shared" si="752"/>
        <v>3.8427980306256846E+31</v>
      </c>
      <c r="Q514" s="63">
        <f t="shared" si="753"/>
        <v>1.9213990153128423E+32</v>
      </c>
      <c r="R514" s="63">
        <f t="shared" si="717"/>
        <v>384477.8666666667</v>
      </c>
      <c r="S514" s="51">
        <f t="shared" si="754"/>
        <v>2428.061946333421</v>
      </c>
      <c r="T514" s="72">
        <f t="shared" si="749"/>
        <v>8.6209184741229414</v>
      </c>
      <c r="U514" s="51">
        <f t="shared" si="718"/>
        <v>493</v>
      </c>
      <c r="V514" s="69">
        <f t="shared" si="719"/>
        <v>10.75</v>
      </c>
      <c r="W514" s="51">
        <v>1</v>
      </c>
      <c r="Y514" s="68">
        <f t="shared" si="708"/>
        <v>1.4352165947779102E+24</v>
      </c>
      <c r="Z514" s="68">
        <f t="shared" si="755"/>
        <v>7.0756178122550974E+26</v>
      </c>
      <c r="AA514" s="68">
        <f t="shared" si="756"/>
        <v>5.1637598536532584E+30</v>
      </c>
      <c r="AB514" s="68">
        <f t="shared" si="757"/>
        <v>2.0655039414613054E+32</v>
      </c>
      <c r="AC514" s="63">
        <f t="shared" si="720"/>
        <v>384477.8666666667</v>
      </c>
      <c r="AD514" s="69">
        <f t="shared" si="758"/>
        <v>7297.9632177271269</v>
      </c>
      <c r="AE514" s="72">
        <f t="shared" si="721"/>
        <v>25.911672485201908</v>
      </c>
      <c r="AF514" s="51">
        <f t="shared" si="722"/>
        <v>471</v>
      </c>
      <c r="AG514" s="51">
        <f t="shared" si="723"/>
        <v>11.85</v>
      </c>
      <c r="AH514" s="51">
        <v>1</v>
      </c>
      <c r="AJ514" s="63">
        <f t="shared" si="759"/>
        <v>1.0691946514975716E+23</v>
      </c>
      <c r="AK514" s="63">
        <f t="shared" si="760"/>
        <v>5.0359068085535618E+25</v>
      </c>
      <c r="AL514" s="63">
        <f t="shared" si="761"/>
        <v>2.6961493260061911E+29</v>
      </c>
      <c r="AM514" s="63">
        <f t="shared" si="762"/>
        <v>2.2768578331457181E+32</v>
      </c>
      <c r="AN514" s="63">
        <f t="shared" si="724"/>
        <v>384477.8666666667</v>
      </c>
      <c r="AO514" s="51">
        <f t="shared" si="763"/>
        <v>5353.850713493629</v>
      </c>
      <c r="AP514" s="72">
        <f t="shared" si="709"/>
        <v>19.009033354091994</v>
      </c>
      <c r="AQ514" s="51">
        <f t="shared" si="725"/>
        <v>443</v>
      </c>
      <c r="AR514" s="51">
        <f t="shared" si="726"/>
        <v>13.25</v>
      </c>
      <c r="AS514" s="51">
        <v>1</v>
      </c>
      <c r="AU514" s="63">
        <f t="shared" si="764"/>
        <v>8.0262056589632859E+21</v>
      </c>
      <c r="AV514" s="63">
        <f t="shared" si="765"/>
        <v>3.5556091069207359E+24</v>
      </c>
      <c r="AW514" s="63">
        <f t="shared" si="766"/>
        <v>6.2154631232653922E+27</v>
      </c>
      <c r="AX514" s="63">
        <f t="shared" si="767"/>
        <v>2.5458536952895159E+32</v>
      </c>
      <c r="AY514" s="63">
        <f t="shared" si="727"/>
        <v>384477.8666666667</v>
      </c>
      <c r="AZ514" s="51">
        <f t="shared" si="768"/>
        <v>1748.0726751339012</v>
      </c>
      <c r="BA514" s="72">
        <f t="shared" si="791"/>
        <v>6.2065928927094811</v>
      </c>
      <c r="BB514" s="51">
        <f t="shared" si="728"/>
        <v>413</v>
      </c>
      <c r="BC514" s="51">
        <f t="shared" si="729"/>
        <v>14.75</v>
      </c>
      <c r="BD514" s="51">
        <v>1</v>
      </c>
      <c r="BF514" s="63">
        <f t="shared" si="769"/>
        <v>4.3844346815880315E+19</v>
      </c>
      <c r="BG514" s="63">
        <f t="shared" si="770"/>
        <v>1.8107715234958569E+22</v>
      </c>
      <c r="BH514" s="63">
        <f t="shared" si="771"/>
        <v>1.0811094465585421E+26</v>
      </c>
      <c r="BI514" s="63">
        <f t="shared" si="772"/>
        <v>2.8340635475864426E+32</v>
      </c>
      <c r="BJ514" s="63">
        <f t="shared" si="730"/>
        <v>384477.8666666667</v>
      </c>
      <c r="BK514" s="51">
        <f t="shared" si="773"/>
        <v>5970.4354333525371</v>
      </c>
      <c r="BL514" s="72">
        <f t="shared" si="710"/>
        <v>21.198238868523152</v>
      </c>
      <c r="BM514" s="51">
        <f t="shared" si="731"/>
        <v>366</v>
      </c>
      <c r="BN514" s="51">
        <f t="shared" si="732"/>
        <v>17.100000000000001</v>
      </c>
      <c r="BO514" s="51">
        <v>1</v>
      </c>
      <c r="BQ514" s="63">
        <f t="shared" si="774"/>
        <v>2.138207058050256E+17</v>
      </c>
      <c r="BR514" s="63">
        <f t="shared" si="775"/>
        <v>7.8258378324639367E+19</v>
      </c>
      <c r="BS514" s="63">
        <f t="shared" si="776"/>
        <v>1.8552045168134448E+23</v>
      </c>
      <c r="BT514" s="63">
        <f t="shared" si="777"/>
        <v>3.2855923161849608E+32</v>
      </c>
      <c r="BU514" s="63">
        <f t="shared" si="733"/>
        <v>384477.8666666667</v>
      </c>
      <c r="BV514" s="51">
        <f t="shared" si="778"/>
        <v>2370.6145674492468</v>
      </c>
      <c r="BW514" s="72">
        <f t="shared" si="790"/>
        <v>8.4169495553478733</v>
      </c>
      <c r="BX514" s="51">
        <f t="shared" si="734"/>
        <v>321</v>
      </c>
      <c r="BY514" s="51">
        <f t="shared" si="735"/>
        <v>19.350000000000001</v>
      </c>
      <c r="BZ514" s="51">
        <v>1</v>
      </c>
      <c r="CB514" s="63">
        <f t="shared" si="779"/>
        <v>1102929794179348.3</v>
      </c>
      <c r="CC514" s="63">
        <f t="shared" si="780"/>
        <v>3.5404046393157082E+17</v>
      </c>
      <c r="CD514" s="63">
        <f t="shared" si="781"/>
        <v>4.1002155747829921E+20</v>
      </c>
      <c r="CE514" s="63">
        <f t="shared" si="782"/>
        <v>3.7179070946303499E+32</v>
      </c>
      <c r="CF514" s="63">
        <f t="shared" si="736"/>
        <v>384477.8666666667</v>
      </c>
      <c r="CG514" s="51">
        <f t="shared" si="783"/>
        <v>1158.1206083764155</v>
      </c>
      <c r="CH514" s="93">
        <f t="shared" si="748"/>
        <v>4.1119475403383019</v>
      </c>
      <c r="CI514" s="51">
        <f t="shared" si="737"/>
        <v>276</v>
      </c>
      <c r="CJ514" s="51">
        <f t="shared" si="738"/>
        <v>21.6</v>
      </c>
      <c r="CK514" s="51">
        <v>1</v>
      </c>
      <c r="CM514" s="63">
        <f t="shared" si="784"/>
        <v>320606015063.42126</v>
      </c>
      <c r="CN514" s="63">
        <f t="shared" si="785"/>
        <v>88487260157504.266</v>
      </c>
      <c r="CO514" s="63">
        <f t="shared" si="786"/>
        <v>8.9394234915326592E+17</v>
      </c>
      <c r="CP514" s="63">
        <f t="shared" si="787"/>
        <v>4.1502218730757398E+32</v>
      </c>
      <c r="CQ514" s="63">
        <f t="shared" si="739"/>
        <v>384477.8666666667</v>
      </c>
      <c r="CR514" s="51">
        <f t="shared" si="788"/>
        <v>10102.497778347746</v>
      </c>
      <c r="CS514" s="93">
        <f t="shared" si="803"/>
        <v>35.869270083352518</v>
      </c>
      <c r="CT514" s="51">
        <f t="shared" si="740"/>
        <v>225</v>
      </c>
      <c r="CU514" s="51">
        <f t="shared" si="741"/>
        <v>24.15</v>
      </c>
      <c r="CV514" s="51">
        <v>1</v>
      </c>
      <c r="CX514" s="63">
        <f t="shared" si="793"/>
        <v>1665253415.77141</v>
      </c>
      <c r="CY514" s="63">
        <f t="shared" si="794"/>
        <v>374682018548.56726</v>
      </c>
      <c r="CZ514" s="63">
        <f t="shared" si="795"/>
        <v>849702585945305.75</v>
      </c>
      <c r="DA514" s="63">
        <f t="shared" si="796"/>
        <v>4.6401786219805137E+32</v>
      </c>
      <c r="DB514" s="63">
        <f t="shared" si="742"/>
        <v>384477.8666666667</v>
      </c>
      <c r="DC514" s="51">
        <f t="shared" si="797"/>
        <v>2267.7965418166045</v>
      </c>
      <c r="DD514" s="93">
        <f t="shared" si="792"/>
        <v>8.0518905757004173</v>
      </c>
      <c r="DE514" s="51">
        <f t="shared" si="743"/>
        <v>170</v>
      </c>
      <c r="DF514" s="51">
        <f t="shared" si="744"/>
        <v>26.9</v>
      </c>
      <c r="DG514" s="51">
        <v>1</v>
      </c>
      <c r="DI514" s="63">
        <f t="shared" si="798"/>
        <v>620580.04523299239</v>
      </c>
      <c r="DJ514" s="63">
        <f t="shared" si="799"/>
        <v>105498607.68960871</v>
      </c>
      <c r="DK514" s="63">
        <f t="shared" si="800"/>
        <v>462138481049.60522</v>
      </c>
      <c r="DL514" s="63">
        <f t="shared" si="801"/>
        <v>5.1685633511915455E+32</v>
      </c>
      <c r="DM514" s="63">
        <f t="shared" si="745"/>
        <v>384477.8666666667</v>
      </c>
      <c r="DN514" s="51">
        <f t="shared" si="802"/>
        <v>4380.5173468192079</v>
      </c>
      <c r="DO514" s="93">
        <f t="shared" si="789"/>
        <v>15.553179348836913</v>
      </c>
    </row>
    <row r="515" spans="1:119">
      <c r="A515" s="74">
        <v>8192</v>
      </c>
      <c r="B515" s="74">
        <f t="shared" si="711"/>
        <v>16.966666666666665</v>
      </c>
      <c r="C515" s="78">
        <v>22.475000000000001</v>
      </c>
      <c r="D515" s="76">
        <f t="shared" si="746"/>
        <v>3.5449999999999999</v>
      </c>
      <c r="E515" s="76">
        <f t="shared" si="712"/>
        <v>3.5449999999999999</v>
      </c>
      <c r="F515" s="77">
        <f t="shared" si="713"/>
        <v>282.44388687500003</v>
      </c>
      <c r="G515" s="73">
        <f t="shared" si="714"/>
        <v>4.4142157763655696E+30</v>
      </c>
      <c r="H515" s="74">
        <f t="shared" si="747"/>
        <v>101.80000000000005</v>
      </c>
      <c r="I515" s="79">
        <v>509</v>
      </c>
      <c r="J515" s="51">
        <f t="shared" si="715"/>
        <v>509</v>
      </c>
      <c r="K515" s="51">
        <f t="shared" si="716"/>
        <v>10</v>
      </c>
      <c r="L515" s="51">
        <v>1</v>
      </c>
      <c r="N515" s="63">
        <f t="shared" si="750"/>
        <v>3.1154736656681663E+25</v>
      </c>
      <c r="O515" s="63">
        <f t="shared" si="751"/>
        <v>1.5857760958250967E+28</v>
      </c>
      <c r="P515" s="63">
        <f t="shared" si="752"/>
        <v>4.4142157763655694E+31</v>
      </c>
      <c r="Q515" s="63">
        <f t="shared" si="753"/>
        <v>2.2071078881827845E+32</v>
      </c>
      <c r="R515" s="63">
        <f t="shared" si="717"/>
        <v>384750.93333333335</v>
      </c>
      <c r="S515" s="51">
        <f t="shared" si="754"/>
        <v>2783.631174657608</v>
      </c>
      <c r="T515" s="72">
        <f t="shared" si="749"/>
        <v>9.8555192872329638</v>
      </c>
      <c r="U515" s="51">
        <f t="shared" si="718"/>
        <v>494</v>
      </c>
      <c r="V515" s="69">
        <f t="shared" si="719"/>
        <v>10.75</v>
      </c>
      <c r="W515" s="51">
        <v>1</v>
      </c>
      <c r="Y515" s="68">
        <f t="shared" si="708"/>
        <v>1.4352165947779102E+24</v>
      </c>
      <c r="Z515" s="68">
        <f t="shared" si="755"/>
        <v>7.0899699782028768E+26</v>
      </c>
      <c r="AA515" s="68">
        <f t="shared" si="756"/>
        <v>5.9316024494912294E+30</v>
      </c>
      <c r="AB515" s="68">
        <f t="shared" si="757"/>
        <v>2.3726409797964935E+32</v>
      </c>
      <c r="AC515" s="63">
        <f t="shared" si="720"/>
        <v>384750.93333333335</v>
      </c>
      <c r="AD515" s="69">
        <f t="shared" si="758"/>
        <v>8366.1883868720361</v>
      </c>
      <c r="AE515" s="72">
        <f t="shared" si="721"/>
        <v>29.620709725520182</v>
      </c>
      <c r="AF515" s="51">
        <f t="shared" si="722"/>
        <v>472</v>
      </c>
      <c r="AG515" s="51">
        <f t="shared" si="723"/>
        <v>11.85</v>
      </c>
      <c r="AH515" s="51">
        <v>1</v>
      </c>
      <c r="AJ515" s="63">
        <f t="shared" si="759"/>
        <v>1.0691946514975716E+23</v>
      </c>
      <c r="AK515" s="63">
        <f t="shared" si="760"/>
        <v>5.0465987550685377E+25</v>
      </c>
      <c r="AL515" s="63">
        <f t="shared" si="761"/>
        <v>3.0970622956096759E+29</v>
      </c>
      <c r="AM515" s="63">
        <f t="shared" si="762"/>
        <v>2.6154228474965997E+32</v>
      </c>
      <c r="AN515" s="63">
        <f t="shared" si="724"/>
        <v>384750.93333333335</v>
      </c>
      <c r="AO515" s="51">
        <f t="shared" si="763"/>
        <v>6136.9299322621</v>
      </c>
      <c r="AP515" s="72">
        <f t="shared" si="709"/>
        <v>21.72796161447139</v>
      </c>
      <c r="AQ515" s="51">
        <f t="shared" si="725"/>
        <v>444</v>
      </c>
      <c r="AR515" s="51">
        <f t="shared" si="726"/>
        <v>13.25</v>
      </c>
      <c r="AS515" s="51">
        <v>1</v>
      </c>
      <c r="AU515" s="63">
        <f t="shared" si="764"/>
        <v>8.0262056589632859E+21</v>
      </c>
      <c r="AV515" s="63">
        <f t="shared" si="765"/>
        <v>3.5636353125796992E+24</v>
      </c>
      <c r="AW515" s="63">
        <f t="shared" si="766"/>
        <v>7.1396922652396908E+27</v>
      </c>
      <c r="AX515" s="63">
        <f t="shared" si="767"/>
        <v>2.92441795184219E+32</v>
      </c>
      <c r="AY515" s="63">
        <f t="shared" si="727"/>
        <v>384750.93333333335</v>
      </c>
      <c r="AZ515" s="51">
        <f t="shared" si="768"/>
        <v>2003.4856653363051</v>
      </c>
      <c r="BA515" s="72">
        <f t="shared" si="791"/>
        <v>7.09339362059898</v>
      </c>
      <c r="BB515" s="51">
        <f t="shared" si="728"/>
        <v>414</v>
      </c>
      <c r="BC515" s="51">
        <f t="shared" si="729"/>
        <v>14.75</v>
      </c>
      <c r="BD515" s="51">
        <v>1</v>
      </c>
      <c r="BF515" s="63">
        <f t="shared" si="769"/>
        <v>4.3844346815880315E+19</v>
      </c>
      <c r="BG515" s="63">
        <f t="shared" si="770"/>
        <v>1.815155958177445E+22</v>
      </c>
      <c r="BH515" s="63">
        <f t="shared" si="771"/>
        <v>1.241868642833552E+26</v>
      </c>
      <c r="BI515" s="63">
        <f t="shared" si="772"/>
        <v>3.2554841350696074E+32</v>
      </c>
      <c r="BJ515" s="63">
        <f t="shared" si="730"/>
        <v>384750.93333333335</v>
      </c>
      <c r="BK515" s="51">
        <f t="shared" si="773"/>
        <v>6841.6635895049085</v>
      </c>
      <c r="BL515" s="72">
        <f t="shared" si="710"/>
        <v>24.223089638094358</v>
      </c>
      <c r="BM515" s="51">
        <f t="shared" si="731"/>
        <v>367</v>
      </c>
      <c r="BN515" s="51">
        <f t="shared" si="732"/>
        <v>17.100000000000001</v>
      </c>
      <c r="BO515" s="51">
        <v>1</v>
      </c>
      <c r="BQ515" s="63">
        <f t="shared" si="774"/>
        <v>2.138207058050256E+17</v>
      </c>
      <c r="BR515" s="63">
        <f t="shared" si="775"/>
        <v>7.8472199030444392E+19</v>
      </c>
      <c r="BS515" s="63">
        <f t="shared" si="776"/>
        <v>2.1310703766466732E+23</v>
      </c>
      <c r="BT515" s="63">
        <f t="shared" si="777"/>
        <v>3.7741544887925619E+32</v>
      </c>
      <c r="BU515" s="63">
        <f t="shared" si="733"/>
        <v>384750.93333333335</v>
      </c>
      <c r="BV515" s="51">
        <f t="shared" si="778"/>
        <v>2715.7011055850421</v>
      </c>
      <c r="BW515" s="72">
        <f t="shared" si="790"/>
        <v>9.615011093466924</v>
      </c>
      <c r="BX515" s="51">
        <f t="shared" si="734"/>
        <v>322</v>
      </c>
      <c r="BY515" s="51">
        <f t="shared" si="735"/>
        <v>19.350000000000001</v>
      </c>
      <c r="BZ515" s="51">
        <v>1</v>
      </c>
      <c r="CB515" s="63">
        <f t="shared" si="779"/>
        <v>1102929794179348.3</v>
      </c>
      <c r="CC515" s="63">
        <f t="shared" si="780"/>
        <v>3.5514339372575014E+17</v>
      </c>
      <c r="CD515" s="63">
        <f t="shared" si="781"/>
        <v>4.7099108858864461E+20</v>
      </c>
      <c r="CE515" s="63">
        <f t="shared" si="782"/>
        <v>4.2707537636336887E+32</v>
      </c>
      <c r="CF515" s="63">
        <f t="shared" si="736"/>
        <v>384750.93333333335</v>
      </c>
      <c r="CG515" s="51">
        <f t="shared" si="783"/>
        <v>1326.1997742589426</v>
      </c>
      <c r="CH515" s="93">
        <f t="shared" si="748"/>
        <v>4.6954451340130197</v>
      </c>
      <c r="CI515" s="51">
        <f t="shared" si="737"/>
        <v>277</v>
      </c>
      <c r="CJ515" s="51">
        <f t="shared" si="738"/>
        <v>21.6</v>
      </c>
      <c r="CK515" s="51">
        <v>1</v>
      </c>
      <c r="CM515" s="63">
        <f t="shared" si="784"/>
        <v>320606015063.42126</v>
      </c>
      <c r="CN515" s="63">
        <f t="shared" si="785"/>
        <v>88807866172567.687</v>
      </c>
      <c r="CO515" s="63">
        <f t="shared" si="786"/>
        <v>1.0268701059345414E+18</v>
      </c>
      <c r="CP515" s="63">
        <f t="shared" si="787"/>
        <v>4.7673530384748155E+32</v>
      </c>
      <c r="CQ515" s="63">
        <f t="shared" si="739"/>
        <v>384750.93333333335</v>
      </c>
      <c r="CR515" s="51">
        <f t="shared" si="788"/>
        <v>11562.828274008643</v>
      </c>
      <c r="CS515" s="93">
        <f t="shared" si="803"/>
        <v>40.938497207149517</v>
      </c>
      <c r="CT515" s="51">
        <f t="shared" si="740"/>
        <v>226</v>
      </c>
      <c r="CU515" s="51">
        <f t="shared" si="741"/>
        <v>24.15</v>
      </c>
      <c r="CV515" s="51">
        <v>1</v>
      </c>
      <c r="CX515" s="63">
        <f t="shared" si="793"/>
        <v>1665253415.77141</v>
      </c>
      <c r="CY515" s="63">
        <f t="shared" si="794"/>
        <v>376347271964.33868</v>
      </c>
      <c r="CZ515" s="63">
        <f t="shared" si="795"/>
        <v>976051962712099.37</v>
      </c>
      <c r="DA515" s="63">
        <f t="shared" si="796"/>
        <v>5.3301655499614248E+32</v>
      </c>
      <c r="DB515" s="63">
        <f t="shared" si="742"/>
        <v>384750.93333333335</v>
      </c>
      <c r="DC515" s="51">
        <f t="shared" si="797"/>
        <v>2593.4875457383055</v>
      </c>
      <c r="DD515" s="93">
        <f t="shared" si="792"/>
        <v>9.1823107748339901</v>
      </c>
      <c r="DE515" s="51">
        <f t="shared" si="743"/>
        <v>171</v>
      </c>
      <c r="DF515" s="51">
        <f t="shared" si="744"/>
        <v>26.9</v>
      </c>
      <c r="DG515" s="51">
        <v>1</v>
      </c>
      <c r="DI515" s="63">
        <f t="shared" si="798"/>
        <v>620580.04523299239</v>
      </c>
      <c r="DJ515" s="63">
        <f t="shared" si="799"/>
        <v>106119187.7348417</v>
      </c>
      <c r="DK515" s="63">
        <f t="shared" si="800"/>
        <v>530857712962.51001</v>
      </c>
      <c r="DL515" s="63">
        <f t="shared" si="801"/>
        <v>5.937120219211691E+32</v>
      </c>
      <c r="DM515" s="63">
        <f t="shared" si="745"/>
        <v>384750.93333333335</v>
      </c>
      <c r="DN515" s="51">
        <f t="shared" si="802"/>
        <v>5002.4667950621297</v>
      </c>
      <c r="DO515" s="93">
        <f t="shared" si="789"/>
        <v>17.711365080016936</v>
      </c>
    </row>
    <row r="516" spans="1:119">
      <c r="A516" s="74">
        <v>8192</v>
      </c>
      <c r="B516" s="74">
        <f t="shared" si="711"/>
        <v>17</v>
      </c>
      <c r="C516" s="78">
        <v>22.475000000000001</v>
      </c>
      <c r="D516" s="76">
        <f t="shared" si="746"/>
        <v>3.5500000000000003</v>
      </c>
      <c r="E516" s="76">
        <f t="shared" si="712"/>
        <v>3.5500000000000003</v>
      </c>
      <c r="F516" s="77">
        <f t="shared" si="713"/>
        <v>283.24118750000008</v>
      </c>
      <c r="G516" s="73">
        <f t="shared" si="714"/>
        <v>5.0706024009130899E+30</v>
      </c>
      <c r="H516" s="74">
        <f t="shared" si="747"/>
        <v>102.00000000000006</v>
      </c>
      <c r="I516" s="79">
        <v>510</v>
      </c>
      <c r="J516" s="51">
        <f t="shared" si="715"/>
        <v>510</v>
      </c>
      <c r="K516" s="51">
        <f t="shared" si="716"/>
        <v>10</v>
      </c>
      <c r="L516" s="51">
        <v>1</v>
      </c>
      <c r="N516" s="63">
        <f t="shared" si="750"/>
        <v>3.1154736656681663E+25</v>
      </c>
      <c r="O516" s="63">
        <f t="shared" si="751"/>
        <v>1.5888915694907648E+28</v>
      </c>
      <c r="P516" s="63">
        <f t="shared" si="752"/>
        <v>5.0706024009130896E+31</v>
      </c>
      <c r="Q516" s="63">
        <f t="shared" si="753"/>
        <v>2.5353012004565449E+32</v>
      </c>
      <c r="R516" s="63">
        <f t="shared" si="717"/>
        <v>385024</v>
      </c>
      <c r="S516" s="51">
        <f t="shared" si="754"/>
        <v>3191.2828403628596</v>
      </c>
      <c r="T516" s="72">
        <f t="shared" si="749"/>
        <v>11.267015466678407</v>
      </c>
      <c r="U516" s="51">
        <f t="shared" si="718"/>
        <v>495</v>
      </c>
      <c r="V516" s="69">
        <f t="shared" si="719"/>
        <v>10.75</v>
      </c>
      <c r="W516" s="51">
        <v>1</v>
      </c>
      <c r="Y516" s="68">
        <f t="shared" si="708"/>
        <v>1.4352165947779102E+24</v>
      </c>
      <c r="Z516" s="68">
        <f t="shared" si="755"/>
        <v>7.1043221441506549E+26</v>
      </c>
      <c r="AA516" s="68">
        <f t="shared" si="756"/>
        <v>6.8136219762269571E+30</v>
      </c>
      <c r="AB516" s="68">
        <f t="shared" si="757"/>
        <v>2.7254487904907862E+32</v>
      </c>
      <c r="AC516" s="63">
        <f t="shared" si="720"/>
        <v>385024</v>
      </c>
      <c r="AD516" s="69">
        <f t="shared" si="758"/>
        <v>9590.8122379232955</v>
      </c>
      <c r="AE516" s="72">
        <f t="shared" si="721"/>
        <v>33.860937819727553</v>
      </c>
      <c r="AF516" s="51">
        <f t="shared" si="722"/>
        <v>473</v>
      </c>
      <c r="AG516" s="51">
        <f t="shared" si="723"/>
        <v>11.85</v>
      </c>
      <c r="AH516" s="51">
        <v>1</v>
      </c>
      <c r="AJ516" s="63">
        <f t="shared" si="759"/>
        <v>1.0691946514975716E+23</v>
      </c>
      <c r="AK516" s="63">
        <f t="shared" si="760"/>
        <v>5.0572907015835137E+25</v>
      </c>
      <c r="AL516" s="63">
        <f t="shared" si="761"/>
        <v>3.5575903642901773E+29</v>
      </c>
      <c r="AM516" s="63">
        <f t="shared" si="762"/>
        <v>3.004331922541006E+32</v>
      </c>
      <c r="AN516" s="63">
        <f t="shared" si="724"/>
        <v>385024</v>
      </c>
      <c r="AO516" s="51">
        <f t="shared" si="763"/>
        <v>7034.5775519217086</v>
      </c>
      <c r="AP516" s="72">
        <f t="shared" si="709"/>
        <v>24.835997949350876</v>
      </c>
      <c r="AQ516" s="51">
        <f t="shared" si="725"/>
        <v>445</v>
      </c>
      <c r="AR516" s="51">
        <f t="shared" si="726"/>
        <v>13.25</v>
      </c>
      <c r="AS516" s="51">
        <v>1</v>
      </c>
      <c r="AU516" s="63">
        <f t="shared" si="764"/>
        <v>8.0262056589632859E+21</v>
      </c>
      <c r="AV516" s="63">
        <f t="shared" si="765"/>
        <v>3.5716615182386625E+24</v>
      </c>
      <c r="AW516" s="63">
        <f t="shared" si="766"/>
        <v>8.2013527602658862E+27</v>
      </c>
      <c r="AX516" s="63">
        <f t="shared" si="767"/>
        <v>3.3592740906049218E+32</v>
      </c>
      <c r="AY516" s="63">
        <f t="shared" si="727"/>
        <v>385024</v>
      </c>
      <c r="AZ516" s="51">
        <f t="shared" si="768"/>
        <v>2296.2290010925562</v>
      </c>
      <c r="BA516" s="72">
        <f t="shared" si="791"/>
        <v>8.1069742058349323</v>
      </c>
      <c r="BB516" s="51">
        <f t="shared" si="728"/>
        <v>415</v>
      </c>
      <c r="BC516" s="51">
        <f t="shared" si="729"/>
        <v>14.75</v>
      </c>
      <c r="BD516" s="51">
        <v>1</v>
      </c>
      <c r="BF516" s="63">
        <f t="shared" si="769"/>
        <v>4.3844346815880315E+19</v>
      </c>
      <c r="BG516" s="63">
        <f t="shared" si="770"/>
        <v>1.8195403928590331E+22</v>
      </c>
      <c r="BH516" s="63">
        <f t="shared" si="771"/>
        <v>1.4265324671453019E+26</v>
      </c>
      <c r="BI516" s="63">
        <f t="shared" si="772"/>
        <v>3.7395692706734036E+32</v>
      </c>
      <c r="BJ516" s="63">
        <f t="shared" si="730"/>
        <v>385024</v>
      </c>
      <c r="BK516" s="51">
        <f t="shared" si="773"/>
        <v>7840.0703427297913</v>
      </c>
      <c r="BL516" s="72">
        <f t="shared" si="710"/>
        <v>27.679838557130005</v>
      </c>
      <c r="BM516" s="51">
        <f t="shared" si="731"/>
        <v>368</v>
      </c>
      <c r="BN516" s="51">
        <f t="shared" si="732"/>
        <v>17.100000000000001</v>
      </c>
      <c r="BO516" s="51">
        <v>1</v>
      </c>
      <c r="BQ516" s="63">
        <f t="shared" si="774"/>
        <v>2.138207058050256E+17</v>
      </c>
      <c r="BR516" s="63">
        <f t="shared" si="775"/>
        <v>7.8686019736249418E+19</v>
      </c>
      <c r="BS516" s="63">
        <f t="shared" si="776"/>
        <v>2.4479570360369458E+23</v>
      </c>
      <c r="BT516" s="63">
        <f t="shared" si="777"/>
        <v>4.335365052780693E+32</v>
      </c>
      <c r="BU516" s="63">
        <f t="shared" si="733"/>
        <v>385024</v>
      </c>
      <c r="BV516" s="51">
        <f t="shared" si="778"/>
        <v>3111.0444323430561</v>
      </c>
      <c r="BW516" s="72">
        <f t="shared" si="790"/>
        <v>10.983728954826018</v>
      </c>
      <c r="BX516" s="51">
        <f t="shared" si="734"/>
        <v>323</v>
      </c>
      <c r="BY516" s="51">
        <f t="shared" si="735"/>
        <v>19.350000000000001</v>
      </c>
      <c r="BZ516" s="51">
        <v>1</v>
      </c>
      <c r="CB516" s="63">
        <f t="shared" si="779"/>
        <v>1102929794179348.3</v>
      </c>
      <c r="CC516" s="63">
        <f t="shared" si="780"/>
        <v>3.5624632351992947E+17</v>
      </c>
      <c r="CD516" s="63">
        <f t="shared" si="781"/>
        <v>5.4102668868003883E+20</v>
      </c>
      <c r="CE516" s="63">
        <f t="shared" si="782"/>
        <v>4.905807822883415E+32</v>
      </c>
      <c r="CF516" s="63">
        <f t="shared" si="736"/>
        <v>385024</v>
      </c>
      <c r="CG516" s="51">
        <f t="shared" si="783"/>
        <v>1518.687079586864</v>
      </c>
      <c r="CH516" s="93">
        <f t="shared" si="748"/>
        <v>5.3618158184951952</v>
      </c>
      <c r="CI516" s="51">
        <f t="shared" si="737"/>
        <v>278</v>
      </c>
      <c r="CJ516" s="51">
        <f t="shared" si="738"/>
        <v>21.6</v>
      </c>
      <c r="CK516" s="51">
        <v>1</v>
      </c>
      <c r="CM516" s="63">
        <f t="shared" si="784"/>
        <v>320606015063.42126</v>
      </c>
      <c r="CN516" s="63">
        <f t="shared" si="785"/>
        <v>89128472187631.109</v>
      </c>
      <c r="CO516" s="63">
        <f t="shared" si="786"/>
        <v>1.1795640014826391E+18</v>
      </c>
      <c r="CP516" s="63">
        <f t="shared" si="787"/>
        <v>5.4762505929861376E+32</v>
      </c>
      <c r="CQ516" s="63">
        <f t="shared" si="739"/>
        <v>385024</v>
      </c>
      <c r="CR516" s="51">
        <f t="shared" si="788"/>
        <v>13234.42411308756</v>
      </c>
      <c r="CS516" s="93">
        <f t="shared" si="803"/>
        <v>46.724928072431403</v>
      </c>
      <c r="CT516" s="51">
        <f t="shared" si="740"/>
        <v>227</v>
      </c>
      <c r="CU516" s="51">
        <f t="shared" si="741"/>
        <v>24.15</v>
      </c>
      <c r="CV516" s="51">
        <v>1</v>
      </c>
      <c r="CX516" s="63">
        <f t="shared" si="793"/>
        <v>1665253415.77141</v>
      </c>
      <c r="CY516" s="63">
        <f t="shared" si="794"/>
        <v>378012525380.11005</v>
      </c>
      <c r="CZ516" s="63">
        <f t="shared" si="795"/>
        <v>1121189283959016</v>
      </c>
      <c r="DA516" s="63">
        <f t="shared" si="796"/>
        <v>6.1227523991025555E+32</v>
      </c>
      <c r="DB516" s="63">
        <f t="shared" si="742"/>
        <v>385024</v>
      </c>
      <c r="DC516" s="51">
        <f t="shared" si="797"/>
        <v>2966.0109353032826</v>
      </c>
      <c r="DD516" s="93">
        <f t="shared" si="792"/>
        <v>10.471679495070898</v>
      </c>
      <c r="DE516" s="51">
        <f t="shared" si="743"/>
        <v>172</v>
      </c>
      <c r="DF516" s="51">
        <f t="shared" si="744"/>
        <v>26.9</v>
      </c>
      <c r="DG516" s="51">
        <v>1</v>
      </c>
      <c r="DI516" s="63">
        <f t="shared" si="798"/>
        <v>620580.04523299239</v>
      </c>
      <c r="DJ516" s="63">
        <f t="shared" si="799"/>
        <v>106739767.78007469</v>
      </c>
      <c r="DK516" s="63">
        <f t="shared" si="800"/>
        <v>609795381617.52356</v>
      </c>
      <c r="DL516" s="63">
        <f t="shared" si="801"/>
        <v>6.8199602292281048E+32</v>
      </c>
      <c r="DM516" s="63">
        <f t="shared" si="745"/>
        <v>385024</v>
      </c>
      <c r="DN516" s="51">
        <f t="shared" si="802"/>
        <v>5712.9165099360016</v>
      </c>
      <c r="DO516" s="93">
        <f t="shared" si="789"/>
        <v>20.169794373341272</v>
      </c>
    </row>
    <row r="517" spans="1:119">
      <c r="A517" s="74">
        <v>8192</v>
      </c>
      <c r="B517" s="74">
        <f t="shared" si="711"/>
        <v>17.033333333333335</v>
      </c>
      <c r="C517" s="78">
        <v>22.475000000000001</v>
      </c>
      <c r="D517" s="76">
        <f t="shared" si="746"/>
        <v>3.5550000000000002</v>
      </c>
      <c r="E517" s="76">
        <f t="shared" si="712"/>
        <v>3.5550000000000002</v>
      </c>
      <c r="F517" s="77">
        <f t="shared" si="713"/>
        <v>284.03961187500005</v>
      </c>
      <c r="G517" s="73">
        <f t="shared" si="714"/>
        <v>5.8245926367728833E+30</v>
      </c>
      <c r="H517" s="74">
        <f t="shared" si="747"/>
        <v>102.20000000000005</v>
      </c>
      <c r="I517" s="79">
        <v>511</v>
      </c>
      <c r="J517" s="51">
        <f t="shared" si="715"/>
        <v>511</v>
      </c>
      <c r="K517" s="51">
        <f t="shared" si="716"/>
        <v>10</v>
      </c>
      <c r="L517" s="51">
        <v>1</v>
      </c>
      <c r="N517" s="63">
        <f t="shared" si="750"/>
        <v>3.1154736656681663E+25</v>
      </c>
      <c r="O517" s="63">
        <f t="shared" si="751"/>
        <v>1.5920070431564331E+28</v>
      </c>
      <c r="P517" s="63">
        <f t="shared" si="752"/>
        <v>5.824592636772883E+31</v>
      </c>
      <c r="Q517" s="63">
        <f t="shared" si="753"/>
        <v>2.9122963183864417E+32</v>
      </c>
      <c r="R517" s="63">
        <f t="shared" si="717"/>
        <v>385297.06666666665</v>
      </c>
      <c r="S517" s="51">
        <f t="shared" si="754"/>
        <v>3658.6475303680863</v>
      </c>
      <c r="T517" s="72">
        <f t="shared" si="749"/>
        <v>12.88076513770967</v>
      </c>
      <c r="U517" s="51">
        <f t="shared" si="718"/>
        <v>496</v>
      </c>
      <c r="V517" s="69">
        <f t="shared" si="719"/>
        <v>10.75</v>
      </c>
      <c r="W517" s="51">
        <v>1</v>
      </c>
      <c r="Y517" s="68">
        <f t="shared" si="708"/>
        <v>1.4352165947779102E+24</v>
      </c>
      <c r="Z517" s="68">
        <f t="shared" si="755"/>
        <v>7.1186743100984344E+26</v>
      </c>
      <c r="AA517" s="68">
        <f t="shared" si="756"/>
        <v>7.8267963556635555E+30</v>
      </c>
      <c r="AB517" s="68">
        <f t="shared" si="757"/>
        <v>3.1307185422654247E+32</v>
      </c>
      <c r="AC517" s="63">
        <f t="shared" si="720"/>
        <v>385297.06666666665</v>
      </c>
      <c r="AD517" s="69">
        <f t="shared" si="758"/>
        <v>10994.738647560531</v>
      </c>
      <c r="AE517" s="72">
        <f t="shared" si="721"/>
        <v>38.708469480654998</v>
      </c>
      <c r="AF517" s="51">
        <f t="shared" si="722"/>
        <v>474</v>
      </c>
      <c r="AG517" s="51">
        <f t="shared" si="723"/>
        <v>11.85</v>
      </c>
      <c r="AH517" s="51">
        <v>1</v>
      </c>
      <c r="AJ517" s="63">
        <f t="shared" si="759"/>
        <v>1.0691946514975716E+23</v>
      </c>
      <c r="AK517" s="63">
        <f t="shared" si="760"/>
        <v>5.0679826480984896E+25</v>
      </c>
      <c r="AL517" s="63">
        <f t="shared" si="761"/>
        <v>4.0865981992134287E+29</v>
      </c>
      <c r="AM517" s="63">
        <f t="shared" si="762"/>
        <v>3.4510711372879332E+32</v>
      </c>
      <c r="AN517" s="63">
        <f t="shared" si="724"/>
        <v>385297.06666666665</v>
      </c>
      <c r="AO517" s="51">
        <f t="shared" si="763"/>
        <v>8063.5599665021009</v>
      </c>
      <c r="AP517" s="72">
        <f t="shared" si="709"/>
        <v>28.388857150145334</v>
      </c>
      <c r="AQ517" s="51">
        <f t="shared" si="725"/>
        <v>446</v>
      </c>
      <c r="AR517" s="51">
        <f t="shared" si="726"/>
        <v>13.25</v>
      </c>
      <c r="AS517" s="51">
        <v>1</v>
      </c>
      <c r="AU517" s="63">
        <f t="shared" si="764"/>
        <v>8.0262056589632859E+21</v>
      </c>
      <c r="AV517" s="63">
        <f t="shared" si="765"/>
        <v>3.5796877238976257E+24</v>
      </c>
      <c r="AW517" s="63">
        <f t="shared" si="766"/>
        <v>9.4208804244678172E+27</v>
      </c>
      <c r="AX517" s="63">
        <f t="shared" si="767"/>
        <v>3.858792621862035E+32</v>
      </c>
      <c r="AY517" s="63">
        <f t="shared" si="727"/>
        <v>385297.06666666665</v>
      </c>
      <c r="AZ517" s="51">
        <f t="shared" si="768"/>
        <v>2631.7604079191019</v>
      </c>
      <c r="BA517" s="72">
        <f t="shared" si="791"/>
        <v>9.2654696665241367</v>
      </c>
      <c r="BB517" s="51">
        <f t="shared" si="728"/>
        <v>416</v>
      </c>
      <c r="BC517" s="51">
        <f t="shared" si="729"/>
        <v>14.75</v>
      </c>
      <c r="BD517" s="51">
        <v>1</v>
      </c>
      <c r="BF517" s="63">
        <f t="shared" si="769"/>
        <v>4.3844346815880315E+19</v>
      </c>
      <c r="BG517" s="63">
        <f t="shared" si="770"/>
        <v>1.823924827540621E+22</v>
      </c>
      <c r="BH517" s="63">
        <f t="shared" si="771"/>
        <v>1.6386554983596704E+26</v>
      </c>
      <c r="BI517" s="63">
        <f t="shared" si="772"/>
        <v>4.2956370696200017E+32</v>
      </c>
      <c r="BJ517" s="63">
        <f t="shared" si="730"/>
        <v>385297.06666666665</v>
      </c>
      <c r="BK517" s="51">
        <f t="shared" si="773"/>
        <v>8984.2271655966888</v>
      </c>
      <c r="BL517" s="72">
        <f t="shared" si="710"/>
        <v>31.630190966288396</v>
      </c>
      <c r="BM517" s="51">
        <f t="shared" si="731"/>
        <v>369</v>
      </c>
      <c r="BN517" s="51">
        <f t="shared" si="732"/>
        <v>17.100000000000001</v>
      </c>
      <c r="BO517" s="51">
        <v>1</v>
      </c>
      <c r="BQ517" s="63">
        <f t="shared" si="774"/>
        <v>2.138207058050256E+17</v>
      </c>
      <c r="BR517" s="63">
        <f t="shared" si="775"/>
        <v>7.8899840442054443E+19</v>
      </c>
      <c r="BS517" s="63">
        <f t="shared" si="776"/>
        <v>2.8119642203990573E+23</v>
      </c>
      <c r="BT517" s="63">
        <f t="shared" si="777"/>
        <v>4.9800267044408156E+32</v>
      </c>
      <c r="BU517" s="63">
        <f t="shared" si="733"/>
        <v>385297.06666666665</v>
      </c>
      <c r="BV517" s="51">
        <f t="shared" si="778"/>
        <v>3563.9669290132692</v>
      </c>
      <c r="BW517" s="72">
        <f t="shared" si="790"/>
        <v>12.54742923174285</v>
      </c>
      <c r="BX517" s="51">
        <f t="shared" si="734"/>
        <v>324</v>
      </c>
      <c r="BY517" s="51">
        <f t="shared" si="735"/>
        <v>19.350000000000001</v>
      </c>
      <c r="BZ517" s="51">
        <v>1</v>
      </c>
      <c r="CB517" s="63">
        <f t="shared" si="779"/>
        <v>1102929794179348.3</v>
      </c>
      <c r="CC517" s="63">
        <f t="shared" si="780"/>
        <v>3.5734925331410886E+17</v>
      </c>
      <c r="CD517" s="63">
        <f t="shared" si="781"/>
        <v>6.2147646729625364E+20</v>
      </c>
      <c r="CE517" s="63">
        <f t="shared" si="782"/>
        <v>5.6352933760777653E+32</v>
      </c>
      <c r="CF517" s="63">
        <f t="shared" si="736"/>
        <v>385297.06666666665</v>
      </c>
      <c r="CG517" s="51">
        <f t="shared" si="783"/>
        <v>1739.1290496134823</v>
      </c>
      <c r="CH517" s="93">
        <f t="shared" si="748"/>
        <v>6.1228398325612305</v>
      </c>
      <c r="CI517" s="51">
        <f t="shared" si="737"/>
        <v>279</v>
      </c>
      <c r="CJ517" s="51">
        <f t="shared" si="738"/>
        <v>21.6</v>
      </c>
      <c r="CK517" s="51">
        <v>1</v>
      </c>
      <c r="CM517" s="63">
        <f t="shared" si="784"/>
        <v>320606015063.42126</v>
      </c>
      <c r="CN517" s="63">
        <f t="shared" si="785"/>
        <v>89449078202694.531</v>
      </c>
      <c r="CO517" s="63">
        <f t="shared" si="786"/>
        <v>1.3549632281168279E+18</v>
      </c>
      <c r="CP517" s="63">
        <f t="shared" si="787"/>
        <v>6.2905600477147143E+32</v>
      </c>
      <c r="CQ517" s="63">
        <f t="shared" si="739"/>
        <v>385297.06666666665</v>
      </c>
      <c r="CR517" s="51">
        <f t="shared" si="788"/>
        <v>15147.872458187183</v>
      </c>
      <c r="CS517" s="93">
        <f t="shared" si="803"/>
        <v>53.330140673665781</v>
      </c>
      <c r="CT517" s="51">
        <f t="shared" si="740"/>
        <v>228</v>
      </c>
      <c r="CU517" s="51">
        <f t="shared" si="741"/>
        <v>24.15</v>
      </c>
      <c r="CV517" s="51">
        <v>1</v>
      </c>
      <c r="CX517" s="63">
        <f t="shared" si="793"/>
        <v>1665253415.77141</v>
      </c>
      <c r="CY517" s="63">
        <f t="shared" si="794"/>
        <v>379677778795.88147</v>
      </c>
      <c r="CZ517" s="63">
        <f t="shared" si="795"/>
        <v>1287908286124025</v>
      </c>
      <c r="DA517" s="63">
        <f t="shared" si="796"/>
        <v>7.033195608903256E+32</v>
      </c>
      <c r="DB517" s="63">
        <f t="shared" si="742"/>
        <v>385297.06666666665</v>
      </c>
      <c r="DC517" s="51">
        <f t="shared" si="797"/>
        <v>3392.1086722760701</v>
      </c>
      <c r="DD517" s="93">
        <f t="shared" si="792"/>
        <v>11.942378916391657</v>
      </c>
      <c r="DE517" s="51">
        <f t="shared" si="743"/>
        <v>173</v>
      </c>
      <c r="DF517" s="51">
        <f t="shared" si="744"/>
        <v>26.9</v>
      </c>
      <c r="DG517" s="51">
        <v>1</v>
      </c>
      <c r="DI517" s="63">
        <f t="shared" si="798"/>
        <v>620580.04523299239</v>
      </c>
      <c r="DJ517" s="63">
        <f t="shared" si="799"/>
        <v>107360347.82530768</v>
      </c>
      <c r="DK517" s="63">
        <f t="shared" si="800"/>
        <v>700470951748.83838</v>
      </c>
      <c r="DL517" s="63">
        <f t="shared" si="801"/>
        <v>7.8340770964595282E+32</v>
      </c>
      <c r="DM517" s="63">
        <f t="shared" si="745"/>
        <v>385297.06666666665</v>
      </c>
      <c r="DN517" s="51">
        <f t="shared" si="802"/>
        <v>6524.4847463480255</v>
      </c>
      <c r="DO517" s="93">
        <f t="shared" si="789"/>
        <v>22.970333973063294</v>
      </c>
    </row>
    <row r="518" spans="1:119">
      <c r="A518" s="74">
        <v>8192</v>
      </c>
      <c r="B518" s="74">
        <f t="shared" si="711"/>
        <v>17.066666666666666</v>
      </c>
      <c r="C518" s="78">
        <v>22.475000000000001</v>
      </c>
      <c r="D518" s="76">
        <f t="shared" si="746"/>
        <v>3.56</v>
      </c>
      <c r="E518" s="76">
        <f t="shared" si="712"/>
        <v>3.56</v>
      </c>
      <c r="F518" s="77">
        <f t="shared" si="713"/>
        <v>284.83916000000005</v>
      </c>
      <c r="G518" s="73">
        <f t="shared" si="714"/>
        <v>6.6906999803888537E+30</v>
      </c>
      <c r="H518" s="74">
        <f t="shared" si="747"/>
        <v>102.40000000000006</v>
      </c>
      <c r="I518" s="79">
        <v>512</v>
      </c>
      <c r="J518" s="51">
        <f t="shared" si="715"/>
        <v>512</v>
      </c>
      <c r="K518" s="51">
        <f t="shared" si="716"/>
        <v>10</v>
      </c>
      <c r="L518" s="51">
        <v>1</v>
      </c>
      <c r="N518" s="63">
        <f t="shared" si="750"/>
        <v>3.1154736656681663E+25</v>
      </c>
      <c r="O518" s="63">
        <f t="shared" si="751"/>
        <v>1.5951225168221012E+28</v>
      </c>
      <c r="P518" s="63">
        <f t="shared" si="752"/>
        <v>6.690699980388854E+31</v>
      </c>
      <c r="Q518" s="63">
        <f t="shared" si="753"/>
        <v>3.3453499901944269E+32</v>
      </c>
      <c r="R518" s="63">
        <f t="shared" si="717"/>
        <v>385570.1333333333</v>
      </c>
      <c r="S518" s="51">
        <f t="shared" si="754"/>
        <v>4194.474035585974</v>
      </c>
      <c r="T518" s="72">
        <f t="shared" si="749"/>
        <v>14.725763253851659</v>
      </c>
      <c r="U518" s="51">
        <f t="shared" si="718"/>
        <v>497</v>
      </c>
      <c r="V518" s="69">
        <f t="shared" si="719"/>
        <v>10.75</v>
      </c>
      <c r="W518" s="51">
        <v>1</v>
      </c>
      <c r="Y518" s="68">
        <f t="shared" ref="Y518:Y581" si="804">Y517*W518</f>
        <v>1.4352165947779102E+24</v>
      </c>
      <c r="Z518" s="68">
        <f t="shared" si="755"/>
        <v>7.1330264760462138E+26</v>
      </c>
      <c r="AA518" s="68">
        <f t="shared" si="756"/>
        <v>8.9906280986475144E+30</v>
      </c>
      <c r="AB518" s="68">
        <f t="shared" si="757"/>
        <v>3.5962512394590087E+32</v>
      </c>
      <c r="AC518" s="63">
        <f t="shared" si="720"/>
        <v>385570.1333333333</v>
      </c>
      <c r="AD518" s="69">
        <f t="shared" si="758"/>
        <v>12604.226451197692</v>
      </c>
      <c r="AE518" s="72">
        <f t="shared" si="721"/>
        <v>44.250328680921854</v>
      </c>
      <c r="AF518" s="51">
        <f t="shared" si="722"/>
        <v>475</v>
      </c>
      <c r="AG518" s="51">
        <f t="shared" si="723"/>
        <v>11.85</v>
      </c>
      <c r="AH518" s="51">
        <v>1</v>
      </c>
      <c r="AJ518" s="63">
        <f t="shared" si="759"/>
        <v>1.0691946514975716E+23</v>
      </c>
      <c r="AK518" s="63">
        <f t="shared" si="760"/>
        <v>5.0786745946134647E+25</v>
      </c>
      <c r="AL518" s="63">
        <f t="shared" si="761"/>
        <v>4.6942686289703096E+29</v>
      </c>
      <c r="AM518" s="63">
        <f t="shared" si="762"/>
        <v>3.9642397383803952E+32</v>
      </c>
      <c r="AN518" s="63">
        <f t="shared" si="724"/>
        <v>385570.1333333333</v>
      </c>
      <c r="AO518" s="51">
        <f t="shared" si="763"/>
        <v>9243.0978624799809</v>
      </c>
      <c r="AP518" s="72">
        <f t="shared" ref="AP518:AP581" si="805">AO518/$F518</f>
        <v>32.450235643441651</v>
      </c>
      <c r="AQ518" s="51">
        <f t="shared" si="725"/>
        <v>447</v>
      </c>
      <c r="AR518" s="51">
        <f t="shared" si="726"/>
        <v>13.25</v>
      </c>
      <c r="AS518" s="51">
        <v>1</v>
      </c>
      <c r="AU518" s="63">
        <f t="shared" si="764"/>
        <v>8.0262056589632859E+21</v>
      </c>
      <c r="AV518" s="63">
        <f t="shared" si="765"/>
        <v>3.587713929556589E+24</v>
      </c>
      <c r="AW518" s="63">
        <f t="shared" si="766"/>
        <v>1.0821749846209954E+28</v>
      </c>
      <c r="AX518" s="63">
        <f t="shared" si="767"/>
        <v>4.4325887370076164E+32</v>
      </c>
      <c r="AY518" s="63">
        <f t="shared" si="727"/>
        <v>385570.1333333333</v>
      </c>
      <c r="AZ518" s="51">
        <f t="shared" si="768"/>
        <v>3016.3357666444244</v>
      </c>
      <c r="BA518" s="72">
        <f t="shared" si="791"/>
        <v>10.589610524916672</v>
      </c>
      <c r="BB518" s="51">
        <f t="shared" si="728"/>
        <v>417</v>
      </c>
      <c r="BC518" s="51">
        <f t="shared" si="729"/>
        <v>14.75</v>
      </c>
      <c r="BD518" s="51">
        <v>1</v>
      </c>
      <c r="BF518" s="63">
        <f t="shared" si="769"/>
        <v>4.3844346815880315E+19</v>
      </c>
      <c r="BG518" s="63">
        <f t="shared" si="770"/>
        <v>1.8283092622222092E+22</v>
      </c>
      <c r="BH518" s="63">
        <f t="shared" si="771"/>
        <v>1.8823208753726006E+26</v>
      </c>
      <c r="BI518" s="63">
        <f t="shared" si="772"/>
        <v>4.9343912355367801E+32</v>
      </c>
      <c r="BJ518" s="63">
        <f t="shared" si="730"/>
        <v>385570.1333333333</v>
      </c>
      <c r="BK518" s="51">
        <f t="shared" si="773"/>
        <v>10295.418364203566</v>
      </c>
      <c r="BL518" s="72">
        <f t="shared" ref="BL518:BL581" si="806">BK518/$F518</f>
        <v>36.144673240166711</v>
      </c>
      <c r="BM518" s="51">
        <f t="shared" si="731"/>
        <v>370</v>
      </c>
      <c r="BN518" s="51">
        <f t="shared" si="732"/>
        <v>17.100000000000001</v>
      </c>
      <c r="BO518" s="51">
        <v>1</v>
      </c>
      <c r="BQ518" s="63">
        <f t="shared" si="774"/>
        <v>2.138207058050256E+17</v>
      </c>
      <c r="BR518" s="63">
        <f t="shared" si="775"/>
        <v>7.9113661147859468E+19</v>
      </c>
      <c r="BS518" s="63">
        <f t="shared" si="776"/>
        <v>3.2300986742829175E+23</v>
      </c>
      <c r="BT518" s="63">
        <f t="shared" si="777"/>
        <v>5.7205484832324703E+32</v>
      </c>
      <c r="BU518" s="63">
        <f t="shared" si="733"/>
        <v>385570.1333333333</v>
      </c>
      <c r="BV518" s="51">
        <f t="shared" si="778"/>
        <v>4082.8582920034819</v>
      </c>
      <c r="BW518" s="72">
        <f t="shared" si="790"/>
        <v>14.333907921942618</v>
      </c>
      <c r="BX518" s="51">
        <f t="shared" si="734"/>
        <v>325</v>
      </c>
      <c r="BY518" s="51">
        <f t="shared" si="735"/>
        <v>19.350000000000001</v>
      </c>
      <c r="BZ518" s="51">
        <v>1</v>
      </c>
      <c r="CB518" s="63">
        <f t="shared" si="779"/>
        <v>1102929794179348.3</v>
      </c>
      <c r="CC518" s="63">
        <f t="shared" si="780"/>
        <v>3.5845218310828819E+17</v>
      </c>
      <c r="CD518" s="63">
        <f t="shared" si="781"/>
        <v>7.138889956525753E+20</v>
      </c>
      <c r="CE518" s="63">
        <f t="shared" si="782"/>
        <v>6.4732522310262166E+32</v>
      </c>
      <c r="CF518" s="63">
        <f t="shared" si="736"/>
        <v>385570.1333333333</v>
      </c>
      <c r="CG518" s="51">
        <f t="shared" si="783"/>
        <v>1991.5878024849687</v>
      </c>
      <c r="CH518" s="93">
        <f t="shared" si="748"/>
        <v>6.9919733034073275</v>
      </c>
      <c r="CI518" s="51">
        <f t="shared" si="737"/>
        <v>280</v>
      </c>
      <c r="CJ518" s="51">
        <f t="shared" si="738"/>
        <v>21.6</v>
      </c>
      <c r="CK518" s="51">
        <v>14</v>
      </c>
      <c r="CM518" s="63">
        <f t="shared" si="784"/>
        <v>4488484210887.8975</v>
      </c>
      <c r="CN518" s="63">
        <f t="shared" si="785"/>
        <v>1256775579048611.2</v>
      </c>
      <c r="CO518" s="63">
        <f t="shared" si="786"/>
        <v>1.5564440312192724E+18</v>
      </c>
      <c r="CP518" s="63">
        <f t="shared" si="787"/>
        <v>7.2259559788199615E+32</v>
      </c>
      <c r="CQ518" s="63">
        <f t="shared" si="739"/>
        <v>385570.1333333333</v>
      </c>
      <c r="CR518" s="51">
        <f t="shared" si="788"/>
        <v>1238.4422940470506</v>
      </c>
      <c r="CS518" s="93">
        <f t="shared" si="803"/>
        <v>4.34786527964431</v>
      </c>
      <c r="CT518" s="51">
        <f t="shared" si="740"/>
        <v>229</v>
      </c>
      <c r="CU518" s="51">
        <f t="shared" si="741"/>
        <v>24.15</v>
      </c>
      <c r="CV518" s="51">
        <v>1</v>
      </c>
      <c r="CX518" s="63">
        <f t="shared" si="793"/>
        <v>1665253415.77141</v>
      </c>
      <c r="CY518" s="63">
        <f t="shared" si="794"/>
        <v>381343032211.65289</v>
      </c>
      <c r="CZ518" s="63">
        <f t="shared" si="795"/>
        <v>1479418129657718.5</v>
      </c>
      <c r="DA518" s="63">
        <f t="shared" si="796"/>
        <v>8.0790202263195411E+32</v>
      </c>
      <c r="DB518" s="63">
        <f t="shared" si="742"/>
        <v>385570.1333333333</v>
      </c>
      <c r="DC518" s="51">
        <f t="shared" si="797"/>
        <v>3879.494325824242</v>
      </c>
      <c r="DD518" s="93">
        <f t="shared" si="792"/>
        <v>13.61994722152755</v>
      </c>
      <c r="DE518" s="51">
        <f t="shared" si="743"/>
        <v>174</v>
      </c>
      <c r="DF518" s="51">
        <f t="shared" si="744"/>
        <v>26.9</v>
      </c>
      <c r="DG518" s="51">
        <v>1</v>
      </c>
      <c r="DI518" s="63">
        <f t="shared" si="798"/>
        <v>620580.04523299239</v>
      </c>
      <c r="DJ518" s="63">
        <f t="shared" si="799"/>
        <v>107980927.87054068</v>
      </c>
      <c r="DK518" s="63">
        <f t="shared" si="800"/>
        <v>804629829997.09827</v>
      </c>
      <c r="DL518" s="63">
        <f t="shared" si="801"/>
        <v>8.9989914736230071E+32</v>
      </c>
      <c r="DM518" s="63">
        <f t="shared" si="745"/>
        <v>385570.1333333333</v>
      </c>
      <c r="DN518" s="51">
        <f t="shared" si="802"/>
        <v>7451.5921085784366</v>
      </c>
      <c r="DO518" s="93">
        <f t="shared" si="789"/>
        <v>26.160701037660818</v>
      </c>
    </row>
    <row r="519" spans="1:119">
      <c r="A519" s="74">
        <v>8192</v>
      </c>
      <c r="B519" s="74">
        <f t="shared" ref="B519:B582" si="807">I519/30</f>
        <v>17.100000000000001</v>
      </c>
      <c r="C519" s="78">
        <v>22.475000000000001</v>
      </c>
      <c r="D519" s="76">
        <f t="shared" si="746"/>
        <v>3.5649999999999999</v>
      </c>
      <c r="E519" s="76">
        <f t="shared" ref="E519:E545" si="808">(100%+I519*0.5%)</f>
        <v>3.5649999999999999</v>
      </c>
      <c r="F519" s="77">
        <f t="shared" ref="F519:F545" si="809">C519*D519*E519*1</f>
        <v>285.63983187500003</v>
      </c>
      <c r="G519" s="73">
        <f t="shared" ref="G519:G545" si="810">POWER($H$1,I519)</f>
        <v>7.6855960612513715E+30</v>
      </c>
      <c r="H519" s="74">
        <f t="shared" si="747"/>
        <v>102.60000000000005</v>
      </c>
      <c r="I519" s="79">
        <v>513</v>
      </c>
      <c r="J519" s="51">
        <f t="shared" ref="J519:J582" si="811">$I519-K$3</f>
        <v>513</v>
      </c>
      <c r="K519" s="51">
        <f t="shared" ref="K519:K582" si="812">L$3</f>
        <v>10</v>
      </c>
      <c r="L519" s="51">
        <v>1</v>
      </c>
      <c r="N519" s="63">
        <f t="shared" si="750"/>
        <v>3.1154736656681663E+25</v>
      </c>
      <c r="O519" s="63">
        <f t="shared" si="751"/>
        <v>1.5982379904877692E+28</v>
      </c>
      <c r="P519" s="63">
        <f t="shared" si="752"/>
        <v>7.6855960612513719E+31</v>
      </c>
      <c r="Q519" s="63">
        <f t="shared" si="753"/>
        <v>3.842798030625686E+32</v>
      </c>
      <c r="R519" s="63">
        <f t="shared" ref="R519:R582" si="813">$A519*(30+$B519)</f>
        <v>385843.20000000001</v>
      </c>
      <c r="S519" s="51">
        <f t="shared" si="754"/>
        <v>4808.7932504381215</v>
      </c>
      <c r="T519" s="72">
        <f t="shared" si="749"/>
        <v>16.835163425465524</v>
      </c>
      <c r="U519" s="51">
        <f t="shared" ref="U519:U582" si="814">$I519-V$3</f>
        <v>498</v>
      </c>
      <c r="V519" s="69">
        <f t="shared" ref="V519:V582" si="815">W$3</f>
        <v>10.75</v>
      </c>
      <c r="W519" s="51">
        <v>1</v>
      </c>
      <c r="Y519" s="68">
        <f t="shared" si="804"/>
        <v>1.4352165947779102E+24</v>
      </c>
      <c r="Z519" s="68">
        <f t="shared" si="755"/>
        <v>7.1473786419939933E+26</v>
      </c>
      <c r="AA519" s="68">
        <f t="shared" si="756"/>
        <v>1.0327519707306521E+31</v>
      </c>
      <c r="AB519" s="68">
        <f t="shared" si="757"/>
        <v>4.1310078829226123E+32</v>
      </c>
      <c r="AC519" s="63">
        <f t="shared" ref="AC519:AC582" si="816">$A519*(30+$B519)</f>
        <v>385843.20000000001</v>
      </c>
      <c r="AD519" s="69">
        <f t="shared" si="758"/>
        <v>14449.380989315161</v>
      </c>
      <c r="AE519" s="72">
        <f t="shared" ref="AE519:AE582" si="817">AD519/$F519</f>
        <v>50.586015593365886</v>
      </c>
      <c r="AF519" s="51">
        <f t="shared" ref="AF519:AF582" si="818">$I519-AG$3</f>
        <v>476</v>
      </c>
      <c r="AG519" s="51">
        <f t="shared" ref="AG519:AG582" si="819">AH$3</f>
        <v>11.85</v>
      </c>
      <c r="AH519" s="51">
        <v>1</v>
      </c>
      <c r="AJ519" s="63">
        <f t="shared" si="759"/>
        <v>1.0691946514975716E+23</v>
      </c>
      <c r="AK519" s="63">
        <f t="shared" si="760"/>
        <v>5.0893665411284407E+25</v>
      </c>
      <c r="AL519" s="63">
        <f t="shared" si="761"/>
        <v>5.3922986520123829E+29</v>
      </c>
      <c r="AM519" s="63">
        <f t="shared" si="762"/>
        <v>4.5537156662914377E+32</v>
      </c>
      <c r="AN519" s="63">
        <f t="shared" ref="AN519:AN582" si="820">$A519*(30+$B519)</f>
        <v>385843.20000000001</v>
      </c>
      <c r="AO519" s="51">
        <f t="shared" si="763"/>
        <v>10595.225571661762</v>
      </c>
      <c r="AP519" s="72">
        <f t="shared" si="805"/>
        <v>37.092955496131154</v>
      </c>
      <c r="AQ519" s="51">
        <f t="shared" ref="AQ519:AQ582" si="821">$I519-AR$3</f>
        <v>448</v>
      </c>
      <c r="AR519" s="51">
        <f t="shared" ref="AR519:AR582" si="822">AS$3</f>
        <v>13.25</v>
      </c>
      <c r="AS519" s="51">
        <v>1</v>
      </c>
      <c r="AU519" s="63">
        <f t="shared" si="764"/>
        <v>8.0262056589632859E+21</v>
      </c>
      <c r="AV519" s="63">
        <f t="shared" si="765"/>
        <v>3.5957401352155523E+24</v>
      </c>
      <c r="AW519" s="63">
        <f t="shared" si="766"/>
        <v>1.2430926246530791E+28</v>
      </c>
      <c r="AX519" s="63">
        <f t="shared" si="767"/>
        <v>5.091707390579034E+32</v>
      </c>
      <c r="AY519" s="63">
        <f t="shared" ref="AY519:AY582" si="823">$A519*(30+$B519)</f>
        <v>385843.20000000001</v>
      </c>
      <c r="AZ519" s="51">
        <f t="shared" si="768"/>
        <v>3457.1258709121371</v>
      </c>
      <c r="BA519" s="72">
        <f t="shared" si="791"/>
        <v>12.103094474670549</v>
      </c>
      <c r="BB519" s="51">
        <f t="shared" ref="BB519:BB582" si="824">$I519-BC$3</f>
        <v>418</v>
      </c>
      <c r="BC519" s="51">
        <f t="shared" ref="BC519:BC582" si="825">BD$3</f>
        <v>14.75</v>
      </c>
      <c r="BD519" s="51">
        <v>1</v>
      </c>
      <c r="BF519" s="63">
        <f t="shared" si="769"/>
        <v>4.3844346815880315E+19</v>
      </c>
      <c r="BG519" s="63">
        <f t="shared" si="770"/>
        <v>1.8326936969037971E+22</v>
      </c>
      <c r="BH519" s="63">
        <f t="shared" si="771"/>
        <v>2.1622188931170848E+26</v>
      </c>
      <c r="BI519" s="63">
        <f t="shared" si="772"/>
        <v>5.6681270951728867E+32</v>
      </c>
      <c r="BJ519" s="63">
        <f t="shared" ref="BJ519:BJ582" si="826">$A519*(30+$B519)</f>
        <v>385843.20000000001</v>
      </c>
      <c r="BK519" s="51">
        <f t="shared" si="773"/>
        <v>11798.037483132051</v>
      </c>
      <c r="BL519" s="72">
        <f t="shared" si="806"/>
        <v>41.303894508294761</v>
      </c>
      <c r="BM519" s="51">
        <f t="shared" ref="BM519:BM582" si="827">$I519-BN$3</f>
        <v>371</v>
      </c>
      <c r="BN519" s="51">
        <f t="shared" ref="BN519:BN582" si="828">BO$3</f>
        <v>17.100000000000001</v>
      </c>
      <c r="BO519" s="51">
        <v>1</v>
      </c>
      <c r="BQ519" s="63">
        <f t="shared" si="774"/>
        <v>2.138207058050256E+17</v>
      </c>
      <c r="BR519" s="63">
        <f t="shared" si="775"/>
        <v>7.9327481853664494E+19</v>
      </c>
      <c r="BS519" s="63">
        <f t="shared" si="776"/>
        <v>3.7104090336268916E+23</v>
      </c>
      <c r="BT519" s="63">
        <f t="shared" si="777"/>
        <v>6.571184632369923E+32</v>
      </c>
      <c r="BU519" s="63">
        <f t="shared" ref="BU519:BU582" si="829">$A519*(30+$B519)</f>
        <v>385843.20000000001</v>
      </c>
      <c r="BV519" s="51">
        <f t="shared" si="778"/>
        <v>4677.3311681208888</v>
      </c>
      <c r="BW519" s="72">
        <f t="shared" si="790"/>
        <v>16.374926204857012</v>
      </c>
      <c r="BX519" s="51">
        <f t="shared" ref="BX519:BX582" si="830">$I519-BY$3</f>
        <v>326</v>
      </c>
      <c r="BY519" s="51">
        <f t="shared" ref="BY519:BY582" si="831">BZ$3</f>
        <v>19.350000000000001</v>
      </c>
      <c r="BZ519" s="51">
        <v>1</v>
      </c>
      <c r="CB519" s="63">
        <f t="shared" si="779"/>
        <v>1102929794179348.3</v>
      </c>
      <c r="CC519" s="63">
        <f t="shared" si="780"/>
        <v>3.5955511290246752E+17</v>
      </c>
      <c r="CD519" s="63">
        <f t="shared" si="781"/>
        <v>8.2004311495659867E+20</v>
      </c>
      <c r="CE519" s="63">
        <f t="shared" si="782"/>
        <v>7.4358141892607027E+32</v>
      </c>
      <c r="CF519" s="63">
        <f t="shared" ref="CF519:CF582" si="832">$A519*(30+$B519)</f>
        <v>385843.20000000001</v>
      </c>
      <c r="CG519" s="51">
        <f t="shared" si="783"/>
        <v>2280.7160447167457</v>
      </c>
      <c r="CH519" s="93">
        <f t="shared" si="748"/>
        <v>7.9845868475192878</v>
      </c>
      <c r="CI519" s="51">
        <f t="shared" ref="CI519:CI582" si="833">$I519-CJ$3</f>
        <v>281</v>
      </c>
      <c r="CJ519" s="51">
        <f t="shared" ref="CJ519:CJ582" si="834">CK$3</f>
        <v>21.6</v>
      </c>
      <c r="CK519" s="51">
        <v>1</v>
      </c>
      <c r="CM519" s="63">
        <f t="shared" si="784"/>
        <v>4488484210887.8975</v>
      </c>
      <c r="CN519" s="63">
        <f t="shared" si="785"/>
        <v>1261264063259499.2</v>
      </c>
      <c r="CO519" s="63">
        <f t="shared" si="786"/>
        <v>1.7878846983065326E+18</v>
      </c>
      <c r="CP519" s="63">
        <f t="shared" si="787"/>
        <v>8.3004437461514825E+32</v>
      </c>
      <c r="CQ519" s="63">
        <f t="shared" ref="CQ519:CQ582" si="835">$A519*(30+$B519)</f>
        <v>385843.20000000001</v>
      </c>
      <c r="CR519" s="51">
        <f t="shared" si="788"/>
        <v>1417.5340044860088</v>
      </c>
      <c r="CS519" s="93">
        <f t="shared" si="803"/>
        <v>4.9626622280968906</v>
      </c>
      <c r="CT519" s="51">
        <f t="shared" ref="CT519:CT582" si="836">$I519-CU$3</f>
        <v>230</v>
      </c>
      <c r="CU519" s="51">
        <f t="shared" ref="CU519:CU582" si="837">CV$3</f>
        <v>24.15</v>
      </c>
      <c r="CV519" s="51">
        <v>1</v>
      </c>
      <c r="CX519" s="63">
        <f t="shared" si="793"/>
        <v>1665253415.77141</v>
      </c>
      <c r="CY519" s="63">
        <f t="shared" si="794"/>
        <v>383008285627.42432</v>
      </c>
      <c r="CZ519" s="63">
        <f t="shared" si="795"/>
        <v>1699405171890611.5</v>
      </c>
      <c r="DA519" s="63">
        <f t="shared" si="796"/>
        <v>9.2803572439610317E+32</v>
      </c>
      <c r="DB519" s="63">
        <f t="shared" ref="DB519:DB582" si="838">$A519*(30+$B519)</f>
        <v>385843.20000000001</v>
      </c>
      <c r="DC519" s="51">
        <f t="shared" si="797"/>
        <v>4436.9932339890092</v>
      </c>
      <c r="DD519" s="93">
        <f t="shared" si="792"/>
        <v>15.533524175755359</v>
      </c>
      <c r="DE519" s="51">
        <f t="shared" ref="DE519:DE582" si="839">$I519-DF$3</f>
        <v>175</v>
      </c>
      <c r="DF519" s="51">
        <f t="shared" ref="DF519:DF582" si="840">DG$3</f>
        <v>26.9</v>
      </c>
      <c r="DG519" s="51">
        <v>1</v>
      </c>
      <c r="DI519" s="63">
        <f t="shared" si="798"/>
        <v>620580.04523299239</v>
      </c>
      <c r="DJ519" s="63">
        <f t="shared" si="799"/>
        <v>108601507.91577367</v>
      </c>
      <c r="DK519" s="63">
        <f t="shared" si="800"/>
        <v>924276962099.21057</v>
      </c>
      <c r="DL519" s="63">
        <f t="shared" si="801"/>
        <v>1.0337126702383095E+33</v>
      </c>
      <c r="DM519" s="63">
        <f t="shared" ref="DM519:DM582" si="841">$A519*(30+$B519)</f>
        <v>385843.20000000001</v>
      </c>
      <c r="DN519" s="51">
        <f t="shared" si="802"/>
        <v>8510.7194166773188</v>
      </c>
      <c r="DO519" s="93">
        <f t="shared" si="789"/>
        <v>29.79528226442077</v>
      </c>
    </row>
    <row r="520" spans="1:119">
      <c r="A520" s="74">
        <v>8192</v>
      </c>
      <c r="B520" s="74">
        <f t="shared" si="807"/>
        <v>17.133333333333333</v>
      </c>
      <c r="C520" s="78">
        <v>22.475000000000001</v>
      </c>
      <c r="D520" s="76">
        <f t="shared" ref="D520:D545" si="842">(100%+I520*0.5%)</f>
        <v>3.57</v>
      </c>
      <c r="E520" s="76">
        <f t="shared" si="808"/>
        <v>3.57</v>
      </c>
      <c r="F520" s="77">
        <f t="shared" si="809"/>
        <v>286.44162749999998</v>
      </c>
      <c r="G520" s="73">
        <f t="shared" si="810"/>
        <v>8.8284315527311425E+30</v>
      </c>
      <c r="H520" s="74">
        <f t="shared" ref="H520:H545" si="843">LOG(G520,2)</f>
        <v>102.80000000000007</v>
      </c>
      <c r="I520" s="79">
        <v>514</v>
      </c>
      <c r="J520" s="51">
        <f t="shared" si="811"/>
        <v>514</v>
      </c>
      <c r="K520" s="51">
        <f t="shared" si="812"/>
        <v>10</v>
      </c>
      <c r="L520" s="51">
        <v>1</v>
      </c>
      <c r="N520" s="63">
        <f t="shared" si="750"/>
        <v>3.1154736656681663E+25</v>
      </c>
      <c r="O520" s="63">
        <f t="shared" si="751"/>
        <v>1.6013534641534375E+28</v>
      </c>
      <c r="P520" s="63">
        <f t="shared" si="752"/>
        <v>8.8284315527311423E+31</v>
      </c>
      <c r="Q520" s="63">
        <f t="shared" si="753"/>
        <v>4.4142157763655712E+32</v>
      </c>
      <c r="R520" s="63">
        <f t="shared" si="813"/>
        <v>386116.26666666666</v>
      </c>
      <c r="S520" s="51">
        <f t="shared" si="754"/>
        <v>5513.1061007810231</v>
      </c>
      <c r="T520" s="72">
        <f t="shared" si="749"/>
        <v>19.246874656097336</v>
      </c>
      <c r="U520" s="51">
        <f t="shared" si="814"/>
        <v>499</v>
      </c>
      <c r="V520" s="69">
        <f t="shared" si="815"/>
        <v>10.75</v>
      </c>
      <c r="W520" s="51">
        <v>1</v>
      </c>
      <c r="Y520" s="68">
        <f t="shared" si="804"/>
        <v>1.4352165947779102E+24</v>
      </c>
      <c r="Z520" s="68">
        <f t="shared" si="755"/>
        <v>7.1617308079417714E+26</v>
      </c>
      <c r="AA520" s="68">
        <f t="shared" si="756"/>
        <v>1.1863204898982463E+31</v>
      </c>
      <c r="AB520" s="68">
        <f t="shared" si="757"/>
        <v>4.7452819595929893E+32</v>
      </c>
      <c r="AC520" s="63">
        <f t="shared" si="816"/>
        <v>386116.26666666666</v>
      </c>
      <c r="AD520" s="69">
        <f t="shared" si="758"/>
        <v>16564.717687834822</v>
      </c>
      <c r="AE520" s="72">
        <f t="shared" si="817"/>
        <v>57.829296085237551</v>
      </c>
      <c r="AF520" s="51">
        <f t="shared" si="818"/>
        <v>477</v>
      </c>
      <c r="AG520" s="51">
        <f t="shared" si="819"/>
        <v>11.85</v>
      </c>
      <c r="AH520" s="51">
        <v>1</v>
      </c>
      <c r="AJ520" s="63">
        <f t="shared" si="759"/>
        <v>1.0691946514975716E+23</v>
      </c>
      <c r="AK520" s="63">
        <f t="shared" si="760"/>
        <v>5.1000584876434166E+25</v>
      </c>
      <c r="AL520" s="63">
        <f t="shared" si="761"/>
        <v>6.1941245912193547E+29</v>
      </c>
      <c r="AM520" s="63">
        <f t="shared" si="762"/>
        <v>5.2308456949932022E+32</v>
      </c>
      <c r="AN520" s="63">
        <f t="shared" si="820"/>
        <v>386116.26666666666</v>
      </c>
      <c r="AO520" s="51">
        <f t="shared" si="763"/>
        <v>12145.203052527095</v>
      </c>
      <c r="AP520" s="72">
        <f t="shared" si="805"/>
        <v>42.400272469220958</v>
      </c>
      <c r="AQ520" s="51">
        <f t="shared" si="821"/>
        <v>449</v>
      </c>
      <c r="AR520" s="51">
        <f t="shared" si="822"/>
        <v>13.25</v>
      </c>
      <c r="AS520" s="51">
        <v>1</v>
      </c>
      <c r="AU520" s="63">
        <f t="shared" si="764"/>
        <v>8.0262056589632859E+21</v>
      </c>
      <c r="AV520" s="63">
        <f t="shared" si="765"/>
        <v>3.6037663408745156E+24</v>
      </c>
      <c r="AW520" s="63">
        <f t="shared" si="766"/>
        <v>1.4279384530479388E+28</v>
      </c>
      <c r="AX520" s="63">
        <f t="shared" si="767"/>
        <v>5.8488359036843815E+32</v>
      </c>
      <c r="AY520" s="63">
        <f t="shared" si="823"/>
        <v>386116.26666666666</v>
      </c>
      <c r="AZ520" s="51">
        <f t="shared" si="768"/>
        <v>3962.3502690838304</v>
      </c>
      <c r="BA520" s="72">
        <f t="shared" si="791"/>
        <v>13.833011296808913</v>
      </c>
      <c r="BB520" s="51">
        <f t="shared" si="824"/>
        <v>419</v>
      </c>
      <c r="BC520" s="51">
        <f t="shared" si="825"/>
        <v>14.75</v>
      </c>
      <c r="BD520" s="51">
        <v>1</v>
      </c>
      <c r="BF520" s="63">
        <f t="shared" si="769"/>
        <v>4.3844346815880315E+19</v>
      </c>
      <c r="BG520" s="63">
        <f t="shared" si="770"/>
        <v>1.8370781315853852E+22</v>
      </c>
      <c r="BH520" s="63">
        <f t="shared" si="771"/>
        <v>2.4837372856671057E+26</v>
      </c>
      <c r="BI520" s="63">
        <f t="shared" si="772"/>
        <v>6.5109682701392177E+32</v>
      </c>
      <c r="BJ520" s="63">
        <f t="shared" si="826"/>
        <v>386116.26666666666</v>
      </c>
      <c r="BK520" s="51">
        <f t="shared" si="773"/>
        <v>13520.041651814005</v>
      </c>
      <c r="BL520" s="72">
        <f t="shared" si="806"/>
        <v>47.199988946487906</v>
      </c>
      <c r="BM520" s="51">
        <f t="shared" si="827"/>
        <v>372</v>
      </c>
      <c r="BN520" s="51">
        <f t="shared" si="828"/>
        <v>17.100000000000001</v>
      </c>
      <c r="BO520" s="51">
        <v>1</v>
      </c>
      <c r="BQ520" s="63">
        <f t="shared" si="774"/>
        <v>2.138207058050256E+17</v>
      </c>
      <c r="BR520" s="63">
        <f t="shared" si="775"/>
        <v>7.9541302559469519E+19</v>
      </c>
      <c r="BS520" s="63">
        <f t="shared" si="776"/>
        <v>4.2621407532933484E+23</v>
      </c>
      <c r="BT520" s="63">
        <f t="shared" si="777"/>
        <v>7.5483089775851268E+32</v>
      </c>
      <c r="BU520" s="63">
        <f t="shared" si="829"/>
        <v>386116.26666666666</v>
      </c>
      <c r="BV520" s="51">
        <f t="shared" si="778"/>
        <v>5358.3994932780161</v>
      </c>
      <c r="BW520" s="72">
        <f t="shared" si="790"/>
        <v>18.70677645579994</v>
      </c>
      <c r="BX520" s="51">
        <f t="shared" si="830"/>
        <v>327</v>
      </c>
      <c r="BY520" s="51">
        <f t="shared" si="831"/>
        <v>19.350000000000001</v>
      </c>
      <c r="BZ520" s="51">
        <v>1</v>
      </c>
      <c r="CB520" s="63">
        <f t="shared" si="779"/>
        <v>1102929794179348.3</v>
      </c>
      <c r="CC520" s="63">
        <f t="shared" si="780"/>
        <v>3.6065804269664685E+17</v>
      </c>
      <c r="CD520" s="63">
        <f t="shared" si="781"/>
        <v>9.4198217717728936E+20</v>
      </c>
      <c r="CE520" s="63">
        <f t="shared" si="782"/>
        <v>8.5415075272673818E+32</v>
      </c>
      <c r="CF520" s="63">
        <f t="shared" si="832"/>
        <v>386116.26666666666</v>
      </c>
      <c r="CG520" s="51">
        <f t="shared" si="783"/>
        <v>2611.8429804977345</v>
      </c>
      <c r="CH520" s="93">
        <f t="shared" si="748"/>
        <v>9.1182381670336472</v>
      </c>
      <c r="CI520" s="51">
        <f t="shared" si="833"/>
        <v>282</v>
      </c>
      <c r="CJ520" s="51">
        <f t="shared" si="834"/>
        <v>21.6</v>
      </c>
      <c r="CK520" s="51">
        <v>1</v>
      </c>
      <c r="CM520" s="63">
        <f t="shared" si="784"/>
        <v>4488484210887.8975</v>
      </c>
      <c r="CN520" s="63">
        <f t="shared" si="785"/>
        <v>1265752547470387</v>
      </c>
      <c r="CO520" s="63">
        <f t="shared" si="786"/>
        <v>2.0537402118690836E+18</v>
      </c>
      <c r="CP520" s="63">
        <f t="shared" si="787"/>
        <v>9.534706076949634E+32</v>
      </c>
      <c r="CQ520" s="63">
        <f t="shared" si="835"/>
        <v>386116.26666666666</v>
      </c>
      <c r="CR520" s="51">
        <f t="shared" si="788"/>
        <v>1622.544798328468</v>
      </c>
      <c r="CS520" s="93">
        <f t="shared" si="803"/>
        <v>5.6644867315190357</v>
      </c>
      <c r="CT520" s="51">
        <f t="shared" si="836"/>
        <v>231</v>
      </c>
      <c r="CU520" s="51">
        <f t="shared" si="837"/>
        <v>24.15</v>
      </c>
      <c r="CV520" s="51">
        <v>1</v>
      </c>
      <c r="CX520" s="63">
        <f t="shared" si="793"/>
        <v>1665253415.77141</v>
      </c>
      <c r="CY520" s="63">
        <f t="shared" si="794"/>
        <v>384673539043.19568</v>
      </c>
      <c r="CZ520" s="63">
        <f t="shared" si="795"/>
        <v>1952103925424199.5</v>
      </c>
      <c r="DA520" s="63">
        <f t="shared" si="796"/>
        <v>1.0660331099922853E+33</v>
      </c>
      <c r="DB520" s="63">
        <f t="shared" si="838"/>
        <v>386116.26666666666</v>
      </c>
      <c r="DC520" s="51">
        <f t="shared" si="797"/>
        <v>5074.7029033494146</v>
      </c>
      <c r="DD520" s="93">
        <f t="shared" si="792"/>
        <v>17.716359691293174</v>
      </c>
      <c r="DE520" s="51">
        <f t="shared" si="839"/>
        <v>176</v>
      </c>
      <c r="DF520" s="51">
        <f t="shared" si="840"/>
        <v>26.9</v>
      </c>
      <c r="DG520" s="51">
        <v>1</v>
      </c>
      <c r="DI520" s="63">
        <f t="shared" si="798"/>
        <v>620580.04523299239</v>
      </c>
      <c r="DJ520" s="63">
        <f t="shared" si="799"/>
        <v>109222087.96100666</v>
      </c>
      <c r="DK520" s="63">
        <f t="shared" si="800"/>
        <v>1061715425925.0203</v>
      </c>
      <c r="DL520" s="63">
        <f t="shared" si="801"/>
        <v>1.1874240438423385E+33</v>
      </c>
      <c r="DM520" s="63">
        <f t="shared" si="841"/>
        <v>386116.26666666666</v>
      </c>
      <c r="DN520" s="51">
        <f t="shared" si="802"/>
        <v>9720.7025222230041</v>
      </c>
      <c r="DO520" s="93">
        <f t="shared" si="789"/>
        <v>33.936067906969996</v>
      </c>
    </row>
    <row r="521" spans="1:119">
      <c r="A521" s="74">
        <v>8192</v>
      </c>
      <c r="B521" s="74">
        <f t="shared" si="807"/>
        <v>17.166666666666668</v>
      </c>
      <c r="C521" s="78">
        <v>22.475000000000001</v>
      </c>
      <c r="D521" s="76">
        <f t="shared" si="842"/>
        <v>3.5750000000000002</v>
      </c>
      <c r="E521" s="76">
        <f t="shared" si="808"/>
        <v>3.5750000000000002</v>
      </c>
      <c r="F521" s="77">
        <f t="shared" si="809"/>
        <v>287.24454687500003</v>
      </c>
      <c r="G521" s="73">
        <f t="shared" si="810"/>
        <v>1.0141204801826184E+31</v>
      </c>
      <c r="H521" s="74">
        <f t="shared" si="843"/>
        <v>103.00000000000006</v>
      </c>
      <c r="I521" s="79">
        <v>515</v>
      </c>
      <c r="J521" s="51">
        <f t="shared" si="811"/>
        <v>515</v>
      </c>
      <c r="K521" s="51">
        <f t="shared" si="812"/>
        <v>10</v>
      </c>
      <c r="L521" s="51">
        <v>1</v>
      </c>
      <c r="N521" s="63">
        <f t="shared" si="750"/>
        <v>3.1154736656681663E+25</v>
      </c>
      <c r="O521" s="63">
        <f t="shared" si="751"/>
        <v>1.6044689378191056E+28</v>
      </c>
      <c r="P521" s="63">
        <f t="shared" si="752"/>
        <v>1.0141204801826185E+32</v>
      </c>
      <c r="Q521" s="63">
        <f t="shared" si="753"/>
        <v>5.070602400913092E+32</v>
      </c>
      <c r="R521" s="63">
        <f t="shared" si="813"/>
        <v>386389.33333333337</v>
      </c>
      <c r="S521" s="51">
        <f t="shared" si="754"/>
        <v>6320.5990236312982</v>
      </c>
      <c r="T521" s="72">
        <f t="shared" si="749"/>
        <v>22.004243744205276</v>
      </c>
      <c r="U521" s="51">
        <f t="shared" si="814"/>
        <v>500</v>
      </c>
      <c r="V521" s="69">
        <f t="shared" si="815"/>
        <v>10.75</v>
      </c>
      <c r="W521" s="51">
        <v>14</v>
      </c>
      <c r="Y521" s="68">
        <f t="shared" si="804"/>
        <v>2.0093032326890741E+25</v>
      </c>
      <c r="Z521" s="68">
        <f t="shared" si="755"/>
        <v>1.004651616344537E+28</v>
      </c>
      <c r="AA521" s="68">
        <f t="shared" si="756"/>
        <v>1.3627243952453923E+31</v>
      </c>
      <c r="AB521" s="68">
        <f t="shared" si="757"/>
        <v>5.4508975809815738E+32</v>
      </c>
      <c r="AC521" s="63">
        <f t="shared" si="816"/>
        <v>386389.33333333337</v>
      </c>
      <c r="AD521" s="69">
        <f t="shared" si="758"/>
        <v>1356.4148736491529</v>
      </c>
      <c r="AE521" s="72">
        <f t="shared" si="817"/>
        <v>4.7221605715614263</v>
      </c>
      <c r="AF521" s="51">
        <f t="shared" si="818"/>
        <v>478</v>
      </c>
      <c r="AG521" s="51">
        <f t="shared" si="819"/>
        <v>11.85</v>
      </c>
      <c r="AH521" s="51">
        <v>1</v>
      </c>
      <c r="AJ521" s="63">
        <f t="shared" si="759"/>
        <v>1.0691946514975716E+23</v>
      </c>
      <c r="AK521" s="63">
        <f t="shared" si="760"/>
        <v>5.1107504341583917E+25</v>
      </c>
      <c r="AL521" s="63">
        <f t="shared" si="761"/>
        <v>7.1151807285803546E+29</v>
      </c>
      <c r="AM521" s="63">
        <f t="shared" si="762"/>
        <v>6.0086638450820142E+32</v>
      </c>
      <c r="AN521" s="63">
        <f t="shared" si="820"/>
        <v>386389.33333333337</v>
      </c>
      <c r="AO521" s="51">
        <f t="shared" si="763"/>
        <v>13921.988209451751</v>
      </c>
      <c r="AP521" s="72">
        <f t="shared" si="805"/>
        <v>48.46737165565817</v>
      </c>
      <c r="AQ521" s="51">
        <f t="shared" si="821"/>
        <v>450</v>
      </c>
      <c r="AR521" s="51">
        <f t="shared" si="822"/>
        <v>13.25</v>
      </c>
      <c r="AS521" s="51">
        <v>1</v>
      </c>
      <c r="AU521" s="63">
        <f t="shared" si="764"/>
        <v>8.0262056589632859E+21</v>
      </c>
      <c r="AV521" s="63">
        <f t="shared" si="765"/>
        <v>3.6117925465334788E+24</v>
      </c>
      <c r="AW521" s="63">
        <f t="shared" si="766"/>
        <v>1.6402705520531783E+28</v>
      </c>
      <c r="AX521" s="63">
        <f t="shared" si="767"/>
        <v>6.7185481812098479E+32</v>
      </c>
      <c r="AY521" s="63">
        <f t="shared" si="823"/>
        <v>386389.33333333337</v>
      </c>
      <c r="AZ521" s="51">
        <f t="shared" si="768"/>
        <v>4541.4306910497253</v>
      </c>
      <c r="BA521" s="72">
        <f t="shared" si="791"/>
        <v>15.810328657086799</v>
      </c>
      <c r="BB521" s="51">
        <f t="shared" si="824"/>
        <v>420</v>
      </c>
      <c r="BC521" s="51">
        <f t="shared" si="825"/>
        <v>14.75</v>
      </c>
      <c r="BD521" s="51">
        <v>14</v>
      </c>
      <c r="BF521" s="63">
        <f t="shared" si="769"/>
        <v>6.1382085542232444E+20</v>
      </c>
      <c r="BG521" s="63">
        <f t="shared" si="770"/>
        <v>2.5780475927737625E+23</v>
      </c>
      <c r="BH521" s="63">
        <f t="shared" si="771"/>
        <v>2.8530649342906046E+26</v>
      </c>
      <c r="BI521" s="63">
        <f t="shared" si="772"/>
        <v>7.4791385413468114E+32</v>
      </c>
      <c r="BJ521" s="63">
        <f t="shared" si="826"/>
        <v>386389.33333333337</v>
      </c>
      <c r="BK521" s="51">
        <f t="shared" si="773"/>
        <v>1106.676595997573</v>
      </c>
      <c r="BL521" s="72">
        <f t="shared" si="806"/>
        <v>3.8527331781834122</v>
      </c>
      <c r="BM521" s="51">
        <f t="shared" si="827"/>
        <v>373</v>
      </c>
      <c r="BN521" s="51">
        <f t="shared" si="828"/>
        <v>17.100000000000001</v>
      </c>
      <c r="BO521" s="51">
        <v>1</v>
      </c>
      <c r="BQ521" s="63">
        <f t="shared" si="774"/>
        <v>2.138207058050256E+17</v>
      </c>
      <c r="BR521" s="63">
        <f t="shared" si="775"/>
        <v>7.9755123265274544E+19</v>
      </c>
      <c r="BS521" s="63">
        <f t="shared" si="776"/>
        <v>4.8959140720738929E+23</v>
      </c>
      <c r="BT521" s="63">
        <f t="shared" si="777"/>
        <v>8.6707301055613889E+32</v>
      </c>
      <c r="BU521" s="63">
        <f t="shared" si="829"/>
        <v>386389.33333333337</v>
      </c>
      <c r="BV521" s="51">
        <f t="shared" si="778"/>
        <v>6138.6828477332174</v>
      </c>
      <c r="BW521" s="72">
        <f t="shared" si="790"/>
        <v>21.370929107331612</v>
      </c>
      <c r="BX521" s="51">
        <f t="shared" si="830"/>
        <v>328</v>
      </c>
      <c r="BY521" s="51">
        <f t="shared" si="831"/>
        <v>19.350000000000001</v>
      </c>
      <c r="BZ521" s="51">
        <v>1</v>
      </c>
      <c r="CB521" s="63">
        <f t="shared" si="779"/>
        <v>1102929794179348.3</v>
      </c>
      <c r="CC521" s="63">
        <f t="shared" si="780"/>
        <v>3.6176097249082624E+17</v>
      </c>
      <c r="CD521" s="63">
        <f t="shared" si="781"/>
        <v>1.082053377360078E+21</v>
      </c>
      <c r="CE521" s="63">
        <f t="shared" si="782"/>
        <v>9.8116156457668328E+32</v>
      </c>
      <c r="CF521" s="63">
        <f t="shared" si="832"/>
        <v>386389.33333333337</v>
      </c>
      <c r="CG521" s="51">
        <f t="shared" si="783"/>
        <v>2991.0727238204709</v>
      </c>
      <c r="CH521" s="93">
        <f t="shared" si="748"/>
        <v>10.412983488672088</v>
      </c>
      <c r="CI521" s="51">
        <f t="shared" si="833"/>
        <v>283</v>
      </c>
      <c r="CJ521" s="51">
        <f t="shared" si="834"/>
        <v>21.6</v>
      </c>
      <c r="CK521" s="51">
        <v>1</v>
      </c>
      <c r="CM521" s="63">
        <f t="shared" si="784"/>
        <v>4488484210887.8975</v>
      </c>
      <c r="CN521" s="63">
        <f t="shared" si="785"/>
        <v>1270241031681275</v>
      </c>
      <c r="CO521" s="63">
        <f t="shared" si="786"/>
        <v>2.3591280029652787E+18</v>
      </c>
      <c r="CP521" s="63">
        <f t="shared" si="787"/>
        <v>1.095250118597228E+33</v>
      </c>
      <c r="CQ521" s="63">
        <f t="shared" si="835"/>
        <v>386389.33333333337</v>
      </c>
      <c r="CR521" s="51">
        <f t="shared" si="788"/>
        <v>1857.2286236437872</v>
      </c>
      <c r="CS521" s="93">
        <f t="shared" si="803"/>
        <v>6.4656706066277243</v>
      </c>
      <c r="CT521" s="51">
        <f t="shared" si="836"/>
        <v>232</v>
      </c>
      <c r="CU521" s="51">
        <f t="shared" si="837"/>
        <v>24.15</v>
      </c>
      <c r="CV521" s="51">
        <v>1</v>
      </c>
      <c r="CX521" s="63">
        <f t="shared" si="793"/>
        <v>1665253415.77141</v>
      </c>
      <c r="CY521" s="63">
        <f t="shared" si="794"/>
        <v>386338792458.9671</v>
      </c>
      <c r="CZ521" s="63">
        <f t="shared" si="795"/>
        <v>2242378567918032.7</v>
      </c>
      <c r="DA521" s="63">
        <f t="shared" si="796"/>
        <v>1.2245504798205117E+33</v>
      </c>
      <c r="DB521" s="63">
        <f t="shared" si="838"/>
        <v>386389.33333333337</v>
      </c>
      <c r="DC521" s="51">
        <f t="shared" si="797"/>
        <v>5804.1765716710806</v>
      </c>
      <c r="DD521" s="93">
        <f t="shared" si="792"/>
        <v>20.206394289521114</v>
      </c>
      <c r="DE521" s="51">
        <f t="shared" si="839"/>
        <v>177</v>
      </c>
      <c r="DF521" s="51">
        <f t="shared" si="840"/>
        <v>26.9</v>
      </c>
      <c r="DG521" s="51">
        <v>1</v>
      </c>
      <c r="DI521" s="63">
        <f t="shared" si="798"/>
        <v>620580.04523299239</v>
      </c>
      <c r="DJ521" s="63">
        <f t="shared" si="799"/>
        <v>109842668.00623965</v>
      </c>
      <c r="DK521" s="63">
        <f t="shared" si="800"/>
        <v>1219590763235.0474</v>
      </c>
      <c r="DL521" s="63">
        <f t="shared" si="801"/>
        <v>1.3639920458456218E+33</v>
      </c>
      <c r="DM521" s="63">
        <f t="shared" si="841"/>
        <v>386389.33333333337</v>
      </c>
      <c r="DN521" s="51">
        <f t="shared" si="802"/>
        <v>11103.069375242852</v>
      </c>
      <c r="DO521" s="93">
        <f t="shared" si="789"/>
        <v>38.653716827823942</v>
      </c>
    </row>
    <row r="522" spans="1:119">
      <c r="A522" s="74">
        <v>8192</v>
      </c>
      <c r="B522" s="74">
        <f t="shared" si="807"/>
        <v>17.2</v>
      </c>
      <c r="C522" s="78">
        <v>22.475000000000001</v>
      </c>
      <c r="D522" s="76">
        <f t="shared" si="842"/>
        <v>3.58</v>
      </c>
      <c r="E522" s="76">
        <f t="shared" si="808"/>
        <v>3.58</v>
      </c>
      <c r="F522" s="77">
        <f t="shared" si="809"/>
        <v>288.04859000000005</v>
      </c>
      <c r="G522" s="73">
        <f t="shared" si="810"/>
        <v>1.1649185273545769E+31</v>
      </c>
      <c r="H522" s="74">
        <f t="shared" si="843"/>
        <v>103.20000000000005</v>
      </c>
      <c r="I522" s="79">
        <v>516</v>
      </c>
      <c r="J522" s="51">
        <f t="shared" si="811"/>
        <v>516</v>
      </c>
      <c r="K522" s="51">
        <f t="shared" si="812"/>
        <v>10</v>
      </c>
      <c r="L522" s="51">
        <v>1</v>
      </c>
      <c r="N522" s="63">
        <f t="shared" si="750"/>
        <v>3.1154736656681663E+25</v>
      </c>
      <c r="O522" s="63">
        <f t="shared" si="751"/>
        <v>1.6075844114847739E+28</v>
      </c>
      <c r="P522" s="63">
        <f t="shared" si="752"/>
        <v>1.164918527354577E+32</v>
      </c>
      <c r="Q522" s="63">
        <f t="shared" si="753"/>
        <v>5.8245926367728848E+32</v>
      </c>
      <c r="R522" s="63">
        <f t="shared" si="813"/>
        <v>386662.40000000002</v>
      </c>
      <c r="S522" s="51">
        <f t="shared" si="754"/>
        <v>7246.3910388298164</v>
      </c>
      <c r="T522" s="72">
        <f t="shared" si="749"/>
        <v>25.156835653421581</v>
      </c>
      <c r="U522" s="51">
        <f t="shared" si="814"/>
        <v>501</v>
      </c>
      <c r="V522" s="69">
        <f t="shared" si="815"/>
        <v>10.75</v>
      </c>
      <c r="W522" s="51">
        <v>1</v>
      </c>
      <c r="Y522" s="68">
        <f t="shared" si="804"/>
        <v>2.0093032326890741E+25</v>
      </c>
      <c r="Z522" s="68">
        <f t="shared" si="755"/>
        <v>1.0066609195772262E+28</v>
      </c>
      <c r="AA522" s="68">
        <f t="shared" si="756"/>
        <v>1.5653592711327111E+31</v>
      </c>
      <c r="AB522" s="68">
        <f t="shared" si="757"/>
        <v>6.2614370845308509E+32</v>
      </c>
      <c r="AC522" s="63">
        <f t="shared" si="816"/>
        <v>386662.40000000002</v>
      </c>
      <c r="AD522" s="69">
        <f t="shared" si="758"/>
        <v>1555.0015309923078</v>
      </c>
      <c r="AE522" s="72">
        <f t="shared" si="817"/>
        <v>5.3984000789321955</v>
      </c>
      <c r="AF522" s="51">
        <f t="shared" si="818"/>
        <v>479</v>
      </c>
      <c r="AG522" s="51">
        <f t="shared" si="819"/>
        <v>11.85</v>
      </c>
      <c r="AH522" s="51">
        <v>1</v>
      </c>
      <c r="AJ522" s="63">
        <f t="shared" si="759"/>
        <v>1.0691946514975716E+23</v>
      </c>
      <c r="AK522" s="63">
        <f t="shared" si="760"/>
        <v>5.1214423806733677E+25</v>
      </c>
      <c r="AL522" s="63">
        <f t="shared" si="761"/>
        <v>8.1731963984268601E+29</v>
      </c>
      <c r="AM522" s="63">
        <f t="shared" si="762"/>
        <v>6.9021422745758678E+32</v>
      </c>
      <c r="AN522" s="63">
        <f t="shared" si="820"/>
        <v>386662.40000000002</v>
      </c>
      <c r="AO522" s="51">
        <f t="shared" si="763"/>
        <v>15958.778388818362</v>
      </c>
      <c r="AP522" s="72">
        <f t="shared" si="805"/>
        <v>55.403077615545207</v>
      </c>
      <c r="AQ522" s="51">
        <f t="shared" si="821"/>
        <v>451</v>
      </c>
      <c r="AR522" s="51">
        <f t="shared" si="822"/>
        <v>13.25</v>
      </c>
      <c r="AS522" s="51">
        <v>1</v>
      </c>
      <c r="AU522" s="63">
        <f t="shared" si="764"/>
        <v>8.0262056589632859E+21</v>
      </c>
      <c r="AV522" s="63">
        <f t="shared" si="765"/>
        <v>3.6198187521924421E+24</v>
      </c>
      <c r="AW522" s="63">
        <f t="shared" si="766"/>
        <v>1.8841760848935645E+28</v>
      </c>
      <c r="AX522" s="63">
        <f t="shared" si="767"/>
        <v>7.7175852437240713E+32</v>
      </c>
      <c r="AY522" s="63">
        <f t="shared" si="823"/>
        <v>386662.40000000002</v>
      </c>
      <c r="AZ522" s="51">
        <f t="shared" si="768"/>
        <v>5205.1669265273622</v>
      </c>
      <c r="BA522" s="72">
        <f t="shared" si="791"/>
        <v>18.070447512092876</v>
      </c>
      <c r="BB522" s="51">
        <f t="shared" si="824"/>
        <v>421</v>
      </c>
      <c r="BC522" s="51">
        <f t="shared" si="825"/>
        <v>14.75</v>
      </c>
      <c r="BD522" s="51">
        <v>1</v>
      </c>
      <c r="BF522" s="63">
        <f t="shared" si="769"/>
        <v>6.1382085542232444E+20</v>
      </c>
      <c r="BG522" s="63">
        <f t="shared" si="770"/>
        <v>2.5841858013279861E+23</v>
      </c>
      <c r="BH522" s="63">
        <f t="shared" si="771"/>
        <v>3.2773109967193414E+26</v>
      </c>
      <c r="BI522" s="63">
        <f t="shared" si="772"/>
        <v>8.5912741392400048E+32</v>
      </c>
      <c r="BJ522" s="63">
        <f t="shared" si="826"/>
        <v>386662.40000000002</v>
      </c>
      <c r="BK522" s="51">
        <f t="shared" si="773"/>
        <v>1268.218018625118</v>
      </c>
      <c r="BL522" s="72">
        <f t="shared" si="806"/>
        <v>4.4027919686227861</v>
      </c>
      <c r="BM522" s="51">
        <f t="shared" si="827"/>
        <v>374</v>
      </c>
      <c r="BN522" s="51">
        <f t="shared" si="828"/>
        <v>17.100000000000001</v>
      </c>
      <c r="BO522" s="51">
        <v>1</v>
      </c>
      <c r="BQ522" s="63">
        <f t="shared" si="774"/>
        <v>2.138207058050256E+17</v>
      </c>
      <c r="BR522" s="63">
        <f t="shared" si="775"/>
        <v>7.9968943971079569E+19</v>
      </c>
      <c r="BS522" s="63">
        <f t="shared" si="776"/>
        <v>5.6239284407981159E+23</v>
      </c>
      <c r="BT522" s="63">
        <f t="shared" si="777"/>
        <v>9.9600534088816341E+32</v>
      </c>
      <c r="BU522" s="63">
        <f t="shared" si="829"/>
        <v>386662.40000000002</v>
      </c>
      <c r="BV522" s="51">
        <f t="shared" si="778"/>
        <v>7032.6406246304641</v>
      </c>
      <c r="BW522" s="72">
        <f t="shared" si="790"/>
        <v>24.414771912719527</v>
      </c>
      <c r="BX522" s="51">
        <f t="shared" si="830"/>
        <v>329</v>
      </c>
      <c r="BY522" s="51">
        <f t="shared" si="831"/>
        <v>19.350000000000001</v>
      </c>
      <c r="BZ522" s="51">
        <v>1</v>
      </c>
      <c r="CB522" s="63">
        <f t="shared" si="779"/>
        <v>1102929794179348.3</v>
      </c>
      <c r="CC522" s="63">
        <f t="shared" si="780"/>
        <v>3.6286390228500557E+17</v>
      </c>
      <c r="CD522" s="63">
        <f t="shared" si="781"/>
        <v>1.2429529345925078E+21</v>
      </c>
      <c r="CE522" s="63">
        <f t="shared" si="782"/>
        <v>1.1270586752155532E+33</v>
      </c>
      <c r="CF522" s="63">
        <f t="shared" si="832"/>
        <v>386662.40000000002</v>
      </c>
      <c r="CG522" s="51">
        <f t="shared" si="783"/>
        <v>3425.3970338891704</v>
      </c>
      <c r="CH522" s="93">
        <f t="shared" si="748"/>
        <v>11.891733383902938</v>
      </c>
      <c r="CI522" s="51">
        <f t="shared" si="833"/>
        <v>284</v>
      </c>
      <c r="CJ522" s="51">
        <f t="shared" si="834"/>
        <v>21.6</v>
      </c>
      <c r="CK522" s="51">
        <v>1</v>
      </c>
      <c r="CM522" s="63">
        <f t="shared" si="784"/>
        <v>4488484210887.8975</v>
      </c>
      <c r="CN522" s="63">
        <f t="shared" si="785"/>
        <v>1274729515892163</v>
      </c>
      <c r="CO522" s="63">
        <f t="shared" si="786"/>
        <v>2.7099264562336568E+18</v>
      </c>
      <c r="CP522" s="63">
        <f t="shared" si="787"/>
        <v>1.2581120095429432E+33</v>
      </c>
      <c r="CQ522" s="63">
        <f t="shared" si="835"/>
        <v>386662.40000000002</v>
      </c>
      <c r="CR522" s="51">
        <f t="shared" si="788"/>
        <v>2125.8835089709382</v>
      </c>
      <c r="CS522" s="93">
        <f t="shared" si="803"/>
        <v>7.3802947932185257</v>
      </c>
      <c r="CT522" s="51">
        <f t="shared" si="836"/>
        <v>233</v>
      </c>
      <c r="CU522" s="51">
        <f t="shared" si="837"/>
        <v>24.15</v>
      </c>
      <c r="CV522" s="51">
        <v>1</v>
      </c>
      <c r="CX522" s="63">
        <f t="shared" si="793"/>
        <v>1665253415.77141</v>
      </c>
      <c r="CY522" s="63">
        <f t="shared" si="794"/>
        <v>388004045874.73853</v>
      </c>
      <c r="CZ522" s="63">
        <f t="shared" si="795"/>
        <v>2575816572248051.5</v>
      </c>
      <c r="DA522" s="63">
        <f t="shared" si="796"/>
        <v>1.4066391217806515E+33</v>
      </c>
      <c r="DB522" s="63">
        <f t="shared" si="838"/>
        <v>386662.40000000002</v>
      </c>
      <c r="DC522" s="51">
        <f t="shared" si="797"/>
        <v>6638.6332813643303</v>
      </c>
      <c r="DD522" s="93">
        <f t="shared" si="792"/>
        <v>23.046921636951353</v>
      </c>
      <c r="DE522" s="51">
        <f t="shared" si="839"/>
        <v>178</v>
      </c>
      <c r="DF522" s="51">
        <f t="shared" si="840"/>
        <v>26.9</v>
      </c>
      <c r="DG522" s="51">
        <v>1</v>
      </c>
      <c r="DI522" s="63">
        <f t="shared" si="798"/>
        <v>620580.04523299239</v>
      </c>
      <c r="DJ522" s="63">
        <f t="shared" si="799"/>
        <v>110463248.05147265</v>
      </c>
      <c r="DK522" s="63">
        <f t="shared" si="800"/>
        <v>1400941903497.6775</v>
      </c>
      <c r="DL522" s="63">
        <f t="shared" si="801"/>
        <v>1.5668154192919059E+33</v>
      </c>
      <c r="DM522" s="63">
        <f t="shared" si="841"/>
        <v>386662.40000000002</v>
      </c>
      <c r="DN522" s="51">
        <f t="shared" si="802"/>
        <v>12682.425405822572</v>
      </c>
      <c r="DO522" s="93">
        <f t="shared" si="789"/>
        <v>44.028770999443431</v>
      </c>
    </row>
    <row r="523" spans="1:119">
      <c r="A523" s="74">
        <v>8192</v>
      </c>
      <c r="B523" s="74">
        <f t="shared" si="807"/>
        <v>17.233333333333334</v>
      </c>
      <c r="C523" s="78">
        <v>22.475000000000001</v>
      </c>
      <c r="D523" s="76">
        <f t="shared" si="842"/>
        <v>3.585</v>
      </c>
      <c r="E523" s="76">
        <f t="shared" si="808"/>
        <v>3.585</v>
      </c>
      <c r="F523" s="77">
        <f t="shared" si="809"/>
        <v>288.85375687500004</v>
      </c>
      <c r="G523" s="73">
        <f t="shared" si="810"/>
        <v>1.338139996077771E+31</v>
      </c>
      <c r="H523" s="74">
        <f t="shared" si="843"/>
        <v>103.40000000000006</v>
      </c>
      <c r="I523" s="79">
        <v>517</v>
      </c>
      <c r="J523" s="51">
        <f t="shared" si="811"/>
        <v>517</v>
      </c>
      <c r="K523" s="51">
        <f t="shared" si="812"/>
        <v>10</v>
      </c>
      <c r="L523" s="51">
        <v>1</v>
      </c>
      <c r="N523" s="63">
        <f t="shared" si="750"/>
        <v>3.1154736656681663E+25</v>
      </c>
      <c r="O523" s="63">
        <f t="shared" si="751"/>
        <v>1.610699885150442E+28</v>
      </c>
      <c r="P523" s="63">
        <f t="shared" si="752"/>
        <v>1.338139996077771E+32</v>
      </c>
      <c r="Q523" s="63">
        <f t="shared" si="753"/>
        <v>6.6906999803888552E+32</v>
      </c>
      <c r="R523" s="63">
        <f t="shared" si="813"/>
        <v>386935.46666666667</v>
      </c>
      <c r="S523" s="51">
        <f t="shared" si="754"/>
        <v>8307.8170453385646</v>
      </c>
      <c r="T523" s="72">
        <f t="shared" si="749"/>
        <v>28.761325922216511</v>
      </c>
      <c r="U523" s="51">
        <f t="shared" si="814"/>
        <v>502</v>
      </c>
      <c r="V523" s="69">
        <f t="shared" si="815"/>
        <v>10.75</v>
      </c>
      <c r="W523" s="51">
        <v>1</v>
      </c>
      <c r="Y523" s="68">
        <f t="shared" si="804"/>
        <v>2.0093032326890741E+25</v>
      </c>
      <c r="Z523" s="68">
        <f t="shared" si="755"/>
        <v>1.0086702228099151E+28</v>
      </c>
      <c r="AA523" s="68">
        <f t="shared" si="756"/>
        <v>1.7981256197295033E+31</v>
      </c>
      <c r="AB523" s="68">
        <f t="shared" si="757"/>
        <v>7.1925024789180189E+32</v>
      </c>
      <c r="AC523" s="63">
        <f t="shared" si="816"/>
        <v>386935.46666666667</v>
      </c>
      <c r="AD523" s="69">
        <f t="shared" si="758"/>
        <v>1782.6694781574433</v>
      </c>
      <c r="AE523" s="72">
        <f t="shared" si="817"/>
        <v>6.1715294875977129</v>
      </c>
      <c r="AF523" s="51">
        <f t="shared" si="818"/>
        <v>480</v>
      </c>
      <c r="AG523" s="51">
        <f t="shared" si="819"/>
        <v>11.85</v>
      </c>
      <c r="AH523" s="51">
        <v>14</v>
      </c>
      <c r="AJ523" s="63">
        <f t="shared" si="759"/>
        <v>1.4968725120966002E+24</v>
      </c>
      <c r="AK523" s="63">
        <f t="shared" si="760"/>
        <v>7.1849880580636814E+26</v>
      </c>
      <c r="AL523" s="63">
        <f t="shared" si="761"/>
        <v>9.3885372579406263E+29</v>
      </c>
      <c r="AM523" s="63">
        <f t="shared" si="762"/>
        <v>7.9284794767607932E+32</v>
      </c>
      <c r="AN523" s="63">
        <f t="shared" si="820"/>
        <v>386935.46666666667</v>
      </c>
      <c r="AO523" s="51">
        <f t="shared" si="763"/>
        <v>1306.6879418684505</v>
      </c>
      <c r="AP523" s="72">
        <f t="shared" si="805"/>
        <v>4.5237006989454285</v>
      </c>
      <c r="AQ523" s="51">
        <f t="shared" si="821"/>
        <v>452</v>
      </c>
      <c r="AR523" s="51">
        <f t="shared" si="822"/>
        <v>13.25</v>
      </c>
      <c r="AS523" s="51">
        <v>1</v>
      </c>
      <c r="AU523" s="63">
        <f t="shared" si="764"/>
        <v>8.0262056589632859E+21</v>
      </c>
      <c r="AV523" s="63">
        <f t="shared" si="765"/>
        <v>3.6278449578514054E+24</v>
      </c>
      <c r="AW523" s="63">
        <f t="shared" si="766"/>
        <v>2.1643499692419912E+28</v>
      </c>
      <c r="AX523" s="63">
        <f t="shared" si="767"/>
        <v>8.8651774740152327E+32</v>
      </c>
      <c r="AY523" s="63">
        <f t="shared" si="823"/>
        <v>386935.46666666667</v>
      </c>
      <c r="AZ523" s="51">
        <f t="shared" si="768"/>
        <v>5965.9384411064511</v>
      </c>
      <c r="BA523" s="72">
        <f t="shared" si="791"/>
        <v>20.653837103071435</v>
      </c>
      <c r="BB523" s="51">
        <f t="shared" si="824"/>
        <v>422</v>
      </c>
      <c r="BC523" s="51">
        <f t="shared" si="825"/>
        <v>14.75</v>
      </c>
      <c r="BD523" s="51">
        <v>1</v>
      </c>
      <c r="BF523" s="63">
        <f t="shared" si="769"/>
        <v>6.1382085542232444E+20</v>
      </c>
      <c r="BG523" s="63">
        <f t="shared" si="770"/>
        <v>2.5903240098822093E+23</v>
      </c>
      <c r="BH523" s="63">
        <f t="shared" si="771"/>
        <v>3.7646417507452012E+26</v>
      </c>
      <c r="BI523" s="63">
        <f t="shared" si="772"/>
        <v>9.8687824710735616E+32</v>
      </c>
      <c r="BJ523" s="63">
        <f t="shared" si="826"/>
        <v>386935.46666666667</v>
      </c>
      <c r="BK523" s="51">
        <f t="shared" si="773"/>
        <v>1453.3478191851343</v>
      </c>
      <c r="BL523" s="72">
        <f t="shared" si="806"/>
        <v>5.0314312505689962</v>
      </c>
      <c r="BM523" s="51">
        <f t="shared" si="827"/>
        <v>375</v>
      </c>
      <c r="BN523" s="51">
        <f t="shared" si="828"/>
        <v>17.100000000000001</v>
      </c>
      <c r="BO523" s="51">
        <v>1</v>
      </c>
      <c r="BQ523" s="63">
        <f t="shared" si="774"/>
        <v>2.138207058050256E+17</v>
      </c>
      <c r="BR523" s="63">
        <f t="shared" si="775"/>
        <v>8.0182764676884595E+19</v>
      </c>
      <c r="BS523" s="63">
        <f t="shared" si="776"/>
        <v>6.4601973485658389E+23</v>
      </c>
      <c r="BT523" s="63">
        <f t="shared" si="777"/>
        <v>1.1441096966464944E+33</v>
      </c>
      <c r="BU523" s="63">
        <f t="shared" si="829"/>
        <v>386935.46666666667</v>
      </c>
      <c r="BV523" s="51">
        <f t="shared" si="778"/>
        <v>8056.8403628868764</v>
      </c>
      <c r="BW523" s="72">
        <f t="shared" si="790"/>
        <v>27.892454818835649</v>
      </c>
      <c r="BX523" s="51">
        <f t="shared" si="830"/>
        <v>330</v>
      </c>
      <c r="BY523" s="51">
        <f t="shared" si="831"/>
        <v>19.350000000000001</v>
      </c>
      <c r="BZ523" s="51">
        <v>1</v>
      </c>
      <c r="CB523" s="63">
        <f t="shared" si="779"/>
        <v>1102929794179348.3</v>
      </c>
      <c r="CC523" s="63">
        <f t="shared" si="780"/>
        <v>3.639668320791849E+17</v>
      </c>
      <c r="CD523" s="63">
        <f t="shared" si="781"/>
        <v>1.4277779913051509E+21</v>
      </c>
      <c r="CE523" s="63">
        <f t="shared" si="782"/>
        <v>1.2946504462052436E+33</v>
      </c>
      <c r="CF523" s="63">
        <f t="shared" si="832"/>
        <v>386935.46666666667</v>
      </c>
      <c r="CG523" s="51">
        <f t="shared" si="783"/>
        <v>3922.8244594400908</v>
      </c>
      <c r="CH523" s="93">
        <f t="shared" si="748"/>
        <v>13.580659299292661</v>
      </c>
      <c r="CI523" s="51">
        <f t="shared" si="833"/>
        <v>285</v>
      </c>
      <c r="CJ523" s="51">
        <f t="shared" si="834"/>
        <v>21.6</v>
      </c>
      <c r="CK523" s="51">
        <v>1</v>
      </c>
      <c r="CM523" s="63">
        <f t="shared" si="784"/>
        <v>4488484210887.8975</v>
      </c>
      <c r="CN523" s="63">
        <f t="shared" si="785"/>
        <v>1279218000103050.7</v>
      </c>
      <c r="CO523" s="63">
        <f t="shared" si="786"/>
        <v>3.1128880624385464E+18</v>
      </c>
      <c r="CP523" s="63">
        <f t="shared" si="787"/>
        <v>1.4451911957639929E+33</v>
      </c>
      <c r="CQ523" s="63">
        <f t="shared" si="835"/>
        <v>386935.46666666667</v>
      </c>
      <c r="CR523" s="51">
        <f t="shared" si="788"/>
        <v>2433.4304725135039</v>
      </c>
      <c r="CS523" s="93">
        <f t="shared" si="803"/>
        <v>8.4244376768364422</v>
      </c>
      <c r="CT523" s="51">
        <f t="shared" si="836"/>
        <v>234</v>
      </c>
      <c r="CU523" s="51">
        <f t="shared" si="837"/>
        <v>24.15</v>
      </c>
      <c r="CV523" s="51">
        <v>1</v>
      </c>
      <c r="CX523" s="63">
        <f t="shared" si="793"/>
        <v>1665253415.77141</v>
      </c>
      <c r="CY523" s="63">
        <f t="shared" si="794"/>
        <v>389669299290.50995</v>
      </c>
      <c r="CZ523" s="63">
        <f t="shared" si="795"/>
        <v>2958836259315438</v>
      </c>
      <c r="DA523" s="63">
        <f t="shared" si="796"/>
        <v>1.6158040452639082E+33</v>
      </c>
      <c r="DB523" s="63">
        <f t="shared" si="838"/>
        <v>386935.46666666667</v>
      </c>
      <c r="DC523" s="51">
        <f t="shared" si="797"/>
        <v>7593.1982958440312</v>
      </c>
      <c r="DD523" s="93">
        <f t="shared" si="792"/>
        <v>26.287344772635063</v>
      </c>
      <c r="DE523" s="51">
        <f t="shared" si="839"/>
        <v>179</v>
      </c>
      <c r="DF523" s="51">
        <f t="shared" si="840"/>
        <v>26.9</v>
      </c>
      <c r="DG523" s="51">
        <v>1</v>
      </c>
      <c r="DI523" s="63">
        <f t="shared" si="798"/>
        <v>620580.04523299239</v>
      </c>
      <c r="DJ523" s="63">
        <f t="shared" si="799"/>
        <v>111083828.09670563</v>
      </c>
      <c r="DK523" s="63">
        <f t="shared" si="800"/>
        <v>1609259659994.197</v>
      </c>
      <c r="DL523" s="63">
        <f t="shared" si="801"/>
        <v>1.7997982947246017E+33</v>
      </c>
      <c r="DM523" s="63">
        <f t="shared" si="841"/>
        <v>386935.46666666667</v>
      </c>
      <c r="DN523" s="51">
        <f t="shared" si="802"/>
        <v>14486.894155225122</v>
      </c>
      <c r="DO523" s="93">
        <f t="shared" si="789"/>
        <v>50.15304045878915</v>
      </c>
    </row>
    <row r="524" spans="1:119">
      <c r="A524" s="74">
        <v>8192</v>
      </c>
      <c r="B524" s="74">
        <f t="shared" si="807"/>
        <v>17.266666666666666</v>
      </c>
      <c r="C524" s="78">
        <v>22.475000000000001</v>
      </c>
      <c r="D524" s="76">
        <f t="shared" si="842"/>
        <v>3.59</v>
      </c>
      <c r="E524" s="76">
        <f t="shared" si="808"/>
        <v>3.59</v>
      </c>
      <c r="F524" s="77">
        <f t="shared" si="809"/>
        <v>289.66004749999996</v>
      </c>
      <c r="G524" s="73">
        <f t="shared" si="810"/>
        <v>1.5371192122502745E+31</v>
      </c>
      <c r="H524" s="74">
        <f t="shared" si="843"/>
        <v>103.60000000000005</v>
      </c>
      <c r="I524" s="79">
        <v>518</v>
      </c>
      <c r="J524" s="51">
        <f t="shared" si="811"/>
        <v>518</v>
      </c>
      <c r="K524" s="51">
        <f t="shared" si="812"/>
        <v>10</v>
      </c>
      <c r="L524" s="51">
        <v>1</v>
      </c>
      <c r="N524" s="63">
        <f t="shared" si="750"/>
        <v>3.1154736656681663E+25</v>
      </c>
      <c r="O524" s="63">
        <f t="shared" si="751"/>
        <v>1.6138153588161101E+28</v>
      </c>
      <c r="P524" s="63">
        <f t="shared" si="752"/>
        <v>1.5371192122502746E+32</v>
      </c>
      <c r="Q524" s="63">
        <f t="shared" si="753"/>
        <v>7.6855960612513734E+32</v>
      </c>
      <c r="R524" s="63">
        <f t="shared" si="813"/>
        <v>387208.53333333333</v>
      </c>
      <c r="S524" s="51">
        <f t="shared" si="754"/>
        <v>9524.7526543426902</v>
      </c>
      <c r="T524" s="72">
        <f t="shared" si="749"/>
        <v>32.882521205630511</v>
      </c>
      <c r="U524" s="51">
        <f t="shared" si="814"/>
        <v>503</v>
      </c>
      <c r="V524" s="69">
        <f t="shared" si="815"/>
        <v>10.75</v>
      </c>
      <c r="W524" s="51">
        <v>1</v>
      </c>
      <c r="Y524" s="68">
        <f t="shared" si="804"/>
        <v>2.0093032326890741E+25</v>
      </c>
      <c r="Z524" s="68">
        <f t="shared" si="755"/>
        <v>1.0106795260426042E+28</v>
      </c>
      <c r="AA524" s="68">
        <f t="shared" si="756"/>
        <v>2.0655039414613056E+31</v>
      </c>
      <c r="AB524" s="68">
        <f t="shared" si="757"/>
        <v>8.2620157658452261E+32</v>
      </c>
      <c r="AC524" s="63">
        <f t="shared" si="816"/>
        <v>387208.53333333333</v>
      </c>
      <c r="AD524" s="69">
        <f t="shared" si="758"/>
        <v>2043.6784245041056</v>
      </c>
      <c r="AE524" s="72">
        <f t="shared" si="817"/>
        <v>7.0554377179134651</v>
      </c>
      <c r="AF524" s="51">
        <f t="shared" si="818"/>
        <v>481</v>
      </c>
      <c r="AG524" s="51">
        <f t="shared" si="819"/>
        <v>11.85</v>
      </c>
      <c r="AH524" s="51">
        <v>1</v>
      </c>
      <c r="AJ524" s="63">
        <f t="shared" si="759"/>
        <v>1.4968725120966002E+24</v>
      </c>
      <c r="AK524" s="63">
        <f t="shared" si="760"/>
        <v>7.1999567831846473E+26</v>
      </c>
      <c r="AL524" s="63">
        <f t="shared" si="761"/>
        <v>1.0784597304024773E+30</v>
      </c>
      <c r="AM524" s="63">
        <f t="shared" si="762"/>
        <v>9.1074313325828755E+32</v>
      </c>
      <c r="AN524" s="63">
        <f t="shared" si="820"/>
        <v>387208.53333333333</v>
      </c>
      <c r="AO524" s="51">
        <f t="shared" si="763"/>
        <v>1497.8697273866949</v>
      </c>
      <c r="AP524" s="72">
        <f t="shared" si="805"/>
        <v>5.1711298824760945</v>
      </c>
      <c r="AQ524" s="51">
        <f t="shared" si="821"/>
        <v>453</v>
      </c>
      <c r="AR524" s="51">
        <f t="shared" si="822"/>
        <v>13.25</v>
      </c>
      <c r="AS524" s="51">
        <v>1</v>
      </c>
      <c r="AU524" s="63">
        <f t="shared" si="764"/>
        <v>8.0262056589632859E+21</v>
      </c>
      <c r="AV524" s="63">
        <f t="shared" si="765"/>
        <v>3.6358711635103687E+24</v>
      </c>
      <c r="AW524" s="63">
        <f t="shared" si="766"/>
        <v>2.4861852493061586E+28</v>
      </c>
      <c r="AX524" s="63">
        <f t="shared" si="767"/>
        <v>1.0183414781158069E+33</v>
      </c>
      <c r="AY524" s="63">
        <f t="shared" si="823"/>
        <v>387208.53333333333</v>
      </c>
      <c r="AZ524" s="51">
        <f t="shared" si="768"/>
        <v>6837.9354974332791</v>
      </c>
      <c r="BA524" s="72">
        <f t="shared" si="791"/>
        <v>23.606760947704672</v>
      </c>
      <c r="BB524" s="51">
        <f t="shared" si="824"/>
        <v>423</v>
      </c>
      <c r="BC524" s="51">
        <f t="shared" si="825"/>
        <v>14.75</v>
      </c>
      <c r="BD524" s="51">
        <v>1</v>
      </c>
      <c r="BF524" s="63">
        <f t="shared" si="769"/>
        <v>6.1382085542232444E+20</v>
      </c>
      <c r="BG524" s="63">
        <f t="shared" si="770"/>
        <v>2.5964622184364325E+23</v>
      </c>
      <c r="BH524" s="63">
        <f t="shared" si="771"/>
        <v>4.3244377862341717E+26</v>
      </c>
      <c r="BI524" s="63">
        <f t="shared" si="772"/>
        <v>1.1336254190345773E+33</v>
      </c>
      <c r="BJ524" s="63">
        <f t="shared" si="826"/>
        <v>387208.53333333333</v>
      </c>
      <c r="BK524" s="51">
        <f t="shared" si="773"/>
        <v>1665.5115393276592</v>
      </c>
      <c r="BL524" s="72">
        <f t="shared" si="806"/>
        <v>5.7498835400407069</v>
      </c>
      <c r="BM524" s="51">
        <f t="shared" si="827"/>
        <v>376</v>
      </c>
      <c r="BN524" s="51">
        <f t="shared" si="828"/>
        <v>17.100000000000001</v>
      </c>
      <c r="BO524" s="51">
        <v>1</v>
      </c>
      <c r="BQ524" s="63">
        <f t="shared" si="774"/>
        <v>2.138207058050256E+17</v>
      </c>
      <c r="BR524" s="63">
        <f t="shared" si="775"/>
        <v>8.039658538268962E+19</v>
      </c>
      <c r="BS524" s="63">
        <f t="shared" si="776"/>
        <v>7.4208180672537845E+23</v>
      </c>
      <c r="BT524" s="63">
        <f t="shared" si="777"/>
        <v>1.3142369264739846E+33</v>
      </c>
      <c r="BU524" s="63">
        <f t="shared" si="829"/>
        <v>387208.53333333333</v>
      </c>
      <c r="BV524" s="51">
        <f t="shared" si="778"/>
        <v>9230.2652307066492</v>
      </c>
      <c r="BW524" s="72">
        <f t="shared" si="790"/>
        <v>31.865855544702452</v>
      </c>
      <c r="BX524" s="51">
        <f t="shared" si="830"/>
        <v>331</v>
      </c>
      <c r="BY524" s="51">
        <f t="shared" si="831"/>
        <v>19.350000000000001</v>
      </c>
      <c r="BZ524" s="51">
        <v>1</v>
      </c>
      <c r="CB524" s="63">
        <f t="shared" si="779"/>
        <v>1102929794179348.3</v>
      </c>
      <c r="CC524" s="63">
        <f t="shared" si="780"/>
        <v>3.6506976187336429E+17</v>
      </c>
      <c r="CD524" s="63">
        <f t="shared" si="781"/>
        <v>1.6400862299131976E+21</v>
      </c>
      <c r="CE524" s="63">
        <f t="shared" si="782"/>
        <v>1.4871628378521405E+33</v>
      </c>
      <c r="CF524" s="63">
        <f t="shared" si="832"/>
        <v>387208.53333333333</v>
      </c>
      <c r="CG524" s="51">
        <f t="shared" si="783"/>
        <v>4492.5282814360071</v>
      </c>
      <c r="CH524" s="93">
        <f t="shared" si="748"/>
        <v>15.509658029162644</v>
      </c>
      <c r="CI524" s="51">
        <f t="shared" si="833"/>
        <v>286</v>
      </c>
      <c r="CJ524" s="51">
        <f t="shared" si="834"/>
        <v>21.6</v>
      </c>
      <c r="CK524" s="51">
        <v>1</v>
      </c>
      <c r="CM524" s="63">
        <f t="shared" si="784"/>
        <v>4488484210887.8975</v>
      </c>
      <c r="CN524" s="63">
        <f t="shared" si="785"/>
        <v>1283706484313938.7</v>
      </c>
      <c r="CO524" s="63">
        <f t="shared" si="786"/>
        <v>3.5757693966130652E+18</v>
      </c>
      <c r="CP524" s="63">
        <f t="shared" si="787"/>
        <v>1.6600887492302965E+33</v>
      </c>
      <c r="CQ524" s="63">
        <f t="shared" si="835"/>
        <v>387208.53333333333</v>
      </c>
      <c r="CR524" s="51">
        <f t="shared" si="788"/>
        <v>2785.5038829410382</v>
      </c>
      <c r="CS524" s="93">
        <f t="shared" si="803"/>
        <v>9.6164586969524635</v>
      </c>
      <c r="CT524" s="51">
        <f t="shared" si="836"/>
        <v>235</v>
      </c>
      <c r="CU524" s="51">
        <f t="shared" si="837"/>
        <v>24.15</v>
      </c>
      <c r="CV524" s="51">
        <v>1</v>
      </c>
      <c r="CX524" s="63">
        <f t="shared" si="793"/>
        <v>1665253415.77141</v>
      </c>
      <c r="CY524" s="63">
        <f t="shared" si="794"/>
        <v>391334552706.28137</v>
      </c>
      <c r="CZ524" s="63">
        <f t="shared" si="795"/>
        <v>3398810343781224.5</v>
      </c>
      <c r="DA524" s="63">
        <f t="shared" si="796"/>
        <v>1.8560714487922063E+33</v>
      </c>
      <c r="DB524" s="63">
        <f t="shared" si="838"/>
        <v>387208.53333333333</v>
      </c>
      <c r="DC524" s="51">
        <f t="shared" si="797"/>
        <v>8685.1782452550851</v>
      </c>
      <c r="DD524" s="93">
        <f t="shared" si="792"/>
        <v>29.984039290938412</v>
      </c>
      <c r="DE524" s="51">
        <f t="shared" si="839"/>
        <v>180</v>
      </c>
      <c r="DF524" s="51">
        <f t="shared" si="840"/>
        <v>26.9</v>
      </c>
      <c r="DG524" s="51">
        <v>13</v>
      </c>
      <c r="DI524" s="63">
        <f t="shared" si="798"/>
        <v>8067540.5880289013</v>
      </c>
      <c r="DJ524" s="63">
        <f t="shared" si="799"/>
        <v>1452157305.8452022</v>
      </c>
      <c r="DK524" s="63">
        <f t="shared" si="800"/>
        <v>1848553924198.4221</v>
      </c>
      <c r="DL524" s="63">
        <f t="shared" si="801"/>
        <v>2.0674253404766191E+33</v>
      </c>
      <c r="DM524" s="63">
        <f t="shared" si="841"/>
        <v>387208.53333333333</v>
      </c>
      <c r="DN524" s="51">
        <f t="shared" si="802"/>
        <v>1272.9708529218219</v>
      </c>
      <c r="DO524" s="93">
        <f t="shared" si="789"/>
        <v>4.3947063597779117</v>
      </c>
    </row>
    <row r="525" spans="1:119">
      <c r="A525" s="74">
        <v>8192</v>
      </c>
      <c r="B525" s="74">
        <f t="shared" si="807"/>
        <v>17.3</v>
      </c>
      <c r="C525" s="78">
        <v>22.475000000000001</v>
      </c>
      <c r="D525" s="76">
        <f t="shared" si="842"/>
        <v>3.5950000000000002</v>
      </c>
      <c r="E525" s="76">
        <f t="shared" si="808"/>
        <v>3.5950000000000002</v>
      </c>
      <c r="F525" s="77">
        <f t="shared" si="809"/>
        <v>290.46746187500003</v>
      </c>
      <c r="G525" s="73">
        <f t="shared" si="810"/>
        <v>1.765686310546229E+31</v>
      </c>
      <c r="H525" s="74">
        <f t="shared" si="843"/>
        <v>103.80000000000004</v>
      </c>
      <c r="I525" s="79">
        <v>519</v>
      </c>
      <c r="J525" s="51">
        <f t="shared" si="811"/>
        <v>519</v>
      </c>
      <c r="K525" s="51">
        <f t="shared" si="812"/>
        <v>10</v>
      </c>
      <c r="L525" s="51">
        <v>1</v>
      </c>
      <c r="N525" s="63">
        <f t="shared" si="750"/>
        <v>3.1154736656681663E+25</v>
      </c>
      <c r="O525" s="63">
        <f t="shared" si="751"/>
        <v>1.6169308324817784E+28</v>
      </c>
      <c r="P525" s="63">
        <f t="shared" si="752"/>
        <v>1.7656863105462288E+32</v>
      </c>
      <c r="Q525" s="63">
        <f t="shared" si="753"/>
        <v>8.8284315527311438E+32</v>
      </c>
      <c r="R525" s="63">
        <f t="shared" si="813"/>
        <v>387481.59999999998</v>
      </c>
      <c r="S525" s="51">
        <f t="shared" si="754"/>
        <v>10919.98665048727</v>
      </c>
      <c r="T525" s="72">
        <f t="shared" si="749"/>
        <v>37.594526354165566</v>
      </c>
      <c r="U525" s="51">
        <f t="shared" si="814"/>
        <v>504</v>
      </c>
      <c r="V525" s="69">
        <f t="shared" si="815"/>
        <v>10.75</v>
      </c>
      <c r="W525" s="51">
        <v>1</v>
      </c>
      <c r="Y525" s="68">
        <f t="shared" si="804"/>
        <v>2.0093032326890741E+25</v>
      </c>
      <c r="Z525" s="68">
        <f t="shared" si="755"/>
        <v>1.0126888292752934E+28</v>
      </c>
      <c r="AA525" s="68">
        <f t="shared" si="756"/>
        <v>2.3726409797964935E+31</v>
      </c>
      <c r="AB525" s="68">
        <f t="shared" si="757"/>
        <v>9.4905639191859814E+32</v>
      </c>
      <c r="AC525" s="63">
        <f t="shared" si="816"/>
        <v>387481.59999999998</v>
      </c>
      <c r="AD525" s="69">
        <f t="shared" si="758"/>
        <v>2342.9121672986334</v>
      </c>
      <c r="AE525" s="72">
        <f t="shared" si="817"/>
        <v>8.0660055765794656</v>
      </c>
      <c r="AF525" s="51">
        <f t="shared" si="818"/>
        <v>482</v>
      </c>
      <c r="AG525" s="51">
        <f t="shared" si="819"/>
        <v>11.85</v>
      </c>
      <c r="AH525" s="51">
        <v>1</v>
      </c>
      <c r="AJ525" s="63">
        <f t="shared" si="759"/>
        <v>1.4968725120966002E+24</v>
      </c>
      <c r="AK525" s="63">
        <f t="shared" si="760"/>
        <v>7.2149255083056131E+26</v>
      </c>
      <c r="AL525" s="63">
        <f t="shared" si="761"/>
        <v>1.2388249182438714E+30</v>
      </c>
      <c r="AM525" s="63">
        <f t="shared" si="762"/>
        <v>1.0461691389986406E+33</v>
      </c>
      <c r="AN525" s="63">
        <f t="shared" si="820"/>
        <v>387481.59999999998</v>
      </c>
      <c r="AO525" s="51">
        <f t="shared" si="763"/>
        <v>1717.0307812849517</v>
      </c>
      <c r="AP525" s="72">
        <f t="shared" si="805"/>
        <v>5.9112672042552568</v>
      </c>
      <c r="AQ525" s="51">
        <f t="shared" si="821"/>
        <v>454</v>
      </c>
      <c r="AR525" s="51">
        <f t="shared" si="822"/>
        <v>13.25</v>
      </c>
      <c r="AS525" s="51">
        <v>1</v>
      </c>
      <c r="AU525" s="63">
        <f t="shared" si="764"/>
        <v>8.0262056589632859E+21</v>
      </c>
      <c r="AV525" s="63">
        <f t="shared" si="765"/>
        <v>3.6438973691693319E+24</v>
      </c>
      <c r="AW525" s="63">
        <f t="shared" si="766"/>
        <v>2.8558769060958785E+28</v>
      </c>
      <c r="AX525" s="63">
        <f t="shared" si="767"/>
        <v>1.1697671807368767E+33</v>
      </c>
      <c r="AY525" s="63">
        <f t="shared" si="823"/>
        <v>387481.59999999998</v>
      </c>
      <c r="AZ525" s="51">
        <f t="shared" si="768"/>
        <v>7837.4241005226449</v>
      </c>
      <c r="BA525" s="72">
        <f t="shared" si="791"/>
        <v>26.982106876726206</v>
      </c>
      <c r="BB525" s="51">
        <f t="shared" si="824"/>
        <v>424</v>
      </c>
      <c r="BC525" s="51">
        <f t="shared" si="825"/>
        <v>14.75</v>
      </c>
      <c r="BD525" s="51">
        <v>1</v>
      </c>
      <c r="BF525" s="63">
        <f t="shared" si="769"/>
        <v>6.1382085542232444E+20</v>
      </c>
      <c r="BG525" s="63">
        <f t="shared" si="770"/>
        <v>2.6026004269906558E+23</v>
      </c>
      <c r="BH525" s="63">
        <f t="shared" si="771"/>
        <v>4.9674745713342121E+26</v>
      </c>
      <c r="BI525" s="63">
        <f t="shared" si="772"/>
        <v>1.3021936540278438E+33</v>
      </c>
      <c r="BJ525" s="63">
        <f t="shared" si="826"/>
        <v>387481.59999999998</v>
      </c>
      <c r="BK525" s="51">
        <f t="shared" si="773"/>
        <v>1908.6581711961146</v>
      </c>
      <c r="BL525" s="72">
        <f t="shared" si="806"/>
        <v>6.5709878789022085</v>
      </c>
      <c r="BM525" s="51">
        <f t="shared" si="827"/>
        <v>377</v>
      </c>
      <c r="BN525" s="51">
        <f t="shared" si="828"/>
        <v>17.100000000000001</v>
      </c>
      <c r="BO525" s="51">
        <v>1</v>
      </c>
      <c r="BQ525" s="63">
        <f t="shared" si="774"/>
        <v>2.138207058050256E+17</v>
      </c>
      <c r="BR525" s="63">
        <f t="shared" si="775"/>
        <v>8.0610406088494645E+19</v>
      </c>
      <c r="BS525" s="63">
        <f t="shared" si="776"/>
        <v>8.5242815065867021E+23</v>
      </c>
      <c r="BT525" s="63">
        <f t="shared" si="777"/>
        <v>1.5096617955170259E+33</v>
      </c>
      <c r="BU525" s="63">
        <f t="shared" si="829"/>
        <v>387481.59999999998</v>
      </c>
      <c r="BV525" s="51">
        <f t="shared" si="778"/>
        <v>10574.666374002245</v>
      </c>
      <c r="BW525" s="72">
        <f t="shared" si="790"/>
        <v>36.405683121068321</v>
      </c>
      <c r="BX525" s="51">
        <f t="shared" si="830"/>
        <v>332</v>
      </c>
      <c r="BY525" s="51">
        <f t="shared" si="831"/>
        <v>19.350000000000001</v>
      </c>
      <c r="BZ525" s="51">
        <v>1</v>
      </c>
      <c r="CB525" s="63">
        <f t="shared" si="779"/>
        <v>1102929794179348.3</v>
      </c>
      <c r="CC525" s="63">
        <f t="shared" si="780"/>
        <v>3.6617269166754362E+17</v>
      </c>
      <c r="CD525" s="63">
        <f t="shared" si="781"/>
        <v>1.8839643543545795E+21</v>
      </c>
      <c r="CE525" s="63">
        <f t="shared" si="782"/>
        <v>1.7083015054534767E+33</v>
      </c>
      <c r="CF525" s="63">
        <f t="shared" si="832"/>
        <v>387481.59999999998</v>
      </c>
      <c r="CG525" s="51">
        <f t="shared" si="783"/>
        <v>5145.0159917033707</v>
      </c>
      <c r="CH525" s="93">
        <f t="shared" si="748"/>
        <v>17.712882394784309</v>
      </c>
      <c r="CI525" s="51">
        <f t="shared" si="833"/>
        <v>287</v>
      </c>
      <c r="CJ525" s="51">
        <f t="shared" si="834"/>
        <v>21.6</v>
      </c>
      <c r="CK525" s="51">
        <v>1</v>
      </c>
      <c r="CM525" s="63">
        <f t="shared" si="784"/>
        <v>4488484210887.8975</v>
      </c>
      <c r="CN525" s="63">
        <f t="shared" si="785"/>
        <v>1288194968524826.5</v>
      </c>
      <c r="CO525" s="63">
        <f t="shared" si="786"/>
        <v>4.1074804237381693E+18</v>
      </c>
      <c r="CP525" s="63">
        <f t="shared" si="787"/>
        <v>1.9069412153899274E+33</v>
      </c>
      <c r="CQ525" s="63">
        <f t="shared" si="835"/>
        <v>387481.59999999998</v>
      </c>
      <c r="CR525" s="51">
        <f t="shared" si="788"/>
        <v>3188.554934694273</v>
      </c>
      <c r="CS525" s="93">
        <f t="shared" si="803"/>
        <v>10.977322258788622</v>
      </c>
      <c r="CT525" s="51">
        <f t="shared" si="836"/>
        <v>236</v>
      </c>
      <c r="CU525" s="51">
        <f t="shared" si="837"/>
        <v>24.15</v>
      </c>
      <c r="CV525" s="51">
        <v>1</v>
      </c>
      <c r="CX525" s="63">
        <f t="shared" si="793"/>
        <v>1665253415.77141</v>
      </c>
      <c r="CY525" s="63">
        <f t="shared" si="794"/>
        <v>392999806122.05273</v>
      </c>
      <c r="CZ525" s="63">
        <f t="shared" si="795"/>
        <v>3904207850848400.5</v>
      </c>
      <c r="DA525" s="63">
        <f t="shared" si="796"/>
        <v>2.1320662199845714E+33</v>
      </c>
      <c r="DB525" s="63">
        <f t="shared" si="838"/>
        <v>387481.59999999998</v>
      </c>
      <c r="DC525" s="51">
        <f t="shared" si="797"/>
        <v>9934.3760226586037</v>
      </c>
      <c r="DD525" s="93">
        <f t="shared" si="792"/>
        <v>34.20133862337314</v>
      </c>
      <c r="DE525" s="51">
        <f t="shared" si="839"/>
        <v>181</v>
      </c>
      <c r="DF525" s="51">
        <f t="shared" si="840"/>
        <v>26.9</v>
      </c>
      <c r="DG525" s="51">
        <v>1</v>
      </c>
      <c r="DI525" s="63">
        <f t="shared" si="798"/>
        <v>8067540.5880289013</v>
      </c>
      <c r="DJ525" s="63">
        <f t="shared" si="799"/>
        <v>1460224846.4332311</v>
      </c>
      <c r="DK525" s="63">
        <f t="shared" si="800"/>
        <v>2123430851850.0413</v>
      </c>
      <c r="DL525" s="63">
        <f t="shared" si="801"/>
        <v>2.3748480876846778E+33</v>
      </c>
      <c r="DM525" s="63">
        <f t="shared" si="841"/>
        <v>387481.59999999998</v>
      </c>
      <c r="DN525" s="51">
        <f t="shared" si="802"/>
        <v>1454.1807428059917</v>
      </c>
      <c r="DO525" s="93">
        <f t="shared" si="789"/>
        <v>5.0063464369437183</v>
      </c>
    </row>
    <row r="526" spans="1:119">
      <c r="A526" s="74">
        <v>8192</v>
      </c>
      <c r="B526" s="74">
        <f t="shared" si="807"/>
        <v>17.333333333333332</v>
      </c>
      <c r="C526" s="78">
        <v>22.475000000000001</v>
      </c>
      <c r="D526" s="76">
        <f t="shared" si="842"/>
        <v>3.6</v>
      </c>
      <c r="E526" s="76">
        <f t="shared" si="808"/>
        <v>3.6</v>
      </c>
      <c r="F526" s="77">
        <f t="shared" si="809"/>
        <v>291.27600000000007</v>
      </c>
      <c r="G526" s="73">
        <f t="shared" si="810"/>
        <v>2.0282409603652373E+31</v>
      </c>
      <c r="H526" s="74">
        <f t="shared" si="843"/>
        <v>104.00000000000006</v>
      </c>
      <c r="I526" s="79">
        <v>520</v>
      </c>
      <c r="J526" s="51">
        <f t="shared" si="811"/>
        <v>520</v>
      </c>
      <c r="K526" s="51">
        <f t="shared" si="812"/>
        <v>10</v>
      </c>
      <c r="L526" s="51">
        <v>13</v>
      </c>
      <c r="N526" s="63">
        <f t="shared" si="750"/>
        <v>4.050115765368616E+26</v>
      </c>
      <c r="O526" s="63">
        <f t="shared" si="751"/>
        <v>2.1060601979916803E+29</v>
      </c>
      <c r="P526" s="63">
        <f t="shared" si="752"/>
        <v>2.0282409603652373E+32</v>
      </c>
      <c r="Q526" s="63">
        <f t="shared" si="753"/>
        <v>1.0141204801826187E+33</v>
      </c>
      <c r="R526" s="63">
        <f t="shared" si="813"/>
        <v>387754.66666666663</v>
      </c>
      <c r="S526" s="51">
        <f t="shared" si="754"/>
        <v>963.04985123376309</v>
      </c>
      <c r="T526" s="72">
        <f t="shared" si="749"/>
        <v>3.3063137753668785</v>
      </c>
      <c r="U526" s="51">
        <f t="shared" si="814"/>
        <v>505</v>
      </c>
      <c r="V526" s="69">
        <f t="shared" si="815"/>
        <v>10.75</v>
      </c>
      <c r="W526" s="51">
        <v>1</v>
      </c>
      <c r="Y526" s="68">
        <f t="shared" si="804"/>
        <v>2.0093032326890741E+25</v>
      </c>
      <c r="Z526" s="68">
        <f t="shared" si="755"/>
        <v>1.0146981325079823E+28</v>
      </c>
      <c r="AA526" s="68">
        <f t="shared" si="756"/>
        <v>2.725448790490786E+31</v>
      </c>
      <c r="AB526" s="68">
        <f t="shared" si="757"/>
        <v>1.090179516196315E+33</v>
      </c>
      <c r="AC526" s="63">
        <f t="shared" si="816"/>
        <v>387754.66666666663</v>
      </c>
      <c r="AD526" s="69">
        <f t="shared" si="758"/>
        <v>2685.970046830007</v>
      </c>
      <c r="AE526" s="72">
        <f t="shared" si="817"/>
        <v>9.2213915558782951</v>
      </c>
      <c r="AF526" s="51">
        <f t="shared" si="818"/>
        <v>483</v>
      </c>
      <c r="AG526" s="51">
        <f t="shared" si="819"/>
        <v>11.85</v>
      </c>
      <c r="AH526" s="51">
        <v>1</v>
      </c>
      <c r="AJ526" s="63">
        <f t="shared" si="759"/>
        <v>1.4968725120966002E+24</v>
      </c>
      <c r="AK526" s="63">
        <f t="shared" si="760"/>
        <v>7.2298942334265789E+26</v>
      </c>
      <c r="AL526" s="63">
        <f t="shared" si="761"/>
        <v>1.4230361457160715E+30</v>
      </c>
      <c r="AM526" s="63">
        <f t="shared" si="762"/>
        <v>1.201732769016403E+33</v>
      </c>
      <c r="AN526" s="63">
        <f t="shared" si="820"/>
        <v>387754.66666666663</v>
      </c>
      <c r="AO526" s="51">
        <f t="shared" si="763"/>
        <v>1968.2668926701979</v>
      </c>
      <c r="AP526" s="72">
        <f t="shared" si="805"/>
        <v>6.7573946795142659</v>
      </c>
      <c r="AQ526" s="51">
        <f t="shared" si="821"/>
        <v>455</v>
      </c>
      <c r="AR526" s="51">
        <f t="shared" si="822"/>
        <v>13.25</v>
      </c>
      <c r="AS526" s="51">
        <v>1</v>
      </c>
      <c r="AU526" s="63">
        <f t="shared" si="764"/>
        <v>8.0262056589632859E+21</v>
      </c>
      <c r="AV526" s="63">
        <f t="shared" si="765"/>
        <v>3.6519235748282952E+24</v>
      </c>
      <c r="AW526" s="63">
        <f t="shared" si="766"/>
        <v>3.2805411041063576E+28</v>
      </c>
      <c r="AX526" s="63">
        <f t="shared" si="767"/>
        <v>1.3437096362419696E+33</v>
      </c>
      <c r="AY526" s="63">
        <f t="shared" si="823"/>
        <v>387754.66666666663</v>
      </c>
      <c r="AZ526" s="51">
        <f t="shared" si="768"/>
        <v>8983.0497185598979</v>
      </c>
      <c r="BA526" s="72">
        <f t="shared" si="791"/>
        <v>30.840336033727105</v>
      </c>
      <c r="BB526" s="51">
        <f t="shared" si="824"/>
        <v>425</v>
      </c>
      <c r="BC526" s="51">
        <f t="shared" si="825"/>
        <v>14.75</v>
      </c>
      <c r="BD526" s="51">
        <v>1</v>
      </c>
      <c r="BF526" s="63">
        <f t="shared" si="769"/>
        <v>6.1382085542232444E+20</v>
      </c>
      <c r="BG526" s="63">
        <f t="shared" si="770"/>
        <v>2.608738635544879E+23</v>
      </c>
      <c r="BH526" s="63">
        <f t="shared" si="771"/>
        <v>5.7061298685812119E+26</v>
      </c>
      <c r="BI526" s="63">
        <f t="shared" si="772"/>
        <v>1.4958277082693626E+33</v>
      </c>
      <c r="BJ526" s="63">
        <f t="shared" si="826"/>
        <v>387754.66666666663</v>
      </c>
      <c r="BK526" s="51">
        <f t="shared" si="773"/>
        <v>2187.3137426775565</v>
      </c>
      <c r="BL526" s="72">
        <f t="shared" si="806"/>
        <v>7.509419734813565</v>
      </c>
      <c r="BM526" s="51">
        <f t="shared" si="827"/>
        <v>378</v>
      </c>
      <c r="BN526" s="51">
        <f t="shared" si="828"/>
        <v>17.100000000000001</v>
      </c>
      <c r="BO526" s="51">
        <v>1</v>
      </c>
      <c r="BQ526" s="63">
        <f t="shared" si="774"/>
        <v>2.138207058050256E+17</v>
      </c>
      <c r="BR526" s="63">
        <f t="shared" si="775"/>
        <v>8.0824226794299671E+19</v>
      </c>
      <c r="BS526" s="63">
        <f t="shared" si="776"/>
        <v>9.7918281441477885E+23</v>
      </c>
      <c r="BT526" s="63">
        <f t="shared" si="777"/>
        <v>1.7341460211122781E+33</v>
      </c>
      <c r="BU526" s="63">
        <f t="shared" si="829"/>
        <v>387754.66666666663</v>
      </c>
      <c r="BV526" s="51">
        <f t="shared" si="778"/>
        <v>12114.966678330638</v>
      </c>
      <c r="BW526" s="72">
        <f t="shared" si="790"/>
        <v>41.592739114553332</v>
      </c>
      <c r="BX526" s="51">
        <f t="shared" si="830"/>
        <v>333</v>
      </c>
      <c r="BY526" s="51">
        <f t="shared" si="831"/>
        <v>19.350000000000001</v>
      </c>
      <c r="BZ526" s="51">
        <v>1</v>
      </c>
      <c r="CB526" s="63">
        <f t="shared" si="779"/>
        <v>1102929794179348.3</v>
      </c>
      <c r="CC526" s="63">
        <f t="shared" si="780"/>
        <v>3.6727562146172294E+17</v>
      </c>
      <c r="CD526" s="63">
        <f t="shared" si="781"/>
        <v>2.1641067547201566E+21</v>
      </c>
      <c r="CE526" s="63">
        <f t="shared" si="782"/>
        <v>1.9623231291533674E+33</v>
      </c>
      <c r="CF526" s="63">
        <f t="shared" si="832"/>
        <v>387754.66666666663</v>
      </c>
      <c r="CG526" s="51">
        <f t="shared" si="783"/>
        <v>5892.3234439226107</v>
      </c>
      <c r="CH526" s="93">
        <f t="shared" si="748"/>
        <v>20.229347573856444</v>
      </c>
      <c r="CI526" s="51">
        <f t="shared" si="833"/>
        <v>288</v>
      </c>
      <c r="CJ526" s="51">
        <f t="shared" si="834"/>
        <v>21.6</v>
      </c>
      <c r="CK526" s="51">
        <v>1</v>
      </c>
      <c r="CM526" s="63">
        <f t="shared" si="784"/>
        <v>4488484210887.8975</v>
      </c>
      <c r="CN526" s="63">
        <f t="shared" si="785"/>
        <v>1292683452735714.5</v>
      </c>
      <c r="CO526" s="63">
        <f t="shared" si="786"/>
        <v>4.7182560059305605E+18</v>
      </c>
      <c r="CP526" s="63">
        <f t="shared" si="787"/>
        <v>2.1905002371944565E+33</v>
      </c>
      <c r="CQ526" s="63">
        <f t="shared" si="835"/>
        <v>387754.66666666663</v>
      </c>
      <c r="CR526" s="51">
        <f t="shared" si="788"/>
        <v>3649.9701422999451</v>
      </c>
      <c r="CS526" s="93">
        <f t="shared" si="803"/>
        <v>12.530967681168185</v>
      </c>
      <c r="CT526" s="51">
        <f t="shared" si="836"/>
        <v>237</v>
      </c>
      <c r="CU526" s="51">
        <f t="shared" si="837"/>
        <v>24.15</v>
      </c>
      <c r="CV526" s="51">
        <v>1</v>
      </c>
      <c r="CX526" s="63">
        <f t="shared" si="793"/>
        <v>1665253415.77141</v>
      </c>
      <c r="CY526" s="63">
        <f t="shared" si="794"/>
        <v>394665059537.82416</v>
      </c>
      <c r="CZ526" s="63">
        <f t="shared" si="795"/>
        <v>4484757135836066</v>
      </c>
      <c r="DA526" s="63">
        <f t="shared" si="796"/>
        <v>2.4491009596410237E+33</v>
      </c>
      <c r="DB526" s="63">
        <f t="shared" si="838"/>
        <v>387754.66666666663</v>
      </c>
      <c r="DC526" s="51">
        <f t="shared" si="797"/>
        <v>11363.451178292749</v>
      </c>
      <c r="DD526" s="93">
        <f t="shared" si="792"/>
        <v>39.012658709583853</v>
      </c>
      <c r="DE526" s="51">
        <f t="shared" si="839"/>
        <v>182</v>
      </c>
      <c r="DF526" s="51">
        <f t="shared" si="840"/>
        <v>26.9</v>
      </c>
      <c r="DG526" s="51">
        <v>1</v>
      </c>
      <c r="DI526" s="63">
        <f t="shared" si="798"/>
        <v>8067540.5880289013</v>
      </c>
      <c r="DJ526" s="63">
        <f t="shared" si="799"/>
        <v>1468292387.02126</v>
      </c>
      <c r="DK526" s="63">
        <f t="shared" si="800"/>
        <v>2439181526470.0952</v>
      </c>
      <c r="DL526" s="63">
        <f t="shared" si="801"/>
        <v>2.7279840916912442E+33</v>
      </c>
      <c r="DM526" s="63">
        <f t="shared" si="841"/>
        <v>387754.66666666663</v>
      </c>
      <c r="DN526" s="51">
        <f t="shared" si="802"/>
        <v>1661.2369225849411</v>
      </c>
      <c r="DO526" s="93">
        <f t="shared" si="789"/>
        <v>5.7033086233844896</v>
      </c>
    </row>
    <row r="527" spans="1:119">
      <c r="A527" s="74">
        <v>8192</v>
      </c>
      <c r="B527" s="74">
        <f t="shared" si="807"/>
        <v>17.366666666666667</v>
      </c>
      <c r="C527" s="78">
        <v>22.475000000000001</v>
      </c>
      <c r="D527" s="76">
        <f t="shared" si="842"/>
        <v>3.605</v>
      </c>
      <c r="E527" s="76">
        <f t="shared" si="808"/>
        <v>3.605</v>
      </c>
      <c r="F527" s="77">
        <f t="shared" si="809"/>
        <v>292.08566187500003</v>
      </c>
      <c r="G527" s="73">
        <f t="shared" si="810"/>
        <v>2.3298370547091547E+31</v>
      </c>
      <c r="H527" s="74">
        <f t="shared" si="843"/>
        <v>104.20000000000005</v>
      </c>
      <c r="I527" s="79">
        <v>521</v>
      </c>
      <c r="J527" s="51">
        <f t="shared" si="811"/>
        <v>521</v>
      </c>
      <c r="K527" s="51">
        <f t="shared" si="812"/>
        <v>10</v>
      </c>
      <c r="L527" s="51">
        <v>1</v>
      </c>
      <c r="N527" s="63">
        <f t="shared" si="750"/>
        <v>4.050115765368616E+26</v>
      </c>
      <c r="O527" s="63">
        <f t="shared" si="751"/>
        <v>2.1101103137570491E+29</v>
      </c>
      <c r="P527" s="63">
        <f t="shared" si="752"/>
        <v>2.3298370547091547E+32</v>
      </c>
      <c r="Q527" s="63">
        <f t="shared" si="753"/>
        <v>1.1649185273545773E+33</v>
      </c>
      <c r="R527" s="63">
        <f t="shared" si="813"/>
        <v>388027.73333333334</v>
      </c>
      <c r="S527" s="51">
        <f t="shared" si="754"/>
        <v>1104.1304520998631</v>
      </c>
      <c r="T527" s="72">
        <f t="shared" si="749"/>
        <v>3.780159714147088</v>
      </c>
      <c r="U527" s="51">
        <f t="shared" si="814"/>
        <v>506</v>
      </c>
      <c r="V527" s="69">
        <f t="shared" si="815"/>
        <v>10.75</v>
      </c>
      <c r="W527" s="51">
        <v>1</v>
      </c>
      <c r="Y527" s="68">
        <f t="shared" si="804"/>
        <v>2.0093032326890741E+25</v>
      </c>
      <c r="Z527" s="68">
        <f t="shared" si="755"/>
        <v>1.0167074357406715E+28</v>
      </c>
      <c r="AA527" s="68">
        <f t="shared" si="756"/>
        <v>3.1307185422654235E+31</v>
      </c>
      <c r="AB527" s="68">
        <f t="shared" si="757"/>
        <v>1.2522874169061707E+33</v>
      </c>
      <c r="AC527" s="63">
        <f t="shared" si="816"/>
        <v>388027.73333333334</v>
      </c>
      <c r="AD527" s="69">
        <f t="shared" si="758"/>
        <v>3079.2718064314095</v>
      </c>
      <c r="AE527" s="72">
        <f t="shared" si="817"/>
        <v>10.542358658293894</v>
      </c>
      <c r="AF527" s="51">
        <f t="shared" si="818"/>
        <v>484</v>
      </c>
      <c r="AG527" s="51">
        <f t="shared" si="819"/>
        <v>11.85</v>
      </c>
      <c r="AH527" s="51">
        <v>1</v>
      </c>
      <c r="AJ527" s="63">
        <f t="shared" si="759"/>
        <v>1.4968725120966002E+24</v>
      </c>
      <c r="AK527" s="63">
        <f t="shared" si="760"/>
        <v>7.2448629585475447E+26</v>
      </c>
      <c r="AL527" s="63">
        <f t="shared" si="761"/>
        <v>1.6346392796853723E+30</v>
      </c>
      <c r="AM527" s="63">
        <f t="shared" si="762"/>
        <v>1.3804284549151741E+33</v>
      </c>
      <c r="AN527" s="63">
        <f t="shared" si="820"/>
        <v>388027.73333333334</v>
      </c>
      <c r="AO527" s="51">
        <f t="shared" si="763"/>
        <v>2256.2735679586767</v>
      </c>
      <c r="AP527" s="72">
        <f t="shared" si="805"/>
        <v>7.7246981364126794</v>
      </c>
      <c r="AQ527" s="51">
        <f t="shared" si="821"/>
        <v>456</v>
      </c>
      <c r="AR527" s="51">
        <f t="shared" si="822"/>
        <v>13.25</v>
      </c>
      <c r="AS527" s="51">
        <v>1</v>
      </c>
      <c r="AU527" s="63">
        <f t="shared" si="764"/>
        <v>8.0262056589632859E+21</v>
      </c>
      <c r="AV527" s="63">
        <f t="shared" si="765"/>
        <v>3.6599497804872585E+24</v>
      </c>
      <c r="AW527" s="63">
        <f t="shared" si="766"/>
        <v>3.76835216978713E+28</v>
      </c>
      <c r="AX527" s="63">
        <f t="shared" si="767"/>
        <v>1.5435170487448148E+33</v>
      </c>
      <c r="AY527" s="63">
        <f t="shared" si="823"/>
        <v>388027.73333333334</v>
      </c>
      <c r="AZ527" s="51">
        <f t="shared" si="768"/>
        <v>10296.185455543162</v>
      </c>
      <c r="BA527" s="72">
        <f t="shared" si="791"/>
        <v>35.250567896583306</v>
      </c>
      <c r="BB527" s="51">
        <f t="shared" si="824"/>
        <v>426</v>
      </c>
      <c r="BC527" s="51">
        <f t="shared" si="825"/>
        <v>14.75</v>
      </c>
      <c r="BD527" s="51">
        <v>1</v>
      </c>
      <c r="BF527" s="63">
        <f t="shared" si="769"/>
        <v>6.1382085542232444E+20</v>
      </c>
      <c r="BG527" s="63">
        <f t="shared" si="770"/>
        <v>2.6148768440991022E+23</v>
      </c>
      <c r="BH527" s="63">
        <f t="shared" si="771"/>
        <v>6.5546219934386856E+26</v>
      </c>
      <c r="BI527" s="63">
        <f t="shared" si="772"/>
        <v>1.7182548278480015E+33</v>
      </c>
      <c r="BJ527" s="63">
        <f t="shared" si="826"/>
        <v>388027.73333333334</v>
      </c>
      <c r="BK527" s="51">
        <f t="shared" si="773"/>
        <v>2506.6656612261736</v>
      </c>
      <c r="BL527" s="72">
        <f t="shared" si="806"/>
        <v>8.5819538183935826</v>
      </c>
      <c r="BM527" s="51">
        <f t="shared" si="827"/>
        <v>379</v>
      </c>
      <c r="BN527" s="51">
        <f t="shared" si="828"/>
        <v>17.100000000000001</v>
      </c>
      <c r="BO527" s="51">
        <v>1</v>
      </c>
      <c r="BQ527" s="63">
        <f t="shared" si="774"/>
        <v>2.138207058050256E+17</v>
      </c>
      <c r="BR527" s="63">
        <f t="shared" si="775"/>
        <v>8.1038047500104696E+19</v>
      </c>
      <c r="BS527" s="63">
        <f t="shared" si="776"/>
        <v>1.1247856881596236E+24</v>
      </c>
      <c r="BT527" s="63">
        <f t="shared" si="777"/>
        <v>1.9920106817763274E+33</v>
      </c>
      <c r="BU527" s="63">
        <f t="shared" si="829"/>
        <v>388027.73333333334</v>
      </c>
      <c r="BV527" s="51">
        <f t="shared" si="778"/>
        <v>13879.723449138757</v>
      </c>
      <c r="BW527" s="72">
        <f t="shared" si="790"/>
        <v>47.519359081304977</v>
      </c>
      <c r="BX527" s="51">
        <f t="shared" si="830"/>
        <v>334</v>
      </c>
      <c r="BY527" s="51">
        <f t="shared" si="831"/>
        <v>19.350000000000001</v>
      </c>
      <c r="BZ527" s="51">
        <v>1</v>
      </c>
      <c r="CB527" s="63">
        <f t="shared" si="779"/>
        <v>1102929794179348.3</v>
      </c>
      <c r="CC527" s="63">
        <f t="shared" si="780"/>
        <v>3.6837855125590234E+17</v>
      </c>
      <c r="CD527" s="63">
        <f t="shared" si="781"/>
        <v>2.4859058691850156E+21</v>
      </c>
      <c r="CE527" s="63">
        <f t="shared" si="782"/>
        <v>2.2541173504311073E+33</v>
      </c>
      <c r="CF527" s="63">
        <f t="shared" si="832"/>
        <v>388027.73333333334</v>
      </c>
      <c r="CG527" s="51">
        <f t="shared" si="783"/>
        <v>6748.2372703565088</v>
      </c>
      <c r="CH527" s="93">
        <f t="shared" si="748"/>
        <v>23.103623871973767</v>
      </c>
      <c r="CI527" s="51">
        <f t="shared" si="833"/>
        <v>289</v>
      </c>
      <c r="CJ527" s="51">
        <f t="shared" si="834"/>
        <v>21.6</v>
      </c>
      <c r="CK527" s="51">
        <v>1</v>
      </c>
      <c r="CM527" s="63">
        <f t="shared" si="784"/>
        <v>4488484210887.8975</v>
      </c>
      <c r="CN527" s="63">
        <f t="shared" si="785"/>
        <v>1297171936946602.2</v>
      </c>
      <c r="CO527" s="63">
        <f t="shared" si="786"/>
        <v>5.4198529124673157E+18</v>
      </c>
      <c r="CP527" s="63">
        <f t="shared" si="787"/>
        <v>2.5162240190858872E+33</v>
      </c>
      <c r="CQ527" s="63">
        <f t="shared" si="835"/>
        <v>388027.73333333334</v>
      </c>
      <c r="CR527" s="51">
        <f t="shared" si="788"/>
        <v>4178.207034932504</v>
      </c>
      <c r="CS527" s="93">
        <f t="shared" si="803"/>
        <v>14.304731728737151</v>
      </c>
      <c r="CT527" s="51">
        <f t="shared" si="836"/>
        <v>238</v>
      </c>
      <c r="CU527" s="51">
        <f t="shared" si="837"/>
        <v>24.15</v>
      </c>
      <c r="CV527" s="51">
        <v>1</v>
      </c>
      <c r="CX527" s="63">
        <f t="shared" si="793"/>
        <v>1665253415.77141</v>
      </c>
      <c r="CY527" s="63">
        <f t="shared" si="794"/>
        <v>396330312953.59558</v>
      </c>
      <c r="CZ527" s="63">
        <f t="shared" si="795"/>
        <v>5151633144496104</v>
      </c>
      <c r="DA527" s="63">
        <f t="shared" si="796"/>
        <v>2.8132782435613041E+33</v>
      </c>
      <c r="DB527" s="63">
        <f t="shared" si="838"/>
        <v>388027.73333333334</v>
      </c>
      <c r="DC527" s="51">
        <f t="shared" si="797"/>
        <v>12998.332391242766</v>
      </c>
      <c r="DD527" s="93">
        <f t="shared" si="792"/>
        <v>44.501781798537877</v>
      </c>
      <c r="DE527" s="51">
        <f t="shared" si="839"/>
        <v>183</v>
      </c>
      <c r="DF527" s="51">
        <f t="shared" si="840"/>
        <v>26.9</v>
      </c>
      <c r="DG527" s="51">
        <v>1</v>
      </c>
      <c r="DI527" s="63">
        <f t="shared" si="798"/>
        <v>8067540.5880289013</v>
      </c>
      <c r="DJ527" s="63">
        <f t="shared" si="799"/>
        <v>1476359927.6092889</v>
      </c>
      <c r="DK527" s="63">
        <f t="shared" si="800"/>
        <v>2801883806995.356</v>
      </c>
      <c r="DL527" s="63">
        <f t="shared" si="801"/>
        <v>3.133630838583813E+33</v>
      </c>
      <c r="DM527" s="63">
        <f t="shared" si="841"/>
        <v>388027.73333333334</v>
      </c>
      <c r="DN527" s="51">
        <f t="shared" si="802"/>
        <v>1897.8324693034206</v>
      </c>
      <c r="DO527" s="93">
        <f t="shared" si="789"/>
        <v>6.4975201354307162</v>
      </c>
    </row>
    <row r="528" spans="1:119">
      <c r="A528" s="74">
        <v>8192</v>
      </c>
      <c r="B528" s="74">
        <f t="shared" si="807"/>
        <v>17.399999999999999</v>
      </c>
      <c r="C528" s="78">
        <v>22.475000000000001</v>
      </c>
      <c r="D528" s="76">
        <f t="shared" si="842"/>
        <v>3.61</v>
      </c>
      <c r="E528" s="76">
        <f t="shared" si="808"/>
        <v>3.61</v>
      </c>
      <c r="F528" s="77">
        <f t="shared" si="809"/>
        <v>292.89644749999997</v>
      </c>
      <c r="G528" s="73">
        <f t="shared" si="810"/>
        <v>2.6762799921555433E+31</v>
      </c>
      <c r="H528" s="74">
        <f t="shared" si="843"/>
        <v>104.40000000000006</v>
      </c>
      <c r="I528" s="79">
        <v>522</v>
      </c>
      <c r="J528" s="51">
        <f t="shared" si="811"/>
        <v>522</v>
      </c>
      <c r="K528" s="51">
        <f t="shared" si="812"/>
        <v>10</v>
      </c>
      <c r="L528" s="51">
        <v>1</v>
      </c>
      <c r="N528" s="63">
        <f t="shared" si="750"/>
        <v>4.050115765368616E+26</v>
      </c>
      <c r="O528" s="63">
        <f t="shared" si="751"/>
        <v>2.1141604295224175E+29</v>
      </c>
      <c r="P528" s="63">
        <f t="shared" si="752"/>
        <v>2.6762799921555434E+32</v>
      </c>
      <c r="Q528" s="63">
        <f t="shared" si="753"/>
        <v>1.3381399960777716E+33</v>
      </c>
      <c r="R528" s="63">
        <f t="shared" si="813"/>
        <v>388300.79999999999</v>
      </c>
      <c r="S528" s="51">
        <f t="shared" si="754"/>
        <v>1265.8831159563927</v>
      </c>
      <c r="T528" s="72">
        <f t="shared" si="749"/>
        <v>4.3219476602098181</v>
      </c>
      <c r="U528" s="51">
        <f t="shared" si="814"/>
        <v>507</v>
      </c>
      <c r="V528" s="69">
        <f t="shared" si="815"/>
        <v>10.75</v>
      </c>
      <c r="W528" s="51">
        <v>1</v>
      </c>
      <c r="Y528" s="68">
        <f t="shared" si="804"/>
        <v>2.0093032326890741E+25</v>
      </c>
      <c r="Z528" s="68">
        <f t="shared" si="755"/>
        <v>1.0187167389733606E+28</v>
      </c>
      <c r="AA528" s="68">
        <f t="shared" si="756"/>
        <v>3.5962512394590076E+31</v>
      </c>
      <c r="AB528" s="68">
        <f t="shared" si="757"/>
        <v>1.4385004957836044E+33</v>
      </c>
      <c r="AC528" s="63">
        <f t="shared" si="816"/>
        <v>388300.79999999999</v>
      </c>
      <c r="AD528" s="69">
        <f t="shared" si="758"/>
        <v>3530.1778226234187</v>
      </c>
      <c r="AE528" s="72">
        <f t="shared" si="817"/>
        <v>12.052648138121986</v>
      </c>
      <c r="AF528" s="51">
        <f t="shared" si="818"/>
        <v>485</v>
      </c>
      <c r="AG528" s="51">
        <f t="shared" si="819"/>
        <v>11.85</v>
      </c>
      <c r="AH528" s="51">
        <v>1</v>
      </c>
      <c r="AJ528" s="63">
        <f t="shared" si="759"/>
        <v>1.4968725120966002E+24</v>
      </c>
      <c r="AK528" s="63">
        <f t="shared" si="760"/>
        <v>7.2598316836685106E+26</v>
      </c>
      <c r="AL528" s="63">
        <f t="shared" si="761"/>
        <v>1.8777074515881255E+30</v>
      </c>
      <c r="AM528" s="63">
        <f t="shared" si="762"/>
        <v>1.5856958953521592E+33</v>
      </c>
      <c r="AN528" s="63">
        <f t="shared" si="820"/>
        <v>388300.79999999999</v>
      </c>
      <c r="AO528" s="51">
        <f t="shared" si="763"/>
        <v>2586.4338643169335</v>
      </c>
      <c r="AP528" s="72">
        <f t="shared" si="805"/>
        <v>8.8305402349304138</v>
      </c>
      <c r="AQ528" s="51">
        <f t="shared" si="821"/>
        <v>457</v>
      </c>
      <c r="AR528" s="51">
        <f t="shared" si="822"/>
        <v>13.25</v>
      </c>
      <c r="AS528" s="51">
        <v>1</v>
      </c>
      <c r="AU528" s="63">
        <f t="shared" si="764"/>
        <v>8.0262056589632859E+21</v>
      </c>
      <c r="AV528" s="63">
        <f t="shared" si="765"/>
        <v>3.6679759861462218E+24</v>
      </c>
      <c r="AW528" s="63">
        <f t="shared" si="766"/>
        <v>4.3286999384839842E+28</v>
      </c>
      <c r="AX528" s="63">
        <f t="shared" si="767"/>
        <v>1.7730354948030474E+33</v>
      </c>
      <c r="AY528" s="63">
        <f t="shared" si="823"/>
        <v>388300.79999999999</v>
      </c>
      <c r="AZ528" s="51">
        <f t="shared" si="768"/>
        <v>11801.331183282788</v>
      </c>
      <c r="BA528" s="72">
        <f t="shared" si="791"/>
        <v>40.291820826139549</v>
      </c>
      <c r="BB528" s="51">
        <f t="shared" si="824"/>
        <v>427</v>
      </c>
      <c r="BC528" s="51">
        <f t="shared" si="825"/>
        <v>14.75</v>
      </c>
      <c r="BD528" s="51">
        <v>1</v>
      </c>
      <c r="BF528" s="63">
        <f t="shared" si="769"/>
        <v>6.1382085542232444E+20</v>
      </c>
      <c r="BG528" s="63">
        <f t="shared" si="770"/>
        <v>2.6210150526533255E+23</v>
      </c>
      <c r="BH528" s="63">
        <f t="shared" si="771"/>
        <v>7.5292835014904052E+26</v>
      </c>
      <c r="BI528" s="63">
        <f t="shared" si="772"/>
        <v>1.9737564942147132E+33</v>
      </c>
      <c r="BJ528" s="63">
        <f t="shared" si="826"/>
        <v>388300.79999999999</v>
      </c>
      <c r="BK528" s="51">
        <f t="shared" si="773"/>
        <v>2872.6593896774093</v>
      </c>
      <c r="BL528" s="72">
        <f t="shared" si="806"/>
        <v>9.8077645331543657</v>
      </c>
      <c r="BM528" s="51">
        <f t="shared" si="827"/>
        <v>380</v>
      </c>
      <c r="BN528" s="51">
        <f t="shared" si="828"/>
        <v>17.100000000000001</v>
      </c>
      <c r="BO528" s="51">
        <v>14</v>
      </c>
      <c r="BQ528" s="63">
        <f t="shared" si="774"/>
        <v>2.9934898812703585E+18</v>
      </c>
      <c r="BR528" s="63">
        <f t="shared" si="775"/>
        <v>1.1375261548827362E+21</v>
      </c>
      <c r="BS528" s="63">
        <f t="shared" si="776"/>
        <v>1.2920394697131678E+24</v>
      </c>
      <c r="BT528" s="63">
        <f t="shared" si="777"/>
        <v>2.2882193932929896E+33</v>
      </c>
      <c r="BU528" s="63">
        <f t="shared" si="829"/>
        <v>388300.79999999999</v>
      </c>
      <c r="BV528" s="51">
        <f t="shared" si="778"/>
        <v>1135.8327579257814</v>
      </c>
      <c r="BW528" s="72">
        <f t="shared" si="790"/>
        <v>3.8779328585942698</v>
      </c>
      <c r="BX528" s="51">
        <f t="shared" si="830"/>
        <v>335</v>
      </c>
      <c r="BY528" s="51">
        <f t="shared" si="831"/>
        <v>19.350000000000001</v>
      </c>
      <c r="BZ528" s="51">
        <v>1</v>
      </c>
      <c r="CB528" s="63">
        <f t="shared" si="779"/>
        <v>1102929794179348.3</v>
      </c>
      <c r="CC528" s="63">
        <f t="shared" si="780"/>
        <v>3.6948148105008166E+17</v>
      </c>
      <c r="CD528" s="63">
        <f t="shared" si="781"/>
        <v>2.8555559826103022E+21</v>
      </c>
      <c r="CE528" s="63">
        <f t="shared" si="782"/>
        <v>2.5893008924104881E+33</v>
      </c>
      <c r="CF528" s="63">
        <f t="shared" si="832"/>
        <v>388300.79999999999</v>
      </c>
      <c r="CG528" s="51">
        <f t="shared" si="783"/>
        <v>7728.549681284956</v>
      </c>
      <c r="CH528" s="93">
        <f t="shared" si="748"/>
        <v>26.386628268289108</v>
      </c>
      <c r="CI528" s="51">
        <f t="shared" si="833"/>
        <v>290</v>
      </c>
      <c r="CJ528" s="51">
        <f t="shared" si="834"/>
        <v>21.6</v>
      </c>
      <c r="CK528" s="51">
        <v>1</v>
      </c>
      <c r="CM528" s="63">
        <f t="shared" si="784"/>
        <v>4488484210887.8975</v>
      </c>
      <c r="CN528" s="63">
        <f t="shared" si="785"/>
        <v>1301660421157490.2</v>
      </c>
      <c r="CO528" s="63">
        <f t="shared" si="786"/>
        <v>6.2257761248770939E+18</v>
      </c>
      <c r="CP528" s="63">
        <f t="shared" si="787"/>
        <v>2.8903823915279869E+33</v>
      </c>
      <c r="CQ528" s="63">
        <f t="shared" si="835"/>
        <v>388300.79999999999</v>
      </c>
      <c r="CR528" s="51">
        <f t="shared" si="788"/>
        <v>4782.949549423095</v>
      </c>
      <c r="CS528" s="93">
        <f t="shared" si="803"/>
        <v>16.329831209110502</v>
      </c>
      <c r="CT528" s="51">
        <f t="shared" si="836"/>
        <v>239</v>
      </c>
      <c r="CU528" s="51">
        <f t="shared" si="837"/>
        <v>24.15</v>
      </c>
      <c r="CV528" s="51">
        <v>1</v>
      </c>
      <c r="CX528" s="63">
        <f t="shared" si="793"/>
        <v>1665253415.77141</v>
      </c>
      <c r="CY528" s="63">
        <f t="shared" si="794"/>
        <v>397995566369.367</v>
      </c>
      <c r="CZ528" s="63">
        <f t="shared" si="795"/>
        <v>5917672518630877</v>
      </c>
      <c r="DA528" s="63">
        <f t="shared" si="796"/>
        <v>3.2316080905278182E+33</v>
      </c>
      <c r="DB528" s="63">
        <f t="shared" si="838"/>
        <v>388300.79999999999</v>
      </c>
      <c r="DC528" s="51">
        <f t="shared" si="797"/>
        <v>14868.68955002095</v>
      </c>
      <c r="DD528" s="93">
        <f t="shared" si="792"/>
        <v>50.764321919681024</v>
      </c>
      <c r="DE528" s="51">
        <f t="shared" si="839"/>
        <v>184</v>
      </c>
      <c r="DF528" s="51">
        <f t="shared" si="840"/>
        <v>26.9</v>
      </c>
      <c r="DG528" s="51">
        <v>1</v>
      </c>
      <c r="DI528" s="63">
        <f t="shared" si="798"/>
        <v>8067540.5880289013</v>
      </c>
      <c r="DJ528" s="63">
        <f t="shared" si="799"/>
        <v>1484427468.1973178</v>
      </c>
      <c r="DK528" s="63">
        <f t="shared" si="800"/>
        <v>3218519319988.3955</v>
      </c>
      <c r="DL528" s="63">
        <f t="shared" si="801"/>
        <v>3.5995965894492057E+33</v>
      </c>
      <c r="DM528" s="63">
        <f t="shared" si="841"/>
        <v>388300.79999999999</v>
      </c>
      <c r="DN528" s="51">
        <f t="shared" si="802"/>
        <v>2168.1890081816873</v>
      </c>
      <c r="DO528" s="93">
        <f t="shared" si="789"/>
        <v>7.4025787157479526</v>
      </c>
    </row>
    <row r="529" spans="1:119">
      <c r="A529" s="74">
        <v>8192</v>
      </c>
      <c r="B529" s="74">
        <f t="shared" si="807"/>
        <v>17.433333333333334</v>
      </c>
      <c r="C529" s="78">
        <v>22.475000000000001</v>
      </c>
      <c r="D529" s="76">
        <f t="shared" si="842"/>
        <v>3.6150000000000002</v>
      </c>
      <c r="E529" s="76">
        <f t="shared" si="808"/>
        <v>3.6150000000000002</v>
      </c>
      <c r="F529" s="77">
        <f t="shared" si="809"/>
        <v>293.70835687500005</v>
      </c>
      <c r="G529" s="73">
        <f t="shared" si="810"/>
        <v>3.0742384245005504E+31</v>
      </c>
      <c r="H529" s="74">
        <f t="shared" si="843"/>
        <v>104.60000000000005</v>
      </c>
      <c r="I529" s="79">
        <v>523</v>
      </c>
      <c r="J529" s="51">
        <f t="shared" si="811"/>
        <v>523</v>
      </c>
      <c r="K529" s="51">
        <f t="shared" si="812"/>
        <v>10</v>
      </c>
      <c r="L529" s="51">
        <v>1</v>
      </c>
      <c r="N529" s="63">
        <f t="shared" si="750"/>
        <v>4.050115765368616E+26</v>
      </c>
      <c r="O529" s="63">
        <f t="shared" si="751"/>
        <v>2.1182105452877863E+29</v>
      </c>
      <c r="P529" s="63">
        <f t="shared" si="752"/>
        <v>3.0742384245005502E+32</v>
      </c>
      <c r="Q529" s="63">
        <f t="shared" si="753"/>
        <v>1.5371192122502752E+33</v>
      </c>
      <c r="R529" s="63">
        <f t="shared" si="813"/>
        <v>388573.8666666667</v>
      </c>
      <c r="S529" s="51">
        <f t="shared" si="754"/>
        <v>1451.3375128546891</v>
      </c>
      <c r="T529" s="72">
        <f t="shared" si="749"/>
        <v>4.9414239632015882</v>
      </c>
      <c r="U529" s="51">
        <f t="shared" si="814"/>
        <v>508</v>
      </c>
      <c r="V529" s="69">
        <f t="shared" si="815"/>
        <v>10.75</v>
      </c>
      <c r="W529" s="51">
        <v>1</v>
      </c>
      <c r="Y529" s="68">
        <f t="shared" si="804"/>
        <v>2.0093032326890741E+25</v>
      </c>
      <c r="Z529" s="68">
        <f t="shared" si="755"/>
        <v>1.0207260422060496E+28</v>
      </c>
      <c r="AA529" s="68">
        <f t="shared" si="756"/>
        <v>4.1310078829226112E+31</v>
      </c>
      <c r="AB529" s="68">
        <f t="shared" si="757"/>
        <v>1.6524031531690461E+33</v>
      </c>
      <c r="AC529" s="63">
        <f t="shared" si="816"/>
        <v>388573.8666666667</v>
      </c>
      <c r="AD529" s="69">
        <f t="shared" si="758"/>
        <v>4047.1269587620677</v>
      </c>
      <c r="AE529" s="72">
        <f t="shared" si="817"/>
        <v>13.779406898130899</v>
      </c>
      <c r="AF529" s="51">
        <f t="shared" si="818"/>
        <v>486</v>
      </c>
      <c r="AG529" s="51">
        <f t="shared" si="819"/>
        <v>11.85</v>
      </c>
      <c r="AH529" s="51">
        <v>1</v>
      </c>
      <c r="AJ529" s="63">
        <f t="shared" si="759"/>
        <v>1.4968725120966002E+24</v>
      </c>
      <c r="AK529" s="63">
        <f t="shared" si="760"/>
        <v>7.2748004087894778E+26</v>
      </c>
      <c r="AL529" s="63">
        <f t="shared" si="761"/>
        <v>2.1569194608049546E+30</v>
      </c>
      <c r="AM529" s="63">
        <f t="shared" si="762"/>
        <v>1.8214862665165762E+33</v>
      </c>
      <c r="AN529" s="63">
        <f t="shared" si="820"/>
        <v>388573.8666666667</v>
      </c>
      <c r="AO529" s="51">
        <f t="shared" si="763"/>
        <v>2964.9190900123467</v>
      </c>
      <c r="AP529" s="72">
        <f t="shared" si="805"/>
        <v>10.094772656653392</v>
      </c>
      <c r="AQ529" s="51">
        <f t="shared" si="821"/>
        <v>458</v>
      </c>
      <c r="AR529" s="51">
        <f t="shared" si="822"/>
        <v>13.25</v>
      </c>
      <c r="AS529" s="51">
        <v>1</v>
      </c>
      <c r="AU529" s="63">
        <f t="shared" si="764"/>
        <v>8.0262056589632859E+21</v>
      </c>
      <c r="AV529" s="63">
        <f t="shared" si="765"/>
        <v>3.676002191805185E+24</v>
      </c>
      <c r="AW529" s="63">
        <f t="shared" si="766"/>
        <v>4.9723704986123199E+28</v>
      </c>
      <c r="AX529" s="63">
        <f t="shared" si="767"/>
        <v>2.0366829562316145E+33</v>
      </c>
      <c r="AY529" s="63">
        <f t="shared" si="823"/>
        <v>388573.8666666667</v>
      </c>
      <c r="AZ529" s="51">
        <f t="shared" si="768"/>
        <v>13526.571093175882</v>
      </c>
      <c r="BA529" s="72">
        <f t="shared" si="791"/>
        <v>46.054430446228956</v>
      </c>
      <c r="BB529" s="51">
        <f t="shared" si="824"/>
        <v>428</v>
      </c>
      <c r="BC529" s="51">
        <f t="shared" si="825"/>
        <v>14.75</v>
      </c>
      <c r="BD529" s="51">
        <v>1</v>
      </c>
      <c r="BF529" s="63">
        <f t="shared" si="769"/>
        <v>6.1382085542232444E+20</v>
      </c>
      <c r="BG529" s="63">
        <f t="shared" si="770"/>
        <v>2.6271532612075487E+23</v>
      </c>
      <c r="BH529" s="63">
        <f t="shared" si="771"/>
        <v>8.6488755724683462E+26</v>
      </c>
      <c r="BI529" s="63">
        <f t="shared" si="772"/>
        <v>2.2672508380691558E+33</v>
      </c>
      <c r="BJ529" s="63">
        <f t="shared" si="826"/>
        <v>388573.8666666667</v>
      </c>
      <c r="BK529" s="51">
        <f t="shared" si="773"/>
        <v>3292.109257642991</v>
      </c>
      <c r="BL529" s="72">
        <f t="shared" si="806"/>
        <v>11.208769449634989</v>
      </c>
      <c r="BM529" s="51">
        <f t="shared" si="827"/>
        <v>381</v>
      </c>
      <c r="BN529" s="51">
        <f t="shared" si="828"/>
        <v>17.100000000000001</v>
      </c>
      <c r="BO529" s="51">
        <v>1</v>
      </c>
      <c r="BQ529" s="63">
        <f t="shared" si="774"/>
        <v>2.9934898812703585E+18</v>
      </c>
      <c r="BR529" s="63">
        <f t="shared" si="775"/>
        <v>1.1405196447640066E+21</v>
      </c>
      <c r="BS529" s="63">
        <f t="shared" si="776"/>
        <v>1.4841636134507574E+24</v>
      </c>
      <c r="BT529" s="63">
        <f t="shared" si="777"/>
        <v>2.6284738529479709E+33</v>
      </c>
      <c r="BU529" s="63">
        <f t="shared" si="829"/>
        <v>388573.8666666667</v>
      </c>
      <c r="BV529" s="51">
        <f t="shared" si="778"/>
        <v>1301.3047344378331</v>
      </c>
      <c r="BW529" s="72">
        <f t="shared" si="790"/>
        <v>4.43060166310371</v>
      </c>
      <c r="BX529" s="51">
        <f t="shared" si="830"/>
        <v>336</v>
      </c>
      <c r="BY529" s="51">
        <f t="shared" si="831"/>
        <v>19.350000000000001</v>
      </c>
      <c r="BZ529" s="51">
        <v>1</v>
      </c>
      <c r="CB529" s="63">
        <f t="shared" si="779"/>
        <v>1102929794179348.3</v>
      </c>
      <c r="CC529" s="63">
        <f t="shared" si="780"/>
        <v>3.7058441084426099E+17</v>
      </c>
      <c r="CD529" s="63">
        <f t="shared" si="781"/>
        <v>3.2801724598263968E+21</v>
      </c>
      <c r="CE529" s="63">
        <f t="shared" si="782"/>
        <v>2.9743256757042828E+33</v>
      </c>
      <c r="CF529" s="63">
        <f t="shared" si="832"/>
        <v>388573.8666666667</v>
      </c>
      <c r="CG529" s="51">
        <f t="shared" si="783"/>
        <v>8851.3503640197578</v>
      </c>
      <c r="CH529" s="93">
        <f t="shared" si="748"/>
        <v>30.136528828108293</v>
      </c>
      <c r="CI529" s="51">
        <f t="shared" si="833"/>
        <v>291</v>
      </c>
      <c r="CJ529" s="51">
        <f t="shared" si="834"/>
        <v>21.6</v>
      </c>
      <c r="CK529" s="51">
        <v>1</v>
      </c>
      <c r="CM529" s="63">
        <f t="shared" si="784"/>
        <v>4488484210887.8975</v>
      </c>
      <c r="CN529" s="63">
        <f t="shared" si="785"/>
        <v>1306148905368378.2</v>
      </c>
      <c r="CO529" s="63">
        <f t="shared" si="786"/>
        <v>7.1515387932261356E+18</v>
      </c>
      <c r="CP529" s="63">
        <f t="shared" si="787"/>
        <v>3.3201774984605942E+33</v>
      </c>
      <c r="CQ529" s="63">
        <f t="shared" si="835"/>
        <v>388573.8666666667</v>
      </c>
      <c r="CR529" s="51">
        <f t="shared" si="788"/>
        <v>5475.2859829631443</v>
      </c>
      <c r="CS529" s="93">
        <f t="shared" si="803"/>
        <v>18.641914180512686</v>
      </c>
      <c r="CT529" s="51">
        <f t="shared" si="836"/>
        <v>240</v>
      </c>
      <c r="CU529" s="51">
        <f t="shared" si="837"/>
        <v>24.15</v>
      </c>
      <c r="CV529" s="51">
        <v>13</v>
      </c>
      <c r="CX529" s="63">
        <f t="shared" si="793"/>
        <v>21648294405.028328</v>
      </c>
      <c r="CY529" s="63">
        <f t="shared" si="794"/>
        <v>5195590657206.7988</v>
      </c>
      <c r="CZ529" s="63">
        <f t="shared" si="795"/>
        <v>6797620687562452</v>
      </c>
      <c r="DA529" s="63">
        <f t="shared" si="796"/>
        <v>3.7121428975844144E+33</v>
      </c>
      <c r="DB529" s="63">
        <f t="shared" si="838"/>
        <v>388573.8666666667</v>
      </c>
      <c r="DC529" s="51">
        <f t="shared" si="797"/>
        <v>1308.3441587403502</v>
      </c>
      <c r="DD529" s="93">
        <f t="shared" si="792"/>
        <v>4.454569058439052</v>
      </c>
      <c r="DE529" s="51">
        <f t="shared" si="839"/>
        <v>185</v>
      </c>
      <c r="DF529" s="51">
        <f t="shared" si="840"/>
        <v>26.9</v>
      </c>
      <c r="DG529" s="51">
        <v>1</v>
      </c>
      <c r="DI529" s="63">
        <f t="shared" si="798"/>
        <v>8067540.5880289013</v>
      </c>
      <c r="DJ529" s="63">
        <f t="shared" si="799"/>
        <v>1492495008.7853467</v>
      </c>
      <c r="DK529" s="63">
        <f t="shared" si="800"/>
        <v>3697107848396.8467</v>
      </c>
      <c r="DL529" s="63">
        <f t="shared" si="801"/>
        <v>4.1348506809532398E+33</v>
      </c>
      <c r="DM529" s="63">
        <f t="shared" si="841"/>
        <v>388573.8666666667</v>
      </c>
      <c r="DN529" s="51">
        <f t="shared" si="802"/>
        <v>2477.132470550574</v>
      </c>
      <c r="DO529" s="93">
        <f t="shared" si="789"/>
        <v>8.4339870234091503</v>
      </c>
    </row>
    <row r="530" spans="1:119">
      <c r="A530" s="74">
        <v>8192</v>
      </c>
      <c r="B530" s="74">
        <f t="shared" si="807"/>
        <v>17.466666666666665</v>
      </c>
      <c r="C530" s="78">
        <v>22.475000000000001</v>
      </c>
      <c r="D530" s="76">
        <f t="shared" si="842"/>
        <v>3.62</v>
      </c>
      <c r="E530" s="76">
        <f t="shared" si="808"/>
        <v>3.62</v>
      </c>
      <c r="F530" s="77">
        <f t="shared" si="809"/>
        <v>294.52139000000005</v>
      </c>
      <c r="G530" s="73">
        <f t="shared" si="810"/>
        <v>3.5313726210924593E+31</v>
      </c>
      <c r="H530" s="74">
        <f t="shared" si="843"/>
        <v>104.80000000000005</v>
      </c>
      <c r="I530" s="79">
        <v>524</v>
      </c>
      <c r="J530" s="51">
        <f t="shared" si="811"/>
        <v>524</v>
      </c>
      <c r="K530" s="51">
        <f t="shared" si="812"/>
        <v>10</v>
      </c>
      <c r="L530" s="51">
        <v>1</v>
      </c>
      <c r="N530" s="63">
        <f t="shared" si="750"/>
        <v>4.050115765368616E+26</v>
      </c>
      <c r="O530" s="63">
        <f t="shared" si="751"/>
        <v>2.1222606610531547E+29</v>
      </c>
      <c r="P530" s="63">
        <f t="shared" si="752"/>
        <v>3.5313726210924591E+32</v>
      </c>
      <c r="Q530" s="63">
        <f t="shared" si="753"/>
        <v>1.7656863105462296E+33</v>
      </c>
      <c r="R530" s="63">
        <f t="shared" si="813"/>
        <v>388846.93333333335</v>
      </c>
      <c r="S530" s="51">
        <f t="shared" si="754"/>
        <v>1663.9674314747199</v>
      </c>
      <c r="T530" s="72">
        <f t="shared" si="749"/>
        <v>5.6497337306289355</v>
      </c>
      <c r="U530" s="51">
        <f t="shared" si="814"/>
        <v>509</v>
      </c>
      <c r="V530" s="69">
        <f t="shared" si="815"/>
        <v>10.75</v>
      </c>
      <c r="W530" s="51">
        <v>1</v>
      </c>
      <c r="Y530" s="68">
        <f t="shared" si="804"/>
        <v>2.0093032326890741E+25</v>
      </c>
      <c r="Z530" s="68">
        <f t="shared" si="755"/>
        <v>1.0227353454387387E+28</v>
      </c>
      <c r="AA530" s="68">
        <f t="shared" si="756"/>
        <v>4.7452819595929871E+31</v>
      </c>
      <c r="AB530" s="68">
        <f t="shared" si="757"/>
        <v>1.8981127838371969E+33</v>
      </c>
      <c r="AC530" s="63">
        <f t="shared" si="816"/>
        <v>388846.93333333335</v>
      </c>
      <c r="AD530" s="69">
        <f t="shared" si="758"/>
        <v>4639.7946260059389</v>
      </c>
      <c r="AE530" s="72">
        <f t="shared" si="817"/>
        <v>15.753676247439746</v>
      </c>
      <c r="AF530" s="51">
        <f t="shared" si="818"/>
        <v>487</v>
      </c>
      <c r="AG530" s="51">
        <f t="shared" si="819"/>
        <v>11.85</v>
      </c>
      <c r="AH530" s="51">
        <v>1</v>
      </c>
      <c r="AJ530" s="63">
        <f t="shared" si="759"/>
        <v>1.4968725120966002E+24</v>
      </c>
      <c r="AK530" s="63">
        <f t="shared" si="760"/>
        <v>7.2897691339104436E+26</v>
      </c>
      <c r="AL530" s="63">
        <f t="shared" si="761"/>
        <v>2.4776498364877436E+30</v>
      </c>
      <c r="AM530" s="63">
        <f t="shared" si="762"/>
        <v>2.092338277997282E+33</v>
      </c>
      <c r="AN530" s="63">
        <f t="shared" si="820"/>
        <v>388846.93333333335</v>
      </c>
      <c r="AO530" s="51">
        <f t="shared" si="763"/>
        <v>3398.8042569993713</v>
      </c>
      <c r="AP530" s="72">
        <f t="shared" si="805"/>
        <v>11.540093087973579</v>
      </c>
      <c r="AQ530" s="51">
        <f t="shared" si="821"/>
        <v>459</v>
      </c>
      <c r="AR530" s="51">
        <f t="shared" si="822"/>
        <v>13.25</v>
      </c>
      <c r="AS530" s="51">
        <v>1</v>
      </c>
      <c r="AU530" s="63">
        <f t="shared" si="764"/>
        <v>8.0262056589632859E+21</v>
      </c>
      <c r="AV530" s="63">
        <f t="shared" si="765"/>
        <v>3.6840283974641483E+24</v>
      </c>
      <c r="AW530" s="63">
        <f t="shared" si="766"/>
        <v>5.711753812191757E+28</v>
      </c>
      <c r="AX530" s="63">
        <f t="shared" si="767"/>
        <v>2.339534361473754E+33</v>
      </c>
      <c r="AY530" s="63">
        <f t="shared" si="823"/>
        <v>388846.93333333335</v>
      </c>
      <c r="AZ530" s="51">
        <f t="shared" si="768"/>
        <v>15504.098220641747</v>
      </c>
      <c r="BA530" s="72">
        <f t="shared" si="791"/>
        <v>52.641671359223665</v>
      </c>
      <c r="BB530" s="51">
        <f t="shared" si="824"/>
        <v>429</v>
      </c>
      <c r="BC530" s="51">
        <f t="shared" si="825"/>
        <v>14.75</v>
      </c>
      <c r="BD530" s="51">
        <v>1</v>
      </c>
      <c r="BF530" s="63">
        <f t="shared" si="769"/>
        <v>6.1382085542232444E+20</v>
      </c>
      <c r="BG530" s="63">
        <f t="shared" si="770"/>
        <v>2.6332914697617719E+23</v>
      </c>
      <c r="BH530" s="63">
        <f t="shared" si="771"/>
        <v>9.9349491426684269E+26</v>
      </c>
      <c r="BI530" s="63">
        <f t="shared" si="772"/>
        <v>2.6043873080556888E+33</v>
      </c>
      <c r="BJ530" s="63">
        <f t="shared" si="826"/>
        <v>388846.93333333335</v>
      </c>
      <c r="BK530" s="51">
        <f t="shared" si="773"/>
        <v>3772.8254759307824</v>
      </c>
      <c r="BL530" s="72">
        <f t="shared" si="806"/>
        <v>12.810021967948684</v>
      </c>
      <c r="BM530" s="51">
        <f t="shared" si="827"/>
        <v>382</v>
      </c>
      <c r="BN530" s="51">
        <f t="shared" si="828"/>
        <v>17.100000000000001</v>
      </c>
      <c r="BO530" s="51">
        <v>1</v>
      </c>
      <c r="BQ530" s="63">
        <f t="shared" si="774"/>
        <v>2.9934898812703585E+18</v>
      </c>
      <c r="BR530" s="63">
        <f t="shared" si="775"/>
        <v>1.143513134645277E+21</v>
      </c>
      <c r="BS530" s="63">
        <f t="shared" si="776"/>
        <v>1.7048563013173404E+24</v>
      </c>
      <c r="BT530" s="63">
        <f t="shared" si="777"/>
        <v>3.019323591034053E+33</v>
      </c>
      <c r="BU530" s="63">
        <f t="shared" si="829"/>
        <v>388846.93333333335</v>
      </c>
      <c r="BV530" s="51">
        <f t="shared" si="778"/>
        <v>1490.8935014954548</v>
      </c>
      <c r="BW530" s="72">
        <f t="shared" si="790"/>
        <v>5.0620890438397517</v>
      </c>
      <c r="BX530" s="51">
        <f t="shared" si="830"/>
        <v>337</v>
      </c>
      <c r="BY530" s="51">
        <f t="shared" si="831"/>
        <v>19.350000000000001</v>
      </c>
      <c r="BZ530" s="51">
        <v>1</v>
      </c>
      <c r="CB530" s="63">
        <f t="shared" si="779"/>
        <v>1102929794179348.3</v>
      </c>
      <c r="CC530" s="63">
        <f t="shared" si="780"/>
        <v>3.7168734063844038E+17</v>
      </c>
      <c r="CD530" s="63">
        <f t="shared" si="781"/>
        <v>3.7679287087091601E+21</v>
      </c>
      <c r="CE530" s="63">
        <f t="shared" si="782"/>
        <v>3.416603010906955E+33</v>
      </c>
      <c r="CF530" s="63">
        <f t="shared" si="832"/>
        <v>388846.93333333335</v>
      </c>
      <c r="CG530" s="51">
        <f t="shared" si="783"/>
        <v>10137.360885730086</v>
      </c>
      <c r="CH530" s="93">
        <f t="shared" si="748"/>
        <v>34.419778087187773</v>
      </c>
      <c r="CI530" s="51">
        <f t="shared" si="833"/>
        <v>292</v>
      </c>
      <c r="CJ530" s="51">
        <f t="shared" si="834"/>
        <v>21.6</v>
      </c>
      <c r="CK530" s="51">
        <v>1</v>
      </c>
      <c r="CM530" s="63">
        <f t="shared" si="784"/>
        <v>4488484210887.8975</v>
      </c>
      <c r="CN530" s="63">
        <f t="shared" si="785"/>
        <v>1310637389579266</v>
      </c>
      <c r="CO530" s="63">
        <f t="shared" si="786"/>
        <v>8.2149608474763418E+18</v>
      </c>
      <c r="CP530" s="63">
        <f t="shared" si="787"/>
        <v>3.8138824307798559E+33</v>
      </c>
      <c r="CQ530" s="63">
        <f t="shared" si="835"/>
        <v>388846.93333333335</v>
      </c>
      <c r="CR530" s="51">
        <f t="shared" si="788"/>
        <v>6267.9127825839505</v>
      </c>
      <c r="CS530" s="93">
        <f t="shared" si="803"/>
        <v>21.281689532240595</v>
      </c>
      <c r="CT530" s="51">
        <f t="shared" si="836"/>
        <v>241</v>
      </c>
      <c r="CU530" s="51">
        <f t="shared" si="837"/>
        <v>24.15</v>
      </c>
      <c r="CV530" s="51">
        <v>1</v>
      </c>
      <c r="CX530" s="63">
        <f t="shared" si="793"/>
        <v>21648294405.028328</v>
      </c>
      <c r="CY530" s="63">
        <f t="shared" si="794"/>
        <v>5217238951611.8271</v>
      </c>
      <c r="CZ530" s="63">
        <f t="shared" si="795"/>
        <v>7808415701696802</v>
      </c>
      <c r="DA530" s="63">
        <f t="shared" si="796"/>
        <v>4.2641324399691445E+33</v>
      </c>
      <c r="DB530" s="63">
        <f t="shared" si="838"/>
        <v>388846.93333333335</v>
      </c>
      <c r="DC530" s="51">
        <f t="shared" si="797"/>
        <v>1496.6567132763682</v>
      </c>
      <c r="DD530" s="93">
        <f t="shared" si="792"/>
        <v>5.0816571023122226</v>
      </c>
      <c r="DE530" s="51">
        <f t="shared" si="839"/>
        <v>186</v>
      </c>
      <c r="DF530" s="51">
        <f t="shared" si="840"/>
        <v>26.9</v>
      </c>
      <c r="DG530" s="51">
        <v>1</v>
      </c>
      <c r="DI530" s="63">
        <f t="shared" si="798"/>
        <v>8067540.5880289013</v>
      </c>
      <c r="DJ530" s="63">
        <f t="shared" si="799"/>
        <v>1500562549.3733757</v>
      </c>
      <c r="DK530" s="63">
        <f t="shared" si="800"/>
        <v>4246861703700.0835</v>
      </c>
      <c r="DL530" s="63">
        <f t="shared" si="801"/>
        <v>4.7496961753693574E+33</v>
      </c>
      <c r="DM530" s="63">
        <f t="shared" si="841"/>
        <v>388846.93333333335</v>
      </c>
      <c r="DN530" s="51">
        <f t="shared" si="802"/>
        <v>2830.1797252460706</v>
      </c>
      <c r="DO530" s="93">
        <f t="shared" si="789"/>
        <v>9.6094199652054808</v>
      </c>
    </row>
    <row r="531" spans="1:119">
      <c r="A531" s="74">
        <v>8192</v>
      </c>
      <c r="B531" s="74">
        <f t="shared" si="807"/>
        <v>17.5</v>
      </c>
      <c r="C531" s="78">
        <v>22.475000000000001</v>
      </c>
      <c r="D531" s="76">
        <f t="shared" si="842"/>
        <v>3.625</v>
      </c>
      <c r="E531" s="76">
        <f t="shared" si="808"/>
        <v>3.625</v>
      </c>
      <c r="F531" s="77">
        <f t="shared" si="809"/>
        <v>295.33554687500003</v>
      </c>
      <c r="G531" s="73">
        <f t="shared" si="810"/>
        <v>4.0564819207304755E+31</v>
      </c>
      <c r="H531" s="74">
        <f t="shared" si="843"/>
        <v>105.00000000000006</v>
      </c>
      <c r="I531" s="79">
        <v>525</v>
      </c>
      <c r="J531" s="51">
        <f t="shared" si="811"/>
        <v>525</v>
      </c>
      <c r="K531" s="51">
        <f t="shared" si="812"/>
        <v>10</v>
      </c>
      <c r="L531" s="51">
        <v>1</v>
      </c>
      <c r="N531" s="63">
        <f t="shared" si="750"/>
        <v>4.050115765368616E+26</v>
      </c>
      <c r="O531" s="63">
        <f t="shared" si="751"/>
        <v>2.1263107768185235E+29</v>
      </c>
      <c r="P531" s="63">
        <f t="shared" si="752"/>
        <v>4.0564819207304753E+32</v>
      </c>
      <c r="Q531" s="63">
        <f t="shared" si="753"/>
        <v>2.0282409603652377E+33</v>
      </c>
      <c r="R531" s="63">
        <f t="shared" si="813"/>
        <v>389120</v>
      </c>
      <c r="S531" s="51">
        <f t="shared" si="754"/>
        <v>1907.7558957773595</v>
      </c>
      <c r="T531" s="72">
        <f t="shared" si="749"/>
        <v>6.4596216607302335</v>
      </c>
      <c r="U531" s="51">
        <f t="shared" si="814"/>
        <v>510</v>
      </c>
      <c r="V531" s="69">
        <f t="shared" si="815"/>
        <v>10.75</v>
      </c>
      <c r="W531" s="51">
        <v>1</v>
      </c>
      <c r="Y531" s="68">
        <f t="shared" si="804"/>
        <v>2.0093032326890741E+25</v>
      </c>
      <c r="Z531" s="68">
        <f t="shared" si="755"/>
        <v>1.0247446486714279E+28</v>
      </c>
      <c r="AA531" s="68">
        <f t="shared" si="756"/>
        <v>5.450897580981572E+31</v>
      </c>
      <c r="AB531" s="68">
        <f t="shared" si="757"/>
        <v>2.1803590323926307E+33</v>
      </c>
      <c r="AC531" s="63">
        <f t="shared" si="816"/>
        <v>389120</v>
      </c>
      <c r="AD531" s="69">
        <f t="shared" si="758"/>
        <v>5319.2740143104056</v>
      </c>
      <c r="AE531" s="72">
        <f t="shared" si="817"/>
        <v>18.010950834041573</v>
      </c>
      <c r="AF531" s="51">
        <f t="shared" si="818"/>
        <v>488</v>
      </c>
      <c r="AG531" s="51">
        <f t="shared" si="819"/>
        <v>11.85</v>
      </c>
      <c r="AH531" s="51">
        <v>1</v>
      </c>
      <c r="AJ531" s="63">
        <f t="shared" si="759"/>
        <v>1.4968725120966002E+24</v>
      </c>
      <c r="AK531" s="63">
        <f t="shared" si="760"/>
        <v>7.3047378590314094E+26</v>
      </c>
      <c r="AL531" s="63">
        <f t="shared" si="761"/>
        <v>2.8460722914321441E+30</v>
      </c>
      <c r="AM531" s="63">
        <f t="shared" si="762"/>
        <v>2.4034655380328068E+33</v>
      </c>
      <c r="AN531" s="63">
        <f t="shared" si="820"/>
        <v>389120</v>
      </c>
      <c r="AO531" s="51">
        <f t="shared" si="763"/>
        <v>3896.2004473758439</v>
      </c>
      <c r="AP531" s="72">
        <f t="shared" si="805"/>
        <v>13.192453426626969</v>
      </c>
      <c r="AQ531" s="51">
        <f t="shared" si="821"/>
        <v>460</v>
      </c>
      <c r="AR531" s="51">
        <f t="shared" si="822"/>
        <v>13.25</v>
      </c>
      <c r="AS531" s="51">
        <v>13</v>
      </c>
      <c r="AU531" s="63">
        <f t="shared" si="764"/>
        <v>1.0434067356652272E+23</v>
      </c>
      <c r="AV531" s="63">
        <f t="shared" si="765"/>
        <v>4.7996709840600454E+25</v>
      </c>
      <c r="AW531" s="63">
        <f t="shared" si="766"/>
        <v>6.5610822082127169E+28</v>
      </c>
      <c r="AX531" s="63">
        <f t="shared" si="767"/>
        <v>2.6874192724839397E+33</v>
      </c>
      <c r="AY531" s="63">
        <f t="shared" si="823"/>
        <v>389120</v>
      </c>
      <c r="AZ531" s="51">
        <f t="shared" si="768"/>
        <v>1366.9858267373761</v>
      </c>
      <c r="BA531" s="72">
        <f t="shared" si="791"/>
        <v>4.6285854892907592</v>
      </c>
      <c r="BB531" s="51">
        <f t="shared" si="824"/>
        <v>430</v>
      </c>
      <c r="BC531" s="51">
        <f t="shared" si="825"/>
        <v>14.75</v>
      </c>
      <c r="BD531" s="51">
        <v>1</v>
      </c>
      <c r="BF531" s="63">
        <f t="shared" si="769"/>
        <v>6.1382085542232444E+20</v>
      </c>
      <c r="BG531" s="63">
        <f t="shared" si="770"/>
        <v>2.6394296783159952E+23</v>
      </c>
      <c r="BH531" s="63">
        <f t="shared" si="771"/>
        <v>1.1412259737162427E+27</v>
      </c>
      <c r="BI531" s="63">
        <f t="shared" si="772"/>
        <v>2.9916554165387257E+33</v>
      </c>
      <c r="BJ531" s="63">
        <f t="shared" si="826"/>
        <v>389120</v>
      </c>
      <c r="BK531" s="51">
        <f t="shared" si="773"/>
        <v>4323.7597238974968</v>
      </c>
      <c r="BL531" s="72">
        <f t="shared" si="806"/>
        <v>14.640160216567214</v>
      </c>
      <c r="BM531" s="51">
        <f t="shared" si="827"/>
        <v>383</v>
      </c>
      <c r="BN531" s="51">
        <f t="shared" si="828"/>
        <v>17.100000000000001</v>
      </c>
      <c r="BO531" s="51">
        <v>1</v>
      </c>
      <c r="BQ531" s="63">
        <f t="shared" si="774"/>
        <v>2.9934898812703585E+18</v>
      </c>
      <c r="BR531" s="63">
        <f t="shared" si="775"/>
        <v>1.1465066245265473E+21</v>
      </c>
      <c r="BS531" s="63">
        <f t="shared" si="776"/>
        <v>1.9583656288295585E+24</v>
      </c>
      <c r="BT531" s="63">
        <f t="shared" si="777"/>
        <v>3.4682920422245567E+33</v>
      </c>
      <c r="BU531" s="63">
        <f t="shared" si="829"/>
        <v>389120</v>
      </c>
      <c r="BV531" s="51">
        <f t="shared" si="778"/>
        <v>1708.115406344268</v>
      </c>
      <c r="BW531" s="72">
        <f t="shared" si="790"/>
        <v>5.7836431286993815</v>
      </c>
      <c r="BX531" s="51">
        <f t="shared" si="830"/>
        <v>338</v>
      </c>
      <c r="BY531" s="51">
        <f t="shared" si="831"/>
        <v>19.350000000000001</v>
      </c>
      <c r="BZ531" s="51">
        <v>1</v>
      </c>
      <c r="CB531" s="63">
        <f t="shared" si="779"/>
        <v>1102929794179348.3</v>
      </c>
      <c r="CC531" s="63">
        <f t="shared" si="780"/>
        <v>3.7279027043261971E+17</v>
      </c>
      <c r="CD531" s="63">
        <f t="shared" si="781"/>
        <v>4.3282135094403153E+21</v>
      </c>
      <c r="CE531" s="63">
        <f t="shared" si="782"/>
        <v>3.9246462583067354E+33</v>
      </c>
      <c r="CF531" s="63">
        <f t="shared" si="832"/>
        <v>389120</v>
      </c>
      <c r="CG531" s="51">
        <f t="shared" si="783"/>
        <v>11610.317791871184</v>
      </c>
      <c r="CH531" s="93">
        <f t="shared" ref="CH531:CH594" si="844">CG531/$F531</f>
        <v>39.312293811977938</v>
      </c>
      <c r="CI531" s="51">
        <f t="shared" si="833"/>
        <v>293</v>
      </c>
      <c r="CJ531" s="51">
        <f t="shared" si="834"/>
        <v>21.6</v>
      </c>
      <c r="CK531" s="51">
        <v>1</v>
      </c>
      <c r="CM531" s="63">
        <f t="shared" si="784"/>
        <v>4488484210887.8975</v>
      </c>
      <c r="CN531" s="63">
        <f t="shared" si="785"/>
        <v>1315125873790154</v>
      </c>
      <c r="CO531" s="63">
        <f t="shared" si="786"/>
        <v>9.436512011861121E+18</v>
      </c>
      <c r="CP531" s="63">
        <f t="shared" si="787"/>
        <v>4.3810004743889142E+33</v>
      </c>
      <c r="CQ531" s="63">
        <f t="shared" si="835"/>
        <v>389120</v>
      </c>
      <c r="CR531" s="51">
        <f t="shared" si="788"/>
        <v>7175.3679247944319</v>
      </c>
      <c r="CS531" s="93">
        <f t="shared" si="803"/>
        <v>24.295646090415886</v>
      </c>
      <c r="CT531" s="51">
        <f t="shared" si="836"/>
        <v>242</v>
      </c>
      <c r="CU531" s="51">
        <f t="shared" si="837"/>
        <v>24.15</v>
      </c>
      <c r="CV531" s="51">
        <v>1</v>
      </c>
      <c r="CX531" s="63">
        <f t="shared" si="793"/>
        <v>21648294405.028328</v>
      </c>
      <c r="CY531" s="63">
        <f t="shared" si="794"/>
        <v>5238887246016.8555</v>
      </c>
      <c r="CZ531" s="63">
        <f t="shared" si="795"/>
        <v>8969514271672137</v>
      </c>
      <c r="DA531" s="63">
        <f t="shared" si="796"/>
        <v>4.898201919282049E+33</v>
      </c>
      <c r="DB531" s="63">
        <f t="shared" si="838"/>
        <v>389120</v>
      </c>
      <c r="DC531" s="51">
        <f t="shared" si="797"/>
        <v>1712.1029429468424</v>
      </c>
      <c r="DD531" s="93">
        <f t="shared" si="792"/>
        <v>5.7971448444419229</v>
      </c>
      <c r="DE531" s="51">
        <f t="shared" si="839"/>
        <v>187</v>
      </c>
      <c r="DF531" s="51">
        <f t="shared" si="840"/>
        <v>26.9</v>
      </c>
      <c r="DG531" s="51">
        <v>1</v>
      </c>
      <c r="DI531" s="63">
        <f t="shared" si="798"/>
        <v>8067540.5880289013</v>
      </c>
      <c r="DJ531" s="63">
        <f t="shared" si="799"/>
        <v>1508630089.9614046</v>
      </c>
      <c r="DK531" s="63">
        <f t="shared" si="800"/>
        <v>4878363052940.1924</v>
      </c>
      <c r="DL531" s="63">
        <f t="shared" si="801"/>
        <v>5.4559681833824896E+33</v>
      </c>
      <c r="DM531" s="63">
        <f t="shared" si="841"/>
        <v>389120</v>
      </c>
      <c r="DN531" s="51">
        <f t="shared" si="802"/>
        <v>3233.63764610117</v>
      </c>
      <c r="DO531" s="93">
        <f t="shared" si="789"/>
        <v>10.94902960485755</v>
      </c>
    </row>
    <row r="532" spans="1:119">
      <c r="A532" s="74">
        <v>8192</v>
      </c>
      <c r="B532" s="74">
        <f t="shared" si="807"/>
        <v>17.533333333333335</v>
      </c>
      <c r="C532" s="78">
        <v>22.475000000000001</v>
      </c>
      <c r="D532" s="76">
        <f t="shared" si="842"/>
        <v>3.63</v>
      </c>
      <c r="E532" s="76">
        <f t="shared" si="808"/>
        <v>3.63</v>
      </c>
      <c r="F532" s="77">
        <f t="shared" si="809"/>
        <v>296.15082749999999</v>
      </c>
      <c r="G532" s="73">
        <f t="shared" si="810"/>
        <v>4.6596741094183102E+31</v>
      </c>
      <c r="H532" s="74">
        <f t="shared" si="843"/>
        <v>105.20000000000006</v>
      </c>
      <c r="I532" s="79">
        <v>526</v>
      </c>
      <c r="J532" s="51">
        <f t="shared" si="811"/>
        <v>526</v>
      </c>
      <c r="K532" s="51">
        <f t="shared" si="812"/>
        <v>10</v>
      </c>
      <c r="L532" s="51">
        <v>1</v>
      </c>
      <c r="N532" s="63">
        <f t="shared" si="750"/>
        <v>4.050115765368616E+26</v>
      </c>
      <c r="O532" s="63">
        <f t="shared" si="751"/>
        <v>2.1303608925838919E+29</v>
      </c>
      <c r="P532" s="63">
        <f t="shared" si="752"/>
        <v>4.65967410941831E+32</v>
      </c>
      <c r="Q532" s="63">
        <f t="shared" si="753"/>
        <v>2.3298370547091551E+33</v>
      </c>
      <c r="R532" s="63">
        <f t="shared" si="813"/>
        <v>389393.06666666665</v>
      </c>
      <c r="S532" s="51">
        <f t="shared" si="754"/>
        <v>2187.269830965889</v>
      </c>
      <c r="T532" s="72">
        <f t="shared" ref="T532:T595" si="845">S532/$F532</f>
        <v>7.3856617232173329</v>
      </c>
      <c r="U532" s="51">
        <f t="shared" si="814"/>
        <v>511</v>
      </c>
      <c r="V532" s="69">
        <f t="shared" si="815"/>
        <v>10.75</v>
      </c>
      <c r="W532" s="51">
        <v>1</v>
      </c>
      <c r="Y532" s="68">
        <f t="shared" si="804"/>
        <v>2.0093032326890741E+25</v>
      </c>
      <c r="Z532" s="68">
        <f t="shared" si="755"/>
        <v>1.0267539519041168E+28</v>
      </c>
      <c r="AA532" s="68">
        <f t="shared" si="756"/>
        <v>6.2614370845308498E+31</v>
      </c>
      <c r="AB532" s="68">
        <f t="shared" si="757"/>
        <v>2.5045748338123418E+33</v>
      </c>
      <c r="AC532" s="63">
        <f t="shared" si="816"/>
        <v>389393.06666666665</v>
      </c>
      <c r="AD532" s="69">
        <f t="shared" si="758"/>
        <v>6098.2838906234592</v>
      </c>
      <c r="AE532" s="72">
        <f t="shared" si="817"/>
        <v>20.5918178318224</v>
      </c>
      <c r="AF532" s="51">
        <f t="shared" si="818"/>
        <v>489</v>
      </c>
      <c r="AG532" s="51">
        <f t="shared" si="819"/>
        <v>11.85</v>
      </c>
      <c r="AH532" s="51">
        <v>1</v>
      </c>
      <c r="AJ532" s="63">
        <f t="shared" si="759"/>
        <v>1.4968725120966002E+24</v>
      </c>
      <c r="AK532" s="63">
        <f t="shared" si="760"/>
        <v>7.3197065841523752E+26</v>
      </c>
      <c r="AL532" s="63">
        <f t="shared" si="761"/>
        <v>3.2692785593707463E+30</v>
      </c>
      <c r="AM532" s="63">
        <f t="shared" si="762"/>
        <v>2.7608569098303488E+33</v>
      </c>
      <c r="AN532" s="63">
        <f t="shared" si="820"/>
        <v>389393.06666666665</v>
      </c>
      <c r="AO532" s="51">
        <f t="shared" si="763"/>
        <v>4466.4065721554189</v>
      </c>
      <c r="AP532" s="72">
        <f t="shared" si="805"/>
        <v>15.081526564890044</v>
      </c>
      <c r="AQ532" s="51">
        <f t="shared" si="821"/>
        <v>461</v>
      </c>
      <c r="AR532" s="51">
        <f t="shared" si="822"/>
        <v>13.25</v>
      </c>
      <c r="AS532" s="51">
        <v>1</v>
      </c>
      <c r="AU532" s="63">
        <f t="shared" si="764"/>
        <v>1.0434067356652272E+23</v>
      </c>
      <c r="AV532" s="63">
        <f t="shared" si="765"/>
        <v>4.8101050514166969E+25</v>
      </c>
      <c r="AW532" s="63">
        <f t="shared" si="766"/>
        <v>7.5367043395742626E+28</v>
      </c>
      <c r="AX532" s="63">
        <f t="shared" si="767"/>
        <v>3.0870340974896308E+33</v>
      </c>
      <c r="AY532" s="63">
        <f t="shared" si="823"/>
        <v>389393.06666666665</v>
      </c>
      <c r="AZ532" s="51">
        <f t="shared" si="768"/>
        <v>1566.8481787844767</v>
      </c>
      <c r="BA532" s="72">
        <f t="shared" si="791"/>
        <v>5.2907101155558198</v>
      </c>
      <c r="BB532" s="51">
        <f t="shared" si="824"/>
        <v>431</v>
      </c>
      <c r="BC532" s="51">
        <f t="shared" si="825"/>
        <v>14.75</v>
      </c>
      <c r="BD532" s="51">
        <v>1</v>
      </c>
      <c r="BF532" s="63">
        <f t="shared" si="769"/>
        <v>6.1382085542232444E+20</v>
      </c>
      <c r="BG532" s="63">
        <f t="shared" si="770"/>
        <v>2.6455678868702184E+23</v>
      </c>
      <c r="BH532" s="63">
        <f t="shared" si="771"/>
        <v>1.3109243986877374E+27</v>
      </c>
      <c r="BI532" s="63">
        <f t="shared" si="772"/>
        <v>3.4365096556960036E+33</v>
      </c>
      <c r="BJ532" s="63">
        <f t="shared" si="826"/>
        <v>389393.06666666665</v>
      </c>
      <c r="BK532" s="51">
        <f t="shared" si="773"/>
        <v>4955.1720263682137</v>
      </c>
      <c r="BL532" s="72">
        <f t="shared" si="806"/>
        <v>16.731920245497925</v>
      </c>
      <c r="BM532" s="51">
        <f t="shared" si="827"/>
        <v>384</v>
      </c>
      <c r="BN532" s="51">
        <f t="shared" si="828"/>
        <v>17.100000000000001</v>
      </c>
      <c r="BO532" s="51">
        <v>1</v>
      </c>
      <c r="BQ532" s="63">
        <f t="shared" si="774"/>
        <v>2.9934898812703585E+18</v>
      </c>
      <c r="BR532" s="63">
        <f t="shared" si="775"/>
        <v>1.1495001144078177E+21</v>
      </c>
      <c r="BS532" s="63">
        <f t="shared" si="776"/>
        <v>2.2495713763192482E+24</v>
      </c>
      <c r="BT532" s="63">
        <f t="shared" si="777"/>
        <v>3.9840213635526554E+33</v>
      </c>
      <c r="BU532" s="63">
        <f t="shared" si="829"/>
        <v>389393.06666666665</v>
      </c>
      <c r="BV532" s="51">
        <f t="shared" si="778"/>
        <v>1956.9996976278239</v>
      </c>
      <c r="BW532" s="72">
        <f t="shared" si="790"/>
        <v>6.6081182826606284</v>
      </c>
      <c r="BX532" s="51">
        <f t="shared" si="830"/>
        <v>339</v>
      </c>
      <c r="BY532" s="51">
        <f t="shared" si="831"/>
        <v>19.350000000000001</v>
      </c>
      <c r="BZ532" s="51">
        <v>1</v>
      </c>
      <c r="CB532" s="63">
        <f t="shared" si="779"/>
        <v>1102929794179348.3</v>
      </c>
      <c r="CC532" s="63">
        <f t="shared" si="780"/>
        <v>3.7389320022679904E+17</v>
      </c>
      <c r="CD532" s="63">
        <f t="shared" si="781"/>
        <v>4.9718117383700333E+21</v>
      </c>
      <c r="CE532" s="63">
        <f t="shared" si="782"/>
        <v>4.5082347008622157E+33</v>
      </c>
      <c r="CF532" s="63">
        <f t="shared" si="832"/>
        <v>389393.06666666665</v>
      </c>
      <c r="CG532" s="51">
        <f t="shared" si="783"/>
        <v>13297.411494389824</v>
      </c>
      <c r="CH532" s="93">
        <f t="shared" si="844"/>
        <v>44.900808168060323</v>
      </c>
      <c r="CI532" s="51">
        <f t="shared" si="833"/>
        <v>294</v>
      </c>
      <c r="CJ532" s="51">
        <f t="shared" si="834"/>
        <v>21.6</v>
      </c>
      <c r="CK532" s="51">
        <v>1</v>
      </c>
      <c r="CM532" s="63">
        <f t="shared" si="784"/>
        <v>4488484210887.8975</v>
      </c>
      <c r="CN532" s="63">
        <f t="shared" si="785"/>
        <v>1319614358001041.7</v>
      </c>
      <c r="CO532" s="63">
        <f t="shared" si="786"/>
        <v>1.0839705824934633E+19</v>
      </c>
      <c r="CP532" s="63">
        <f t="shared" si="787"/>
        <v>5.0324480381717755E+33</v>
      </c>
      <c r="CQ532" s="63">
        <f t="shared" si="835"/>
        <v>389393.06666666665</v>
      </c>
      <c r="CR532" s="51">
        <f t="shared" si="788"/>
        <v>8214.2981843230864</v>
      </c>
      <c r="CS532" s="93">
        <f t="shared" si="803"/>
        <v>27.736873989734459</v>
      </c>
      <c r="CT532" s="51">
        <f t="shared" si="836"/>
        <v>243</v>
      </c>
      <c r="CU532" s="51">
        <f t="shared" si="837"/>
        <v>24.15</v>
      </c>
      <c r="CV532" s="51">
        <v>1</v>
      </c>
      <c r="CX532" s="63">
        <f t="shared" si="793"/>
        <v>21648294405.028328</v>
      </c>
      <c r="CY532" s="63">
        <f t="shared" si="794"/>
        <v>5260535540421.8838</v>
      </c>
      <c r="CZ532" s="63">
        <f t="shared" si="795"/>
        <v>1.0303266288992212E+16</v>
      </c>
      <c r="DA532" s="63">
        <f t="shared" si="796"/>
        <v>5.6265564871226094E+33</v>
      </c>
      <c r="DB532" s="63">
        <f t="shared" si="838"/>
        <v>389393.06666666665</v>
      </c>
      <c r="DC532" s="51">
        <f t="shared" si="797"/>
        <v>1958.5964603455395</v>
      </c>
      <c r="DD532" s="93">
        <f t="shared" si="792"/>
        <v>6.6135100039372325</v>
      </c>
      <c r="DE532" s="51">
        <f t="shared" si="839"/>
        <v>188</v>
      </c>
      <c r="DF532" s="51">
        <f t="shared" si="840"/>
        <v>26.9</v>
      </c>
      <c r="DG532" s="51">
        <v>1</v>
      </c>
      <c r="DI532" s="63">
        <f t="shared" si="798"/>
        <v>8067540.5880289013</v>
      </c>
      <c r="DJ532" s="63">
        <f t="shared" si="799"/>
        <v>1516697630.5494335</v>
      </c>
      <c r="DK532" s="63">
        <f t="shared" si="800"/>
        <v>5603767613990.7129</v>
      </c>
      <c r="DL532" s="63">
        <f t="shared" si="801"/>
        <v>6.2672616771676272E+33</v>
      </c>
      <c r="DM532" s="63">
        <f t="shared" si="841"/>
        <v>389393.06666666665</v>
      </c>
      <c r="DN532" s="51">
        <f t="shared" si="802"/>
        <v>3694.716403005596</v>
      </c>
      <c r="DO532" s="93">
        <f t="shared" si="789"/>
        <v>12.475792940357717</v>
      </c>
    </row>
    <row r="533" spans="1:119">
      <c r="A533" s="74">
        <v>8192</v>
      </c>
      <c r="B533" s="74">
        <f t="shared" si="807"/>
        <v>17.566666666666666</v>
      </c>
      <c r="C533" s="78">
        <v>22.475000000000001</v>
      </c>
      <c r="D533" s="76">
        <f t="shared" si="842"/>
        <v>3.6350000000000002</v>
      </c>
      <c r="E533" s="76">
        <f t="shared" si="808"/>
        <v>3.6350000000000002</v>
      </c>
      <c r="F533" s="77">
        <f t="shared" si="809"/>
        <v>296.96723187500004</v>
      </c>
      <c r="G533" s="73">
        <f t="shared" si="810"/>
        <v>5.3525599843110875E+31</v>
      </c>
      <c r="H533" s="74">
        <f t="shared" si="843"/>
        <v>105.40000000000005</v>
      </c>
      <c r="I533" s="79">
        <v>527</v>
      </c>
      <c r="J533" s="51">
        <f t="shared" si="811"/>
        <v>527</v>
      </c>
      <c r="K533" s="51">
        <f t="shared" si="812"/>
        <v>10</v>
      </c>
      <c r="L533" s="51">
        <v>1</v>
      </c>
      <c r="N533" s="63">
        <f t="shared" si="750"/>
        <v>4.050115765368616E+26</v>
      </c>
      <c r="O533" s="63">
        <f t="shared" si="751"/>
        <v>2.1344110083492607E+29</v>
      </c>
      <c r="P533" s="63">
        <f t="shared" si="752"/>
        <v>5.3525599843110875E+32</v>
      </c>
      <c r="Q533" s="63">
        <f t="shared" si="753"/>
        <v>2.6762799921555438E+33</v>
      </c>
      <c r="R533" s="63">
        <f t="shared" si="813"/>
        <v>389666.1333333333</v>
      </c>
      <c r="S533" s="51">
        <f t="shared" si="754"/>
        <v>2507.7456794278446</v>
      </c>
      <c r="T533" s="72">
        <f t="shared" si="845"/>
        <v>8.4445198333646765</v>
      </c>
      <c r="U533" s="51">
        <f t="shared" si="814"/>
        <v>512</v>
      </c>
      <c r="V533" s="69">
        <f t="shared" si="815"/>
        <v>10.75</v>
      </c>
      <c r="W533" s="51">
        <v>1</v>
      </c>
      <c r="Y533" s="68">
        <f t="shared" si="804"/>
        <v>2.0093032326890741E+25</v>
      </c>
      <c r="Z533" s="68">
        <f t="shared" si="755"/>
        <v>1.0287632551368059E+28</v>
      </c>
      <c r="AA533" s="68">
        <f t="shared" si="756"/>
        <v>7.1925024789180179E+31</v>
      </c>
      <c r="AB533" s="68">
        <f t="shared" si="757"/>
        <v>2.8770009915672099E+33</v>
      </c>
      <c r="AC533" s="63">
        <f t="shared" si="816"/>
        <v>389666.1333333333</v>
      </c>
      <c r="AD533" s="69">
        <f t="shared" si="758"/>
        <v>6991.4068596487259</v>
      </c>
      <c r="AE533" s="72">
        <f t="shared" si="817"/>
        <v>23.542687910400705</v>
      </c>
      <c r="AF533" s="51">
        <f t="shared" si="818"/>
        <v>490</v>
      </c>
      <c r="AG533" s="51">
        <f t="shared" si="819"/>
        <v>11.85</v>
      </c>
      <c r="AH533" s="51">
        <v>1</v>
      </c>
      <c r="AJ533" s="63">
        <f t="shared" si="759"/>
        <v>1.4968725120966002E+24</v>
      </c>
      <c r="AK533" s="63">
        <f t="shared" si="760"/>
        <v>7.334675309273341E+26</v>
      </c>
      <c r="AL533" s="63">
        <f t="shared" si="761"/>
        <v>3.7554149031762528E+30</v>
      </c>
      <c r="AM533" s="63">
        <f t="shared" si="762"/>
        <v>3.1713917907043196E+33</v>
      </c>
      <c r="AN533" s="63">
        <f t="shared" si="820"/>
        <v>389666.1333333333</v>
      </c>
      <c r="AO533" s="51">
        <f t="shared" si="763"/>
        <v>5120.0833640559722</v>
      </c>
      <c r="AP533" s="72">
        <f t="shared" si="805"/>
        <v>17.241240158817007</v>
      </c>
      <c r="AQ533" s="51">
        <f t="shared" si="821"/>
        <v>462</v>
      </c>
      <c r="AR533" s="51">
        <f t="shared" si="822"/>
        <v>13.25</v>
      </c>
      <c r="AS533" s="51">
        <v>1</v>
      </c>
      <c r="AU533" s="63">
        <f t="shared" si="764"/>
        <v>1.0434067356652272E+23</v>
      </c>
      <c r="AV533" s="63">
        <f t="shared" si="765"/>
        <v>4.8205391187733492E+25</v>
      </c>
      <c r="AW533" s="63">
        <f t="shared" si="766"/>
        <v>8.6573998769679701E+28</v>
      </c>
      <c r="AX533" s="63">
        <f t="shared" si="767"/>
        <v>3.5460709896060954E+33</v>
      </c>
      <c r="AY533" s="63">
        <f t="shared" si="823"/>
        <v>389666.1333333333</v>
      </c>
      <c r="AZ533" s="51">
        <f t="shared" si="768"/>
        <v>1795.9401767433351</v>
      </c>
      <c r="BA533" s="72">
        <f t="shared" si="791"/>
        <v>6.0476038565065835</v>
      </c>
      <c r="BB533" s="51">
        <f t="shared" si="824"/>
        <v>432</v>
      </c>
      <c r="BC533" s="51">
        <f t="shared" si="825"/>
        <v>14.75</v>
      </c>
      <c r="BD533" s="51">
        <v>1</v>
      </c>
      <c r="BF533" s="63">
        <f t="shared" si="769"/>
        <v>6.1382085542232444E+20</v>
      </c>
      <c r="BG533" s="63">
        <f t="shared" si="770"/>
        <v>2.6517060954244416E+23</v>
      </c>
      <c r="BH533" s="63">
        <f t="shared" si="771"/>
        <v>1.5058567002980813E+27</v>
      </c>
      <c r="BI533" s="63">
        <f t="shared" si="772"/>
        <v>3.9475129884294269E+33</v>
      </c>
      <c r="BJ533" s="63">
        <f t="shared" si="826"/>
        <v>389666.1333333333</v>
      </c>
      <c r="BK533" s="51">
        <f t="shared" si="773"/>
        <v>5678.822034223399</v>
      </c>
      <c r="BL533" s="72">
        <f t="shared" si="806"/>
        <v>19.122722727246011</v>
      </c>
      <c r="BM533" s="51">
        <f t="shared" si="827"/>
        <v>385</v>
      </c>
      <c r="BN533" s="51">
        <f t="shared" si="828"/>
        <v>17.100000000000001</v>
      </c>
      <c r="BO533" s="51">
        <v>1</v>
      </c>
      <c r="BQ533" s="63">
        <f t="shared" si="774"/>
        <v>2.9934898812703585E+18</v>
      </c>
      <c r="BR533" s="63">
        <f t="shared" si="775"/>
        <v>1.1524936042890881E+21</v>
      </c>
      <c r="BS533" s="63">
        <f t="shared" si="776"/>
        <v>2.5840789394263366E+24</v>
      </c>
      <c r="BT533" s="63">
        <f t="shared" si="777"/>
        <v>4.5764387865859797E+33</v>
      </c>
      <c r="BU533" s="63">
        <f t="shared" si="829"/>
        <v>389666.1333333333</v>
      </c>
      <c r="BV533" s="51">
        <f t="shared" si="778"/>
        <v>2242.1633662950499</v>
      </c>
      <c r="BW533" s="72">
        <f t="shared" si="790"/>
        <v>7.5502046206863156</v>
      </c>
      <c r="BX533" s="51">
        <f t="shared" si="830"/>
        <v>340</v>
      </c>
      <c r="BY533" s="51">
        <f t="shared" si="831"/>
        <v>19.350000000000001</v>
      </c>
      <c r="BZ533" s="51">
        <v>14</v>
      </c>
      <c r="CB533" s="63">
        <f t="shared" si="779"/>
        <v>1.5441017118510876E+16</v>
      </c>
      <c r="CC533" s="63">
        <f t="shared" si="780"/>
        <v>5.2499458202936975E+18</v>
      </c>
      <c r="CD533" s="63">
        <f t="shared" si="781"/>
        <v>5.7111119652206066E+21</v>
      </c>
      <c r="CE533" s="63">
        <f t="shared" si="782"/>
        <v>5.1786017848209779E+33</v>
      </c>
      <c r="CF533" s="63">
        <f t="shared" si="832"/>
        <v>389666.1333333333</v>
      </c>
      <c r="CG533" s="51">
        <f t="shared" si="783"/>
        <v>1087.8420769875888</v>
      </c>
      <c r="CH533" s="93">
        <f t="shared" si="844"/>
        <v>3.6631720951808084</v>
      </c>
      <c r="CI533" s="51">
        <f t="shared" si="833"/>
        <v>295</v>
      </c>
      <c r="CJ533" s="51">
        <f t="shared" si="834"/>
        <v>21.6</v>
      </c>
      <c r="CK533" s="51">
        <v>1</v>
      </c>
      <c r="CM533" s="63">
        <f t="shared" si="784"/>
        <v>4488484210887.8975</v>
      </c>
      <c r="CN533" s="63">
        <f t="shared" si="785"/>
        <v>1324102842211929.7</v>
      </c>
      <c r="CO533" s="63">
        <f t="shared" si="786"/>
        <v>1.2451552249754194E+19</v>
      </c>
      <c r="CP533" s="63">
        <f t="shared" si="787"/>
        <v>5.7807647830559749E+33</v>
      </c>
      <c r="CQ533" s="63">
        <f t="shared" si="835"/>
        <v>389666.1333333333</v>
      </c>
      <c r="CR533" s="51">
        <f t="shared" si="788"/>
        <v>9403.7652158149031</v>
      </c>
      <c r="CS533" s="93">
        <f t="shared" si="803"/>
        <v>31.666002866515427</v>
      </c>
      <c r="CT533" s="51">
        <f t="shared" si="836"/>
        <v>244</v>
      </c>
      <c r="CU533" s="51">
        <f t="shared" si="837"/>
        <v>24.15</v>
      </c>
      <c r="CV533" s="51">
        <v>1</v>
      </c>
      <c r="CX533" s="63">
        <f t="shared" si="793"/>
        <v>21648294405.028328</v>
      </c>
      <c r="CY533" s="63">
        <f t="shared" si="794"/>
        <v>5282183834826.9121</v>
      </c>
      <c r="CZ533" s="63">
        <f t="shared" si="795"/>
        <v>1.1835345037261762E+16</v>
      </c>
      <c r="DA533" s="63">
        <f t="shared" si="796"/>
        <v>6.4632161810556375E+33</v>
      </c>
      <c r="DB533" s="63">
        <f t="shared" si="838"/>
        <v>389666.1333333333</v>
      </c>
      <c r="DC533" s="51">
        <f t="shared" si="797"/>
        <v>2240.6158905769294</v>
      </c>
      <c r="DD533" s="93">
        <f t="shared" si="792"/>
        <v>7.5449936898090266</v>
      </c>
      <c r="DE533" s="51">
        <f t="shared" si="839"/>
        <v>189</v>
      </c>
      <c r="DF533" s="51">
        <f t="shared" si="840"/>
        <v>26.9</v>
      </c>
      <c r="DG533" s="51">
        <v>1</v>
      </c>
      <c r="DI533" s="63">
        <f t="shared" si="798"/>
        <v>8067540.5880289013</v>
      </c>
      <c r="DJ533" s="63">
        <f t="shared" si="799"/>
        <v>1524765171.1374624</v>
      </c>
      <c r="DK533" s="63">
        <f t="shared" si="800"/>
        <v>6437038639976.792</v>
      </c>
      <c r="DL533" s="63">
        <f t="shared" si="801"/>
        <v>7.1991931788984115E+33</v>
      </c>
      <c r="DM533" s="63">
        <f t="shared" si="841"/>
        <v>389666.1333333333</v>
      </c>
      <c r="DN533" s="51">
        <f t="shared" si="802"/>
        <v>4221.6590212214869</v>
      </c>
      <c r="DO533" s="93">
        <f t="shared" si="789"/>
        <v>14.215908585491597</v>
      </c>
    </row>
    <row r="534" spans="1:119">
      <c r="A534" s="74">
        <v>8192</v>
      </c>
      <c r="B534" s="74">
        <f t="shared" si="807"/>
        <v>17.600000000000001</v>
      </c>
      <c r="C534" s="78">
        <v>22.475000000000001</v>
      </c>
      <c r="D534" s="76">
        <f t="shared" si="842"/>
        <v>3.64</v>
      </c>
      <c r="E534" s="76">
        <f t="shared" si="808"/>
        <v>3.64</v>
      </c>
      <c r="F534" s="77">
        <f t="shared" si="809"/>
        <v>297.78476000000006</v>
      </c>
      <c r="G534" s="73">
        <f t="shared" si="810"/>
        <v>6.1484768490011026E+31</v>
      </c>
      <c r="H534" s="74">
        <f t="shared" si="843"/>
        <v>105.60000000000005</v>
      </c>
      <c r="I534" s="79">
        <v>528</v>
      </c>
      <c r="J534" s="51">
        <f t="shared" si="811"/>
        <v>528</v>
      </c>
      <c r="K534" s="51">
        <f t="shared" si="812"/>
        <v>10</v>
      </c>
      <c r="L534" s="51">
        <v>1</v>
      </c>
      <c r="N534" s="63">
        <f t="shared" si="750"/>
        <v>4.050115765368616E+26</v>
      </c>
      <c r="O534" s="63">
        <f t="shared" si="751"/>
        <v>2.1384611241146292E+29</v>
      </c>
      <c r="P534" s="63">
        <f t="shared" si="752"/>
        <v>6.1484768490011026E+32</v>
      </c>
      <c r="Q534" s="63">
        <f t="shared" si="753"/>
        <v>3.0742384245005511E+33</v>
      </c>
      <c r="R534" s="63">
        <f t="shared" si="813"/>
        <v>389939.20000000001</v>
      </c>
      <c r="S534" s="51">
        <f t="shared" si="754"/>
        <v>2875.1875728144041</v>
      </c>
      <c r="T534" s="72">
        <f t="shared" si="845"/>
        <v>9.655254260877566</v>
      </c>
      <c r="U534" s="51">
        <f t="shared" si="814"/>
        <v>513</v>
      </c>
      <c r="V534" s="69">
        <f t="shared" si="815"/>
        <v>10.75</v>
      </c>
      <c r="W534" s="51">
        <v>1</v>
      </c>
      <c r="Y534" s="68">
        <f t="shared" si="804"/>
        <v>2.0093032326890741E+25</v>
      </c>
      <c r="Z534" s="68">
        <f t="shared" si="755"/>
        <v>1.0307725583694951E+28</v>
      </c>
      <c r="AA534" s="68">
        <f t="shared" si="756"/>
        <v>8.2620157658452243E+31</v>
      </c>
      <c r="AB534" s="68">
        <f t="shared" si="757"/>
        <v>3.3048063063380927E+33</v>
      </c>
      <c r="AC534" s="63">
        <f t="shared" si="816"/>
        <v>389939.20000000001</v>
      </c>
      <c r="AD534" s="69">
        <f t="shared" si="758"/>
        <v>8015.3625538055767</v>
      </c>
      <c r="AE534" s="72">
        <f t="shared" si="817"/>
        <v>26.916631172816146</v>
      </c>
      <c r="AF534" s="51">
        <f t="shared" si="818"/>
        <v>491</v>
      </c>
      <c r="AG534" s="51">
        <f t="shared" si="819"/>
        <v>11.85</v>
      </c>
      <c r="AH534" s="51">
        <v>1</v>
      </c>
      <c r="AJ534" s="63">
        <f t="shared" si="759"/>
        <v>1.4968725120966002E+24</v>
      </c>
      <c r="AK534" s="63">
        <f t="shared" si="760"/>
        <v>7.3496440343943069E+26</v>
      </c>
      <c r="AL534" s="63">
        <f t="shared" si="761"/>
        <v>4.3138389216099114E+30</v>
      </c>
      <c r="AM534" s="63">
        <f t="shared" si="762"/>
        <v>3.6429725330331531E+33</v>
      </c>
      <c r="AN534" s="63">
        <f t="shared" si="820"/>
        <v>389939.20000000001</v>
      </c>
      <c r="AO534" s="51">
        <f t="shared" si="763"/>
        <v>5869.4528625091707</v>
      </c>
      <c r="AP534" s="72">
        <f t="shared" si="805"/>
        <v>19.710387000695299</v>
      </c>
      <c r="AQ534" s="51">
        <f t="shared" si="821"/>
        <v>463</v>
      </c>
      <c r="AR534" s="51">
        <f t="shared" si="822"/>
        <v>13.25</v>
      </c>
      <c r="AS534" s="51">
        <v>1</v>
      </c>
      <c r="AU534" s="63">
        <f t="shared" si="764"/>
        <v>1.0434067356652272E+23</v>
      </c>
      <c r="AV534" s="63">
        <f t="shared" si="765"/>
        <v>4.8309731861300016E+25</v>
      </c>
      <c r="AW534" s="63">
        <f t="shared" si="766"/>
        <v>9.9447409972246416E+28</v>
      </c>
      <c r="AX534" s="63">
        <f t="shared" si="767"/>
        <v>4.0733659124632306E+33</v>
      </c>
      <c r="AY534" s="63">
        <f t="shared" si="823"/>
        <v>389939.20000000001</v>
      </c>
      <c r="AZ534" s="51">
        <f t="shared" si="768"/>
        <v>2058.5378171372504</v>
      </c>
      <c r="BA534" s="72">
        <f t="shared" si="791"/>
        <v>6.9128380416017592</v>
      </c>
      <c r="BB534" s="51">
        <f t="shared" si="824"/>
        <v>433</v>
      </c>
      <c r="BC534" s="51">
        <f t="shared" si="825"/>
        <v>14.75</v>
      </c>
      <c r="BD534" s="51">
        <v>1</v>
      </c>
      <c r="BF534" s="63">
        <f t="shared" si="769"/>
        <v>6.1382085542232444E+20</v>
      </c>
      <c r="BG534" s="63">
        <f t="shared" si="770"/>
        <v>2.6578443039786649E+23</v>
      </c>
      <c r="BH534" s="63">
        <f t="shared" si="771"/>
        <v>1.7297751144936695E+27</v>
      </c>
      <c r="BI534" s="63">
        <f t="shared" si="772"/>
        <v>4.5345016761383128E+33</v>
      </c>
      <c r="BJ534" s="63">
        <f t="shared" si="826"/>
        <v>389939.20000000001</v>
      </c>
      <c r="BK534" s="51">
        <f t="shared" si="773"/>
        <v>6508.1882783889168</v>
      </c>
      <c r="BL534" s="72">
        <f t="shared" si="806"/>
        <v>21.855343699888859</v>
      </c>
      <c r="BM534" s="51">
        <f t="shared" si="827"/>
        <v>386</v>
      </c>
      <c r="BN534" s="51">
        <f t="shared" si="828"/>
        <v>17.100000000000001</v>
      </c>
      <c r="BO534" s="51">
        <v>1</v>
      </c>
      <c r="BQ534" s="63">
        <f t="shared" si="774"/>
        <v>2.9934898812703585E+18</v>
      </c>
      <c r="BR534" s="63">
        <f t="shared" si="775"/>
        <v>1.1554870941703584E+21</v>
      </c>
      <c r="BS534" s="63">
        <f t="shared" si="776"/>
        <v>2.9683272269015159E+24</v>
      </c>
      <c r="BT534" s="63">
        <f t="shared" si="777"/>
        <v>5.256947705895943E+33</v>
      </c>
      <c r="BU534" s="63">
        <f t="shared" si="829"/>
        <v>389939.20000000001</v>
      </c>
      <c r="BV534" s="51">
        <f t="shared" si="778"/>
        <v>2568.8969109886766</v>
      </c>
      <c r="BW534" s="72">
        <f t="shared" si="790"/>
        <v>8.626690334954267</v>
      </c>
      <c r="BX534" s="51">
        <f t="shared" si="830"/>
        <v>341</v>
      </c>
      <c r="BY534" s="51">
        <f t="shared" si="831"/>
        <v>19.350000000000001</v>
      </c>
      <c r="BZ534" s="51">
        <v>1</v>
      </c>
      <c r="CB534" s="63">
        <f t="shared" si="779"/>
        <v>1.5441017118510876E+16</v>
      </c>
      <c r="CC534" s="63">
        <f t="shared" si="780"/>
        <v>5.2653868374122086E+18</v>
      </c>
      <c r="CD534" s="63">
        <f t="shared" si="781"/>
        <v>6.5603449196527957E+21</v>
      </c>
      <c r="CE534" s="63">
        <f t="shared" si="782"/>
        <v>5.948651351408568E+33</v>
      </c>
      <c r="CF534" s="63">
        <f t="shared" si="832"/>
        <v>389939.20000000001</v>
      </c>
      <c r="CG534" s="51">
        <f t="shared" si="783"/>
        <v>1245.9378811523416</v>
      </c>
      <c r="CH534" s="93">
        <f t="shared" si="844"/>
        <v>4.1840216441981157</v>
      </c>
      <c r="CI534" s="51">
        <f t="shared" si="833"/>
        <v>296</v>
      </c>
      <c r="CJ534" s="51">
        <f t="shared" si="834"/>
        <v>21.6</v>
      </c>
      <c r="CK534" s="51">
        <v>1</v>
      </c>
      <c r="CM534" s="63">
        <f t="shared" si="784"/>
        <v>4488484210887.8975</v>
      </c>
      <c r="CN534" s="63">
        <f t="shared" si="785"/>
        <v>1328591326422817.8</v>
      </c>
      <c r="CO534" s="63">
        <f t="shared" si="786"/>
        <v>1.4303077586452273E+19</v>
      </c>
      <c r="CP534" s="63">
        <f t="shared" si="787"/>
        <v>6.6403549969211918E+33</v>
      </c>
      <c r="CQ534" s="63">
        <f t="shared" si="835"/>
        <v>389939.20000000001</v>
      </c>
      <c r="CR534" s="51">
        <f t="shared" si="788"/>
        <v>10765.596088123481</v>
      </c>
      <c r="CS534" s="93">
        <f t="shared" si="803"/>
        <v>36.152273501583757</v>
      </c>
      <c r="CT534" s="51">
        <f t="shared" si="836"/>
        <v>245</v>
      </c>
      <c r="CU534" s="51">
        <f t="shared" si="837"/>
        <v>24.15</v>
      </c>
      <c r="CV534" s="51">
        <v>1</v>
      </c>
      <c r="CX534" s="63">
        <f t="shared" si="793"/>
        <v>21648294405.028328</v>
      </c>
      <c r="CY534" s="63">
        <f t="shared" si="794"/>
        <v>5303832129231.9404</v>
      </c>
      <c r="CZ534" s="63">
        <f t="shared" si="795"/>
        <v>1.3595241375124904E+16</v>
      </c>
      <c r="DA534" s="63">
        <f t="shared" si="796"/>
        <v>7.4242857951688311E+33</v>
      </c>
      <c r="DB534" s="63">
        <f t="shared" si="838"/>
        <v>389939.20000000001</v>
      </c>
      <c r="DC534" s="51">
        <f t="shared" si="797"/>
        <v>2563.2865150831349</v>
      </c>
      <c r="DD534" s="93">
        <f t="shared" si="792"/>
        <v>8.607849894948064</v>
      </c>
      <c r="DE534" s="51">
        <f t="shared" si="839"/>
        <v>190</v>
      </c>
      <c r="DF534" s="51">
        <f t="shared" si="840"/>
        <v>26.9</v>
      </c>
      <c r="DG534" s="51">
        <v>1</v>
      </c>
      <c r="DI534" s="63">
        <f t="shared" si="798"/>
        <v>8067540.5880289013</v>
      </c>
      <c r="DJ534" s="63">
        <f t="shared" si="799"/>
        <v>1532832711.7254913</v>
      </c>
      <c r="DK534" s="63">
        <f t="shared" si="800"/>
        <v>7394215696793.6934</v>
      </c>
      <c r="DL534" s="63">
        <f t="shared" si="801"/>
        <v>8.2697013619064831E+33</v>
      </c>
      <c r="DM534" s="63">
        <f t="shared" si="841"/>
        <v>389939.20000000001</v>
      </c>
      <c r="DN534" s="51">
        <f t="shared" si="802"/>
        <v>4823.8895479142757</v>
      </c>
      <c r="DO534" s="93">
        <f t="shared" si="789"/>
        <v>16.199249242688829</v>
      </c>
    </row>
    <row r="535" spans="1:119">
      <c r="A535" s="74">
        <v>8192</v>
      </c>
      <c r="B535" s="74">
        <f t="shared" si="807"/>
        <v>17.633333333333333</v>
      </c>
      <c r="C535" s="78">
        <v>22.475000000000001</v>
      </c>
      <c r="D535" s="76">
        <f t="shared" si="842"/>
        <v>3.645</v>
      </c>
      <c r="E535" s="76">
        <f t="shared" si="808"/>
        <v>3.645</v>
      </c>
      <c r="F535" s="77">
        <f t="shared" si="809"/>
        <v>298.60341187500006</v>
      </c>
      <c r="G535" s="73">
        <f t="shared" si="810"/>
        <v>7.0627452421849212E+31</v>
      </c>
      <c r="H535" s="74">
        <f t="shared" si="843"/>
        <v>105.80000000000005</v>
      </c>
      <c r="I535" s="79">
        <v>529</v>
      </c>
      <c r="J535" s="51">
        <f t="shared" si="811"/>
        <v>529</v>
      </c>
      <c r="K535" s="51">
        <f t="shared" si="812"/>
        <v>10</v>
      </c>
      <c r="L535" s="51">
        <v>1</v>
      </c>
      <c r="N535" s="63">
        <f t="shared" si="750"/>
        <v>4.050115765368616E+26</v>
      </c>
      <c r="O535" s="63">
        <f t="shared" si="751"/>
        <v>2.1425112398799979E+29</v>
      </c>
      <c r="P535" s="63">
        <f t="shared" si="752"/>
        <v>7.0627452421849211E+32</v>
      </c>
      <c r="Q535" s="63">
        <f t="shared" si="753"/>
        <v>3.5313726210924604E+33</v>
      </c>
      <c r="R535" s="63">
        <f t="shared" si="813"/>
        <v>390212.26666666666</v>
      </c>
      <c r="S535" s="51">
        <f t="shared" si="754"/>
        <v>3296.4799020519981</v>
      </c>
      <c r="T535" s="72">
        <f t="shared" si="845"/>
        <v>11.039659196633544</v>
      </c>
      <c r="U535" s="51">
        <f t="shared" si="814"/>
        <v>514</v>
      </c>
      <c r="V535" s="69">
        <f t="shared" si="815"/>
        <v>10.75</v>
      </c>
      <c r="W535" s="51">
        <v>1</v>
      </c>
      <c r="Y535" s="68">
        <f t="shared" si="804"/>
        <v>2.0093032326890741E+25</v>
      </c>
      <c r="Z535" s="68">
        <f t="shared" si="755"/>
        <v>1.032781861602184E+28</v>
      </c>
      <c r="AA535" s="68">
        <f t="shared" si="756"/>
        <v>9.4905639191859778E+31</v>
      </c>
      <c r="AB535" s="68">
        <f t="shared" si="757"/>
        <v>3.7962255676743954E+33</v>
      </c>
      <c r="AC535" s="63">
        <f t="shared" si="816"/>
        <v>390212.26666666666</v>
      </c>
      <c r="AD535" s="69">
        <f t="shared" si="758"/>
        <v>9189.3208740740229</v>
      </c>
      <c r="AE535" s="72">
        <f t="shared" si="817"/>
        <v>30.774333140978349</v>
      </c>
      <c r="AF535" s="51">
        <f t="shared" si="818"/>
        <v>492</v>
      </c>
      <c r="AG535" s="51">
        <f t="shared" si="819"/>
        <v>11.85</v>
      </c>
      <c r="AH535" s="51">
        <v>1</v>
      </c>
      <c r="AJ535" s="63">
        <f t="shared" si="759"/>
        <v>1.4968725120966002E+24</v>
      </c>
      <c r="AK535" s="63">
        <f t="shared" si="760"/>
        <v>7.3646127595152727E+26</v>
      </c>
      <c r="AL535" s="63">
        <f t="shared" si="761"/>
        <v>4.9552996729754888E+30</v>
      </c>
      <c r="AM535" s="63">
        <f t="shared" si="762"/>
        <v>4.1846765559945652E+33</v>
      </c>
      <c r="AN535" s="63">
        <f t="shared" si="820"/>
        <v>390212.26666666666</v>
      </c>
      <c r="AO535" s="51">
        <f t="shared" si="763"/>
        <v>6728.5271266613599</v>
      </c>
      <c r="AP535" s="72">
        <f t="shared" si="805"/>
        <v>22.533322993235</v>
      </c>
      <c r="AQ535" s="51">
        <f t="shared" si="821"/>
        <v>464</v>
      </c>
      <c r="AR535" s="51">
        <f t="shared" si="822"/>
        <v>13.25</v>
      </c>
      <c r="AS535" s="51">
        <v>1</v>
      </c>
      <c r="AU535" s="63">
        <f t="shared" si="764"/>
        <v>1.0434067356652272E+23</v>
      </c>
      <c r="AV535" s="63">
        <f t="shared" si="765"/>
        <v>4.841407253486654E+25</v>
      </c>
      <c r="AW535" s="63">
        <f t="shared" si="766"/>
        <v>1.1423507624383521E+29</v>
      </c>
      <c r="AX535" s="63">
        <f t="shared" si="767"/>
        <v>4.6790687229475104E+33</v>
      </c>
      <c r="AY535" s="63">
        <f t="shared" si="823"/>
        <v>390212.26666666666</v>
      </c>
      <c r="AZ535" s="51">
        <f t="shared" si="768"/>
        <v>2359.5427994942197</v>
      </c>
      <c r="BA535" s="72">
        <f t="shared" si="791"/>
        <v>7.9019284631682654</v>
      </c>
      <c r="BB535" s="51">
        <f t="shared" si="824"/>
        <v>434</v>
      </c>
      <c r="BC535" s="51">
        <f t="shared" si="825"/>
        <v>14.75</v>
      </c>
      <c r="BD535" s="51">
        <v>1</v>
      </c>
      <c r="BF535" s="63">
        <f t="shared" si="769"/>
        <v>6.1382085542232444E+20</v>
      </c>
      <c r="BG535" s="63">
        <f t="shared" si="770"/>
        <v>2.6639825125328881E+23</v>
      </c>
      <c r="BH535" s="63">
        <f t="shared" si="771"/>
        <v>1.9869898285336865E+27</v>
      </c>
      <c r="BI535" s="63">
        <f t="shared" si="772"/>
        <v>5.2087746161113799E+33</v>
      </c>
      <c r="BJ535" s="63">
        <f t="shared" si="826"/>
        <v>390212.26666666666</v>
      </c>
      <c r="BK535" s="51">
        <f t="shared" si="773"/>
        <v>7458.7194892825191</v>
      </c>
      <c r="BL535" s="72">
        <f t="shared" si="806"/>
        <v>24.978681396999082</v>
      </c>
      <c r="BM535" s="51">
        <f t="shared" si="827"/>
        <v>387</v>
      </c>
      <c r="BN535" s="51">
        <f t="shared" si="828"/>
        <v>17.100000000000001</v>
      </c>
      <c r="BO535" s="51">
        <v>1</v>
      </c>
      <c r="BQ535" s="63">
        <f t="shared" si="774"/>
        <v>2.9934898812703585E+18</v>
      </c>
      <c r="BR535" s="63">
        <f t="shared" si="775"/>
        <v>1.1584805840516287E+21</v>
      </c>
      <c r="BS535" s="63">
        <f t="shared" si="776"/>
        <v>3.4097126026346825E+24</v>
      </c>
      <c r="BT535" s="63">
        <f t="shared" si="777"/>
        <v>6.0386471820681083E+33</v>
      </c>
      <c r="BU535" s="63">
        <f t="shared" si="829"/>
        <v>390212.26666666666</v>
      </c>
      <c r="BV535" s="51">
        <f t="shared" si="778"/>
        <v>2943.2626231073077</v>
      </c>
      <c r="BW535" s="72">
        <f t="shared" si="790"/>
        <v>9.8567615307068301</v>
      </c>
      <c r="BX535" s="51">
        <f t="shared" si="830"/>
        <v>342</v>
      </c>
      <c r="BY535" s="51">
        <f t="shared" si="831"/>
        <v>19.350000000000001</v>
      </c>
      <c r="BZ535" s="51">
        <v>1</v>
      </c>
      <c r="CB535" s="63">
        <f t="shared" si="779"/>
        <v>1.5441017118510876E+16</v>
      </c>
      <c r="CC535" s="63">
        <f t="shared" si="780"/>
        <v>5.2808278545307197E+18</v>
      </c>
      <c r="CD535" s="63">
        <f t="shared" si="781"/>
        <v>7.5358574174183233E+21</v>
      </c>
      <c r="CE535" s="63">
        <f t="shared" si="782"/>
        <v>6.8332060218139124E+33</v>
      </c>
      <c r="CF535" s="63">
        <f t="shared" si="832"/>
        <v>390212.26666666666</v>
      </c>
      <c r="CG535" s="51">
        <f t="shared" si="783"/>
        <v>1427.0219793195656</v>
      </c>
      <c r="CH535" s="93">
        <f t="shared" si="844"/>
        <v>4.7789875218068127</v>
      </c>
      <c r="CI535" s="51">
        <f t="shared" si="833"/>
        <v>297</v>
      </c>
      <c r="CJ535" s="51">
        <f t="shared" si="834"/>
        <v>21.6</v>
      </c>
      <c r="CK535" s="51">
        <v>1</v>
      </c>
      <c r="CM535" s="63">
        <f t="shared" si="784"/>
        <v>4488484210887.8975</v>
      </c>
      <c r="CN535" s="63">
        <f t="shared" si="785"/>
        <v>1333079810633705.5</v>
      </c>
      <c r="CO535" s="63">
        <f t="shared" si="786"/>
        <v>1.642992169495269E+19</v>
      </c>
      <c r="CP535" s="63">
        <f t="shared" si="787"/>
        <v>7.6277648615597153E+33</v>
      </c>
      <c r="CQ535" s="63">
        <f t="shared" si="835"/>
        <v>390212.26666666666</v>
      </c>
      <c r="CR535" s="51">
        <f t="shared" si="788"/>
        <v>12324.784730737469</v>
      </c>
      <c r="CS535" s="93">
        <f t="shared" si="803"/>
        <v>41.274761910278542</v>
      </c>
      <c r="CT535" s="51">
        <f t="shared" si="836"/>
        <v>246</v>
      </c>
      <c r="CU535" s="51">
        <f t="shared" si="837"/>
        <v>24.15</v>
      </c>
      <c r="CV535" s="51">
        <v>1</v>
      </c>
      <c r="CX535" s="63">
        <f t="shared" si="793"/>
        <v>21648294405.028328</v>
      </c>
      <c r="CY535" s="63">
        <f t="shared" si="794"/>
        <v>5325480423636.9687</v>
      </c>
      <c r="CZ535" s="63">
        <f t="shared" si="795"/>
        <v>1.5616831403393608E+16</v>
      </c>
      <c r="DA535" s="63">
        <f t="shared" si="796"/>
        <v>8.5282648799382912E+33</v>
      </c>
      <c r="DB535" s="63">
        <f t="shared" si="838"/>
        <v>390212.26666666666</v>
      </c>
      <c r="DC535" s="51">
        <f t="shared" si="797"/>
        <v>2932.4737227610149</v>
      </c>
      <c r="DD535" s="93">
        <f t="shared" si="792"/>
        <v>9.8206303281912692</v>
      </c>
      <c r="DE535" s="51">
        <f t="shared" si="839"/>
        <v>191</v>
      </c>
      <c r="DF535" s="51">
        <f t="shared" si="840"/>
        <v>26.9</v>
      </c>
      <c r="DG535" s="51">
        <v>1</v>
      </c>
      <c r="DI535" s="63">
        <f t="shared" si="798"/>
        <v>8067540.5880289013</v>
      </c>
      <c r="DJ535" s="63">
        <f t="shared" si="799"/>
        <v>1540900252.3135202</v>
      </c>
      <c r="DK535" s="63">
        <f t="shared" si="800"/>
        <v>8493723407400.1719</v>
      </c>
      <c r="DL535" s="63">
        <f t="shared" si="801"/>
        <v>9.4993923507387183E+33</v>
      </c>
      <c r="DM535" s="63">
        <f t="shared" si="841"/>
        <v>390212.26666666666</v>
      </c>
      <c r="DN535" s="51">
        <f t="shared" si="802"/>
        <v>5512.1825015263812</v>
      </c>
      <c r="DO535" s="93">
        <f t="shared" si="789"/>
        <v>18.45987782562198</v>
      </c>
    </row>
    <row r="536" spans="1:119">
      <c r="A536" s="74">
        <v>8192</v>
      </c>
      <c r="B536" s="74">
        <f t="shared" si="807"/>
        <v>17.666666666666668</v>
      </c>
      <c r="C536" s="78">
        <v>22.475000000000001</v>
      </c>
      <c r="D536" s="76">
        <f t="shared" si="842"/>
        <v>3.65</v>
      </c>
      <c r="E536" s="76">
        <f t="shared" si="808"/>
        <v>3.65</v>
      </c>
      <c r="F536" s="77">
        <f t="shared" si="809"/>
        <v>299.42318749999998</v>
      </c>
      <c r="G536" s="73">
        <f t="shared" si="810"/>
        <v>8.1129638414609546E+31</v>
      </c>
      <c r="H536" s="74">
        <f t="shared" si="843"/>
        <v>106.00000000000006</v>
      </c>
      <c r="I536" s="79">
        <v>530</v>
      </c>
      <c r="J536" s="51">
        <f t="shared" si="811"/>
        <v>530</v>
      </c>
      <c r="K536" s="51">
        <f t="shared" si="812"/>
        <v>10</v>
      </c>
      <c r="L536" s="51">
        <v>1</v>
      </c>
      <c r="N536" s="63">
        <f t="shared" si="750"/>
        <v>4.050115765368616E+26</v>
      </c>
      <c r="O536" s="63">
        <f t="shared" si="751"/>
        <v>2.1465613556453664E+29</v>
      </c>
      <c r="P536" s="63">
        <f t="shared" si="752"/>
        <v>8.112963841460955E+32</v>
      </c>
      <c r="Q536" s="63">
        <f t="shared" si="753"/>
        <v>4.0564819207304776E+33</v>
      </c>
      <c r="R536" s="63">
        <f t="shared" si="813"/>
        <v>390485.33333333337</v>
      </c>
      <c r="S536" s="51">
        <f t="shared" si="754"/>
        <v>3779.5163972947712</v>
      </c>
      <c r="T536" s="72">
        <f t="shared" si="845"/>
        <v>12.6226576800929</v>
      </c>
      <c r="U536" s="51">
        <f t="shared" si="814"/>
        <v>515</v>
      </c>
      <c r="V536" s="69">
        <f t="shared" si="815"/>
        <v>10.75</v>
      </c>
      <c r="W536" s="51">
        <v>1</v>
      </c>
      <c r="Y536" s="68">
        <f t="shared" si="804"/>
        <v>2.0093032326890741E+25</v>
      </c>
      <c r="Z536" s="68">
        <f t="shared" si="755"/>
        <v>1.0347911648348732E+28</v>
      </c>
      <c r="AA536" s="68">
        <f t="shared" si="756"/>
        <v>1.0901795161963148E+32</v>
      </c>
      <c r="AB536" s="68">
        <f t="shared" si="757"/>
        <v>4.3607180647852636E+33</v>
      </c>
      <c r="AC536" s="63">
        <f t="shared" si="816"/>
        <v>390485.33333333337</v>
      </c>
      <c r="AD536" s="69">
        <f t="shared" si="758"/>
        <v>10535.261154556534</v>
      </c>
      <c r="AE536" s="72">
        <f t="shared" si="817"/>
        <v>35.185188036102026</v>
      </c>
      <c r="AF536" s="51">
        <f t="shared" si="818"/>
        <v>493</v>
      </c>
      <c r="AG536" s="51">
        <f t="shared" si="819"/>
        <v>11.85</v>
      </c>
      <c r="AH536" s="51">
        <v>1</v>
      </c>
      <c r="AJ536" s="63">
        <f t="shared" si="759"/>
        <v>1.4968725120966002E+24</v>
      </c>
      <c r="AK536" s="63">
        <f t="shared" si="760"/>
        <v>7.3795814846362399E+26</v>
      </c>
      <c r="AL536" s="63">
        <f t="shared" si="761"/>
        <v>5.6921445828642893E+30</v>
      </c>
      <c r="AM536" s="63">
        <f t="shared" si="762"/>
        <v>4.8069310760656159E+33</v>
      </c>
      <c r="AN536" s="63">
        <f t="shared" si="820"/>
        <v>390485.33333333337</v>
      </c>
      <c r="AO536" s="51">
        <f t="shared" si="763"/>
        <v>7713.3704597136393</v>
      </c>
      <c r="AP536" s="72">
        <f t="shared" si="805"/>
        <v>25.760765303834859</v>
      </c>
      <c r="AQ536" s="51">
        <f t="shared" si="821"/>
        <v>465</v>
      </c>
      <c r="AR536" s="51">
        <f t="shared" si="822"/>
        <v>13.25</v>
      </c>
      <c r="AS536" s="51">
        <v>1</v>
      </c>
      <c r="AU536" s="63">
        <f t="shared" si="764"/>
        <v>1.0434067356652272E+23</v>
      </c>
      <c r="AV536" s="63">
        <f t="shared" si="765"/>
        <v>4.8518413208433063E+25</v>
      </c>
      <c r="AW536" s="63">
        <f t="shared" si="766"/>
        <v>1.3122164416425439E+29</v>
      </c>
      <c r="AX536" s="63">
        <f t="shared" si="767"/>
        <v>5.3748385449678817E+33</v>
      </c>
      <c r="AY536" s="63">
        <f t="shared" si="823"/>
        <v>390485.33333333337</v>
      </c>
      <c r="AZ536" s="51">
        <f t="shared" si="768"/>
        <v>2704.5741088137347</v>
      </c>
      <c r="BA536" s="72">
        <f t="shared" si="791"/>
        <v>9.0326141118036656</v>
      </c>
      <c r="BB536" s="51">
        <f t="shared" si="824"/>
        <v>435</v>
      </c>
      <c r="BC536" s="51">
        <f t="shared" si="825"/>
        <v>14.75</v>
      </c>
      <c r="BD536" s="51">
        <v>1</v>
      </c>
      <c r="BF536" s="63">
        <f t="shared" si="769"/>
        <v>6.1382085542232444E+20</v>
      </c>
      <c r="BG536" s="63">
        <f t="shared" si="770"/>
        <v>2.6701207210871114E+23</v>
      </c>
      <c r="BH536" s="63">
        <f t="shared" si="771"/>
        <v>2.2824519474324864E+27</v>
      </c>
      <c r="BI536" s="63">
        <f t="shared" si="772"/>
        <v>5.9833108330774538E+33</v>
      </c>
      <c r="BJ536" s="63">
        <f t="shared" si="826"/>
        <v>390485.33333333337</v>
      </c>
      <c r="BK536" s="51">
        <f t="shared" si="773"/>
        <v>8548.1226725329871</v>
      </c>
      <c r="BL536" s="72">
        <f t="shared" si="806"/>
        <v>28.548632936228387</v>
      </c>
      <c r="BM536" s="51">
        <f t="shared" si="827"/>
        <v>388</v>
      </c>
      <c r="BN536" s="51">
        <f t="shared" si="828"/>
        <v>17.100000000000001</v>
      </c>
      <c r="BO536" s="51">
        <v>1</v>
      </c>
      <c r="BQ536" s="63">
        <f t="shared" si="774"/>
        <v>2.9934898812703585E+18</v>
      </c>
      <c r="BR536" s="63">
        <f t="shared" si="775"/>
        <v>1.1614740739328992E+21</v>
      </c>
      <c r="BS536" s="63">
        <f t="shared" si="776"/>
        <v>3.9167312576591191E+24</v>
      </c>
      <c r="BT536" s="63">
        <f t="shared" si="777"/>
        <v>6.9365840844491169E+33</v>
      </c>
      <c r="BU536" s="63">
        <f t="shared" si="829"/>
        <v>390485.33333333337</v>
      </c>
      <c r="BV536" s="51">
        <f t="shared" si="778"/>
        <v>3372.2072197415205</v>
      </c>
      <c r="BW536" s="72">
        <f t="shared" si="790"/>
        <v>11.262344936934854</v>
      </c>
      <c r="BX536" s="51">
        <f t="shared" si="830"/>
        <v>343</v>
      </c>
      <c r="BY536" s="51">
        <f t="shared" si="831"/>
        <v>19.350000000000001</v>
      </c>
      <c r="BZ536" s="51">
        <v>1</v>
      </c>
      <c r="CB536" s="63">
        <f t="shared" si="779"/>
        <v>1.5441017118510876E+16</v>
      </c>
      <c r="CC536" s="63">
        <f t="shared" si="780"/>
        <v>5.2962688716492308E+18</v>
      </c>
      <c r="CD536" s="63">
        <f t="shared" si="781"/>
        <v>8.6564270188806328E+21</v>
      </c>
      <c r="CE536" s="63">
        <f t="shared" si="782"/>
        <v>7.8492925166134732E+33</v>
      </c>
      <c r="CF536" s="63">
        <f t="shared" si="832"/>
        <v>390485.33333333337</v>
      </c>
      <c r="CG536" s="51">
        <f t="shared" si="783"/>
        <v>1634.4387395470476</v>
      </c>
      <c r="CH536" s="93">
        <f t="shared" si="844"/>
        <v>5.4586244745893229</v>
      </c>
      <c r="CI536" s="51">
        <f t="shared" si="833"/>
        <v>298</v>
      </c>
      <c r="CJ536" s="51">
        <f t="shared" si="834"/>
        <v>21.6</v>
      </c>
      <c r="CK536" s="51">
        <v>1</v>
      </c>
      <c r="CM536" s="63">
        <f t="shared" si="784"/>
        <v>4488484210887.8975</v>
      </c>
      <c r="CN536" s="63">
        <f t="shared" si="785"/>
        <v>1337568294844593.5</v>
      </c>
      <c r="CO536" s="63">
        <f t="shared" si="786"/>
        <v>1.887302402372225E+19</v>
      </c>
      <c r="CP536" s="63">
        <f t="shared" si="787"/>
        <v>8.7620009487778318E+33</v>
      </c>
      <c r="CQ536" s="63">
        <f t="shared" si="835"/>
        <v>390485.33333333337</v>
      </c>
      <c r="CR536" s="51">
        <f t="shared" si="788"/>
        <v>14109.951691038721</v>
      </c>
      <c r="CS536" s="93">
        <f t="shared" si="803"/>
        <v>47.123777583319999</v>
      </c>
      <c r="CT536" s="51">
        <f t="shared" si="836"/>
        <v>247</v>
      </c>
      <c r="CU536" s="51">
        <f t="shared" si="837"/>
        <v>24.15</v>
      </c>
      <c r="CV536" s="51">
        <v>1</v>
      </c>
      <c r="CX536" s="63">
        <f t="shared" si="793"/>
        <v>21648294405.028328</v>
      </c>
      <c r="CY536" s="63">
        <f t="shared" si="794"/>
        <v>5347128718041.9971</v>
      </c>
      <c r="CZ536" s="63">
        <f t="shared" si="795"/>
        <v>1.7939028543344282E+16</v>
      </c>
      <c r="DA536" s="63">
        <f t="shared" si="796"/>
        <v>9.7964038385641027E+33</v>
      </c>
      <c r="DB536" s="63">
        <f t="shared" si="838"/>
        <v>390485.33333333337</v>
      </c>
      <c r="DC536" s="51">
        <f t="shared" si="797"/>
        <v>3354.8899772723566</v>
      </c>
      <c r="DD536" s="93">
        <f t="shared" si="792"/>
        <v>11.204509594876839</v>
      </c>
      <c r="DE536" s="51">
        <f t="shared" si="839"/>
        <v>192</v>
      </c>
      <c r="DF536" s="51">
        <f t="shared" si="840"/>
        <v>26.9</v>
      </c>
      <c r="DG536" s="51">
        <v>1</v>
      </c>
      <c r="DI536" s="63">
        <f t="shared" si="798"/>
        <v>8067540.5880289013</v>
      </c>
      <c r="DJ536" s="63">
        <f t="shared" si="799"/>
        <v>1548967792.9015491</v>
      </c>
      <c r="DK536" s="63">
        <f t="shared" si="800"/>
        <v>9756726105880.3887</v>
      </c>
      <c r="DL536" s="63">
        <f t="shared" si="801"/>
        <v>1.0911936366764984E+34</v>
      </c>
      <c r="DM536" s="63">
        <f t="shared" si="841"/>
        <v>390485.33333333337</v>
      </c>
      <c r="DN536" s="51">
        <f t="shared" si="802"/>
        <v>6298.8566648012393</v>
      </c>
      <c r="DO536" s="93">
        <f t="shared" si="789"/>
        <v>21.036636198394753</v>
      </c>
    </row>
    <row r="537" spans="1:119">
      <c r="A537" s="74">
        <v>8192</v>
      </c>
      <c r="B537" s="74">
        <f t="shared" si="807"/>
        <v>17.7</v>
      </c>
      <c r="C537" s="78">
        <v>22.475000000000001</v>
      </c>
      <c r="D537" s="76">
        <f t="shared" si="842"/>
        <v>3.6550000000000002</v>
      </c>
      <c r="E537" s="76">
        <f t="shared" si="808"/>
        <v>3.6550000000000002</v>
      </c>
      <c r="F537" s="77">
        <f t="shared" si="809"/>
        <v>300.24408687500005</v>
      </c>
      <c r="G537" s="73">
        <f t="shared" si="810"/>
        <v>9.3193482188366258E+31</v>
      </c>
      <c r="H537" s="74">
        <f t="shared" si="843"/>
        <v>106.20000000000006</v>
      </c>
      <c r="I537" s="79">
        <v>531</v>
      </c>
      <c r="J537" s="51">
        <f t="shared" si="811"/>
        <v>531</v>
      </c>
      <c r="K537" s="51">
        <f t="shared" si="812"/>
        <v>10</v>
      </c>
      <c r="L537" s="51">
        <v>1</v>
      </c>
      <c r="N537" s="63">
        <f t="shared" ref="N537:N600" si="846">N536*L537</f>
        <v>4.050115765368616E+26</v>
      </c>
      <c r="O537" s="63">
        <f t="shared" ref="O537:O600" si="847">J537*N537</f>
        <v>2.1506114714107352E+29</v>
      </c>
      <c r="P537" s="63">
        <f t="shared" ref="P537:P600" si="848">K537*POWER($H$1,J537)</f>
        <v>9.3193482188366258E+32</v>
      </c>
      <c r="Q537" s="63">
        <f t="shared" ref="Q537:Q600" si="849">$G537*K537*5</f>
        <v>4.6596741094183131E+33</v>
      </c>
      <c r="R537" s="63">
        <f t="shared" si="813"/>
        <v>390758.40000000002</v>
      </c>
      <c r="S537" s="51">
        <f t="shared" ref="S537:S600" si="850">P537/O537</f>
        <v>4333.3481396913685</v>
      </c>
      <c r="T537" s="72">
        <f t="shared" si="845"/>
        <v>14.432750982021709</v>
      </c>
      <c r="U537" s="51">
        <f t="shared" si="814"/>
        <v>516</v>
      </c>
      <c r="V537" s="69">
        <f t="shared" si="815"/>
        <v>10.75</v>
      </c>
      <c r="W537" s="51">
        <v>1</v>
      </c>
      <c r="Y537" s="68">
        <f t="shared" si="804"/>
        <v>2.0093032326890741E+25</v>
      </c>
      <c r="Z537" s="68">
        <f t="shared" ref="Z537:Z600" si="851">U537*Y537</f>
        <v>1.0368004680675623E+28</v>
      </c>
      <c r="AA537" s="68">
        <f t="shared" ref="AA537:AA600" si="852">V537*POWER($H$1,U537)</f>
        <v>1.2522874169061701E+32</v>
      </c>
      <c r="AB537" s="68">
        <f t="shared" ref="AB537:AB600" si="853">$G537*V537*5</f>
        <v>5.0091496676246864E+33</v>
      </c>
      <c r="AC537" s="63">
        <f t="shared" si="816"/>
        <v>390758.40000000002</v>
      </c>
      <c r="AD537" s="69">
        <f t="shared" ref="AD537:AD600" si="854">AA537/Z537</f>
        <v>12078.383984917007</v>
      </c>
      <c r="AE537" s="72">
        <f t="shared" si="817"/>
        <v>40.22854908028738</v>
      </c>
      <c r="AF537" s="51">
        <f t="shared" si="818"/>
        <v>494</v>
      </c>
      <c r="AG537" s="51">
        <f t="shared" si="819"/>
        <v>11.85</v>
      </c>
      <c r="AH537" s="51">
        <v>1</v>
      </c>
      <c r="AJ537" s="63">
        <f t="shared" ref="AJ537:AJ600" si="855">AJ536*AH537</f>
        <v>1.4968725120966002E+24</v>
      </c>
      <c r="AK537" s="63">
        <f t="shared" ref="AK537:AK600" si="856">AF537*AJ537</f>
        <v>7.3945502097572057E+26</v>
      </c>
      <c r="AL537" s="63">
        <f t="shared" ref="AL537:AL600" si="857">AG537*POWER($H$1,AF537)</f>
        <v>6.5385571187414937E+30</v>
      </c>
      <c r="AM537" s="63">
        <f t="shared" ref="AM537:AM600" si="858">$G537*AG537*5</f>
        <v>5.5217138196607011E+33</v>
      </c>
      <c r="AN537" s="63">
        <f t="shared" si="820"/>
        <v>390758.40000000002</v>
      </c>
      <c r="AO537" s="51">
        <f t="shared" ref="AO537:AO600" si="859">AL537/AK537</f>
        <v>8842.4000558056687</v>
      </c>
      <c r="AP537" s="72">
        <f t="shared" si="805"/>
        <v>29.450705084117129</v>
      </c>
      <c r="AQ537" s="51">
        <f t="shared" si="821"/>
        <v>466</v>
      </c>
      <c r="AR537" s="51">
        <f t="shared" si="822"/>
        <v>13.25</v>
      </c>
      <c r="AS537" s="51">
        <v>1</v>
      </c>
      <c r="AU537" s="63">
        <f t="shared" ref="AU537:AU600" si="860">AU536*AS537</f>
        <v>1.0434067356652272E+23</v>
      </c>
      <c r="AV537" s="63">
        <f t="shared" ref="AV537:AV600" si="861">AQ537*AU537</f>
        <v>4.8622753881999587E+25</v>
      </c>
      <c r="AW537" s="63">
        <f t="shared" ref="AW537:AW600" si="862">AR537*POWER($H$1,AQ537)</f>
        <v>1.5073408679148529E+29</v>
      </c>
      <c r="AX537" s="63">
        <f t="shared" ref="AX537:AX600" si="863">$G537*AR537*5</f>
        <v>6.1740681949792651E+33</v>
      </c>
      <c r="AY537" s="63">
        <f t="shared" si="823"/>
        <v>390758.40000000002</v>
      </c>
      <c r="AZ537" s="51">
        <f t="shared" ref="AZ537:AZ600" si="864">AW537/AV537</f>
        <v>3100.0730060928918</v>
      </c>
      <c r="BA537" s="72">
        <f t="shared" si="791"/>
        <v>10.325175887255819</v>
      </c>
      <c r="BB537" s="51">
        <f t="shared" si="824"/>
        <v>436</v>
      </c>
      <c r="BC537" s="51">
        <f t="shared" si="825"/>
        <v>14.75</v>
      </c>
      <c r="BD537" s="51">
        <v>1</v>
      </c>
      <c r="BF537" s="63">
        <f t="shared" ref="BF537:BF600" si="865">BF536*BD537</f>
        <v>6.1382085542232444E+20</v>
      </c>
      <c r="BG537" s="63">
        <f t="shared" ref="BG537:BG600" si="866">BB537*BF537</f>
        <v>2.6762589296413346E+23</v>
      </c>
      <c r="BH537" s="63">
        <f t="shared" ref="BH537:BH600" si="867">BC537*POWER($H$1,BB537)</f>
        <v>2.6218487973754759E+27</v>
      </c>
      <c r="BI537" s="63">
        <f t="shared" ref="BI537:BI600" si="868">$G537*BC537*5</f>
        <v>6.8730193113920119E+33</v>
      </c>
      <c r="BJ537" s="63">
        <f t="shared" si="826"/>
        <v>390758.40000000002</v>
      </c>
      <c r="BK537" s="51">
        <f t="shared" ref="BK537:BK600" si="869">BH537/BG537</f>
        <v>9796.6933181867025</v>
      </c>
      <c r="BL537" s="72">
        <f t="shared" si="806"/>
        <v>32.629096613201035</v>
      </c>
      <c r="BM537" s="51">
        <f t="shared" si="827"/>
        <v>389</v>
      </c>
      <c r="BN537" s="51">
        <f t="shared" si="828"/>
        <v>17.100000000000001</v>
      </c>
      <c r="BO537" s="51">
        <v>1</v>
      </c>
      <c r="BQ537" s="63">
        <f t="shared" ref="BQ537:BQ600" si="870">BQ536*BO537</f>
        <v>2.9934898812703585E+18</v>
      </c>
      <c r="BR537" s="63">
        <f t="shared" ref="BR537:BR600" si="871">BM537*BQ537</f>
        <v>1.1644675638141695E+21</v>
      </c>
      <c r="BS537" s="63">
        <f t="shared" ref="BS537:BS600" si="872">BN537*POWER($H$1,BM537)</f>
        <v>4.4991427526384981E+24</v>
      </c>
      <c r="BT537" s="63">
        <f t="shared" ref="BT537:BT600" si="873">$G537*BN537*5</f>
        <v>7.9680427271053154E+33</v>
      </c>
      <c r="BU537" s="63">
        <f t="shared" si="829"/>
        <v>390758.40000000002</v>
      </c>
      <c r="BV537" s="51">
        <f t="shared" ref="BV537:BV600" si="874">BS537/BR537</f>
        <v>3863.6909197382242</v>
      </c>
      <c r="BW537" s="72">
        <f t="shared" si="790"/>
        <v>12.868499626261702</v>
      </c>
      <c r="BX537" s="51">
        <f t="shared" si="830"/>
        <v>344</v>
      </c>
      <c r="BY537" s="51">
        <f t="shared" si="831"/>
        <v>19.350000000000001</v>
      </c>
      <c r="BZ537" s="51">
        <v>1</v>
      </c>
      <c r="CB537" s="63">
        <f t="shared" ref="CB537:CB600" si="875">CB536*BZ537</f>
        <v>1.5441017118510876E+16</v>
      </c>
      <c r="CC537" s="63">
        <f t="shared" ref="CC537:CC600" si="876">BX537*CB537</f>
        <v>5.3117098887677409E+18</v>
      </c>
      <c r="CD537" s="63">
        <f t="shared" ref="CD537:CD600" si="877">BY537*POWER($H$1,BX537)</f>
        <v>9.9436234767400708E+21</v>
      </c>
      <c r="CE537" s="63">
        <f t="shared" ref="CE537:CE600" si="878">$G537*BY537*5</f>
        <v>9.0164694017244361E+33</v>
      </c>
      <c r="CF537" s="63">
        <f t="shared" si="832"/>
        <v>390758.40000000002</v>
      </c>
      <c r="CG537" s="51">
        <f t="shared" ref="CG537:CG600" si="879">CD537/CC537</f>
        <v>1872.0193092185018</v>
      </c>
      <c r="CH537" s="93">
        <f t="shared" si="844"/>
        <v>6.2349914321472566</v>
      </c>
      <c r="CI537" s="51">
        <f t="shared" si="833"/>
        <v>299</v>
      </c>
      <c r="CJ537" s="51">
        <f t="shared" si="834"/>
        <v>21.6</v>
      </c>
      <c r="CK537" s="51">
        <v>1</v>
      </c>
      <c r="CM537" s="63">
        <f t="shared" ref="CM537:CM600" si="880">CM536*CK537</f>
        <v>4488484210887.8975</v>
      </c>
      <c r="CN537" s="63">
        <f t="shared" ref="CN537:CN600" si="881">CI537*CM537</f>
        <v>1342056779055481.2</v>
      </c>
      <c r="CO537" s="63">
        <f t="shared" ref="CO537:CO600" si="882">CJ537*POWER($H$1,CI537)</f>
        <v>2.1679411649869275E+19</v>
      </c>
      <c r="CP537" s="63">
        <f t="shared" ref="CP537:CP600" si="883">$G537*CJ537*5</f>
        <v>1.0064896076343557E+34</v>
      </c>
      <c r="CQ537" s="63">
        <f t="shared" si="835"/>
        <v>390758.40000000002</v>
      </c>
      <c r="CR537" s="51">
        <f t="shared" ref="CR537:CR600" si="884">CO537/CN537</f>
        <v>16153.8706768628</v>
      </c>
      <c r="CS537" s="93">
        <f t="shared" si="803"/>
        <v>53.802460674564777</v>
      </c>
      <c r="CT537" s="51">
        <f t="shared" si="836"/>
        <v>248</v>
      </c>
      <c r="CU537" s="51">
        <f t="shared" si="837"/>
        <v>24.15</v>
      </c>
      <c r="CV537" s="51">
        <v>1</v>
      </c>
      <c r="CX537" s="63">
        <f t="shared" si="793"/>
        <v>21648294405.028328</v>
      </c>
      <c r="CY537" s="63">
        <f t="shared" si="794"/>
        <v>5368777012447.0254</v>
      </c>
      <c r="CZ537" s="63">
        <f t="shared" si="795"/>
        <v>2.0606532577984432E+16</v>
      </c>
      <c r="DA537" s="63">
        <f t="shared" si="796"/>
        <v>1.1253112974245226E+34</v>
      </c>
      <c r="DB537" s="63">
        <f t="shared" si="838"/>
        <v>390758.40000000002</v>
      </c>
      <c r="DC537" s="51">
        <f t="shared" si="797"/>
        <v>3838.2172569674703</v>
      </c>
      <c r="DD537" s="93">
        <f t="shared" si="792"/>
        <v>12.783656447380517</v>
      </c>
      <c r="DE537" s="51">
        <f t="shared" si="839"/>
        <v>193</v>
      </c>
      <c r="DF537" s="51">
        <f t="shared" si="840"/>
        <v>26.9</v>
      </c>
      <c r="DG537" s="51">
        <v>1</v>
      </c>
      <c r="DI537" s="63">
        <f t="shared" si="798"/>
        <v>8067540.5880289013</v>
      </c>
      <c r="DJ537" s="63">
        <f t="shared" si="799"/>
        <v>1557035333.489578</v>
      </c>
      <c r="DK537" s="63">
        <f t="shared" si="800"/>
        <v>11207535227981.432</v>
      </c>
      <c r="DL537" s="63">
        <f t="shared" si="801"/>
        <v>1.2534523354335261E+34</v>
      </c>
      <c r="DM537" s="63">
        <f t="shared" si="841"/>
        <v>390758.40000000002</v>
      </c>
      <c r="DN537" s="51">
        <f t="shared" si="802"/>
        <v>7197.9967229539106</v>
      </c>
      <c r="DO537" s="93">
        <f t="shared" si="789"/>
        <v>23.973816763127918</v>
      </c>
    </row>
    <row r="538" spans="1:119">
      <c r="A538" s="74">
        <v>8192</v>
      </c>
      <c r="B538" s="74">
        <f t="shared" si="807"/>
        <v>17.733333333333334</v>
      </c>
      <c r="C538" s="78">
        <v>22.475000000000001</v>
      </c>
      <c r="D538" s="76">
        <f t="shared" si="842"/>
        <v>3.66</v>
      </c>
      <c r="E538" s="76">
        <f t="shared" si="808"/>
        <v>3.66</v>
      </c>
      <c r="F538" s="77">
        <f t="shared" si="809"/>
        <v>301.06611000000004</v>
      </c>
      <c r="G538" s="73">
        <f t="shared" si="810"/>
        <v>1.070511996862218E+32</v>
      </c>
      <c r="H538" s="74">
        <f t="shared" si="843"/>
        <v>106.40000000000005</v>
      </c>
      <c r="I538" s="79">
        <v>532</v>
      </c>
      <c r="J538" s="51">
        <f t="shared" si="811"/>
        <v>532</v>
      </c>
      <c r="K538" s="51">
        <f t="shared" si="812"/>
        <v>10</v>
      </c>
      <c r="L538" s="51">
        <v>1</v>
      </c>
      <c r="N538" s="63">
        <f t="shared" si="846"/>
        <v>4.050115765368616E+26</v>
      </c>
      <c r="O538" s="63">
        <f t="shared" si="847"/>
        <v>2.1546615871761036E+29</v>
      </c>
      <c r="P538" s="63">
        <f t="shared" si="848"/>
        <v>1.0705119968622181E+33</v>
      </c>
      <c r="Q538" s="63">
        <f t="shared" si="849"/>
        <v>5.3525599843110899E+33</v>
      </c>
      <c r="R538" s="63">
        <f t="shared" si="813"/>
        <v>391031.46666666667</v>
      </c>
      <c r="S538" s="51">
        <f t="shared" si="850"/>
        <v>4968.3532821747176</v>
      </c>
      <c r="T538" s="72">
        <f t="shared" si="845"/>
        <v>16.502532557300178</v>
      </c>
      <c r="U538" s="51">
        <f t="shared" si="814"/>
        <v>517</v>
      </c>
      <c r="V538" s="69">
        <f t="shared" si="815"/>
        <v>10.75</v>
      </c>
      <c r="W538" s="51">
        <v>1</v>
      </c>
      <c r="Y538" s="68">
        <f t="shared" si="804"/>
        <v>2.0093032326890741E+25</v>
      </c>
      <c r="Z538" s="68">
        <f t="shared" si="851"/>
        <v>1.0388097713002513E+28</v>
      </c>
      <c r="AA538" s="68">
        <f t="shared" si="852"/>
        <v>1.4385004957836038E+32</v>
      </c>
      <c r="AB538" s="68">
        <f t="shared" si="853"/>
        <v>5.7540019831344221E+33</v>
      </c>
      <c r="AC538" s="63">
        <f t="shared" si="816"/>
        <v>391031.46666666667</v>
      </c>
      <c r="AD538" s="69">
        <f t="shared" si="854"/>
        <v>13847.583412534424</v>
      </c>
      <c r="AE538" s="72">
        <f t="shared" si="817"/>
        <v>45.995158380776978</v>
      </c>
      <c r="AF538" s="51">
        <f t="shared" si="818"/>
        <v>495</v>
      </c>
      <c r="AG538" s="51">
        <f t="shared" si="819"/>
        <v>11.85</v>
      </c>
      <c r="AH538" s="51">
        <v>1</v>
      </c>
      <c r="AJ538" s="63">
        <f t="shared" si="855"/>
        <v>1.4968725120966002E+24</v>
      </c>
      <c r="AK538" s="63">
        <f t="shared" si="856"/>
        <v>7.4095189348781715E+26</v>
      </c>
      <c r="AL538" s="63">
        <f t="shared" si="857"/>
        <v>7.5108298063525056E+30</v>
      </c>
      <c r="AM538" s="63">
        <f t="shared" si="858"/>
        <v>6.3427835814086415E+33</v>
      </c>
      <c r="AN538" s="63">
        <f t="shared" si="820"/>
        <v>391031.46666666667</v>
      </c>
      <c r="AO538" s="51">
        <f t="shared" si="859"/>
        <v>10136.730700555257</v>
      </c>
      <c r="AP538" s="72">
        <f t="shared" si="805"/>
        <v>33.669451206431887</v>
      </c>
      <c r="AQ538" s="51">
        <f t="shared" si="821"/>
        <v>467</v>
      </c>
      <c r="AR538" s="51">
        <f t="shared" si="822"/>
        <v>13.25</v>
      </c>
      <c r="AS538" s="51">
        <v>1</v>
      </c>
      <c r="AU538" s="63">
        <f t="shared" si="860"/>
        <v>1.0434067356652272E+23</v>
      </c>
      <c r="AV538" s="63">
        <f t="shared" si="861"/>
        <v>4.8727094555566111E+25</v>
      </c>
      <c r="AW538" s="63">
        <f t="shared" si="862"/>
        <v>1.7314799753935947E+29</v>
      </c>
      <c r="AX538" s="63">
        <f t="shared" si="863"/>
        <v>7.0921419792121943E+33</v>
      </c>
      <c r="AY538" s="63">
        <f t="shared" si="823"/>
        <v>391031.46666666667</v>
      </c>
      <c r="AZ538" s="51">
        <f t="shared" si="864"/>
        <v>3553.4233903872423</v>
      </c>
      <c r="BA538" s="72">
        <f t="shared" si="791"/>
        <v>11.802801020637101</v>
      </c>
      <c r="BB538" s="51">
        <f t="shared" si="824"/>
        <v>437</v>
      </c>
      <c r="BC538" s="51">
        <f t="shared" si="825"/>
        <v>14.75</v>
      </c>
      <c r="BD538" s="51">
        <v>1</v>
      </c>
      <c r="BF538" s="63">
        <f t="shared" si="865"/>
        <v>6.1382085542232444E+20</v>
      </c>
      <c r="BG538" s="63">
        <f t="shared" si="866"/>
        <v>2.6823971381955578E+23</v>
      </c>
      <c r="BH538" s="63">
        <f t="shared" si="867"/>
        <v>3.0117134005961643E+27</v>
      </c>
      <c r="BI538" s="63">
        <f t="shared" si="868"/>
        <v>7.8950259768588574E+33</v>
      </c>
      <c r="BJ538" s="63">
        <f t="shared" si="826"/>
        <v>391031.46666666667</v>
      </c>
      <c r="BK538" s="51">
        <f t="shared" si="869"/>
        <v>11227.693907480592</v>
      </c>
      <c r="BL538" s="72">
        <f t="shared" si="806"/>
        <v>37.293117805523146</v>
      </c>
      <c r="BM538" s="51">
        <f t="shared" si="827"/>
        <v>390</v>
      </c>
      <c r="BN538" s="51">
        <f t="shared" si="828"/>
        <v>17.100000000000001</v>
      </c>
      <c r="BO538" s="51">
        <v>1</v>
      </c>
      <c r="BQ538" s="63">
        <f t="shared" si="870"/>
        <v>2.9934898812703585E+18</v>
      </c>
      <c r="BR538" s="63">
        <f t="shared" si="871"/>
        <v>1.1674610536954398E+21</v>
      </c>
      <c r="BS538" s="63">
        <f t="shared" si="872"/>
        <v>5.1681578788526744E+24</v>
      </c>
      <c r="BT538" s="63">
        <f t="shared" si="873"/>
        <v>9.1528775731719641E+33</v>
      </c>
      <c r="BU538" s="63">
        <f t="shared" si="829"/>
        <v>391031.46666666667</v>
      </c>
      <c r="BV538" s="51">
        <f t="shared" si="874"/>
        <v>4426.8353642235606</v>
      </c>
      <c r="BW538" s="72">
        <f t="shared" si="790"/>
        <v>14.703864756559813</v>
      </c>
      <c r="BX538" s="51">
        <f t="shared" si="830"/>
        <v>345</v>
      </c>
      <c r="BY538" s="51">
        <f t="shared" si="831"/>
        <v>19.350000000000001</v>
      </c>
      <c r="BZ538" s="51">
        <v>1</v>
      </c>
      <c r="CB538" s="63">
        <f t="shared" si="875"/>
        <v>1.5441017118510876E+16</v>
      </c>
      <c r="CC538" s="63">
        <f t="shared" si="876"/>
        <v>5.327150905886252E+18</v>
      </c>
      <c r="CD538" s="63">
        <f t="shared" si="877"/>
        <v>1.1422223930441219E+22</v>
      </c>
      <c r="CE538" s="63">
        <f t="shared" si="878"/>
        <v>1.035720356964196E+34</v>
      </c>
      <c r="CF538" s="63">
        <f t="shared" si="832"/>
        <v>391031.46666666667</v>
      </c>
      <c r="CG538" s="51">
        <f t="shared" si="879"/>
        <v>2144.1524995697414</v>
      </c>
      <c r="CH538" s="93">
        <f t="shared" si="844"/>
        <v>7.1218660232788773</v>
      </c>
      <c r="CI538" s="51">
        <f t="shared" si="833"/>
        <v>300</v>
      </c>
      <c r="CJ538" s="51">
        <f t="shared" si="834"/>
        <v>21.6</v>
      </c>
      <c r="CK538" s="51">
        <v>14</v>
      </c>
      <c r="CM538" s="63">
        <f t="shared" si="880"/>
        <v>62838778952430.562</v>
      </c>
      <c r="CN538" s="63">
        <f t="shared" si="881"/>
        <v>1.8851633685729168E+16</v>
      </c>
      <c r="CO538" s="63">
        <f t="shared" si="882"/>
        <v>2.4903104499508396E+19</v>
      </c>
      <c r="CP538" s="63">
        <f t="shared" si="883"/>
        <v>1.1561529566111954E+34</v>
      </c>
      <c r="CQ538" s="63">
        <f t="shared" si="835"/>
        <v>391031.46666666667</v>
      </c>
      <c r="CR538" s="51">
        <f t="shared" si="884"/>
        <v>1321.0051136501893</v>
      </c>
      <c r="CS538" s="93">
        <f t="shared" si="803"/>
        <v>4.3877576046343743</v>
      </c>
      <c r="CT538" s="51">
        <f t="shared" si="836"/>
        <v>249</v>
      </c>
      <c r="CU538" s="51">
        <f t="shared" si="837"/>
        <v>24.15</v>
      </c>
      <c r="CV538" s="51">
        <v>1</v>
      </c>
      <c r="CX538" s="63">
        <f t="shared" si="793"/>
        <v>21648294405.028328</v>
      </c>
      <c r="CY538" s="63">
        <f t="shared" si="794"/>
        <v>5390425306852.0537</v>
      </c>
      <c r="CZ538" s="63">
        <f t="shared" si="795"/>
        <v>2.3670690074523536E+16</v>
      </c>
      <c r="DA538" s="63">
        <f t="shared" si="796"/>
        <v>1.2926432362111282E+34</v>
      </c>
      <c r="DB538" s="63">
        <f t="shared" si="838"/>
        <v>391031.46666666667</v>
      </c>
      <c r="DC538" s="51">
        <f t="shared" si="797"/>
        <v>4391.2472072351093</v>
      </c>
      <c r="DD538" s="93">
        <f t="shared" si="792"/>
        <v>14.58565763923116</v>
      </c>
      <c r="DE538" s="51">
        <f t="shared" si="839"/>
        <v>194</v>
      </c>
      <c r="DF538" s="51">
        <f t="shared" si="840"/>
        <v>26.9</v>
      </c>
      <c r="DG538" s="51">
        <v>1</v>
      </c>
      <c r="DI538" s="63">
        <f t="shared" si="798"/>
        <v>8067540.5880289013</v>
      </c>
      <c r="DJ538" s="63">
        <f t="shared" si="799"/>
        <v>1565102874.0776069</v>
      </c>
      <c r="DK538" s="63">
        <f t="shared" si="800"/>
        <v>12874077279953.592</v>
      </c>
      <c r="DL538" s="63">
        <f t="shared" si="801"/>
        <v>1.4398386357796832E+34</v>
      </c>
      <c r="DM538" s="63">
        <f t="shared" si="841"/>
        <v>391031.46666666667</v>
      </c>
      <c r="DN538" s="51">
        <f t="shared" si="802"/>
        <v>8225.7067526892934</v>
      </c>
      <c r="DO538" s="93">
        <f t="shared" si="789"/>
        <v>27.321928571400122</v>
      </c>
    </row>
    <row r="539" spans="1:119">
      <c r="A539" s="74">
        <v>8192</v>
      </c>
      <c r="B539" s="74">
        <f t="shared" si="807"/>
        <v>17.766666666666666</v>
      </c>
      <c r="C539" s="78">
        <v>22.475000000000001</v>
      </c>
      <c r="D539" s="76">
        <f t="shared" si="842"/>
        <v>3.665</v>
      </c>
      <c r="E539" s="76">
        <f t="shared" si="808"/>
        <v>3.665</v>
      </c>
      <c r="F539" s="77">
        <f t="shared" si="809"/>
        <v>301.88925687500006</v>
      </c>
      <c r="G539" s="73">
        <f t="shared" si="810"/>
        <v>1.2296953698002209E+32</v>
      </c>
      <c r="H539" s="74">
        <f t="shared" si="843"/>
        <v>106.60000000000007</v>
      </c>
      <c r="I539" s="79">
        <v>533</v>
      </c>
      <c r="J539" s="51">
        <f t="shared" si="811"/>
        <v>533</v>
      </c>
      <c r="K539" s="51">
        <f t="shared" si="812"/>
        <v>10</v>
      </c>
      <c r="L539" s="51">
        <v>1</v>
      </c>
      <c r="N539" s="63">
        <f t="shared" si="846"/>
        <v>4.050115765368616E+26</v>
      </c>
      <c r="O539" s="63">
        <f t="shared" si="847"/>
        <v>2.1587117029414724E+29</v>
      </c>
      <c r="P539" s="63">
        <f t="shared" si="848"/>
        <v>1.2296953698002209E+33</v>
      </c>
      <c r="Q539" s="63">
        <f t="shared" si="849"/>
        <v>6.1484768490011045E+33</v>
      </c>
      <c r="R539" s="63">
        <f t="shared" si="813"/>
        <v>391304.53333333333</v>
      </c>
      <c r="S539" s="51">
        <f t="shared" si="850"/>
        <v>5696.4316639624985</v>
      </c>
      <c r="T539" s="72">
        <f t="shared" si="845"/>
        <v>18.869275849458788</v>
      </c>
      <c r="U539" s="51">
        <f t="shared" si="814"/>
        <v>518</v>
      </c>
      <c r="V539" s="69">
        <f t="shared" si="815"/>
        <v>10.75</v>
      </c>
      <c r="W539" s="51">
        <v>1</v>
      </c>
      <c r="Y539" s="68">
        <f t="shared" si="804"/>
        <v>2.0093032326890741E+25</v>
      </c>
      <c r="Z539" s="68">
        <f t="shared" si="851"/>
        <v>1.0408190745329404E+28</v>
      </c>
      <c r="AA539" s="68">
        <f t="shared" si="852"/>
        <v>1.6524031531690452E+32</v>
      </c>
      <c r="AB539" s="68">
        <f t="shared" si="853"/>
        <v>6.6096126126761866E+33</v>
      </c>
      <c r="AC539" s="63">
        <f t="shared" si="816"/>
        <v>391304.53333333333</v>
      </c>
      <c r="AD539" s="69">
        <f t="shared" si="854"/>
        <v>15875.988378773212</v>
      </c>
      <c r="AE539" s="72">
        <f t="shared" si="817"/>
        <v>52.588782201503804</v>
      </c>
      <c r="AF539" s="51">
        <f t="shared" si="818"/>
        <v>496</v>
      </c>
      <c r="AG539" s="51">
        <f t="shared" si="819"/>
        <v>11.85</v>
      </c>
      <c r="AH539" s="51">
        <v>1</v>
      </c>
      <c r="AJ539" s="63">
        <f t="shared" si="855"/>
        <v>1.4968725120966002E+24</v>
      </c>
      <c r="AK539" s="63">
        <f t="shared" si="856"/>
        <v>7.4244876599991374E+26</v>
      </c>
      <c r="AL539" s="63">
        <f t="shared" si="857"/>
        <v>8.6276778432198261E+30</v>
      </c>
      <c r="AM539" s="63">
        <f t="shared" si="858"/>
        <v>7.2859450660663096E+33</v>
      </c>
      <c r="AN539" s="63">
        <f t="shared" si="820"/>
        <v>391304.53333333333</v>
      </c>
      <c r="AO539" s="51">
        <f t="shared" si="859"/>
        <v>11620.569981822595</v>
      </c>
      <c r="AP539" s="72">
        <f t="shared" si="805"/>
        <v>38.49282383252941</v>
      </c>
      <c r="AQ539" s="51">
        <f t="shared" si="821"/>
        <v>468</v>
      </c>
      <c r="AR539" s="51">
        <f t="shared" si="822"/>
        <v>13.25</v>
      </c>
      <c r="AS539" s="51">
        <v>1</v>
      </c>
      <c r="AU539" s="63">
        <f t="shared" si="860"/>
        <v>1.0434067356652272E+23</v>
      </c>
      <c r="AV539" s="63">
        <f t="shared" si="861"/>
        <v>4.8831435229132634E+25</v>
      </c>
      <c r="AW539" s="63">
        <f t="shared" si="862"/>
        <v>1.988948199444929E+29</v>
      </c>
      <c r="AX539" s="63">
        <f t="shared" si="863"/>
        <v>8.1467318249264636E+33</v>
      </c>
      <c r="AY539" s="63">
        <f t="shared" si="823"/>
        <v>391304.53333333333</v>
      </c>
      <c r="AZ539" s="51">
        <f t="shared" si="864"/>
        <v>4073.0897834809712</v>
      </c>
      <c r="BA539" s="72">
        <f t="shared" si="791"/>
        <v>13.491999767210896</v>
      </c>
      <c r="BB539" s="51">
        <f t="shared" si="824"/>
        <v>438</v>
      </c>
      <c r="BC539" s="51">
        <f t="shared" si="825"/>
        <v>14.75</v>
      </c>
      <c r="BD539" s="51">
        <v>1</v>
      </c>
      <c r="BF539" s="63">
        <f t="shared" si="865"/>
        <v>6.1382085542232444E+20</v>
      </c>
      <c r="BG539" s="63">
        <f t="shared" si="866"/>
        <v>2.6885353467497811E+23</v>
      </c>
      <c r="BH539" s="63">
        <f t="shared" si="867"/>
        <v>3.4595502289873396E+27</v>
      </c>
      <c r="BI539" s="63">
        <f t="shared" si="868"/>
        <v>9.0690033522766291E+33</v>
      </c>
      <c r="BJ539" s="63">
        <f t="shared" si="826"/>
        <v>391304.53333333333</v>
      </c>
      <c r="BK539" s="51">
        <f t="shared" si="869"/>
        <v>12867.787783298636</v>
      </c>
      <c r="BL539" s="72">
        <f t="shared" si="806"/>
        <v>42.624199073856602</v>
      </c>
      <c r="BM539" s="51">
        <f t="shared" si="827"/>
        <v>391</v>
      </c>
      <c r="BN539" s="51">
        <f t="shared" si="828"/>
        <v>17.100000000000001</v>
      </c>
      <c r="BO539" s="51">
        <v>1</v>
      </c>
      <c r="BQ539" s="63">
        <f t="shared" si="870"/>
        <v>2.9934898812703585E+18</v>
      </c>
      <c r="BR539" s="63">
        <f t="shared" si="871"/>
        <v>1.1704545435767101E+21</v>
      </c>
      <c r="BS539" s="63">
        <f t="shared" si="872"/>
        <v>5.936654453803034E+24</v>
      </c>
      <c r="BT539" s="63">
        <f t="shared" si="873"/>
        <v>1.0513895411791891E+34</v>
      </c>
      <c r="BU539" s="63">
        <f t="shared" si="829"/>
        <v>391304.53333333333</v>
      </c>
      <c r="BV539" s="51">
        <f t="shared" si="874"/>
        <v>5072.0931337167758</v>
      </c>
      <c r="BW539" s="72">
        <f t="shared" si="790"/>
        <v>16.801171350780862</v>
      </c>
      <c r="BX539" s="51">
        <f t="shared" si="830"/>
        <v>346</v>
      </c>
      <c r="BY539" s="51">
        <f t="shared" si="831"/>
        <v>19.350000000000001</v>
      </c>
      <c r="BZ539" s="51">
        <v>1</v>
      </c>
      <c r="CB539" s="63">
        <f t="shared" si="875"/>
        <v>1.5441017118510876E+16</v>
      </c>
      <c r="CC539" s="63">
        <f t="shared" si="876"/>
        <v>5.3425919230047631E+18</v>
      </c>
      <c r="CD539" s="63">
        <f t="shared" si="877"/>
        <v>1.3120689839305596E+22</v>
      </c>
      <c r="CE539" s="63">
        <f t="shared" si="878"/>
        <v>1.1897302702817138E+34</v>
      </c>
      <c r="CF539" s="63">
        <f t="shared" si="832"/>
        <v>391304.53333333333</v>
      </c>
      <c r="CG539" s="51">
        <f t="shared" si="879"/>
        <v>2455.8659969534601</v>
      </c>
      <c r="CH539" s="93">
        <f t="shared" si="844"/>
        <v>8.1349897057460829</v>
      </c>
      <c r="CI539" s="51">
        <f t="shared" si="833"/>
        <v>301</v>
      </c>
      <c r="CJ539" s="51">
        <f t="shared" si="834"/>
        <v>21.6</v>
      </c>
      <c r="CK539" s="51">
        <v>1</v>
      </c>
      <c r="CM539" s="63">
        <f t="shared" si="880"/>
        <v>62838778952430.562</v>
      </c>
      <c r="CN539" s="63">
        <f t="shared" si="881"/>
        <v>1.89144724646816E+16</v>
      </c>
      <c r="CO539" s="63">
        <f t="shared" si="882"/>
        <v>2.8606155172904554E+19</v>
      </c>
      <c r="CP539" s="63">
        <f t="shared" si="883"/>
        <v>1.3280709993842386E+34</v>
      </c>
      <c r="CQ539" s="63">
        <f t="shared" si="835"/>
        <v>391304.53333333333</v>
      </c>
      <c r="CR539" s="51">
        <f t="shared" si="884"/>
        <v>1512.3950840458242</v>
      </c>
      <c r="CS539" s="93">
        <f t="shared" si="803"/>
        <v>5.0097678191710049</v>
      </c>
      <c r="CT539" s="51">
        <f t="shared" si="836"/>
        <v>250</v>
      </c>
      <c r="CU539" s="51">
        <f t="shared" si="837"/>
        <v>24.15</v>
      </c>
      <c r="CV539" s="51">
        <v>1</v>
      </c>
      <c r="CX539" s="63">
        <f t="shared" si="793"/>
        <v>21648294405.028328</v>
      </c>
      <c r="CY539" s="63">
        <f t="shared" si="794"/>
        <v>5412073601257.082</v>
      </c>
      <c r="CZ539" s="63">
        <f t="shared" si="795"/>
        <v>2.719048275024982E+16</v>
      </c>
      <c r="DA539" s="63">
        <f t="shared" si="796"/>
        <v>1.4848571590337667E+34</v>
      </c>
      <c r="DB539" s="63">
        <f t="shared" si="838"/>
        <v>391304.53333333333</v>
      </c>
      <c r="DC539" s="51">
        <f t="shared" si="797"/>
        <v>5024.0415695629472</v>
      </c>
      <c r="DD539" s="93">
        <f t="shared" si="792"/>
        <v>16.64200184388541</v>
      </c>
      <c r="DE539" s="51">
        <f t="shared" si="839"/>
        <v>195</v>
      </c>
      <c r="DF539" s="51">
        <f t="shared" si="840"/>
        <v>26.9</v>
      </c>
      <c r="DG539" s="51">
        <v>1</v>
      </c>
      <c r="DI539" s="63">
        <f t="shared" si="798"/>
        <v>8067540.5880289013</v>
      </c>
      <c r="DJ539" s="63">
        <f t="shared" si="799"/>
        <v>1573170414.6656358</v>
      </c>
      <c r="DK539" s="63">
        <f t="shared" si="800"/>
        <v>14788431393587.393</v>
      </c>
      <c r="DL539" s="63">
        <f t="shared" si="801"/>
        <v>1.6539402723812969E+34</v>
      </c>
      <c r="DM539" s="63">
        <f t="shared" si="841"/>
        <v>391304.53333333333</v>
      </c>
      <c r="DN539" s="51">
        <f t="shared" si="802"/>
        <v>9400.4001446534639</v>
      </c>
      <c r="DO539" s="93">
        <f t="shared" si="789"/>
        <v>31.138571282600438</v>
      </c>
    </row>
    <row r="540" spans="1:119">
      <c r="A540" s="74">
        <v>8192</v>
      </c>
      <c r="B540" s="74">
        <f t="shared" si="807"/>
        <v>17.8</v>
      </c>
      <c r="C540" s="78">
        <v>22.475000000000001</v>
      </c>
      <c r="D540" s="76">
        <f t="shared" si="842"/>
        <v>3.67</v>
      </c>
      <c r="E540" s="76">
        <f t="shared" si="808"/>
        <v>3.67</v>
      </c>
      <c r="F540" s="77">
        <f t="shared" si="809"/>
        <v>302.7135275</v>
      </c>
      <c r="G540" s="73">
        <f t="shared" si="810"/>
        <v>1.4125490484369844E+32</v>
      </c>
      <c r="H540" s="74">
        <f t="shared" si="843"/>
        <v>106.80000000000005</v>
      </c>
      <c r="I540" s="79">
        <v>534</v>
      </c>
      <c r="J540" s="51">
        <f t="shared" si="811"/>
        <v>534</v>
      </c>
      <c r="K540" s="51">
        <f t="shared" si="812"/>
        <v>10</v>
      </c>
      <c r="L540" s="51">
        <v>1</v>
      </c>
      <c r="N540" s="63">
        <f t="shared" si="846"/>
        <v>4.050115765368616E+26</v>
      </c>
      <c r="O540" s="63">
        <f t="shared" si="847"/>
        <v>2.1627618187068408E+29</v>
      </c>
      <c r="P540" s="63">
        <f t="shared" si="848"/>
        <v>1.4125490484369845E+33</v>
      </c>
      <c r="Q540" s="63">
        <f t="shared" si="849"/>
        <v>7.0627452421849219E+33</v>
      </c>
      <c r="R540" s="63">
        <f t="shared" si="813"/>
        <v>391577.59999999998</v>
      </c>
      <c r="S540" s="51">
        <f t="shared" si="850"/>
        <v>6531.2279707322386</v>
      </c>
      <c r="T540" s="72">
        <f t="shared" si="845"/>
        <v>21.575606563311705</v>
      </c>
      <c r="U540" s="51">
        <f t="shared" si="814"/>
        <v>519</v>
      </c>
      <c r="V540" s="69">
        <f t="shared" si="815"/>
        <v>10.75</v>
      </c>
      <c r="W540" s="51">
        <v>1</v>
      </c>
      <c r="Y540" s="68">
        <f t="shared" si="804"/>
        <v>2.0093032326890741E+25</v>
      </c>
      <c r="Z540" s="68">
        <f t="shared" si="851"/>
        <v>1.0428283777656296E+28</v>
      </c>
      <c r="AA540" s="68">
        <f t="shared" si="852"/>
        <v>1.8981127838371963E+32</v>
      </c>
      <c r="AB540" s="68">
        <f t="shared" si="853"/>
        <v>7.5924511353487909E+33</v>
      </c>
      <c r="AC540" s="63">
        <f t="shared" si="816"/>
        <v>391577.59999999998</v>
      </c>
      <c r="AD540" s="69">
        <f t="shared" si="854"/>
        <v>18201.583542481883</v>
      </c>
      <c r="AE540" s="72">
        <f t="shared" si="817"/>
        <v>60.12808113599047</v>
      </c>
      <c r="AF540" s="51">
        <f t="shared" si="818"/>
        <v>497</v>
      </c>
      <c r="AG540" s="51">
        <f t="shared" si="819"/>
        <v>11.85</v>
      </c>
      <c r="AH540" s="51">
        <v>1</v>
      </c>
      <c r="AJ540" s="63">
        <f t="shared" si="855"/>
        <v>1.4968725120966002E+24</v>
      </c>
      <c r="AK540" s="63">
        <f t="shared" si="856"/>
        <v>7.4394563851201032E+26</v>
      </c>
      <c r="AL540" s="63">
        <f t="shared" si="857"/>
        <v>9.910599345950981E+30</v>
      </c>
      <c r="AM540" s="63">
        <f t="shared" si="858"/>
        <v>8.3693531119891327E+33</v>
      </c>
      <c r="AN540" s="63">
        <f t="shared" si="820"/>
        <v>391577.59999999998</v>
      </c>
      <c r="AO540" s="51">
        <f t="shared" si="859"/>
        <v>13321.671413752072</v>
      </c>
      <c r="AP540" s="72">
        <f t="shared" si="805"/>
        <v>44.007519332785918</v>
      </c>
      <c r="AQ540" s="51">
        <f t="shared" si="821"/>
        <v>469</v>
      </c>
      <c r="AR540" s="51">
        <f t="shared" si="822"/>
        <v>13.25</v>
      </c>
      <c r="AS540" s="51">
        <v>1</v>
      </c>
      <c r="AU540" s="63">
        <f t="shared" si="860"/>
        <v>1.0434067356652272E+23</v>
      </c>
      <c r="AV540" s="63">
        <f t="shared" si="861"/>
        <v>4.8935775902699158E+25</v>
      </c>
      <c r="AW540" s="63">
        <f t="shared" si="862"/>
        <v>2.2847015248767046E+29</v>
      </c>
      <c r="AX540" s="63">
        <f t="shared" si="863"/>
        <v>9.3581374458950219E+33</v>
      </c>
      <c r="AY540" s="63">
        <f t="shared" si="823"/>
        <v>391577.59999999998</v>
      </c>
      <c r="AZ540" s="51">
        <f t="shared" si="864"/>
        <v>4668.7755179757696</v>
      </c>
      <c r="BA540" s="72">
        <f t="shared" si="791"/>
        <v>15.423081870616997</v>
      </c>
      <c r="BB540" s="51">
        <f t="shared" si="824"/>
        <v>439</v>
      </c>
      <c r="BC540" s="51">
        <f t="shared" si="825"/>
        <v>14.75</v>
      </c>
      <c r="BD540" s="51">
        <v>1</v>
      </c>
      <c r="BF540" s="63">
        <f t="shared" si="865"/>
        <v>6.1382085542232444E+20</v>
      </c>
      <c r="BG540" s="63">
        <f t="shared" si="866"/>
        <v>2.6946735553040043E+23</v>
      </c>
      <c r="BH540" s="63">
        <f t="shared" si="867"/>
        <v>3.9739796570673741E+27</v>
      </c>
      <c r="BI540" s="63">
        <f t="shared" si="868"/>
        <v>1.041754923222276E+34</v>
      </c>
      <c r="BJ540" s="63">
        <f t="shared" si="826"/>
        <v>391577.59999999998</v>
      </c>
      <c r="BK540" s="51">
        <f t="shared" si="869"/>
        <v>14747.536484503937</v>
      </c>
      <c r="BL540" s="72">
        <f t="shared" si="806"/>
        <v>48.717797999641547</v>
      </c>
      <c r="BM540" s="51">
        <f t="shared" si="827"/>
        <v>392</v>
      </c>
      <c r="BN540" s="51">
        <f t="shared" si="828"/>
        <v>17.100000000000001</v>
      </c>
      <c r="BO540" s="51">
        <v>1</v>
      </c>
      <c r="BQ540" s="63">
        <f t="shared" si="870"/>
        <v>2.9934898812703585E+18</v>
      </c>
      <c r="BR540" s="63">
        <f t="shared" si="871"/>
        <v>1.1734480334579806E+21</v>
      </c>
      <c r="BS540" s="63">
        <f t="shared" si="872"/>
        <v>6.8194252052693671E+24</v>
      </c>
      <c r="BT540" s="63">
        <f t="shared" si="873"/>
        <v>1.2077294364136219E+34</v>
      </c>
      <c r="BU540" s="63">
        <f t="shared" si="829"/>
        <v>391577.59999999998</v>
      </c>
      <c r="BV540" s="51">
        <f t="shared" si="874"/>
        <v>5811.4420160333075</v>
      </c>
      <c r="BW540" s="72">
        <f t="shared" si="790"/>
        <v>19.197827279236165</v>
      </c>
      <c r="BX540" s="51">
        <f t="shared" si="830"/>
        <v>347</v>
      </c>
      <c r="BY540" s="51">
        <f t="shared" si="831"/>
        <v>19.350000000000001</v>
      </c>
      <c r="BZ540" s="51">
        <v>1</v>
      </c>
      <c r="CB540" s="63">
        <f t="shared" si="875"/>
        <v>1.5441017118510876E+16</v>
      </c>
      <c r="CC540" s="63">
        <f t="shared" si="876"/>
        <v>5.3580329401232742E+18</v>
      </c>
      <c r="CD540" s="63">
        <f t="shared" si="877"/>
        <v>1.5071714834836649E+22</v>
      </c>
      <c r="CE540" s="63">
        <f t="shared" si="878"/>
        <v>1.3666412043627825E+34</v>
      </c>
      <c r="CF540" s="63">
        <f t="shared" si="832"/>
        <v>391577.59999999998</v>
      </c>
      <c r="CG540" s="51">
        <f t="shared" si="879"/>
        <v>2812.9194059209885</v>
      </c>
      <c r="CH540" s="93">
        <f t="shared" si="844"/>
        <v>9.292347881351251</v>
      </c>
      <c r="CI540" s="51">
        <f t="shared" si="833"/>
        <v>302</v>
      </c>
      <c r="CJ540" s="51">
        <f t="shared" si="834"/>
        <v>21.6</v>
      </c>
      <c r="CK540" s="51">
        <v>1</v>
      </c>
      <c r="CM540" s="63">
        <f t="shared" si="880"/>
        <v>62838778952430.562</v>
      </c>
      <c r="CN540" s="63">
        <f t="shared" si="881"/>
        <v>1.8977311243634028E+16</v>
      </c>
      <c r="CO540" s="63">
        <f t="shared" si="882"/>
        <v>3.2859843389905388E+19</v>
      </c>
      <c r="CP540" s="63">
        <f t="shared" si="883"/>
        <v>1.5255529723119433E+34</v>
      </c>
      <c r="CQ540" s="63">
        <f t="shared" si="835"/>
        <v>391577.59999999998</v>
      </c>
      <c r="CR540" s="51">
        <f t="shared" si="884"/>
        <v>1731.5331433439117</v>
      </c>
      <c r="CS540" s="93">
        <f t="shared" si="803"/>
        <v>5.7200388685765349</v>
      </c>
      <c r="CT540" s="51">
        <f t="shared" si="836"/>
        <v>251</v>
      </c>
      <c r="CU540" s="51">
        <f t="shared" si="837"/>
        <v>24.15</v>
      </c>
      <c r="CV540" s="51">
        <v>1</v>
      </c>
      <c r="CX540" s="63">
        <f t="shared" si="793"/>
        <v>21648294405.028328</v>
      </c>
      <c r="CY540" s="63">
        <f t="shared" si="794"/>
        <v>5433721895662.1104</v>
      </c>
      <c r="CZ540" s="63">
        <f t="shared" si="795"/>
        <v>3.1233662806787228E+16</v>
      </c>
      <c r="DA540" s="63">
        <f t="shared" si="796"/>
        <v>1.7056529759876585E+34</v>
      </c>
      <c r="DB540" s="63">
        <f t="shared" si="838"/>
        <v>391577.59999999998</v>
      </c>
      <c r="DC540" s="51">
        <f t="shared" si="797"/>
        <v>5748.1158231012741</v>
      </c>
      <c r="DD540" s="93">
        <f t="shared" si="792"/>
        <v>18.988632158505947</v>
      </c>
      <c r="DE540" s="51">
        <f t="shared" si="839"/>
        <v>196</v>
      </c>
      <c r="DF540" s="51">
        <f t="shared" si="840"/>
        <v>26.9</v>
      </c>
      <c r="DG540" s="51">
        <v>1</v>
      </c>
      <c r="DI540" s="63">
        <f t="shared" si="798"/>
        <v>8067540.5880289013</v>
      </c>
      <c r="DJ540" s="63">
        <f t="shared" si="799"/>
        <v>1581237955.2536647</v>
      </c>
      <c r="DK540" s="63">
        <f t="shared" si="800"/>
        <v>16987446814800.35</v>
      </c>
      <c r="DL540" s="63">
        <f t="shared" si="801"/>
        <v>1.8998784701477439E+34</v>
      </c>
      <c r="DM540" s="63">
        <f t="shared" si="841"/>
        <v>391577.59999999998</v>
      </c>
      <c r="DN540" s="51">
        <f t="shared" si="802"/>
        <v>10743.131201954482</v>
      </c>
      <c r="DO540" s="93">
        <f t="shared" si="789"/>
        <v>35.489432172648719</v>
      </c>
    </row>
    <row r="541" spans="1:119">
      <c r="A541" s="74">
        <v>8192</v>
      </c>
      <c r="B541" s="74">
        <f t="shared" si="807"/>
        <v>17.833333333333332</v>
      </c>
      <c r="C541" s="78">
        <v>22.475000000000001</v>
      </c>
      <c r="D541" s="76">
        <f t="shared" si="842"/>
        <v>3.6750000000000003</v>
      </c>
      <c r="E541" s="76">
        <f t="shared" si="808"/>
        <v>3.6750000000000003</v>
      </c>
      <c r="F541" s="77">
        <f t="shared" si="809"/>
        <v>303.53892187500009</v>
      </c>
      <c r="G541" s="73">
        <f t="shared" si="810"/>
        <v>1.6225927682921916E+32</v>
      </c>
      <c r="H541" s="74">
        <f t="shared" si="843"/>
        <v>107.00000000000004</v>
      </c>
      <c r="I541" s="79">
        <v>535</v>
      </c>
      <c r="J541" s="51">
        <f t="shared" si="811"/>
        <v>535</v>
      </c>
      <c r="K541" s="51">
        <f t="shared" si="812"/>
        <v>10</v>
      </c>
      <c r="L541" s="51">
        <v>1</v>
      </c>
      <c r="N541" s="63">
        <f t="shared" si="846"/>
        <v>4.050115765368616E+26</v>
      </c>
      <c r="O541" s="63">
        <f t="shared" si="847"/>
        <v>2.1668119344722096E+29</v>
      </c>
      <c r="P541" s="63">
        <f t="shared" si="848"/>
        <v>1.6225927682921916E+33</v>
      </c>
      <c r="Q541" s="63">
        <f t="shared" si="849"/>
        <v>8.1129638414609576E+33</v>
      </c>
      <c r="R541" s="63">
        <f t="shared" si="813"/>
        <v>391850.66666666663</v>
      </c>
      <c r="S541" s="51">
        <f t="shared" si="850"/>
        <v>7488.3876282849687</v>
      </c>
      <c r="T541" s="72">
        <f t="shared" si="845"/>
        <v>24.67027154879581</v>
      </c>
      <c r="U541" s="51">
        <f t="shared" si="814"/>
        <v>520</v>
      </c>
      <c r="V541" s="69">
        <f t="shared" si="815"/>
        <v>10.75</v>
      </c>
      <c r="W541" s="51">
        <v>15</v>
      </c>
      <c r="Y541" s="68">
        <f t="shared" si="804"/>
        <v>3.013954849033611E+26</v>
      </c>
      <c r="Z541" s="68">
        <f t="shared" si="851"/>
        <v>1.5672565214974778E+29</v>
      </c>
      <c r="AA541" s="68">
        <f t="shared" si="852"/>
        <v>2.1803590323926302E+32</v>
      </c>
      <c r="AB541" s="68">
        <f t="shared" si="853"/>
        <v>8.7214361295705296E+33</v>
      </c>
      <c r="AC541" s="63">
        <f t="shared" si="816"/>
        <v>391850.66666666663</v>
      </c>
      <c r="AD541" s="69">
        <f t="shared" si="854"/>
        <v>1391.1947422042608</v>
      </c>
      <c r="AE541" s="72">
        <f t="shared" si="817"/>
        <v>4.5832499292369713</v>
      </c>
      <c r="AF541" s="51">
        <f t="shared" si="818"/>
        <v>498</v>
      </c>
      <c r="AG541" s="51">
        <f t="shared" si="819"/>
        <v>11.85</v>
      </c>
      <c r="AH541" s="51">
        <v>1</v>
      </c>
      <c r="AJ541" s="63">
        <f t="shared" si="855"/>
        <v>1.4968725120966002E+24</v>
      </c>
      <c r="AK541" s="63">
        <f t="shared" si="856"/>
        <v>7.454425110241069E+26</v>
      </c>
      <c r="AL541" s="63">
        <f t="shared" si="857"/>
        <v>1.1384289165728583E+31</v>
      </c>
      <c r="AM541" s="63">
        <f t="shared" si="858"/>
        <v>9.6138621521312342E+33</v>
      </c>
      <c r="AN541" s="63">
        <f t="shared" si="820"/>
        <v>391850.66666666663</v>
      </c>
      <c r="AO541" s="51">
        <f t="shared" si="859"/>
        <v>15271.853962404924</v>
      </c>
      <c r="AP541" s="72">
        <f t="shared" si="805"/>
        <v>50.312671166085266</v>
      </c>
      <c r="AQ541" s="51">
        <f t="shared" si="821"/>
        <v>470</v>
      </c>
      <c r="AR541" s="51">
        <f t="shared" si="822"/>
        <v>13.25</v>
      </c>
      <c r="AS541" s="51">
        <v>1</v>
      </c>
      <c r="AU541" s="63">
        <f t="shared" si="860"/>
        <v>1.0434067356652272E+23</v>
      </c>
      <c r="AV541" s="63">
        <f t="shared" si="861"/>
        <v>4.9040116576265682E+25</v>
      </c>
      <c r="AW541" s="63">
        <f t="shared" si="862"/>
        <v>2.6244328832850885E+29</v>
      </c>
      <c r="AX541" s="63">
        <f t="shared" si="863"/>
        <v>1.074967708993577E+34</v>
      </c>
      <c r="AY541" s="63">
        <f t="shared" si="823"/>
        <v>391850.66666666663</v>
      </c>
      <c r="AZ541" s="51">
        <f t="shared" si="864"/>
        <v>5351.6040876527104</v>
      </c>
      <c r="BA541" s="72">
        <f t="shared" si="791"/>
        <v>17.630701376268796</v>
      </c>
      <c r="BB541" s="51">
        <f t="shared" si="824"/>
        <v>440</v>
      </c>
      <c r="BC541" s="51">
        <f t="shared" si="825"/>
        <v>14.75</v>
      </c>
      <c r="BD541" s="51">
        <v>14</v>
      </c>
      <c r="BF541" s="63">
        <f t="shared" si="865"/>
        <v>8.5934919759125419E+21</v>
      </c>
      <c r="BG541" s="63">
        <f t="shared" si="866"/>
        <v>3.7811364694015183E+24</v>
      </c>
      <c r="BH541" s="63">
        <f t="shared" si="867"/>
        <v>4.5649038948649745E+27</v>
      </c>
      <c r="BI541" s="63">
        <f t="shared" si="868"/>
        <v>1.1966621666154914E+34</v>
      </c>
      <c r="BJ541" s="63">
        <f t="shared" si="826"/>
        <v>391850.66666666663</v>
      </c>
      <c r="BK541" s="51">
        <f t="shared" si="869"/>
        <v>1207.2835592700815</v>
      </c>
      <c r="BL541" s="72">
        <f t="shared" si="806"/>
        <v>3.9773599768113135</v>
      </c>
      <c r="BM541" s="51">
        <f t="shared" si="827"/>
        <v>393</v>
      </c>
      <c r="BN541" s="51">
        <f t="shared" si="828"/>
        <v>17.100000000000001</v>
      </c>
      <c r="BO541" s="51">
        <v>1</v>
      </c>
      <c r="BQ541" s="63">
        <f t="shared" si="870"/>
        <v>2.9934898812703585E+18</v>
      </c>
      <c r="BR541" s="63">
        <f t="shared" si="871"/>
        <v>1.1764415233392509E+21</v>
      </c>
      <c r="BS541" s="63">
        <f t="shared" si="872"/>
        <v>7.8334625153182404E+24</v>
      </c>
      <c r="BT541" s="63">
        <f t="shared" si="873"/>
        <v>1.3873168168898241E+34</v>
      </c>
      <c r="BU541" s="63">
        <f t="shared" si="829"/>
        <v>391850.66666666663</v>
      </c>
      <c r="BV541" s="51">
        <f t="shared" si="874"/>
        <v>6658.6076399985259</v>
      </c>
      <c r="BW541" s="72">
        <f t="shared" si="790"/>
        <v>21.936585920736047</v>
      </c>
      <c r="BX541" s="51">
        <f t="shared" si="830"/>
        <v>348</v>
      </c>
      <c r="BY541" s="51">
        <f t="shared" si="831"/>
        <v>19.350000000000001</v>
      </c>
      <c r="BZ541" s="51">
        <v>1</v>
      </c>
      <c r="CB541" s="63">
        <f t="shared" si="875"/>
        <v>1.5441017118510876E+16</v>
      </c>
      <c r="CC541" s="63">
        <f t="shared" si="876"/>
        <v>5.3734739572417853E+18</v>
      </c>
      <c r="CD541" s="63">
        <f t="shared" si="877"/>
        <v>1.7312854037761272E+22</v>
      </c>
      <c r="CE541" s="63">
        <f t="shared" si="878"/>
        <v>1.5698585033226956E+34</v>
      </c>
      <c r="CF541" s="63">
        <f t="shared" si="832"/>
        <v>391850.66666666663</v>
      </c>
      <c r="CG541" s="51">
        <f t="shared" si="879"/>
        <v>3221.9108486473419</v>
      </c>
      <c r="CH541" s="93">
        <f t="shared" si="844"/>
        <v>10.614489992733624</v>
      </c>
      <c r="CI541" s="51">
        <f t="shared" si="833"/>
        <v>303</v>
      </c>
      <c r="CJ541" s="51">
        <f t="shared" si="834"/>
        <v>21.6</v>
      </c>
      <c r="CK541" s="51">
        <v>1</v>
      </c>
      <c r="CM541" s="63">
        <f t="shared" si="880"/>
        <v>62838778952430.562</v>
      </c>
      <c r="CN541" s="63">
        <f t="shared" si="881"/>
        <v>1.904015002258646E+16</v>
      </c>
      <c r="CO541" s="63">
        <f t="shared" si="882"/>
        <v>3.7746048047444509E+19</v>
      </c>
      <c r="CP541" s="63">
        <f t="shared" si="883"/>
        <v>1.752400189755567E+34</v>
      </c>
      <c r="CQ541" s="63">
        <f t="shared" si="835"/>
        <v>391850.66666666663</v>
      </c>
      <c r="CR541" s="51">
        <f t="shared" si="884"/>
        <v>1982.4448863411317</v>
      </c>
      <c r="CS541" s="93">
        <f t="shared" si="803"/>
        <v>6.5311060410154562</v>
      </c>
      <c r="CT541" s="51">
        <f t="shared" si="836"/>
        <v>252</v>
      </c>
      <c r="CU541" s="51">
        <f t="shared" si="837"/>
        <v>24.15</v>
      </c>
      <c r="CV541" s="51">
        <v>1</v>
      </c>
      <c r="CX541" s="63">
        <f t="shared" si="793"/>
        <v>21648294405.028328</v>
      </c>
      <c r="CY541" s="63">
        <f t="shared" si="794"/>
        <v>5455370190067.1387</v>
      </c>
      <c r="CZ541" s="63">
        <f t="shared" si="795"/>
        <v>3.5878057086688564E+16</v>
      </c>
      <c r="DA541" s="63">
        <f t="shared" si="796"/>
        <v>1.9592807677128212E+34</v>
      </c>
      <c r="DB541" s="63">
        <f t="shared" si="838"/>
        <v>391850.66666666663</v>
      </c>
      <c r="DC541" s="51">
        <f t="shared" si="797"/>
        <v>6576.6493998910491</v>
      </c>
      <c r="DD541" s="93">
        <f t="shared" si="792"/>
        <v>21.666576922874391</v>
      </c>
      <c r="DE541" s="51">
        <f t="shared" si="839"/>
        <v>197</v>
      </c>
      <c r="DF541" s="51">
        <f t="shared" si="840"/>
        <v>26.9</v>
      </c>
      <c r="DG541" s="51">
        <v>1</v>
      </c>
      <c r="DI541" s="63">
        <f t="shared" si="798"/>
        <v>8067540.5880289013</v>
      </c>
      <c r="DJ541" s="63">
        <f t="shared" si="799"/>
        <v>1589305495.8416936</v>
      </c>
      <c r="DK541" s="63">
        <f t="shared" si="800"/>
        <v>19513452211760.781</v>
      </c>
      <c r="DL541" s="63">
        <f t="shared" si="801"/>
        <v>2.1823872733529977E+34</v>
      </c>
      <c r="DM541" s="63">
        <f t="shared" si="841"/>
        <v>391850.66666666663</v>
      </c>
      <c r="DN541" s="51">
        <f t="shared" si="802"/>
        <v>12277.974412607495</v>
      </c>
      <c r="DO541" s="93">
        <f t="shared" si="789"/>
        <v>40.449423542670644</v>
      </c>
    </row>
    <row r="542" spans="1:119">
      <c r="A542" s="74">
        <v>8192</v>
      </c>
      <c r="B542" s="74">
        <f t="shared" si="807"/>
        <v>17.866666666666667</v>
      </c>
      <c r="C542" s="78">
        <v>22.475000000000001</v>
      </c>
      <c r="D542" s="76">
        <f t="shared" si="842"/>
        <v>3.68</v>
      </c>
      <c r="E542" s="76">
        <f t="shared" si="808"/>
        <v>3.68</v>
      </c>
      <c r="F542" s="77">
        <f t="shared" si="809"/>
        <v>304.36544000000004</v>
      </c>
      <c r="G542" s="73">
        <f t="shared" si="810"/>
        <v>1.8638696437673255E+32</v>
      </c>
      <c r="H542" s="74">
        <f t="shared" si="843"/>
        <v>107.20000000000006</v>
      </c>
      <c r="I542" s="79">
        <v>536</v>
      </c>
      <c r="J542" s="51">
        <f t="shared" si="811"/>
        <v>536</v>
      </c>
      <c r="K542" s="51">
        <f t="shared" si="812"/>
        <v>10</v>
      </c>
      <c r="L542" s="51">
        <v>1</v>
      </c>
      <c r="N542" s="63">
        <f t="shared" si="846"/>
        <v>4.050115765368616E+26</v>
      </c>
      <c r="O542" s="63">
        <f t="shared" si="847"/>
        <v>2.170862050237578E+29</v>
      </c>
      <c r="P542" s="63">
        <f t="shared" si="848"/>
        <v>1.8638696437673255E+33</v>
      </c>
      <c r="Q542" s="63">
        <f t="shared" si="849"/>
        <v>9.3193482188366273E+33</v>
      </c>
      <c r="R542" s="63">
        <f t="shared" si="813"/>
        <v>392123.73333333334</v>
      </c>
      <c r="S542" s="51">
        <f t="shared" si="850"/>
        <v>8585.8502320004372</v>
      </c>
      <c r="T542" s="72">
        <f t="shared" si="845"/>
        <v>28.20901818550896</v>
      </c>
      <c r="U542" s="51">
        <f t="shared" si="814"/>
        <v>521</v>
      </c>
      <c r="V542" s="69">
        <f t="shared" si="815"/>
        <v>10.75</v>
      </c>
      <c r="W542" s="51">
        <v>1</v>
      </c>
      <c r="Y542" s="68">
        <f t="shared" si="804"/>
        <v>3.013954849033611E+26</v>
      </c>
      <c r="Z542" s="68">
        <f t="shared" si="851"/>
        <v>1.5702704763465114E+29</v>
      </c>
      <c r="AA542" s="68">
        <f t="shared" si="852"/>
        <v>2.5045748338123413E+32</v>
      </c>
      <c r="AB542" s="68">
        <f t="shared" si="853"/>
        <v>1.0018299335249374E+34</v>
      </c>
      <c r="AC542" s="63">
        <f t="shared" si="816"/>
        <v>392123.73333333334</v>
      </c>
      <c r="AD542" s="69">
        <f t="shared" si="854"/>
        <v>1594.99581221169</v>
      </c>
      <c r="AE542" s="72">
        <f t="shared" si="817"/>
        <v>5.240397241591193</v>
      </c>
      <c r="AF542" s="51">
        <f t="shared" si="818"/>
        <v>499</v>
      </c>
      <c r="AG542" s="51">
        <f t="shared" si="819"/>
        <v>11.85</v>
      </c>
      <c r="AH542" s="51">
        <v>1</v>
      </c>
      <c r="AJ542" s="63">
        <f t="shared" si="855"/>
        <v>1.4968725120966002E+24</v>
      </c>
      <c r="AK542" s="63">
        <f t="shared" si="856"/>
        <v>7.4693938353620348E+26</v>
      </c>
      <c r="AL542" s="63">
        <f t="shared" si="857"/>
        <v>1.3077114237482992E+31</v>
      </c>
      <c r="AM542" s="63">
        <f t="shared" si="858"/>
        <v>1.1043427639321402E+34</v>
      </c>
      <c r="AN542" s="63">
        <f t="shared" si="820"/>
        <v>392123.73333333334</v>
      </c>
      <c r="AO542" s="51">
        <f t="shared" si="859"/>
        <v>17507.597705683376</v>
      </c>
      <c r="AP542" s="72">
        <f t="shared" si="805"/>
        <v>57.521634866571496</v>
      </c>
      <c r="AQ542" s="51">
        <f t="shared" si="821"/>
        <v>471</v>
      </c>
      <c r="AR542" s="51">
        <f t="shared" si="822"/>
        <v>13.25</v>
      </c>
      <c r="AS542" s="51">
        <v>1</v>
      </c>
      <c r="AU542" s="63">
        <f t="shared" si="860"/>
        <v>1.0434067356652272E+23</v>
      </c>
      <c r="AV542" s="63">
        <f t="shared" si="861"/>
        <v>4.9144457249832197E+25</v>
      </c>
      <c r="AW542" s="63">
        <f t="shared" si="862"/>
        <v>3.0146817358297075E+29</v>
      </c>
      <c r="AX542" s="63">
        <f t="shared" si="863"/>
        <v>1.2348136389958533E+34</v>
      </c>
      <c r="AY542" s="63">
        <f t="shared" si="823"/>
        <v>392123.73333333334</v>
      </c>
      <c r="AZ542" s="51">
        <f t="shared" si="864"/>
        <v>6134.3270523961301</v>
      </c>
      <c r="BA542" s="72">
        <f t="shared" si="791"/>
        <v>20.154479603190591</v>
      </c>
      <c r="BB542" s="51">
        <f t="shared" si="824"/>
        <v>441</v>
      </c>
      <c r="BC542" s="51">
        <f t="shared" si="825"/>
        <v>14.75</v>
      </c>
      <c r="BD542" s="51">
        <v>1</v>
      </c>
      <c r="BF542" s="63">
        <f t="shared" si="865"/>
        <v>8.5934919759125419E+21</v>
      </c>
      <c r="BG542" s="63">
        <f t="shared" si="866"/>
        <v>3.789729961377431E+24</v>
      </c>
      <c r="BH542" s="63">
        <f t="shared" si="867"/>
        <v>5.2436975947509551E+27</v>
      </c>
      <c r="BI542" s="63">
        <f t="shared" si="868"/>
        <v>1.3746038622784024E+34</v>
      </c>
      <c r="BJ542" s="63">
        <f t="shared" si="826"/>
        <v>392123.73333333334</v>
      </c>
      <c r="BK542" s="51">
        <f t="shared" si="869"/>
        <v>1383.6599568284435</v>
      </c>
      <c r="BL542" s="72">
        <f t="shared" si="806"/>
        <v>4.5460481874303573</v>
      </c>
      <c r="BM542" s="51">
        <f t="shared" si="827"/>
        <v>394</v>
      </c>
      <c r="BN542" s="51">
        <f t="shared" si="828"/>
        <v>17.100000000000001</v>
      </c>
      <c r="BO542" s="51">
        <v>1</v>
      </c>
      <c r="BQ542" s="63">
        <f t="shared" si="870"/>
        <v>2.9934898812703585E+18</v>
      </c>
      <c r="BR542" s="63">
        <f t="shared" si="871"/>
        <v>1.1794350132205212E+21</v>
      </c>
      <c r="BS542" s="63">
        <f t="shared" si="872"/>
        <v>8.9982855052769993E+24</v>
      </c>
      <c r="BT542" s="63">
        <f t="shared" si="873"/>
        <v>1.5936085454210633E+34</v>
      </c>
      <c r="BU542" s="63">
        <f t="shared" si="829"/>
        <v>392123.73333333334</v>
      </c>
      <c r="BV542" s="51">
        <f t="shared" si="874"/>
        <v>7629.3186181632991</v>
      </c>
      <c r="BW542" s="72">
        <f t="shared" si="790"/>
        <v>25.066310479150648</v>
      </c>
      <c r="BX542" s="51">
        <f t="shared" si="830"/>
        <v>349</v>
      </c>
      <c r="BY542" s="51">
        <f t="shared" si="831"/>
        <v>19.350000000000001</v>
      </c>
      <c r="BZ542" s="51">
        <v>1</v>
      </c>
      <c r="CB542" s="63">
        <f t="shared" si="875"/>
        <v>1.5441017118510876E+16</v>
      </c>
      <c r="CC542" s="63">
        <f t="shared" si="876"/>
        <v>5.3889149743602954E+18</v>
      </c>
      <c r="CD542" s="63">
        <f t="shared" si="877"/>
        <v>1.988724695348015E+22</v>
      </c>
      <c r="CE542" s="63">
        <f t="shared" si="878"/>
        <v>1.8032938803448877E+34</v>
      </c>
      <c r="CF542" s="63">
        <f t="shared" si="832"/>
        <v>392123.73333333334</v>
      </c>
      <c r="CG542" s="51">
        <f t="shared" si="879"/>
        <v>3690.3990966828933</v>
      </c>
      <c r="CH542" s="93">
        <f t="shared" si="844"/>
        <v>12.124895312302517</v>
      </c>
      <c r="CI542" s="51">
        <f t="shared" si="833"/>
        <v>304</v>
      </c>
      <c r="CJ542" s="51">
        <f t="shared" si="834"/>
        <v>21.6</v>
      </c>
      <c r="CK542" s="51">
        <v>1</v>
      </c>
      <c r="CM542" s="63">
        <f t="shared" si="880"/>
        <v>62838778952430.562</v>
      </c>
      <c r="CN542" s="63">
        <f t="shared" si="881"/>
        <v>1.9102988801538892E+16</v>
      </c>
      <c r="CO542" s="63">
        <f t="shared" si="882"/>
        <v>4.3358823299738567E+19</v>
      </c>
      <c r="CP542" s="63">
        <f t="shared" si="883"/>
        <v>2.0129792152687116E+34</v>
      </c>
      <c r="CQ542" s="63">
        <f t="shared" si="835"/>
        <v>392123.73333333334</v>
      </c>
      <c r="CR542" s="51">
        <f t="shared" si="884"/>
        <v>2269.7402877734862</v>
      </c>
      <c r="CS542" s="93">
        <f t="shared" si="803"/>
        <v>7.4572865032688531</v>
      </c>
      <c r="CT542" s="51">
        <f t="shared" si="836"/>
        <v>253</v>
      </c>
      <c r="CU542" s="51">
        <f t="shared" si="837"/>
        <v>24.15</v>
      </c>
      <c r="CV542" s="51">
        <v>1</v>
      </c>
      <c r="CX542" s="63">
        <f t="shared" si="793"/>
        <v>21648294405.028328</v>
      </c>
      <c r="CY542" s="63">
        <f t="shared" si="794"/>
        <v>5477018484472.167</v>
      </c>
      <c r="CZ542" s="63">
        <f t="shared" si="795"/>
        <v>4.1213065155968872E+16</v>
      </c>
      <c r="DA542" s="63">
        <f t="shared" si="796"/>
        <v>2.2506225948490456E+34</v>
      </c>
      <c r="DB542" s="63">
        <f t="shared" si="838"/>
        <v>392123.73333333334</v>
      </c>
      <c r="DC542" s="51">
        <f t="shared" si="797"/>
        <v>7524.7263219599436</v>
      </c>
      <c r="DD542" s="93">
        <f t="shared" si="792"/>
        <v>24.722669965288905</v>
      </c>
      <c r="DE542" s="51">
        <f t="shared" si="839"/>
        <v>198</v>
      </c>
      <c r="DF542" s="51">
        <f t="shared" si="840"/>
        <v>26.9</v>
      </c>
      <c r="DG542" s="51">
        <v>1</v>
      </c>
      <c r="DI542" s="63">
        <f t="shared" si="798"/>
        <v>8067540.5880289013</v>
      </c>
      <c r="DJ542" s="63">
        <f t="shared" si="799"/>
        <v>1597373036.4297225</v>
      </c>
      <c r="DK542" s="63">
        <f t="shared" si="800"/>
        <v>22415070455962.867</v>
      </c>
      <c r="DL542" s="63">
        <f t="shared" si="801"/>
        <v>2.5069046708670527E+34</v>
      </c>
      <c r="DM542" s="63">
        <f t="shared" si="841"/>
        <v>392123.73333333334</v>
      </c>
      <c r="DN542" s="51">
        <f t="shared" si="802"/>
        <v>14032.458257879847</v>
      </c>
      <c r="DO542" s="93">
        <f t="shared" si="789"/>
        <v>46.103980326675213</v>
      </c>
    </row>
    <row r="543" spans="1:119">
      <c r="A543" s="74">
        <v>8192</v>
      </c>
      <c r="B543" s="74">
        <f t="shared" si="807"/>
        <v>17.899999999999999</v>
      </c>
      <c r="C543" s="78">
        <v>22.475000000000001</v>
      </c>
      <c r="D543" s="76">
        <f t="shared" si="842"/>
        <v>3.6850000000000001</v>
      </c>
      <c r="E543" s="76">
        <f t="shared" si="808"/>
        <v>3.6850000000000001</v>
      </c>
      <c r="F543" s="77">
        <f t="shared" si="809"/>
        <v>305.19308187500008</v>
      </c>
      <c r="G543" s="73">
        <f t="shared" si="810"/>
        <v>2.1410239937244372E+32</v>
      </c>
      <c r="H543" s="74">
        <f t="shared" si="843"/>
        <v>107.40000000000005</v>
      </c>
      <c r="I543" s="79">
        <v>537</v>
      </c>
      <c r="J543" s="51">
        <f t="shared" si="811"/>
        <v>537</v>
      </c>
      <c r="K543" s="51">
        <f t="shared" si="812"/>
        <v>10</v>
      </c>
      <c r="L543" s="51">
        <v>1</v>
      </c>
      <c r="N543" s="63">
        <f t="shared" si="846"/>
        <v>4.050115765368616E+26</v>
      </c>
      <c r="O543" s="63">
        <f t="shared" si="847"/>
        <v>2.1749121660029468E+29</v>
      </c>
      <c r="P543" s="63">
        <f t="shared" si="848"/>
        <v>2.141023993724437E+33</v>
      </c>
      <c r="Q543" s="63">
        <f t="shared" si="849"/>
        <v>1.0705119968622185E+34</v>
      </c>
      <c r="R543" s="63">
        <f t="shared" si="813"/>
        <v>392396.79999999999</v>
      </c>
      <c r="S543" s="51">
        <f t="shared" si="850"/>
        <v>9844.1860190575444</v>
      </c>
      <c r="T543" s="72">
        <f t="shared" si="845"/>
        <v>32.255600155083108</v>
      </c>
      <c r="U543" s="51">
        <f t="shared" si="814"/>
        <v>522</v>
      </c>
      <c r="V543" s="69">
        <f t="shared" si="815"/>
        <v>10.75</v>
      </c>
      <c r="W543" s="51">
        <v>1</v>
      </c>
      <c r="Y543" s="68">
        <f t="shared" si="804"/>
        <v>3.013954849033611E+26</v>
      </c>
      <c r="Z543" s="68">
        <f t="shared" si="851"/>
        <v>1.573284431195545E+29</v>
      </c>
      <c r="AA543" s="68">
        <f t="shared" si="852"/>
        <v>2.8770009915672089E+32</v>
      </c>
      <c r="AB543" s="68">
        <f t="shared" si="853"/>
        <v>1.1508003966268851E+34</v>
      </c>
      <c r="AC543" s="63">
        <f t="shared" si="816"/>
        <v>392396.79999999999</v>
      </c>
      <c r="AD543" s="69">
        <f t="shared" si="854"/>
        <v>1828.6591632899874</v>
      </c>
      <c r="AE543" s="72">
        <f t="shared" si="817"/>
        <v>5.9918106663995854</v>
      </c>
      <c r="AF543" s="51">
        <f t="shared" si="818"/>
        <v>500</v>
      </c>
      <c r="AG543" s="51">
        <f t="shared" si="819"/>
        <v>11.85</v>
      </c>
      <c r="AH543" s="51">
        <v>14</v>
      </c>
      <c r="AJ543" s="63">
        <f t="shared" si="855"/>
        <v>2.0956215169352405E+25</v>
      </c>
      <c r="AK543" s="63">
        <f t="shared" si="856"/>
        <v>1.0478107584676202E+28</v>
      </c>
      <c r="AL543" s="63">
        <f t="shared" si="857"/>
        <v>1.5021659612705022E+31</v>
      </c>
      <c r="AM543" s="63">
        <f t="shared" si="858"/>
        <v>1.268556716281729E+34</v>
      </c>
      <c r="AN543" s="63">
        <f t="shared" si="820"/>
        <v>392396.79999999999</v>
      </c>
      <c r="AO543" s="51">
        <f t="shared" si="859"/>
        <v>1433.6233419356731</v>
      </c>
      <c r="AP543" s="72">
        <f t="shared" si="805"/>
        <v>4.6974306662785086</v>
      </c>
      <c r="AQ543" s="51">
        <f t="shared" si="821"/>
        <v>472</v>
      </c>
      <c r="AR543" s="51">
        <f t="shared" si="822"/>
        <v>13.25</v>
      </c>
      <c r="AS543" s="51">
        <v>1</v>
      </c>
      <c r="AU543" s="63">
        <f t="shared" si="860"/>
        <v>1.0434067356652272E+23</v>
      </c>
      <c r="AV543" s="63">
        <f t="shared" si="861"/>
        <v>4.924879792339872E+25</v>
      </c>
      <c r="AW543" s="63">
        <f t="shared" si="862"/>
        <v>3.4629599507871902E+29</v>
      </c>
      <c r="AX543" s="63">
        <f t="shared" si="863"/>
        <v>1.4184283958424398E+34</v>
      </c>
      <c r="AY543" s="63">
        <f t="shared" si="823"/>
        <v>392396.79999999999</v>
      </c>
      <c r="AZ543" s="51">
        <f t="shared" si="864"/>
        <v>7031.5623869103501</v>
      </c>
      <c r="BA543" s="72">
        <f t="shared" si="791"/>
        <v>23.039717491991883</v>
      </c>
      <c r="BB543" s="51">
        <f t="shared" si="824"/>
        <v>442</v>
      </c>
      <c r="BC543" s="51">
        <f t="shared" si="825"/>
        <v>14.75</v>
      </c>
      <c r="BD543" s="51">
        <v>1</v>
      </c>
      <c r="BF543" s="63">
        <f t="shared" si="865"/>
        <v>8.5934919759125419E+21</v>
      </c>
      <c r="BG543" s="63">
        <f t="shared" si="866"/>
        <v>3.7983234533533437E+24</v>
      </c>
      <c r="BH543" s="63">
        <f t="shared" si="867"/>
        <v>6.0234268011923297E+27</v>
      </c>
      <c r="BI543" s="63">
        <f t="shared" si="868"/>
        <v>1.5790051953717724E+34</v>
      </c>
      <c r="BJ543" s="63">
        <f t="shared" si="826"/>
        <v>392396.79999999999</v>
      </c>
      <c r="BK543" s="51">
        <f t="shared" si="869"/>
        <v>1585.811970772146</v>
      </c>
      <c r="BL543" s="72">
        <f t="shared" si="806"/>
        <v>5.1960940956769699</v>
      </c>
      <c r="BM543" s="51">
        <f t="shared" si="827"/>
        <v>395</v>
      </c>
      <c r="BN543" s="51">
        <f t="shared" si="828"/>
        <v>17.100000000000001</v>
      </c>
      <c r="BO543" s="51">
        <v>1</v>
      </c>
      <c r="BQ543" s="63">
        <f t="shared" si="870"/>
        <v>2.9934898812703585E+18</v>
      </c>
      <c r="BR543" s="63">
        <f t="shared" si="871"/>
        <v>1.1824285031017915E+21</v>
      </c>
      <c r="BS543" s="63">
        <f t="shared" si="872"/>
        <v>1.0336315757705353E+25</v>
      </c>
      <c r="BT543" s="63">
        <f t="shared" si="873"/>
        <v>1.830575514634394E+34</v>
      </c>
      <c r="BU543" s="63">
        <f t="shared" si="829"/>
        <v>392396.79999999999</v>
      </c>
      <c r="BV543" s="51">
        <f t="shared" si="874"/>
        <v>8741.5989470743771</v>
      </c>
      <c r="BW543" s="72">
        <f t="shared" si="790"/>
        <v>28.642847647033921</v>
      </c>
      <c r="BX543" s="51">
        <f t="shared" si="830"/>
        <v>350</v>
      </c>
      <c r="BY543" s="51">
        <f t="shared" si="831"/>
        <v>19.350000000000001</v>
      </c>
      <c r="BZ543" s="51">
        <v>1</v>
      </c>
      <c r="CB543" s="63">
        <f t="shared" si="875"/>
        <v>1.5441017118510876E+16</v>
      </c>
      <c r="CC543" s="63">
        <f t="shared" si="876"/>
        <v>5.4043559914788065E+18</v>
      </c>
      <c r="CD543" s="63">
        <f t="shared" si="877"/>
        <v>2.2844447860882439E+22</v>
      </c>
      <c r="CE543" s="63">
        <f t="shared" si="878"/>
        <v>2.071440713928393E+34</v>
      </c>
      <c r="CF543" s="63">
        <f t="shared" si="832"/>
        <v>392396.79999999999</v>
      </c>
      <c r="CG543" s="51">
        <f t="shared" si="879"/>
        <v>4227.0434991517759</v>
      </c>
      <c r="CH543" s="93">
        <f t="shared" si="844"/>
        <v>13.850390949828521</v>
      </c>
      <c r="CI543" s="51">
        <f t="shared" si="833"/>
        <v>305</v>
      </c>
      <c r="CJ543" s="51">
        <f t="shared" si="834"/>
        <v>21.6</v>
      </c>
      <c r="CK543" s="51">
        <v>1</v>
      </c>
      <c r="CM543" s="63">
        <f t="shared" si="880"/>
        <v>62838778952430.562</v>
      </c>
      <c r="CN543" s="63">
        <f t="shared" si="881"/>
        <v>1.916582758049132E+16</v>
      </c>
      <c r="CO543" s="63">
        <f t="shared" si="882"/>
        <v>4.9806208999016808E+19</v>
      </c>
      <c r="CP543" s="63">
        <f t="shared" si="883"/>
        <v>2.3123059132223923E+34</v>
      </c>
      <c r="CQ543" s="63">
        <f t="shared" si="835"/>
        <v>392396.79999999999</v>
      </c>
      <c r="CR543" s="51">
        <f t="shared" si="884"/>
        <v>2598.6985842298814</v>
      </c>
      <c r="CS543" s="93">
        <f t="shared" si="803"/>
        <v>8.5149328034055749</v>
      </c>
      <c r="CT543" s="51">
        <f t="shared" si="836"/>
        <v>254</v>
      </c>
      <c r="CU543" s="51">
        <f t="shared" si="837"/>
        <v>24.15</v>
      </c>
      <c r="CV543" s="51">
        <v>1</v>
      </c>
      <c r="CX543" s="63">
        <f t="shared" si="793"/>
        <v>21648294405.028328</v>
      </c>
      <c r="CY543" s="63">
        <f t="shared" si="794"/>
        <v>5498666778877.1953</v>
      </c>
      <c r="CZ543" s="63">
        <f t="shared" si="795"/>
        <v>4.7341380149047072E+16</v>
      </c>
      <c r="DA543" s="63">
        <f t="shared" si="796"/>
        <v>2.5852864724222578E+34</v>
      </c>
      <c r="DB543" s="63">
        <f t="shared" si="838"/>
        <v>392396.79999999999</v>
      </c>
      <c r="DC543" s="51">
        <f t="shared" si="797"/>
        <v>8609.6106661538743</v>
      </c>
      <c r="DD543" s="93">
        <f t="shared" si="792"/>
        <v>28.210372965400865</v>
      </c>
      <c r="DE543" s="51">
        <f t="shared" si="839"/>
        <v>199</v>
      </c>
      <c r="DF543" s="51">
        <f t="shared" si="840"/>
        <v>26.9</v>
      </c>
      <c r="DG543" s="51">
        <v>1</v>
      </c>
      <c r="DI543" s="63">
        <f t="shared" si="798"/>
        <v>8067540.5880289013</v>
      </c>
      <c r="DJ543" s="63">
        <f t="shared" si="799"/>
        <v>1605440577.0177515</v>
      </c>
      <c r="DK543" s="63">
        <f t="shared" si="800"/>
        <v>25748154559907.187</v>
      </c>
      <c r="DL543" s="63">
        <f t="shared" si="801"/>
        <v>2.8796772715593674E+34</v>
      </c>
      <c r="DM543" s="63">
        <f t="shared" si="841"/>
        <v>392396.79999999999</v>
      </c>
      <c r="DN543" s="51">
        <f t="shared" si="802"/>
        <v>16038.061407253499</v>
      </c>
      <c r="DO543" s="93">
        <f t="shared" si="789"/>
        <v>52.55054049299293</v>
      </c>
    </row>
    <row r="544" spans="1:119">
      <c r="A544" s="74">
        <v>8192</v>
      </c>
      <c r="B544" s="74">
        <f t="shared" si="807"/>
        <v>17.933333333333334</v>
      </c>
      <c r="C544" s="78">
        <v>22.475000000000001</v>
      </c>
      <c r="D544" s="76">
        <f t="shared" si="842"/>
        <v>3.69</v>
      </c>
      <c r="E544" s="76">
        <f t="shared" si="808"/>
        <v>3.69</v>
      </c>
      <c r="F544" s="77">
        <f t="shared" si="809"/>
        <v>306.02184749999998</v>
      </c>
      <c r="G544" s="73">
        <f t="shared" si="810"/>
        <v>2.4593907396004425E+32</v>
      </c>
      <c r="H544" s="74">
        <f t="shared" si="843"/>
        <v>107.60000000000007</v>
      </c>
      <c r="I544" s="79">
        <v>538</v>
      </c>
      <c r="J544" s="51">
        <f t="shared" si="811"/>
        <v>538</v>
      </c>
      <c r="K544" s="51">
        <f t="shared" si="812"/>
        <v>10</v>
      </c>
      <c r="L544" s="51">
        <v>1</v>
      </c>
      <c r="N544" s="63">
        <f t="shared" si="846"/>
        <v>4.050115765368616E+26</v>
      </c>
      <c r="O544" s="63">
        <f t="shared" si="847"/>
        <v>2.1789622817683153E+29</v>
      </c>
      <c r="P544" s="63">
        <f t="shared" si="848"/>
        <v>2.4593907396004425E+33</v>
      </c>
      <c r="Q544" s="63">
        <f t="shared" si="849"/>
        <v>1.2296953698002211E+34</v>
      </c>
      <c r="R544" s="63">
        <f t="shared" si="813"/>
        <v>392669.8666666667</v>
      </c>
      <c r="S544" s="51">
        <f t="shared" si="850"/>
        <v>11286.981698483318</v>
      </c>
      <c r="T544" s="72">
        <f t="shared" si="845"/>
        <v>36.882927773590801</v>
      </c>
      <c r="U544" s="51">
        <f t="shared" si="814"/>
        <v>523</v>
      </c>
      <c r="V544" s="69">
        <f t="shared" si="815"/>
        <v>10.75</v>
      </c>
      <c r="W544" s="51">
        <v>1</v>
      </c>
      <c r="Y544" s="68">
        <f t="shared" si="804"/>
        <v>3.013954849033611E+26</v>
      </c>
      <c r="Z544" s="68">
        <f t="shared" si="851"/>
        <v>1.5762983860445786E+29</v>
      </c>
      <c r="AA544" s="68">
        <f t="shared" si="852"/>
        <v>3.3048063063380919E+32</v>
      </c>
      <c r="AB544" s="68">
        <f t="shared" si="853"/>
        <v>1.3219225225352378E+34</v>
      </c>
      <c r="AC544" s="63">
        <f t="shared" si="816"/>
        <v>392669.8666666667</v>
      </c>
      <c r="AD544" s="69">
        <f t="shared" si="854"/>
        <v>2096.5613716263933</v>
      </c>
      <c r="AE544" s="72">
        <f t="shared" si="817"/>
        <v>6.8510186078345061</v>
      </c>
      <c r="AF544" s="51">
        <f t="shared" si="818"/>
        <v>501</v>
      </c>
      <c r="AG544" s="51">
        <f t="shared" si="819"/>
        <v>11.85</v>
      </c>
      <c r="AH544" s="51">
        <v>1</v>
      </c>
      <c r="AJ544" s="63">
        <f t="shared" si="855"/>
        <v>2.0956215169352405E+25</v>
      </c>
      <c r="AK544" s="63">
        <f t="shared" si="856"/>
        <v>1.0499063799845555E+28</v>
      </c>
      <c r="AL544" s="63">
        <f t="shared" si="857"/>
        <v>1.7255355686439652E+31</v>
      </c>
      <c r="AM544" s="63">
        <f t="shared" si="858"/>
        <v>1.4571890132132622E+34</v>
      </c>
      <c r="AN544" s="63">
        <f t="shared" si="820"/>
        <v>392669.8666666667</v>
      </c>
      <c r="AO544" s="51">
        <f t="shared" si="859"/>
        <v>1643.5137470727136</v>
      </c>
      <c r="AP544" s="72">
        <f t="shared" si="805"/>
        <v>5.3705765143866522</v>
      </c>
      <c r="AQ544" s="51">
        <f t="shared" si="821"/>
        <v>473</v>
      </c>
      <c r="AR544" s="51">
        <f t="shared" si="822"/>
        <v>13.25</v>
      </c>
      <c r="AS544" s="51">
        <v>1</v>
      </c>
      <c r="AU544" s="63">
        <f t="shared" si="860"/>
        <v>1.0434067356652272E+23</v>
      </c>
      <c r="AV544" s="63">
        <f t="shared" si="861"/>
        <v>4.9353138596965244E+25</v>
      </c>
      <c r="AW544" s="63">
        <f t="shared" si="862"/>
        <v>3.9778963988898609E+29</v>
      </c>
      <c r="AX544" s="63">
        <f t="shared" si="863"/>
        <v>1.6293463649852932E+34</v>
      </c>
      <c r="AY544" s="63">
        <f t="shared" si="823"/>
        <v>392669.8666666667</v>
      </c>
      <c r="AZ544" s="51">
        <f t="shared" si="864"/>
        <v>8060.0677322160509</v>
      </c>
      <c r="BA544" s="72">
        <f t="shared" si="791"/>
        <v>26.338210157417116</v>
      </c>
      <c r="BB544" s="51">
        <f t="shared" si="824"/>
        <v>443</v>
      </c>
      <c r="BC544" s="51">
        <f t="shared" si="825"/>
        <v>14.75</v>
      </c>
      <c r="BD544" s="51">
        <v>1</v>
      </c>
      <c r="BF544" s="63">
        <f t="shared" si="865"/>
        <v>8.5934919759125419E+21</v>
      </c>
      <c r="BG544" s="63">
        <f t="shared" si="866"/>
        <v>3.8069169453292559E+24</v>
      </c>
      <c r="BH544" s="63">
        <f t="shared" si="867"/>
        <v>6.9191004579746824E+27</v>
      </c>
      <c r="BI544" s="63">
        <f t="shared" si="868"/>
        <v>1.8138006704553265E+34</v>
      </c>
      <c r="BJ544" s="63">
        <f t="shared" si="826"/>
        <v>392669.8666666667</v>
      </c>
      <c r="BK544" s="51">
        <f t="shared" si="869"/>
        <v>1817.5075940292827</v>
      </c>
      <c r="BL544" s="72">
        <f t="shared" si="806"/>
        <v>5.9391432633883525</v>
      </c>
      <c r="BM544" s="51">
        <f t="shared" si="827"/>
        <v>396</v>
      </c>
      <c r="BN544" s="51">
        <f t="shared" si="828"/>
        <v>17.100000000000001</v>
      </c>
      <c r="BO544" s="51">
        <v>1</v>
      </c>
      <c r="BQ544" s="63">
        <f t="shared" si="870"/>
        <v>2.9934898812703585E+18</v>
      </c>
      <c r="BR544" s="63">
        <f t="shared" si="871"/>
        <v>1.1854219929830619E+21</v>
      </c>
      <c r="BS544" s="63">
        <f t="shared" si="872"/>
        <v>1.187330890760607E+25</v>
      </c>
      <c r="BT544" s="63">
        <f t="shared" si="873"/>
        <v>2.1027790823583786E+34</v>
      </c>
      <c r="BU544" s="63">
        <f t="shared" si="829"/>
        <v>392669.8666666667</v>
      </c>
      <c r="BV544" s="51">
        <f t="shared" si="874"/>
        <v>10016.103107491212</v>
      </c>
      <c r="BW544" s="72">
        <f t="shared" si="790"/>
        <v>32.730026268765705</v>
      </c>
      <c r="BX544" s="51">
        <f t="shared" si="830"/>
        <v>351</v>
      </c>
      <c r="BY544" s="51">
        <f t="shared" si="831"/>
        <v>19.350000000000001</v>
      </c>
      <c r="BZ544" s="51">
        <v>1</v>
      </c>
      <c r="CB544" s="63">
        <f t="shared" si="875"/>
        <v>1.5441017118510876E+16</v>
      </c>
      <c r="CC544" s="63">
        <f t="shared" si="876"/>
        <v>5.4197970085973176E+18</v>
      </c>
      <c r="CD544" s="63">
        <f t="shared" si="877"/>
        <v>2.6241379678611199E+22</v>
      </c>
      <c r="CE544" s="63">
        <f t="shared" si="878"/>
        <v>2.3794605405634281E+34</v>
      </c>
      <c r="CF544" s="63">
        <f t="shared" si="832"/>
        <v>392669.8666666667</v>
      </c>
      <c r="CG544" s="51">
        <f t="shared" si="879"/>
        <v>4841.7643016860247</v>
      </c>
      <c r="CH544" s="93">
        <f t="shared" si="844"/>
        <v>15.821629538021874</v>
      </c>
      <c r="CI544" s="51">
        <f t="shared" si="833"/>
        <v>306</v>
      </c>
      <c r="CJ544" s="51">
        <f t="shared" si="834"/>
        <v>21.6</v>
      </c>
      <c r="CK544" s="51">
        <v>1</v>
      </c>
      <c r="CM544" s="63">
        <f t="shared" si="880"/>
        <v>62838778952430.562</v>
      </c>
      <c r="CN544" s="63">
        <f t="shared" si="881"/>
        <v>1.9228666359443752E+16</v>
      </c>
      <c r="CO544" s="63">
        <f t="shared" si="882"/>
        <v>5.7212310345809125E+19</v>
      </c>
      <c r="CP544" s="63">
        <f t="shared" si="883"/>
        <v>2.6561419987684781E+34</v>
      </c>
      <c r="CQ544" s="63">
        <f t="shared" si="835"/>
        <v>392669.8666666667</v>
      </c>
      <c r="CR544" s="51">
        <f t="shared" si="884"/>
        <v>2975.3654921424391</v>
      </c>
      <c r="CS544" s="93">
        <f t="shared" si="803"/>
        <v>9.7227224672004482</v>
      </c>
      <c r="CT544" s="51">
        <f t="shared" si="836"/>
        <v>255</v>
      </c>
      <c r="CU544" s="51">
        <f t="shared" si="837"/>
        <v>24.15</v>
      </c>
      <c r="CV544" s="51">
        <v>1</v>
      </c>
      <c r="CX544" s="63">
        <f t="shared" si="793"/>
        <v>21648294405.028328</v>
      </c>
      <c r="CY544" s="63">
        <f t="shared" si="794"/>
        <v>5520315073282.2236</v>
      </c>
      <c r="CZ544" s="63">
        <f t="shared" si="795"/>
        <v>5.4380965500499664E+16</v>
      </c>
      <c r="DA544" s="63">
        <f t="shared" si="796"/>
        <v>2.9697143180675343E+34</v>
      </c>
      <c r="DB544" s="63">
        <f t="shared" si="838"/>
        <v>392669.8666666667</v>
      </c>
      <c r="DC544" s="51">
        <f t="shared" si="797"/>
        <v>9851.0619011038216</v>
      </c>
      <c r="DD544" s="93">
        <f t="shared" si="792"/>
        <v>32.19071442637383</v>
      </c>
      <c r="DE544" s="51">
        <f t="shared" si="839"/>
        <v>200</v>
      </c>
      <c r="DF544" s="51">
        <f t="shared" si="840"/>
        <v>26.9</v>
      </c>
      <c r="DG544" s="51">
        <v>13</v>
      </c>
      <c r="DI544" s="63">
        <f t="shared" si="798"/>
        <v>104878027.64437571</v>
      </c>
      <c r="DJ544" s="63">
        <f t="shared" si="799"/>
        <v>20975605528.875141</v>
      </c>
      <c r="DK544" s="63">
        <f t="shared" si="800"/>
        <v>29576862787174.793</v>
      </c>
      <c r="DL544" s="63">
        <f t="shared" si="801"/>
        <v>3.3078805447625951E+34</v>
      </c>
      <c r="DM544" s="63">
        <f t="shared" si="841"/>
        <v>392669.8666666667</v>
      </c>
      <c r="DN544" s="51">
        <f t="shared" si="802"/>
        <v>1410.0600216980201</v>
      </c>
      <c r="DO544" s="93">
        <f t="shared" si="789"/>
        <v>4.6077103096308187</v>
      </c>
    </row>
    <row r="545" spans="1:119">
      <c r="A545" s="74">
        <v>8192</v>
      </c>
      <c r="B545" s="74">
        <f t="shared" si="807"/>
        <v>17.966666666666665</v>
      </c>
      <c r="C545" s="78">
        <v>22.475000000000001</v>
      </c>
      <c r="D545" s="76">
        <f t="shared" si="842"/>
        <v>3.6949999999999998</v>
      </c>
      <c r="E545" s="76">
        <f t="shared" si="808"/>
        <v>3.6949999999999998</v>
      </c>
      <c r="F545" s="77">
        <f t="shared" si="809"/>
        <v>306.85173687499997</v>
      </c>
      <c r="G545" s="73">
        <f t="shared" si="810"/>
        <v>2.8250980968739696E+32</v>
      </c>
      <c r="H545" s="74">
        <f t="shared" si="843"/>
        <v>107.80000000000005</v>
      </c>
      <c r="I545" s="79">
        <v>539</v>
      </c>
      <c r="J545" s="51">
        <f t="shared" si="811"/>
        <v>539</v>
      </c>
      <c r="K545" s="51">
        <f t="shared" si="812"/>
        <v>10</v>
      </c>
      <c r="L545" s="51">
        <v>1</v>
      </c>
      <c r="N545" s="63">
        <f t="shared" si="846"/>
        <v>4.050115765368616E+26</v>
      </c>
      <c r="O545" s="63">
        <f t="shared" si="847"/>
        <v>2.1830123975336841E+29</v>
      </c>
      <c r="P545" s="63">
        <f t="shared" si="848"/>
        <v>2.8250980968739696E+33</v>
      </c>
      <c r="Q545" s="63">
        <f t="shared" si="849"/>
        <v>1.4125490484369848E+34</v>
      </c>
      <c r="R545" s="63">
        <f t="shared" si="813"/>
        <v>392942.93333333335</v>
      </c>
      <c r="S545" s="51">
        <f t="shared" si="850"/>
        <v>12941.28288078299</v>
      </c>
      <c r="T545" s="72">
        <f t="shared" si="845"/>
        <v>42.174383670035375</v>
      </c>
      <c r="U545" s="51">
        <f t="shared" si="814"/>
        <v>524</v>
      </c>
      <c r="V545" s="69">
        <f t="shared" si="815"/>
        <v>10.75</v>
      </c>
      <c r="W545" s="51">
        <v>1</v>
      </c>
      <c r="Y545" s="68">
        <f t="shared" si="804"/>
        <v>3.013954849033611E+26</v>
      </c>
      <c r="Z545" s="68">
        <f t="shared" si="851"/>
        <v>1.5793123408936122E+29</v>
      </c>
      <c r="AA545" s="68">
        <f t="shared" si="852"/>
        <v>3.796225567674394E+32</v>
      </c>
      <c r="AB545" s="68">
        <f t="shared" si="853"/>
        <v>1.5184902270697589E+34</v>
      </c>
      <c r="AC545" s="63">
        <f t="shared" si="816"/>
        <v>392942.93333333335</v>
      </c>
      <c r="AD545" s="69">
        <f t="shared" si="854"/>
        <v>2403.7205746941736</v>
      </c>
      <c r="AE545" s="72">
        <f t="shared" si="817"/>
        <v>7.8334918328109717</v>
      </c>
      <c r="AF545" s="51">
        <f t="shared" si="818"/>
        <v>502</v>
      </c>
      <c r="AG545" s="51">
        <f t="shared" si="819"/>
        <v>11.85</v>
      </c>
      <c r="AH545" s="51">
        <v>1</v>
      </c>
      <c r="AJ545" s="63">
        <f t="shared" si="855"/>
        <v>2.0956215169352405E+25</v>
      </c>
      <c r="AK545" s="63">
        <f t="shared" si="856"/>
        <v>1.0520020015014908E+28</v>
      </c>
      <c r="AL545" s="63">
        <f t="shared" si="857"/>
        <v>1.9821198691901964E+31</v>
      </c>
      <c r="AM545" s="63">
        <f t="shared" si="858"/>
        <v>1.673870622397827E+34</v>
      </c>
      <c r="AN545" s="63">
        <f t="shared" si="820"/>
        <v>392942.93333333335</v>
      </c>
      <c r="AO545" s="51">
        <f t="shared" si="859"/>
        <v>1884.1407776422254</v>
      </c>
      <c r="AP545" s="72">
        <f t="shared" si="805"/>
        <v>6.1402317511070654</v>
      </c>
      <c r="AQ545" s="51">
        <f t="shared" si="821"/>
        <v>474</v>
      </c>
      <c r="AR545" s="51">
        <f t="shared" si="822"/>
        <v>13.25</v>
      </c>
      <c r="AS545" s="51">
        <v>1</v>
      </c>
      <c r="AU545" s="63">
        <f t="shared" si="860"/>
        <v>1.0434067356652272E+23</v>
      </c>
      <c r="AV545" s="63">
        <f t="shared" si="861"/>
        <v>4.9457479270531768E+25</v>
      </c>
      <c r="AW545" s="63">
        <f t="shared" si="862"/>
        <v>4.5694030497534119E+29</v>
      </c>
      <c r="AX545" s="63">
        <f t="shared" si="863"/>
        <v>1.8716274891790049E+34</v>
      </c>
      <c r="AY545" s="63">
        <f t="shared" si="823"/>
        <v>392942.93333333335</v>
      </c>
      <c r="AZ545" s="51">
        <f t="shared" si="864"/>
        <v>9239.0536621545889</v>
      </c>
      <c r="BA545" s="72">
        <f t="shared" si="791"/>
        <v>30.109178316035528</v>
      </c>
      <c r="BB545" s="51">
        <f t="shared" si="824"/>
        <v>444</v>
      </c>
      <c r="BC545" s="51">
        <f t="shared" si="825"/>
        <v>14.75</v>
      </c>
      <c r="BD545" s="51">
        <v>1</v>
      </c>
      <c r="BF545" s="63">
        <f t="shared" si="865"/>
        <v>8.5934919759125419E+21</v>
      </c>
      <c r="BG545" s="63">
        <f t="shared" si="866"/>
        <v>3.8155104373051687E+24</v>
      </c>
      <c r="BH545" s="63">
        <f t="shared" si="867"/>
        <v>7.9479593141347492E+27</v>
      </c>
      <c r="BI545" s="63">
        <f t="shared" si="868"/>
        <v>2.0835098464445529E+34</v>
      </c>
      <c r="BJ545" s="63">
        <f t="shared" si="826"/>
        <v>392942.93333333335</v>
      </c>
      <c r="BK545" s="51">
        <f t="shared" si="869"/>
        <v>2083.0658033131367</v>
      </c>
      <c r="BL545" s="72">
        <f t="shared" si="806"/>
        <v>6.788509084312925</v>
      </c>
      <c r="BM545" s="51">
        <f t="shared" si="827"/>
        <v>397</v>
      </c>
      <c r="BN545" s="51">
        <f t="shared" si="828"/>
        <v>17.100000000000001</v>
      </c>
      <c r="BO545" s="51">
        <v>1</v>
      </c>
      <c r="BQ545" s="63">
        <f t="shared" si="870"/>
        <v>2.9934898812703585E+18</v>
      </c>
      <c r="BR545" s="63">
        <f t="shared" si="871"/>
        <v>1.1884154828643324E+21</v>
      </c>
      <c r="BS545" s="63">
        <f t="shared" si="872"/>
        <v>1.3638850410538736E+25</v>
      </c>
      <c r="BT545" s="63">
        <f t="shared" si="873"/>
        <v>2.4154588728272443E+34</v>
      </c>
      <c r="BU545" s="63">
        <f t="shared" si="829"/>
        <v>392942.93333333335</v>
      </c>
      <c r="BV545" s="51">
        <f t="shared" si="874"/>
        <v>11476.500102191721</v>
      </c>
      <c r="BW545" s="72">
        <f t="shared" si="790"/>
        <v>37.400798897438939</v>
      </c>
      <c r="BX545" s="51">
        <f t="shared" si="830"/>
        <v>352</v>
      </c>
      <c r="BY545" s="51">
        <f t="shared" si="831"/>
        <v>19.350000000000001</v>
      </c>
      <c r="BZ545" s="51">
        <v>1</v>
      </c>
      <c r="CB545" s="63">
        <f t="shared" si="875"/>
        <v>1.5441017118510876E+16</v>
      </c>
      <c r="CC545" s="63">
        <f t="shared" si="876"/>
        <v>5.4352380257158287E+18</v>
      </c>
      <c r="CD545" s="63">
        <f t="shared" si="877"/>
        <v>3.014342966967331E+22</v>
      </c>
      <c r="CE545" s="63">
        <f t="shared" si="878"/>
        <v>2.7332824087255654E+34</v>
      </c>
      <c r="CF545" s="63">
        <f t="shared" si="832"/>
        <v>392942.93333333335</v>
      </c>
      <c r="CG545" s="51">
        <f t="shared" si="879"/>
        <v>5545.9263287192243</v>
      </c>
      <c r="CH545" s="93">
        <f t="shared" si="844"/>
        <v>18.073635121636705</v>
      </c>
      <c r="CI545" s="51">
        <f t="shared" si="833"/>
        <v>307</v>
      </c>
      <c r="CJ545" s="51">
        <f t="shared" si="834"/>
        <v>21.6</v>
      </c>
      <c r="CK545" s="51">
        <v>1</v>
      </c>
      <c r="CM545" s="63">
        <f t="shared" si="880"/>
        <v>62838778952430.562</v>
      </c>
      <c r="CN545" s="63">
        <f t="shared" si="881"/>
        <v>1.9291505138396184E+16</v>
      </c>
      <c r="CO545" s="63">
        <f t="shared" si="882"/>
        <v>6.57196867798108E+19</v>
      </c>
      <c r="CP545" s="63">
        <f t="shared" si="883"/>
        <v>3.051105944623887E+34</v>
      </c>
      <c r="CQ545" s="63">
        <f t="shared" si="835"/>
        <v>392942.93333333335</v>
      </c>
      <c r="CR545" s="51">
        <f t="shared" si="884"/>
        <v>3406.6645556342764</v>
      </c>
      <c r="CS545" s="93">
        <f t="shared" si="803"/>
        <v>11.101988831244665</v>
      </c>
      <c r="CT545" s="51">
        <f t="shared" si="836"/>
        <v>256</v>
      </c>
      <c r="CU545" s="51">
        <f t="shared" si="837"/>
        <v>24.15</v>
      </c>
      <c r="CV545" s="51">
        <v>1</v>
      </c>
      <c r="CX545" s="63">
        <f t="shared" si="793"/>
        <v>21648294405.028328</v>
      </c>
      <c r="CY545" s="63">
        <f t="shared" si="794"/>
        <v>5541963367687.252</v>
      </c>
      <c r="CZ545" s="63">
        <f t="shared" si="795"/>
        <v>6.246732561357448E+16</v>
      </c>
      <c r="DA545" s="63">
        <f t="shared" si="796"/>
        <v>3.4113059519753183E+34</v>
      </c>
      <c r="DB545" s="63">
        <f t="shared" si="838"/>
        <v>392942.93333333335</v>
      </c>
      <c r="DC545" s="51">
        <f t="shared" si="797"/>
        <v>11271.695871862659</v>
      </c>
      <c r="DD545" s="93">
        <f t="shared" si="792"/>
        <v>36.733361807413623</v>
      </c>
      <c r="DE545" s="51">
        <f t="shared" si="839"/>
        <v>201</v>
      </c>
      <c r="DF545" s="51">
        <f t="shared" si="840"/>
        <v>26.9</v>
      </c>
      <c r="DG545" s="51">
        <v>1</v>
      </c>
      <c r="DI545" s="63">
        <f t="shared" si="798"/>
        <v>104878027.64437571</v>
      </c>
      <c r="DJ545" s="63">
        <f t="shared" si="799"/>
        <v>21080483556.51952</v>
      </c>
      <c r="DK545" s="63">
        <f t="shared" si="800"/>
        <v>33974893629600.707</v>
      </c>
      <c r="DL545" s="63">
        <f t="shared" si="801"/>
        <v>3.7997569402954891E+34</v>
      </c>
      <c r="DM545" s="63">
        <f t="shared" si="841"/>
        <v>392942.93333333335</v>
      </c>
      <c r="DN545" s="51">
        <f t="shared" si="802"/>
        <v>1611.6752511160191</v>
      </c>
      <c r="DO545" s="93">
        <f t="shared" ref="DO545:DO608" si="885">DN545/$F545</f>
        <v>5.2522930700325672</v>
      </c>
    </row>
    <row r="546" spans="1:119">
      <c r="A546" s="74">
        <v>8192</v>
      </c>
      <c r="B546" s="74">
        <f t="shared" si="807"/>
        <v>18</v>
      </c>
      <c r="C546" s="78">
        <v>22.475000000000001</v>
      </c>
      <c r="D546" s="76">
        <f t="shared" ref="D546:D609" si="886">(100%+I546*0.5%)</f>
        <v>3.7</v>
      </c>
      <c r="E546" s="76">
        <f t="shared" ref="E546:E609" si="887">(100%+I546*0.5%)</f>
        <v>3.7</v>
      </c>
      <c r="F546" s="77">
        <f t="shared" ref="F546:F609" si="888">C546*D546*E546*1</f>
        <v>307.68275000000006</v>
      </c>
      <c r="G546" s="73">
        <f t="shared" ref="G546:G609" si="889">POWER($H$1,I546)</f>
        <v>3.245185536584384E+32</v>
      </c>
      <c r="H546" s="74">
        <f t="shared" ref="H546:H609" si="890">LOG(G546,2)</f>
        <v>108.00000000000004</v>
      </c>
      <c r="I546" s="79">
        <v>540</v>
      </c>
      <c r="J546" s="51">
        <f t="shared" si="811"/>
        <v>540</v>
      </c>
      <c r="K546" s="51">
        <f t="shared" si="812"/>
        <v>10</v>
      </c>
      <c r="L546" s="51">
        <v>13</v>
      </c>
      <c r="N546" s="63">
        <f t="shared" si="846"/>
        <v>5.2651504949792011E+27</v>
      </c>
      <c r="O546" s="63">
        <f t="shared" si="847"/>
        <v>2.8431812672887688E+30</v>
      </c>
      <c r="P546" s="63">
        <f t="shared" si="848"/>
        <v>3.2451855365843837E+33</v>
      </c>
      <c r="Q546" s="63">
        <f t="shared" si="849"/>
        <v>1.6225927682921917E+34</v>
      </c>
      <c r="R546" s="63">
        <f t="shared" si="813"/>
        <v>393216</v>
      </c>
      <c r="S546" s="51">
        <f t="shared" si="850"/>
        <v>1141.3924162770538</v>
      </c>
      <c r="T546" s="72">
        <f t="shared" si="845"/>
        <v>3.7096405836110526</v>
      </c>
      <c r="U546" s="51">
        <f t="shared" si="814"/>
        <v>525</v>
      </c>
      <c r="V546" s="69">
        <f t="shared" si="815"/>
        <v>10.75</v>
      </c>
      <c r="W546" s="51">
        <v>1</v>
      </c>
      <c r="Y546" s="68">
        <f t="shared" si="804"/>
        <v>3.013954849033611E+26</v>
      </c>
      <c r="Z546" s="68">
        <f t="shared" si="851"/>
        <v>1.5823262957426457E+29</v>
      </c>
      <c r="AA546" s="68">
        <f t="shared" si="852"/>
        <v>4.3607180647852612E+32</v>
      </c>
      <c r="AB546" s="68">
        <f t="shared" si="853"/>
        <v>1.7442872259141064E+34</v>
      </c>
      <c r="AC546" s="63">
        <f t="shared" si="816"/>
        <v>393216</v>
      </c>
      <c r="AD546" s="69">
        <f t="shared" si="854"/>
        <v>2755.890536937965</v>
      </c>
      <c r="AE546" s="72">
        <f t="shared" si="817"/>
        <v>8.9569224694525911</v>
      </c>
      <c r="AF546" s="51">
        <f t="shared" si="818"/>
        <v>503</v>
      </c>
      <c r="AG546" s="51">
        <f t="shared" si="819"/>
        <v>11.85</v>
      </c>
      <c r="AH546" s="51">
        <v>1</v>
      </c>
      <c r="AJ546" s="63">
        <f t="shared" si="855"/>
        <v>2.0956215169352405E+25</v>
      </c>
      <c r="AK546" s="63">
        <f t="shared" si="856"/>
        <v>1.0540976230184259E+28</v>
      </c>
      <c r="AL546" s="63">
        <f t="shared" si="857"/>
        <v>2.276857833145718E+31</v>
      </c>
      <c r="AM546" s="63">
        <f t="shared" si="858"/>
        <v>1.9227724304262475E+34</v>
      </c>
      <c r="AN546" s="63">
        <f t="shared" si="820"/>
        <v>393216</v>
      </c>
      <c r="AO546" s="51">
        <f t="shared" si="859"/>
        <v>2160.0066098488091</v>
      </c>
      <c r="AP546" s="72">
        <f t="shared" si="805"/>
        <v>7.0202395481995943</v>
      </c>
      <c r="AQ546" s="51">
        <f t="shared" si="821"/>
        <v>475</v>
      </c>
      <c r="AR546" s="51">
        <f t="shared" si="822"/>
        <v>13.25</v>
      </c>
      <c r="AS546" s="51">
        <v>1</v>
      </c>
      <c r="AU546" s="63">
        <f t="shared" si="860"/>
        <v>1.0434067356652272E+23</v>
      </c>
      <c r="AV546" s="63">
        <f t="shared" si="861"/>
        <v>4.9561819944098291E+25</v>
      </c>
      <c r="AW546" s="63">
        <f t="shared" si="862"/>
        <v>5.2488657665701777E+29</v>
      </c>
      <c r="AX546" s="63">
        <f t="shared" si="863"/>
        <v>2.1499354179871545E+34</v>
      </c>
      <c r="AY546" s="63">
        <f t="shared" si="823"/>
        <v>393216</v>
      </c>
      <c r="AZ546" s="51">
        <f t="shared" si="864"/>
        <v>10590.542826091681</v>
      </c>
      <c r="BA546" s="72">
        <f t="shared" si="791"/>
        <v>34.420333366403149</v>
      </c>
      <c r="BB546" s="51">
        <f t="shared" si="824"/>
        <v>445</v>
      </c>
      <c r="BC546" s="51">
        <f t="shared" si="825"/>
        <v>14.75</v>
      </c>
      <c r="BD546" s="51">
        <v>1</v>
      </c>
      <c r="BF546" s="63">
        <f t="shared" si="865"/>
        <v>8.5934919759125419E+21</v>
      </c>
      <c r="BG546" s="63">
        <f t="shared" si="866"/>
        <v>3.8241039292810814E+24</v>
      </c>
      <c r="BH546" s="63">
        <f t="shared" si="867"/>
        <v>9.1298077897299489E+27</v>
      </c>
      <c r="BI546" s="63">
        <f t="shared" si="868"/>
        <v>2.3933243332309833E+34</v>
      </c>
      <c r="BJ546" s="63">
        <f t="shared" si="826"/>
        <v>393216</v>
      </c>
      <c r="BK546" s="51">
        <f t="shared" si="869"/>
        <v>2387.437150916116</v>
      </c>
      <c r="BL546" s="72">
        <f t="shared" si="806"/>
        <v>7.7594117672053944</v>
      </c>
      <c r="BM546" s="51">
        <f t="shared" si="827"/>
        <v>398</v>
      </c>
      <c r="BN546" s="51">
        <f t="shared" si="828"/>
        <v>17.100000000000001</v>
      </c>
      <c r="BO546" s="51">
        <v>1</v>
      </c>
      <c r="BQ546" s="63">
        <f t="shared" si="870"/>
        <v>2.9934898812703585E+18</v>
      </c>
      <c r="BR546" s="63">
        <f t="shared" si="871"/>
        <v>1.1914089727456028E+21</v>
      </c>
      <c r="BS546" s="63">
        <f t="shared" si="872"/>
        <v>1.5666925030636483E+25</v>
      </c>
      <c r="BT546" s="63">
        <f t="shared" si="873"/>
        <v>2.7746336337796486E+34</v>
      </c>
      <c r="BU546" s="63">
        <f t="shared" si="829"/>
        <v>393216</v>
      </c>
      <c r="BV546" s="51">
        <f t="shared" si="874"/>
        <v>13149.913580499602</v>
      </c>
      <c r="BW546" s="72">
        <f t="shared" si="790"/>
        <v>42.738546702730652</v>
      </c>
      <c r="BX546" s="51">
        <f t="shared" si="830"/>
        <v>353</v>
      </c>
      <c r="BY546" s="51">
        <f t="shared" si="831"/>
        <v>19.350000000000001</v>
      </c>
      <c r="BZ546" s="51">
        <v>1</v>
      </c>
      <c r="CB546" s="63">
        <f t="shared" si="875"/>
        <v>1.5441017118510876E+16</v>
      </c>
      <c r="CC546" s="63">
        <f t="shared" si="876"/>
        <v>5.4506790428343388E+18</v>
      </c>
      <c r="CD546" s="63">
        <f t="shared" si="877"/>
        <v>3.462570807552256E+22</v>
      </c>
      <c r="CE546" s="63">
        <f t="shared" si="878"/>
        <v>3.139717006645392E+34</v>
      </c>
      <c r="CF546" s="63">
        <f t="shared" si="832"/>
        <v>393216</v>
      </c>
      <c r="CG546" s="51">
        <f t="shared" si="879"/>
        <v>6352.5494352933474</v>
      </c>
      <c r="CH546" s="93">
        <f t="shared" si="844"/>
        <v>20.646426994341887</v>
      </c>
      <c r="CI546" s="51">
        <f t="shared" si="833"/>
        <v>308</v>
      </c>
      <c r="CJ546" s="51">
        <f t="shared" si="834"/>
        <v>21.6</v>
      </c>
      <c r="CK546" s="51">
        <v>1</v>
      </c>
      <c r="CM546" s="63">
        <f t="shared" si="880"/>
        <v>62838778952430.562</v>
      </c>
      <c r="CN546" s="63">
        <f t="shared" si="881"/>
        <v>1.9354343917348612E+16</v>
      </c>
      <c r="CO546" s="63">
        <f t="shared" si="882"/>
        <v>7.5492096094889066E+19</v>
      </c>
      <c r="CP546" s="63">
        <f t="shared" si="883"/>
        <v>3.504800379511135E+34</v>
      </c>
      <c r="CQ546" s="63">
        <f t="shared" si="835"/>
        <v>393216</v>
      </c>
      <c r="CR546" s="51">
        <f t="shared" si="884"/>
        <v>3900.5246789698913</v>
      </c>
      <c r="CS546" s="93">
        <f t="shared" si="803"/>
        <v>12.677098989039491</v>
      </c>
      <c r="CT546" s="51">
        <f t="shared" si="836"/>
        <v>257</v>
      </c>
      <c r="CU546" s="51">
        <f t="shared" si="837"/>
        <v>24.15</v>
      </c>
      <c r="CV546" s="51">
        <v>1</v>
      </c>
      <c r="CX546" s="63">
        <f t="shared" si="793"/>
        <v>21648294405.028328</v>
      </c>
      <c r="CY546" s="63">
        <f t="shared" si="794"/>
        <v>5563611662092.2803</v>
      </c>
      <c r="CZ546" s="63">
        <f t="shared" si="795"/>
        <v>7.1756114173377152E+16</v>
      </c>
      <c r="DA546" s="63">
        <f t="shared" si="796"/>
        <v>3.9185615354256438E+34</v>
      </c>
      <c r="DB546" s="63">
        <f t="shared" si="838"/>
        <v>393216</v>
      </c>
      <c r="DC546" s="51">
        <f t="shared" si="797"/>
        <v>12897.398044922527</v>
      </c>
      <c r="DD546" s="93">
        <f t="shared" si="792"/>
        <v>41.917845719080859</v>
      </c>
      <c r="DE546" s="51">
        <f t="shared" si="839"/>
        <v>202</v>
      </c>
      <c r="DF546" s="51">
        <f t="shared" si="840"/>
        <v>26.9</v>
      </c>
      <c r="DG546" s="51">
        <v>1</v>
      </c>
      <c r="DI546" s="63">
        <f t="shared" si="798"/>
        <v>104878027.64437571</v>
      </c>
      <c r="DJ546" s="63">
        <f t="shared" si="799"/>
        <v>21185361584.163895</v>
      </c>
      <c r="DK546" s="63">
        <f t="shared" si="800"/>
        <v>39026904423521.586</v>
      </c>
      <c r="DL546" s="63">
        <f t="shared" si="801"/>
        <v>4.3647745467059963E+34</v>
      </c>
      <c r="DM546" s="63">
        <f t="shared" si="841"/>
        <v>393216</v>
      </c>
      <c r="DN546" s="51">
        <f t="shared" si="802"/>
        <v>1842.163716133799</v>
      </c>
      <c r="DO546" s="93">
        <f t="shared" si="885"/>
        <v>5.9872180553956911</v>
      </c>
    </row>
    <row r="547" spans="1:119">
      <c r="A547" s="74">
        <v>8192</v>
      </c>
      <c r="B547" s="74">
        <f t="shared" si="807"/>
        <v>18.033333333333335</v>
      </c>
      <c r="C547" s="78">
        <v>22.475000000000001</v>
      </c>
      <c r="D547" s="76">
        <f t="shared" si="886"/>
        <v>3.7050000000000001</v>
      </c>
      <c r="E547" s="76">
        <f t="shared" si="887"/>
        <v>3.7050000000000001</v>
      </c>
      <c r="F547" s="77">
        <f t="shared" si="888"/>
        <v>308.51488687500006</v>
      </c>
      <c r="G547" s="73">
        <f t="shared" si="889"/>
        <v>3.7277392875346525E+32</v>
      </c>
      <c r="H547" s="74">
        <f t="shared" si="890"/>
        <v>108.20000000000006</v>
      </c>
      <c r="I547" s="79">
        <v>541</v>
      </c>
      <c r="J547" s="51">
        <f t="shared" si="811"/>
        <v>541</v>
      </c>
      <c r="K547" s="51">
        <f t="shared" si="812"/>
        <v>10</v>
      </c>
      <c r="L547" s="51">
        <v>1</v>
      </c>
      <c r="N547" s="63">
        <f t="shared" si="846"/>
        <v>5.2651504949792011E+27</v>
      </c>
      <c r="O547" s="63">
        <f t="shared" si="847"/>
        <v>2.848446417783748E+30</v>
      </c>
      <c r="P547" s="63">
        <f t="shared" si="848"/>
        <v>3.7277392875346526E+33</v>
      </c>
      <c r="Q547" s="63">
        <f t="shared" si="849"/>
        <v>1.8638696437673264E+34</v>
      </c>
      <c r="R547" s="63">
        <f t="shared" si="813"/>
        <v>393489.06666666665</v>
      </c>
      <c r="S547" s="51">
        <f t="shared" si="850"/>
        <v>1308.6920871185087</v>
      </c>
      <c r="T547" s="72">
        <f t="shared" si="845"/>
        <v>4.2419090384080782</v>
      </c>
      <c r="U547" s="51">
        <f t="shared" si="814"/>
        <v>526</v>
      </c>
      <c r="V547" s="69">
        <f t="shared" si="815"/>
        <v>10.75</v>
      </c>
      <c r="W547" s="51">
        <v>1</v>
      </c>
      <c r="Y547" s="68">
        <f t="shared" si="804"/>
        <v>3.013954849033611E+26</v>
      </c>
      <c r="Z547" s="68">
        <f t="shared" si="851"/>
        <v>1.5853402505916795E+29</v>
      </c>
      <c r="AA547" s="68">
        <f t="shared" si="852"/>
        <v>5.0091496676246834E+32</v>
      </c>
      <c r="AB547" s="68">
        <f t="shared" si="853"/>
        <v>2.0036598670498757E+34</v>
      </c>
      <c r="AC547" s="63">
        <f t="shared" si="816"/>
        <v>393489.06666666665</v>
      </c>
      <c r="AD547" s="69">
        <f t="shared" si="854"/>
        <v>3159.6685101227781</v>
      </c>
      <c r="AE547" s="72">
        <f t="shared" si="817"/>
        <v>10.241543097409657</v>
      </c>
      <c r="AF547" s="51">
        <f t="shared" si="818"/>
        <v>504</v>
      </c>
      <c r="AG547" s="51">
        <f t="shared" si="819"/>
        <v>11.85</v>
      </c>
      <c r="AH547" s="51">
        <v>1</v>
      </c>
      <c r="AJ547" s="63">
        <f t="shared" si="855"/>
        <v>2.0956215169352405E+25</v>
      </c>
      <c r="AK547" s="63">
        <f t="shared" si="856"/>
        <v>1.0561932445353612E+28</v>
      </c>
      <c r="AL547" s="63">
        <f t="shared" si="857"/>
        <v>2.6154228474965997E+31</v>
      </c>
      <c r="AM547" s="63">
        <f t="shared" si="858"/>
        <v>2.2086855278642814E+34</v>
      </c>
      <c r="AN547" s="63">
        <f t="shared" si="820"/>
        <v>393489.06666666665</v>
      </c>
      <c r="AO547" s="51">
        <f t="shared" si="859"/>
        <v>2476.2730315011363</v>
      </c>
      <c r="AP547" s="72">
        <f t="shared" si="805"/>
        <v>8.026429637103508</v>
      </c>
      <c r="AQ547" s="51">
        <f t="shared" si="821"/>
        <v>476</v>
      </c>
      <c r="AR547" s="51">
        <f t="shared" si="822"/>
        <v>13.25</v>
      </c>
      <c r="AS547" s="51">
        <v>1</v>
      </c>
      <c r="AU547" s="63">
        <f t="shared" si="860"/>
        <v>1.0434067356652272E+23</v>
      </c>
      <c r="AV547" s="63">
        <f t="shared" si="861"/>
        <v>4.9666160617664815E+25</v>
      </c>
      <c r="AW547" s="63">
        <f t="shared" si="862"/>
        <v>6.0293634716594157E+29</v>
      </c>
      <c r="AX547" s="63">
        <f t="shared" si="863"/>
        <v>2.4696272779917074E+34</v>
      </c>
      <c r="AY547" s="63">
        <f t="shared" si="823"/>
        <v>393489.06666666665</v>
      </c>
      <c r="AZ547" s="51">
        <f t="shared" si="864"/>
        <v>12139.781687725113</v>
      </c>
      <c r="BA547" s="72">
        <f t="shared" si="791"/>
        <v>39.349095308466424</v>
      </c>
      <c r="BB547" s="51">
        <f t="shared" si="824"/>
        <v>446</v>
      </c>
      <c r="BC547" s="51">
        <f t="shared" si="825"/>
        <v>14.75</v>
      </c>
      <c r="BD547" s="51">
        <v>1</v>
      </c>
      <c r="BF547" s="63">
        <f t="shared" si="865"/>
        <v>8.5934919759125419E+21</v>
      </c>
      <c r="BG547" s="63">
        <f t="shared" si="866"/>
        <v>3.8326974212569936E+24</v>
      </c>
      <c r="BH547" s="63">
        <f t="shared" si="867"/>
        <v>1.048739518950191E+28</v>
      </c>
      <c r="BI547" s="63">
        <f t="shared" si="868"/>
        <v>2.7492077245568061E+34</v>
      </c>
      <c r="BJ547" s="63">
        <f t="shared" si="826"/>
        <v>393489.06666666665</v>
      </c>
      <c r="BK547" s="51">
        <f t="shared" si="869"/>
        <v>2736.2961478087159</v>
      </c>
      <c r="BL547" s="72">
        <f t="shared" si="806"/>
        <v>8.8692515798026044</v>
      </c>
      <c r="BM547" s="51">
        <f t="shared" si="827"/>
        <v>399</v>
      </c>
      <c r="BN547" s="51">
        <f t="shared" si="828"/>
        <v>17.100000000000001</v>
      </c>
      <c r="BO547" s="51">
        <v>1</v>
      </c>
      <c r="BQ547" s="63">
        <f t="shared" si="870"/>
        <v>2.9934898812703585E+18</v>
      </c>
      <c r="BR547" s="63">
        <f t="shared" si="871"/>
        <v>1.1944024626268731E+21</v>
      </c>
      <c r="BS547" s="63">
        <f t="shared" si="872"/>
        <v>1.7996571010554001E+25</v>
      </c>
      <c r="BT547" s="63">
        <f t="shared" si="873"/>
        <v>3.187217090842128E+34</v>
      </c>
      <c r="BU547" s="63">
        <f t="shared" si="829"/>
        <v>393489.06666666665</v>
      </c>
      <c r="BV547" s="51">
        <f t="shared" si="874"/>
        <v>15067.426243390175</v>
      </c>
      <c r="BW547" s="72">
        <f t="shared" si="790"/>
        <v>48.838571117299097</v>
      </c>
      <c r="BX547" s="51">
        <f t="shared" si="830"/>
        <v>354</v>
      </c>
      <c r="BY547" s="51">
        <f t="shared" si="831"/>
        <v>19.350000000000001</v>
      </c>
      <c r="BZ547" s="51">
        <v>1</v>
      </c>
      <c r="CB547" s="63">
        <f t="shared" si="875"/>
        <v>1.5441017118510876E+16</v>
      </c>
      <c r="CC547" s="63">
        <f t="shared" si="876"/>
        <v>5.4661200599528499E+18</v>
      </c>
      <c r="CD547" s="63">
        <f t="shared" si="877"/>
        <v>3.9774493906960309E+22</v>
      </c>
      <c r="CE547" s="63">
        <f t="shared" si="878"/>
        <v>3.6065877606897763E+34</v>
      </c>
      <c r="CF547" s="63">
        <f t="shared" si="832"/>
        <v>393489.06666666665</v>
      </c>
      <c r="CG547" s="51">
        <f t="shared" si="879"/>
        <v>7276.5496313125986</v>
      </c>
      <c r="CH547" s="93">
        <f t="shared" si="844"/>
        <v>23.585732620613584</v>
      </c>
      <c r="CI547" s="51">
        <f t="shared" si="833"/>
        <v>309</v>
      </c>
      <c r="CJ547" s="51">
        <f t="shared" si="834"/>
        <v>21.6</v>
      </c>
      <c r="CK547" s="51">
        <v>1</v>
      </c>
      <c r="CM547" s="63">
        <f t="shared" si="880"/>
        <v>62838778952430.562</v>
      </c>
      <c r="CN547" s="63">
        <f t="shared" si="881"/>
        <v>1.9417182696301044E+16</v>
      </c>
      <c r="CO547" s="63">
        <f t="shared" si="882"/>
        <v>8.671764659947715E+19</v>
      </c>
      <c r="CP547" s="63">
        <f t="shared" si="883"/>
        <v>4.025958430537425E+34</v>
      </c>
      <c r="CQ547" s="63">
        <f t="shared" si="835"/>
        <v>393489.06666666665</v>
      </c>
      <c r="CR547" s="51">
        <f t="shared" si="884"/>
        <v>4466.0261973018769</v>
      </c>
      <c r="CS547" s="93">
        <f t="shared" si="803"/>
        <v>14.475885564353209</v>
      </c>
      <c r="CT547" s="51">
        <f t="shared" si="836"/>
        <v>258</v>
      </c>
      <c r="CU547" s="51">
        <f t="shared" si="837"/>
        <v>24.15</v>
      </c>
      <c r="CV547" s="51">
        <v>1</v>
      </c>
      <c r="CX547" s="63">
        <f t="shared" si="793"/>
        <v>21648294405.028328</v>
      </c>
      <c r="CY547" s="63">
        <f t="shared" si="794"/>
        <v>5585259956497.3086</v>
      </c>
      <c r="CZ547" s="63">
        <f t="shared" si="795"/>
        <v>8.2426130311937776E+16</v>
      </c>
      <c r="DA547" s="63">
        <f t="shared" si="796"/>
        <v>4.501245189698093E+34</v>
      </c>
      <c r="DB547" s="63">
        <f t="shared" si="838"/>
        <v>393489.06666666665</v>
      </c>
      <c r="DC547" s="51">
        <f t="shared" si="797"/>
        <v>14757.796584929198</v>
      </c>
      <c r="DD547" s="93">
        <f t="shared" si="792"/>
        <v>47.834957769504861</v>
      </c>
      <c r="DE547" s="51">
        <f t="shared" si="839"/>
        <v>203</v>
      </c>
      <c r="DF547" s="51">
        <f t="shared" si="840"/>
        <v>26.9</v>
      </c>
      <c r="DG547" s="51">
        <v>1</v>
      </c>
      <c r="DI547" s="63">
        <f t="shared" si="798"/>
        <v>104878027.64437571</v>
      </c>
      <c r="DJ547" s="63">
        <f t="shared" si="799"/>
        <v>21290239611.80827</v>
      </c>
      <c r="DK547" s="63">
        <f t="shared" si="800"/>
        <v>44830140911925.742</v>
      </c>
      <c r="DL547" s="63">
        <f t="shared" si="801"/>
        <v>5.0138093417341073E+34</v>
      </c>
      <c r="DM547" s="63">
        <f t="shared" si="841"/>
        <v>393489.06666666665</v>
      </c>
      <c r="DN547" s="51">
        <f t="shared" si="802"/>
        <v>2105.666339568178</v>
      </c>
      <c r="DO547" s="93">
        <f t="shared" si="885"/>
        <v>6.8251693164528682</v>
      </c>
    </row>
    <row r="548" spans="1:119">
      <c r="A548" s="74">
        <v>8192</v>
      </c>
      <c r="B548" s="74">
        <f t="shared" si="807"/>
        <v>18.066666666666666</v>
      </c>
      <c r="C548" s="78">
        <v>22.475000000000001</v>
      </c>
      <c r="D548" s="76">
        <f t="shared" si="886"/>
        <v>3.71</v>
      </c>
      <c r="E548" s="76">
        <f t="shared" si="887"/>
        <v>3.71</v>
      </c>
      <c r="F548" s="77">
        <f t="shared" si="888"/>
        <v>309.34814749999998</v>
      </c>
      <c r="G548" s="73">
        <f t="shared" si="889"/>
        <v>4.2820479874488743E+32</v>
      </c>
      <c r="H548" s="74">
        <f t="shared" si="890"/>
        <v>108.40000000000005</v>
      </c>
      <c r="I548" s="79">
        <v>542</v>
      </c>
      <c r="J548" s="51">
        <f t="shared" si="811"/>
        <v>542</v>
      </c>
      <c r="K548" s="51">
        <f t="shared" si="812"/>
        <v>10</v>
      </c>
      <c r="L548" s="51">
        <v>1</v>
      </c>
      <c r="N548" s="63">
        <f t="shared" si="846"/>
        <v>5.2651504949792011E+27</v>
      </c>
      <c r="O548" s="63">
        <f t="shared" si="847"/>
        <v>2.8537115682787273E+30</v>
      </c>
      <c r="P548" s="63">
        <f t="shared" si="848"/>
        <v>4.282047987448874E+33</v>
      </c>
      <c r="Q548" s="63">
        <f t="shared" si="849"/>
        <v>2.1410239937244369E+34</v>
      </c>
      <c r="R548" s="63">
        <f t="shared" si="813"/>
        <v>393762.1333333333</v>
      </c>
      <c r="S548" s="51">
        <f t="shared" si="850"/>
        <v>1500.5188453686917</v>
      </c>
      <c r="T548" s="72">
        <f t="shared" si="845"/>
        <v>4.8505829354245344</v>
      </c>
      <c r="U548" s="51">
        <f t="shared" si="814"/>
        <v>527</v>
      </c>
      <c r="V548" s="69">
        <f t="shared" si="815"/>
        <v>10.75</v>
      </c>
      <c r="W548" s="51">
        <v>1</v>
      </c>
      <c r="Y548" s="68">
        <f t="shared" si="804"/>
        <v>3.013954849033611E+26</v>
      </c>
      <c r="Z548" s="68">
        <f t="shared" si="851"/>
        <v>1.5883542054407131E+29</v>
      </c>
      <c r="AA548" s="68">
        <f t="shared" si="852"/>
        <v>5.7540019831344193E+32</v>
      </c>
      <c r="AB548" s="68">
        <f t="shared" si="853"/>
        <v>2.3016007932537702E+34</v>
      </c>
      <c r="AC548" s="63">
        <f t="shared" si="816"/>
        <v>393762.1333333333</v>
      </c>
      <c r="AD548" s="69">
        <f t="shared" si="854"/>
        <v>3622.6189117167878</v>
      </c>
      <c r="AE548" s="72">
        <f t="shared" si="817"/>
        <v>11.710491693559561</v>
      </c>
      <c r="AF548" s="51">
        <f t="shared" si="818"/>
        <v>505</v>
      </c>
      <c r="AG548" s="51">
        <f t="shared" si="819"/>
        <v>11.85</v>
      </c>
      <c r="AH548" s="51">
        <v>1</v>
      </c>
      <c r="AJ548" s="63">
        <f t="shared" si="855"/>
        <v>2.0956215169352405E+25</v>
      </c>
      <c r="AK548" s="63">
        <f t="shared" si="856"/>
        <v>1.0582888660522965E+28</v>
      </c>
      <c r="AL548" s="63">
        <f t="shared" si="857"/>
        <v>3.0043319225410058E+31</v>
      </c>
      <c r="AM548" s="63">
        <f t="shared" si="858"/>
        <v>2.537113432563458E+34</v>
      </c>
      <c r="AN548" s="63">
        <f t="shared" si="820"/>
        <v>393762.1333333333</v>
      </c>
      <c r="AO548" s="51">
        <f t="shared" si="859"/>
        <v>2838.8581028429185</v>
      </c>
      <c r="AP548" s="72">
        <f t="shared" si="805"/>
        <v>9.1769035172351199</v>
      </c>
      <c r="AQ548" s="51">
        <f t="shared" si="821"/>
        <v>477</v>
      </c>
      <c r="AR548" s="51">
        <f t="shared" si="822"/>
        <v>13.25</v>
      </c>
      <c r="AS548" s="51">
        <v>1</v>
      </c>
      <c r="AU548" s="63">
        <f t="shared" si="860"/>
        <v>1.0434067356652272E+23</v>
      </c>
      <c r="AV548" s="63">
        <f t="shared" si="861"/>
        <v>4.9770501291231338E+25</v>
      </c>
      <c r="AW548" s="63">
        <f t="shared" si="862"/>
        <v>6.9259199015743845E+29</v>
      </c>
      <c r="AX548" s="63">
        <f t="shared" si="863"/>
        <v>2.8368567916848796E+34</v>
      </c>
      <c r="AY548" s="63">
        <f t="shared" si="823"/>
        <v>393762.1333333333</v>
      </c>
      <c r="AZ548" s="51">
        <f t="shared" si="864"/>
        <v>13915.712564451518</v>
      </c>
      <c r="BA548" s="72">
        <f t="shared" si="791"/>
        <v>44.983985444592065</v>
      </c>
      <c r="BB548" s="51">
        <f t="shared" si="824"/>
        <v>447</v>
      </c>
      <c r="BC548" s="51">
        <f t="shared" si="825"/>
        <v>14.75</v>
      </c>
      <c r="BD548" s="51">
        <v>1</v>
      </c>
      <c r="BF548" s="63">
        <f t="shared" si="865"/>
        <v>8.5934919759125419E+21</v>
      </c>
      <c r="BG548" s="63">
        <f t="shared" si="866"/>
        <v>3.8412909132329063E+24</v>
      </c>
      <c r="BH548" s="63">
        <f t="shared" si="867"/>
        <v>1.2046853602384666E+28</v>
      </c>
      <c r="BI548" s="63">
        <f t="shared" si="868"/>
        <v>3.1580103907435448E+34</v>
      </c>
      <c r="BJ548" s="63">
        <f t="shared" si="826"/>
        <v>393762.1333333333</v>
      </c>
      <c r="BK548" s="51">
        <f t="shared" si="869"/>
        <v>3136.147163674671</v>
      </c>
      <c r="BL548" s="72">
        <f t="shared" si="806"/>
        <v>10.137921267734992</v>
      </c>
      <c r="BM548" s="51">
        <f t="shared" si="827"/>
        <v>400</v>
      </c>
      <c r="BN548" s="51">
        <f t="shared" si="828"/>
        <v>17.100000000000001</v>
      </c>
      <c r="BO548" s="51">
        <v>14</v>
      </c>
      <c r="BQ548" s="63">
        <f t="shared" si="870"/>
        <v>4.190885833778502E+19</v>
      </c>
      <c r="BR548" s="63">
        <f t="shared" si="871"/>
        <v>1.6763543335114008E+22</v>
      </c>
      <c r="BS548" s="63">
        <f t="shared" si="872"/>
        <v>2.0672631515410715E+25</v>
      </c>
      <c r="BT548" s="63">
        <f t="shared" si="873"/>
        <v>3.6611510292687879E+34</v>
      </c>
      <c r="BU548" s="63">
        <f t="shared" si="829"/>
        <v>393762.1333333333</v>
      </c>
      <c r="BV548" s="51">
        <f t="shared" si="874"/>
        <v>1233.1898514622787</v>
      </c>
      <c r="BW548" s="72">
        <f t="shared" ref="BW548:BW611" si="891">BV548/$F548</f>
        <v>3.9864142113935848</v>
      </c>
      <c r="BX548" s="51">
        <f t="shared" si="830"/>
        <v>355</v>
      </c>
      <c r="BY548" s="51">
        <f t="shared" si="831"/>
        <v>19.350000000000001</v>
      </c>
      <c r="BZ548" s="51">
        <v>1</v>
      </c>
      <c r="CB548" s="63">
        <f t="shared" si="875"/>
        <v>1.5441017118510876E+16</v>
      </c>
      <c r="CC548" s="63">
        <f t="shared" si="876"/>
        <v>5.481561077071361E+18</v>
      </c>
      <c r="CD548" s="63">
        <f t="shared" si="877"/>
        <v>4.5688895721764903E+22</v>
      </c>
      <c r="CE548" s="63">
        <f t="shared" si="878"/>
        <v>4.142881427856786E+34</v>
      </c>
      <c r="CF548" s="63">
        <f t="shared" si="832"/>
        <v>393762.1333333333</v>
      </c>
      <c r="CG548" s="51">
        <f t="shared" si="879"/>
        <v>8335.015350440126</v>
      </c>
      <c r="CH548" s="93">
        <f t="shared" si="844"/>
        <v>26.943802372180446</v>
      </c>
      <c r="CI548" s="51">
        <f t="shared" si="833"/>
        <v>310</v>
      </c>
      <c r="CJ548" s="51">
        <f t="shared" si="834"/>
        <v>21.6</v>
      </c>
      <c r="CK548" s="51">
        <v>1</v>
      </c>
      <c r="CM548" s="63">
        <f t="shared" si="880"/>
        <v>62838778952430.562</v>
      </c>
      <c r="CN548" s="63">
        <f t="shared" si="881"/>
        <v>1.9480021475253476E+16</v>
      </c>
      <c r="CO548" s="63">
        <f t="shared" si="882"/>
        <v>9.9612417998033617E+19</v>
      </c>
      <c r="CP548" s="63">
        <f t="shared" si="883"/>
        <v>4.6246118264447846E+34</v>
      </c>
      <c r="CQ548" s="63">
        <f t="shared" si="835"/>
        <v>393762.1333333333</v>
      </c>
      <c r="CR548" s="51">
        <f t="shared" si="884"/>
        <v>5113.5681818717012</v>
      </c>
      <c r="CS548" s="93">
        <f t="shared" si="803"/>
        <v>16.530139983694912</v>
      </c>
      <c r="CT548" s="51">
        <f t="shared" si="836"/>
        <v>259</v>
      </c>
      <c r="CU548" s="51">
        <f t="shared" si="837"/>
        <v>24.15</v>
      </c>
      <c r="CV548" s="51">
        <v>1</v>
      </c>
      <c r="CX548" s="63">
        <f t="shared" si="793"/>
        <v>21648294405.028328</v>
      </c>
      <c r="CY548" s="63">
        <f t="shared" si="794"/>
        <v>5606908250902.3369</v>
      </c>
      <c r="CZ548" s="63">
        <f t="shared" si="795"/>
        <v>9.4682760298094176E+16</v>
      </c>
      <c r="DA548" s="63">
        <f t="shared" si="796"/>
        <v>5.1705729448445155E+34</v>
      </c>
      <c r="DB548" s="63">
        <f t="shared" si="838"/>
        <v>393762.1333333333</v>
      </c>
      <c r="DC548" s="51">
        <f t="shared" si="797"/>
        <v>16886.803932070154</v>
      </c>
      <c r="DD548" s="93">
        <f t="shared" si="792"/>
        <v>54.588346717253749</v>
      </c>
      <c r="DE548" s="51">
        <f t="shared" si="839"/>
        <v>204</v>
      </c>
      <c r="DF548" s="51">
        <f t="shared" si="840"/>
        <v>26.9</v>
      </c>
      <c r="DG548" s="51">
        <v>1</v>
      </c>
      <c r="DI548" s="63">
        <f t="shared" si="798"/>
        <v>104878027.64437571</v>
      </c>
      <c r="DJ548" s="63">
        <f t="shared" si="799"/>
        <v>21395117639.452644</v>
      </c>
      <c r="DK548" s="63">
        <f t="shared" si="800"/>
        <v>51496309119814.391</v>
      </c>
      <c r="DL548" s="63">
        <f t="shared" si="801"/>
        <v>5.7593545431187347E+34</v>
      </c>
      <c r="DM548" s="63">
        <f t="shared" si="841"/>
        <v>393762.1333333333</v>
      </c>
      <c r="DN548" s="51">
        <f t="shared" si="802"/>
        <v>2406.918717981484</v>
      </c>
      <c r="DO548" s="93">
        <f t="shared" si="885"/>
        <v>7.7806146163570737</v>
      </c>
    </row>
    <row r="549" spans="1:119">
      <c r="A549" s="74">
        <v>8192</v>
      </c>
      <c r="B549" s="74">
        <f t="shared" si="807"/>
        <v>18.100000000000001</v>
      </c>
      <c r="C549" s="78">
        <v>22.475000000000001</v>
      </c>
      <c r="D549" s="76">
        <f t="shared" si="886"/>
        <v>3.7149999999999999</v>
      </c>
      <c r="E549" s="76">
        <f t="shared" si="887"/>
        <v>3.7149999999999999</v>
      </c>
      <c r="F549" s="77">
        <f t="shared" si="888"/>
        <v>310.182531875</v>
      </c>
      <c r="G549" s="73">
        <f t="shared" si="889"/>
        <v>4.9187814792008871E+32</v>
      </c>
      <c r="H549" s="74">
        <f t="shared" si="890"/>
        <v>108.60000000000005</v>
      </c>
      <c r="I549" s="79">
        <v>543</v>
      </c>
      <c r="J549" s="51">
        <f t="shared" si="811"/>
        <v>543</v>
      </c>
      <c r="K549" s="51">
        <f t="shared" si="812"/>
        <v>10</v>
      </c>
      <c r="L549" s="51">
        <v>1</v>
      </c>
      <c r="N549" s="63">
        <f t="shared" si="846"/>
        <v>5.2651504949792011E+27</v>
      </c>
      <c r="O549" s="63">
        <f t="shared" si="847"/>
        <v>2.8589767187737059E+30</v>
      </c>
      <c r="P549" s="63">
        <f t="shared" si="848"/>
        <v>4.9187814792008873E+33</v>
      </c>
      <c r="Q549" s="63">
        <f t="shared" si="849"/>
        <v>2.4593907396004436E+34</v>
      </c>
      <c r="R549" s="63">
        <f t="shared" si="813"/>
        <v>394035.20000000001</v>
      </c>
      <c r="S549" s="51">
        <f t="shared" si="850"/>
        <v>1720.4692318413452</v>
      </c>
      <c r="T549" s="72">
        <f t="shared" si="845"/>
        <v>5.5466348199603788</v>
      </c>
      <c r="U549" s="51">
        <f t="shared" si="814"/>
        <v>528</v>
      </c>
      <c r="V549" s="69">
        <f t="shared" si="815"/>
        <v>10.75</v>
      </c>
      <c r="W549" s="51">
        <v>1</v>
      </c>
      <c r="Y549" s="68">
        <f t="shared" si="804"/>
        <v>3.013954849033611E+26</v>
      </c>
      <c r="Z549" s="68">
        <f t="shared" si="851"/>
        <v>1.5913681602897467E+29</v>
      </c>
      <c r="AA549" s="68">
        <f t="shared" si="852"/>
        <v>6.6096126126761852E+32</v>
      </c>
      <c r="AB549" s="68">
        <f t="shared" si="853"/>
        <v>2.643845045070477E+34</v>
      </c>
      <c r="AC549" s="63">
        <f t="shared" si="816"/>
        <v>394035.20000000001</v>
      </c>
      <c r="AD549" s="69">
        <f t="shared" si="854"/>
        <v>4153.4151415174392</v>
      </c>
      <c r="AE549" s="72">
        <f t="shared" si="817"/>
        <v>13.390229025505594</v>
      </c>
      <c r="AF549" s="51">
        <f t="shared" si="818"/>
        <v>506</v>
      </c>
      <c r="AG549" s="51">
        <f t="shared" si="819"/>
        <v>11.85</v>
      </c>
      <c r="AH549" s="51">
        <v>1</v>
      </c>
      <c r="AJ549" s="63">
        <f t="shared" si="855"/>
        <v>2.0956215169352405E+25</v>
      </c>
      <c r="AK549" s="63">
        <f t="shared" si="856"/>
        <v>1.0603844875692318E+28</v>
      </c>
      <c r="AL549" s="63">
        <f t="shared" si="857"/>
        <v>3.4510711372879318E+31</v>
      </c>
      <c r="AM549" s="63">
        <f t="shared" si="858"/>
        <v>2.9143780264265252E+34</v>
      </c>
      <c r="AN549" s="63">
        <f t="shared" si="820"/>
        <v>394035.20000000001</v>
      </c>
      <c r="AO549" s="51">
        <f t="shared" si="859"/>
        <v>3254.5469853099994</v>
      </c>
      <c r="AP549" s="72">
        <f t="shared" si="805"/>
        <v>10.492360629197341</v>
      </c>
      <c r="AQ549" s="51">
        <f t="shared" si="821"/>
        <v>478</v>
      </c>
      <c r="AR549" s="51">
        <f t="shared" si="822"/>
        <v>13.25</v>
      </c>
      <c r="AS549" s="51">
        <v>1</v>
      </c>
      <c r="AU549" s="63">
        <f t="shared" si="860"/>
        <v>1.0434067356652272E+23</v>
      </c>
      <c r="AV549" s="63">
        <f t="shared" si="861"/>
        <v>4.9874841964797862E+25</v>
      </c>
      <c r="AW549" s="63">
        <f t="shared" si="862"/>
        <v>7.9557927977797217E+29</v>
      </c>
      <c r="AX549" s="63">
        <f t="shared" si="863"/>
        <v>3.2586927299705877E+34</v>
      </c>
      <c r="AY549" s="63">
        <f t="shared" si="823"/>
        <v>394035.20000000001</v>
      </c>
      <c r="AZ549" s="51">
        <f t="shared" si="864"/>
        <v>15951.514800578207</v>
      </c>
      <c r="BA549" s="72">
        <f t="shared" si="791"/>
        <v>51.42621895615477</v>
      </c>
      <c r="BB549" s="51">
        <f t="shared" si="824"/>
        <v>448</v>
      </c>
      <c r="BC549" s="51">
        <f t="shared" si="825"/>
        <v>14.75</v>
      </c>
      <c r="BD549" s="51">
        <v>1</v>
      </c>
      <c r="BF549" s="63">
        <f t="shared" si="865"/>
        <v>8.5934919759125419E+21</v>
      </c>
      <c r="BG549" s="63">
        <f t="shared" si="866"/>
        <v>3.8498844052088185E+24</v>
      </c>
      <c r="BH549" s="63">
        <f t="shared" si="867"/>
        <v>1.3838200915949371E+28</v>
      </c>
      <c r="BI549" s="63">
        <f t="shared" si="868"/>
        <v>3.6276013409106544E+34</v>
      </c>
      <c r="BJ549" s="63">
        <f t="shared" si="826"/>
        <v>394035.20000000001</v>
      </c>
      <c r="BK549" s="51">
        <f t="shared" si="869"/>
        <v>3594.4458221204136</v>
      </c>
      <c r="BL549" s="72">
        <f t="shared" si="806"/>
        <v>11.588163267585081</v>
      </c>
      <c r="BM549" s="51">
        <f t="shared" si="827"/>
        <v>401</v>
      </c>
      <c r="BN549" s="51">
        <f t="shared" si="828"/>
        <v>17.100000000000001</v>
      </c>
      <c r="BO549" s="51">
        <v>1</v>
      </c>
      <c r="BQ549" s="63">
        <f t="shared" si="870"/>
        <v>4.190885833778502E+19</v>
      </c>
      <c r="BR549" s="63">
        <f t="shared" si="871"/>
        <v>1.6805452193451794E+22</v>
      </c>
      <c r="BS549" s="63">
        <f t="shared" si="872"/>
        <v>2.3746617815212153E+25</v>
      </c>
      <c r="BT549" s="63">
        <f t="shared" si="873"/>
        <v>4.205558164716759E+34</v>
      </c>
      <c r="BU549" s="63">
        <f t="shared" si="829"/>
        <v>394035.20000000001</v>
      </c>
      <c r="BV549" s="51">
        <f t="shared" si="874"/>
        <v>1413.0305773304315</v>
      </c>
      <c r="BW549" s="72">
        <f t="shared" si="891"/>
        <v>4.5554808286234074</v>
      </c>
      <c r="BX549" s="51">
        <f t="shared" si="830"/>
        <v>356</v>
      </c>
      <c r="BY549" s="51">
        <f t="shared" si="831"/>
        <v>19.350000000000001</v>
      </c>
      <c r="BZ549" s="51">
        <v>1</v>
      </c>
      <c r="CB549" s="63">
        <f t="shared" si="875"/>
        <v>1.5441017118510876E+16</v>
      </c>
      <c r="CC549" s="63">
        <f t="shared" si="876"/>
        <v>5.4970020941898721E+18</v>
      </c>
      <c r="CD549" s="63">
        <f t="shared" si="877"/>
        <v>5.2482759357222416E+22</v>
      </c>
      <c r="CE549" s="63">
        <f t="shared" si="878"/>
        <v>4.758921081126859E+34</v>
      </c>
      <c r="CF549" s="63">
        <f t="shared" si="832"/>
        <v>394035.20000000001</v>
      </c>
      <c r="CG549" s="51">
        <f t="shared" si="879"/>
        <v>9547.5239881561538</v>
      </c>
      <c r="CH549" s="93">
        <f t="shared" si="844"/>
        <v>30.780340628606695</v>
      </c>
      <c r="CI549" s="51">
        <f t="shared" si="833"/>
        <v>311</v>
      </c>
      <c r="CJ549" s="51">
        <f t="shared" si="834"/>
        <v>21.6</v>
      </c>
      <c r="CK549" s="51">
        <v>1</v>
      </c>
      <c r="CM549" s="63">
        <f t="shared" si="880"/>
        <v>62838778952430.562</v>
      </c>
      <c r="CN549" s="63">
        <f t="shared" si="881"/>
        <v>1.9542860254205904E+16</v>
      </c>
      <c r="CO549" s="63">
        <f t="shared" si="882"/>
        <v>1.1442462069161832E+20</v>
      </c>
      <c r="CP549" s="63">
        <f t="shared" si="883"/>
        <v>5.312283997536958E+34</v>
      </c>
      <c r="CQ549" s="63">
        <f t="shared" si="835"/>
        <v>394035.20000000001</v>
      </c>
      <c r="CR549" s="51">
        <f t="shared" si="884"/>
        <v>5855.0600681388232</v>
      </c>
      <c r="CS549" s="93">
        <f t="shared" si="803"/>
        <v>18.876176013994062</v>
      </c>
      <c r="CT549" s="51">
        <f t="shared" si="836"/>
        <v>260</v>
      </c>
      <c r="CU549" s="51">
        <f t="shared" si="837"/>
        <v>24.15</v>
      </c>
      <c r="CV549" s="51">
        <v>14</v>
      </c>
      <c r="CX549" s="63">
        <f t="shared" si="793"/>
        <v>303076121670.39661</v>
      </c>
      <c r="CY549" s="63">
        <f t="shared" si="794"/>
        <v>78799791634303.125</v>
      </c>
      <c r="CZ549" s="63">
        <f t="shared" si="795"/>
        <v>1.0876193100099936E+17</v>
      </c>
      <c r="DA549" s="63">
        <f t="shared" si="796"/>
        <v>5.9394286361350704E+34</v>
      </c>
      <c r="DB549" s="63">
        <f t="shared" si="838"/>
        <v>394035.20000000001</v>
      </c>
      <c r="DC549" s="51">
        <f t="shared" si="797"/>
        <v>1380.2312004293817</v>
      </c>
      <c r="DD549" s="93">
        <f t="shared" si="792"/>
        <v>4.4497386493240665</v>
      </c>
      <c r="DE549" s="51">
        <f t="shared" si="839"/>
        <v>205</v>
      </c>
      <c r="DF549" s="51">
        <f t="shared" si="840"/>
        <v>26.9</v>
      </c>
      <c r="DG549" s="51">
        <v>1</v>
      </c>
      <c r="DI549" s="63">
        <f t="shared" si="798"/>
        <v>104878027.64437571</v>
      </c>
      <c r="DJ549" s="63">
        <f t="shared" si="799"/>
        <v>21499995667.097019</v>
      </c>
      <c r="DK549" s="63">
        <f t="shared" si="800"/>
        <v>59153725574349.609</v>
      </c>
      <c r="DL549" s="63">
        <f t="shared" si="801"/>
        <v>6.615761089525192E+34</v>
      </c>
      <c r="DM549" s="63">
        <f t="shared" si="841"/>
        <v>394035.20000000001</v>
      </c>
      <c r="DN549" s="51">
        <f t="shared" si="802"/>
        <v>2751.3366277034552</v>
      </c>
      <c r="DO549" s="93">
        <f t="shared" si="885"/>
        <v>8.8700566439770121</v>
      </c>
    </row>
    <row r="550" spans="1:119">
      <c r="A550" s="74">
        <v>8192</v>
      </c>
      <c r="B550" s="74">
        <f t="shared" si="807"/>
        <v>18.133333333333333</v>
      </c>
      <c r="C550" s="78">
        <v>22.475000000000001</v>
      </c>
      <c r="D550" s="76">
        <f t="shared" si="886"/>
        <v>3.72</v>
      </c>
      <c r="E550" s="76">
        <f t="shared" si="887"/>
        <v>3.72</v>
      </c>
      <c r="F550" s="77">
        <f t="shared" si="888"/>
        <v>311.01804000000004</v>
      </c>
      <c r="G550" s="73">
        <f t="shared" si="889"/>
        <v>5.650196193747942E+32</v>
      </c>
      <c r="H550" s="74">
        <f t="shared" si="890"/>
        <v>108.80000000000005</v>
      </c>
      <c r="I550" s="79">
        <v>544</v>
      </c>
      <c r="J550" s="51">
        <f t="shared" si="811"/>
        <v>544</v>
      </c>
      <c r="K550" s="51">
        <f t="shared" si="812"/>
        <v>10</v>
      </c>
      <c r="L550" s="51">
        <v>1</v>
      </c>
      <c r="N550" s="63">
        <f t="shared" si="846"/>
        <v>5.2651504949792011E+27</v>
      </c>
      <c r="O550" s="63">
        <f t="shared" si="847"/>
        <v>2.8642418692686852E+30</v>
      </c>
      <c r="P550" s="63">
        <f t="shared" si="848"/>
        <v>5.6501961937479426E+33</v>
      </c>
      <c r="Q550" s="63">
        <f t="shared" si="849"/>
        <v>2.8250980968739715E+34</v>
      </c>
      <c r="R550" s="63">
        <f t="shared" si="813"/>
        <v>394308.26666666666</v>
      </c>
      <c r="S550" s="51">
        <f t="shared" si="850"/>
        <v>1972.6672717030644</v>
      </c>
      <c r="T550" s="72">
        <f t="shared" si="845"/>
        <v>6.3426136686574974</v>
      </c>
      <c r="U550" s="51">
        <f t="shared" si="814"/>
        <v>529</v>
      </c>
      <c r="V550" s="69">
        <f t="shared" si="815"/>
        <v>10.75</v>
      </c>
      <c r="W550" s="51">
        <v>1</v>
      </c>
      <c r="Y550" s="68">
        <f t="shared" si="804"/>
        <v>3.013954849033611E+26</v>
      </c>
      <c r="Z550" s="68">
        <f t="shared" si="851"/>
        <v>1.5943821151387803E+29</v>
      </c>
      <c r="AA550" s="68">
        <f t="shared" si="852"/>
        <v>7.5924511353487909E+32</v>
      </c>
      <c r="AB550" s="68">
        <f t="shared" si="853"/>
        <v>3.0369804541395187E+34</v>
      </c>
      <c r="AC550" s="63">
        <f t="shared" si="816"/>
        <v>394308.26666666666</v>
      </c>
      <c r="AD550" s="69">
        <f t="shared" si="854"/>
        <v>4762.0021971256992</v>
      </c>
      <c r="AE550" s="72">
        <f t="shared" si="817"/>
        <v>15.311016033429118</v>
      </c>
      <c r="AF550" s="51">
        <f t="shared" si="818"/>
        <v>507</v>
      </c>
      <c r="AG550" s="51">
        <f t="shared" si="819"/>
        <v>11.85</v>
      </c>
      <c r="AH550" s="51">
        <v>1</v>
      </c>
      <c r="AJ550" s="63">
        <f t="shared" si="855"/>
        <v>2.0956215169352405E+25</v>
      </c>
      <c r="AK550" s="63">
        <f t="shared" si="856"/>
        <v>1.0624801090861669E+28</v>
      </c>
      <c r="AL550" s="63">
        <f t="shared" si="857"/>
        <v>3.9642397383803942E+31</v>
      </c>
      <c r="AM550" s="63">
        <f t="shared" si="858"/>
        <v>3.3477412447956559E+34</v>
      </c>
      <c r="AN550" s="63">
        <f t="shared" si="820"/>
        <v>394308.26666666666</v>
      </c>
      <c r="AO550" s="51">
        <f t="shared" si="859"/>
        <v>3731.1190152915092</v>
      </c>
      <c r="AP550" s="72">
        <f t="shared" si="805"/>
        <v>11.996471379253462</v>
      </c>
      <c r="AQ550" s="51">
        <f t="shared" si="821"/>
        <v>479</v>
      </c>
      <c r="AR550" s="51">
        <f t="shared" si="822"/>
        <v>13.25</v>
      </c>
      <c r="AS550" s="51">
        <v>1</v>
      </c>
      <c r="AU550" s="63">
        <f t="shared" si="860"/>
        <v>1.0434067356652272E+23</v>
      </c>
      <c r="AV550" s="63">
        <f t="shared" si="861"/>
        <v>4.9979182638364386E+25</v>
      </c>
      <c r="AW550" s="63">
        <f t="shared" si="862"/>
        <v>9.1388060995068267E+29</v>
      </c>
      <c r="AX550" s="63">
        <f t="shared" si="863"/>
        <v>3.7432549783580115E+34</v>
      </c>
      <c r="AY550" s="63">
        <f t="shared" si="823"/>
        <v>394308.26666666666</v>
      </c>
      <c r="AZ550" s="51">
        <f t="shared" si="864"/>
        <v>18285.225201925998</v>
      </c>
      <c r="BA550" s="72">
        <f t="shared" si="791"/>
        <v>58.791526054006368</v>
      </c>
      <c r="BB550" s="51">
        <f t="shared" si="824"/>
        <v>449</v>
      </c>
      <c r="BC550" s="51">
        <f t="shared" si="825"/>
        <v>14.75</v>
      </c>
      <c r="BD550" s="51">
        <v>1</v>
      </c>
      <c r="BF550" s="63">
        <f t="shared" si="865"/>
        <v>8.5934919759125419E+21</v>
      </c>
      <c r="BG550" s="63">
        <f t="shared" si="866"/>
        <v>3.8584778971847312E+24</v>
      </c>
      <c r="BH550" s="63">
        <f t="shared" si="867"/>
        <v>1.5895918628269507E+28</v>
      </c>
      <c r="BI550" s="63">
        <f t="shared" si="868"/>
        <v>4.1670196928891067E+34</v>
      </c>
      <c r="BJ550" s="63">
        <f t="shared" si="826"/>
        <v>394308.26666666666</v>
      </c>
      <c r="BK550" s="51">
        <f t="shared" si="869"/>
        <v>4119.7381588910166</v>
      </c>
      <c r="BL550" s="72">
        <f t="shared" si="806"/>
        <v>13.245978139695742</v>
      </c>
      <c r="BM550" s="51">
        <f t="shared" si="827"/>
        <v>402</v>
      </c>
      <c r="BN550" s="51">
        <f t="shared" si="828"/>
        <v>17.100000000000001</v>
      </c>
      <c r="BO550" s="51">
        <v>1</v>
      </c>
      <c r="BQ550" s="63">
        <f t="shared" si="870"/>
        <v>4.190885833778502E+19</v>
      </c>
      <c r="BR550" s="63">
        <f t="shared" si="871"/>
        <v>1.6847361051789579E+22</v>
      </c>
      <c r="BS550" s="63">
        <f t="shared" si="872"/>
        <v>2.7277700821077485E+25</v>
      </c>
      <c r="BT550" s="63">
        <f t="shared" si="873"/>
        <v>4.8309177456544904E+34</v>
      </c>
      <c r="BU550" s="63">
        <f t="shared" si="829"/>
        <v>394308.26666666666</v>
      </c>
      <c r="BV550" s="51">
        <f t="shared" si="874"/>
        <v>1619.1082233724649</v>
      </c>
      <c r="BW550" s="72">
        <f t="shared" si="891"/>
        <v>5.2058337946328281</v>
      </c>
      <c r="BX550" s="51">
        <f t="shared" si="830"/>
        <v>357</v>
      </c>
      <c r="BY550" s="51">
        <f t="shared" si="831"/>
        <v>19.350000000000001</v>
      </c>
      <c r="BZ550" s="51">
        <v>1</v>
      </c>
      <c r="CB550" s="63">
        <f t="shared" si="875"/>
        <v>1.5441017118510876E+16</v>
      </c>
      <c r="CC550" s="63">
        <f t="shared" si="876"/>
        <v>5.5124431113083832E+18</v>
      </c>
      <c r="CD550" s="63">
        <f t="shared" si="877"/>
        <v>6.0286859339346636E+22</v>
      </c>
      <c r="CE550" s="63">
        <f t="shared" si="878"/>
        <v>5.4665648174511345E+34</v>
      </c>
      <c r="CF550" s="63">
        <f t="shared" si="832"/>
        <v>394308.26666666666</v>
      </c>
      <c r="CG550" s="51">
        <f t="shared" si="879"/>
        <v>10936.504581003739</v>
      </c>
      <c r="CH550" s="93">
        <f t="shared" si="844"/>
        <v>35.163569872036163</v>
      </c>
      <c r="CI550" s="51">
        <f t="shared" si="833"/>
        <v>312</v>
      </c>
      <c r="CJ550" s="51">
        <f t="shared" si="834"/>
        <v>21.6</v>
      </c>
      <c r="CK550" s="51">
        <v>1</v>
      </c>
      <c r="CM550" s="63">
        <f t="shared" si="880"/>
        <v>62838778952430.562</v>
      </c>
      <c r="CN550" s="63">
        <f t="shared" si="881"/>
        <v>1.9605699033158336E+16</v>
      </c>
      <c r="CO550" s="63">
        <f t="shared" si="882"/>
        <v>1.3143937355962165E+20</v>
      </c>
      <c r="CP550" s="63">
        <f t="shared" si="883"/>
        <v>6.1022118892477777E+34</v>
      </c>
      <c r="CQ550" s="63">
        <f t="shared" si="835"/>
        <v>394308.26666666666</v>
      </c>
      <c r="CR550" s="51">
        <f t="shared" si="884"/>
        <v>6704.1411447418159</v>
      </c>
      <c r="CS550" s="93">
        <f t="shared" si="803"/>
        <v>21.555473581988412</v>
      </c>
      <c r="CT550" s="51">
        <f t="shared" si="836"/>
        <v>261</v>
      </c>
      <c r="CU550" s="51">
        <f t="shared" si="837"/>
        <v>24.15</v>
      </c>
      <c r="CV550" s="51">
        <v>1</v>
      </c>
      <c r="CX550" s="63">
        <f t="shared" si="793"/>
        <v>303076121670.39661</v>
      </c>
      <c r="CY550" s="63">
        <f t="shared" si="794"/>
        <v>79102867755973.516</v>
      </c>
      <c r="CZ550" s="63">
        <f t="shared" si="795"/>
        <v>1.2493465122714898E+17</v>
      </c>
      <c r="DA550" s="63">
        <f t="shared" si="796"/>
        <v>6.8226119039506404E+34</v>
      </c>
      <c r="DB550" s="63">
        <f t="shared" si="838"/>
        <v>394308.26666666666</v>
      </c>
      <c r="DC550" s="51">
        <f t="shared" si="797"/>
        <v>1579.3947143934543</v>
      </c>
      <c r="DD550" s="93">
        <f t="shared" si="792"/>
        <v>5.0781450310517489</v>
      </c>
      <c r="DE550" s="51">
        <f t="shared" si="839"/>
        <v>206</v>
      </c>
      <c r="DF550" s="51">
        <f t="shared" si="840"/>
        <v>26.9</v>
      </c>
      <c r="DG550" s="51">
        <v>1</v>
      </c>
      <c r="DI550" s="63">
        <f t="shared" si="798"/>
        <v>104878027.64437571</v>
      </c>
      <c r="DJ550" s="63">
        <f t="shared" si="799"/>
        <v>21604873694.741398</v>
      </c>
      <c r="DK550" s="63">
        <f t="shared" si="800"/>
        <v>67949787259201.43</v>
      </c>
      <c r="DL550" s="63">
        <f t="shared" si="801"/>
        <v>7.599513880590982E+34</v>
      </c>
      <c r="DM550" s="63">
        <f t="shared" si="841"/>
        <v>394308.26666666666</v>
      </c>
      <c r="DN550" s="51">
        <f t="shared" si="802"/>
        <v>3145.113839556504</v>
      </c>
      <c r="DO550" s="93">
        <f t="shared" si="885"/>
        <v>10.112319656944992</v>
      </c>
    </row>
    <row r="551" spans="1:119">
      <c r="A551" s="74">
        <v>8192</v>
      </c>
      <c r="B551" s="74">
        <f t="shared" si="807"/>
        <v>18.166666666666668</v>
      </c>
      <c r="C551" s="78">
        <v>22.475000000000001</v>
      </c>
      <c r="D551" s="76">
        <f t="shared" si="886"/>
        <v>3.7250000000000001</v>
      </c>
      <c r="E551" s="76">
        <f t="shared" si="887"/>
        <v>3.7250000000000001</v>
      </c>
      <c r="F551" s="77">
        <f t="shared" si="888"/>
        <v>311.85467187500007</v>
      </c>
      <c r="G551" s="73">
        <f t="shared" si="889"/>
        <v>6.4903710731687709E+32</v>
      </c>
      <c r="H551" s="74">
        <f t="shared" si="890"/>
        <v>109.00000000000006</v>
      </c>
      <c r="I551" s="79">
        <v>545</v>
      </c>
      <c r="J551" s="51">
        <f t="shared" si="811"/>
        <v>545</v>
      </c>
      <c r="K551" s="51">
        <f t="shared" si="812"/>
        <v>10</v>
      </c>
      <c r="L551" s="51">
        <v>1</v>
      </c>
      <c r="N551" s="63">
        <f t="shared" si="846"/>
        <v>5.2651504949792011E+27</v>
      </c>
      <c r="O551" s="63">
        <f t="shared" si="847"/>
        <v>2.8695070197636644E+30</v>
      </c>
      <c r="P551" s="63">
        <f t="shared" si="848"/>
        <v>6.4903710731687709E+33</v>
      </c>
      <c r="Q551" s="63">
        <f t="shared" si="849"/>
        <v>3.2451855365843853E+34</v>
      </c>
      <c r="R551" s="63">
        <f t="shared" si="813"/>
        <v>394581.33333333337</v>
      </c>
      <c r="S551" s="51">
        <f t="shared" si="850"/>
        <v>2261.841852438934</v>
      </c>
      <c r="T551" s="72">
        <f t="shared" si="845"/>
        <v>7.2528714700337806</v>
      </c>
      <c r="U551" s="51">
        <f t="shared" si="814"/>
        <v>530</v>
      </c>
      <c r="V551" s="69">
        <f t="shared" si="815"/>
        <v>10.75</v>
      </c>
      <c r="W551" s="51">
        <v>1</v>
      </c>
      <c r="Y551" s="68">
        <f t="shared" si="804"/>
        <v>3.013954849033611E+26</v>
      </c>
      <c r="Z551" s="68">
        <f t="shared" si="851"/>
        <v>1.5973960699878139E+29</v>
      </c>
      <c r="AA551" s="68">
        <f t="shared" si="852"/>
        <v>8.7214361295705267E+32</v>
      </c>
      <c r="AB551" s="68">
        <f t="shared" si="853"/>
        <v>3.4885744518282141E+34</v>
      </c>
      <c r="AC551" s="63">
        <f t="shared" si="816"/>
        <v>394581.33333333337</v>
      </c>
      <c r="AD551" s="69">
        <f t="shared" si="854"/>
        <v>5459.7831392167254</v>
      </c>
      <c r="AE551" s="72">
        <f t="shared" si="817"/>
        <v>17.507459825405974</v>
      </c>
      <c r="AF551" s="51">
        <f t="shared" si="818"/>
        <v>508</v>
      </c>
      <c r="AG551" s="51">
        <f t="shared" si="819"/>
        <v>11.85</v>
      </c>
      <c r="AH551" s="51">
        <v>1</v>
      </c>
      <c r="AJ551" s="63">
        <f t="shared" si="855"/>
        <v>2.0956215169352405E+25</v>
      </c>
      <c r="AK551" s="63">
        <f t="shared" si="856"/>
        <v>1.0645757306031022E+28</v>
      </c>
      <c r="AL551" s="63">
        <f t="shared" si="857"/>
        <v>4.5537156662914359E+31</v>
      </c>
      <c r="AM551" s="63">
        <f t="shared" si="858"/>
        <v>3.8455448608524969E+34</v>
      </c>
      <c r="AN551" s="63">
        <f t="shared" si="820"/>
        <v>394581.33333333337</v>
      </c>
      <c r="AO551" s="51">
        <f t="shared" si="859"/>
        <v>4277.4934045431137</v>
      </c>
      <c r="AP551" s="72">
        <f t="shared" si="805"/>
        <v>13.716303747591926</v>
      </c>
      <c r="AQ551" s="51">
        <f t="shared" si="821"/>
        <v>480</v>
      </c>
      <c r="AR551" s="51">
        <f t="shared" si="822"/>
        <v>13.25</v>
      </c>
      <c r="AS551" s="51">
        <v>13</v>
      </c>
      <c r="AU551" s="63">
        <f t="shared" si="860"/>
        <v>1.3564287563647952E+24</v>
      </c>
      <c r="AV551" s="63">
        <f t="shared" si="861"/>
        <v>6.5108580305510174E+26</v>
      </c>
      <c r="AW551" s="63">
        <f t="shared" si="862"/>
        <v>1.0497731533140363E+30</v>
      </c>
      <c r="AX551" s="63">
        <f t="shared" si="863"/>
        <v>4.2998708359743109E+34</v>
      </c>
      <c r="AY551" s="63">
        <f t="shared" si="823"/>
        <v>394581.33333333337</v>
      </c>
      <c r="AZ551" s="51">
        <f t="shared" si="864"/>
        <v>1612.3422571774206</v>
      </c>
      <c r="BA551" s="72">
        <f t="shared" si="791"/>
        <v>5.1701718864217998</v>
      </c>
      <c r="BB551" s="51">
        <f t="shared" si="824"/>
        <v>450</v>
      </c>
      <c r="BC551" s="51">
        <f t="shared" si="825"/>
        <v>14.75</v>
      </c>
      <c r="BD551" s="51">
        <v>1</v>
      </c>
      <c r="BF551" s="63">
        <f t="shared" si="865"/>
        <v>8.5934919759125419E+21</v>
      </c>
      <c r="BG551" s="63">
        <f t="shared" si="866"/>
        <v>3.867071389160644E+24</v>
      </c>
      <c r="BH551" s="63">
        <f t="shared" si="867"/>
        <v>1.8259615579459911E+28</v>
      </c>
      <c r="BI551" s="63">
        <f t="shared" si="868"/>
        <v>4.7866486664619685E+34</v>
      </c>
      <c r="BJ551" s="63">
        <f t="shared" si="826"/>
        <v>394581.33333333337</v>
      </c>
      <c r="BK551" s="51">
        <f t="shared" si="869"/>
        <v>4721.8201429229885</v>
      </c>
      <c r="BL551" s="72">
        <f t="shared" si="806"/>
        <v>15.141091568497085</v>
      </c>
      <c r="BM551" s="51">
        <f t="shared" si="827"/>
        <v>403</v>
      </c>
      <c r="BN551" s="51">
        <f t="shared" si="828"/>
        <v>17.100000000000001</v>
      </c>
      <c r="BO551" s="51">
        <v>1</v>
      </c>
      <c r="BQ551" s="63">
        <f t="shared" si="870"/>
        <v>4.190885833778502E+19</v>
      </c>
      <c r="BR551" s="63">
        <f t="shared" si="871"/>
        <v>1.6889269910127363E+22</v>
      </c>
      <c r="BS551" s="63">
        <f t="shared" si="872"/>
        <v>3.1333850061272983E+25</v>
      </c>
      <c r="BT551" s="63">
        <f t="shared" si="873"/>
        <v>5.549267267559299E+34</v>
      </c>
      <c r="BU551" s="63">
        <f t="shared" si="829"/>
        <v>394581.33333333337</v>
      </c>
      <c r="BV551" s="51">
        <f t="shared" si="874"/>
        <v>1855.2518982767972</v>
      </c>
      <c r="BW551" s="72">
        <f t="shared" si="891"/>
        <v>5.9490912453619842</v>
      </c>
      <c r="BX551" s="51">
        <f t="shared" si="830"/>
        <v>358</v>
      </c>
      <c r="BY551" s="51">
        <f t="shared" si="831"/>
        <v>19.350000000000001</v>
      </c>
      <c r="BZ551" s="51">
        <v>1</v>
      </c>
      <c r="CB551" s="63">
        <f t="shared" si="875"/>
        <v>1.5441017118510876E+16</v>
      </c>
      <c r="CC551" s="63">
        <f t="shared" si="876"/>
        <v>5.5278841284268933E+18</v>
      </c>
      <c r="CD551" s="63">
        <f t="shared" si="877"/>
        <v>6.9251416151045121E+22</v>
      </c>
      <c r="CE551" s="63">
        <f t="shared" si="878"/>
        <v>6.2794340132907859E+34</v>
      </c>
      <c r="CF551" s="63">
        <f t="shared" si="832"/>
        <v>394581.33333333337</v>
      </c>
      <c r="CG551" s="51">
        <f t="shared" si="879"/>
        <v>12527.653355634366</v>
      </c>
      <c r="CH551" s="93">
        <f t="shared" si="844"/>
        <v>40.171446784211696</v>
      </c>
      <c r="CI551" s="51">
        <f t="shared" si="833"/>
        <v>313</v>
      </c>
      <c r="CJ551" s="51">
        <f t="shared" si="834"/>
        <v>21.6</v>
      </c>
      <c r="CK551" s="51">
        <v>1</v>
      </c>
      <c r="CM551" s="63">
        <f t="shared" si="880"/>
        <v>62838778952430.562</v>
      </c>
      <c r="CN551" s="63">
        <f t="shared" si="881"/>
        <v>1.9668537812110768E+16</v>
      </c>
      <c r="CO551" s="63">
        <f t="shared" si="882"/>
        <v>1.509841921897782E+20</v>
      </c>
      <c r="CP551" s="63">
        <f t="shared" si="883"/>
        <v>7.0096007590222728E+34</v>
      </c>
      <c r="CQ551" s="63">
        <f t="shared" si="835"/>
        <v>394581.33333333337</v>
      </c>
      <c r="CR551" s="51">
        <f t="shared" si="884"/>
        <v>7676.4319560557633</v>
      </c>
      <c r="CS551" s="93">
        <f t="shared" si="803"/>
        <v>24.615414320721442</v>
      </c>
      <c r="CT551" s="51">
        <f t="shared" si="836"/>
        <v>262</v>
      </c>
      <c r="CU551" s="51">
        <f t="shared" si="837"/>
        <v>24.15</v>
      </c>
      <c r="CV551" s="51">
        <v>1</v>
      </c>
      <c r="CX551" s="63">
        <f t="shared" si="793"/>
        <v>303076121670.39661</v>
      </c>
      <c r="CY551" s="63">
        <f t="shared" si="794"/>
        <v>79405943877643.906</v>
      </c>
      <c r="CZ551" s="63">
        <f t="shared" si="795"/>
        <v>1.4351222834675434E+17</v>
      </c>
      <c r="DA551" s="63">
        <f t="shared" si="796"/>
        <v>7.8371230708512914E+34</v>
      </c>
      <c r="DB551" s="63">
        <f t="shared" si="838"/>
        <v>394581.33333333337</v>
      </c>
      <c r="DC551" s="51">
        <f t="shared" si="797"/>
        <v>1807.3234992067014</v>
      </c>
      <c r="DD551" s="93">
        <f t="shared" si="792"/>
        <v>5.7954029944150598</v>
      </c>
      <c r="DE551" s="51">
        <f t="shared" si="839"/>
        <v>207</v>
      </c>
      <c r="DF551" s="51">
        <f t="shared" si="840"/>
        <v>26.9</v>
      </c>
      <c r="DG551" s="51">
        <v>1</v>
      </c>
      <c r="DI551" s="63">
        <f t="shared" si="798"/>
        <v>104878027.64437571</v>
      </c>
      <c r="DJ551" s="63">
        <f t="shared" si="799"/>
        <v>21709751722.385773</v>
      </c>
      <c r="DK551" s="63">
        <f t="shared" si="800"/>
        <v>78053808847043.172</v>
      </c>
      <c r="DL551" s="63">
        <f t="shared" si="801"/>
        <v>8.7295490934119962E+34</v>
      </c>
      <c r="DM551" s="63">
        <f t="shared" si="841"/>
        <v>394581.33333333337</v>
      </c>
      <c r="DN551" s="51">
        <f t="shared" si="802"/>
        <v>3595.3340160292501</v>
      </c>
      <c r="DO551" s="93">
        <f t="shared" si="885"/>
        <v>11.528876557829344</v>
      </c>
    </row>
    <row r="552" spans="1:119">
      <c r="A552" s="74">
        <v>8192</v>
      </c>
      <c r="B552" s="74">
        <f t="shared" si="807"/>
        <v>18.2</v>
      </c>
      <c r="C552" s="78">
        <v>22.475000000000001</v>
      </c>
      <c r="D552" s="76">
        <f t="shared" si="886"/>
        <v>3.73</v>
      </c>
      <c r="E552" s="76">
        <f t="shared" si="887"/>
        <v>3.73</v>
      </c>
      <c r="F552" s="77">
        <f t="shared" si="888"/>
        <v>312.69242750000001</v>
      </c>
      <c r="G552" s="73">
        <f t="shared" si="889"/>
        <v>7.4554785750693079E+32</v>
      </c>
      <c r="H552" s="74">
        <f t="shared" si="890"/>
        <v>109.20000000000006</v>
      </c>
      <c r="I552" s="79">
        <v>546</v>
      </c>
      <c r="J552" s="51">
        <f t="shared" si="811"/>
        <v>546</v>
      </c>
      <c r="K552" s="51">
        <f t="shared" si="812"/>
        <v>10</v>
      </c>
      <c r="L552" s="51">
        <v>1</v>
      </c>
      <c r="N552" s="63">
        <f t="shared" si="846"/>
        <v>5.2651504949792011E+27</v>
      </c>
      <c r="O552" s="63">
        <f t="shared" si="847"/>
        <v>2.8747721702586437E+30</v>
      </c>
      <c r="P552" s="63">
        <f t="shared" si="848"/>
        <v>7.4554785750693076E+33</v>
      </c>
      <c r="Q552" s="63">
        <f t="shared" si="849"/>
        <v>3.7277392875346537E+34</v>
      </c>
      <c r="R552" s="63">
        <f t="shared" si="813"/>
        <v>394854.40000000002</v>
      </c>
      <c r="S552" s="51">
        <f t="shared" si="850"/>
        <v>2593.4154546927234</v>
      </c>
      <c r="T552" s="72">
        <f t="shared" si="845"/>
        <v>8.2938223845945984</v>
      </c>
      <c r="U552" s="51">
        <f t="shared" si="814"/>
        <v>531</v>
      </c>
      <c r="V552" s="69">
        <f t="shared" si="815"/>
        <v>10.75</v>
      </c>
      <c r="W552" s="51">
        <v>1</v>
      </c>
      <c r="Y552" s="68">
        <f t="shared" si="804"/>
        <v>3.013954849033611E+26</v>
      </c>
      <c r="Z552" s="68">
        <f t="shared" si="851"/>
        <v>1.6004100248368475E+29</v>
      </c>
      <c r="AA552" s="68">
        <f t="shared" si="852"/>
        <v>1.0018299335249373E+33</v>
      </c>
      <c r="AB552" s="68">
        <f t="shared" si="853"/>
        <v>4.0073197340997528E+34</v>
      </c>
      <c r="AC552" s="63">
        <f t="shared" si="816"/>
        <v>394854.40000000002</v>
      </c>
      <c r="AD552" s="69">
        <f t="shared" si="854"/>
        <v>6259.8329051773344</v>
      </c>
      <c r="AE552" s="72">
        <f t="shared" si="817"/>
        <v>20.019138151905945</v>
      </c>
      <c r="AF552" s="51">
        <f t="shared" si="818"/>
        <v>509</v>
      </c>
      <c r="AG552" s="51">
        <f t="shared" si="819"/>
        <v>11.85</v>
      </c>
      <c r="AH552" s="51">
        <v>1</v>
      </c>
      <c r="AJ552" s="63">
        <f t="shared" si="855"/>
        <v>2.0956215169352405E+25</v>
      </c>
      <c r="AK552" s="63">
        <f t="shared" si="856"/>
        <v>1.0666713521200375E+28</v>
      </c>
      <c r="AL552" s="63">
        <f t="shared" si="857"/>
        <v>5.2308456949931995E+31</v>
      </c>
      <c r="AM552" s="63">
        <f t="shared" si="858"/>
        <v>4.4173710557285646E+34</v>
      </c>
      <c r="AN552" s="63">
        <f t="shared" si="820"/>
        <v>394854.40000000002</v>
      </c>
      <c r="AO552" s="51">
        <f t="shared" si="859"/>
        <v>4903.8962981397744</v>
      </c>
      <c r="AP552" s="72">
        <f t="shared" si="805"/>
        <v>15.682811180772116</v>
      </c>
      <c r="AQ552" s="51">
        <f t="shared" si="821"/>
        <v>481</v>
      </c>
      <c r="AR552" s="51">
        <f t="shared" si="822"/>
        <v>13.25</v>
      </c>
      <c r="AS552" s="51">
        <v>1</v>
      </c>
      <c r="AU552" s="63">
        <f t="shared" si="860"/>
        <v>1.3564287563647952E+24</v>
      </c>
      <c r="AV552" s="63">
        <f t="shared" si="861"/>
        <v>6.5244223181146657E+26</v>
      </c>
      <c r="AW552" s="63">
        <f t="shared" si="862"/>
        <v>1.2058726943318838E+30</v>
      </c>
      <c r="AX552" s="63">
        <f t="shared" si="863"/>
        <v>4.9392545559834167E+34</v>
      </c>
      <c r="AY552" s="63">
        <f t="shared" si="823"/>
        <v>394854.40000000002</v>
      </c>
      <c r="AZ552" s="51">
        <f t="shared" si="864"/>
        <v>1848.2443893673942</v>
      </c>
      <c r="BA552" s="72">
        <f t="shared" si="791"/>
        <v>5.9107423999495294</v>
      </c>
      <c r="BB552" s="51">
        <f t="shared" si="824"/>
        <v>451</v>
      </c>
      <c r="BC552" s="51">
        <f t="shared" si="825"/>
        <v>14.75</v>
      </c>
      <c r="BD552" s="51">
        <v>1</v>
      </c>
      <c r="BF552" s="63">
        <f t="shared" si="865"/>
        <v>8.5934919759125419E+21</v>
      </c>
      <c r="BG552" s="63">
        <f t="shared" si="866"/>
        <v>3.8756648811365562E+24</v>
      </c>
      <c r="BH552" s="63">
        <f t="shared" si="867"/>
        <v>2.0974790379003834E+28</v>
      </c>
      <c r="BI552" s="63">
        <f t="shared" si="868"/>
        <v>5.4984154491136141E+34</v>
      </c>
      <c r="BJ552" s="63">
        <f t="shared" si="826"/>
        <v>394854.40000000002</v>
      </c>
      <c r="BK552" s="51">
        <f t="shared" si="869"/>
        <v>5411.9205406771089</v>
      </c>
      <c r="BL552" s="72">
        <f t="shared" si="806"/>
        <v>17.307488332691104</v>
      </c>
      <c r="BM552" s="51">
        <f t="shared" si="827"/>
        <v>404</v>
      </c>
      <c r="BN552" s="51">
        <f t="shared" si="828"/>
        <v>17.100000000000001</v>
      </c>
      <c r="BO552" s="51">
        <v>1</v>
      </c>
      <c r="BQ552" s="63">
        <f t="shared" si="870"/>
        <v>4.190885833778502E+19</v>
      </c>
      <c r="BR552" s="63">
        <f t="shared" si="871"/>
        <v>1.6931178768465148E+22</v>
      </c>
      <c r="BS552" s="63">
        <f t="shared" si="872"/>
        <v>3.5993142021108019E+25</v>
      </c>
      <c r="BT552" s="63">
        <f t="shared" si="873"/>
        <v>6.3744341816842587E+34</v>
      </c>
      <c r="BU552" s="63">
        <f t="shared" si="829"/>
        <v>394854.40000000002</v>
      </c>
      <c r="BV552" s="51">
        <f t="shared" si="874"/>
        <v>2125.849742260496</v>
      </c>
      <c r="BW552" s="72">
        <f t="shared" si="891"/>
        <v>6.7985328562537575</v>
      </c>
      <c r="BX552" s="51">
        <f t="shared" si="830"/>
        <v>359</v>
      </c>
      <c r="BY552" s="51">
        <f t="shared" si="831"/>
        <v>19.350000000000001</v>
      </c>
      <c r="BZ552" s="51">
        <v>1</v>
      </c>
      <c r="CB552" s="63">
        <f t="shared" si="875"/>
        <v>1.5441017118510876E+16</v>
      </c>
      <c r="CC552" s="63">
        <f t="shared" si="876"/>
        <v>5.5433251455454044E+18</v>
      </c>
      <c r="CD552" s="63">
        <f t="shared" si="877"/>
        <v>7.9548987813920651E+22</v>
      </c>
      <c r="CE552" s="63">
        <f t="shared" si="878"/>
        <v>7.2131755213795562E+34</v>
      </c>
      <c r="CF552" s="63">
        <f t="shared" si="832"/>
        <v>394854.40000000002</v>
      </c>
      <c r="CG552" s="51">
        <f t="shared" si="879"/>
        <v>14350.409857853263</v>
      </c>
      <c r="CH552" s="93">
        <f t="shared" si="844"/>
        <v>45.893052072242021</v>
      </c>
      <c r="CI552" s="51">
        <f t="shared" si="833"/>
        <v>314</v>
      </c>
      <c r="CJ552" s="51">
        <f t="shared" si="834"/>
        <v>21.6</v>
      </c>
      <c r="CK552" s="51">
        <v>1</v>
      </c>
      <c r="CM552" s="63">
        <f t="shared" si="880"/>
        <v>62838778952430.562</v>
      </c>
      <c r="CN552" s="63">
        <f t="shared" si="881"/>
        <v>1.9731376591063196E+16</v>
      </c>
      <c r="CO552" s="63">
        <f t="shared" si="882"/>
        <v>1.7343529319895436E+20</v>
      </c>
      <c r="CP552" s="63">
        <f t="shared" si="883"/>
        <v>8.0519168610748528E+34</v>
      </c>
      <c r="CQ552" s="63">
        <f t="shared" si="835"/>
        <v>394854.40000000002</v>
      </c>
      <c r="CR552" s="51">
        <f t="shared" si="884"/>
        <v>8789.8222609317218</v>
      </c>
      <c r="CS552" s="93">
        <f t="shared" si="803"/>
        <v>28.110121921426195</v>
      </c>
      <c r="CT552" s="51">
        <f t="shared" si="836"/>
        <v>263</v>
      </c>
      <c r="CU552" s="51">
        <f t="shared" si="837"/>
        <v>24.15</v>
      </c>
      <c r="CV552" s="51">
        <v>1</v>
      </c>
      <c r="CX552" s="63">
        <f t="shared" si="793"/>
        <v>303076121670.39661</v>
      </c>
      <c r="CY552" s="63">
        <f t="shared" si="794"/>
        <v>79709019999314.312</v>
      </c>
      <c r="CZ552" s="63">
        <f t="shared" si="795"/>
        <v>1.6485226062387558E+17</v>
      </c>
      <c r="DA552" s="63">
        <f t="shared" si="796"/>
        <v>9.0024903793961898E+34</v>
      </c>
      <c r="DB552" s="63">
        <f t="shared" si="838"/>
        <v>394854.40000000002</v>
      </c>
      <c r="DC552" s="51">
        <f t="shared" si="797"/>
        <v>2068.1757299900778</v>
      </c>
      <c r="DD552" s="93">
        <f t="shared" si="792"/>
        <v>6.6140895912488249</v>
      </c>
      <c r="DE552" s="51">
        <f t="shared" si="839"/>
        <v>208</v>
      </c>
      <c r="DF552" s="51">
        <f t="shared" si="840"/>
        <v>26.9</v>
      </c>
      <c r="DG552" s="51">
        <v>1</v>
      </c>
      <c r="DI552" s="63">
        <f t="shared" si="798"/>
        <v>104878027.64437571</v>
      </c>
      <c r="DJ552" s="63">
        <f t="shared" si="799"/>
        <v>21814629750.030148</v>
      </c>
      <c r="DK552" s="63">
        <f t="shared" si="800"/>
        <v>89660281823851.531</v>
      </c>
      <c r="DL552" s="63">
        <f t="shared" si="801"/>
        <v>1.0027618683468218E+35</v>
      </c>
      <c r="DM552" s="63">
        <f t="shared" si="841"/>
        <v>394854.40000000002</v>
      </c>
      <c r="DN552" s="51">
        <f t="shared" si="802"/>
        <v>4110.0987205032725</v>
      </c>
      <c r="DO552" s="93">
        <f t="shared" si="885"/>
        <v>13.144222114247626</v>
      </c>
    </row>
    <row r="553" spans="1:119">
      <c r="A553" s="74">
        <v>8192</v>
      </c>
      <c r="B553" s="74">
        <f t="shared" si="807"/>
        <v>18.233333333333334</v>
      </c>
      <c r="C553" s="78">
        <v>22.475000000000001</v>
      </c>
      <c r="D553" s="76">
        <f t="shared" si="886"/>
        <v>3.7349999999999999</v>
      </c>
      <c r="E553" s="76">
        <f t="shared" si="887"/>
        <v>3.7349999999999999</v>
      </c>
      <c r="F553" s="77">
        <f t="shared" si="888"/>
        <v>313.53130687499998</v>
      </c>
      <c r="G553" s="73">
        <f t="shared" si="889"/>
        <v>8.5640959748977544E+32</v>
      </c>
      <c r="H553" s="74">
        <f t="shared" si="890"/>
        <v>109.40000000000006</v>
      </c>
      <c r="I553" s="79">
        <v>547</v>
      </c>
      <c r="J553" s="51">
        <f t="shared" si="811"/>
        <v>547</v>
      </c>
      <c r="K553" s="51">
        <f t="shared" si="812"/>
        <v>10</v>
      </c>
      <c r="L553" s="51">
        <v>1</v>
      </c>
      <c r="N553" s="63">
        <f t="shared" si="846"/>
        <v>5.2651504949792011E+27</v>
      </c>
      <c r="O553" s="63">
        <f t="shared" si="847"/>
        <v>2.8800373207536229E+30</v>
      </c>
      <c r="P553" s="63">
        <f t="shared" si="848"/>
        <v>8.564095974897755E+33</v>
      </c>
      <c r="Q553" s="63">
        <f t="shared" si="849"/>
        <v>4.2820479874488775E+34</v>
      </c>
      <c r="R553" s="63">
        <f t="shared" si="813"/>
        <v>395127.46666666667</v>
      </c>
      <c r="S553" s="51">
        <f t="shared" si="850"/>
        <v>2973.60590197379</v>
      </c>
      <c r="T553" s="72">
        <f t="shared" si="845"/>
        <v>9.4842391709205618</v>
      </c>
      <c r="U553" s="51">
        <f t="shared" si="814"/>
        <v>532</v>
      </c>
      <c r="V553" s="69">
        <f t="shared" si="815"/>
        <v>10.75</v>
      </c>
      <c r="W553" s="51">
        <v>1</v>
      </c>
      <c r="Y553" s="68">
        <f t="shared" si="804"/>
        <v>3.013954849033611E+26</v>
      </c>
      <c r="Z553" s="68">
        <f t="shared" si="851"/>
        <v>1.6034239796858811E+29</v>
      </c>
      <c r="AA553" s="68">
        <f t="shared" si="852"/>
        <v>1.1508003966268844E+33</v>
      </c>
      <c r="AB553" s="68">
        <f t="shared" si="853"/>
        <v>4.6032015865075432E+34</v>
      </c>
      <c r="AC553" s="63">
        <f t="shared" si="816"/>
        <v>395127.46666666667</v>
      </c>
      <c r="AD553" s="69">
        <f t="shared" si="854"/>
        <v>7177.1434829877753</v>
      </c>
      <c r="AE553" s="72">
        <f t="shared" si="817"/>
        <v>22.891313644315556</v>
      </c>
      <c r="AF553" s="51">
        <f t="shared" si="818"/>
        <v>510</v>
      </c>
      <c r="AG553" s="51">
        <f t="shared" si="819"/>
        <v>11.85</v>
      </c>
      <c r="AH553" s="51">
        <v>1</v>
      </c>
      <c r="AJ553" s="63">
        <f t="shared" si="855"/>
        <v>2.0956215169352405E+25</v>
      </c>
      <c r="AK553" s="63">
        <f t="shared" si="856"/>
        <v>1.0687669736369728E+28</v>
      </c>
      <c r="AL553" s="63">
        <f t="shared" si="857"/>
        <v>6.0086638450820116E+31</v>
      </c>
      <c r="AM553" s="63">
        <f t="shared" si="858"/>
        <v>5.0742268651269197E+34</v>
      </c>
      <c r="AN553" s="63">
        <f t="shared" si="820"/>
        <v>395127.46666666667</v>
      </c>
      <c r="AO553" s="51">
        <f t="shared" si="859"/>
        <v>5622.0523213163679</v>
      </c>
      <c r="AP553" s="72">
        <f t="shared" si="805"/>
        <v>17.931390575799156</v>
      </c>
      <c r="AQ553" s="51">
        <f t="shared" si="821"/>
        <v>482</v>
      </c>
      <c r="AR553" s="51">
        <f t="shared" si="822"/>
        <v>13.25</v>
      </c>
      <c r="AS553" s="51">
        <v>1</v>
      </c>
      <c r="AU553" s="63">
        <f t="shared" si="860"/>
        <v>1.3564287563647952E+24</v>
      </c>
      <c r="AV553" s="63">
        <f t="shared" si="861"/>
        <v>6.5379866056783126E+26</v>
      </c>
      <c r="AW553" s="63">
        <f t="shared" si="862"/>
        <v>1.3851839803148772E+30</v>
      </c>
      <c r="AX553" s="63">
        <f t="shared" si="863"/>
        <v>5.6737135833697619E+34</v>
      </c>
      <c r="AY553" s="63">
        <f t="shared" si="823"/>
        <v>395127.46666666667</v>
      </c>
      <c r="AZ553" s="51">
        <f t="shared" si="864"/>
        <v>2118.6705691807779</v>
      </c>
      <c r="BA553" s="72">
        <f t="shared" si="791"/>
        <v>6.7574450229477678</v>
      </c>
      <c r="BB553" s="51">
        <f t="shared" si="824"/>
        <v>452</v>
      </c>
      <c r="BC553" s="51">
        <f t="shared" si="825"/>
        <v>14.75</v>
      </c>
      <c r="BD553" s="51">
        <v>1</v>
      </c>
      <c r="BF553" s="63">
        <f t="shared" si="865"/>
        <v>8.5934919759125419E+21</v>
      </c>
      <c r="BG553" s="63">
        <f t="shared" si="866"/>
        <v>3.8842583731124689E+24</v>
      </c>
      <c r="BH553" s="63">
        <f t="shared" si="867"/>
        <v>2.4093707204769341E+28</v>
      </c>
      <c r="BI553" s="63">
        <f t="shared" si="868"/>
        <v>6.3160207814870942E+34</v>
      </c>
      <c r="BJ553" s="63">
        <f t="shared" si="826"/>
        <v>395127.46666666667</v>
      </c>
      <c r="BK553" s="51">
        <f t="shared" si="869"/>
        <v>6202.9105405423825</v>
      </c>
      <c r="BL553" s="72">
        <f t="shared" si="806"/>
        <v>19.784022853626499</v>
      </c>
      <c r="BM553" s="51">
        <f t="shared" si="827"/>
        <v>405</v>
      </c>
      <c r="BN553" s="51">
        <f t="shared" si="828"/>
        <v>17.100000000000001</v>
      </c>
      <c r="BO553" s="51">
        <v>1</v>
      </c>
      <c r="BQ553" s="63">
        <f t="shared" si="870"/>
        <v>4.190885833778502E+19</v>
      </c>
      <c r="BR553" s="63">
        <f t="shared" si="871"/>
        <v>1.6973087626802934E+22</v>
      </c>
      <c r="BS553" s="63">
        <f t="shared" si="872"/>
        <v>4.1345263030821429E+25</v>
      </c>
      <c r="BT553" s="63">
        <f t="shared" si="873"/>
        <v>7.3223020585375805E+34</v>
      </c>
      <c r="BU553" s="63">
        <f t="shared" si="829"/>
        <v>395127.46666666667</v>
      </c>
      <c r="BV553" s="51">
        <f t="shared" si="874"/>
        <v>2435.930570789686</v>
      </c>
      <c r="BW553" s="72">
        <f t="shared" si="891"/>
        <v>7.7693375984327249</v>
      </c>
      <c r="BX553" s="51">
        <f t="shared" si="830"/>
        <v>360</v>
      </c>
      <c r="BY553" s="51">
        <f t="shared" si="831"/>
        <v>19.350000000000001</v>
      </c>
      <c r="BZ553" s="51">
        <v>14</v>
      </c>
      <c r="CB553" s="63">
        <f t="shared" si="875"/>
        <v>2.1617423965915226E+17</v>
      </c>
      <c r="CC553" s="63">
        <f t="shared" si="876"/>
        <v>7.7822726277294817E+19</v>
      </c>
      <c r="CD553" s="63">
        <f t="shared" si="877"/>
        <v>9.1377791443529839E+22</v>
      </c>
      <c r="CE553" s="63">
        <f t="shared" si="878"/>
        <v>8.2857628557135785E+34</v>
      </c>
      <c r="CF553" s="63">
        <f t="shared" si="832"/>
        <v>395127.46666666667</v>
      </c>
      <c r="CG553" s="51">
        <f t="shared" si="879"/>
        <v>1174.1787497643832</v>
      </c>
      <c r="CH553" s="93">
        <f t="shared" si="844"/>
        <v>3.745012775494569</v>
      </c>
      <c r="CI553" s="51">
        <f t="shared" si="833"/>
        <v>315</v>
      </c>
      <c r="CJ553" s="51">
        <f t="shared" si="834"/>
        <v>21.6</v>
      </c>
      <c r="CK553" s="51">
        <v>1</v>
      </c>
      <c r="CM553" s="63">
        <f t="shared" si="880"/>
        <v>62838778952430.562</v>
      </c>
      <c r="CN553" s="63">
        <f t="shared" si="881"/>
        <v>1.9794215370015628E+16</v>
      </c>
      <c r="CO553" s="63">
        <f t="shared" si="882"/>
        <v>1.9922483599606733E+20</v>
      </c>
      <c r="CP553" s="63">
        <f t="shared" si="883"/>
        <v>9.2492236528895765E+34</v>
      </c>
      <c r="CQ553" s="63">
        <f t="shared" si="835"/>
        <v>395127.46666666667</v>
      </c>
      <c r="CR553" s="51">
        <f t="shared" si="884"/>
        <v>10064.800865906211</v>
      </c>
      <c r="CS553" s="93">
        <f t="shared" si="803"/>
        <v>32.101422235065314</v>
      </c>
      <c r="CT553" s="51">
        <f t="shared" si="836"/>
        <v>264</v>
      </c>
      <c r="CU553" s="51">
        <f t="shared" si="837"/>
        <v>24.15</v>
      </c>
      <c r="CV553" s="51">
        <v>1</v>
      </c>
      <c r="CX553" s="63">
        <f t="shared" si="793"/>
        <v>303076121670.39661</v>
      </c>
      <c r="CY553" s="63">
        <f t="shared" si="794"/>
        <v>80012096120984.703</v>
      </c>
      <c r="CZ553" s="63">
        <f t="shared" si="795"/>
        <v>1.8936552059618842E+17</v>
      </c>
      <c r="DA553" s="63">
        <f t="shared" si="796"/>
        <v>1.0341145889689038E+35</v>
      </c>
      <c r="DB553" s="63">
        <f t="shared" si="838"/>
        <v>395127.46666666667</v>
      </c>
      <c r="DC553" s="51">
        <f t="shared" si="797"/>
        <v>2366.7111571461965</v>
      </c>
      <c r="DD553" s="93">
        <f t="shared" si="792"/>
        <v>7.548564067606069</v>
      </c>
      <c r="DE553" s="51">
        <f t="shared" si="839"/>
        <v>209</v>
      </c>
      <c r="DF553" s="51">
        <f t="shared" si="840"/>
        <v>26.9</v>
      </c>
      <c r="DG553" s="51">
        <v>1</v>
      </c>
      <c r="DI553" s="63">
        <f t="shared" si="798"/>
        <v>104878027.64437571</v>
      </c>
      <c r="DJ553" s="63">
        <f t="shared" si="799"/>
        <v>21919507777.674522</v>
      </c>
      <c r="DK553" s="63">
        <f t="shared" si="800"/>
        <v>102992618239628.83</v>
      </c>
      <c r="DL553" s="63">
        <f t="shared" si="801"/>
        <v>1.151870908623748E+35</v>
      </c>
      <c r="DM553" s="63">
        <f t="shared" si="841"/>
        <v>395127.46666666667</v>
      </c>
      <c r="DN553" s="51">
        <f t="shared" si="802"/>
        <v>4698.6738609399326</v>
      </c>
      <c r="DO553" s="93">
        <f t="shared" si="885"/>
        <v>14.986298841325024</v>
      </c>
    </row>
    <row r="554" spans="1:119">
      <c r="A554" s="74">
        <v>8192</v>
      </c>
      <c r="B554" s="74">
        <f t="shared" si="807"/>
        <v>18.266666666666666</v>
      </c>
      <c r="C554" s="78">
        <v>22.475000000000001</v>
      </c>
      <c r="D554" s="76">
        <f t="shared" si="886"/>
        <v>3.74</v>
      </c>
      <c r="E554" s="76">
        <f t="shared" si="887"/>
        <v>3.74</v>
      </c>
      <c r="F554" s="77">
        <f t="shared" si="888"/>
        <v>314.37131000000005</v>
      </c>
      <c r="G554" s="73">
        <f t="shared" si="889"/>
        <v>9.8375629584017785E+32</v>
      </c>
      <c r="H554" s="74">
        <f t="shared" si="890"/>
        <v>109.60000000000005</v>
      </c>
      <c r="I554" s="79">
        <v>548</v>
      </c>
      <c r="J554" s="51">
        <f t="shared" si="811"/>
        <v>548</v>
      </c>
      <c r="K554" s="51">
        <f t="shared" si="812"/>
        <v>10</v>
      </c>
      <c r="L554" s="51">
        <v>1</v>
      </c>
      <c r="N554" s="63">
        <f t="shared" si="846"/>
        <v>5.2651504949792011E+27</v>
      </c>
      <c r="O554" s="63">
        <f t="shared" si="847"/>
        <v>2.8853024712486022E+30</v>
      </c>
      <c r="P554" s="63">
        <f t="shared" si="848"/>
        <v>9.8375629584017791E+33</v>
      </c>
      <c r="Q554" s="63">
        <f t="shared" si="849"/>
        <v>4.91878147920089E+34</v>
      </c>
      <c r="R554" s="63">
        <f t="shared" si="813"/>
        <v>395400.53333333333</v>
      </c>
      <c r="S554" s="51">
        <f t="shared" si="850"/>
        <v>3409.5430397439809</v>
      </c>
      <c r="T554" s="72">
        <f t="shared" si="845"/>
        <v>10.845592238502872</v>
      </c>
      <c r="U554" s="51">
        <f t="shared" si="814"/>
        <v>533</v>
      </c>
      <c r="V554" s="69">
        <f t="shared" si="815"/>
        <v>10.75</v>
      </c>
      <c r="W554" s="51">
        <v>1</v>
      </c>
      <c r="Y554" s="68">
        <f t="shared" si="804"/>
        <v>3.013954849033611E+26</v>
      </c>
      <c r="Z554" s="68">
        <f t="shared" si="851"/>
        <v>1.6064379345349147E+29</v>
      </c>
      <c r="AA554" s="68">
        <f t="shared" si="852"/>
        <v>1.3219225225352373E+33</v>
      </c>
      <c r="AB554" s="68">
        <f t="shared" si="853"/>
        <v>5.2876900901409567E+34</v>
      </c>
      <c r="AC554" s="63">
        <f t="shared" si="816"/>
        <v>395400.53333333333</v>
      </c>
      <c r="AD554" s="69">
        <f t="shared" si="854"/>
        <v>8228.9050458581933</v>
      </c>
      <c r="AE554" s="72">
        <f t="shared" si="817"/>
        <v>26.17575072565684</v>
      </c>
      <c r="AF554" s="51">
        <f t="shared" si="818"/>
        <v>511</v>
      </c>
      <c r="AG554" s="51">
        <f t="shared" si="819"/>
        <v>11.85</v>
      </c>
      <c r="AH554" s="51">
        <v>1</v>
      </c>
      <c r="AJ554" s="63">
        <f t="shared" si="855"/>
        <v>2.0956215169352405E+25</v>
      </c>
      <c r="AK554" s="63">
        <f t="shared" si="856"/>
        <v>1.0708625951539078E+28</v>
      </c>
      <c r="AL554" s="63">
        <f t="shared" si="857"/>
        <v>6.9021422745758663E+31</v>
      </c>
      <c r="AM554" s="63">
        <f t="shared" si="858"/>
        <v>5.8287560528530541E+34</v>
      </c>
      <c r="AN554" s="63">
        <f t="shared" si="820"/>
        <v>395400.53333333333</v>
      </c>
      <c r="AO554" s="51">
        <f t="shared" si="859"/>
        <v>6445.404205741137</v>
      </c>
      <c r="AP554" s="72">
        <f t="shared" si="805"/>
        <v>20.502520429555535</v>
      </c>
      <c r="AQ554" s="51">
        <f t="shared" si="821"/>
        <v>483</v>
      </c>
      <c r="AR554" s="51">
        <f t="shared" si="822"/>
        <v>13.25</v>
      </c>
      <c r="AS554" s="51">
        <v>1</v>
      </c>
      <c r="AU554" s="63">
        <f t="shared" si="860"/>
        <v>1.3564287563647952E+24</v>
      </c>
      <c r="AV554" s="63">
        <f t="shared" si="861"/>
        <v>6.5515508932419608E+26</v>
      </c>
      <c r="AW554" s="63">
        <f t="shared" si="862"/>
        <v>1.5911585595559449E+30</v>
      </c>
      <c r="AX554" s="63">
        <f t="shared" si="863"/>
        <v>6.5173854599411783E+34</v>
      </c>
      <c r="AY554" s="63">
        <f t="shared" si="823"/>
        <v>395400.53333333333</v>
      </c>
      <c r="AZ554" s="51">
        <f t="shared" si="864"/>
        <v>2428.6746535041843</v>
      </c>
      <c r="BA554" s="72">
        <f t="shared" ref="BA554:BA617" si="892">AZ554/$F554</f>
        <v>7.7254971310969314</v>
      </c>
      <c r="BB554" s="51">
        <f t="shared" si="824"/>
        <v>453</v>
      </c>
      <c r="BC554" s="51">
        <f t="shared" si="825"/>
        <v>14.75</v>
      </c>
      <c r="BD554" s="51">
        <v>1</v>
      </c>
      <c r="BF554" s="63">
        <f t="shared" si="865"/>
        <v>8.5934919759125419E+21</v>
      </c>
      <c r="BG554" s="63">
        <f t="shared" si="866"/>
        <v>3.8928518650883816E+24</v>
      </c>
      <c r="BH554" s="63">
        <f t="shared" si="867"/>
        <v>2.7676401831898747E+28</v>
      </c>
      <c r="BI554" s="63">
        <f t="shared" si="868"/>
        <v>7.2552026818213116E+34</v>
      </c>
      <c r="BJ554" s="63">
        <f t="shared" si="826"/>
        <v>395400.53333333333</v>
      </c>
      <c r="BK554" s="51">
        <f t="shared" si="869"/>
        <v>7109.5440543485447</v>
      </c>
      <c r="BL554" s="72">
        <f t="shared" si="806"/>
        <v>22.615117309364344</v>
      </c>
      <c r="BM554" s="51">
        <f t="shared" si="827"/>
        <v>406</v>
      </c>
      <c r="BN554" s="51">
        <f t="shared" si="828"/>
        <v>17.100000000000001</v>
      </c>
      <c r="BO554" s="51">
        <v>1</v>
      </c>
      <c r="BQ554" s="63">
        <f t="shared" si="870"/>
        <v>4.190885833778502E+19</v>
      </c>
      <c r="BR554" s="63">
        <f t="shared" si="871"/>
        <v>1.7014996485140717E+22</v>
      </c>
      <c r="BS554" s="63">
        <f t="shared" si="872"/>
        <v>4.7493235630424315E+25</v>
      </c>
      <c r="BT554" s="63">
        <f t="shared" si="873"/>
        <v>8.4111163294335217E+34</v>
      </c>
      <c r="BU554" s="63">
        <f t="shared" si="829"/>
        <v>395400.53333333333</v>
      </c>
      <c r="BV554" s="51">
        <f t="shared" si="874"/>
        <v>2791.2574458596214</v>
      </c>
      <c r="BW554" s="72">
        <f t="shared" si="891"/>
        <v>8.8788555350665455</v>
      </c>
      <c r="BX554" s="51">
        <f t="shared" si="830"/>
        <v>361</v>
      </c>
      <c r="BY554" s="51">
        <f t="shared" si="831"/>
        <v>19.350000000000001</v>
      </c>
      <c r="BZ554" s="51">
        <v>1</v>
      </c>
      <c r="CB554" s="63">
        <f t="shared" si="875"/>
        <v>2.1617423965915226E+17</v>
      </c>
      <c r="CC554" s="63">
        <f t="shared" si="876"/>
        <v>7.8038900516953965E+19</v>
      </c>
      <c r="CD554" s="63">
        <f t="shared" si="877"/>
        <v>1.0496551871444488E+23</v>
      </c>
      <c r="CE554" s="63">
        <f t="shared" si="878"/>
        <v>9.5178421622537217E+34</v>
      </c>
      <c r="CF554" s="63">
        <f t="shared" si="832"/>
        <v>395400.53333333333</v>
      </c>
      <c r="CG554" s="51">
        <f t="shared" si="879"/>
        <v>1345.0409734007094</v>
      </c>
      <c r="CH554" s="93">
        <f t="shared" si="844"/>
        <v>4.2785105721024896</v>
      </c>
      <c r="CI554" s="51">
        <f t="shared" si="833"/>
        <v>316</v>
      </c>
      <c r="CJ554" s="51">
        <f t="shared" si="834"/>
        <v>21.6</v>
      </c>
      <c r="CK554" s="51">
        <v>1</v>
      </c>
      <c r="CM554" s="63">
        <f t="shared" si="880"/>
        <v>62838778952430.562</v>
      </c>
      <c r="CN554" s="63">
        <f t="shared" si="881"/>
        <v>1.9857054148968056E+16</v>
      </c>
      <c r="CO554" s="63">
        <f t="shared" si="882"/>
        <v>2.288492413832367E+20</v>
      </c>
      <c r="CP554" s="63">
        <f t="shared" si="883"/>
        <v>1.062456799507392E+35</v>
      </c>
      <c r="CQ554" s="63">
        <f t="shared" si="835"/>
        <v>395400.53333333333</v>
      </c>
      <c r="CR554" s="51">
        <f t="shared" si="884"/>
        <v>11524.833425260598</v>
      </c>
      <c r="CS554" s="93">
        <f t="shared" si="803"/>
        <v>36.659940200206556</v>
      </c>
      <c r="CT554" s="51">
        <f t="shared" si="836"/>
        <v>265</v>
      </c>
      <c r="CU554" s="51">
        <f t="shared" si="837"/>
        <v>24.15</v>
      </c>
      <c r="CV554" s="51">
        <v>1</v>
      </c>
      <c r="CX554" s="63">
        <f t="shared" si="793"/>
        <v>303076121670.39661</v>
      </c>
      <c r="CY554" s="63">
        <f t="shared" si="794"/>
        <v>80315172242655.094</v>
      </c>
      <c r="CZ554" s="63">
        <f t="shared" si="795"/>
        <v>2.1752386200199882E+17</v>
      </c>
      <c r="DA554" s="63">
        <f t="shared" si="796"/>
        <v>1.1878857272270148E+35</v>
      </c>
      <c r="DB554" s="63">
        <f t="shared" si="838"/>
        <v>395400.53333333333</v>
      </c>
      <c r="DC554" s="51">
        <f t="shared" si="797"/>
        <v>2708.3782046161473</v>
      </c>
      <c r="DD554" s="93">
        <f t="shared" si="792"/>
        <v>8.6152206593411691</v>
      </c>
      <c r="DE554" s="51">
        <f t="shared" si="839"/>
        <v>210</v>
      </c>
      <c r="DF554" s="51">
        <f t="shared" si="840"/>
        <v>26.9</v>
      </c>
      <c r="DG554" s="51">
        <v>1</v>
      </c>
      <c r="DI554" s="63">
        <f t="shared" si="798"/>
        <v>104878027.64437571</v>
      </c>
      <c r="DJ554" s="63">
        <f t="shared" si="799"/>
        <v>22024385805.318901</v>
      </c>
      <c r="DK554" s="63">
        <f t="shared" si="800"/>
        <v>118307451148699.25</v>
      </c>
      <c r="DL554" s="63">
        <f t="shared" si="801"/>
        <v>1.3231522179050391E+35</v>
      </c>
      <c r="DM554" s="63">
        <f t="shared" si="841"/>
        <v>395400.53333333333</v>
      </c>
      <c r="DN554" s="51">
        <f t="shared" si="802"/>
        <v>5371.65722551627</v>
      </c>
      <c r="DO554" s="93">
        <f t="shared" si="885"/>
        <v>17.086982986826211</v>
      </c>
    </row>
    <row r="555" spans="1:119">
      <c r="A555" s="74">
        <v>8192</v>
      </c>
      <c r="B555" s="74">
        <f t="shared" si="807"/>
        <v>18.3</v>
      </c>
      <c r="C555" s="78">
        <v>22.475000000000001</v>
      </c>
      <c r="D555" s="76">
        <f t="shared" si="886"/>
        <v>3.7450000000000001</v>
      </c>
      <c r="E555" s="76">
        <f t="shared" si="887"/>
        <v>3.7450000000000001</v>
      </c>
      <c r="F555" s="77">
        <f t="shared" si="888"/>
        <v>315.21243687500004</v>
      </c>
      <c r="G555" s="73">
        <f t="shared" si="889"/>
        <v>1.1300392387495887E+33</v>
      </c>
      <c r="H555" s="74">
        <f t="shared" si="890"/>
        <v>109.80000000000007</v>
      </c>
      <c r="I555" s="79">
        <v>549</v>
      </c>
      <c r="J555" s="51">
        <f t="shared" si="811"/>
        <v>549</v>
      </c>
      <c r="K555" s="51">
        <f t="shared" si="812"/>
        <v>10</v>
      </c>
      <c r="L555" s="51">
        <v>1</v>
      </c>
      <c r="N555" s="63">
        <f t="shared" si="846"/>
        <v>5.2651504949792011E+27</v>
      </c>
      <c r="O555" s="63">
        <f t="shared" si="847"/>
        <v>2.8905676217435814E+30</v>
      </c>
      <c r="P555" s="63">
        <f t="shared" si="848"/>
        <v>1.1300392387495888E+34</v>
      </c>
      <c r="Q555" s="63">
        <f t="shared" si="849"/>
        <v>5.650196193747944E+34</v>
      </c>
      <c r="R555" s="63">
        <f t="shared" si="813"/>
        <v>395673.59999999998</v>
      </c>
      <c r="S555" s="51">
        <f t="shared" si="850"/>
        <v>3909.4025348140881</v>
      </c>
      <c r="T555" s="72">
        <f t="shared" si="845"/>
        <v>12.402437459548565</v>
      </c>
      <c r="U555" s="51">
        <f t="shared" si="814"/>
        <v>534</v>
      </c>
      <c r="V555" s="69">
        <f t="shared" si="815"/>
        <v>10.75</v>
      </c>
      <c r="W555" s="51">
        <v>1</v>
      </c>
      <c r="Y555" s="68">
        <f t="shared" si="804"/>
        <v>3.013954849033611E+26</v>
      </c>
      <c r="Z555" s="68">
        <f t="shared" si="851"/>
        <v>1.6094518893839483E+29</v>
      </c>
      <c r="AA555" s="68">
        <f t="shared" si="852"/>
        <v>1.5184902270697582E+33</v>
      </c>
      <c r="AB555" s="68">
        <f t="shared" si="853"/>
        <v>6.0739609082790392E+34</v>
      </c>
      <c r="AC555" s="63">
        <f t="shared" si="816"/>
        <v>395673.59999999998</v>
      </c>
      <c r="AD555" s="69">
        <f t="shared" si="854"/>
        <v>9434.8283231441746</v>
      </c>
      <c r="AE555" s="72">
        <f t="shared" si="817"/>
        <v>29.931649958613878</v>
      </c>
      <c r="AF555" s="51">
        <f t="shared" si="818"/>
        <v>512</v>
      </c>
      <c r="AG555" s="51">
        <f t="shared" si="819"/>
        <v>11.85</v>
      </c>
      <c r="AH555" s="51">
        <v>1</v>
      </c>
      <c r="AJ555" s="63">
        <f t="shared" si="855"/>
        <v>2.0956215169352405E+25</v>
      </c>
      <c r="AK555" s="63">
        <f t="shared" si="856"/>
        <v>1.0729582166708431E+28</v>
      </c>
      <c r="AL555" s="63">
        <f t="shared" si="857"/>
        <v>7.9284794767607911E+31</v>
      </c>
      <c r="AM555" s="63">
        <f t="shared" si="858"/>
        <v>6.6954824895913126E+34</v>
      </c>
      <c r="AN555" s="63">
        <f t="shared" si="820"/>
        <v>395673.59999999998</v>
      </c>
      <c r="AO555" s="51">
        <f t="shared" si="859"/>
        <v>7389.3646123156077</v>
      </c>
      <c r="AP555" s="72">
        <f t="shared" si="805"/>
        <v>23.44249067572774</v>
      </c>
      <c r="AQ555" s="51">
        <f t="shared" si="821"/>
        <v>484</v>
      </c>
      <c r="AR555" s="51">
        <f t="shared" si="822"/>
        <v>13.25</v>
      </c>
      <c r="AS555" s="51">
        <v>1</v>
      </c>
      <c r="AU555" s="63">
        <f t="shared" si="860"/>
        <v>1.3564287563647952E+24</v>
      </c>
      <c r="AV555" s="63">
        <f t="shared" si="861"/>
        <v>6.565115180805609E+26</v>
      </c>
      <c r="AW555" s="63">
        <f t="shared" si="862"/>
        <v>1.8277612199013656E+30</v>
      </c>
      <c r="AX555" s="63">
        <f t="shared" si="863"/>
        <v>7.4865099567160249E+34</v>
      </c>
      <c r="AY555" s="63">
        <f t="shared" si="823"/>
        <v>395673.59999999998</v>
      </c>
      <c r="AZ555" s="51">
        <f t="shared" si="864"/>
        <v>2784.0504995939464</v>
      </c>
      <c r="BA555" s="72">
        <f t="shared" si="892"/>
        <v>8.8322990272683413</v>
      </c>
      <c r="BB555" s="51">
        <f t="shared" si="824"/>
        <v>454</v>
      </c>
      <c r="BC555" s="51">
        <f t="shared" si="825"/>
        <v>14.75</v>
      </c>
      <c r="BD555" s="51">
        <v>1</v>
      </c>
      <c r="BF555" s="63">
        <f t="shared" si="865"/>
        <v>8.5934919759125419E+21</v>
      </c>
      <c r="BG555" s="63">
        <f t="shared" si="866"/>
        <v>3.9014453570642938E+24</v>
      </c>
      <c r="BH555" s="63">
        <f t="shared" si="867"/>
        <v>3.1791837256539023E+28</v>
      </c>
      <c r="BI555" s="63">
        <f t="shared" si="868"/>
        <v>8.3340393857782171E+34</v>
      </c>
      <c r="BJ555" s="63">
        <f t="shared" si="826"/>
        <v>395673.59999999998</v>
      </c>
      <c r="BK555" s="51">
        <f t="shared" si="869"/>
        <v>8148.7331865289307</v>
      </c>
      <c r="BL555" s="72">
        <f t="shared" si="806"/>
        <v>25.851559879156593</v>
      </c>
      <c r="BM555" s="51">
        <f t="shared" si="827"/>
        <v>407</v>
      </c>
      <c r="BN555" s="51">
        <f t="shared" si="828"/>
        <v>17.100000000000001</v>
      </c>
      <c r="BO555" s="51">
        <v>1</v>
      </c>
      <c r="BQ555" s="63">
        <f t="shared" si="870"/>
        <v>4.190885833778502E+19</v>
      </c>
      <c r="BR555" s="63">
        <f t="shared" si="871"/>
        <v>1.7056905343478503E+22</v>
      </c>
      <c r="BS555" s="63">
        <f t="shared" si="872"/>
        <v>5.4555401642154988E+25</v>
      </c>
      <c r="BT555" s="63">
        <f t="shared" si="873"/>
        <v>9.6618354913089844E+34</v>
      </c>
      <c r="BU555" s="63">
        <f t="shared" si="829"/>
        <v>395673.59999999998</v>
      </c>
      <c r="BV555" s="51">
        <f t="shared" si="874"/>
        <v>3198.4349179151404</v>
      </c>
      <c r="BW555" s="72">
        <f t="shared" si="891"/>
        <v>10.146918534129746</v>
      </c>
      <c r="BX555" s="51">
        <f t="shared" si="830"/>
        <v>362</v>
      </c>
      <c r="BY555" s="51">
        <f t="shared" si="831"/>
        <v>19.350000000000001</v>
      </c>
      <c r="BZ555" s="51">
        <v>1</v>
      </c>
      <c r="CB555" s="63">
        <f t="shared" si="875"/>
        <v>2.1617423965915226E+17</v>
      </c>
      <c r="CC555" s="63">
        <f t="shared" si="876"/>
        <v>7.8255074756613112E+19</v>
      </c>
      <c r="CD555" s="63">
        <f t="shared" si="877"/>
        <v>1.2057371867869332E+23</v>
      </c>
      <c r="CE555" s="63">
        <f t="shared" si="878"/>
        <v>1.0933129634902271E+35</v>
      </c>
      <c r="CF555" s="63">
        <f t="shared" si="832"/>
        <v>395673.59999999998</v>
      </c>
      <c r="CG555" s="51">
        <f t="shared" si="879"/>
        <v>1540.7782696994227</v>
      </c>
      <c r="CH555" s="93">
        <f t="shared" si="844"/>
        <v>4.8880630630397066</v>
      </c>
      <c r="CI555" s="51">
        <f t="shared" si="833"/>
        <v>317</v>
      </c>
      <c r="CJ555" s="51">
        <f t="shared" si="834"/>
        <v>21.6</v>
      </c>
      <c r="CK555" s="51">
        <v>1</v>
      </c>
      <c r="CM555" s="63">
        <f t="shared" si="880"/>
        <v>62838778952430.562</v>
      </c>
      <c r="CN555" s="63">
        <f t="shared" si="881"/>
        <v>1.9919892927920488E+16</v>
      </c>
      <c r="CO555" s="63">
        <f t="shared" si="882"/>
        <v>2.6287874711924333E+20</v>
      </c>
      <c r="CP555" s="63">
        <f t="shared" si="883"/>
        <v>1.2204423778495557E+35</v>
      </c>
      <c r="CQ555" s="63">
        <f t="shared" si="835"/>
        <v>395673.59999999998</v>
      </c>
      <c r="CR555" s="51">
        <f t="shared" si="884"/>
        <v>13196.795187125848</v>
      </c>
      <c r="CS555" s="93">
        <f t="shared" si="803"/>
        <v>41.866353110804255</v>
      </c>
      <c r="CT555" s="51">
        <f t="shared" si="836"/>
        <v>266</v>
      </c>
      <c r="CU555" s="51">
        <f t="shared" si="837"/>
        <v>24.15</v>
      </c>
      <c r="CV555" s="51">
        <v>1</v>
      </c>
      <c r="CX555" s="63">
        <f t="shared" si="793"/>
        <v>303076121670.39661</v>
      </c>
      <c r="CY555" s="63">
        <f t="shared" si="794"/>
        <v>80618248364325.5</v>
      </c>
      <c r="CZ555" s="63">
        <f t="shared" si="795"/>
        <v>2.4986930245429805E+17</v>
      </c>
      <c r="DA555" s="63">
        <f t="shared" si="796"/>
        <v>1.3645223807901283E+35</v>
      </c>
      <c r="DB555" s="63">
        <f t="shared" si="838"/>
        <v>395673.59999999998</v>
      </c>
      <c r="DC555" s="51">
        <f t="shared" si="797"/>
        <v>3099.4136876442985</v>
      </c>
      <c r="DD555" s="93">
        <f t="shared" si="792"/>
        <v>9.8327772798932909</v>
      </c>
      <c r="DE555" s="51">
        <f t="shared" si="839"/>
        <v>211</v>
      </c>
      <c r="DF555" s="51">
        <f t="shared" si="840"/>
        <v>26.9</v>
      </c>
      <c r="DG555" s="51">
        <v>1</v>
      </c>
      <c r="DI555" s="63">
        <f t="shared" si="798"/>
        <v>104878027.64437571</v>
      </c>
      <c r="DJ555" s="63">
        <f t="shared" si="799"/>
        <v>22129263832.963276</v>
      </c>
      <c r="DK555" s="63">
        <f t="shared" si="800"/>
        <v>135899574518402.91</v>
      </c>
      <c r="DL555" s="63">
        <f t="shared" si="801"/>
        <v>1.5199027761181968E+35</v>
      </c>
      <c r="DM555" s="63">
        <f t="shared" si="841"/>
        <v>395673.59999999998</v>
      </c>
      <c r="DN555" s="51">
        <f t="shared" si="802"/>
        <v>6141.1701511719439</v>
      </c>
      <c r="DO555" s="93">
        <f t="shared" si="885"/>
        <v>19.482639111753301</v>
      </c>
    </row>
    <row r="556" spans="1:119">
      <c r="A556" s="74">
        <v>8192</v>
      </c>
      <c r="B556" s="74">
        <f t="shared" si="807"/>
        <v>18.333333333333332</v>
      </c>
      <c r="C556" s="78">
        <v>22.475000000000001</v>
      </c>
      <c r="D556" s="76">
        <f t="shared" si="886"/>
        <v>3.75</v>
      </c>
      <c r="E556" s="76">
        <f t="shared" si="887"/>
        <v>3.75</v>
      </c>
      <c r="F556" s="77">
        <f t="shared" si="888"/>
        <v>316.0546875</v>
      </c>
      <c r="G556" s="73">
        <f t="shared" si="889"/>
        <v>1.2980742146337545E+33</v>
      </c>
      <c r="H556" s="74">
        <f t="shared" si="890"/>
        <v>110.00000000000006</v>
      </c>
      <c r="I556" s="79">
        <v>550</v>
      </c>
      <c r="J556" s="51">
        <f t="shared" si="811"/>
        <v>550</v>
      </c>
      <c r="K556" s="51">
        <f t="shared" si="812"/>
        <v>10</v>
      </c>
      <c r="L556" s="51">
        <v>1</v>
      </c>
      <c r="N556" s="63">
        <f t="shared" si="846"/>
        <v>5.2651504949792011E+27</v>
      </c>
      <c r="O556" s="63">
        <f t="shared" si="847"/>
        <v>2.8958327722385607E+30</v>
      </c>
      <c r="P556" s="63">
        <f t="shared" si="848"/>
        <v>1.2980742146337544E+34</v>
      </c>
      <c r="Q556" s="63">
        <f t="shared" si="849"/>
        <v>6.4903710731687725E+34</v>
      </c>
      <c r="R556" s="63">
        <f t="shared" si="813"/>
        <v>395946.66666666663</v>
      </c>
      <c r="S556" s="51">
        <f t="shared" si="850"/>
        <v>4482.5593075607967</v>
      </c>
      <c r="T556" s="72">
        <f t="shared" si="845"/>
        <v>14.182859754487257</v>
      </c>
      <c r="U556" s="51">
        <f t="shared" si="814"/>
        <v>535</v>
      </c>
      <c r="V556" s="69">
        <f t="shared" si="815"/>
        <v>10.75</v>
      </c>
      <c r="W556" s="51">
        <v>1</v>
      </c>
      <c r="Y556" s="68">
        <f t="shared" si="804"/>
        <v>3.013954849033611E+26</v>
      </c>
      <c r="Z556" s="68">
        <f t="shared" si="851"/>
        <v>1.6124658442329819E+29</v>
      </c>
      <c r="AA556" s="68">
        <f t="shared" si="852"/>
        <v>1.7442872259141059E+33</v>
      </c>
      <c r="AB556" s="68">
        <f t="shared" si="853"/>
        <v>6.977148903656431E+34</v>
      </c>
      <c r="AC556" s="63">
        <f t="shared" si="816"/>
        <v>395946.66666666663</v>
      </c>
      <c r="AD556" s="69">
        <f t="shared" si="854"/>
        <v>10817.514257139685</v>
      </c>
      <c r="AE556" s="72">
        <f t="shared" si="817"/>
        <v>34.226716720155224</v>
      </c>
      <c r="AF556" s="51">
        <f t="shared" si="818"/>
        <v>513</v>
      </c>
      <c r="AG556" s="51">
        <f t="shared" si="819"/>
        <v>11.85</v>
      </c>
      <c r="AH556" s="51">
        <v>1</v>
      </c>
      <c r="AJ556" s="63">
        <f t="shared" si="855"/>
        <v>2.0956215169352405E+25</v>
      </c>
      <c r="AK556" s="63">
        <f t="shared" si="856"/>
        <v>1.0750538381877784E+28</v>
      </c>
      <c r="AL556" s="63">
        <f t="shared" si="857"/>
        <v>9.1074313325828755E+31</v>
      </c>
      <c r="AM556" s="63">
        <f t="shared" si="858"/>
        <v>7.6910897217049947E+34</v>
      </c>
      <c r="AN556" s="63">
        <f t="shared" si="820"/>
        <v>395946.66666666663</v>
      </c>
      <c r="AO556" s="51">
        <f t="shared" si="859"/>
        <v>8471.6048713758373</v>
      </c>
      <c r="AP556" s="72">
        <f t="shared" si="805"/>
        <v>26.804237388112895</v>
      </c>
      <c r="AQ556" s="51">
        <f t="shared" si="821"/>
        <v>485</v>
      </c>
      <c r="AR556" s="51">
        <f t="shared" si="822"/>
        <v>13.25</v>
      </c>
      <c r="AS556" s="51">
        <v>1</v>
      </c>
      <c r="AU556" s="63">
        <f t="shared" si="860"/>
        <v>1.3564287563647952E+24</v>
      </c>
      <c r="AV556" s="63">
        <f t="shared" si="861"/>
        <v>6.5786794683692573E+26</v>
      </c>
      <c r="AW556" s="63">
        <f t="shared" si="862"/>
        <v>2.0995463066280731E+30</v>
      </c>
      <c r="AX556" s="63">
        <f t="shared" si="863"/>
        <v>8.5997416719486237E+34</v>
      </c>
      <c r="AY556" s="63">
        <f t="shared" si="823"/>
        <v>395946.66666666663</v>
      </c>
      <c r="AZ556" s="51">
        <f t="shared" si="864"/>
        <v>3191.4403441037612</v>
      </c>
      <c r="BA556" s="72">
        <f t="shared" si="892"/>
        <v>10.097747226431379</v>
      </c>
      <c r="BB556" s="51">
        <f t="shared" si="824"/>
        <v>455</v>
      </c>
      <c r="BC556" s="51">
        <f t="shared" si="825"/>
        <v>14.75</v>
      </c>
      <c r="BD556" s="51">
        <v>1</v>
      </c>
      <c r="BF556" s="63">
        <f t="shared" si="865"/>
        <v>8.5934919759125419E+21</v>
      </c>
      <c r="BG556" s="63">
        <f t="shared" si="866"/>
        <v>3.9100388490402065E+24</v>
      </c>
      <c r="BH556" s="63">
        <f t="shared" si="867"/>
        <v>3.6519231158919831E+28</v>
      </c>
      <c r="BI556" s="63">
        <f t="shared" si="868"/>
        <v>9.5732973329239389E+34</v>
      </c>
      <c r="BJ556" s="63">
        <f t="shared" si="826"/>
        <v>395946.66666666663</v>
      </c>
      <c r="BK556" s="51">
        <f t="shared" si="869"/>
        <v>9339.8640189685502</v>
      </c>
      <c r="BL556" s="72">
        <f t="shared" si="806"/>
        <v>29.551417486787155</v>
      </c>
      <c r="BM556" s="51">
        <f t="shared" si="827"/>
        <v>408</v>
      </c>
      <c r="BN556" s="51">
        <f t="shared" si="828"/>
        <v>17.100000000000001</v>
      </c>
      <c r="BO556" s="51">
        <v>1</v>
      </c>
      <c r="BQ556" s="63">
        <f t="shared" si="870"/>
        <v>4.190885833778502E+19</v>
      </c>
      <c r="BR556" s="63">
        <f t="shared" si="871"/>
        <v>1.7098814201816288E+22</v>
      </c>
      <c r="BS556" s="63">
        <f t="shared" si="872"/>
        <v>6.2667700122545975E+25</v>
      </c>
      <c r="BT556" s="63">
        <f t="shared" si="873"/>
        <v>1.10985345351186E+35</v>
      </c>
      <c r="BU556" s="63">
        <f t="shared" si="829"/>
        <v>395946.66666666663</v>
      </c>
      <c r="BV556" s="51">
        <f t="shared" si="874"/>
        <v>3665.0319363017129</v>
      </c>
      <c r="BW556" s="72">
        <f t="shared" si="891"/>
        <v>11.596195472663929</v>
      </c>
      <c r="BX556" s="51">
        <f t="shared" si="830"/>
        <v>363</v>
      </c>
      <c r="BY556" s="51">
        <f t="shared" si="831"/>
        <v>19.350000000000001</v>
      </c>
      <c r="BZ556" s="51">
        <v>1</v>
      </c>
      <c r="CB556" s="63">
        <f t="shared" si="875"/>
        <v>2.1617423965915226E+17</v>
      </c>
      <c r="CC556" s="63">
        <f t="shared" si="876"/>
        <v>7.8471248996272275E+19</v>
      </c>
      <c r="CD556" s="63">
        <f t="shared" si="877"/>
        <v>1.3850283230209031E+23</v>
      </c>
      <c r="CE556" s="63">
        <f t="shared" si="878"/>
        <v>1.2558868026581575E+35</v>
      </c>
      <c r="CF556" s="63">
        <f t="shared" si="832"/>
        <v>395946.66666666663</v>
      </c>
      <c r="CG556" s="51">
        <f t="shared" si="879"/>
        <v>1765.0137352684394</v>
      </c>
      <c r="CH556" s="93">
        <f t="shared" si="844"/>
        <v>5.5845200374332036</v>
      </c>
      <c r="CI556" s="51">
        <f t="shared" si="833"/>
        <v>318</v>
      </c>
      <c r="CJ556" s="51">
        <f t="shared" si="834"/>
        <v>21.6</v>
      </c>
      <c r="CK556" s="51">
        <v>1</v>
      </c>
      <c r="CM556" s="63">
        <f t="shared" si="880"/>
        <v>62838778952430.562</v>
      </c>
      <c r="CN556" s="63">
        <f t="shared" si="881"/>
        <v>1.998273170687292E+16</v>
      </c>
      <c r="CO556" s="63">
        <f t="shared" si="882"/>
        <v>3.019683843795564E+20</v>
      </c>
      <c r="CP556" s="63">
        <f t="shared" si="883"/>
        <v>1.4019201518044549E+35</v>
      </c>
      <c r="CQ556" s="63">
        <f t="shared" si="835"/>
        <v>395946.66666666663</v>
      </c>
      <c r="CR556" s="51">
        <f t="shared" si="884"/>
        <v>15111.466680789019</v>
      </c>
      <c r="CS556" s="93">
        <f t="shared" si="803"/>
        <v>47.81282252233332</v>
      </c>
      <c r="CT556" s="51">
        <f t="shared" si="836"/>
        <v>267</v>
      </c>
      <c r="CU556" s="51">
        <f t="shared" si="837"/>
        <v>24.15</v>
      </c>
      <c r="CV556" s="51">
        <v>1</v>
      </c>
      <c r="CX556" s="63">
        <f t="shared" si="793"/>
        <v>303076121670.39661</v>
      </c>
      <c r="CY556" s="63">
        <f t="shared" si="794"/>
        <v>80921324485995.891</v>
      </c>
      <c r="CZ556" s="63">
        <f t="shared" si="795"/>
        <v>2.870244566935088E+17</v>
      </c>
      <c r="DA556" s="63">
        <f t="shared" si="796"/>
        <v>1.5674246141702585E+35</v>
      </c>
      <c r="DB556" s="63">
        <f t="shared" si="838"/>
        <v>395946.66666666663</v>
      </c>
      <c r="DC556" s="51">
        <f t="shared" si="797"/>
        <v>3546.9569797165241</v>
      </c>
      <c r="DD556" s="93">
        <f t="shared" si="792"/>
        <v>11.222605200932273</v>
      </c>
      <c r="DE556" s="51">
        <f t="shared" si="839"/>
        <v>212</v>
      </c>
      <c r="DF556" s="51">
        <f t="shared" si="840"/>
        <v>26.9</v>
      </c>
      <c r="DG556" s="51">
        <v>1</v>
      </c>
      <c r="DI556" s="63">
        <f t="shared" si="798"/>
        <v>104878027.64437571</v>
      </c>
      <c r="DJ556" s="63">
        <f t="shared" si="799"/>
        <v>22234141860.607651</v>
      </c>
      <c r="DK556" s="63">
        <f t="shared" si="800"/>
        <v>156107617694086.44</v>
      </c>
      <c r="DL556" s="63">
        <f t="shared" si="801"/>
        <v>1.7459098186823996E+35</v>
      </c>
      <c r="DM556" s="63">
        <f t="shared" si="841"/>
        <v>395946.66666666663</v>
      </c>
      <c r="DN556" s="51">
        <f t="shared" si="802"/>
        <v>7021.0768048873133</v>
      </c>
      <c r="DO556" s="93">
        <f t="shared" si="885"/>
        <v>22.214752960711312</v>
      </c>
    </row>
    <row r="557" spans="1:119">
      <c r="A557" s="74">
        <v>8192</v>
      </c>
      <c r="B557" s="74">
        <f t="shared" si="807"/>
        <v>18.366666666666667</v>
      </c>
      <c r="C557" s="78">
        <v>22.475000000000001</v>
      </c>
      <c r="D557" s="76">
        <f t="shared" si="886"/>
        <v>3.7549999999999999</v>
      </c>
      <c r="E557" s="76">
        <f t="shared" si="887"/>
        <v>3.7549999999999999</v>
      </c>
      <c r="F557" s="77">
        <f t="shared" si="888"/>
        <v>316.898061875</v>
      </c>
      <c r="G557" s="73">
        <f t="shared" si="889"/>
        <v>1.4910957150138622E+33</v>
      </c>
      <c r="H557" s="74">
        <f t="shared" si="890"/>
        <v>110.20000000000006</v>
      </c>
      <c r="I557" s="79">
        <v>551</v>
      </c>
      <c r="J557" s="51">
        <f t="shared" si="811"/>
        <v>551</v>
      </c>
      <c r="K557" s="51">
        <f t="shared" si="812"/>
        <v>10</v>
      </c>
      <c r="L557" s="51">
        <v>1</v>
      </c>
      <c r="N557" s="63">
        <f t="shared" si="846"/>
        <v>5.2651504949792011E+27</v>
      </c>
      <c r="O557" s="63">
        <f t="shared" si="847"/>
        <v>2.9010979227335399E+30</v>
      </c>
      <c r="P557" s="63">
        <f t="shared" si="848"/>
        <v>1.4910957150138622E+34</v>
      </c>
      <c r="Q557" s="63">
        <f t="shared" si="849"/>
        <v>7.4554785750693111E+34</v>
      </c>
      <c r="R557" s="63">
        <f t="shared" si="813"/>
        <v>396219.73333333334</v>
      </c>
      <c r="S557" s="51">
        <f t="shared" si="850"/>
        <v>5139.7634782657988</v>
      </c>
      <c r="T557" s="72">
        <f t="shared" si="845"/>
        <v>16.218980475472808</v>
      </c>
      <c r="U557" s="51">
        <f t="shared" si="814"/>
        <v>536</v>
      </c>
      <c r="V557" s="69">
        <f t="shared" si="815"/>
        <v>10.75</v>
      </c>
      <c r="W557" s="51">
        <v>1</v>
      </c>
      <c r="Y557" s="68">
        <f t="shared" si="804"/>
        <v>3.013954849033611E+26</v>
      </c>
      <c r="Z557" s="68">
        <f t="shared" si="851"/>
        <v>1.6154797990820155E+29</v>
      </c>
      <c r="AA557" s="68">
        <f t="shared" si="852"/>
        <v>2.0036598670498748E+33</v>
      </c>
      <c r="AB557" s="68">
        <f t="shared" si="853"/>
        <v>8.0146394681995094E+34</v>
      </c>
      <c r="AC557" s="63">
        <f t="shared" si="816"/>
        <v>396219.73333333334</v>
      </c>
      <c r="AD557" s="69">
        <f t="shared" si="854"/>
        <v>12402.877883019273</v>
      </c>
      <c r="AE557" s="72">
        <f t="shared" si="817"/>
        <v>39.138383521927537</v>
      </c>
      <c r="AF557" s="51">
        <f t="shared" si="818"/>
        <v>514</v>
      </c>
      <c r="AG557" s="51">
        <f t="shared" si="819"/>
        <v>11.85</v>
      </c>
      <c r="AH557" s="51">
        <v>1</v>
      </c>
      <c r="AJ557" s="63">
        <f t="shared" si="855"/>
        <v>2.0956215169352405E+25</v>
      </c>
      <c r="AK557" s="63">
        <f t="shared" si="856"/>
        <v>1.0771494597047135E+28</v>
      </c>
      <c r="AL557" s="63">
        <f t="shared" si="857"/>
        <v>1.0461691389986404E+32</v>
      </c>
      <c r="AM557" s="63">
        <f t="shared" si="858"/>
        <v>8.8347421114571329E+34</v>
      </c>
      <c r="AN557" s="63">
        <f t="shared" si="820"/>
        <v>396219.73333333334</v>
      </c>
      <c r="AO557" s="51">
        <f t="shared" si="859"/>
        <v>9712.3860535141903</v>
      </c>
      <c r="AP557" s="72">
        <f t="shared" si="805"/>
        <v>30.648297424252558</v>
      </c>
      <c r="AQ557" s="51">
        <f t="shared" si="821"/>
        <v>486</v>
      </c>
      <c r="AR557" s="51">
        <f t="shared" si="822"/>
        <v>13.25</v>
      </c>
      <c r="AS557" s="51">
        <v>1</v>
      </c>
      <c r="AU557" s="63">
        <f t="shared" si="860"/>
        <v>1.3564287563647952E+24</v>
      </c>
      <c r="AV557" s="63">
        <f t="shared" si="861"/>
        <v>6.5922437559329055E+26</v>
      </c>
      <c r="AW557" s="63">
        <f t="shared" si="862"/>
        <v>2.4117453886637677E+30</v>
      </c>
      <c r="AX557" s="63">
        <f t="shared" si="863"/>
        <v>9.8785091119668371E+34</v>
      </c>
      <c r="AY557" s="63">
        <f t="shared" si="823"/>
        <v>396219.73333333334</v>
      </c>
      <c r="AZ557" s="51">
        <f t="shared" si="864"/>
        <v>3658.459058788957</v>
      </c>
      <c r="BA557" s="72">
        <f t="shared" si="892"/>
        <v>11.544592722160703</v>
      </c>
      <c r="BB557" s="51">
        <f t="shared" si="824"/>
        <v>456</v>
      </c>
      <c r="BC557" s="51">
        <f t="shared" si="825"/>
        <v>14.75</v>
      </c>
      <c r="BD557" s="51">
        <v>1</v>
      </c>
      <c r="BF557" s="63">
        <f t="shared" si="865"/>
        <v>8.5934919759125419E+21</v>
      </c>
      <c r="BG557" s="63">
        <f t="shared" si="866"/>
        <v>3.9186323410161193E+24</v>
      </c>
      <c r="BH557" s="63">
        <f t="shared" si="867"/>
        <v>4.1949580758007676E+28</v>
      </c>
      <c r="BI557" s="63">
        <f t="shared" si="868"/>
        <v>1.0996830898227234E+35</v>
      </c>
      <c r="BJ557" s="63">
        <f t="shared" si="826"/>
        <v>396219.73333333334</v>
      </c>
      <c r="BK557" s="51">
        <f t="shared" si="869"/>
        <v>10705.158613356914</v>
      </c>
      <c r="BL557" s="72">
        <f t="shared" si="806"/>
        <v>33.781079474003064</v>
      </c>
      <c r="BM557" s="51">
        <f t="shared" si="827"/>
        <v>409</v>
      </c>
      <c r="BN557" s="51">
        <f t="shared" si="828"/>
        <v>17.100000000000001</v>
      </c>
      <c r="BO557" s="51">
        <v>1</v>
      </c>
      <c r="BQ557" s="63">
        <f t="shared" si="870"/>
        <v>4.190885833778502E+19</v>
      </c>
      <c r="BR557" s="63">
        <f t="shared" si="871"/>
        <v>1.7140723060154074E+22</v>
      </c>
      <c r="BS557" s="63">
        <f t="shared" si="872"/>
        <v>7.1986284042216063E+25</v>
      </c>
      <c r="BT557" s="63">
        <f t="shared" si="873"/>
        <v>1.2748868363368523E+35</v>
      </c>
      <c r="BU557" s="63">
        <f t="shared" si="829"/>
        <v>396219.73333333334</v>
      </c>
      <c r="BV557" s="51">
        <f t="shared" si="874"/>
        <v>4199.7227182065562</v>
      </c>
      <c r="BW557" s="72">
        <f t="shared" si="891"/>
        <v>13.252598306717102</v>
      </c>
      <c r="BX557" s="51">
        <f t="shared" si="830"/>
        <v>364</v>
      </c>
      <c r="BY557" s="51">
        <f t="shared" si="831"/>
        <v>19.350000000000001</v>
      </c>
      <c r="BZ557" s="51">
        <v>1</v>
      </c>
      <c r="CB557" s="63">
        <f t="shared" si="875"/>
        <v>2.1617423965915226E+17</v>
      </c>
      <c r="CC557" s="63">
        <f t="shared" si="876"/>
        <v>7.8687423235931423E+19</v>
      </c>
      <c r="CD557" s="63">
        <f t="shared" si="877"/>
        <v>1.5909797562784137E+23</v>
      </c>
      <c r="CE557" s="63">
        <f t="shared" si="878"/>
        <v>1.4426351042759118E+35</v>
      </c>
      <c r="CF557" s="63">
        <f t="shared" si="832"/>
        <v>396219.73333333334</v>
      </c>
      <c r="CG557" s="51">
        <f t="shared" si="879"/>
        <v>2021.8984061889028</v>
      </c>
      <c r="CH557" s="93">
        <f t="shared" si="844"/>
        <v>6.3802801261259772</v>
      </c>
      <c r="CI557" s="51">
        <f t="shared" si="833"/>
        <v>319</v>
      </c>
      <c r="CJ557" s="51">
        <f t="shared" si="834"/>
        <v>21.6</v>
      </c>
      <c r="CK557" s="51">
        <v>1</v>
      </c>
      <c r="CM557" s="63">
        <f t="shared" si="880"/>
        <v>62838778952430.562</v>
      </c>
      <c r="CN557" s="63">
        <f t="shared" si="881"/>
        <v>2.0045570485825348E+16</v>
      </c>
      <c r="CO557" s="63">
        <f t="shared" si="882"/>
        <v>3.4687058639790886E+20</v>
      </c>
      <c r="CP557" s="63">
        <f t="shared" si="883"/>
        <v>1.6103833722149711E+35</v>
      </c>
      <c r="CQ557" s="63">
        <f t="shared" si="835"/>
        <v>396219.73333333334</v>
      </c>
      <c r="CR557" s="51">
        <f t="shared" si="884"/>
        <v>17304.101504279384</v>
      </c>
      <c r="CS557" s="93">
        <f t="shared" si="803"/>
        <v>54.604630277306534</v>
      </c>
      <c r="CT557" s="51">
        <f t="shared" si="836"/>
        <v>268</v>
      </c>
      <c r="CU557" s="51">
        <f t="shared" si="837"/>
        <v>24.15</v>
      </c>
      <c r="CV557" s="51">
        <v>1</v>
      </c>
      <c r="CX557" s="63">
        <f t="shared" si="793"/>
        <v>303076121670.39661</v>
      </c>
      <c r="CY557" s="63">
        <f t="shared" si="794"/>
        <v>81224400607666.297</v>
      </c>
      <c r="CZ557" s="63">
        <f t="shared" si="795"/>
        <v>3.2970452124775136E+17</v>
      </c>
      <c r="DA557" s="63">
        <f t="shared" si="796"/>
        <v>1.8004980758792383E+35</v>
      </c>
      <c r="DB557" s="63">
        <f t="shared" si="838"/>
        <v>396219.73333333334</v>
      </c>
      <c r="DC557" s="51">
        <f t="shared" si="797"/>
        <v>4059.1807237864982</v>
      </c>
      <c r="DD557" s="93">
        <f t="shared" ref="DD557:DD620" si="893">DC557/$F557</f>
        <v>12.809105552017028</v>
      </c>
      <c r="DE557" s="51">
        <f t="shared" si="839"/>
        <v>213</v>
      </c>
      <c r="DF557" s="51">
        <f t="shared" si="840"/>
        <v>26.9</v>
      </c>
      <c r="DG557" s="51">
        <v>1</v>
      </c>
      <c r="DI557" s="63">
        <f t="shared" si="798"/>
        <v>104878027.64437571</v>
      </c>
      <c r="DJ557" s="63">
        <f t="shared" si="799"/>
        <v>22339019888.252026</v>
      </c>
      <c r="DK557" s="63">
        <f t="shared" si="800"/>
        <v>179320563647703.09</v>
      </c>
      <c r="DL557" s="63">
        <f t="shared" si="801"/>
        <v>2.0055237366936444E+35</v>
      </c>
      <c r="DM557" s="63">
        <f t="shared" si="841"/>
        <v>396219.73333333334</v>
      </c>
      <c r="DN557" s="51">
        <f t="shared" si="802"/>
        <v>8027.2350597622617</v>
      </c>
      <c r="DO557" s="93">
        <f t="shared" si="885"/>
        <v>25.330653688026004</v>
      </c>
    </row>
    <row r="558" spans="1:119">
      <c r="A558" s="74">
        <v>8192</v>
      </c>
      <c r="B558" s="74">
        <f t="shared" si="807"/>
        <v>18.399999999999999</v>
      </c>
      <c r="C558" s="78">
        <v>22.475000000000001</v>
      </c>
      <c r="D558" s="76">
        <f t="shared" si="886"/>
        <v>3.7600000000000002</v>
      </c>
      <c r="E558" s="76">
        <f t="shared" si="887"/>
        <v>3.7600000000000002</v>
      </c>
      <c r="F558" s="77">
        <f t="shared" si="888"/>
        <v>317.74256000000008</v>
      </c>
      <c r="G558" s="73">
        <f t="shared" si="889"/>
        <v>1.7128191949795512E+33</v>
      </c>
      <c r="H558" s="74">
        <f t="shared" si="890"/>
        <v>110.40000000000006</v>
      </c>
      <c r="I558" s="79">
        <v>552</v>
      </c>
      <c r="J558" s="51">
        <f t="shared" si="811"/>
        <v>552</v>
      </c>
      <c r="K558" s="51">
        <f t="shared" si="812"/>
        <v>10</v>
      </c>
      <c r="L558" s="51">
        <v>1</v>
      </c>
      <c r="N558" s="63">
        <f t="shared" si="846"/>
        <v>5.2651504949792011E+27</v>
      </c>
      <c r="O558" s="63">
        <f t="shared" si="847"/>
        <v>2.9063630732285192E+30</v>
      </c>
      <c r="P558" s="63">
        <f t="shared" si="848"/>
        <v>1.7128191949795512E+34</v>
      </c>
      <c r="Q558" s="63">
        <f t="shared" si="849"/>
        <v>8.5640959748977568E+34</v>
      </c>
      <c r="R558" s="63">
        <f t="shared" si="813"/>
        <v>396492.79999999999</v>
      </c>
      <c r="S558" s="51">
        <f t="shared" si="850"/>
        <v>5893.3421318103747</v>
      </c>
      <c r="T558" s="72">
        <f t="shared" si="845"/>
        <v>18.54753776708532</v>
      </c>
      <c r="U558" s="51">
        <f t="shared" si="814"/>
        <v>537</v>
      </c>
      <c r="V558" s="69">
        <f t="shared" si="815"/>
        <v>10.75</v>
      </c>
      <c r="W558" s="51">
        <v>1</v>
      </c>
      <c r="Y558" s="68">
        <f t="shared" si="804"/>
        <v>3.013954849033611E+26</v>
      </c>
      <c r="Z558" s="68">
        <f t="shared" si="851"/>
        <v>1.6184937539310491E+29</v>
      </c>
      <c r="AA558" s="68">
        <f t="shared" si="852"/>
        <v>2.30160079325377E+33</v>
      </c>
      <c r="AB558" s="68">
        <f t="shared" si="853"/>
        <v>9.2064031730150864E+34</v>
      </c>
      <c r="AC558" s="63">
        <f t="shared" si="816"/>
        <v>396492.79999999999</v>
      </c>
      <c r="AD558" s="69">
        <f t="shared" si="854"/>
        <v>14220.63438714897</v>
      </c>
      <c r="AE558" s="72">
        <f t="shared" si="817"/>
        <v>44.755208075207065</v>
      </c>
      <c r="AF558" s="51">
        <f t="shared" si="818"/>
        <v>515</v>
      </c>
      <c r="AG558" s="51">
        <f t="shared" si="819"/>
        <v>11.85</v>
      </c>
      <c r="AH558" s="51">
        <v>1</v>
      </c>
      <c r="AJ558" s="63">
        <f t="shared" si="855"/>
        <v>2.0956215169352405E+25</v>
      </c>
      <c r="AK558" s="63">
        <f t="shared" si="856"/>
        <v>1.0792450812216488E+28</v>
      </c>
      <c r="AL558" s="63">
        <f t="shared" si="857"/>
        <v>1.2017327690164029E+32</v>
      </c>
      <c r="AM558" s="63">
        <f t="shared" si="858"/>
        <v>1.0148453730253841E+35</v>
      </c>
      <c r="AN558" s="63">
        <f t="shared" si="820"/>
        <v>396492.79999999999</v>
      </c>
      <c r="AO558" s="51">
        <f t="shared" si="859"/>
        <v>11134.938578141162</v>
      </c>
      <c r="AP558" s="72">
        <f t="shared" si="805"/>
        <v>35.043900251011884</v>
      </c>
      <c r="AQ558" s="51">
        <f t="shared" si="821"/>
        <v>487</v>
      </c>
      <c r="AR558" s="51">
        <f t="shared" si="822"/>
        <v>13.25</v>
      </c>
      <c r="AS558" s="51">
        <v>1</v>
      </c>
      <c r="AU558" s="63">
        <f t="shared" si="860"/>
        <v>1.3564287563647952E+24</v>
      </c>
      <c r="AV558" s="63">
        <f t="shared" si="861"/>
        <v>6.6058080434965524E+26</v>
      </c>
      <c r="AW558" s="63">
        <f t="shared" si="862"/>
        <v>2.7703679606297555E+30</v>
      </c>
      <c r="AX558" s="63">
        <f t="shared" si="863"/>
        <v>1.1347427166739527E+35</v>
      </c>
      <c r="AY558" s="63">
        <f t="shared" si="823"/>
        <v>396492.79999999999</v>
      </c>
      <c r="AZ558" s="51">
        <f t="shared" si="864"/>
        <v>4193.8366092202677</v>
      </c>
      <c r="BA558" s="72">
        <f t="shared" si="892"/>
        <v>13.198850696048607</v>
      </c>
      <c r="BB558" s="51">
        <f t="shared" si="824"/>
        <v>457</v>
      </c>
      <c r="BC558" s="51">
        <f t="shared" si="825"/>
        <v>14.75</v>
      </c>
      <c r="BD558" s="51">
        <v>1</v>
      </c>
      <c r="BF558" s="63">
        <f t="shared" si="865"/>
        <v>8.5934919759125419E+21</v>
      </c>
      <c r="BG558" s="63">
        <f t="shared" si="866"/>
        <v>3.9272258329920315E+24</v>
      </c>
      <c r="BH558" s="63">
        <f t="shared" si="867"/>
        <v>4.818741440953869E+28</v>
      </c>
      <c r="BI558" s="63">
        <f t="shared" si="868"/>
        <v>1.2632041562974188E+35</v>
      </c>
      <c r="BJ558" s="63">
        <f t="shared" si="826"/>
        <v>396492.79999999999</v>
      </c>
      <c r="BK558" s="51">
        <f t="shared" si="869"/>
        <v>12270.089997046642</v>
      </c>
      <c r="BL558" s="72">
        <f t="shared" si="806"/>
        <v>38.616450994310107</v>
      </c>
      <c r="BM558" s="51">
        <f t="shared" si="827"/>
        <v>410</v>
      </c>
      <c r="BN558" s="51">
        <f t="shared" si="828"/>
        <v>17.100000000000001</v>
      </c>
      <c r="BO558" s="51">
        <v>1</v>
      </c>
      <c r="BQ558" s="63">
        <f t="shared" si="870"/>
        <v>4.190885833778502E+19</v>
      </c>
      <c r="BR558" s="63">
        <f t="shared" si="871"/>
        <v>1.7182631918491859E+22</v>
      </c>
      <c r="BS558" s="63">
        <f t="shared" si="872"/>
        <v>8.2690526061642893E+25</v>
      </c>
      <c r="BT558" s="63">
        <f t="shared" si="873"/>
        <v>1.4644604117075165E+35</v>
      </c>
      <c r="BU558" s="63">
        <f t="shared" si="829"/>
        <v>396492.79999999999</v>
      </c>
      <c r="BV558" s="51">
        <f t="shared" si="874"/>
        <v>4812.4482008284058</v>
      </c>
      <c r="BW558" s="72">
        <f t="shared" si="891"/>
        <v>15.145746294825612</v>
      </c>
      <c r="BX558" s="51">
        <f t="shared" si="830"/>
        <v>365</v>
      </c>
      <c r="BY558" s="51">
        <f t="shared" si="831"/>
        <v>19.350000000000001</v>
      </c>
      <c r="BZ558" s="51">
        <v>1</v>
      </c>
      <c r="CB558" s="63">
        <f t="shared" si="875"/>
        <v>2.1617423965915226E+17</v>
      </c>
      <c r="CC558" s="63">
        <f t="shared" si="876"/>
        <v>7.890359747559057E+19</v>
      </c>
      <c r="CD558" s="63">
        <f t="shared" si="877"/>
        <v>1.8275558288705975E+23</v>
      </c>
      <c r="CE558" s="63">
        <f t="shared" si="878"/>
        <v>1.6571525711427159E+35</v>
      </c>
      <c r="CF558" s="63">
        <f t="shared" si="832"/>
        <v>396492.79999999999</v>
      </c>
      <c r="CG558" s="51">
        <f t="shared" si="879"/>
        <v>2316.1882187133051</v>
      </c>
      <c r="CH558" s="93">
        <f t="shared" si="844"/>
        <v>7.2895120462090581</v>
      </c>
      <c r="CI558" s="51">
        <f t="shared" si="833"/>
        <v>320</v>
      </c>
      <c r="CJ558" s="51">
        <f t="shared" si="834"/>
        <v>21.6</v>
      </c>
      <c r="CK558" s="51">
        <v>14</v>
      </c>
      <c r="CM558" s="63">
        <f t="shared" si="880"/>
        <v>879742905334027.87</v>
      </c>
      <c r="CN558" s="63">
        <f t="shared" si="881"/>
        <v>2.8151772970688893E+17</v>
      </c>
      <c r="CO558" s="63">
        <f t="shared" si="882"/>
        <v>3.9844967199213486E+20</v>
      </c>
      <c r="CP558" s="63">
        <f t="shared" si="883"/>
        <v>1.8498447305779153E+35</v>
      </c>
      <c r="CQ558" s="63">
        <f t="shared" si="835"/>
        <v>396492.79999999999</v>
      </c>
      <c r="CR558" s="51">
        <f t="shared" si="884"/>
        <v>1415.3626217680617</v>
      </c>
      <c r="CS558" s="93">
        <f t="shared" si="803"/>
        <v>4.4544319834524568</v>
      </c>
      <c r="CT558" s="51">
        <f t="shared" si="836"/>
        <v>269</v>
      </c>
      <c r="CU558" s="51">
        <f t="shared" si="837"/>
        <v>24.15</v>
      </c>
      <c r="CV558" s="51">
        <v>1</v>
      </c>
      <c r="CX558" s="63">
        <f t="shared" si="793"/>
        <v>303076121670.39661</v>
      </c>
      <c r="CY558" s="63">
        <f t="shared" si="794"/>
        <v>81527476729336.687</v>
      </c>
      <c r="CZ558" s="63">
        <f t="shared" si="795"/>
        <v>3.7873104119237696E+17</v>
      </c>
      <c r="DA558" s="63">
        <f t="shared" si="796"/>
        <v>2.068229177937808E+35</v>
      </c>
      <c r="DB558" s="63">
        <f t="shared" si="838"/>
        <v>396492.79999999999</v>
      </c>
      <c r="DC558" s="51">
        <f t="shared" si="797"/>
        <v>4645.4404868891907</v>
      </c>
      <c r="DD558" s="93">
        <f t="shared" si="893"/>
        <v>14.620139294179506</v>
      </c>
      <c r="DE558" s="51">
        <f t="shared" si="839"/>
        <v>214</v>
      </c>
      <c r="DF558" s="51">
        <f t="shared" si="840"/>
        <v>26.9</v>
      </c>
      <c r="DG558" s="51">
        <v>1</v>
      </c>
      <c r="DI558" s="63">
        <f t="shared" si="798"/>
        <v>104878027.64437571</v>
      </c>
      <c r="DJ558" s="63">
        <f t="shared" si="799"/>
        <v>22443897915.8964</v>
      </c>
      <c r="DK558" s="63">
        <f t="shared" si="800"/>
        <v>205985236479257.69</v>
      </c>
      <c r="DL558" s="63">
        <f t="shared" si="801"/>
        <v>2.3037418172474965E+35</v>
      </c>
      <c r="DM558" s="63">
        <f t="shared" si="841"/>
        <v>396492.79999999999</v>
      </c>
      <c r="DN558" s="51">
        <f t="shared" si="802"/>
        <v>9177.7835227705236</v>
      </c>
      <c r="DO558" s="93">
        <f t="shared" si="885"/>
        <v>28.884338071583866</v>
      </c>
    </row>
    <row r="559" spans="1:119">
      <c r="A559" s="74">
        <v>8192</v>
      </c>
      <c r="B559" s="74">
        <f t="shared" si="807"/>
        <v>18.433333333333334</v>
      </c>
      <c r="C559" s="78">
        <v>22.475000000000001</v>
      </c>
      <c r="D559" s="76">
        <f t="shared" si="886"/>
        <v>3.7650000000000001</v>
      </c>
      <c r="E559" s="76">
        <f t="shared" si="887"/>
        <v>3.7650000000000001</v>
      </c>
      <c r="F559" s="77">
        <f t="shared" si="888"/>
        <v>318.58818187500009</v>
      </c>
      <c r="G559" s="73">
        <f t="shared" si="889"/>
        <v>1.9675125916803563E+33</v>
      </c>
      <c r="H559" s="74">
        <f t="shared" si="890"/>
        <v>110.60000000000005</v>
      </c>
      <c r="I559" s="79">
        <v>553</v>
      </c>
      <c r="J559" s="51">
        <f t="shared" si="811"/>
        <v>553</v>
      </c>
      <c r="K559" s="51">
        <f t="shared" si="812"/>
        <v>10</v>
      </c>
      <c r="L559" s="51">
        <v>1</v>
      </c>
      <c r="N559" s="63">
        <f t="shared" si="846"/>
        <v>5.2651504949792011E+27</v>
      </c>
      <c r="O559" s="63">
        <f t="shared" si="847"/>
        <v>2.9116282237234984E+30</v>
      </c>
      <c r="P559" s="63">
        <f t="shared" si="848"/>
        <v>1.9675125916803563E+34</v>
      </c>
      <c r="Q559" s="63">
        <f t="shared" si="849"/>
        <v>9.8375629584017819E+34</v>
      </c>
      <c r="R559" s="63">
        <f t="shared" si="813"/>
        <v>396765.8666666667</v>
      </c>
      <c r="S559" s="51">
        <f t="shared" si="850"/>
        <v>6757.430689980838</v>
      </c>
      <c r="T559" s="72">
        <f t="shared" si="845"/>
        <v>21.210550404635395</v>
      </c>
      <c r="U559" s="51">
        <f t="shared" si="814"/>
        <v>538</v>
      </c>
      <c r="V559" s="69">
        <f t="shared" si="815"/>
        <v>10.75</v>
      </c>
      <c r="W559" s="51">
        <v>1</v>
      </c>
      <c r="Y559" s="68">
        <f t="shared" si="804"/>
        <v>3.013954849033611E+26</v>
      </c>
      <c r="Z559" s="68">
        <f t="shared" si="851"/>
        <v>1.6215077087800826E+29</v>
      </c>
      <c r="AA559" s="68">
        <f t="shared" si="852"/>
        <v>2.6438450450704758E+33</v>
      </c>
      <c r="AB559" s="68">
        <f t="shared" si="853"/>
        <v>1.0575380180281915E+35</v>
      </c>
      <c r="AC559" s="63">
        <f t="shared" si="816"/>
        <v>396765.8666666667</v>
      </c>
      <c r="AD559" s="69">
        <f t="shared" si="854"/>
        <v>16304.856466328696</v>
      </c>
      <c r="AE559" s="72">
        <f t="shared" si="817"/>
        <v>51.178472378884415</v>
      </c>
      <c r="AF559" s="51">
        <f t="shared" si="818"/>
        <v>516</v>
      </c>
      <c r="AG559" s="51">
        <f t="shared" si="819"/>
        <v>11.85</v>
      </c>
      <c r="AH559" s="51">
        <v>1</v>
      </c>
      <c r="AJ559" s="63">
        <f t="shared" si="855"/>
        <v>2.0956215169352405E+25</v>
      </c>
      <c r="AK559" s="63">
        <f t="shared" si="856"/>
        <v>1.0813407027385841E+28</v>
      </c>
      <c r="AL559" s="63">
        <f t="shared" si="857"/>
        <v>1.3804284549151736E+32</v>
      </c>
      <c r="AM559" s="63">
        <f t="shared" si="858"/>
        <v>1.165751210570611E+35</v>
      </c>
      <c r="AN559" s="63">
        <f t="shared" si="820"/>
        <v>396765.8666666667</v>
      </c>
      <c r="AO559" s="51">
        <f t="shared" si="859"/>
        <v>12765.897477262488</v>
      </c>
      <c r="AP559" s="72">
        <f t="shared" si="805"/>
        <v>40.070216673232601</v>
      </c>
      <c r="AQ559" s="51">
        <f t="shared" si="821"/>
        <v>488</v>
      </c>
      <c r="AR559" s="51">
        <f t="shared" si="822"/>
        <v>13.25</v>
      </c>
      <c r="AS559" s="51">
        <v>1</v>
      </c>
      <c r="AU559" s="63">
        <f t="shared" si="860"/>
        <v>1.3564287563647952E+24</v>
      </c>
      <c r="AV559" s="63">
        <f t="shared" si="861"/>
        <v>6.6193723310602007E+26</v>
      </c>
      <c r="AW559" s="63">
        <f t="shared" si="862"/>
        <v>3.1823171191118915E+30</v>
      </c>
      <c r="AX559" s="63">
        <f t="shared" si="863"/>
        <v>1.303477091988236E+35</v>
      </c>
      <c r="AY559" s="63">
        <f t="shared" si="823"/>
        <v>396765.8666666667</v>
      </c>
      <c r="AZ559" s="51">
        <f t="shared" si="864"/>
        <v>4807.5813837808264</v>
      </c>
      <c r="BA559" s="72">
        <f t="shared" si="892"/>
        <v>15.090269059845756</v>
      </c>
      <c r="BB559" s="51">
        <f t="shared" si="824"/>
        <v>458</v>
      </c>
      <c r="BC559" s="51">
        <f t="shared" si="825"/>
        <v>14.75</v>
      </c>
      <c r="BD559" s="51">
        <v>1</v>
      </c>
      <c r="BF559" s="63">
        <f t="shared" si="865"/>
        <v>8.5934919759125419E+21</v>
      </c>
      <c r="BG559" s="63">
        <f t="shared" si="866"/>
        <v>3.9358193249679442E+24</v>
      </c>
      <c r="BH559" s="63">
        <f t="shared" si="867"/>
        <v>5.5352803663797521E+28</v>
      </c>
      <c r="BI559" s="63">
        <f t="shared" si="868"/>
        <v>1.4510405363642627E+35</v>
      </c>
      <c r="BJ559" s="63">
        <f t="shared" si="826"/>
        <v>396765.8666666667</v>
      </c>
      <c r="BK559" s="51">
        <f t="shared" si="869"/>
        <v>14063.857889169836</v>
      </c>
      <c r="BL559" s="72">
        <f t="shared" si="806"/>
        <v>44.144317615296451</v>
      </c>
      <c r="BM559" s="51">
        <f t="shared" si="827"/>
        <v>411</v>
      </c>
      <c r="BN559" s="51">
        <f t="shared" si="828"/>
        <v>17.100000000000001</v>
      </c>
      <c r="BO559" s="51">
        <v>1</v>
      </c>
      <c r="BQ559" s="63">
        <f t="shared" si="870"/>
        <v>4.190885833778502E+19</v>
      </c>
      <c r="BR559" s="63">
        <f t="shared" si="871"/>
        <v>1.7224540776829643E+22</v>
      </c>
      <c r="BS559" s="63">
        <f t="shared" si="872"/>
        <v>9.4986471260848647E+25</v>
      </c>
      <c r="BT559" s="63">
        <f t="shared" si="873"/>
        <v>1.6822232658867047E+35</v>
      </c>
      <c r="BU559" s="63">
        <f t="shared" si="829"/>
        <v>396765.8666666667</v>
      </c>
      <c r="BV559" s="51">
        <f t="shared" si="874"/>
        <v>5514.6010852506397</v>
      </c>
      <c r="BW559" s="72">
        <f t="shared" si="891"/>
        <v>17.309496707615867</v>
      </c>
      <c r="BX559" s="51">
        <f t="shared" si="830"/>
        <v>366</v>
      </c>
      <c r="BY559" s="51">
        <f t="shared" si="831"/>
        <v>19.350000000000001</v>
      </c>
      <c r="BZ559" s="51">
        <v>1</v>
      </c>
      <c r="CB559" s="63">
        <f t="shared" si="875"/>
        <v>2.1617423965915226E+17</v>
      </c>
      <c r="CC559" s="63">
        <f t="shared" si="876"/>
        <v>7.9119771715249734E+19</v>
      </c>
      <c r="CD559" s="63">
        <f t="shared" si="877"/>
        <v>2.0993103742888983E+23</v>
      </c>
      <c r="CE559" s="63">
        <f t="shared" si="878"/>
        <v>1.9035684324507447E+35</v>
      </c>
      <c r="CF559" s="63">
        <f t="shared" si="832"/>
        <v>396765.8666666667</v>
      </c>
      <c r="CG559" s="51">
        <f t="shared" si="879"/>
        <v>2653.3321934298151</v>
      </c>
      <c r="CH559" s="93">
        <f t="shared" si="844"/>
        <v>8.3284074688962111</v>
      </c>
      <c r="CI559" s="51">
        <f t="shared" si="833"/>
        <v>321</v>
      </c>
      <c r="CJ559" s="51">
        <f t="shared" si="834"/>
        <v>21.6</v>
      </c>
      <c r="CK559" s="51">
        <v>1</v>
      </c>
      <c r="CM559" s="63">
        <f t="shared" si="880"/>
        <v>879742905334027.87</v>
      </c>
      <c r="CN559" s="63">
        <f t="shared" si="881"/>
        <v>2.8239747261222294E+17</v>
      </c>
      <c r="CO559" s="63">
        <f t="shared" si="882"/>
        <v>4.5769848276647353E+20</v>
      </c>
      <c r="CP559" s="63">
        <f t="shared" si="883"/>
        <v>2.1249135990147851E+35</v>
      </c>
      <c r="CQ559" s="63">
        <f t="shared" si="835"/>
        <v>396765.8666666667</v>
      </c>
      <c r="CR559" s="51">
        <f t="shared" si="884"/>
        <v>1620.7598408466176</v>
      </c>
      <c r="CS559" s="93">
        <f t="shared" si="803"/>
        <v>5.0873194081082769</v>
      </c>
      <c r="CT559" s="51">
        <f t="shared" si="836"/>
        <v>270</v>
      </c>
      <c r="CU559" s="51">
        <f t="shared" si="837"/>
        <v>24.15</v>
      </c>
      <c r="CV559" s="51">
        <v>1</v>
      </c>
      <c r="CX559" s="63">
        <f t="shared" si="793"/>
        <v>303076121670.39661</v>
      </c>
      <c r="CY559" s="63">
        <f t="shared" si="794"/>
        <v>81830552851007.078</v>
      </c>
      <c r="CZ559" s="63">
        <f t="shared" si="795"/>
        <v>4.3504772400399763E+17</v>
      </c>
      <c r="DA559" s="63">
        <f t="shared" si="796"/>
        <v>2.37577145445403E+35</v>
      </c>
      <c r="DB559" s="63">
        <f t="shared" si="838"/>
        <v>396765.8666666667</v>
      </c>
      <c r="DC559" s="51">
        <f t="shared" si="797"/>
        <v>5316.4461053576224</v>
      </c>
      <c r="DD559" s="93">
        <f t="shared" si="893"/>
        <v>16.687518269097506</v>
      </c>
      <c r="DE559" s="51">
        <f t="shared" si="839"/>
        <v>215</v>
      </c>
      <c r="DF559" s="51">
        <f t="shared" si="840"/>
        <v>26.9</v>
      </c>
      <c r="DG559" s="51">
        <v>1</v>
      </c>
      <c r="DI559" s="63">
        <f t="shared" si="798"/>
        <v>104878027.64437571</v>
      </c>
      <c r="DJ559" s="63">
        <f t="shared" si="799"/>
        <v>22548775943.540779</v>
      </c>
      <c r="DK559" s="63">
        <f t="shared" si="800"/>
        <v>236614902297398.59</v>
      </c>
      <c r="DL559" s="63">
        <f t="shared" si="801"/>
        <v>2.6463044358100794E+35</v>
      </c>
      <c r="DM559" s="63">
        <f t="shared" si="841"/>
        <v>396765.8666666667</v>
      </c>
      <c r="DN559" s="51">
        <f t="shared" si="802"/>
        <v>10493.469928915509</v>
      </c>
      <c r="DO559" s="93">
        <f t="shared" si="885"/>
        <v>32.937411134204226</v>
      </c>
    </row>
    <row r="560" spans="1:119">
      <c r="A560" s="74">
        <v>8192</v>
      </c>
      <c r="B560" s="74">
        <f t="shared" si="807"/>
        <v>18.466666666666665</v>
      </c>
      <c r="C560" s="78">
        <v>22.475000000000001</v>
      </c>
      <c r="D560" s="76">
        <f t="shared" si="886"/>
        <v>3.77</v>
      </c>
      <c r="E560" s="76">
        <f t="shared" si="887"/>
        <v>3.77</v>
      </c>
      <c r="F560" s="77">
        <f t="shared" si="888"/>
        <v>319.43492750000001</v>
      </c>
      <c r="G560" s="73">
        <f t="shared" si="889"/>
        <v>2.2600784774991785E+33</v>
      </c>
      <c r="H560" s="74">
        <f t="shared" si="890"/>
        <v>110.80000000000007</v>
      </c>
      <c r="I560" s="79">
        <v>554</v>
      </c>
      <c r="J560" s="51">
        <f t="shared" si="811"/>
        <v>554</v>
      </c>
      <c r="K560" s="51">
        <f t="shared" si="812"/>
        <v>10</v>
      </c>
      <c r="L560" s="51">
        <v>1</v>
      </c>
      <c r="N560" s="63">
        <f t="shared" si="846"/>
        <v>5.2651504949792011E+27</v>
      </c>
      <c r="O560" s="63">
        <f t="shared" si="847"/>
        <v>2.9168933742184777E+30</v>
      </c>
      <c r="P560" s="63">
        <f t="shared" si="848"/>
        <v>2.2600784774991784E+34</v>
      </c>
      <c r="Q560" s="63">
        <f t="shared" si="849"/>
        <v>1.1300392387495892E+35</v>
      </c>
      <c r="R560" s="63">
        <f t="shared" si="813"/>
        <v>397038.93333333335</v>
      </c>
      <c r="S560" s="51">
        <f t="shared" si="850"/>
        <v>7748.2382368698018</v>
      </c>
      <c r="T560" s="72">
        <f t="shared" si="845"/>
        <v>24.256077121903964</v>
      </c>
      <c r="U560" s="51">
        <f t="shared" si="814"/>
        <v>539</v>
      </c>
      <c r="V560" s="69">
        <f t="shared" si="815"/>
        <v>10.75</v>
      </c>
      <c r="W560" s="51">
        <v>1</v>
      </c>
      <c r="Y560" s="68">
        <f t="shared" si="804"/>
        <v>3.013954849033611E+26</v>
      </c>
      <c r="Z560" s="68">
        <f t="shared" si="851"/>
        <v>1.6245216636291162E+29</v>
      </c>
      <c r="AA560" s="68">
        <f t="shared" si="852"/>
        <v>3.0369804541395175E+33</v>
      </c>
      <c r="AB560" s="68">
        <f t="shared" si="853"/>
        <v>1.2147921816558084E+35</v>
      </c>
      <c r="AC560" s="63">
        <f t="shared" si="816"/>
        <v>397038.93333333335</v>
      </c>
      <c r="AD560" s="69">
        <f t="shared" si="854"/>
        <v>18694.613449198485</v>
      </c>
      <c r="AE560" s="72">
        <f t="shared" si="817"/>
        <v>58.52401174633129</v>
      </c>
      <c r="AF560" s="51">
        <f t="shared" si="818"/>
        <v>517</v>
      </c>
      <c r="AG560" s="51">
        <f t="shared" si="819"/>
        <v>11.85</v>
      </c>
      <c r="AH560" s="51">
        <v>1</v>
      </c>
      <c r="AJ560" s="63">
        <f t="shared" si="855"/>
        <v>2.0956215169352405E+25</v>
      </c>
      <c r="AK560" s="63">
        <f t="shared" si="856"/>
        <v>1.0834363242555194E+28</v>
      </c>
      <c r="AL560" s="63">
        <f t="shared" si="857"/>
        <v>1.5856958953521586E+32</v>
      </c>
      <c r="AM560" s="63">
        <f t="shared" si="858"/>
        <v>1.3390964979182633E+35</v>
      </c>
      <c r="AN560" s="63">
        <f t="shared" si="820"/>
        <v>397038.93333333335</v>
      </c>
      <c r="AO560" s="51">
        <f t="shared" si="859"/>
        <v>14635.801475843682</v>
      </c>
      <c r="AP560" s="72">
        <f t="shared" si="805"/>
        <v>45.817787022816034</v>
      </c>
      <c r="AQ560" s="51">
        <f t="shared" si="821"/>
        <v>489</v>
      </c>
      <c r="AR560" s="51">
        <f t="shared" si="822"/>
        <v>13.25</v>
      </c>
      <c r="AS560" s="51">
        <v>1</v>
      </c>
      <c r="AU560" s="63">
        <f t="shared" si="860"/>
        <v>1.3564287563647952E+24</v>
      </c>
      <c r="AV560" s="63">
        <f t="shared" si="861"/>
        <v>6.6329366186238489E+26</v>
      </c>
      <c r="AW560" s="63">
        <f t="shared" si="862"/>
        <v>3.6555224398027335E+30</v>
      </c>
      <c r="AX560" s="63">
        <f t="shared" si="863"/>
        <v>1.4973019913432059E+35</v>
      </c>
      <c r="AY560" s="63">
        <f t="shared" si="823"/>
        <v>397038.93333333335</v>
      </c>
      <c r="AZ560" s="51">
        <f t="shared" si="864"/>
        <v>5511.1674511389401</v>
      </c>
      <c r="BA560" s="72">
        <f t="shared" si="892"/>
        <v>17.25286428215944</v>
      </c>
      <c r="BB560" s="51">
        <f t="shared" si="824"/>
        <v>459</v>
      </c>
      <c r="BC560" s="51">
        <f t="shared" si="825"/>
        <v>14.75</v>
      </c>
      <c r="BD560" s="51">
        <v>1</v>
      </c>
      <c r="BF560" s="63">
        <f t="shared" si="865"/>
        <v>8.5934919759125419E+21</v>
      </c>
      <c r="BG560" s="63">
        <f t="shared" si="866"/>
        <v>3.9444128169438569E+24</v>
      </c>
      <c r="BH560" s="63">
        <f t="shared" si="867"/>
        <v>6.3583674513078055E+28</v>
      </c>
      <c r="BI560" s="63">
        <f t="shared" si="868"/>
        <v>1.6668078771556442E+35</v>
      </c>
      <c r="BJ560" s="63">
        <f t="shared" si="826"/>
        <v>397038.93333333335</v>
      </c>
      <c r="BK560" s="51">
        <f t="shared" si="869"/>
        <v>16119.934059625859</v>
      </c>
      <c r="BL560" s="72">
        <f t="shared" si="806"/>
        <v>50.463905703066416</v>
      </c>
      <c r="BM560" s="51">
        <f t="shared" si="827"/>
        <v>412</v>
      </c>
      <c r="BN560" s="51">
        <f t="shared" si="828"/>
        <v>17.100000000000001</v>
      </c>
      <c r="BO560" s="51">
        <v>1</v>
      </c>
      <c r="BQ560" s="63">
        <f t="shared" si="870"/>
        <v>4.190885833778502E+19</v>
      </c>
      <c r="BR560" s="63">
        <f t="shared" si="871"/>
        <v>1.7266449635167428E+22</v>
      </c>
      <c r="BS560" s="63">
        <f t="shared" si="872"/>
        <v>1.0911080328431001E+26</v>
      </c>
      <c r="BT560" s="63">
        <f t="shared" si="873"/>
        <v>1.932367098261798E+35</v>
      </c>
      <c r="BU560" s="63">
        <f t="shared" si="829"/>
        <v>397038.93333333335</v>
      </c>
      <c r="BV560" s="51">
        <f t="shared" si="874"/>
        <v>6319.2379203469054</v>
      </c>
      <c r="BW560" s="72">
        <f t="shared" si="891"/>
        <v>19.78255155065003</v>
      </c>
      <c r="BX560" s="51">
        <f t="shared" si="830"/>
        <v>367</v>
      </c>
      <c r="BY560" s="51">
        <f t="shared" si="831"/>
        <v>19.350000000000001</v>
      </c>
      <c r="BZ560" s="51">
        <v>1</v>
      </c>
      <c r="CB560" s="63">
        <f t="shared" si="875"/>
        <v>2.1617423965915226E+17</v>
      </c>
      <c r="CC560" s="63">
        <f t="shared" si="876"/>
        <v>7.9335945954908881E+19</v>
      </c>
      <c r="CD560" s="63">
        <f t="shared" si="877"/>
        <v>2.4114743735738668E+23</v>
      </c>
      <c r="CE560" s="63">
        <f t="shared" si="878"/>
        <v>2.1866259269804553E+35</v>
      </c>
      <c r="CF560" s="63">
        <f t="shared" si="832"/>
        <v>397038.93333333335</v>
      </c>
      <c r="CG560" s="51">
        <f t="shared" si="879"/>
        <v>3039.5734802789702</v>
      </c>
      <c r="CH560" s="93">
        <f t="shared" si="844"/>
        <v>9.5154700334983566</v>
      </c>
      <c r="CI560" s="51">
        <f t="shared" si="833"/>
        <v>322</v>
      </c>
      <c r="CJ560" s="51">
        <f t="shared" si="834"/>
        <v>21.6</v>
      </c>
      <c r="CK560" s="51">
        <v>1</v>
      </c>
      <c r="CM560" s="63">
        <f t="shared" si="880"/>
        <v>879742905334027.87</v>
      </c>
      <c r="CN560" s="63">
        <f t="shared" si="881"/>
        <v>2.8327721551755696E+17</v>
      </c>
      <c r="CO560" s="63">
        <f t="shared" si="882"/>
        <v>5.2575749423848699E+20</v>
      </c>
      <c r="CP560" s="63">
        <f t="shared" si="883"/>
        <v>2.4408847556991129E+35</v>
      </c>
      <c r="CQ560" s="63">
        <f t="shared" si="835"/>
        <v>397038.93333333335</v>
      </c>
      <c r="CR560" s="51">
        <f t="shared" si="884"/>
        <v>1855.9822867430776</v>
      </c>
      <c r="CS560" s="93">
        <f t="shared" si="803"/>
        <v>5.8102046049522169</v>
      </c>
      <c r="CT560" s="51">
        <f t="shared" si="836"/>
        <v>271</v>
      </c>
      <c r="CU560" s="51">
        <f t="shared" si="837"/>
        <v>24.15</v>
      </c>
      <c r="CV560" s="51">
        <v>1</v>
      </c>
      <c r="CX560" s="63">
        <f t="shared" si="793"/>
        <v>303076121670.39661</v>
      </c>
      <c r="CY560" s="63">
        <f t="shared" si="794"/>
        <v>82133628972677.484</v>
      </c>
      <c r="CZ560" s="63">
        <f t="shared" si="795"/>
        <v>4.9973860490859629E+17</v>
      </c>
      <c r="DA560" s="63">
        <f t="shared" si="796"/>
        <v>2.7290447615802576E+35</v>
      </c>
      <c r="DB560" s="63">
        <f t="shared" si="838"/>
        <v>397038.93333333335</v>
      </c>
      <c r="DC560" s="51">
        <f t="shared" si="797"/>
        <v>6084.4578665194376</v>
      </c>
      <c r="DD560" s="93">
        <f t="shared" si="893"/>
        <v>19.047566007068646</v>
      </c>
      <c r="DE560" s="51">
        <f t="shared" si="839"/>
        <v>216</v>
      </c>
      <c r="DF560" s="51">
        <f t="shared" si="840"/>
        <v>26.9</v>
      </c>
      <c r="DG560" s="51">
        <v>1</v>
      </c>
      <c r="DI560" s="63">
        <f t="shared" si="798"/>
        <v>104878027.64437571</v>
      </c>
      <c r="DJ560" s="63">
        <f t="shared" si="799"/>
        <v>22653653971.185154</v>
      </c>
      <c r="DK560" s="63">
        <f t="shared" si="800"/>
        <v>271799149036805.91</v>
      </c>
      <c r="DL560" s="63">
        <f t="shared" si="801"/>
        <v>3.039805552236395E+35</v>
      </c>
      <c r="DM560" s="63">
        <f t="shared" si="841"/>
        <v>397038.93333333335</v>
      </c>
      <c r="DN560" s="51">
        <f t="shared" si="802"/>
        <v>11998.026869419265</v>
      </c>
      <c r="DO560" s="93">
        <f t="shared" si="885"/>
        <v>37.560159633511788</v>
      </c>
    </row>
    <row r="561" spans="1:119">
      <c r="A561" s="74">
        <v>8192</v>
      </c>
      <c r="B561" s="74">
        <f t="shared" si="807"/>
        <v>18.5</v>
      </c>
      <c r="C561" s="78">
        <v>22.475000000000001</v>
      </c>
      <c r="D561" s="76">
        <f t="shared" si="886"/>
        <v>3.7749999999999999</v>
      </c>
      <c r="E561" s="76">
        <f t="shared" si="887"/>
        <v>3.7749999999999999</v>
      </c>
      <c r="F561" s="77">
        <f t="shared" si="888"/>
        <v>320.28279687499997</v>
      </c>
      <c r="G561" s="73">
        <f t="shared" si="889"/>
        <v>2.5961484292675101E+33</v>
      </c>
      <c r="H561" s="74">
        <f t="shared" si="890"/>
        <v>111.00000000000006</v>
      </c>
      <c r="I561" s="79">
        <v>555</v>
      </c>
      <c r="J561" s="51">
        <f t="shared" si="811"/>
        <v>555</v>
      </c>
      <c r="K561" s="51">
        <f t="shared" si="812"/>
        <v>10</v>
      </c>
      <c r="L561" s="51">
        <v>1</v>
      </c>
      <c r="N561" s="63">
        <f t="shared" si="846"/>
        <v>5.2651504949792011E+27</v>
      </c>
      <c r="O561" s="63">
        <f t="shared" si="847"/>
        <v>2.9221585247134563E+30</v>
      </c>
      <c r="P561" s="63">
        <f t="shared" si="848"/>
        <v>2.5961484292675102E+34</v>
      </c>
      <c r="Q561" s="63">
        <f t="shared" si="849"/>
        <v>1.2980742146337551E+35</v>
      </c>
      <c r="R561" s="63">
        <f t="shared" si="813"/>
        <v>397312</v>
      </c>
      <c r="S561" s="51">
        <f t="shared" si="850"/>
        <v>8884.3517807511344</v>
      </c>
      <c r="T561" s="72">
        <f t="shared" si="845"/>
        <v>27.739085169218505</v>
      </c>
      <c r="U561" s="51">
        <f t="shared" si="814"/>
        <v>540</v>
      </c>
      <c r="V561" s="69">
        <f t="shared" si="815"/>
        <v>10.75</v>
      </c>
      <c r="W561" s="51">
        <v>15</v>
      </c>
      <c r="Y561" s="68">
        <f t="shared" si="804"/>
        <v>4.5209322735504165E+27</v>
      </c>
      <c r="Z561" s="68">
        <f t="shared" si="851"/>
        <v>2.4413034277172249E+30</v>
      </c>
      <c r="AA561" s="68">
        <f t="shared" si="852"/>
        <v>3.488574451828213E+33</v>
      </c>
      <c r="AB561" s="68">
        <f t="shared" si="853"/>
        <v>1.3954297807312866E+35</v>
      </c>
      <c r="AC561" s="63">
        <f t="shared" si="816"/>
        <v>397312</v>
      </c>
      <c r="AD561" s="69">
        <f t="shared" si="854"/>
        <v>1428.9802784122799</v>
      </c>
      <c r="AE561" s="72">
        <f t="shared" si="817"/>
        <v>4.4616204565304285</v>
      </c>
      <c r="AF561" s="51">
        <f t="shared" si="818"/>
        <v>518</v>
      </c>
      <c r="AG561" s="51">
        <f t="shared" si="819"/>
        <v>11.85</v>
      </c>
      <c r="AH561" s="51">
        <v>1</v>
      </c>
      <c r="AJ561" s="63">
        <f t="shared" si="855"/>
        <v>2.0956215169352405E+25</v>
      </c>
      <c r="AK561" s="63">
        <f t="shared" si="856"/>
        <v>1.0855319457724545E+28</v>
      </c>
      <c r="AL561" s="63">
        <f t="shared" si="857"/>
        <v>1.8214862665165751E+32</v>
      </c>
      <c r="AM561" s="63">
        <f t="shared" si="858"/>
        <v>1.5382179443409995E+35</v>
      </c>
      <c r="AN561" s="63">
        <f t="shared" si="820"/>
        <v>397312</v>
      </c>
      <c r="AO561" s="51">
        <f t="shared" si="859"/>
        <v>16779.665247165271</v>
      </c>
      <c r="AP561" s="72">
        <f t="shared" si="805"/>
        <v>52.390154609877598</v>
      </c>
      <c r="AQ561" s="51">
        <f t="shared" si="821"/>
        <v>490</v>
      </c>
      <c r="AR561" s="51">
        <f t="shared" si="822"/>
        <v>13.25</v>
      </c>
      <c r="AS561" s="51">
        <v>1</v>
      </c>
      <c r="AU561" s="63">
        <f t="shared" si="860"/>
        <v>1.3564287563647952E+24</v>
      </c>
      <c r="AV561" s="63">
        <f t="shared" si="861"/>
        <v>6.6465009061874971E+26</v>
      </c>
      <c r="AW561" s="63">
        <f t="shared" si="862"/>
        <v>4.1990926132561478E+30</v>
      </c>
      <c r="AX561" s="63">
        <f t="shared" si="863"/>
        <v>1.7199483343897255E+35</v>
      </c>
      <c r="AY561" s="63">
        <f t="shared" si="823"/>
        <v>397312</v>
      </c>
      <c r="AZ561" s="51">
        <f t="shared" si="864"/>
        <v>6317.7492526135702</v>
      </c>
      <c r="BA561" s="72">
        <f t="shared" si="892"/>
        <v>19.725534166230172</v>
      </c>
      <c r="BB561" s="51">
        <f t="shared" si="824"/>
        <v>460</v>
      </c>
      <c r="BC561" s="51">
        <f t="shared" si="825"/>
        <v>14.75</v>
      </c>
      <c r="BD561" s="51">
        <v>14</v>
      </c>
      <c r="BF561" s="63">
        <f t="shared" si="865"/>
        <v>1.2030888766277558E+23</v>
      </c>
      <c r="BG561" s="63">
        <f t="shared" si="866"/>
        <v>5.534208832487677E+25</v>
      </c>
      <c r="BH561" s="63">
        <f t="shared" si="867"/>
        <v>7.303846231783967E+28</v>
      </c>
      <c r="BI561" s="63">
        <f t="shared" si="868"/>
        <v>1.9146594665847885E+35</v>
      </c>
      <c r="BJ561" s="63">
        <f t="shared" si="826"/>
        <v>397312</v>
      </c>
      <c r="BK561" s="51">
        <f t="shared" si="869"/>
        <v>1319.7633939846867</v>
      </c>
      <c r="BL561" s="72">
        <f t="shared" si="806"/>
        <v>4.1206190493576971</v>
      </c>
      <c r="BM561" s="51">
        <f t="shared" si="827"/>
        <v>413</v>
      </c>
      <c r="BN561" s="51">
        <f t="shared" si="828"/>
        <v>17.100000000000001</v>
      </c>
      <c r="BO561" s="51">
        <v>1</v>
      </c>
      <c r="BQ561" s="63">
        <f t="shared" si="870"/>
        <v>4.190885833778502E+19</v>
      </c>
      <c r="BR561" s="63">
        <f t="shared" si="871"/>
        <v>1.7308358493505214E+22</v>
      </c>
      <c r="BS561" s="63">
        <f t="shared" si="872"/>
        <v>1.25335400245092E+26</v>
      </c>
      <c r="BT561" s="63">
        <f t="shared" si="873"/>
        <v>2.2197069070237211E+35</v>
      </c>
      <c r="BU561" s="63">
        <f t="shared" si="829"/>
        <v>397312</v>
      </c>
      <c r="BV561" s="51">
        <f t="shared" si="874"/>
        <v>7241.3221792305058</v>
      </c>
      <c r="BW561" s="72">
        <f t="shared" si="891"/>
        <v>22.60915119352055</v>
      </c>
      <c r="BX561" s="51">
        <f t="shared" si="830"/>
        <v>368</v>
      </c>
      <c r="BY561" s="51">
        <f t="shared" si="831"/>
        <v>19.350000000000001</v>
      </c>
      <c r="BZ561" s="51">
        <v>1</v>
      </c>
      <c r="CB561" s="63">
        <f t="shared" si="875"/>
        <v>2.1617423965915226E+17</v>
      </c>
      <c r="CC561" s="63">
        <f t="shared" si="876"/>
        <v>7.9552120194568028E+19</v>
      </c>
      <c r="CD561" s="63">
        <f t="shared" si="877"/>
        <v>2.7700566460418068E+23</v>
      </c>
      <c r="CE561" s="63">
        <f t="shared" si="878"/>
        <v>2.5117736053163162E+35</v>
      </c>
      <c r="CF561" s="63">
        <f t="shared" si="832"/>
        <v>397312</v>
      </c>
      <c r="CG561" s="51">
        <f t="shared" si="879"/>
        <v>3482.0651407741507</v>
      </c>
      <c r="CH561" s="93">
        <f t="shared" si="844"/>
        <v>10.871845677472123</v>
      </c>
      <c r="CI561" s="51">
        <f t="shared" si="833"/>
        <v>323</v>
      </c>
      <c r="CJ561" s="51">
        <f t="shared" si="834"/>
        <v>21.6</v>
      </c>
      <c r="CK561" s="51">
        <v>1</v>
      </c>
      <c r="CM561" s="63">
        <f t="shared" si="880"/>
        <v>879742905334027.87</v>
      </c>
      <c r="CN561" s="63">
        <f t="shared" si="881"/>
        <v>2.8415695842289101E+17</v>
      </c>
      <c r="CO561" s="63">
        <f t="shared" si="882"/>
        <v>6.0393676875911319E+20</v>
      </c>
      <c r="CP561" s="63">
        <f t="shared" si="883"/>
        <v>2.803840303608911E+35</v>
      </c>
      <c r="CQ561" s="63">
        <f t="shared" si="835"/>
        <v>397312</v>
      </c>
      <c r="CR561" s="51">
        <f t="shared" si="884"/>
        <v>2125.3632925656398</v>
      </c>
      <c r="CS561" s="93">
        <f t="shared" si="803"/>
        <v>6.6358958810863857</v>
      </c>
      <c r="CT561" s="51">
        <f t="shared" si="836"/>
        <v>272</v>
      </c>
      <c r="CU561" s="51">
        <f t="shared" si="837"/>
        <v>24.15</v>
      </c>
      <c r="CV561" s="51">
        <v>1</v>
      </c>
      <c r="CX561" s="63">
        <f t="shared" si="793"/>
        <v>303076121670.39661</v>
      </c>
      <c r="CY561" s="63">
        <f t="shared" si="794"/>
        <v>82436705094347.875</v>
      </c>
      <c r="CZ561" s="63">
        <f t="shared" si="795"/>
        <v>5.7404891338701779E+17</v>
      </c>
      <c r="DA561" s="63">
        <f t="shared" si="796"/>
        <v>3.134849228340518E+35</v>
      </c>
      <c r="DB561" s="63">
        <f t="shared" si="838"/>
        <v>397312</v>
      </c>
      <c r="DC561" s="51">
        <f t="shared" si="797"/>
        <v>6963.5111292964139</v>
      </c>
      <c r="DD561" s="93">
        <f t="shared" si="893"/>
        <v>21.74175821255281</v>
      </c>
      <c r="DE561" s="51">
        <f t="shared" si="839"/>
        <v>217</v>
      </c>
      <c r="DF561" s="51">
        <f t="shared" si="840"/>
        <v>26.9</v>
      </c>
      <c r="DG561" s="51">
        <v>1</v>
      </c>
      <c r="DI561" s="63">
        <f t="shared" si="798"/>
        <v>104878027.64437571</v>
      </c>
      <c r="DJ561" s="63">
        <f t="shared" si="799"/>
        <v>22758531998.829529</v>
      </c>
      <c r="DK561" s="63">
        <f t="shared" si="800"/>
        <v>312215235388173</v>
      </c>
      <c r="DL561" s="63">
        <f t="shared" si="801"/>
        <v>3.4918196373648007E+35</v>
      </c>
      <c r="DM561" s="63">
        <f t="shared" si="841"/>
        <v>397312</v>
      </c>
      <c r="DN561" s="51">
        <f t="shared" si="802"/>
        <v>13718.60168328213</v>
      </c>
      <c r="DO561" s="93">
        <f t="shared" si="885"/>
        <v>42.832777211684672</v>
      </c>
    </row>
    <row r="562" spans="1:119">
      <c r="A562" s="74">
        <v>8192</v>
      </c>
      <c r="B562" s="74">
        <f t="shared" si="807"/>
        <v>18.533333333333335</v>
      </c>
      <c r="C562" s="78">
        <v>22.475000000000001</v>
      </c>
      <c r="D562" s="76">
        <f t="shared" si="886"/>
        <v>3.7800000000000002</v>
      </c>
      <c r="E562" s="76">
        <f t="shared" si="887"/>
        <v>3.7800000000000002</v>
      </c>
      <c r="F562" s="77">
        <f t="shared" si="888"/>
        <v>321.13179000000008</v>
      </c>
      <c r="G562" s="73">
        <f t="shared" si="889"/>
        <v>2.9821914300277249E+33</v>
      </c>
      <c r="H562" s="74">
        <f t="shared" si="890"/>
        <v>111.20000000000005</v>
      </c>
      <c r="I562" s="79">
        <v>556</v>
      </c>
      <c r="J562" s="51">
        <f t="shared" si="811"/>
        <v>556</v>
      </c>
      <c r="K562" s="51">
        <f t="shared" si="812"/>
        <v>10</v>
      </c>
      <c r="L562" s="51">
        <v>1</v>
      </c>
      <c r="N562" s="63">
        <f t="shared" si="846"/>
        <v>5.2651504949792011E+27</v>
      </c>
      <c r="O562" s="63">
        <f t="shared" si="847"/>
        <v>2.9274236752084356E+30</v>
      </c>
      <c r="P562" s="63">
        <f t="shared" si="848"/>
        <v>2.9821914300277249E+34</v>
      </c>
      <c r="Q562" s="63">
        <f t="shared" si="849"/>
        <v>1.4910957150138624E+35</v>
      </c>
      <c r="R562" s="63">
        <f t="shared" si="813"/>
        <v>397585.06666666665</v>
      </c>
      <c r="S562" s="51">
        <f t="shared" si="850"/>
        <v>10187.085167354158</v>
      </c>
      <c r="T562" s="72">
        <f t="shared" si="845"/>
        <v>31.722443820819347</v>
      </c>
      <c r="U562" s="51">
        <f t="shared" si="814"/>
        <v>541</v>
      </c>
      <c r="V562" s="69">
        <f t="shared" si="815"/>
        <v>10.75</v>
      </c>
      <c r="W562" s="51">
        <v>1</v>
      </c>
      <c r="Y562" s="68">
        <f t="shared" si="804"/>
        <v>4.5209322735504165E+27</v>
      </c>
      <c r="Z562" s="68">
        <f t="shared" si="851"/>
        <v>2.4458243599907753E+30</v>
      </c>
      <c r="AA562" s="68">
        <f t="shared" si="852"/>
        <v>4.0073197340997513E+33</v>
      </c>
      <c r="AB562" s="68">
        <f t="shared" si="853"/>
        <v>1.6029278936399022E+35</v>
      </c>
      <c r="AC562" s="63">
        <f t="shared" si="816"/>
        <v>397585.06666666665</v>
      </c>
      <c r="AD562" s="69">
        <f t="shared" si="854"/>
        <v>1638.4331596545492</v>
      </c>
      <c r="AE562" s="72">
        <f t="shared" si="817"/>
        <v>5.1020584404133542</v>
      </c>
      <c r="AF562" s="51">
        <f t="shared" si="818"/>
        <v>519</v>
      </c>
      <c r="AG562" s="51">
        <f t="shared" si="819"/>
        <v>11.85</v>
      </c>
      <c r="AH562" s="51">
        <v>1</v>
      </c>
      <c r="AJ562" s="63">
        <f t="shared" si="855"/>
        <v>2.0956215169352405E+25</v>
      </c>
      <c r="AK562" s="63">
        <f t="shared" si="856"/>
        <v>1.0876275672893898E+28</v>
      </c>
      <c r="AL562" s="63">
        <f t="shared" si="857"/>
        <v>2.0923382779972812E+32</v>
      </c>
      <c r="AM562" s="63">
        <f t="shared" si="858"/>
        <v>1.7669484222914269E+35</v>
      </c>
      <c r="AN562" s="63">
        <f t="shared" si="820"/>
        <v>397585.06666666665</v>
      </c>
      <c r="AO562" s="51">
        <f t="shared" si="859"/>
        <v>19237.635574205371</v>
      </c>
      <c r="AP562" s="72">
        <f t="shared" si="805"/>
        <v>59.905733948686198</v>
      </c>
      <c r="AQ562" s="51">
        <f t="shared" si="821"/>
        <v>491</v>
      </c>
      <c r="AR562" s="51">
        <f t="shared" si="822"/>
        <v>13.25</v>
      </c>
      <c r="AS562" s="51">
        <v>1</v>
      </c>
      <c r="AU562" s="63">
        <f t="shared" si="860"/>
        <v>1.3564287563647952E+24</v>
      </c>
      <c r="AV562" s="63">
        <f t="shared" si="861"/>
        <v>6.660065193751144E+26</v>
      </c>
      <c r="AW562" s="63">
        <f t="shared" si="862"/>
        <v>4.8234907773275382E+30</v>
      </c>
      <c r="AX562" s="63">
        <f t="shared" si="863"/>
        <v>1.9757018223933678E+35</v>
      </c>
      <c r="AY562" s="63">
        <f t="shared" si="823"/>
        <v>397585.06666666665</v>
      </c>
      <c r="AZ562" s="51">
        <f t="shared" si="864"/>
        <v>7242.4077497818107</v>
      </c>
      <c r="BA562" s="72">
        <f t="shared" si="892"/>
        <v>22.552758634645947</v>
      </c>
      <c r="BB562" s="51">
        <f t="shared" si="824"/>
        <v>461</v>
      </c>
      <c r="BC562" s="51">
        <f t="shared" si="825"/>
        <v>14.75</v>
      </c>
      <c r="BD562" s="51">
        <v>1</v>
      </c>
      <c r="BF562" s="63">
        <f t="shared" si="865"/>
        <v>1.2030888766277558E+23</v>
      </c>
      <c r="BG562" s="63">
        <f t="shared" si="866"/>
        <v>5.5462397212539541E+25</v>
      </c>
      <c r="BH562" s="63">
        <f t="shared" si="867"/>
        <v>8.3899161516015369E+28</v>
      </c>
      <c r="BI562" s="63">
        <f t="shared" si="868"/>
        <v>2.1993661796454471E+35</v>
      </c>
      <c r="BJ562" s="63">
        <f t="shared" si="826"/>
        <v>397585.06666666665</v>
      </c>
      <c r="BK562" s="51">
        <f t="shared" si="869"/>
        <v>1512.7215146237231</v>
      </c>
      <c r="BL562" s="72">
        <f t="shared" si="806"/>
        <v>4.7105940979051706</v>
      </c>
      <c r="BM562" s="51">
        <f t="shared" si="827"/>
        <v>414</v>
      </c>
      <c r="BN562" s="51">
        <f t="shared" si="828"/>
        <v>17.100000000000001</v>
      </c>
      <c r="BO562" s="51">
        <v>1</v>
      </c>
      <c r="BQ562" s="63">
        <f t="shared" si="870"/>
        <v>4.190885833778502E+19</v>
      </c>
      <c r="BR562" s="63">
        <f t="shared" si="871"/>
        <v>1.7350267351842997E+22</v>
      </c>
      <c r="BS562" s="63">
        <f t="shared" si="872"/>
        <v>1.4397256808443213E+26</v>
      </c>
      <c r="BT562" s="63">
        <f t="shared" si="873"/>
        <v>2.549773672673705E+35</v>
      </c>
      <c r="BU562" s="63">
        <f t="shared" si="829"/>
        <v>397585.06666666665</v>
      </c>
      <c r="BV562" s="51">
        <f t="shared" si="874"/>
        <v>8298.0028586786557</v>
      </c>
      <c r="BW562" s="72">
        <f t="shared" si="891"/>
        <v>25.839867359997754</v>
      </c>
      <c r="BX562" s="51">
        <f t="shared" si="830"/>
        <v>369</v>
      </c>
      <c r="BY562" s="51">
        <f t="shared" si="831"/>
        <v>19.350000000000001</v>
      </c>
      <c r="BZ562" s="51">
        <v>1</v>
      </c>
      <c r="CB562" s="63">
        <f t="shared" si="875"/>
        <v>2.1617423965915226E+17</v>
      </c>
      <c r="CC562" s="63">
        <f t="shared" si="876"/>
        <v>7.9768294434227175E+19</v>
      </c>
      <c r="CD562" s="63">
        <f t="shared" si="877"/>
        <v>3.181959512556828E+23</v>
      </c>
      <c r="CE562" s="63">
        <f t="shared" si="878"/>
        <v>2.885270208551824E+35</v>
      </c>
      <c r="CF562" s="63">
        <f t="shared" si="832"/>
        <v>397585.06666666665</v>
      </c>
      <c r="CG562" s="51">
        <f t="shared" si="879"/>
        <v>3989.0028176301398</v>
      </c>
      <c r="CH562" s="93">
        <f t="shared" si="844"/>
        <v>12.421700192404305</v>
      </c>
      <c r="CI562" s="51">
        <f t="shared" si="833"/>
        <v>324</v>
      </c>
      <c r="CJ562" s="51">
        <f t="shared" si="834"/>
        <v>21.6</v>
      </c>
      <c r="CK562" s="51">
        <v>1</v>
      </c>
      <c r="CM562" s="63">
        <f t="shared" si="880"/>
        <v>879742905334027.87</v>
      </c>
      <c r="CN562" s="63">
        <f t="shared" si="881"/>
        <v>2.8503670132822502E+17</v>
      </c>
      <c r="CO562" s="63">
        <f t="shared" si="882"/>
        <v>6.9374117279581798E+20</v>
      </c>
      <c r="CP562" s="63">
        <f t="shared" si="883"/>
        <v>3.220766744429943E+35</v>
      </c>
      <c r="CQ562" s="63">
        <f t="shared" si="835"/>
        <v>397585.06666666665</v>
      </c>
      <c r="CR562" s="51">
        <f t="shared" si="884"/>
        <v>2433.8661286883271</v>
      </c>
      <c r="CS562" s="93">
        <f t="shared" si="803"/>
        <v>7.5790258220412454</v>
      </c>
      <c r="CT562" s="51">
        <f t="shared" si="836"/>
        <v>273</v>
      </c>
      <c r="CU562" s="51">
        <f t="shared" si="837"/>
        <v>24.15</v>
      </c>
      <c r="CV562" s="51">
        <v>1</v>
      </c>
      <c r="CX562" s="63">
        <f t="shared" si="793"/>
        <v>303076121670.39661</v>
      </c>
      <c r="CY562" s="63">
        <f t="shared" si="794"/>
        <v>82739781216018.281</v>
      </c>
      <c r="CZ562" s="63">
        <f t="shared" si="795"/>
        <v>6.5940904249550285E+17</v>
      </c>
      <c r="DA562" s="63">
        <f t="shared" si="796"/>
        <v>3.6009961517584774E+35</v>
      </c>
      <c r="DB562" s="63">
        <f t="shared" si="838"/>
        <v>397585.06666666665</v>
      </c>
      <c r="DC562" s="51">
        <f t="shared" si="797"/>
        <v>7969.6735089727599</v>
      </c>
      <c r="DD562" s="93">
        <f t="shared" si="893"/>
        <v>24.817454257558115</v>
      </c>
      <c r="DE562" s="51">
        <f t="shared" si="839"/>
        <v>218</v>
      </c>
      <c r="DF562" s="51">
        <f t="shared" si="840"/>
        <v>26.9</v>
      </c>
      <c r="DG562" s="51">
        <v>1</v>
      </c>
      <c r="DI562" s="63">
        <f t="shared" si="798"/>
        <v>104878027.64437571</v>
      </c>
      <c r="DJ562" s="63">
        <f t="shared" si="799"/>
        <v>22863410026.473904</v>
      </c>
      <c r="DK562" s="63">
        <f t="shared" si="800"/>
        <v>358641127295406.37</v>
      </c>
      <c r="DL562" s="63">
        <f t="shared" si="801"/>
        <v>4.0110474733872895E+35</v>
      </c>
      <c r="DM562" s="63">
        <f t="shared" si="841"/>
        <v>397585.06666666665</v>
      </c>
      <c r="DN562" s="51">
        <f t="shared" si="802"/>
        <v>15686.248327792317</v>
      </c>
      <c r="DO562" s="93">
        <f t="shared" si="885"/>
        <v>48.846762657139344</v>
      </c>
    </row>
    <row r="563" spans="1:119">
      <c r="A563" s="74">
        <v>8192</v>
      </c>
      <c r="B563" s="74">
        <f t="shared" si="807"/>
        <v>18.566666666666666</v>
      </c>
      <c r="C563" s="78">
        <v>22.475000000000001</v>
      </c>
      <c r="D563" s="76">
        <f t="shared" si="886"/>
        <v>3.7850000000000001</v>
      </c>
      <c r="E563" s="76">
        <f t="shared" si="887"/>
        <v>3.7850000000000001</v>
      </c>
      <c r="F563" s="77">
        <f t="shared" si="888"/>
        <v>321.98190687500005</v>
      </c>
      <c r="G563" s="73">
        <f t="shared" si="889"/>
        <v>3.4256383899591029E+33</v>
      </c>
      <c r="H563" s="74">
        <f t="shared" si="890"/>
        <v>111.40000000000006</v>
      </c>
      <c r="I563" s="79">
        <v>557</v>
      </c>
      <c r="J563" s="51">
        <f t="shared" si="811"/>
        <v>557</v>
      </c>
      <c r="K563" s="51">
        <f t="shared" si="812"/>
        <v>10</v>
      </c>
      <c r="L563" s="51">
        <v>1</v>
      </c>
      <c r="N563" s="63">
        <f t="shared" si="846"/>
        <v>5.2651504949792011E+27</v>
      </c>
      <c r="O563" s="63">
        <f t="shared" si="847"/>
        <v>2.9326888257034148E+30</v>
      </c>
      <c r="P563" s="63">
        <f t="shared" si="848"/>
        <v>3.4256383899591029E+34</v>
      </c>
      <c r="Q563" s="63">
        <f t="shared" si="849"/>
        <v>1.7128191949795514E+35</v>
      </c>
      <c r="R563" s="63">
        <f t="shared" si="813"/>
        <v>397858.1333333333</v>
      </c>
      <c r="S563" s="51">
        <f t="shared" si="850"/>
        <v>11680.879198417693</v>
      </c>
      <c r="T563" s="72">
        <f t="shared" si="845"/>
        <v>36.278060813374985</v>
      </c>
      <c r="U563" s="51">
        <f t="shared" si="814"/>
        <v>542</v>
      </c>
      <c r="V563" s="69">
        <f t="shared" si="815"/>
        <v>10.75</v>
      </c>
      <c r="W563" s="51">
        <v>1</v>
      </c>
      <c r="Y563" s="68">
        <f t="shared" si="804"/>
        <v>4.5209322735504165E+27</v>
      </c>
      <c r="Z563" s="68">
        <f t="shared" si="851"/>
        <v>2.4503452922643256E+30</v>
      </c>
      <c r="AA563" s="68">
        <f t="shared" si="852"/>
        <v>4.6032015865075401E+33</v>
      </c>
      <c r="AB563" s="68">
        <f t="shared" si="853"/>
        <v>1.841280634603018E+35</v>
      </c>
      <c r="AC563" s="63">
        <f t="shared" si="816"/>
        <v>397858.1333333333</v>
      </c>
      <c r="AD563" s="69">
        <f t="shared" si="854"/>
        <v>1878.5930297414507</v>
      </c>
      <c r="AE563" s="72">
        <f t="shared" si="817"/>
        <v>5.8344676816600094</v>
      </c>
      <c r="AF563" s="51">
        <f t="shared" si="818"/>
        <v>520</v>
      </c>
      <c r="AG563" s="51">
        <f t="shared" si="819"/>
        <v>11.85</v>
      </c>
      <c r="AH563" s="51">
        <v>14</v>
      </c>
      <c r="AJ563" s="63">
        <f t="shared" si="855"/>
        <v>2.9338701237093366E+26</v>
      </c>
      <c r="AK563" s="63">
        <f t="shared" si="856"/>
        <v>1.525612464328855E+29</v>
      </c>
      <c r="AL563" s="63">
        <f t="shared" si="857"/>
        <v>2.4034655380328061E+32</v>
      </c>
      <c r="AM563" s="63">
        <f t="shared" si="858"/>
        <v>2.0296907460507686E+35</v>
      </c>
      <c r="AN563" s="63">
        <f t="shared" si="820"/>
        <v>397858.1333333333</v>
      </c>
      <c r="AO563" s="51">
        <f t="shared" si="859"/>
        <v>1575.410265863379</v>
      </c>
      <c r="AP563" s="72">
        <f t="shared" si="805"/>
        <v>4.8928533940106931</v>
      </c>
      <c r="AQ563" s="51">
        <f t="shared" si="821"/>
        <v>492</v>
      </c>
      <c r="AR563" s="51">
        <f t="shared" si="822"/>
        <v>13.25</v>
      </c>
      <c r="AS563" s="51">
        <v>1</v>
      </c>
      <c r="AU563" s="63">
        <f t="shared" si="860"/>
        <v>1.3564287563647952E+24</v>
      </c>
      <c r="AV563" s="63">
        <f t="shared" si="861"/>
        <v>6.6736294813147923E+26</v>
      </c>
      <c r="AW563" s="63">
        <f t="shared" si="862"/>
        <v>5.5407359212595133E+30</v>
      </c>
      <c r="AX563" s="63">
        <f t="shared" si="863"/>
        <v>2.2694854333479059E+35</v>
      </c>
      <c r="AY563" s="63">
        <f t="shared" si="823"/>
        <v>397858.1333333333</v>
      </c>
      <c r="AZ563" s="51">
        <f t="shared" si="864"/>
        <v>8302.4326369523224</v>
      </c>
      <c r="BA563" s="72">
        <f t="shared" si="892"/>
        <v>25.78540116595898</v>
      </c>
      <c r="BB563" s="51">
        <f t="shared" si="824"/>
        <v>462</v>
      </c>
      <c r="BC563" s="51">
        <f t="shared" si="825"/>
        <v>14.75</v>
      </c>
      <c r="BD563" s="51">
        <v>1</v>
      </c>
      <c r="BF563" s="63">
        <f t="shared" si="865"/>
        <v>1.2030888766277558E+23</v>
      </c>
      <c r="BG563" s="63">
        <f t="shared" si="866"/>
        <v>5.558270610020232E+25</v>
      </c>
      <c r="BH563" s="63">
        <f t="shared" si="867"/>
        <v>9.6374828819077398E+28</v>
      </c>
      <c r="BI563" s="63">
        <f t="shared" si="868"/>
        <v>2.526408312594838E+35</v>
      </c>
      <c r="BJ563" s="63">
        <f t="shared" si="826"/>
        <v>397858.1333333333</v>
      </c>
      <c r="BK563" s="51">
        <f t="shared" si="869"/>
        <v>1733.8995450372036</v>
      </c>
      <c r="BL563" s="72">
        <f t="shared" si="806"/>
        <v>5.3850837827056495</v>
      </c>
      <c r="BM563" s="51">
        <f t="shared" si="827"/>
        <v>415</v>
      </c>
      <c r="BN563" s="51">
        <f t="shared" si="828"/>
        <v>17.100000000000001</v>
      </c>
      <c r="BO563" s="51">
        <v>1</v>
      </c>
      <c r="BQ563" s="63">
        <f t="shared" si="870"/>
        <v>4.190885833778502E+19</v>
      </c>
      <c r="BR563" s="63">
        <f t="shared" si="871"/>
        <v>1.7392176210180783E+22</v>
      </c>
      <c r="BS563" s="63">
        <f t="shared" si="872"/>
        <v>1.6538105212328589E+26</v>
      </c>
      <c r="BT563" s="63">
        <f t="shared" si="873"/>
        <v>2.9289208234150333E+35</v>
      </c>
      <c r="BU563" s="63">
        <f t="shared" si="829"/>
        <v>397858.1333333333</v>
      </c>
      <c r="BV563" s="51">
        <f t="shared" si="874"/>
        <v>9508.9337944079416</v>
      </c>
      <c r="BW563" s="72">
        <f t="shared" si="891"/>
        <v>29.532509719869147</v>
      </c>
      <c r="BX563" s="51">
        <f t="shared" si="830"/>
        <v>370</v>
      </c>
      <c r="BY563" s="51">
        <f t="shared" si="831"/>
        <v>19.350000000000001</v>
      </c>
      <c r="BZ563" s="51">
        <v>1</v>
      </c>
      <c r="CB563" s="63">
        <f t="shared" si="875"/>
        <v>2.1617423965915226E+17</v>
      </c>
      <c r="CC563" s="63">
        <f t="shared" si="876"/>
        <v>7.9984468673886339E+19</v>
      </c>
      <c r="CD563" s="63">
        <f t="shared" si="877"/>
        <v>3.6551116577411956E+23</v>
      </c>
      <c r="CE563" s="63">
        <f t="shared" si="878"/>
        <v>3.3143051422854321E+35</v>
      </c>
      <c r="CF563" s="63">
        <f t="shared" si="832"/>
        <v>397858.1333333333</v>
      </c>
      <c r="CG563" s="51">
        <f t="shared" si="879"/>
        <v>4569.7767558397645</v>
      </c>
      <c r="CH563" s="93">
        <f t="shared" si="844"/>
        <v>14.192650761627563</v>
      </c>
      <c r="CI563" s="51">
        <f t="shared" si="833"/>
        <v>325</v>
      </c>
      <c r="CJ563" s="51">
        <f t="shared" si="834"/>
        <v>21.6</v>
      </c>
      <c r="CK563" s="51">
        <v>1</v>
      </c>
      <c r="CM563" s="63">
        <f t="shared" si="880"/>
        <v>879742905334027.87</v>
      </c>
      <c r="CN563" s="63">
        <f t="shared" si="881"/>
        <v>2.8591644423355907E+17</v>
      </c>
      <c r="CO563" s="63">
        <f t="shared" si="882"/>
        <v>7.9689934398426998E+20</v>
      </c>
      <c r="CP563" s="63">
        <f t="shared" si="883"/>
        <v>3.6996894611558313E+35</v>
      </c>
      <c r="CQ563" s="63">
        <f t="shared" si="835"/>
        <v>397858.1333333333</v>
      </c>
      <c r="CR563" s="51">
        <f t="shared" si="884"/>
        <v>2787.1756244047992</v>
      </c>
      <c r="CS563" s="93">
        <f t="shared" si="803"/>
        <v>8.6563113171661463</v>
      </c>
      <c r="CT563" s="51">
        <f t="shared" si="836"/>
        <v>274</v>
      </c>
      <c r="CU563" s="51">
        <f t="shared" si="837"/>
        <v>24.15</v>
      </c>
      <c r="CV563" s="51">
        <v>1</v>
      </c>
      <c r="CX563" s="63">
        <f t="shared" si="793"/>
        <v>303076121670.39661</v>
      </c>
      <c r="CY563" s="63">
        <f t="shared" si="794"/>
        <v>83042857337688.672</v>
      </c>
      <c r="CZ563" s="63">
        <f t="shared" si="795"/>
        <v>7.5746208238475405E+17</v>
      </c>
      <c r="DA563" s="63">
        <f t="shared" si="796"/>
        <v>4.1364583558756168E+35</v>
      </c>
      <c r="DB563" s="63">
        <f t="shared" si="838"/>
        <v>397858.1333333333</v>
      </c>
      <c r="DC563" s="51">
        <f t="shared" si="797"/>
        <v>9121.3393501692881</v>
      </c>
      <c r="DD563" s="93">
        <f t="shared" si="893"/>
        <v>28.32873262568253</v>
      </c>
      <c r="DE563" s="51">
        <f t="shared" si="839"/>
        <v>219</v>
      </c>
      <c r="DF563" s="51">
        <f t="shared" si="840"/>
        <v>26.9</v>
      </c>
      <c r="DG563" s="51">
        <v>1</v>
      </c>
      <c r="DI563" s="63">
        <f t="shared" si="798"/>
        <v>104878027.64437571</v>
      </c>
      <c r="DJ563" s="63">
        <f t="shared" si="799"/>
        <v>22968288054.118282</v>
      </c>
      <c r="DK563" s="63">
        <f t="shared" si="800"/>
        <v>411970472958515.5</v>
      </c>
      <c r="DL563" s="63">
        <f t="shared" si="801"/>
        <v>4.6074836344949929E+35</v>
      </c>
      <c r="DM563" s="63">
        <f t="shared" si="841"/>
        <v>397858.1333333333</v>
      </c>
      <c r="DN563" s="51">
        <f t="shared" si="802"/>
        <v>17936.490172355181</v>
      </c>
      <c r="DO563" s="93">
        <f t="shared" si="885"/>
        <v>55.706515768038152</v>
      </c>
    </row>
    <row r="564" spans="1:119">
      <c r="A564" s="74">
        <v>8192</v>
      </c>
      <c r="B564" s="74">
        <f t="shared" si="807"/>
        <v>18.600000000000001</v>
      </c>
      <c r="C564" s="78">
        <v>22.475000000000001</v>
      </c>
      <c r="D564" s="76">
        <f t="shared" si="886"/>
        <v>3.79</v>
      </c>
      <c r="E564" s="76">
        <f t="shared" si="887"/>
        <v>3.79</v>
      </c>
      <c r="F564" s="77">
        <f t="shared" si="888"/>
        <v>322.8331475</v>
      </c>
      <c r="G564" s="73">
        <f t="shared" si="889"/>
        <v>3.9350251833607137E+33</v>
      </c>
      <c r="H564" s="74">
        <f t="shared" si="890"/>
        <v>111.60000000000005</v>
      </c>
      <c r="I564" s="79">
        <v>558</v>
      </c>
      <c r="J564" s="51">
        <f t="shared" si="811"/>
        <v>558</v>
      </c>
      <c r="K564" s="51">
        <f t="shared" si="812"/>
        <v>10</v>
      </c>
      <c r="L564" s="51">
        <v>1</v>
      </c>
      <c r="N564" s="63">
        <f t="shared" si="846"/>
        <v>5.2651504949792011E+27</v>
      </c>
      <c r="O564" s="63">
        <f t="shared" si="847"/>
        <v>2.9379539761983941E+30</v>
      </c>
      <c r="P564" s="63">
        <f t="shared" si="848"/>
        <v>3.9350251833607135E+34</v>
      </c>
      <c r="Q564" s="63">
        <f t="shared" si="849"/>
        <v>1.9675125916803567E+35</v>
      </c>
      <c r="R564" s="63">
        <f t="shared" si="813"/>
        <v>398131.20000000001</v>
      </c>
      <c r="S564" s="51">
        <f t="shared" si="850"/>
        <v>13393.760471539086</v>
      </c>
      <c r="T564" s="72">
        <f t="shared" si="845"/>
        <v>41.488182286297246</v>
      </c>
      <c r="U564" s="51">
        <f t="shared" si="814"/>
        <v>543</v>
      </c>
      <c r="V564" s="69">
        <f t="shared" si="815"/>
        <v>10.75</v>
      </c>
      <c r="W564" s="51">
        <v>1</v>
      </c>
      <c r="Y564" s="68">
        <f t="shared" si="804"/>
        <v>4.5209322735504165E+27</v>
      </c>
      <c r="Z564" s="68">
        <f t="shared" si="851"/>
        <v>2.4548662245378763E+30</v>
      </c>
      <c r="AA564" s="68">
        <f t="shared" si="852"/>
        <v>5.2876900901409539E+33</v>
      </c>
      <c r="AB564" s="68">
        <f t="shared" si="853"/>
        <v>2.1150760360563834E+35</v>
      </c>
      <c r="AC564" s="63">
        <f t="shared" si="816"/>
        <v>398131.20000000001</v>
      </c>
      <c r="AD564" s="69">
        <f t="shared" si="854"/>
        <v>2153.9626221939452</v>
      </c>
      <c r="AE564" s="72">
        <f t="shared" si="817"/>
        <v>6.6720615242706609</v>
      </c>
      <c r="AF564" s="51">
        <f t="shared" si="818"/>
        <v>521</v>
      </c>
      <c r="AG564" s="51">
        <f t="shared" si="819"/>
        <v>11.85</v>
      </c>
      <c r="AH564" s="51">
        <v>1</v>
      </c>
      <c r="AJ564" s="63">
        <f t="shared" si="855"/>
        <v>2.9338701237093366E+26</v>
      </c>
      <c r="AK564" s="63">
        <f t="shared" si="856"/>
        <v>1.5285463344525643E+29</v>
      </c>
      <c r="AL564" s="63">
        <f t="shared" si="857"/>
        <v>2.7608569098303483E+32</v>
      </c>
      <c r="AM564" s="63">
        <f t="shared" si="858"/>
        <v>2.3315024211412231E+35</v>
      </c>
      <c r="AN564" s="63">
        <f t="shared" si="820"/>
        <v>398131.20000000001</v>
      </c>
      <c r="AO564" s="51">
        <f t="shared" si="859"/>
        <v>1806.1977236817786</v>
      </c>
      <c r="AP564" s="72">
        <f t="shared" si="805"/>
        <v>5.5948335468921409</v>
      </c>
      <c r="AQ564" s="51">
        <f t="shared" si="821"/>
        <v>493</v>
      </c>
      <c r="AR564" s="51">
        <f t="shared" si="822"/>
        <v>13.25</v>
      </c>
      <c r="AS564" s="51">
        <v>1</v>
      </c>
      <c r="AU564" s="63">
        <f t="shared" si="860"/>
        <v>1.3564287563647952E+24</v>
      </c>
      <c r="AV564" s="63">
        <f t="shared" si="861"/>
        <v>6.6871937688784405E+26</v>
      </c>
      <c r="AW564" s="63">
        <f t="shared" si="862"/>
        <v>6.3646342382237842E+30</v>
      </c>
      <c r="AX564" s="63">
        <f t="shared" si="863"/>
        <v>2.6069541839764731E+35</v>
      </c>
      <c r="AY564" s="63">
        <f t="shared" si="823"/>
        <v>398131.20000000001</v>
      </c>
      <c r="AZ564" s="51">
        <f t="shared" si="864"/>
        <v>9517.6459037932818</v>
      </c>
      <c r="BA564" s="72">
        <f t="shared" si="892"/>
        <v>29.481625345777982</v>
      </c>
      <c r="BB564" s="51">
        <f t="shared" si="824"/>
        <v>463</v>
      </c>
      <c r="BC564" s="51">
        <f t="shared" si="825"/>
        <v>14.75</v>
      </c>
      <c r="BD564" s="51">
        <v>1</v>
      </c>
      <c r="BF564" s="63">
        <f t="shared" si="865"/>
        <v>1.2030888766277558E+23</v>
      </c>
      <c r="BG564" s="63">
        <f t="shared" si="866"/>
        <v>5.5703014987865091E+25</v>
      </c>
      <c r="BH564" s="63">
        <f t="shared" si="867"/>
        <v>1.1070560732759506E+29</v>
      </c>
      <c r="BI564" s="63">
        <f t="shared" si="868"/>
        <v>2.9020810727285265E+35</v>
      </c>
      <c r="BJ564" s="63">
        <f t="shared" si="826"/>
        <v>398131.20000000001</v>
      </c>
      <c r="BK564" s="51">
        <f t="shared" si="869"/>
        <v>1987.4257677382866</v>
      </c>
      <c r="BL564" s="72">
        <f t="shared" si="806"/>
        <v>6.1562010689694953</v>
      </c>
      <c r="BM564" s="51">
        <f t="shared" si="827"/>
        <v>416</v>
      </c>
      <c r="BN564" s="51">
        <f t="shared" si="828"/>
        <v>17.100000000000001</v>
      </c>
      <c r="BO564" s="51">
        <v>1</v>
      </c>
      <c r="BQ564" s="63">
        <f t="shared" si="870"/>
        <v>4.190885833778502E+19</v>
      </c>
      <c r="BR564" s="63">
        <f t="shared" si="871"/>
        <v>1.7434085068518568E+22</v>
      </c>
      <c r="BS564" s="63">
        <f t="shared" si="872"/>
        <v>1.899729425216974E+26</v>
      </c>
      <c r="BT564" s="63">
        <f t="shared" si="873"/>
        <v>3.3644465317734109E+35</v>
      </c>
      <c r="BU564" s="63">
        <f t="shared" si="829"/>
        <v>398131.20000000001</v>
      </c>
      <c r="BV564" s="51">
        <f t="shared" si="874"/>
        <v>10896.63964441353</v>
      </c>
      <c r="BW564" s="72">
        <f t="shared" si="891"/>
        <v>33.753162365130208</v>
      </c>
      <c r="BX564" s="51">
        <f t="shared" si="830"/>
        <v>371</v>
      </c>
      <c r="BY564" s="51">
        <f t="shared" si="831"/>
        <v>19.350000000000001</v>
      </c>
      <c r="BZ564" s="51">
        <v>1</v>
      </c>
      <c r="CB564" s="63">
        <f t="shared" si="875"/>
        <v>2.1617423965915226E+17</v>
      </c>
      <c r="CC564" s="63">
        <f t="shared" si="876"/>
        <v>8.0200642913545486E+19</v>
      </c>
      <c r="CD564" s="63">
        <f t="shared" si="877"/>
        <v>4.198620748577798E+23</v>
      </c>
      <c r="CE564" s="63">
        <f t="shared" si="878"/>
        <v>3.8071368649014909E+35</v>
      </c>
      <c r="CF564" s="63">
        <f t="shared" si="832"/>
        <v>398131.20000000001</v>
      </c>
      <c r="CG564" s="51">
        <f t="shared" si="879"/>
        <v>5235.1459988965653</v>
      </c>
      <c r="CH564" s="93">
        <f t="shared" si="844"/>
        <v>16.216259202121012</v>
      </c>
      <c r="CI564" s="51">
        <f t="shared" si="833"/>
        <v>326</v>
      </c>
      <c r="CJ564" s="51">
        <f t="shared" si="834"/>
        <v>21.6</v>
      </c>
      <c r="CK564" s="51">
        <v>1</v>
      </c>
      <c r="CM564" s="63">
        <f t="shared" si="880"/>
        <v>879742905334027.87</v>
      </c>
      <c r="CN564" s="63">
        <f t="shared" si="881"/>
        <v>2.8679618713889309E+17</v>
      </c>
      <c r="CO564" s="63">
        <f t="shared" si="882"/>
        <v>9.1539696553294732E+20</v>
      </c>
      <c r="CP564" s="63">
        <f t="shared" si="883"/>
        <v>4.2498271980295709E+35</v>
      </c>
      <c r="CQ564" s="63">
        <f t="shared" si="835"/>
        <v>398131.20000000001</v>
      </c>
      <c r="CR564" s="51">
        <f t="shared" si="884"/>
        <v>3191.8031221580641</v>
      </c>
      <c r="CS564" s="93">
        <f t="shared" si="803"/>
        <v>9.8868506746447533</v>
      </c>
      <c r="CT564" s="51">
        <f t="shared" si="836"/>
        <v>275</v>
      </c>
      <c r="CU564" s="51">
        <f t="shared" si="837"/>
        <v>24.15</v>
      </c>
      <c r="CV564" s="51">
        <v>1</v>
      </c>
      <c r="CX564" s="63">
        <f t="shared" si="793"/>
        <v>303076121670.39661</v>
      </c>
      <c r="CY564" s="63">
        <f t="shared" si="794"/>
        <v>83345933459359.062</v>
      </c>
      <c r="CZ564" s="63">
        <f t="shared" si="795"/>
        <v>8.7009544800799578E+17</v>
      </c>
      <c r="DA564" s="63">
        <f t="shared" si="796"/>
        <v>4.7515429089080623E+35</v>
      </c>
      <c r="DB564" s="63">
        <f t="shared" si="838"/>
        <v>398131.20000000001</v>
      </c>
      <c r="DC564" s="51">
        <f t="shared" si="797"/>
        <v>10439.566897793155</v>
      </c>
      <c r="DD564" s="93">
        <f t="shared" si="893"/>
        <v>32.337345091842387</v>
      </c>
      <c r="DE564" s="51">
        <f t="shared" si="839"/>
        <v>220</v>
      </c>
      <c r="DF564" s="51">
        <f t="shared" si="840"/>
        <v>26.9</v>
      </c>
      <c r="DG564" s="51">
        <v>13</v>
      </c>
      <c r="DI564" s="63">
        <f t="shared" si="798"/>
        <v>1363414359.3768842</v>
      </c>
      <c r="DJ564" s="63">
        <f t="shared" si="799"/>
        <v>299951159062.91455</v>
      </c>
      <c r="DK564" s="63">
        <f t="shared" si="800"/>
        <v>473229804594797.31</v>
      </c>
      <c r="DL564" s="63">
        <f t="shared" si="801"/>
        <v>5.2926088716201595E+35</v>
      </c>
      <c r="DM564" s="63">
        <f t="shared" si="841"/>
        <v>398131.20000000001</v>
      </c>
      <c r="DN564" s="51">
        <f t="shared" si="802"/>
        <v>1577.6895347670174</v>
      </c>
      <c r="DO564" s="93">
        <f t="shared" si="885"/>
        <v>4.88701221353677</v>
      </c>
    </row>
    <row r="565" spans="1:119">
      <c r="A565" s="74">
        <v>8192</v>
      </c>
      <c r="B565" s="74">
        <f t="shared" si="807"/>
        <v>18.633333333333333</v>
      </c>
      <c r="C565" s="78">
        <v>22.475000000000001</v>
      </c>
      <c r="D565" s="76">
        <f t="shared" si="886"/>
        <v>3.7949999999999999</v>
      </c>
      <c r="E565" s="76">
        <f t="shared" si="887"/>
        <v>3.7949999999999999</v>
      </c>
      <c r="F565" s="77">
        <f t="shared" si="888"/>
        <v>323.68551187499997</v>
      </c>
      <c r="G565" s="73">
        <f t="shared" si="889"/>
        <v>4.5201569549983577E+33</v>
      </c>
      <c r="H565" s="74">
        <f t="shared" si="890"/>
        <v>111.80000000000007</v>
      </c>
      <c r="I565" s="79">
        <v>559</v>
      </c>
      <c r="J565" s="51">
        <f t="shared" si="811"/>
        <v>559</v>
      </c>
      <c r="K565" s="51">
        <f t="shared" si="812"/>
        <v>10</v>
      </c>
      <c r="L565" s="51">
        <v>1</v>
      </c>
      <c r="N565" s="63">
        <f t="shared" si="846"/>
        <v>5.2651504949792011E+27</v>
      </c>
      <c r="O565" s="63">
        <f t="shared" si="847"/>
        <v>2.9432191266933733E+30</v>
      </c>
      <c r="P565" s="63">
        <f t="shared" si="848"/>
        <v>4.5201569549983578E+34</v>
      </c>
      <c r="Q565" s="63">
        <f t="shared" si="849"/>
        <v>2.2600784774991787E+35</v>
      </c>
      <c r="R565" s="63">
        <f t="shared" si="813"/>
        <v>398404.26666666666</v>
      </c>
      <c r="S565" s="51">
        <f t="shared" si="850"/>
        <v>15357.867560736571</v>
      </c>
      <c r="T565" s="72">
        <f t="shared" si="845"/>
        <v>47.446879756136362</v>
      </c>
      <c r="U565" s="51">
        <f t="shared" si="814"/>
        <v>544</v>
      </c>
      <c r="V565" s="69">
        <f t="shared" si="815"/>
        <v>10.75</v>
      </c>
      <c r="W565" s="51">
        <v>1</v>
      </c>
      <c r="Y565" s="68">
        <f t="shared" si="804"/>
        <v>4.5209322735504165E+27</v>
      </c>
      <c r="Z565" s="68">
        <f t="shared" si="851"/>
        <v>2.4593871568114266E+30</v>
      </c>
      <c r="AA565" s="68">
        <f t="shared" si="852"/>
        <v>6.0739609082790373E+33</v>
      </c>
      <c r="AB565" s="68">
        <f t="shared" si="853"/>
        <v>2.4295843633116171E+35</v>
      </c>
      <c r="AC565" s="63">
        <f t="shared" si="816"/>
        <v>398404.26666666666</v>
      </c>
      <c r="AD565" s="69">
        <f t="shared" si="854"/>
        <v>2469.7050610583301</v>
      </c>
      <c r="AE565" s="72">
        <f t="shared" si="817"/>
        <v>7.6299524397992649</v>
      </c>
      <c r="AF565" s="51">
        <f t="shared" si="818"/>
        <v>522</v>
      </c>
      <c r="AG565" s="51">
        <f t="shared" si="819"/>
        <v>11.85</v>
      </c>
      <c r="AH565" s="51">
        <v>1</v>
      </c>
      <c r="AJ565" s="63">
        <f t="shared" si="855"/>
        <v>2.9338701237093366E+26</v>
      </c>
      <c r="AK565" s="63">
        <f t="shared" si="856"/>
        <v>1.5314802045762736E+29</v>
      </c>
      <c r="AL565" s="63">
        <f t="shared" si="857"/>
        <v>3.1713917907043186E+32</v>
      </c>
      <c r="AM565" s="63">
        <f t="shared" si="858"/>
        <v>2.6781929958365269E+35</v>
      </c>
      <c r="AN565" s="63">
        <f t="shared" si="820"/>
        <v>398404.26666666666</v>
      </c>
      <c r="AO565" s="51">
        <f t="shared" si="859"/>
        <v>2070.8016866478347</v>
      </c>
      <c r="AP565" s="72">
        <f t="shared" si="805"/>
        <v>6.3975729857428139</v>
      </c>
      <c r="AQ565" s="51">
        <f t="shared" si="821"/>
        <v>494</v>
      </c>
      <c r="AR565" s="51">
        <f t="shared" si="822"/>
        <v>13.25</v>
      </c>
      <c r="AS565" s="51">
        <v>1</v>
      </c>
      <c r="AU565" s="63">
        <f t="shared" si="860"/>
        <v>1.3564287563647952E+24</v>
      </c>
      <c r="AV565" s="63">
        <f t="shared" si="861"/>
        <v>6.7007580564420888E+26</v>
      </c>
      <c r="AW565" s="63">
        <f t="shared" si="862"/>
        <v>7.3110448796054681E+30</v>
      </c>
      <c r="AX565" s="63">
        <f t="shared" si="863"/>
        <v>2.9946039826864118E+35</v>
      </c>
      <c r="AY565" s="63">
        <f t="shared" si="823"/>
        <v>398404.26666666666</v>
      </c>
      <c r="AZ565" s="51">
        <f t="shared" si="864"/>
        <v>10910.772808125272</v>
      </c>
      <c r="BA565" s="72">
        <f t="shared" si="892"/>
        <v>33.707943073889467</v>
      </c>
      <c r="BB565" s="51">
        <f t="shared" si="824"/>
        <v>464</v>
      </c>
      <c r="BC565" s="51">
        <f t="shared" si="825"/>
        <v>14.75</v>
      </c>
      <c r="BD565" s="51">
        <v>1</v>
      </c>
      <c r="BF565" s="63">
        <f t="shared" si="865"/>
        <v>1.2030888766277558E+23</v>
      </c>
      <c r="BG565" s="63">
        <f t="shared" si="866"/>
        <v>5.582332387552787E+25</v>
      </c>
      <c r="BH565" s="63">
        <f t="shared" si="867"/>
        <v>1.2716734902615618E+29</v>
      </c>
      <c r="BI565" s="63">
        <f t="shared" si="868"/>
        <v>3.3336157543112891E+35</v>
      </c>
      <c r="BJ565" s="63">
        <f t="shared" si="826"/>
        <v>398404.26666666666</v>
      </c>
      <c r="BK565" s="51">
        <f t="shared" si="869"/>
        <v>2278.0325533769314</v>
      </c>
      <c r="BL565" s="72">
        <f t="shared" si="806"/>
        <v>7.03779585370091</v>
      </c>
      <c r="BM565" s="51">
        <f t="shared" si="827"/>
        <v>417</v>
      </c>
      <c r="BN565" s="51">
        <f t="shared" si="828"/>
        <v>17.100000000000001</v>
      </c>
      <c r="BO565" s="51">
        <v>1</v>
      </c>
      <c r="BQ565" s="63">
        <f t="shared" si="870"/>
        <v>4.190885833778502E+19</v>
      </c>
      <c r="BR565" s="63">
        <f t="shared" si="871"/>
        <v>1.7475993926856354E+22</v>
      </c>
      <c r="BS565" s="63">
        <f t="shared" si="872"/>
        <v>2.1822160656862012E+26</v>
      </c>
      <c r="BT565" s="63">
        <f t="shared" si="873"/>
        <v>3.864734196523596E+35</v>
      </c>
      <c r="BU565" s="63">
        <f t="shared" si="829"/>
        <v>398404.26666666666</v>
      </c>
      <c r="BV565" s="51">
        <f t="shared" si="874"/>
        <v>12486.935362987657</v>
      </c>
      <c r="BW565" s="72">
        <f t="shared" si="891"/>
        <v>38.577368788164449</v>
      </c>
      <c r="BX565" s="51">
        <f t="shared" si="830"/>
        <v>372</v>
      </c>
      <c r="BY565" s="51">
        <f t="shared" si="831"/>
        <v>19.350000000000001</v>
      </c>
      <c r="BZ565" s="51">
        <v>1</v>
      </c>
      <c r="CB565" s="63">
        <f t="shared" si="875"/>
        <v>2.1617423965915226E+17</v>
      </c>
      <c r="CC565" s="63">
        <f t="shared" si="876"/>
        <v>8.0416817153204634E+19</v>
      </c>
      <c r="CD565" s="63">
        <f t="shared" si="877"/>
        <v>4.8229487471477363E+23</v>
      </c>
      <c r="CE565" s="63">
        <f t="shared" si="878"/>
        <v>4.3732518539609113E+35</v>
      </c>
      <c r="CF565" s="63">
        <f t="shared" si="832"/>
        <v>398404.26666666666</v>
      </c>
      <c r="CG565" s="51">
        <f t="shared" si="879"/>
        <v>5997.4379960343167</v>
      </c>
      <c r="CH565" s="93">
        <f t="shared" si="844"/>
        <v>18.52859573878732</v>
      </c>
      <c r="CI565" s="51">
        <f t="shared" si="833"/>
        <v>327</v>
      </c>
      <c r="CJ565" s="51">
        <f t="shared" si="834"/>
        <v>21.6</v>
      </c>
      <c r="CK565" s="51">
        <v>1</v>
      </c>
      <c r="CM565" s="63">
        <f t="shared" si="880"/>
        <v>879742905334027.87</v>
      </c>
      <c r="CN565" s="63">
        <f t="shared" si="881"/>
        <v>2.876759300442271E+17</v>
      </c>
      <c r="CO565" s="63">
        <f t="shared" si="882"/>
        <v>1.0515149884769742E+21</v>
      </c>
      <c r="CP565" s="63">
        <f t="shared" si="883"/>
        <v>4.8817695113982266E+35</v>
      </c>
      <c r="CQ565" s="63">
        <f t="shared" si="835"/>
        <v>398404.26666666666</v>
      </c>
      <c r="CR565" s="51">
        <f t="shared" si="884"/>
        <v>3655.2067053900373</v>
      </c>
      <c r="CS565" s="93">
        <f t="shared" si="803"/>
        <v>11.292463120195492</v>
      </c>
      <c r="CT565" s="51">
        <f t="shared" si="836"/>
        <v>276</v>
      </c>
      <c r="CU565" s="51">
        <f t="shared" si="837"/>
        <v>24.15</v>
      </c>
      <c r="CV565" s="51">
        <v>1</v>
      </c>
      <c r="CX565" s="63">
        <f t="shared" si="793"/>
        <v>303076121670.39661</v>
      </c>
      <c r="CY565" s="63">
        <f t="shared" si="794"/>
        <v>83649009581029.469</v>
      </c>
      <c r="CZ565" s="63">
        <f t="shared" si="795"/>
        <v>9.9947720981719296E+17</v>
      </c>
      <c r="DA565" s="63">
        <f t="shared" si="796"/>
        <v>5.4580895231605167E+35</v>
      </c>
      <c r="DB565" s="63">
        <f t="shared" si="838"/>
        <v>398404.26666666666</v>
      </c>
      <c r="DC565" s="51">
        <f t="shared" si="797"/>
        <v>11948.464361063538</v>
      </c>
      <c r="DD565" s="93">
        <f t="shared" si="893"/>
        <v>36.913806527360926</v>
      </c>
      <c r="DE565" s="51">
        <f t="shared" si="839"/>
        <v>221</v>
      </c>
      <c r="DF565" s="51">
        <f t="shared" si="840"/>
        <v>26.9</v>
      </c>
      <c r="DG565" s="51">
        <v>1</v>
      </c>
      <c r="DI565" s="63">
        <f t="shared" si="798"/>
        <v>1363414359.3768842</v>
      </c>
      <c r="DJ565" s="63">
        <f t="shared" si="799"/>
        <v>301314573422.29144</v>
      </c>
      <c r="DK565" s="63">
        <f t="shared" si="800"/>
        <v>543598298073612.06</v>
      </c>
      <c r="DL565" s="63">
        <f t="shared" si="801"/>
        <v>6.0796111044727908E+35</v>
      </c>
      <c r="DM565" s="63">
        <f t="shared" si="841"/>
        <v>398404.26666666666</v>
      </c>
      <c r="DN565" s="51">
        <f t="shared" si="802"/>
        <v>1804.0889688789155</v>
      </c>
      <c r="DO565" s="93">
        <f t="shared" si="885"/>
        <v>5.5735857883426485</v>
      </c>
    </row>
    <row r="566" spans="1:119">
      <c r="A566" s="74">
        <v>8192</v>
      </c>
      <c r="B566" s="74">
        <f t="shared" si="807"/>
        <v>18.666666666666668</v>
      </c>
      <c r="C566" s="78">
        <v>22.475000000000001</v>
      </c>
      <c r="D566" s="76">
        <f t="shared" si="886"/>
        <v>3.8000000000000003</v>
      </c>
      <c r="E566" s="76">
        <f t="shared" si="887"/>
        <v>3.8000000000000003</v>
      </c>
      <c r="F566" s="77">
        <f t="shared" si="888"/>
        <v>324.5390000000001</v>
      </c>
      <c r="G566" s="73">
        <f t="shared" si="889"/>
        <v>5.1922968585350213E+33</v>
      </c>
      <c r="H566" s="74">
        <f t="shared" si="890"/>
        <v>112.00000000000006</v>
      </c>
      <c r="I566" s="79">
        <v>560</v>
      </c>
      <c r="J566" s="51">
        <f t="shared" si="811"/>
        <v>560</v>
      </c>
      <c r="K566" s="51">
        <f t="shared" si="812"/>
        <v>10</v>
      </c>
      <c r="L566" s="51">
        <v>13</v>
      </c>
      <c r="N566" s="63">
        <f t="shared" si="846"/>
        <v>6.8446956434729616E+28</v>
      </c>
      <c r="O566" s="63">
        <f t="shared" si="847"/>
        <v>3.8330295603448587E+31</v>
      </c>
      <c r="P566" s="63">
        <f t="shared" si="848"/>
        <v>5.1922968585350213E+34</v>
      </c>
      <c r="Q566" s="63">
        <f t="shared" si="849"/>
        <v>2.5961484292675105E+35</v>
      </c>
      <c r="R566" s="63">
        <f t="shared" si="813"/>
        <v>398677.33333333337</v>
      </c>
      <c r="S566" s="51">
        <f t="shared" si="850"/>
        <v>1354.6195709661756</v>
      </c>
      <c r="T566" s="72">
        <f t="shared" si="845"/>
        <v>4.1739808496549724</v>
      </c>
      <c r="U566" s="51">
        <f t="shared" si="814"/>
        <v>545</v>
      </c>
      <c r="V566" s="69">
        <f t="shared" si="815"/>
        <v>10.75</v>
      </c>
      <c r="W566" s="51">
        <v>1</v>
      </c>
      <c r="Y566" s="68">
        <f t="shared" si="804"/>
        <v>4.5209322735504165E+27</v>
      </c>
      <c r="Z566" s="68">
        <f t="shared" si="851"/>
        <v>2.463908089084977E+30</v>
      </c>
      <c r="AA566" s="68">
        <f t="shared" si="852"/>
        <v>6.9771489036564283E+33</v>
      </c>
      <c r="AB566" s="68">
        <f t="shared" si="853"/>
        <v>2.7908595614625739E+35</v>
      </c>
      <c r="AC566" s="63">
        <f t="shared" si="816"/>
        <v>398677.33333333337</v>
      </c>
      <c r="AD566" s="69">
        <f t="shared" si="854"/>
        <v>2831.740735202317</v>
      </c>
      <c r="AE566" s="72">
        <f t="shared" si="817"/>
        <v>8.7254250959124047</v>
      </c>
      <c r="AF566" s="51">
        <f t="shared" si="818"/>
        <v>523</v>
      </c>
      <c r="AG566" s="51">
        <f t="shared" si="819"/>
        <v>11.85</v>
      </c>
      <c r="AH566" s="51">
        <v>1</v>
      </c>
      <c r="AJ566" s="63">
        <f t="shared" si="855"/>
        <v>2.9338701237093366E+26</v>
      </c>
      <c r="AK566" s="63">
        <f t="shared" si="856"/>
        <v>1.534414074699983E+29</v>
      </c>
      <c r="AL566" s="63">
        <f t="shared" si="857"/>
        <v>3.6429725330331524E+32</v>
      </c>
      <c r="AM566" s="63">
        <f t="shared" si="858"/>
        <v>3.0764358886820001E+35</v>
      </c>
      <c r="AN566" s="63">
        <f t="shared" si="820"/>
        <v>398677.33333333337</v>
      </c>
      <c r="AO566" s="51">
        <f t="shared" si="859"/>
        <v>2374.1782567690839</v>
      </c>
      <c r="AP566" s="72">
        <f t="shared" si="805"/>
        <v>7.3155406800695237</v>
      </c>
      <c r="AQ566" s="51">
        <f t="shared" si="821"/>
        <v>495</v>
      </c>
      <c r="AR566" s="51">
        <f t="shared" si="822"/>
        <v>13.25</v>
      </c>
      <c r="AS566" s="51">
        <v>1</v>
      </c>
      <c r="AU566" s="63">
        <f t="shared" si="860"/>
        <v>1.3564287563647952E+24</v>
      </c>
      <c r="AV566" s="63">
        <f t="shared" si="861"/>
        <v>6.714322344005737E+26</v>
      </c>
      <c r="AW566" s="63">
        <f t="shared" si="862"/>
        <v>8.3981852265122956E+30</v>
      </c>
      <c r="AX566" s="63">
        <f t="shared" si="863"/>
        <v>3.4398966687794517E+35</v>
      </c>
      <c r="AY566" s="63">
        <f t="shared" si="823"/>
        <v>398677.33333333337</v>
      </c>
      <c r="AZ566" s="51">
        <f t="shared" si="864"/>
        <v>12507.867207194544</v>
      </c>
      <c r="BA566" s="72">
        <f t="shared" si="892"/>
        <v>38.540413346915287</v>
      </c>
      <c r="BB566" s="51">
        <f t="shared" si="824"/>
        <v>465</v>
      </c>
      <c r="BC566" s="51">
        <f t="shared" si="825"/>
        <v>14.75</v>
      </c>
      <c r="BD566" s="51">
        <v>1</v>
      </c>
      <c r="BF566" s="63">
        <f t="shared" si="865"/>
        <v>1.2030888766277558E+23</v>
      </c>
      <c r="BG566" s="63">
        <f t="shared" si="866"/>
        <v>5.5943632763190641E+25</v>
      </c>
      <c r="BH566" s="63">
        <f t="shared" si="867"/>
        <v>1.4607692463567941E+29</v>
      </c>
      <c r="BI566" s="63">
        <f t="shared" si="868"/>
        <v>3.8293189331695785E+35</v>
      </c>
      <c r="BJ566" s="63">
        <f t="shared" si="826"/>
        <v>398677.33333333337</v>
      </c>
      <c r="BK566" s="51">
        <f t="shared" si="869"/>
        <v>2611.1447794965861</v>
      </c>
      <c r="BL566" s="72">
        <f t="shared" si="806"/>
        <v>8.0457041511084508</v>
      </c>
      <c r="BM566" s="51">
        <f t="shared" si="827"/>
        <v>418</v>
      </c>
      <c r="BN566" s="51">
        <f t="shared" si="828"/>
        <v>17.100000000000001</v>
      </c>
      <c r="BO566" s="51">
        <v>1</v>
      </c>
      <c r="BQ566" s="63">
        <f t="shared" si="870"/>
        <v>4.190885833778502E+19</v>
      </c>
      <c r="BR566" s="63">
        <f t="shared" si="871"/>
        <v>1.751790278519414E+22</v>
      </c>
      <c r="BS566" s="63">
        <f t="shared" si="872"/>
        <v>2.5067080049018407E+26</v>
      </c>
      <c r="BT566" s="63">
        <f t="shared" si="873"/>
        <v>4.4394138140474444E+35</v>
      </c>
      <c r="BU566" s="63">
        <f t="shared" si="829"/>
        <v>398677.33333333337</v>
      </c>
      <c r="BV566" s="51">
        <f t="shared" si="874"/>
        <v>14309.40698575215</v>
      </c>
      <c r="BW566" s="72">
        <f t="shared" si="891"/>
        <v>44.091486649531014</v>
      </c>
      <c r="BX566" s="51">
        <f t="shared" si="830"/>
        <v>373</v>
      </c>
      <c r="BY566" s="51">
        <f t="shared" si="831"/>
        <v>19.350000000000001</v>
      </c>
      <c r="BZ566" s="51">
        <v>1</v>
      </c>
      <c r="CB566" s="63">
        <f t="shared" si="875"/>
        <v>2.1617423965915226E+17</v>
      </c>
      <c r="CC566" s="63">
        <f t="shared" si="876"/>
        <v>8.0632991392863797E+19</v>
      </c>
      <c r="CD566" s="63">
        <f t="shared" si="877"/>
        <v>5.5401132920836157E+23</v>
      </c>
      <c r="CE566" s="63">
        <f t="shared" si="878"/>
        <v>5.0235472106326331E+35</v>
      </c>
      <c r="CF566" s="63">
        <f t="shared" si="832"/>
        <v>398677.33333333337</v>
      </c>
      <c r="CG566" s="51">
        <f t="shared" si="879"/>
        <v>6870.7773287125356</v>
      </c>
      <c r="CH566" s="93">
        <f t="shared" si="844"/>
        <v>21.170883402957838</v>
      </c>
      <c r="CI566" s="51">
        <f t="shared" si="833"/>
        <v>328</v>
      </c>
      <c r="CJ566" s="51">
        <f t="shared" si="834"/>
        <v>21.6</v>
      </c>
      <c r="CK566" s="51">
        <v>1</v>
      </c>
      <c r="CM566" s="63">
        <f t="shared" si="880"/>
        <v>879742905334027.87</v>
      </c>
      <c r="CN566" s="63">
        <f t="shared" si="881"/>
        <v>2.8855567294956115E+17</v>
      </c>
      <c r="CO566" s="63">
        <f t="shared" si="882"/>
        <v>1.2078735375182266E+21</v>
      </c>
      <c r="CP566" s="63">
        <f t="shared" si="883"/>
        <v>5.6076806072178234E+35</v>
      </c>
      <c r="CQ566" s="63">
        <f t="shared" si="835"/>
        <v>398677.33333333337</v>
      </c>
      <c r="CR566" s="51">
        <f t="shared" si="884"/>
        <v>4185.9289237725716</v>
      </c>
      <c r="CS566" s="93">
        <f t="shared" si="803"/>
        <v>12.898076729676774</v>
      </c>
      <c r="CT566" s="51">
        <f t="shared" si="836"/>
        <v>277</v>
      </c>
      <c r="CU566" s="51">
        <f t="shared" si="837"/>
        <v>24.15</v>
      </c>
      <c r="CV566" s="51">
        <v>1</v>
      </c>
      <c r="CX566" s="63">
        <f t="shared" si="793"/>
        <v>303076121670.39661</v>
      </c>
      <c r="CY566" s="63">
        <f t="shared" si="794"/>
        <v>83952085702699.859</v>
      </c>
      <c r="CZ566" s="63">
        <f t="shared" si="795"/>
        <v>1.1480978267740358E+18</v>
      </c>
      <c r="DA566" s="63">
        <f t="shared" si="796"/>
        <v>6.2696984566810383E+35</v>
      </c>
      <c r="DB566" s="63">
        <f t="shared" si="838"/>
        <v>398677.33333333337</v>
      </c>
      <c r="DC566" s="51">
        <f t="shared" si="797"/>
        <v>13675.631965116425</v>
      </c>
      <c r="DD566" s="93">
        <f t="shared" si="893"/>
        <v>42.138639624564135</v>
      </c>
      <c r="DE566" s="51">
        <f t="shared" si="839"/>
        <v>222</v>
      </c>
      <c r="DF566" s="51">
        <f t="shared" si="840"/>
        <v>26.9</v>
      </c>
      <c r="DG566" s="51">
        <v>1</v>
      </c>
      <c r="DI566" s="63">
        <f t="shared" si="798"/>
        <v>1363414359.3768842</v>
      </c>
      <c r="DJ566" s="63">
        <f t="shared" si="799"/>
        <v>302677987781.66827</v>
      </c>
      <c r="DK566" s="63">
        <f t="shared" si="800"/>
        <v>624430470776346</v>
      </c>
      <c r="DL566" s="63">
        <f t="shared" si="801"/>
        <v>6.9836392747296029E+35</v>
      </c>
      <c r="DM566" s="63">
        <f t="shared" si="841"/>
        <v>398677.33333333337</v>
      </c>
      <c r="DN566" s="51">
        <f t="shared" si="802"/>
        <v>2063.019102752753</v>
      </c>
      <c r="DO566" s="93">
        <f t="shared" si="885"/>
        <v>6.3567679161911279</v>
      </c>
    </row>
    <row r="567" spans="1:119">
      <c r="A567" s="74">
        <v>8192</v>
      </c>
      <c r="B567" s="74">
        <f t="shared" si="807"/>
        <v>18.7</v>
      </c>
      <c r="C567" s="78">
        <v>22.475000000000001</v>
      </c>
      <c r="D567" s="76">
        <f t="shared" si="886"/>
        <v>3.8050000000000002</v>
      </c>
      <c r="E567" s="76">
        <f t="shared" si="887"/>
        <v>3.8050000000000002</v>
      </c>
      <c r="F567" s="77">
        <f t="shared" si="888"/>
        <v>325.39361187500009</v>
      </c>
      <c r="G567" s="73">
        <f t="shared" si="889"/>
        <v>5.9643828600554521E+33</v>
      </c>
      <c r="H567" s="74">
        <f t="shared" si="890"/>
        <v>112.20000000000005</v>
      </c>
      <c r="I567" s="79">
        <v>561</v>
      </c>
      <c r="J567" s="51">
        <f t="shared" si="811"/>
        <v>561</v>
      </c>
      <c r="K567" s="51">
        <f t="shared" si="812"/>
        <v>10</v>
      </c>
      <c r="L567" s="51">
        <v>1</v>
      </c>
      <c r="N567" s="63">
        <f t="shared" si="846"/>
        <v>6.8446956434729616E+28</v>
      </c>
      <c r="O567" s="63">
        <f t="shared" si="847"/>
        <v>3.8398742559883315E+31</v>
      </c>
      <c r="P567" s="63">
        <f t="shared" si="848"/>
        <v>5.9643828600554525E+34</v>
      </c>
      <c r="Q567" s="63">
        <f t="shared" si="849"/>
        <v>2.9821914300277263E+35</v>
      </c>
      <c r="R567" s="63">
        <f t="shared" si="813"/>
        <v>398950.40000000002</v>
      </c>
      <c r="S567" s="51">
        <f t="shared" si="850"/>
        <v>1553.2755664469803</v>
      </c>
      <c r="T567" s="72">
        <f t="shared" si="845"/>
        <v>4.7735281510187448</v>
      </c>
      <c r="U567" s="51">
        <f t="shared" si="814"/>
        <v>546</v>
      </c>
      <c r="V567" s="69">
        <f t="shared" si="815"/>
        <v>10.75</v>
      </c>
      <c r="W567" s="51">
        <v>1</v>
      </c>
      <c r="Y567" s="68">
        <f t="shared" si="804"/>
        <v>4.5209322735504165E+27</v>
      </c>
      <c r="Z567" s="68">
        <f t="shared" si="851"/>
        <v>2.4684290213585274E+30</v>
      </c>
      <c r="AA567" s="68">
        <f t="shared" si="852"/>
        <v>8.0146394681995062E+33</v>
      </c>
      <c r="AB567" s="68">
        <f t="shared" si="853"/>
        <v>3.2058557872798056E+35</v>
      </c>
      <c r="AC567" s="63">
        <f t="shared" si="816"/>
        <v>398950.40000000002</v>
      </c>
      <c r="AD567" s="69">
        <f t="shared" si="854"/>
        <v>3246.8583859820933</v>
      </c>
      <c r="AE567" s="72">
        <f t="shared" si="817"/>
        <v>9.9782487040015209</v>
      </c>
      <c r="AF567" s="51">
        <f t="shared" si="818"/>
        <v>524</v>
      </c>
      <c r="AG567" s="51">
        <f t="shared" si="819"/>
        <v>11.85</v>
      </c>
      <c r="AH567" s="51">
        <v>1</v>
      </c>
      <c r="AJ567" s="63">
        <f t="shared" si="855"/>
        <v>2.9338701237093366E+26</v>
      </c>
      <c r="AK567" s="63">
        <f t="shared" si="856"/>
        <v>1.5373479448236925E+29</v>
      </c>
      <c r="AL567" s="63">
        <f t="shared" si="857"/>
        <v>4.1846765559945639E+32</v>
      </c>
      <c r="AM567" s="63">
        <f t="shared" si="858"/>
        <v>3.5338968445828554E+35</v>
      </c>
      <c r="AN567" s="63">
        <f t="shared" si="820"/>
        <v>398950.40000000002</v>
      </c>
      <c r="AO567" s="51">
        <f t="shared" si="859"/>
        <v>2722.0100498943816</v>
      </c>
      <c r="AP567" s="72">
        <f t="shared" si="805"/>
        <v>8.365284229796254</v>
      </c>
      <c r="AQ567" s="51">
        <f t="shared" si="821"/>
        <v>496</v>
      </c>
      <c r="AR567" s="51">
        <f t="shared" si="822"/>
        <v>13.25</v>
      </c>
      <c r="AS567" s="51">
        <v>1</v>
      </c>
      <c r="AU567" s="63">
        <f t="shared" si="860"/>
        <v>1.3564287563647952E+24</v>
      </c>
      <c r="AV567" s="63">
        <f t="shared" si="861"/>
        <v>6.7278866315693839E+26</v>
      </c>
      <c r="AW567" s="63">
        <f t="shared" si="862"/>
        <v>9.6469815546550808E+30</v>
      </c>
      <c r="AX567" s="63">
        <f t="shared" si="863"/>
        <v>3.9514036447867371E+35</v>
      </c>
      <c r="AY567" s="63">
        <f t="shared" si="823"/>
        <v>398950.40000000002</v>
      </c>
      <c r="AZ567" s="51">
        <f t="shared" si="864"/>
        <v>14338.799214285769</v>
      </c>
      <c r="BA567" s="72">
        <f t="shared" si="892"/>
        <v>44.066013255951738</v>
      </c>
      <c r="BB567" s="51">
        <f t="shared" si="824"/>
        <v>466</v>
      </c>
      <c r="BC567" s="51">
        <f t="shared" si="825"/>
        <v>14.75</v>
      </c>
      <c r="BD567" s="51">
        <v>1</v>
      </c>
      <c r="BF567" s="63">
        <f t="shared" si="865"/>
        <v>1.2030888766277558E+23</v>
      </c>
      <c r="BG567" s="63">
        <f t="shared" si="866"/>
        <v>5.606394165085342E+25</v>
      </c>
      <c r="BH567" s="63">
        <f t="shared" si="867"/>
        <v>1.6779832303203077E+29</v>
      </c>
      <c r="BI567" s="63">
        <f t="shared" si="868"/>
        <v>4.3987323592908965E+35</v>
      </c>
      <c r="BJ567" s="63">
        <f t="shared" si="826"/>
        <v>398950.40000000002</v>
      </c>
      <c r="BK567" s="51">
        <f t="shared" si="869"/>
        <v>2992.9811941696844</v>
      </c>
      <c r="BL567" s="72">
        <f t="shared" si="806"/>
        <v>9.19803304349883</v>
      </c>
      <c r="BM567" s="51">
        <f t="shared" si="827"/>
        <v>419</v>
      </c>
      <c r="BN567" s="51">
        <f t="shared" si="828"/>
        <v>17.100000000000001</v>
      </c>
      <c r="BO567" s="51">
        <v>1</v>
      </c>
      <c r="BQ567" s="63">
        <f t="shared" si="870"/>
        <v>4.190885833778502E+19</v>
      </c>
      <c r="BR567" s="63">
        <f t="shared" si="871"/>
        <v>1.7559811643531923E+22</v>
      </c>
      <c r="BS567" s="63">
        <f t="shared" si="872"/>
        <v>2.8794513616886449E+26</v>
      </c>
      <c r="BT567" s="63">
        <f t="shared" si="873"/>
        <v>5.0995473453474122E+35</v>
      </c>
      <c r="BU567" s="63">
        <f t="shared" si="829"/>
        <v>398950.40000000002</v>
      </c>
      <c r="BV567" s="51">
        <f t="shared" si="874"/>
        <v>16397.962689703894</v>
      </c>
      <c r="BW567" s="72">
        <f t="shared" si="891"/>
        <v>50.394236676051186</v>
      </c>
      <c r="BX567" s="51">
        <f t="shared" si="830"/>
        <v>374</v>
      </c>
      <c r="BY567" s="51">
        <f t="shared" si="831"/>
        <v>19.350000000000001</v>
      </c>
      <c r="BZ567" s="51">
        <v>1</v>
      </c>
      <c r="CB567" s="63">
        <f t="shared" si="875"/>
        <v>2.1617423965915226E+17</v>
      </c>
      <c r="CC567" s="63">
        <f t="shared" si="876"/>
        <v>8.0849165632522945E+19</v>
      </c>
      <c r="CD567" s="63">
        <f t="shared" si="877"/>
        <v>6.3639190251136574E+23</v>
      </c>
      <c r="CE567" s="63">
        <f t="shared" si="878"/>
        <v>5.7705404171036509E+35</v>
      </c>
      <c r="CF567" s="63">
        <f t="shared" si="832"/>
        <v>398950.40000000002</v>
      </c>
      <c r="CG567" s="51">
        <f t="shared" si="879"/>
        <v>7871.3478059118806</v>
      </c>
      <c r="CH567" s="93">
        <f t="shared" si="844"/>
        <v>24.19023459174625</v>
      </c>
      <c r="CI567" s="51">
        <f t="shared" si="833"/>
        <v>329</v>
      </c>
      <c r="CJ567" s="51">
        <f t="shared" si="834"/>
        <v>21.6</v>
      </c>
      <c r="CK567" s="51">
        <v>1</v>
      </c>
      <c r="CM567" s="63">
        <f t="shared" si="880"/>
        <v>879742905334027.87</v>
      </c>
      <c r="CN567" s="63">
        <f t="shared" si="881"/>
        <v>2.8943541585489517E+17</v>
      </c>
      <c r="CO567" s="63">
        <f t="shared" si="882"/>
        <v>1.3874823455916365E+21</v>
      </c>
      <c r="CP567" s="63">
        <f t="shared" si="883"/>
        <v>6.4415334888598889E+35</v>
      </c>
      <c r="CQ567" s="63">
        <f t="shared" si="835"/>
        <v>398950.40000000002</v>
      </c>
      <c r="CR567" s="51">
        <f t="shared" si="884"/>
        <v>4793.7545634955513</v>
      </c>
      <c r="CS567" s="93">
        <f t="shared" si="803"/>
        <v>14.732171710049032</v>
      </c>
      <c r="CT567" s="51">
        <f t="shared" si="836"/>
        <v>278</v>
      </c>
      <c r="CU567" s="51">
        <f t="shared" si="837"/>
        <v>24.15</v>
      </c>
      <c r="CV567" s="51">
        <v>1</v>
      </c>
      <c r="CX567" s="63">
        <f t="shared" si="793"/>
        <v>303076121670.39661</v>
      </c>
      <c r="CY567" s="63">
        <f t="shared" si="794"/>
        <v>84255161824370.25</v>
      </c>
      <c r="CZ567" s="63">
        <f t="shared" si="795"/>
        <v>1.318818084991006E+18</v>
      </c>
      <c r="DA567" s="63">
        <f t="shared" si="796"/>
        <v>7.2019923035169577E+35</v>
      </c>
      <c r="DB567" s="63">
        <f t="shared" si="838"/>
        <v>398950.40000000002</v>
      </c>
      <c r="DC567" s="51">
        <f t="shared" si="797"/>
        <v>15652.668114745065</v>
      </c>
      <c r="DD567" s="93">
        <f t="shared" si="893"/>
        <v>48.103796582085437</v>
      </c>
      <c r="DE567" s="51">
        <f t="shared" si="839"/>
        <v>223</v>
      </c>
      <c r="DF567" s="51">
        <f t="shared" si="840"/>
        <v>26.9</v>
      </c>
      <c r="DG567" s="51">
        <v>1</v>
      </c>
      <c r="DI567" s="63">
        <f t="shared" si="798"/>
        <v>1363414359.3768842</v>
      </c>
      <c r="DJ567" s="63">
        <f t="shared" si="799"/>
        <v>304041402141.04517</v>
      </c>
      <c r="DK567" s="63">
        <f t="shared" si="800"/>
        <v>717282254590813</v>
      </c>
      <c r="DL567" s="63">
        <f t="shared" si="801"/>
        <v>8.0220949467745834E+35</v>
      </c>
      <c r="DM567" s="63">
        <f t="shared" si="841"/>
        <v>398950.40000000002</v>
      </c>
      <c r="DN567" s="51">
        <f t="shared" si="802"/>
        <v>2359.1598036969481</v>
      </c>
      <c r="DO567" s="93">
        <f t="shared" si="885"/>
        <v>7.2501724606788498</v>
      </c>
    </row>
    <row r="568" spans="1:119">
      <c r="A568" s="74">
        <v>8192</v>
      </c>
      <c r="B568" s="74">
        <f t="shared" si="807"/>
        <v>18.733333333333334</v>
      </c>
      <c r="C568" s="78">
        <v>22.475000000000001</v>
      </c>
      <c r="D568" s="76">
        <f t="shared" si="886"/>
        <v>3.81</v>
      </c>
      <c r="E568" s="76">
        <f t="shared" si="887"/>
        <v>3.81</v>
      </c>
      <c r="F568" s="77">
        <f t="shared" si="888"/>
        <v>326.2493475</v>
      </c>
      <c r="G568" s="73">
        <f t="shared" si="889"/>
        <v>6.8512767799182093E+33</v>
      </c>
      <c r="H568" s="74">
        <f t="shared" si="890"/>
        <v>112.40000000000006</v>
      </c>
      <c r="I568" s="79">
        <v>562</v>
      </c>
      <c r="J568" s="51">
        <f t="shared" si="811"/>
        <v>562</v>
      </c>
      <c r="K568" s="51">
        <f t="shared" si="812"/>
        <v>10</v>
      </c>
      <c r="L568" s="51">
        <v>1</v>
      </c>
      <c r="N568" s="63">
        <f t="shared" si="846"/>
        <v>6.8446956434729616E+28</v>
      </c>
      <c r="O568" s="63">
        <f t="shared" si="847"/>
        <v>3.8467189516318043E+31</v>
      </c>
      <c r="P568" s="63">
        <f t="shared" si="848"/>
        <v>6.8512767799182095E+34</v>
      </c>
      <c r="Q568" s="63">
        <f t="shared" si="849"/>
        <v>3.4256383899591049E+35</v>
      </c>
      <c r="R568" s="63">
        <f t="shared" si="813"/>
        <v>399223.46666666667</v>
      </c>
      <c r="S568" s="51">
        <f t="shared" si="850"/>
        <v>1781.0702747108289</v>
      </c>
      <c r="T568" s="72">
        <f t="shared" si="845"/>
        <v>5.4592301512904298</v>
      </c>
      <c r="U568" s="51">
        <f t="shared" si="814"/>
        <v>547</v>
      </c>
      <c r="V568" s="69">
        <f t="shared" si="815"/>
        <v>10.75</v>
      </c>
      <c r="W568" s="51">
        <v>1</v>
      </c>
      <c r="Y568" s="68">
        <f t="shared" si="804"/>
        <v>4.5209322735504165E+27</v>
      </c>
      <c r="Z568" s="68">
        <f t="shared" si="851"/>
        <v>2.4729499536320777E+30</v>
      </c>
      <c r="AA568" s="68">
        <f t="shared" si="852"/>
        <v>9.2064031730150859E+33</v>
      </c>
      <c r="AB568" s="68">
        <f t="shared" si="853"/>
        <v>3.6825612692060375E+35</v>
      </c>
      <c r="AC568" s="63">
        <f t="shared" si="816"/>
        <v>399223.46666666667</v>
      </c>
      <c r="AD568" s="69">
        <f t="shared" si="854"/>
        <v>3722.8424940397331</v>
      </c>
      <c r="AE568" s="72">
        <f t="shared" si="817"/>
        <v>11.411034298052453</v>
      </c>
      <c r="AF568" s="51">
        <f t="shared" si="818"/>
        <v>525</v>
      </c>
      <c r="AG568" s="51">
        <f t="shared" si="819"/>
        <v>11.85</v>
      </c>
      <c r="AH568" s="51">
        <v>1</v>
      </c>
      <c r="AJ568" s="63">
        <f t="shared" si="855"/>
        <v>2.9338701237093366E+26</v>
      </c>
      <c r="AK568" s="63">
        <f t="shared" si="856"/>
        <v>1.5402818149474018E+29</v>
      </c>
      <c r="AL568" s="63">
        <f t="shared" si="857"/>
        <v>4.8069310760656136E+32</v>
      </c>
      <c r="AM568" s="63">
        <f t="shared" si="858"/>
        <v>4.0593814921015387E+35</v>
      </c>
      <c r="AN568" s="63">
        <f t="shared" si="820"/>
        <v>399223.46666666667</v>
      </c>
      <c r="AO568" s="51">
        <f t="shared" si="859"/>
        <v>3120.8127171388846</v>
      </c>
      <c r="AP568" s="72">
        <f t="shared" si="805"/>
        <v>9.5657286092775546</v>
      </c>
      <c r="AQ568" s="51">
        <f t="shared" si="821"/>
        <v>497</v>
      </c>
      <c r="AR568" s="51">
        <f t="shared" si="822"/>
        <v>13.25</v>
      </c>
      <c r="AS568" s="51">
        <v>1</v>
      </c>
      <c r="AU568" s="63">
        <f t="shared" si="860"/>
        <v>1.3564287563647952E+24</v>
      </c>
      <c r="AV568" s="63">
        <f t="shared" si="861"/>
        <v>6.7414509191330321E+26</v>
      </c>
      <c r="AW568" s="63">
        <f t="shared" si="862"/>
        <v>1.1081471842519029E+31</v>
      </c>
      <c r="AX568" s="63">
        <f t="shared" si="863"/>
        <v>4.5389708666958139E+35</v>
      </c>
      <c r="AY568" s="63">
        <f t="shared" si="823"/>
        <v>399223.46666666667</v>
      </c>
      <c r="AZ568" s="51">
        <f t="shared" si="864"/>
        <v>16437.814315414664</v>
      </c>
      <c r="BA568" s="72">
        <f t="shared" si="892"/>
        <v>50.384205949759526</v>
      </c>
      <c r="BB568" s="51">
        <f t="shared" si="824"/>
        <v>467</v>
      </c>
      <c r="BC568" s="51">
        <f t="shared" si="825"/>
        <v>14.75</v>
      </c>
      <c r="BD568" s="51">
        <v>1</v>
      </c>
      <c r="BF568" s="63">
        <f t="shared" si="865"/>
        <v>1.2030888766277558E+23</v>
      </c>
      <c r="BG568" s="63">
        <f t="shared" si="866"/>
        <v>5.6184250538516199E+25</v>
      </c>
      <c r="BH568" s="63">
        <f t="shared" si="867"/>
        <v>1.9274965763815487E+29</v>
      </c>
      <c r="BI568" s="63">
        <f t="shared" si="868"/>
        <v>5.052816625189679E+35</v>
      </c>
      <c r="BJ568" s="63">
        <f t="shared" si="826"/>
        <v>399223.46666666667</v>
      </c>
      <c r="BK568" s="51">
        <f t="shared" si="869"/>
        <v>3430.6706201592647</v>
      </c>
      <c r="BL568" s="72">
        <f t="shared" si="806"/>
        <v>10.515486533376944</v>
      </c>
      <c r="BM568" s="51">
        <f t="shared" si="827"/>
        <v>420</v>
      </c>
      <c r="BN568" s="51">
        <f t="shared" si="828"/>
        <v>17.100000000000001</v>
      </c>
      <c r="BO568" s="51">
        <v>14</v>
      </c>
      <c r="BQ568" s="63">
        <f t="shared" si="870"/>
        <v>5.8672401672899029E+20</v>
      </c>
      <c r="BR568" s="63">
        <f t="shared" si="871"/>
        <v>2.4642408702617593E+23</v>
      </c>
      <c r="BS568" s="63">
        <f t="shared" si="872"/>
        <v>3.3076210424657185E+26</v>
      </c>
      <c r="BT568" s="63">
        <f t="shared" si="873"/>
        <v>5.8578416468300688E+35</v>
      </c>
      <c r="BU568" s="63">
        <f t="shared" si="829"/>
        <v>399223.46666666667</v>
      </c>
      <c r="BV568" s="51">
        <f t="shared" si="874"/>
        <v>1342.2474573739103</v>
      </c>
      <c r="BW568" s="72">
        <f t="shared" si="891"/>
        <v>4.1141766800741575</v>
      </c>
      <c r="BX568" s="51">
        <f t="shared" si="830"/>
        <v>375</v>
      </c>
      <c r="BY568" s="51">
        <f t="shared" si="831"/>
        <v>19.350000000000001</v>
      </c>
      <c r="BZ568" s="51">
        <v>1</v>
      </c>
      <c r="CB568" s="63">
        <f t="shared" si="875"/>
        <v>2.1617423965915226E+17</v>
      </c>
      <c r="CC568" s="63">
        <f t="shared" si="876"/>
        <v>8.1065339872182092E+19</v>
      </c>
      <c r="CD568" s="63">
        <f t="shared" si="877"/>
        <v>7.3102233154823965E+23</v>
      </c>
      <c r="CE568" s="63">
        <f t="shared" si="878"/>
        <v>6.6286102845708679E+35</v>
      </c>
      <c r="CF568" s="63">
        <f t="shared" si="832"/>
        <v>399223.46666666667</v>
      </c>
      <c r="CG568" s="51">
        <f t="shared" si="879"/>
        <v>9017.6927981904755</v>
      </c>
      <c r="CH568" s="93">
        <f t="shared" si="844"/>
        <v>27.640492976588945</v>
      </c>
      <c r="CI568" s="51">
        <f t="shared" si="833"/>
        <v>330</v>
      </c>
      <c r="CJ568" s="51">
        <f t="shared" si="834"/>
        <v>21.6</v>
      </c>
      <c r="CK568" s="51">
        <v>1</v>
      </c>
      <c r="CM568" s="63">
        <f t="shared" si="880"/>
        <v>879742905334027.87</v>
      </c>
      <c r="CN568" s="63">
        <f t="shared" si="881"/>
        <v>2.9031515876022918E+17</v>
      </c>
      <c r="CO568" s="63">
        <f t="shared" si="882"/>
        <v>1.5937986879685405E+21</v>
      </c>
      <c r="CP568" s="63">
        <f t="shared" si="883"/>
        <v>7.3993789223116656E+35</v>
      </c>
      <c r="CQ568" s="63">
        <f t="shared" si="835"/>
        <v>399223.46666666667</v>
      </c>
      <c r="CR568" s="51">
        <f t="shared" si="884"/>
        <v>5489.8913814033949</v>
      </c>
      <c r="CS568" s="93">
        <f t="shared" si="803"/>
        <v>16.827286930906105</v>
      </c>
      <c r="CT568" s="51">
        <f t="shared" si="836"/>
        <v>279</v>
      </c>
      <c r="CU568" s="51">
        <f t="shared" si="837"/>
        <v>24.15</v>
      </c>
      <c r="CV568" s="51">
        <v>1</v>
      </c>
      <c r="CX568" s="63">
        <f t="shared" si="793"/>
        <v>303076121670.39661</v>
      </c>
      <c r="CY568" s="63">
        <f t="shared" si="794"/>
        <v>84558237946040.656</v>
      </c>
      <c r="CZ568" s="63">
        <f t="shared" si="795"/>
        <v>1.5149241647695089E+18</v>
      </c>
      <c r="DA568" s="63">
        <f t="shared" si="796"/>
        <v>8.2729167117512366E+35</v>
      </c>
      <c r="DB568" s="63">
        <f t="shared" si="838"/>
        <v>399223.46666666667</v>
      </c>
      <c r="DC568" s="51">
        <f t="shared" si="797"/>
        <v>17915.748974526065</v>
      </c>
      <c r="DD568" s="93">
        <f t="shared" si="893"/>
        <v>54.914282930561463</v>
      </c>
      <c r="DE568" s="51">
        <f t="shared" si="839"/>
        <v>224</v>
      </c>
      <c r="DF568" s="51">
        <f t="shared" si="840"/>
        <v>26.9</v>
      </c>
      <c r="DG568" s="51">
        <v>1</v>
      </c>
      <c r="DI568" s="63">
        <f t="shared" si="798"/>
        <v>1363414359.3768842</v>
      </c>
      <c r="DJ568" s="63">
        <f t="shared" si="799"/>
        <v>305404816500.42206</v>
      </c>
      <c r="DK568" s="63">
        <f t="shared" si="800"/>
        <v>823940945917031.37</v>
      </c>
      <c r="DL568" s="63">
        <f t="shared" si="801"/>
        <v>9.2149672689899903E+35</v>
      </c>
      <c r="DM568" s="63">
        <f t="shared" si="841"/>
        <v>399223.46666666667</v>
      </c>
      <c r="DN568" s="51">
        <f t="shared" si="802"/>
        <v>2697.8649366385898</v>
      </c>
      <c r="DO568" s="93">
        <f t="shared" si="885"/>
        <v>8.2693343521203211</v>
      </c>
    </row>
    <row r="569" spans="1:119">
      <c r="A569" s="74">
        <v>8192</v>
      </c>
      <c r="B569" s="74">
        <f t="shared" si="807"/>
        <v>18.766666666666666</v>
      </c>
      <c r="C569" s="78">
        <v>22.475000000000001</v>
      </c>
      <c r="D569" s="76">
        <f t="shared" si="886"/>
        <v>3.8149999999999999</v>
      </c>
      <c r="E569" s="76">
        <f t="shared" si="887"/>
        <v>3.8149999999999999</v>
      </c>
      <c r="F569" s="77">
        <f t="shared" si="888"/>
        <v>327.106206875</v>
      </c>
      <c r="G569" s="73">
        <f t="shared" si="889"/>
        <v>7.8700503667214297E+33</v>
      </c>
      <c r="H569" s="74">
        <f t="shared" si="890"/>
        <v>112.60000000000005</v>
      </c>
      <c r="I569" s="79">
        <v>563</v>
      </c>
      <c r="J569" s="51">
        <f t="shared" si="811"/>
        <v>563</v>
      </c>
      <c r="K569" s="51">
        <f t="shared" si="812"/>
        <v>10</v>
      </c>
      <c r="L569" s="51">
        <v>1</v>
      </c>
      <c r="N569" s="63">
        <f t="shared" si="846"/>
        <v>6.8446956434729616E+28</v>
      </c>
      <c r="O569" s="63">
        <f t="shared" si="847"/>
        <v>3.8535636472752775E+31</v>
      </c>
      <c r="P569" s="63">
        <f t="shared" si="848"/>
        <v>7.8700503667214297E+34</v>
      </c>
      <c r="Q569" s="63">
        <f t="shared" si="849"/>
        <v>3.935025183360715E+35</v>
      </c>
      <c r="R569" s="63">
        <f t="shared" si="813"/>
        <v>399496.53333333333</v>
      </c>
      <c r="S569" s="51">
        <f t="shared" si="850"/>
        <v>2042.2785471017385</v>
      </c>
      <c r="T569" s="72">
        <f t="shared" si="845"/>
        <v>6.2434723162626273</v>
      </c>
      <c r="U569" s="51">
        <f t="shared" si="814"/>
        <v>548</v>
      </c>
      <c r="V569" s="69">
        <f t="shared" si="815"/>
        <v>10.75</v>
      </c>
      <c r="W569" s="51">
        <v>1</v>
      </c>
      <c r="Y569" s="68">
        <f t="shared" si="804"/>
        <v>4.5209322735504165E+27</v>
      </c>
      <c r="Z569" s="68">
        <f t="shared" si="851"/>
        <v>2.4774708859056283E+30</v>
      </c>
      <c r="AA569" s="68">
        <f t="shared" si="852"/>
        <v>1.0575380180281912E+34</v>
      </c>
      <c r="AB569" s="68">
        <f t="shared" si="853"/>
        <v>4.2301520721127683E+35</v>
      </c>
      <c r="AC569" s="63">
        <f t="shared" si="816"/>
        <v>399496.53333333333</v>
      </c>
      <c r="AD569" s="69">
        <f t="shared" si="854"/>
        <v>4268.619357121579</v>
      </c>
      <c r="AE569" s="72">
        <f t="shared" si="817"/>
        <v>13.049643410627132</v>
      </c>
      <c r="AF569" s="51">
        <f t="shared" si="818"/>
        <v>526</v>
      </c>
      <c r="AG569" s="51">
        <f t="shared" si="819"/>
        <v>11.85</v>
      </c>
      <c r="AH569" s="51">
        <v>1</v>
      </c>
      <c r="AJ569" s="63">
        <f t="shared" si="855"/>
        <v>2.9338701237093366E+26</v>
      </c>
      <c r="AK569" s="63">
        <f t="shared" si="856"/>
        <v>1.5432156850711111E+29</v>
      </c>
      <c r="AL569" s="63">
        <f t="shared" si="857"/>
        <v>5.5217138196606974E+32</v>
      </c>
      <c r="AM569" s="63">
        <f t="shared" si="858"/>
        <v>4.663004842282447E+35</v>
      </c>
      <c r="AN569" s="63">
        <f t="shared" si="820"/>
        <v>399496.53333333333</v>
      </c>
      <c r="AO569" s="51">
        <f t="shared" si="859"/>
        <v>3578.0570875977442</v>
      </c>
      <c r="AP569" s="72">
        <f t="shared" si="805"/>
        <v>10.938517864826267</v>
      </c>
      <c r="AQ569" s="51">
        <f t="shared" si="821"/>
        <v>498</v>
      </c>
      <c r="AR569" s="51">
        <f t="shared" si="822"/>
        <v>13.25</v>
      </c>
      <c r="AS569" s="51">
        <v>1</v>
      </c>
      <c r="AU569" s="63">
        <f t="shared" si="860"/>
        <v>1.3564287563647952E+24</v>
      </c>
      <c r="AV569" s="63">
        <f t="shared" si="861"/>
        <v>6.7550152066966804E+26</v>
      </c>
      <c r="AW569" s="63">
        <f t="shared" si="862"/>
        <v>1.2729268476447573E+31</v>
      </c>
      <c r="AX569" s="63">
        <f t="shared" si="863"/>
        <v>5.213908367952947E+35</v>
      </c>
      <c r="AY569" s="63">
        <f t="shared" si="823"/>
        <v>399496.53333333333</v>
      </c>
      <c r="AZ569" s="51">
        <f t="shared" si="864"/>
        <v>18844.174419960196</v>
      </c>
      <c r="BA569" s="72">
        <f t="shared" si="892"/>
        <v>57.60873387266934</v>
      </c>
      <c r="BB569" s="51">
        <f t="shared" si="824"/>
        <v>468</v>
      </c>
      <c r="BC569" s="51">
        <f t="shared" si="825"/>
        <v>14.75</v>
      </c>
      <c r="BD569" s="51">
        <v>1</v>
      </c>
      <c r="BF569" s="63">
        <f t="shared" si="865"/>
        <v>1.2030888766277558E+23</v>
      </c>
      <c r="BG569" s="63">
        <f t="shared" si="866"/>
        <v>5.630455942617897E+25</v>
      </c>
      <c r="BH569" s="63">
        <f t="shared" si="867"/>
        <v>2.2141121465519023E+29</v>
      </c>
      <c r="BI569" s="63">
        <f t="shared" si="868"/>
        <v>5.8041621454570544E+35</v>
      </c>
      <c r="BJ569" s="63">
        <f t="shared" si="826"/>
        <v>399496.53333333333</v>
      </c>
      <c r="BK569" s="51">
        <f t="shared" si="869"/>
        <v>3932.3851729180647</v>
      </c>
      <c r="BL569" s="72">
        <f t="shared" si="806"/>
        <v>12.021738170259734</v>
      </c>
      <c r="BM569" s="51">
        <f t="shared" si="827"/>
        <v>421</v>
      </c>
      <c r="BN569" s="51">
        <f t="shared" si="828"/>
        <v>17.100000000000001</v>
      </c>
      <c r="BO569" s="51">
        <v>1</v>
      </c>
      <c r="BQ569" s="63">
        <f t="shared" si="870"/>
        <v>5.8672401672899029E+20</v>
      </c>
      <c r="BR569" s="63">
        <f t="shared" si="871"/>
        <v>2.4701081104290493E+23</v>
      </c>
      <c r="BS569" s="63">
        <f t="shared" si="872"/>
        <v>3.7994588504339486E+26</v>
      </c>
      <c r="BT569" s="63">
        <f t="shared" si="873"/>
        <v>6.7288930635468232E+35</v>
      </c>
      <c r="BU569" s="63">
        <f t="shared" si="829"/>
        <v>399496.53333333333</v>
      </c>
      <c r="BV569" s="51">
        <f t="shared" si="874"/>
        <v>1538.1751245592225</v>
      </c>
      <c r="BW569" s="72">
        <f t="shared" si="891"/>
        <v>4.7023721721887686</v>
      </c>
      <c r="BX569" s="51">
        <f t="shared" si="830"/>
        <v>376</v>
      </c>
      <c r="BY569" s="51">
        <f t="shared" si="831"/>
        <v>19.350000000000001</v>
      </c>
      <c r="BZ569" s="51">
        <v>1</v>
      </c>
      <c r="CB569" s="63">
        <f t="shared" si="875"/>
        <v>2.1617423965915226E+17</v>
      </c>
      <c r="CC569" s="63">
        <f t="shared" si="876"/>
        <v>8.1281514111841255E+19</v>
      </c>
      <c r="CD569" s="63">
        <f t="shared" si="877"/>
        <v>8.3972414971555973E+23</v>
      </c>
      <c r="CE569" s="63">
        <f t="shared" si="878"/>
        <v>7.6142737298029832E+35</v>
      </c>
      <c r="CF569" s="63">
        <f t="shared" si="832"/>
        <v>399496.53333333333</v>
      </c>
      <c r="CG569" s="51">
        <f t="shared" si="879"/>
        <v>10331.059391439498</v>
      </c>
      <c r="CH569" s="93">
        <f t="shared" si="844"/>
        <v>31.583195837636296</v>
      </c>
      <c r="CI569" s="51">
        <f t="shared" si="833"/>
        <v>331</v>
      </c>
      <c r="CJ569" s="51">
        <f t="shared" si="834"/>
        <v>21.6</v>
      </c>
      <c r="CK569" s="51">
        <v>1</v>
      </c>
      <c r="CM569" s="63">
        <f t="shared" si="880"/>
        <v>879742905334027.87</v>
      </c>
      <c r="CN569" s="63">
        <f t="shared" si="881"/>
        <v>2.911949016655632E+17</v>
      </c>
      <c r="CO569" s="63">
        <f t="shared" si="882"/>
        <v>1.8307939310658949E+21</v>
      </c>
      <c r="CP569" s="63">
        <f t="shared" si="883"/>
        <v>8.4996543960591447E+35</v>
      </c>
      <c r="CQ569" s="63">
        <f t="shared" si="835"/>
        <v>399496.53333333333</v>
      </c>
      <c r="CR569" s="51">
        <f t="shared" si="884"/>
        <v>6287.1771469699643</v>
      </c>
      <c r="CS569" s="93">
        <f t="shared" si="803"/>
        <v>19.220598737744343</v>
      </c>
      <c r="CT569" s="51">
        <f t="shared" si="836"/>
        <v>280</v>
      </c>
      <c r="CU569" s="51">
        <f t="shared" si="837"/>
        <v>24.15</v>
      </c>
      <c r="CV569" s="51">
        <v>14</v>
      </c>
      <c r="CX569" s="63">
        <f t="shared" si="793"/>
        <v>4243065703385.5527</v>
      </c>
      <c r="CY569" s="63">
        <f t="shared" si="794"/>
        <v>1188058396947954.7</v>
      </c>
      <c r="CZ569" s="63">
        <f t="shared" si="795"/>
        <v>1.7401908960159921E+18</v>
      </c>
      <c r="DA569" s="63">
        <f t="shared" si="796"/>
        <v>9.503085817816126E+35</v>
      </c>
      <c r="DB569" s="63">
        <f t="shared" si="838"/>
        <v>399496.53333333333</v>
      </c>
      <c r="DC569" s="51">
        <f t="shared" si="797"/>
        <v>1464.7351514760805</v>
      </c>
      <c r="DD569" s="93">
        <f t="shared" si="893"/>
        <v>4.4778580188660646</v>
      </c>
      <c r="DE569" s="51">
        <f t="shared" si="839"/>
        <v>225</v>
      </c>
      <c r="DF569" s="51">
        <f t="shared" si="840"/>
        <v>26.9</v>
      </c>
      <c r="DG569" s="51">
        <v>1</v>
      </c>
      <c r="DI569" s="63">
        <f t="shared" si="798"/>
        <v>1363414359.3768842</v>
      </c>
      <c r="DJ569" s="63">
        <f t="shared" si="799"/>
        <v>306768230859.79895</v>
      </c>
      <c r="DK569" s="63">
        <f t="shared" si="800"/>
        <v>946459609189595.25</v>
      </c>
      <c r="DL569" s="63">
        <f t="shared" si="801"/>
        <v>1.0585217743240322E+36</v>
      </c>
      <c r="DM569" s="63">
        <f t="shared" si="841"/>
        <v>399496.53333333333</v>
      </c>
      <c r="DN569" s="51">
        <f t="shared" si="802"/>
        <v>3085.2595346555031</v>
      </c>
      <c r="DO569" s="93">
        <f t="shared" si="885"/>
        <v>9.4319810196524365</v>
      </c>
    </row>
    <row r="570" spans="1:119">
      <c r="A570" s="74">
        <v>8192</v>
      </c>
      <c r="B570" s="74">
        <f t="shared" si="807"/>
        <v>18.8</v>
      </c>
      <c r="C570" s="78">
        <v>22.475000000000001</v>
      </c>
      <c r="D570" s="76">
        <f t="shared" si="886"/>
        <v>3.82</v>
      </c>
      <c r="E570" s="76">
        <f t="shared" si="887"/>
        <v>3.82</v>
      </c>
      <c r="F570" s="77">
        <f t="shared" si="888"/>
        <v>327.96418999999997</v>
      </c>
      <c r="G570" s="73">
        <f t="shared" si="889"/>
        <v>9.0403139099967199E+33</v>
      </c>
      <c r="H570" s="74">
        <f t="shared" si="890"/>
        <v>112.80000000000005</v>
      </c>
      <c r="I570" s="79">
        <v>564</v>
      </c>
      <c r="J570" s="51">
        <f t="shared" si="811"/>
        <v>564</v>
      </c>
      <c r="K570" s="51">
        <f t="shared" si="812"/>
        <v>10</v>
      </c>
      <c r="L570" s="51">
        <v>1</v>
      </c>
      <c r="N570" s="63">
        <f t="shared" si="846"/>
        <v>6.8446956434729616E+28</v>
      </c>
      <c r="O570" s="63">
        <f t="shared" si="847"/>
        <v>3.8604083429187503E+31</v>
      </c>
      <c r="P570" s="63">
        <f t="shared" si="848"/>
        <v>9.0403139099967192E+34</v>
      </c>
      <c r="Q570" s="63">
        <f t="shared" si="849"/>
        <v>4.5201569549983596E+35</v>
      </c>
      <c r="R570" s="63">
        <f t="shared" si="813"/>
        <v>399769.59999999998</v>
      </c>
      <c r="S570" s="51">
        <f t="shared" si="850"/>
        <v>2341.8025003960029</v>
      </c>
      <c r="T570" s="72">
        <f t="shared" si="845"/>
        <v>7.1404213380613388</v>
      </c>
      <c r="U570" s="51">
        <f t="shared" si="814"/>
        <v>549</v>
      </c>
      <c r="V570" s="69">
        <f t="shared" si="815"/>
        <v>10.75</v>
      </c>
      <c r="W570" s="51">
        <v>1</v>
      </c>
      <c r="Y570" s="68">
        <f t="shared" si="804"/>
        <v>4.5209322735504165E+27</v>
      </c>
      <c r="Z570" s="68">
        <f t="shared" si="851"/>
        <v>2.4819918181791787E+30</v>
      </c>
      <c r="AA570" s="68">
        <f t="shared" si="852"/>
        <v>1.2147921816558079E+34</v>
      </c>
      <c r="AB570" s="68">
        <f t="shared" si="853"/>
        <v>4.8591687266232372E+35</v>
      </c>
      <c r="AC570" s="63">
        <f t="shared" si="816"/>
        <v>399769.59999999998</v>
      </c>
      <c r="AD570" s="69">
        <f t="shared" si="854"/>
        <v>4894.4246018788053</v>
      </c>
      <c r="AE570" s="72">
        <f t="shared" si="817"/>
        <v>14.923655542633499</v>
      </c>
      <c r="AF570" s="51">
        <f t="shared" si="818"/>
        <v>527</v>
      </c>
      <c r="AG570" s="51">
        <f t="shared" si="819"/>
        <v>11.85</v>
      </c>
      <c r="AH570" s="51">
        <v>1</v>
      </c>
      <c r="AJ570" s="63">
        <f t="shared" si="855"/>
        <v>2.9338701237093366E+26</v>
      </c>
      <c r="AK570" s="63">
        <f t="shared" si="856"/>
        <v>1.5461495551948205E+29</v>
      </c>
      <c r="AL570" s="63">
        <f t="shared" si="857"/>
        <v>6.3427835814086386E+32</v>
      </c>
      <c r="AM570" s="63">
        <f t="shared" si="858"/>
        <v>5.3563859916730568E+35</v>
      </c>
      <c r="AN570" s="63">
        <f t="shared" si="820"/>
        <v>399769.59999999998</v>
      </c>
      <c r="AO570" s="51">
        <f t="shared" si="859"/>
        <v>4102.3092236439088</v>
      </c>
      <c r="AP570" s="72">
        <f t="shared" si="805"/>
        <v>12.508405944087704</v>
      </c>
      <c r="AQ570" s="51">
        <f t="shared" si="821"/>
        <v>499</v>
      </c>
      <c r="AR570" s="51">
        <f t="shared" si="822"/>
        <v>13.25</v>
      </c>
      <c r="AS570" s="51">
        <v>1</v>
      </c>
      <c r="AU570" s="63">
        <f t="shared" si="860"/>
        <v>1.3564287563647952E+24</v>
      </c>
      <c r="AV570" s="63">
        <f t="shared" si="861"/>
        <v>6.7685794942603286E+26</v>
      </c>
      <c r="AW570" s="63">
        <f t="shared" si="862"/>
        <v>1.4622089759210941E+31</v>
      </c>
      <c r="AX570" s="63">
        <f t="shared" si="863"/>
        <v>5.9892079653728273E+35</v>
      </c>
      <c r="AY570" s="63">
        <f t="shared" si="823"/>
        <v>399769.59999999998</v>
      </c>
      <c r="AZ570" s="51">
        <f t="shared" si="864"/>
        <v>21602.89285456467</v>
      </c>
      <c r="BA570" s="72">
        <f t="shared" si="892"/>
        <v>65.869669656814281</v>
      </c>
      <c r="BB570" s="51">
        <f t="shared" si="824"/>
        <v>469</v>
      </c>
      <c r="BC570" s="51">
        <f t="shared" si="825"/>
        <v>14.75</v>
      </c>
      <c r="BD570" s="51">
        <v>1</v>
      </c>
      <c r="BF570" s="63">
        <f t="shared" si="865"/>
        <v>1.2030888766277558E+23</v>
      </c>
      <c r="BG570" s="63">
        <f t="shared" si="866"/>
        <v>5.6424868313841749E+25</v>
      </c>
      <c r="BH570" s="63">
        <f t="shared" si="867"/>
        <v>2.543346980523124E+29</v>
      </c>
      <c r="BI570" s="63">
        <f t="shared" si="868"/>
        <v>6.6672315086225811E+35</v>
      </c>
      <c r="BJ570" s="63">
        <f t="shared" si="826"/>
        <v>399769.59999999998</v>
      </c>
      <c r="BK570" s="51">
        <f t="shared" si="869"/>
        <v>4507.4929840805817</v>
      </c>
      <c r="BL570" s="72">
        <f t="shared" si="806"/>
        <v>13.743857169529948</v>
      </c>
      <c r="BM570" s="51">
        <f t="shared" si="827"/>
        <v>422</v>
      </c>
      <c r="BN570" s="51">
        <f t="shared" si="828"/>
        <v>17.100000000000001</v>
      </c>
      <c r="BO570" s="51">
        <v>1</v>
      </c>
      <c r="BQ570" s="63">
        <f t="shared" si="870"/>
        <v>5.8672401672899029E+20</v>
      </c>
      <c r="BR570" s="63">
        <f t="shared" si="871"/>
        <v>2.4759753505963389E+23</v>
      </c>
      <c r="BS570" s="63">
        <f t="shared" si="872"/>
        <v>4.3644321313724039E+26</v>
      </c>
      <c r="BT570" s="63">
        <f t="shared" si="873"/>
        <v>7.7294683930471964E+35</v>
      </c>
      <c r="BU570" s="63">
        <f t="shared" si="829"/>
        <v>399769.59999999998</v>
      </c>
      <c r="BV570" s="51">
        <f t="shared" si="874"/>
        <v>1762.7122702660308</v>
      </c>
      <c r="BW570" s="72">
        <f t="shared" si="891"/>
        <v>5.3747095689502897</v>
      </c>
      <c r="BX570" s="51">
        <f t="shared" si="830"/>
        <v>377</v>
      </c>
      <c r="BY570" s="51">
        <f t="shared" si="831"/>
        <v>19.350000000000001</v>
      </c>
      <c r="BZ570" s="51">
        <v>1</v>
      </c>
      <c r="CB570" s="63">
        <f t="shared" si="875"/>
        <v>2.1617423965915226E+17</v>
      </c>
      <c r="CC570" s="63">
        <f t="shared" si="876"/>
        <v>8.1497688351500403E+19</v>
      </c>
      <c r="CD570" s="63">
        <f t="shared" si="877"/>
        <v>9.6458974942954793E+23</v>
      </c>
      <c r="CE570" s="63">
        <f t="shared" si="878"/>
        <v>8.7465037079218256E+35</v>
      </c>
      <c r="CF570" s="63">
        <f t="shared" si="832"/>
        <v>399769.59999999998</v>
      </c>
      <c r="CG570" s="51">
        <f t="shared" si="879"/>
        <v>11835.792756099559</v>
      </c>
      <c r="CH570" s="93">
        <f t="shared" si="844"/>
        <v>36.088674059504974</v>
      </c>
      <c r="CI570" s="51">
        <f t="shared" si="833"/>
        <v>332</v>
      </c>
      <c r="CJ570" s="51">
        <f t="shared" si="834"/>
        <v>21.6</v>
      </c>
      <c r="CK570" s="51">
        <v>1</v>
      </c>
      <c r="CM570" s="63">
        <f t="shared" si="880"/>
        <v>879742905334027.87</v>
      </c>
      <c r="CN570" s="63">
        <f t="shared" si="881"/>
        <v>2.9207464457089728E+17</v>
      </c>
      <c r="CO570" s="63">
        <f t="shared" si="882"/>
        <v>2.1030299769539493E+21</v>
      </c>
      <c r="CP570" s="63">
        <f t="shared" si="883"/>
        <v>9.7635390227964577E+35</v>
      </c>
      <c r="CQ570" s="63">
        <f t="shared" si="835"/>
        <v>399769.59999999998</v>
      </c>
      <c r="CR570" s="51">
        <f t="shared" si="884"/>
        <v>7200.3168232683283</v>
      </c>
      <c r="CS570" s="93">
        <f t="shared" si="803"/>
        <v>21.954582368484587</v>
      </c>
      <c r="CT570" s="51">
        <f t="shared" si="836"/>
        <v>281</v>
      </c>
      <c r="CU570" s="51">
        <f t="shared" si="837"/>
        <v>24.15</v>
      </c>
      <c r="CV570" s="51">
        <v>1</v>
      </c>
      <c r="CX570" s="63">
        <f t="shared" si="793"/>
        <v>4243065703385.5527</v>
      </c>
      <c r="CY570" s="63">
        <f t="shared" si="794"/>
        <v>1192301462651340.2</v>
      </c>
      <c r="CZ570" s="63">
        <f t="shared" si="795"/>
        <v>1.9989544196343867E+18</v>
      </c>
      <c r="DA570" s="63">
        <f t="shared" si="796"/>
        <v>1.0916179046321039E+36</v>
      </c>
      <c r="DB570" s="63">
        <f t="shared" si="838"/>
        <v>399769.59999999998</v>
      </c>
      <c r="DC570" s="51">
        <f t="shared" si="797"/>
        <v>1676.5511762346405</v>
      </c>
      <c r="DD570" s="93">
        <f t="shared" si="893"/>
        <v>5.1119946242748044</v>
      </c>
      <c r="DE570" s="51">
        <f t="shared" si="839"/>
        <v>226</v>
      </c>
      <c r="DF570" s="51">
        <f t="shared" si="840"/>
        <v>26.9</v>
      </c>
      <c r="DG570" s="51">
        <v>1</v>
      </c>
      <c r="DI570" s="63">
        <f t="shared" si="798"/>
        <v>1363414359.3768842</v>
      </c>
      <c r="DJ570" s="63">
        <f t="shared" si="799"/>
        <v>308131645219.17584</v>
      </c>
      <c r="DK570" s="63">
        <f t="shared" si="800"/>
        <v>1087196596147224.5</v>
      </c>
      <c r="DL570" s="63">
        <f t="shared" si="801"/>
        <v>1.2159222208945587E+36</v>
      </c>
      <c r="DM570" s="63">
        <f t="shared" si="841"/>
        <v>399769.59999999998</v>
      </c>
      <c r="DN570" s="51">
        <f t="shared" si="802"/>
        <v>3528.3509922322169</v>
      </c>
      <c r="DO570" s="93">
        <f t="shared" si="885"/>
        <v>10.758342220936429</v>
      </c>
    </row>
    <row r="571" spans="1:119">
      <c r="A571" s="74">
        <v>8192</v>
      </c>
      <c r="B571" s="74">
        <f t="shared" si="807"/>
        <v>18.833333333333332</v>
      </c>
      <c r="C571" s="78">
        <v>22.475000000000001</v>
      </c>
      <c r="D571" s="76">
        <f t="shared" si="886"/>
        <v>3.8250000000000002</v>
      </c>
      <c r="E571" s="76">
        <f t="shared" si="887"/>
        <v>3.8250000000000002</v>
      </c>
      <c r="F571" s="77">
        <f t="shared" si="888"/>
        <v>328.8232968750001</v>
      </c>
      <c r="G571" s="73">
        <f t="shared" si="889"/>
        <v>1.0384593717070045E+34</v>
      </c>
      <c r="H571" s="74">
        <f t="shared" si="890"/>
        <v>113.00000000000006</v>
      </c>
      <c r="I571" s="79">
        <v>565</v>
      </c>
      <c r="J571" s="51">
        <f t="shared" si="811"/>
        <v>565</v>
      </c>
      <c r="K571" s="51">
        <f t="shared" si="812"/>
        <v>10</v>
      </c>
      <c r="L571" s="51">
        <v>1</v>
      </c>
      <c r="N571" s="63">
        <f t="shared" si="846"/>
        <v>6.8446956434729616E+28</v>
      </c>
      <c r="O571" s="63">
        <f t="shared" si="847"/>
        <v>3.8672530385622231E+31</v>
      </c>
      <c r="P571" s="63">
        <f t="shared" si="848"/>
        <v>1.0384593717070044E+35</v>
      </c>
      <c r="Q571" s="63">
        <f t="shared" si="849"/>
        <v>5.1922968585350224E+35</v>
      </c>
      <c r="R571" s="63">
        <f t="shared" si="813"/>
        <v>400042.66666666663</v>
      </c>
      <c r="S571" s="51">
        <f t="shared" si="850"/>
        <v>2685.2635743046321</v>
      </c>
      <c r="T571" s="72">
        <f t="shared" si="845"/>
        <v>8.1662814034901441</v>
      </c>
      <c r="U571" s="51">
        <f t="shared" si="814"/>
        <v>550</v>
      </c>
      <c r="V571" s="69">
        <f t="shared" si="815"/>
        <v>10.75</v>
      </c>
      <c r="W571" s="51">
        <v>1</v>
      </c>
      <c r="Y571" s="68">
        <f t="shared" si="804"/>
        <v>4.5209322735504165E+27</v>
      </c>
      <c r="Z571" s="68">
        <f t="shared" si="851"/>
        <v>2.4865127504527291E+30</v>
      </c>
      <c r="AA571" s="68">
        <f t="shared" si="852"/>
        <v>1.3954297807312861E+34</v>
      </c>
      <c r="AB571" s="68">
        <f t="shared" si="853"/>
        <v>5.5817191229251493E+35</v>
      </c>
      <c r="AC571" s="63">
        <f t="shared" si="816"/>
        <v>400042.66666666663</v>
      </c>
      <c r="AD571" s="69">
        <f t="shared" si="854"/>
        <v>5611.9952752191384</v>
      </c>
      <c r="AE571" s="72">
        <f t="shared" si="817"/>
        <v>17.066902888430377</v>
      </c>
      <c r="AF571" s="51">
        <f t="shared" si="818"/>
        <v>528</v>
      </c>
      <c r="AG571" s="51">
        <f t="shared" si="819"/>
        <v>11.85</v>
      </c>
      <c r="AH571" s="51">
        <v>1</v>
      </c>
      <c r="AJ571" s="63">
        <f t="shared" si="855"/>
        <v>2.9338701237093366E+26</v>
      </c>
      <c r="AK571" s="63">
        <f t="shared" si="856"/>
        <v>1.5490834253185298E+29</v>
      </c>
      <c r="AL571" s="63">
        <f t="shared" si="857"/>
        <v>7.2859450660663061E+32</v>
      </c>
      <c r="AM571" s="63">
        <f t="shared" si="858"/>
        <v>6.152871777364001E+35</v>
      </c>
      <c r="AN571" s="63">
        <f t="shared" si="820"/>
        <v>400042.66666666663</v>
      </c>
      <c r="AO571" s="51">
        <f t="shared" si="859"/>
        <v>4703.3910162508746</v>
      </c>
      <c r="AP571" s="72">
        <f t="shared" si="805"/>
        <v>14.303703724614245</v>
      </c>
      <c r="AQ571" s="51">
        <f t="shared" si="821"/>
        <v>500</v>
      </c>
      <c r="AR571" s="51">
        <f t="shared" si="822"/>
        <v>13.25</v>
      </c>
      <c r="AS571" s="51">
        <v>15</v>
      </c>
      <c r="AU571" s="63">
        <f t="shared" si="860"/>
        <v>2.034643134547193E+25</v>
      </c>
      <c r="AV571" s="63">
        <f t="shared" si="861"/>
        <v>1.0173215672735965E+28</v>
      </c>
      <c r="AW571" s="63">
        <f t="shared" si="862"/>
        <v>1.6796370453024603E+31</v>
      </c>
      <c r="AX571" s="63">
        <f t="shared" si="863"/>
        <v>6.8797933375589049E+35</v>
      </c>
      <c r="AY571" s="63">
        <f t="shared" si="823"/>
        <v>400042.66666666663</v>
      </c>
      <c r="AZ571" s="51">
        <f t="shared" si="864"/>
        <v>1651.0384713496808</v>
      </c>
      <c r="BA571" s="72">
        <f t="shared" si="892"/>
        <v>5.0210507802837085</v>
      </c>
      <c r="BB571" s="51">
        <f t="shared" si="824"/>
        <v>470</v>
      </c>
      <c r="BC571" s="51">
        <f t="shared" si="825"/>
        <v>14.75</v>
      </c>
      <c r="BD571" s="51">
        <v>1</v>
      </c>
      <c r="BF571" s="63">
        <f t="shared" si="865"/>
        <v>1.2030888766277558E+23</v>
      </c>
      <c r="BG571" s="63">
        <f t="shared" si="866"/>
        <v>5.654517720150452E+25</v>
      </c>
      <c r="BH571" s="63">
        <f t="shared" si="867"/>
        <v>2.9215384927135889E+29</v>
      </c>
      <c r="BI571" s="63">
        <f t="shared" si="868"/>
        <v>7.6586378663391585E+35</v>
      </c>
      <c r="BJ571" s="63">
        <f t="shared" si="826"/>
        <v>400042.66666666663</v>
      </c>
      <c r="BK571" s="51">
        <f t="shared" si="869"/>
        <v>5166.7332870889904</v>
      </c>
      <c r="BL571" s="72">
        <f t="shared" si="806"/>
        <v>15.712795705752834</v>
      </c>
      <c r="BM571" s="51">
        <f t="shared" si="827"/>
        <v>423</v>
      </c>
      <c r="BN571" s="51">
        <f t="shared" si="828"/>
        <v>17.100000000000001</v>
      </c>
      <c r="BO571" s="51">
        <v>1</v>
      </c>
      <c r="BQ571" s="63">
        <f t="shared" si="870"/>
        <v>5.8672401672899029E+20</v>
      </c>
      <c r="BR571" s="63">
        <f t="shared" si="871"/>
        <v>2.4818425907636288E+23</v>
      </c>
      <c r="BS571" s="63">
        <f t="shared" si="872"/>
        <v>5.0134160098036842E+26</v>
      </c>
      <c r="BT571" s="63">
        <f t="shared" si="873"/>
        <v>8.8788276280948902E+35</v>
      </c>
      <c r="BU571" s="63">
        <f t="shared" si="829"/>
        <v>400042.66666666663</v>
      </c>
      <c r="BV571" s="51">
        <f t="shared" si="874"/>
        <v>2020.0378656009466</v>
      </c>
      <c r="BW571" s="72">
        <f t="shared" si="891"/>
        <v>6.1432322003901385</v>
      </c>
      <c r="BX571" s="51">
        <f t="shared" si="830"/>
        <v>378</v>
      </c>
      <c r="BY571" s="51">
        <f t="shared" si="831"/>
        <v>19.350000000000001</v>
      </c>
      <c r="BZ571" s="51">
        <v>1</v>
      </c>
      <c r="CB571" s="63">
        <f t="shared" si="875"/>
        <v>2.1617423965915226E+17</v>
      </c>
      <c r="CC571" s="63">
        <f t="shared" si="876"/>
        <v>8.171386259115955E+19</v>
      </c>
      <c r="CD571" s="63">
        <f t="shared" si="877"/>
        <v>1.1080226584167234E+24</v>
      </c>
      <c r="CE571" s="63">
        <f t="shared" si="878"/>
        <v>1.0047094421265269E+36</v>
      </c>
      <c r="CF571" s="63">
        <f t="shared" si="832"/>
        <v>400042.66666666663</v>
      </c>
      <c r="CG571" s="51">
        <f t="shared" si="879"/>
        <v>13559.788061427389</v>
      </c>
      <c r="CH571" s="93">
        <f t="shared" si="844"/>
        <v>41.237309492040183</v>
      </c>
      <c r="CI571" s="51">
        <f t="shared" si="833"/>
        <v>333</v>
      </c>
      <c r="CJ571" s="51">
        <f t="shared" si="834"/>
        <v>21.6</v>
      </c>
      <c r="CK571" s="51">
        <v>1</v>
      </c>
      <c r="CM571" s="63">
        <f t="shared" si="880"/>
        <v>879742905334027.87</v>
      </c>
      <c r="CN571" s="63">
        <f t="shared" si="881"/>
        <v>2.929543874762313E+17</v>
      </c>
      <c r="CO571" s="63">
        <f t="shared" si="882"/>
        <v>2.4157470750364538E+21</v>
      </c>
      <c r="CP571" s="63">
        <f t="shared" si="883"/>
        <v>1.121536121443565E+36</v>
      </c>
      <c r="CQ571" s="63">
        <f t="shared" si="835"/>
        <v>400042.66666666663</v>
      </c>
      <c r="CR571" s="51">
        <f t="shared" si="884"/>
        <v>8246.1542762606823</v>
      </c>
      <c r="CS571" s="93">
        <f t="shared" si="803"/>
        <v>25.077767769585378</v>
      </c>
      <c r="CT571" s="51">
        <f t="shared" si="836"/>
        <v>282</v>
      </c>
      <c r="CU571" s="51">
        <f t="shared" si="837"/>
        <v>24.15</v>
      </c>
      <c r="CV571" s="51">
        <v>1</v>
      </c>
      <c r="CX571" s="63">
        <f t="shared" si="793"/>
        <v>4243065703385.5527</v>
      </c>
      <c r="CY571" s="63">
        <f t="shared" si="794"/>
        <v>1196544528354725.7</v>
      </c>
      <c r="CZ571" s="63">
        <f t="shared" si="795"/>
        <v>2.2961956535480724E+18</v>
      </c>
      <c r="DA571" s="63">
        <f t="shared" si="796"/>
        <v>1.2539396913362078E+36</v>
      </c>
      <c r="DB571" s="63">
        <f t="shared" si="838"/>
        <v>400042.66666666663</v>
      </c>
      <c r="DC571" s="51">
        <f t="shared" si="797"/>
        <v>1919.0223172934404</v>
      </c>
      <c r="DD571" s="93">
        <f t="shared" si="893"/>
        <v>5.8360290634241272</v>
      </c>
      <c r="DE571" s="51">
        <f t="shared" si="839"/>
        <v>227</v>
      </c>
      <c r="DF571" s="51">
        <f t="shared" si="840"/>
        <v>26.9</v>
      </c>
      <c r="DG571" s="51">
        <v>1</v>
      </c>
      <c r="DI571" s="63">
        <f t="shared" si="798"/>
        <v>1363414359.3768842</v>
      </c>
      <c r="DJ571" s="63">
        <f t="shared" si="799"/>
        <v>309495059578.55273</v>
      </c>
      <c r="DK571" s="63">
        <f t="shared" si="800"/>
        <v>1248860941552692.7</v>
      </c>
      <c r="DL571" s="63">
        <f t="shared" si="801"/>
        <v>1.3967278549459209E+36</v>
      </c>
      <c r="DM571" s="63">
        <f t="shared" si="841"/>
        <v>400042.66666666663</v>
      </c>
      <c r="DN571" s="51">
        <f t="shared" si="802"/>
        <v>4035.1563067058269</v>
      </c>
      <c r="DO571" s="93">
        <f t="shared" si="885"/>
        <v>12.271503707475336</v>
      </c>
    </row>
    <row r="572" spans="1:119">
      <c r="A572" s="74">
        <v>8192</v>
      </c>
      <c r="B572" s="74">
        <f t="shared" si="807"/>
        <v>18.866666666666667</v>
      </c>
      <c r="C572" s="78">
        <v>22.475000000000001</v>
      </c>
      <c r="D572" s="76">
        <f t="shared" si="886"/>
        <v>3.83</v>
      </c>
      <c r="E572" s="76">
        <f t="shared" si="887"/>
        <v>3.83</v>
      </c>
      <c r="F572" s="77">
        <f t="shared" si="888"/>
        <v>329.68352750000003</v>
      </c>
      <c r="G572" s="73">
        <f t="shared" si="889"/>
        <v>1.1928765720110906E+34</v>
      </c>
      <c r="H572" s="74">
        <f t="shared" si="890"/>
        <v>113.20000000000006</v>
      </c>
      <c r="I572" s="79">
        <v>566</v>
      </c>
      <c r="J572" s="51">
        <f t="shared" si="811"/>
        <v>566</v>
      </c>
      <c r="K572" s="51">
        <f t="shared" si="812"/>
        <v>10</v>
      </c>
      <c r="L572" s="51">
        <v>1</v>
      </c>
      <c r="N572" s="63">
        <f t="shared" si="846"/>
        <v>6.8446956434729616E+28</v>
      </c>
      <c r="O572" s="63">
        <f t="shared" si="847"/>
        <v>3.8740977342056964E+31</v>
      </c>
      <c r="P572" s="63">
        <f t="shared" si="848"/>
        <v>1.1928765720110907E+35</v>
      </c>
      <c r="Q572" s="63">
        <f t="shared" si="849"/>
        <v>5.9643828600554533E+35</v>
      </c>
      <c r="R572" s="63">
        <f t="shared" si="813"/>
        <v>400315.73333333334</v>
      </c>
      <c r="S572" s="51">
        <f t="shared" si="850"/>
        <v>3079.1081016846501</v>
      </c>
      <c r="T572" s="72">
        <f t="shared" si="845"/>
        <v>9.3395873461850467</v>
      </c>
      <c r="U572" s="51">
        <f t="shared" si="814"/>
        <v>551</v>
      </c>
      <c r="V572" s="69">
        <f t="shared" si="815"/>
        <v>10.75</v>
      </c>
      <c r="W572" s="51">
        <v>1</v>
      </c>
      <c r="Y572" s="68">
        <f t="shared" si="804"/>
        <v>4.5209322735504165E+27</v>
      </c>
      <c r="Z572" s="68">
        <f t="shared" si="851"/>
        <v>2.4910336827262794E+30</v>
      </c>
      <c r="AA572" s="68">
        <f t="shared" si="852"/>
        <v>1.6029278936399019E+34</v>
      </c>
      <c r="AB572" s="68">
        <f t="shared" si="853"/>
        <v>6.4117115745596119E+35</v>
      </c>
      <c r="AC572" s="63">
        <f t="shared" si="816"/>
        <v>400315.73333333334</v>
      </c>
      <c r="AD572" s="69">
        <f t="shared" si="854"/>
        <v>6434.7901224908301</v>
      </c>
      <c r="AE572" s="72">
        <f t="shared" si="817"/>
        <v>19.518081996046433</v>
      </c>
      <c r="AF572" s="51">
        <f t="shared" si="818"/>
        <v>529</v>
      </c>
      <c r="AG572" s="51">
        <f t="shared" si="819"/>
        <v>11.85</v>
      </c>
      <c r="AH572" s="51">
        <v>1</v>
      </c>
      <c r="AJ572" s="63">
        <f t="shared" si="855"/>
        <v>2.9338701237093366E+26</v>
      </c>
      <c r="AK572" s="63">
        <f t="shared" si="856"/>
        <v>1.5520172954422391E+29</v>
      </c>
      <c r="AL572" s="63">
        <f t="shared" si="857"/>
        <v>8.3693531119891307E+32</v>
      </c>
      <c r="AM572" s="63">
        <f t="shared" si="858"/>
        <v>7.0677936891657122E+35</v>
      </c>
      <c r="AN572" s="63">
        <f t="shared" si="820"/>
        <v>400315.73333333334</v>
      </c>
      <c r="AO572" s="51">
        <f t="shared" si="859"/>
        <v>5392.5643332501186</v>
      </c>
      <c r="AP572" s="72">
        <f t="shared" si="805"/>
        <v>16.356790325989575</v>
      </c>
      <c r="AQ572" s="51">
        <f t="shared" si="821"/>
        <v>501</v>
      </c>
      <c r="AR572" s="51">
        <f t="shared" si="822"/>
        <v>13.25</v>
      </c>
      <c r="AS572" s="51">
        <v>1</v>
      </c>
      <c r="AU572" s="63">
        <f t="shared" si="860"/>
        <v>2.034643134547193E+25</v>
      </c>
      <c r="AV572" s="63">
        <f t="shared" si="861"/>
        <v>1.0193562104081438E+28</v>
      </c>
      <c r="AW572" s="63">
        <f t="shared" si="862"/>
        <v>1.9293963109310162E+31</v>
      </c>
      <c r="AX572" s="63">
        <f t="shared" si="863"/>
        <v>7.9028072895734756E+35</v>
      </c>
      <c r="AY572" s="63">
        <f t="shared" si="823"/>
        <v>400315.73333333334</v>
      </c>
      <c r="AZ572" s="51">
        <f t="shared" si="864"/>
        <v>1892.759656762672</v>
      </c>
      <c r="BA572" s="72">
        <f t="shared" si="892"/>
        <v>5.7411411213521184</v>
      </c>
      <c r="BB572" s="51">
        <f t="shared" si="824"/>
        <v>471</v>
      </c>
      <c r="BC572" s="51">
        <f t="shared" si="825"/>
        <v>14.75</v>
      </c>
      <c r="BD572" s="51">
        <v>1</v>
      </c>
      <c r="BF572" s="63">
        <f t="shared" si="865"/>
        <v>1.2030888766277558E+23</v>
      </c>
      <c r="BG572" s="63">
        <f t="shared" si="866"/>
        <v>5.6665486089167299E+25</v>
      </c>
      <c r="BH572" s="63">
        <f t="shared" si="867"/>
        <v>3.3559664606406176E+29</v>
      </c>
      <c r="BI572" s="63">
        <f t="shared" si="868"/>
        <v>8.7974647185817944E+35</v>
      </c>
      <c r="BJ572" s="63">
        <f t="shared" si="826"/>
        <v>400315.73333333334</v>
      </c>
      <c r="BK572" s="51">
        <f t="shared" si="869"/>
        <v>5922.4171400555151</v>
      </c>
      <c r="BL572" s="72">
        <f t="shared" si="806"/>
        <v>17.963946166693191</v>
      </c>
      <c r="BM572" s="51">
        <f t="shared" si="827"/>
        <v>424</v>
      </c>
      <c r="BN572" s="51">
        <f t="shared" si="828"/>
        <v>17.100000000000001</v>
      </c>
      <c r="BO572" s="51">
        <v>1</v>
      </c>
      <c r="BQ572" s="63">
        <f t="shared" si="870"/>
        <v>5.8672401672899029E+20</v>
      </c>
      <c r="BR572" s="63">
        <f t="shared" si="871"/>
        <v>2.4877098309309187E+23</v>
      </c>
      <c r="BS572" s="63">
        <f t="shared" si="872"/>
        <v>5.7589027233772906E+26</v>
      </c>
      <c r="BT572" s="63">
        <f t="shared" si="873"/>
        <v>1.0199094690694826E+36</v>
      </c>
      <c r="BU572" s="63">
        <f t="shared" si="829"/>
        <v>400315.73333333334</v>
      </c>
      <c r="BV572" s="51">
        <f t="shared" si="874"/>
        <v>2314.941498310624</v>
      </c>
      <c r="BW572" s="72">
        <f t="shared" si="891"/>
        <v>7.0217081085758029</v>
      </c>
      <c r="BX572" s="51">
        <f t="shared" si="830"/>
        <v>379</v>
      </c>
      <c r="BY572" s="51">
        <f t="shared" si="831"/>
        <v>19.350000000000001</v>
      </c>
      <c r="BZ572" s="51">
        <v>1</v>
      </c>
      <c r="CB572" s="63">
        <f t="shared" si="875"/>
        <v>2.1617423965915226E+17</v>
      </c>
      <c r="CC572" s="63">
        <f t="shared" si="876"/>
        <v>8.1930036830818697E+19</v>
      </c>
      <c r="CD572" s="63">
        <f t="shared" si="877"/>
        <v>1.272783805022732E+24</v>
      </c>
      <c r="CE572" s="63">
        <f t="shared" si="878"/>
        <v>1.1541080834207303E+36</v>
      </c>
      <c r="CF572" s="63">
        <f t="shared" si="832"/>
        <v>400315.73333333334</v>
      </c>
      <c r="CG572" s="51">
        <f t="shared" si="879"/>
        <v>15535.008334622929</v>
      </c>
      <c r="CH572" s="93">
        <f t="shared" si="844"/>
        <v>47.120972201508998</v>
      </c>
      <c r="CI572" s="51">
        <f t="shared" si="833"/>
        <v>334</v>
      </c>
      <c r="CJ572" s="51">
        <f t="shared" si="834"/>
        <v>21.6</v>
      </c>
      <c r="CK572" s="51">
        <v>1</v>
      </c>
      <c r="CM572" s="63">
        <f t="shared" si="880"/>
        <v>879742905334027.87</v>
      </c>
      <c r="CN572" s="63">
        <f t="shared" si="881"/>
        <v>2.9383413038156531E+17</v>
      </c>
      <c r="CO572" s="63">
        <f t="shared" si="882"/>
        <v>2.7749646911832735E+21</v>
      </c>
      <c r="CP572" s="63">
        <f t="shared" si="883"/>
        <v>1.2883066977719781E+36</v>
      </c>
      <c r="CQ572" s="63">
        <f t="shared" si="835"/>
        <v>400315.73333333334</v>
      </c>
      <c r="CR572" s="51">
        <f t="shared" si="884"/>
        <v>9443.9835412577049</v>
      </c>
      <c r="CS572" s="93">
        <f t="shared" si="803"/>
        <v>28.645603293776041</v>
      </c>
      <c r="CT572" s="51">
        <f t="shared" si="836"/>
        <v>283</v>
      </c>
      <c r="CU572" s="51">
        <f t="shared" si="837"/>
        <v>24.15</v>
      </c>
      <c r="CV572" s="51">
        <v>1</v>
      </c>
      <c r="CX572" s="63">
        <f t="shared" si="793"/>
        <v>4243065703385.5527</v>
      </c>
      <c r="CY572" s="63">
        <f t="shared" si="794"/>
        <v>1200787594058111.5</v>
      </c>
      <c r="CZ572" s="63">
        <f t="shared" si="795"/>
        <v>2.6376361699820129E+18</v>
      </c>
      <c r="DA572" s="63">
        <f t="shared" si="796"/>
        <v>1.4403984607033918E+36</v>
      </c>
      <c r="DB572" s="63">
        <f t="shared" si="838"/>
        <v>400315.73333333334</v>
      </c>
      <c r="DC572" s="51">
        <f t="shared" si="797"/>
        <v>2196.5884583034472</v>
      </c>
      <c r="DD572" s="93">
        <f t="shared" si="893"/>
        <v>6.6627182588109353</v>
      </c>
      <c r="DE572" s="51">
        <f t="shared" si="839"/>
        <v>228</v>
      </c>
      <c r="DF572" s="51">
        <f t="shared" si="840"/>
        <v>26.9</v>
      </c>
      <c r="DG572" s="51">
        <v>1</v>
      </c>
      <c r="DI572" s="63">
        <f t="shared" si="798"/>
        <v>1363414359.3768842</v>
      </c>
      <c r="DJ572" s="63">
        <f t="shared" si="799"/>
        <v>310858473937.92963</v>
      </c>
      <c r="DK572" s="63">
        <f t="shared" si="800"/>
        <v>1434564509181626.2</v>
      </c>
      <c r="DL572" s="63">
        <f t="shared" si="801"/>
        <v>1.6044189893549167E+36</v>
      </c>
      <c r="DM572" s="63">
        <f t="shared" si="841"/>
        <v>400315.73333333334</v>
      </c>
      <c r="DN572" s="51">
        <f t="shared" si="802"/>
        <v>4614.8476861791178</v>
      </c>
      <c r="DO572" s="93">
        <f t="shared" si="885"/>
        <v>13.997810934545759</v>
      </c>
    </row>
    <row r="573" spans="1:119">
      <c r="A573" s="74">
        <v>8192</v>
      </c>
      <c r="B573" s="74">
        <f t="shared" si="807"/>
        <v>18.899999999999999</v>
      </c>
      <c r="C573" s="78">
        <v>22.475000000000001</v>
      </c>
      <c r="D573" s="76">
        <f t="shared" si="886"/>
        <v>3.835</v>
      </c>
      <c r="E573" s="76">
        <f t="shared" si="887"/>
        <v>3.835</v>
      </c>
      <c r="F573" s="77">
        <f t="shared" si="888"/>
        <v>330.54488187499999</v>
      </c>
      <c r="G573" s="73">
        <f t="shared" si="889"/>
        <v>1.3702553559836423E+34</v>
      </c>
      <c r="H573" s="74">
        <f t="shared" si="890"/>
        <v>113.40000000000006</v>
      </c>
      <c r="I573" s="79">
        <v>567</v>
      </c>
      <c r="J573" s="51">
        <f t="shared" si="811"/>
        <v>567</v>
      </c>
      <c r="K573" s="51">
        <f t="shared" si="812"/>
        <v>10</v>
      </c>
      <c r="L573" s="51">
        <v>1</v>
      </c>
      <c r="N573" s="63">
        <f t="shared" si="846"/>
        <v>6.8446956434729616E+28</v>
      </c>
      <c r="O573" s="63">
        <f t="shared" si="847"/>
        <v>3.8809424298491692E+31</v>
      </c>
      <c r="P573" s="63">
        <f t="shared" si="848"/>
        <v>1.3702553559836423E+35</v>
      </c>
      <c r="Q573" s="63">
        <f t="shared" si="849"/>
        <v>6.8512767799182114E+35</v>
      </c>
      <c r="R573" s="63">
        <f t="shared" si="813"/>
        <v>400588.79999999999</v>
      </c>
      <c r="S573" s="51">
        <f t="shared" si="850"/>
        <v>3530.7283752645012</v>
      </c>
      <c r="T573" s="72">
        <f t="shared" si="845"/>
        <v>10.681539993106576</v>
      </c>
      <c r="U573" s="51">
        <f t="shared" si="814"/>
        <v>552</v>
      </c>
      <c r="V573" s="69">
        <f t="shared" si="815"/>
        <v>10.75</v>
      </c>
      <c r="W573" s="51">
        <v>1</v>
      </c>
      <c r="Y573" s="68">
        <f t="shared" si="804"/>
        <v>4.5209322735504165E+27</v>
      </c>
      <c r="Z573" s="68">
        <f t="shared" si="851"/>
        <v>2.4955546149998301E+30</v>
      </c>
      <c r="AA573" s="68">
        <f t="shared" si="852"/>
        <v>1.8412806346030174E+34</v>
      </c>
      <c r="AB573" s="68">
        <f t="shared" si="853"/>
        <v>7.3651225384120765E+35</v>
      </c>
      <c r="AC573" s="63">
        <f t="shared" si="816"/>
        <v>400588.79999999999</v>
      </c>
      <c r="AD573" s="69">
        <f t="shared" si="854"/>
        <v>7378.2421892743978</v>
      </c>
      <c r="AE573" s="72">
        <f t="shared" si="817"/>
        <v>22.321453435980231</v>
      </c>
      <c r="AF573" s="51">
        <f t="shared" si="818"/>
        <v>530</v>
      </c>
      <c r="AG573" s="51">
        <f t="shared" si="819"/>
        <v>11.85</v>
      </c>
      <c r="AH573" s="51">
        <v>1</v>
      </c>
      <c r="AJ573" s="63">
        <f t="shared" si="855"/>
        <v>2.9338701237093366E+26</v>
      </c>
      <c r="AK573" s="63">
        <f t="shared" si="856"/>
        <v>1.5549511655659484E+29</v>
      </c>
      <c r="AL573" s="63">
        <f t="shared" si="857"/>
        <v>9.6138621521312316E+32</v>
      </c>
      <c r="AM573" s="63">
        <f t="shared" si="858"/>
        <v>8.1187629842030803E+35</v>
      </c>
      <c r="AN573" s="63">
        <f t="shared" si="820"/>
        <v>400588.79999999999</v>
      </c>
      <c r="AO573" s="51">
        <f t="shared" si="859"/>
        <v>6182.7421754638308</v>
      </c>
      <c r="AP573" s="72">
        <f t="shared" si="805"/>
        <v>18.704697953247749</v>
      </c>
      <c r="AQ573" s="51">
        <f t="shared" si="821"/>
        <v>502</v>
      </c>
      <c r="AR573" s="51">
        <f t="shared" si="822"/>
        <v>13.25</v>
      </c>
      <c r="AS573" s="51">
        <v>1</v>
      </c>
      <c r="AU573" s="63">
        <f t="shared" si="860"/>
        <v>2.034643134547193E+25</v>
      </c>
      <c r="AV573" s="63">
        <f t="shared" si="861"/>
        <v>1.0213908535426908E+28</v>
      </c>
      <c r="AW573" s="63">
        <f t="shared" si="862"/>
        <v>2.2162943685038062E+31</v>
      </c>
      <c r="AX573" s="63">
        <f t="shared" si="863"/>
        <v>9.0779417333916308E+35</v>
      </c>
      <c r="AY573" s="63">
        <f t="shared" si="823"/>
        <v>400588.79999999999</v>
      </c>
      <c r="AZ573" s="51">
        <f t="shared" si="864"/>
        <v>2169.8788087014846</v>
      </c>
      <c r="BA573" s="72">
        <f t="shared" si="892"/>
        <v>6.5645512234010432</v>
      </c>
      <c r="BB573" s="51">
        <f t="shared" si="824"/>
        <v>472</v>
      </c>
      <c r="BC573" s="51">
        <f t="shared" si="825"/>
        <v>14.75</v>
      </c>
      <c r="BD573" s="51">
        <v>1</v>
      </c>
      <c r="BF573" s="63">
        <f t="shared" si="865"/>
        <v>1.2030888766277558E+23</v>
      </c>
      <c r="BG573" s="63">
        <f t="shared" si="866"/>
        <v>5.678579497683007E+25</v>
      </c>
      <c r="BH573" s="63">
        <f t="shared" si="867"/>
        <v>3.8549931527630987E+29</v>
      </c>
      <c r="BI573" s="63">
        <f t="shared" si="868"/>
        <v>1.0105633250379363E+36</v>
      </c>
      <c r="BJ573" s="63">
        <f t="shared" si="826"/>
        <v>400588.79999999999</v>
      </c>
      <c r="BK573" s="51">
        <f t="shared" si="869"/>
        <v>6788.6575407388873</v>
      </c>
      <c r="BL573" s="72">
        <f t="shared" si="806"/>
        <v>20.537778416747987</v>
      </c>
      <c r="BM573" s="51">
        <f t="shared" si="827"/>
        <v>425</v>
      </c>
      <c r="BN573" s="51">
        <f t="shared" si="828"/>
        <v>17.100000000000001</v>
      </c>
      <c r="BO573" s="51">
        <v>1</v>
      </c>
      <c r="BQ573" s="63">
        <f t="shared" si="870"/>
        <v>5.8672401672899029E+20</v>
      </c>
      <c r="BR573" s="63">
        <f t="shared" si="871"/>
        <v>2.4935770710982087E+23</v>
      </c>
      <c r="BS573" s="63">
        <f t="shared" si="872"/>
        <v>6.6152420849314397E+26</v>
      </c>
      <c r="BT573" s="63">
        <f t="shared" si="873"/>
        <v>1.1715683293660142E+36</v>
      </c>
      <c r="BU573" s="63">
        <f t="shared" si="829"/>
        <v>400588.79999999999</v>
      </c>
      <c r="BV573" s="51">
        <f t="shared" si="874"/>
        <v>2652.9126216331415</v>
      </c>
      <c r="BW573" s="72">
        <f t="shared" si="891"/>
        <v>8.0258771716101673</v>
      </c>
      <c r="BX573" s="51">
        <f t="shared" si="830"/>
        <v>380</v>
      </c>
      <c r="BY573" s="51">
        <f t="shared" si="831"/>
        <v>19.350000000000001</v>
      </c>
      <c r="BZ573" s="51">
        <v>14</v>
      </c>
      <c r="CB573" s="63">
        <f t="shared" si="875"/>
        <v>3.0264393552281313E+18</v>
      </c>
      <c r="CC573" s="63">
        <f t="shared" si="876"/>
        <v>1.1500469549866899E+21</v>
      </c>
      <c r="CD573" s="63">
        <f t="shared" si="877"/>
        <v>1.4620446630964793E+24</v>
      </c>
      <c r="CE573" s="63">
        <f t="shared" si="878"/>
        <v>1.325722056914174E+36</v>
      </c>
      <c r="CF573" s="63">
        <f t="shared" si="832"/>
        <v>400588.79999999999</v>
      </c>
      <c r="CG573" s="51">
        <f t="shared" si="879"/>
        <v>1271.2912779403866</v>
      </c>
      <c r="CH573" s="93">
        <f t="shared" si="844"/>
        <v>3.8460473831240338</v>
      </c>
      <c r="CI573" s="51">
        <f t="shared" si="833"/>
        <v>335</v>
      </c>
      <c r="CJ573" s="51">
        <f t="shared" si="834"/>
        <v>21.6</v>
      </c>
      <c r="CK573" s="51">
        <v>1</v>
      </c>
      <c r="CM573" s="63">
        <f t="shared" si="880"/>
        <v>879742905334027.87</v>
      </c>
      <c r="CN573" s="63">
        <f t="shared" si="881"/>
        <v>2.9471387328689933E+17</v>
      </c>
      <c r="CO573" s="63">
        <f t="shared" si="882"/>
        <v>3.1875973759370815E+21</v>
      </c>
      <c r="CP573" s="63">
        <f t="shared" si="883"/>
        <v>1.4798757844623337E+36</v>
      </c>
      <c r="CQ573" s="63">
        <f t="shared" si="835"/>
        <v>400588.79999999999</v>
      </c>
      <c r="CR573" s="51">
        <f t="shared" si="884"/>
        <v>10815.905408138033</v>
      </c>
      <c r="CS573" s="93">
        <f t="shared" si="803"/>
        <v>32.721442688161822</v>
      </c>
      <c r="CT573" s="51">
        <f t="shared" si="836"/>
        <v>284</v>
      </c>
      <c r="CU573" s="51">
        <f t="shared" si="837"/>
        <v>24.15</v>
      </c>
      <c r="CV573" s="51">
        <v>1</v>
      </c>
      <c r="CX573" s="63">
        <f t="shared" si="793"/>
        <v>4243065703385.5527</v>
      </c>
      <c r="CY573" s="63">
        <f t="shared" si="794"/>
        <v>1205030659761497</v>
      </c>
      <c r="CZ573" s="63">
        <f t="shared" si="795"/>
        <v>3.0298483295390188E+18</v>
      </c>
      <c r="DA573" s="63">
        <f t="shared" si="796"/>
        <v>1.6545833423502479E+36</v>
      </c>
      <c r="DB573" s="63">
        <f t="shared" si="838"/>
        <v>400588.79999999999</v>
      </c>
      <c r="DC573" s="51">
        <f t="shared" si="797"/>
        <v>2514.332979825339</v>
      </c>
      <c r="DD573" s="93">
        <f t="shared" si="893"/>
        <v>7.6066311042630756</v>
      </c>
      <c r="DE573" s="51">
        <f t="shared" si="839"/>
        <v>229</v>
      </c>
      <c r="DF573" s="51">
        <f t="shared" si="840"/>
        <v>26.9</v>
      </c>
      <c r="DG573" s="51">
        <v>1</v>
      </c>
      <c r="DI573" s="63">
        <f t="shared" si="798"/>
        <v>1363414359.3768842</v>
      </c>
      <c r="DJ573" s="63">
        <f t="shared" si="799"/>
        <v>312221888297.30646</v>
      </c>
      <c r="DK573" s="63">
        <f t="shared" si="800"/>
        <v>1647881891834063.2</v>
      </c>
      <c r="DL573" s="63">
        <f t="shared" si="801"/>
        <v>1.8429934537979989E+36</v>
      </c>
      <c r="DM573" s="63">
        <f t="shared" si="841"/>
        <v>400588.79999999999</v>
      </c>
      <c r="DN573" s="51">
        <f t="shared" si="802"/>
        <v>5277.9191773540997</v>
      </c>
      <c r="DO573" s="93">
        <f t="shared" si="885"/>
        <v>15.967329905141343</v>
      </c>
    </row>
    <row r="574" spans="1:119">
      <c r="A574" s="74">
        <v>8192</v>
      </c>
      <c r="B574" s="74">
        <f t="shared" si="807"/>
        <v>18.933333333333334</v>
      </c>
      <c r="C574" s="78">
        <v>22.475000000000001</v>
      </c>
      <c r="D574" s="76">
        <f t="shared" si="886"/>
        <v>3.84</v>
      </c>
      <c r="E574" s="76">
        <f t="shared" si="887"/>
        <v>3.84</v>
      </c>
      <c r="F574" s="77">
        <f t="shared" si="888"/>
        <v>331.40735999999998</v>
      </c>
      <c r="G574" s="73">
        <f t="shared" si="889"/>
        <v>1.5740100733442866E+34</v>
      </c>
      <c r="H574" s="74">
        <f t="shared" si="890"/>
        <v>113.60000000000007</v>
      </c>
      <c r="I574" s="79">
        <v>568</v>
      </c>
      <c r="J574" s="51">
        <f t="shared" si="811"/>
        <v>568</v>
      </c>
      <c r="K574" s="51">
        <f t="shared" si="812"/>
        <v>10</v>
      </c>
      <c r="L574" s="51">
        <v>1</v>
      </c>
      <c r="N574" s="63">
        <f t="shared" si="846"/>
        <v>6.8446956434729616E+28</v>
      </c>
      <c r="O574" s="63">
        <f t="shared" si="847"/>
        <v>3.8877871254926424E+31</v>
      </c>
      <c r="P574" s="63">
        <f t="shared" si="848"/>
        <v>1.5740100733442867E+35</v>
      </c>
      <c r="Q574" s="63">
        <f t="shared" si="849"/>
        <v>7.8700503667214329E+35</v>
      </c>
      <c r="R574" s="63">
        <f t="shared" si="813"/>
        <v>400861.8666666667</v>
      </c>
      <c r="S574" s="51">
        <f t="shared" si="850"/>
        <v>4048.6014859798565</v>
      </c>
      <c r="T574" s="72">
        <f t="shared" si="845"/>
        <v>12.216389780781745</v>
      </c>
      <c r="U574" s="51">
        <f t="shared" si="814"/>
        <v>553</v>
      </c>
      <c r="V574" s="69">
        <f t="shared" si="815"/>
        <v>10.75</v>
      </c>
      <c r="W574" s="51">
        <v>1</v>
      </c>
      <c r="Y574" s="68">
        <f t="shared" si="804"/>
        <v>4.5209322735504165E+27</v>
      </c>
      <c r="Z574" s="68">
        <f t="shared" si="851"/>
        <v>2.5000755472733804E+30</v>
      </c>
      <c r="AA574" s="68">
        <f t="shared" si="852"/>
        <v>2.1150760360563829E+34</v>
      </c>
      <c r="AB574" s="68">
        <f t="shared" si="853"/>
        <v>8.460304144225541E+35</v>
      </c>
      <c r="AC574" s="63">
        <f t="shared" si="816"/>
        <v>400861.8666666667</v>
      </c>
      <c r="AD574" s="69">
        <f t="shared" si="854"/>
        <v>8460.0484907870741</v>
      </c>
      <c r="AE574" s="72">
        <f t="shared" si="817"/>
        <v>25.527642146472168</v>
      </c>
      <c r="AF574" s="51">
        <f t="shared" si="818"/>
        <v>531</v>
      </c>
      <c r="AG574" s="51">
        <f t="shared" si="819"/>
        <v>11.85</v>
      </c>
      <c r="AH574" s="51">
        <v>1</v>
      </c>
      <c r="AJ574" s="63">
        <f t="shared" si="855"/>
        <v>2.9338701237093366E+26</v>
      </c>
      <c r="AK574" s="63">
        <f t="shared" si="856"/>
        <v>1.5578850356896578E+29</v>
      </c>
      <c r="AL574" s="63">
        <f t="shared" si="857"/>
        <v>1.1043427639321402E+33</v>
      </c>
      <c r="AM574" s="63">
        <f t="shared" si="858"/>
        <v>9.3260096845648969E+35</v>
      </c>
      <c r="AN574" s="63">
        <f t="shared" si="820"/>
        <v>400861.8666666667</v>
      </c>
      <c r="AO574" s="51">
        <f t="shared" si="859"/>
        <v>7088.7308025477014</v>
      </c>
      <c r="AP574" s="72">
        <f t="shared" si="805"/>
        <v>21.389780850213167</v>
      </c>
      <c r="AQ574" s="51">
        <f t="shared" si="821"/>
        <v>503</v>
      </c>
      <c r="AR574" s="51">
        <f t="shared" si="822"/>
        <v>13.25</v>
      </c>
      <c r="AS574" s="51">
        <v>1</v>
      </c>
      <c r="AU574" s="63">
        <f t="shared" si="860"/>
        <v>2.034643134547193E+25</v>
      </c>
      <c r="AV574" s="63">
        <f t="shared" si="861"/>
        <v>1.0234254966772381E+28</v>
      </c>
      <c r="AW574" s="63">
        <f t="shared" si="862"/>
        <v>2.5458536952895159E+31</v>
      </c>
      <c r="AX574" s="63">
        <f t="shared" si="863"/>
        <v>1.04278167359059E+36</v>
      </c>
      <c r="AY574" s="63">
        <f t="shared" si="823"/>
        <v>400861.8666666667</v>
      </c>
      <c r="AZ574" s="51">
        <f t="shared" si="864"/>
        <v>2487.5808777044886</v>
      </c>
      <c r="BA574" s="72">
        <f t="shared" si="892"/>
        <v>7.5061123497815156</v>
      </c>
      <c r="BB574" s="51">
        <f t="shared" si="824"/>
        <v>473</v>
      </c>
      <c r="BC574" s="51">
        <f t="shared" si="825"/>
        <v>14.75</v>
      </c>
      <c r="BD574" s="51">
        <v>1</v>
      </c>
      <c r="BF574" s="63">
        <f t="shared" si="865"/>
        <v>1.2030888766277558E+23</v>
      </c>
      <c r="BG574" s="63">
        <f t="shared" si="866"/>
        <v>5.6906103864492849E+25</v>
      </c>
      <c r="BH574" s="63">
        <f t="shared" si="867"/>
        <v>4.4282242931038073E+29</v>
      </c>
      <c r="BI574" s="63">
        <f t="shared" si="868"/>
        <v>1.1608324290914115E+36</v>
      </c>
      <c r="BJ574" s="63">
        <f t="shared" si="826"/>
        <v>400861.8666666667</v>
      </c>
      <c r="BK574" s="51">
        <f t="shared" si="869"/>
        <v>7781.6332385862806</v>
      </c>
      <c r="BL574" s="72">
        <f t="shared" si="806"/>
        <v>23.480568562467294</v>
      </c>
      <c r="BM574" s="51">
        <f t="shared" si="827"/>
        <v>426</v>
      </c>
      <c r="BN574" s="51">
        <f t="shared" si="828"/>
        <v>17.100000000000001</v>
      </c>
      <c r="BO574" s="51">
        <v>1</v>
      </c>
      <c r="BQ574" s="63">
        <f t="shared" si="870"/>
        <v>5.8672401672899029E+20</v>
      </c>
      <c r="BR574" s="63">
        <f t="shared" si="871"/>
        <v>2.4994443112654986E+23</v>
      </c>
      <c r="BS574" s="63">
        <f t="shared" si="872"/>
        <v>7.5989177008679014E+26</v>
      </c>
      <c r="BT574" s="63">
        <f t="shared" si="873"/>
        <v>1.3457786127093652E+36</v>
      </c>
      <c r="BU574" s="63">
        <f t="shared" si="829"/>
        <v>400861.8666666667</v>
      </c>
      <c r="BV574" s="51">
        <f t="shared" si="874"/>
        <v>3040.2428518283245</v>
      </c>
      <c r="BW574" s="72">
        <f t="shared" si="891"/>
        <v>9.1737336546428079</v>
      </c>
      <c r="BX574" s="51">
        <f t="shared" si="830"/>
        <v>381</v>
      </c>
      <c r="BY574" s="51">
        <f t="shared" si="831"/>
        <v>19.350000000000001</v>
      </c>
      <c r="BZ574" s="51">
        <v>1</v>
      </c>
      <c r="CB574" s="63">
        <f t="shared" si="875"/>
        <v>3.0264393552281313E+18</v>
      </c>
      <c r="CC574" s="63">
        <f t="shared" si="876"/>
        <v>1.153073394341918E+21</v>
      </c>
      <c r="CD574" s="63">
        <f t="shared" si="877"/>
        <v>1.6794482994311203E+24</v>
      </c>
      <c r="CE574" s="63">
        <f t="shared" si="878"/>
        <v>1.5228547459605972E+36</v>
      </c>
      <c r="CF574" s="63">
        <f t="shared" si="832"/>
        <v>400861.8666666667</v>
      </c>
      <c r="CG574" s="51">
        <f t="shared" si="879"/>
        <v>1456.4973120289667</v>
      </c>
      <c r="CH574" s="93">
        <f t="shared" si="844"/>
        <v>4.3948852313628963</v>
      </c>
      <c r="CI574" s="51">
        <f t="shared" si="833"/>
        <v>336</v>
      </c>
      <c r="CJ574" s="51">
        <f t="shared" si="834"/>
        <v>21.6</v>
      </c>
      <c r="CK574" s="51">
        <v>1</v>
      </c>
      <c r="CM574" s="63">
        <f t="shared" si="880"/>
        <v>879742905334027.87</v>
      </c>
      <c r="CN574" s="63">
        <f t="shared" si="881"/>
        <v>2.9559361619223334E+17</v>
      </c>
      <c r="CO574" s="63">
        <f t="shared" si="882"/>
        <v>3.6615878621317919E+21</v>
      </c>
      <c r="CP574" s="63">
        <f t="shared" si="883"/>
        <v>1.6999308792118295E+36</v>
      </c>
      <c r="CQ574" s="63">
        <f t="shared" si="835"/>
        <v>400861.8666666667</v>
      </c>
      <c r="CR574" s="51">
        <f t="shared" si="884"/>
        <v>12387.23592647059</v>
      </c>
      <c r="CS574" s="93">
        <f t="shared" si="803"/>
        <v>37.377672983697742</v>
      </c>
      <c r="CT574" s="51">
        <f t="shared" si="836"/>
        <v>285</v>
      </c>
      <c r="CU574" s="51">
        <f t="shared" si="837"/>
        <v>24.15</v>
      </c>
      <c r="CV574" s="51">
        <v>1</v>
      </c>
      <c r="CX574" s="63">
        <f t="shared" si="793"/>
        <v>4243065703385.5527</v>
      </c>
      <c r="CY574" s="63">
        <f t="shared" si="794"/>
        <v>1209273725464882.5</v>
      </c>
      <c r="CZ574" s="63">
        <f t="shared" si="795"/>
        <v>3.4803817920319857E+18</v>
      </c>
      <c r="DA574" s="63">
        <f t="shared" si="796"/>
        <v>1.9006171635632258E+36</v>
      </c>
      <c r="DB574" s="63">
        <f t="shared" si="838"/>
        <v>400861.8666666667</v>
      </c>
      <c r="DC574" s="51">
        <f t="shared" si="797"/>
        <v>2878.0760871108964</v>
      </c>
      <c r="DD574" s="93">
        <f t="shared" si="893"/>
        <v>8.6844060648227508</v>
      </c>
      <c r="DE574" s="51">
        <f t="shared" si="839"/>
        <v>230</v>
      </c>
      <c r="DF574" s="51">
        <f t="shared" si="840"/>
        <v>26.9</v>
      </c>
      <c r="DG574" s="51">
        <v>1</v>
      </c>
      <c r="DI574" s="63">
        <f t="shared" si="798"/>
        <v>1363414359.3768842</v>
      </c>
      <c r="DJ574" s="63">
        <f t="shared" si="799"/>
        <v>313585302656.68335</v>
      </c>
      <c r="DK574" s="63">
        <f t="shared" si="800"/>
        <v>1892919218379190.5</v>
      </c>
      <c r="DL574" s="63">
        <f t="shared" si="801"/>
        <v>2.1170435486480656E+36</v>
      </c>
      <c r="DM574" s="63">
        <f t="shared" si="841"/>
        <v>400861.8666666667</v>
      </c>
      <c r="DN574" s="51">
        <f t="shared" si="802"/>
        <v>6036.3773504129413</v>
      </c>
      <c r="DO574" s="93">
        <f t="shared" si="885"/>
        <v>18.214373242685202</v>
      </c>
    </row>
    <row r="575" spans="1:119">
      <c r="A575" s="74">
        <v>8192</v>
      </c>
      <c r="B575" s="74">
        <f t="shared" si="807"/>
        <v>18.966666666666665</v>
      </c>
      <c r="C575" s="78">
        <v>22.475000000000001</v>
      </c>
      <c r="D575" s="76">
        <f t="shared" si="886"/>
        <v>3.8450000000000002</v>
      </c>
      <c r="E575" s="76">
        <f t="shared" si="887"/>
        <v>3.8450000000000002</v>
      </c>
      <c r="F575" s="77">
        <f t="shared" si="888"/>
        <v>332.27096187500007</v>
      </c>
      <c r="G575" s="73">
        <f t="shared" si="889"/>
        <v>1.8080627819993449E+34</v>
      </c>
      <c r="H575" s="74">
        <f t="shared" si="890"/>
        <v>113.80000000000005</v>
      </c>
      <c r="I575" s="79">
        <v>569</v>
      </c>
      <c r="J575" s="51">
        <f t="shared" si="811"/>
        <v>569</v>
      </c>
      <c r="K575" s="51">
        <f t="shared" si="812"/>
        <v>10</v>
      </c>
      <c r="L575" s="51">
        <v>1</v>
      </c>
      <c r="N575" s="63">
        <f t="shared" si="846"/>
        <v>6.8446956434729616E+28</v>
      </c>
      <c r="O575" s="63">
        <f t="shared" si="847"/>
        <v>3.8946318211361152E+31</v>
      </c>
      <c r="P575" s="63">
        <f t="shared" si="848"/>
        <v>1.808062781999345E+35</v>
      </c>
      <c r="Q575" s="63">
        <f t="shared" si="849"/>
        <v>9.0403139099967251E+35</v>
      </c>
      <c r="R575" s="63">
        <f t="shared" si="813"/>
        <v>401134.93333333335</v>
      </c>
      <c r="S575" s="51">
        <f t="shared" si="850"/>
        <v>4642.4485420855763</v>
      </c>
      <c r="T575" s="72">
        <f t="shared" si="845"/>
        <v>13.971875591801068</v>
      </c>
      <c r="U575" s="51">
        <f t="shared" si="814"/>
        <v>554</v>
      </c>
      <c r="V575" s="69">
        <f t="shared" si="815"/>
        <v>10.75</v>
      </c>
      <c r="W575" s="51">
        <v>1</v>
      </c>
      <c r="Y575" s="68">
        <f t="shared" si="804"/>
        <v>4.5209322735504165E+27</v>
      </c>
      <c r="Z575" s="68">
        <f t="shared" si="851"/>
        <v>2.5045964795469308E+30</v>
      </c>
      <c r="AA575" s="68">
        <f t="shared" si="852"/>
        <v>2.4295843633116168E+34</v>
      </c>
      <c r="AB575" s="68">
        <f t="shared" si="853"/>
        <v>9.7183374532464774E+35</v>
      </c>
      <c r="AC575" s="63">
        <f t="shared" si="816"/>
        <v>401134.93333333335</v>
      </c>
      <c r="AD575" s="69">
        <f t="shared" si="854"/>
        <v>9700.5021892832683</v>
      </c>
      <c r="AE575" s="72">
        <f t="shared" si="817"/>
        <v>29.194552947219581</v>
      </c>
      <c r="AF575" s="51">
        <f t="shared" si="818"/>
        <v>532</v>
      </c>
      <c r="AG575" s="51">
        <f t="shared" si="819"/>
        <v>11.85</v>
      </c>
      <c r="AH575" s="51">
        <v>1</v>
      </c>
      <c r="AJ575" s="63">
        <f t="shared" si="855"/>
        <v>2.9338701237093366E+26</v>
      </c>
      <c r="AK575" s="63">
        <f t="shared" si="856"/>
        <v>1.5608189058133671E+29</v>
      </c>
      <c r="AL575" s="63">
        <f t="shared" si="857"/>
        <v>1.2685567162817283E+33</v>
      </c>
      <c r="AM575" s="63">
        <f t="shared" si="858"/>
        <v>1.0712771983346119E+36</v>
      </c>
      <c r="AN575" s="63">
        <f t="shared" si="820"/>
        <v>401134.93333333335</v>
      </c>
      <c r="AO575" s="51">
        <f t="shared" si="859"/>
        <v>8127.507371655417</v>
      </c>
      <c r="AP575" s="72">
        <f t="shared" si="805"/>
        <v>24.460480463872059</v>
      </c>
      <c r="AQ575" s="51">
        <f t="shared" si="821"/>
        <v>504</v>
      </c>
      <c r="AR575" s="51">
        <f t="shared" si="822"/>
        <v>13.25</v>
      </c>
      <c r="AS575" s="51">
        <v>1</v>
      </c>
      <c r="AU575" s="63">
        <f t="shared" si="860"/>
        <v>2.034643134547193E+25</v>
      </c>
      <c r="AV575" s="63">
        <f t="shared" si="861"/>
        <v>1.0254601398117853E+28</v>
      </c>
      <c r="AW575" s="63">
        <f t="shared" si="862"/>
        <v>2.9244179518421895E+31</v>
      </c>
      <c r="AX575" s="63">
        <f t="shared" si="863"/>
        <v>1.1978415930745661E+36</v>
      </c>
      <c r="AY575" s="63">
        <f t="shared" si="823"/>
        <v>401134.93333333335</v>
      </c>
      <c r="AZ575" s="51">
        <f t="shared" si="864"/>
        <v>2851.8104588433266</v>
      </c>
      <c r="BA575" s="72">
        <f t="shared" si="892"/>
        <v>8.5827856961998812</v>
      </c>
      <c r="BB575" s="51">
        <f t="shared" si="824"/>
        <v>474</v>
      </c>
      <c r="BC575" s="51">
        <f t="shared" si="825"/>
        <v>14.75</v>
      </c>
      <c r="BD575" s="51">
        <v>1</v>
      </c>
      <c r="BF575" s="63">
        <f t="shared" si="865"/>
        <v>1.2030888766277558E+23</v>
      </c>
      <c r="BG575" s="63">
        <f t="shared" si="866"/>
        <v>5.702641275215562E+25</v>
      </c>
      <c r="BH575" s="63">
        <f t="shared" si="867"/>
        <v>5.0866939610462508E+29</v>
      </c>
      <c r="BI575" s="63">
        <f t="shared" si="868"/>
        <v>1.3334463017245168E+36</v>
      </c>
      <c r="BJ575" s="63">
        <f t="shared" si="826"/>
        <v>401134.93333333335</v>
      </c>
      <c r="BK575" s="51">
        <f t="shared" si="869"/>
        <v>8919.8911794674859</v>
      </c>
      <c r="BL575" s="72">
        <f t="shared" si="806"/>
        <v>26.845232364371157</v>
      </c>
      <c r="BM575" s="51">
        <f t="shared" si="827"/>
        <v>427</v>
      </c>
      <c r="BN575" s="51">
        <f t="shared" si="828"/>
        <v>17.100000000000001</v>
      </c>
      <c r="BO575" s="51">
        <v>1</v>
      </c>
      <c r="BQ575" s="63">
        <f t="shared" si="870"/>
        <v>5.8672401672899029E+20</v>
      </c>
      <c r="BR575" s="63">
        <f t="shared" si="871"/>
        <v>2.5053115514327885E+23</v>
      </c>
      <c r="BS575" s="63">
        <f t="shared" si="872"/>
        <v>8.7288642627448105E+26</v>
      </c>
      <c r="BT575" s="63">
        <f t="shared" si="873"/>
        <v>1.5458936786094399E+36</v>
      </c>
      <c r="BU575" s="63">
        <f t="shared" si="829"/>
        <v>401134.93333333335</v>
      </c>
      <c r="BV575" s="51">
        <f t="shared" si="874"/>
        <v>3484.1432227272371</v>
      </c>
      <c r="BW575" s="72">
        <f t="shared" si="891"/>
        <v>10.48584926912141</v>
      </c>
      <c r="BX575" s="51">
        <f t="shared" si="830"/>
        <v>382</v>
      </c>
      <c r="BY575" s="51">
        <f t="shared" si="831"/>
        <v>19.350000000000001</v>
      </c>
      <c r="BZ575" s="51">
        <v>1</v>
      </c>
      <c r="CB575" s="63">
        <f t="shared" si="875"/>
        <v>3.0264393552281313E+18</v>
      </c>
      <c r="CC575" s="63">
        <f t="shared" si="876"/>
        <v>1.1560998336971461E+21</v>
      </c>
      <c r="CD575" s="63">
        <f t="shared" si="877"/>
        <v>1.9291794988590959E+24</v>
      </c>
      <c r="CE575" s="63">
        <f t="shared" si="878"/>
        <v>1.7493007415843663E+36</v>
      </c>
      <c r="CF575" s="63">
        <f t="shared" si="832"/>
        <v>401134.93333333335</v>
      </c>
      <c r="CG575" s="51">
        <f t="shared" si="879"/>
        <v>1668.6962861067818</v>
      </c>
      <c r="CH575" s="93">
        <f t="shared" si="844"/>
        <v>5.0220948490062254</v>
      </c>
      <c r="CI575" s="51">
        <f t="shared" si="833"/>
        <v>337</v>
      </c>
      <c r="CJ575" s="51">
        <f t="shared" si="834"/>
        <v>21.6</v>
      </c>
      <c r="CK575" s="51">
        <v>1</v>
      </c>
      <c r="CM575" s="63">
        <f t="shared" si="880"/>
        <v>879742905334027.87</v>
      </c>
      <c r="CN575" s="63">
        <f t="shared" si="881"/>
        <v>2.9647335909756742E+17</v>
      </c>
      <c r="CO575" s="63">
        <f t="shared" si="882"/>
        <v>4.2060599539078996E+21</v>
      </c>
      <c r="CP575" s="63">
        <f t="shared" si="883"/>
        <v>1.9527078045592927E+36</v>
      </c>
      <c r="CQ575" s="63">
        <f t="shared" si="835"/>
        <v>401134.93333333335</v>
      </c>
      <c r="CR575" s="51">
        <f t="shared" si="884"/>
        <v>14186.974393620687</v>
      </c>
      <c r="CS575" s="93">
        <f t="shared" si="803"/>
        <v>42.697003414212915</v>
      </c>
      <c r="CT575" s="51">
        <f t="shared" si="836"/>
        <v>286</v>
      </c>
      <c r="CU575" s="51">
        <f t="shared" si="837"/>
        <v>24.15</v>
      </c>
      <c r="CV575" s="51">
        <v>1</v>
      </c>
      <c r="CX575" s="63">
        <f t="shared" ref="CX575:CX638" si="894">CX574*CV575</f>
        <v>4243065703385.5527</v>
      </c>
      <c r="CY575" s="63">
        <f t="shared" ref="CY575:CY638" si="895">CT575*CX575</f>
        <v>1213516791168268</v>
      </c>
      <c r="CZ575" s="63">
        <f t="shared" ref="CZ575:CZ638" si="896">CU575*POWER($H$1,CT575)</f>
        <v>3.9979088392687734E+18</v>
      </c>
      <c r="DA575" s="63">
        <f t="shared" ref="DA575:DA638" si="897">$G575*CU575*5</f>
        <v>2.1832358092642088E+36</v>
      </c>
      <c r="DB575" s="63">
        <f t="shared" si="838"/>
        <v>401134.93333333335</v>
      </c>
      <c r="DC575" s="51">
        <f t="shared" ref="DC575:DC638" si="898">CZ575/CY575</f>
        <v>3294.4816819715661</v>
      </c>
      <c r="DD575" s="93">
        <f t="shared" si="893"/>
        <v>9.9150454297325759</v>
      </c>
      <c r="DE575" s="51">
        <f t="shared" si="839"/>
        <v>231</v>
      </c>
      <c r="DF575" s="51">
        <f t="shared" si="840"/>
        <v>26.9</v>
      </c>
      <c r="DG575" s="51">
        <v>1</v>
      </c>
      <c r="DI575" s="63">
        <f t="shared" ref="DI575:DI638" si="899">DI574*DG575</f>
        <v>1363414359.3768842</v>
      </c>
      <c r="DJ575" s="63">
        <f t="shared" ref="DJ575:DJ638" si="900">DE575*DI575</f>
        <v>314948717016.06024</v>
      </c>
      <c r="DK575" s="63">
        <f t="shared" ref="DK575:DK638" si="901">DF575*POWER($H$1,DE575)</f>
        <v>2174393192294450</v>
      </c>
      <c r="DL575" s="63">
        <f t="shared" ref="DL575:DL638" si="902">$G575*DF575*5</f>
        <v>2.4318444417891187E+36</v>
      </c>
      <c r="DM575" s="63">
        <f t="shared" si="841"/>
        <v>401134.93333333335</v>
      </c>
      <c r="DN575" s="51">
        <f t="shared" ref="DN575:DN638" si="903">DK575/DJ575</f>
        <v>6903.9595172682375</v>
      </c>
      <c r="DO575" s="93">
        <f t="shared" si="885"/>
        <v>20.778100735343518</v>
      </c>
    </row>
    <row r="576" spans="1:119">
      <c r="A576" s="74">
        <v>8192</v>
      </c>
      <c r="B576" s="74">
        <f t="shared" si="807"/>
        <v>19</v>
      </c>
      <c r="C576" s="78">
        <v>22.475000000000001</v>
      </c>
      <c r="D576" s="76">
        <f t="shared" si="886"/>
        <v>3.85</v>
      </c>
      <c r="E576" s="76">
        <f t="shared" si="887"/>
        <v>3.85</v>
      </c>
      <c r="F576" s="77">
        <f t="shared" si="888"/>
        <v>333.13568750000002</v>
      </c>
      <c r="G576" s="73">
        <f t="shared" si="889"/>
        <v>2.0769187434140099E+34</v>
      </c>
      <c r="H576" s="74">
        <f t="shared" si="890"/>
        <v>114.00000000000007</v>
      </c>
      <c r="I576" s="79">
        <v>570</v>
      </c>
      <c r="J576" s="51">
        <f t="shared" si="811"/>
        <v>570</v>
      </c>
      <c r="K576" s="51">
        <f t="shared" si="812"/>
        <v>10</v>
      </c>
      <c r="L576" s="51">
        <v>1</v>
      </c>
      <c r="N576" s="63">
        <f t="shared" si="846"/>
        <v>6.8446956434729616E+28</v>
      </c>
      <c r="O576" s="63">
        <f t="shared" si="847"/>
        <v>3.901476516779588E+31</v>
      </c>
      <c r="P576" s="63">
        <f t="shared" si="848"/>
        <v>2.07691874341401E+35</v>
      </c>
      <c r="Q576" s="63">
        <f t="shared" si="849"/>
        <v>1.0384593717070051E+36</v>
      </c>
      <c r="R576" s="63">
        <f t="shared" si="813"/>
        <v>401408</v>
      </c>
      <c r="S576" s="51">
        <f t="shared" si="850"/>
        <v>5323.4172613407645</v>
      </c>
      <c r="T576" s="72">
        <f t="shared" si="845"/>
        <v>15.979726763259983</v>
      </c>
      <c r="U576" s="51">
        <f t="shared" si="814"/>
        <v>555</v>
      </c>
      <c r="V576" s="69">
        <f t="shared" si="815"/>
        <v>10.75</v>
      </c>
      <c r="W576" s="51">
        <v>1</v>
      </c>
      <c r="Y576" s="68">
        <f t="shared" si="804"/>
        <v>4.5209322735504165E+27</v>
      </c>
      <c r="Z576" s="68">
        <f t="shared" si="851"/>
        <v>2.5091174118204811E+30</v>
      </c>
      <c r="AA576" s="68">
        <f t="shared" si="852"/>
        <v>2.7908595614625732E+34</v>
      </c>
      <c r="AB576" s="68">
        <f t="shared" si="853"/>
        <v>1.1163438245850304E+36</v>
      </c>
      <c r="AC576" s="63">
        <f t="shared" si="816"/>
        <v>401408</v>
      </c>
      <c r="AD576" s="69">
        <f t="shared" si="854"/>
        <v>11122.87351845235</v>
      </c>
      <c r="AE576" s="72">
        <f t="shared" si="817"/>
        <v>33.388417800336534</v>
      </c>
      <c r="AF576" s="51">
        <f t="shared" si="818"/>
        <v>533</v>
      </c>
      <c r="AG576" s="51">
        <f t="shared" si="819"/>
        <v>11.85</v>
      </c>
      <c r="AH576" s="51">
        <v>1</v>
      </c>
      <c r="AJ576" s="63">
        <f t="shared" si="855"/>
        <v>2.9338701237093366E+26</v>
      </c>
      <c r="AK576" s="63">
        <f t="shared" si="856"/>
        <v>1.5637527759370764E+29</v>
      </c>
      <c r="AL576" s="63">
        <f t="shared" si="857"/>
        <v>1.4571890132132618E+33</v>
      </c>
      <c r="AM576" s="63">
        <f t="shared" si="858"/>
        <v>1.2305743554728008E+36</v>
      </c>
      <c r="AN576" s="63">
        <f t="shared" si="820"/>
        <v>401408</v>
      </c>
      <c r="AO576" s="51">
        <f t="shared" si="859"/>
        <v>9318.53829861337</v>
      </c>
      <c r="AP576" s="72">
        <f t="shared" si="805"/>
        <v>27.972200662570472</v>
      </c>
      <c r="AQ576" s="51">
        <f t="shared" si="821"/>
        <v>505</v>
      </c>
      <c r="AR576" s="51">
        <f t="shared" si="822"/>
        <v>13.25</v>
      </c>
      <c r="AS576" s="51">
        <v>1</v>
      </c>
      <c r="AU576" s="63">
        <f t="shared" si="860"/>
        <v>2.034643134547193E+25</v>
      </c>
      <c r="AV576" s="63">
        <f t="shared" si="861"/>
        <v>1.0274947829463324E+28</v>
      </c>
      <c r="AW576" s="63">
        <f t="shared" si="862"/>
        <v>3.3592740906049219E+31</v>
      </c>
      <c r="AX576" s="63">
        <f t="shared" si="863"/>
        <v>1.3759586675117816E+36</v>
      </c>
      <c r="AY576" s="63">
        <f t="shared" si="823"/>
        <v>401408</v>
      </c>
      <c r="AZ576" s="51">
        <f t="shared" si="864"/>
        <v>3269.3831115835278</v>
      </c>
      <c r="BA576" s="72">
        <f t="shared" si="892"/>
        <v>9.8139684046415105</v>
      </c>
      <c r="BB576" s="51">
        <f t="shared" si="824"/>
        <v>475</v>
      </c>
      <c r="BC576" s="51">
        <f t="shared" si="825"/>
        <v>14.75</v>
      </c>
      <c r="BD576" s="51">
        <v>1</v>
      </c>
      <c r="BF576" s="63">
        <f t="shared" si="865"/>
        <v>1.2030888766277558E+23</v>
      </c>
      <c r="BG576" s="63">
        <f t="shared" si="866"/>
        <v>5.7146721639818399E+25</v>
      </c>
      <c r="BH576" s="63">
        <f t="shared" si="867"/>
        <v>5.8430769854271793E+29</v>
      </c>
      <c r="BI576" s="63">
        <f t="shared" si="868"/>
        <v>1.5317275732678323E+36</v>
      </c>
      <c r="BJ576" s="63">
        <f t="shared" si="826"/>
        <v>401408</v>
      </c>
      <c r="BK576" s="51">
        <f t="shared" si="869"/>
        <v>10224.693241818215</v>
      </c>
      <c r="BL576" s="72">
        <f t="shared" si="806"/>
        <v>30.692278328235894</v>
      </c>
      <c r="BM576" s="51">
        <f t="shared" si="827"/>
        <v>428</v>
      </c>
      <c r="BN576" s="51">
        <f t="shared" si="828"/>
        <v>17.100000000000001</v>
      </c>
      <c r="BO576" s="51">
        <v>1</v>
      </c>
      <c r="BQ576" s="63">
        <f t="shared" si="870"/>
        <v>5.8672401672899029E+20</v>
      </c>
      <c r="BR576" s="63">
        <f t="shared" si="871"/>
        <v>2.5111787916000785E+23</v>
      </c>
      <c r="BS576" s="63">
        <f t="shared" si="872"/>
        <v>1.0026832019607371E+27</v>
      </c>
      <c r="BT576" s="63">
        <f t="shared" si="873"/>
        <v>1.7757655256189786E+36</v>
      </c>
      <c r="BU576" s="63">
        <f t="shared" si="829"/>
        <v>401408</v>
      </c>
      <c r="BV576" s="51">
        <f t="shared" si="874"/>
        <v>3992.8785848093485</v>
      </c>
      <c r="BW576" s="72">
        <f t="shared" si="891"/>
        <v>11.985742550651672</v>
      </c>
      <c r="BX576" s="51">
        <f t="shared" si="830"/>
        <v>383</v>
      </c>
      <c r="BY576" s="51">
        <f t="shared" si="831"/>
        <v>19.350000000000001</v>
      </c>
      <c r="BZ576" s="51">
        <v>1</v>
      </c>
      <c r="CB576" s="63">
        <f t="shared" si="875"/>
        <v>3.0264393552281313E+18</v>
      </c>
      <c r="CC576" s="63">
        <f t="shared" si="876"/>
        <v>1.1591262730523743E+21</v>
      </c>
      <c r="CD576" s="63">
        <f t="shared" si="877"/>
        <v>2.2160453168334479E+24</v>
      </c>
      <c r="CE576" s="63">
        <f t="shared" si="878"/>
        <v>2.0094188842530547E+36</v>
      </c>
      <c r="CF576" s="63">
        <f t="shared" si="832"/>
        <v>401408</v>
      </c>
      <c r="CG576" s="51">
        <f t="shared" si="879"/>
        <v>1911.8239042221394</v>
      </c>
      <c r="CH576" s="93">
        <f t="shared" si="844"/>
        <v>5.7388745065691564</v>
      </c>
      <c r="CI576" s="51">
        <f t="shared" si="833"/>
        <v>338</v>
      </c>
      <c r="CJ576" s="51">
        <f t="shared" si="834"/>
        <v>21.6</v>
      </c>
      <c r="CK576" s="51">
        <v>1</v>
      </c>
      <c r="CM576" s="63">
        <f t="shared" si="880"/>
        <v>879742905334027.87</v>
      </c>
      <c r="CN576" s="63">
        <f t="shared" si="881"/>
        <v>2.9735310200290144E+17</v>
      </c>
      <c r="CO576" s="63">
        <f t="shared" si="882"/>
        <v>4.8314941500729097E+21</v>
      </c>
      <c r="CP576" s="63">
        <f t="shared" si="883"/>
        <v>2.2430722428871308E+36</v>
      </c>
      <c r="CQ576" s="63">
        <f t="shared" si="835"/>
        <v>401408</v>
      </c>
      <c r="CR576" s="51">
        <f t="shared" si="884"/>
        <v>16248.339491093542</v>
      </c>
      <c r="CS576" s="93">
        <f t="shared" si="803"/>
        <v>48.773938370363098</v>
      </c>
      <c r="CT576" s="51">
        <f t="shared" si="836"/>
        <v>287</v>
      </c>
      <c r="CU576" s="51">
        <f t="shared" si="837"/>
        <v>24.15</v>
      </c>
      <c r="CV576" s="51">
        <v>1</v>
      </c>
      <c r="CX576" s="63">
        <f t="shared" si="894"/>
        <v>4243065703385.5527</v>
      </c>
      <c r="CY576" s="63">
        <f t="shared" si="895"/>
        <v>1217759856871653.7</v>
      </c>
      <c r="CZ576" s="63">
        <f t="shared" si="896"/>
        <v>4.5923913070961475E+18</v>
      </c>
      <c r="DA576" s="63">
        <f t="shared" si="897"/>
        <v>2.5078793826724168E+36</v>
      </c>
      <c r="DB576" s="63">
        <f t="shared" si="838"/>
        <v>401408</v>
      </c>
      <c r="DC576" s="51">
        <f t="shared" si="898"/>
        <v>3771.179745482581</v>
      </c>
      <c r="DD576" s="93">
        <f t="shared" si="893"/>
        <v>11.320251438034783</v>
      </c>
      <c r="DE576" s="51">
        <f t="shared" si="839"/>
        <v>232</v>
      </c>
      <c r="DF576" s="51">
        <f t="shared" si="840"/>
        <v>26.9</v>
      </c>
      <c r="DG576" s="51">
        <v>1</v>
      </c>
      <c r="DI576" s="63">
        <f t="shared" si="899"/>
        <v>1363414359.3768842</v>
      </c>
      <c r="DJ576" s="63">
        <f t="shared" si="900"/>
        <v>316312131375.43713</v>
      </c>
      <c r="DK576" s="63">
        <f t="shared" si="901"/>
        <v>2497721883105386.5</v>
      </c>
      <c r="DL576" s="63">
        <f t="shared" si="902"/>
        <v>2.7934557098918429E+36</v>
      </c>
      <c r="DM576" s="63">
        <f t="shared" si="841"/>
        <v>401408</v>
      </c>
      <c r="DN576" s="51">
        <f t="shared" si="903"/>
        <v>7896.3834622605445</v>
      </c>
      <c r="DO576" s="93">
        <f t="shared" si="885"/>
        <v>23.70320490584049</v>
      </c>
    </row>
    <row r="577" spans="1:119">
      <c r="A577" s="74">
        <v>8192</v>
      </c>
      <c r="B577" s="74">
        <f t="shared" si="807"/>
        <v>19.033333333333335</v>
      </c>
      <c r="C577" s="78">
        <v>22.475000000000001</v>
      </c>
      <c r="D577" s="76">
        <f t="shared" si="886"/>
        <v>3.855</v>
      </c>
      <c r="E577" s="76">
        <f t="shared" si="887"/>
        <v>3.855</v>
      </c>
      <c r="F577" s="77">
        <f t="shared" si="888"/>
        <v>334.001536875</v>
      </c>
      <c r="G577" s="73">
        <f t="shared" si="889"/>
        <v>2.3857531440221822E+34</v>
      </c>
      <c r="H577" s="74">
        <f t="shared" si="890"/>
        <v>114.20000000000006</v>
      </c>
      <c r="I577" s="79">
        <v>571</v>
      </c>
      <c r="J577" s="51">
        <f t="shared" si="811"/>
        <v>571</v>
      </c>
      <c r="K577" s="51">
        <f t="shared" si="812"/>
        <v>10</v>
      </c>
      <c r="L577" s="51">
        <v>1</v>
      </c>
      <c r="N577" s="63">
        <f t="shared" si="846"/>
        <v>6.8446956434729616E+28</v>
      </c>
      <c r="O577" s="63">
        <f t="shared" si="847"/>
        <v>3.9083212124230613E+31</v>
      </c>
      <c r="P577" s="63">
        <f t="shared" si="848"/>
        <v>2.3857531440221821E+35</v>
      </c>
      <c r="Q577" s="63">
        <f t="shared" si="849"/>
        <v>1.1928765720110911E+36</v>
      </c>
      <c r="R577" s="63">
        <f t="shared" si="813"/>
        <v>401681.06666666665</v>
      </c>
      <c r="S577" s="51">
        <f t="shared" si="850"/>
        <v>6104.2913679632666</v>
      </c>
      <c r="T577" s="72">
        <f t="shared" si="845"/>
        <v>18.276237364284334</v>
      </c>
      <c r="U577" s="51">
        <f t="shared" si="814"/>
        <v>556</v>
      </c>
      <c r="V577" s="69">
        <f t="shared" si="815"/>
        <v>10.75</v>
      </c>
      <c r="W577" s="51">
        <v>1</v>
      </c>
      <c r="Y577" s="68">
        <f t="shared" si="804"/>
        <v>4.5209322735504165E+27</v>
      </c>
      <c r="Z577" s="68">
        <f t="shared" si="851"/>
        <v>2.5136383440940315E+30</v>
      </c>
      <c r="AA577" s="68">
        <f t="shared" si="852"/>
        <v>3.2058557872798043E+34</v>
      </c>
      <c r="AB577" s="68">
        <f t="shared" si="853"/>
        <v>1.282342314911923E+36</v>
      </c>
      <c r="AC577" s="63">
        <f t="shared" si="816"/>
        <v>401681.06666666665</v>
      </c>
      <c r="AD577" s="69">
        <f t="shared" si="854"/>
        <v>12753.846609685064</v>
      </c>
      <c r="AE577" s="72">
        <f t="shared" si="817"/>
        <v>38.184993784798628</v>
      </c>
      <c r="AF577" s="51">
        <f t="shared" si="818"/>
        <v>534</v>
      </c>
      <c r="AG577" s="51">
        <f t="shared" si="819"/>
        <v>11.85</v>
      </c>
      <c r="AH577" s="51">
        <v>1</v>
      </c>
      <c r="AJ577" s="63">
        <f t="shared" si="855"/>
        <v>2.9338701237093366E+26</v>
      </c>
      <c r="AK577" s="63">
        <f t="shared" si="856"/>
        <v>1.5666866460607858E+29</v>
      </c>
      <c r="AL577" s="63">
        <f t="shared" si="857"/>
        <v>1.6738706223978264E+33</v>
      </c>
      <c r="AM577" s="63">
        <f t="shared" si="858"/>
        <v>1.413558737833143E+36</v>
      </c>
      <c r="AN577" s="63">
        <f t="shared" si="820"/>
        <v>401681.06666666665</v>
      </c>
      <c r="AO577" s="51">
        <f t="shared" si="859"/>
        <v>10684.144315690311</v>
      </c>
      <c r="AP577" s="72">
        <f t="shared" si="805"/>
        <v>31.9883088432879</v>
      </c>
      <c r="AQ577" s="51">
        <f t="shared" si="821"/>
        <v>506</v>
      </c>
      <c r="AR577" s="51">
        <f t="shared" si="822"/>
        <v>13.25</v>
      </c>
      <c r="AS577" s="51">
        <v>1</v>
      </c>
      <c r="AU577" s="63">
        <f t="shared" si="860"/>
        <v>2.034643134547193E+25</v>
      </c>
      <c r="AV577" s="63">
        <f t="shared" si="861"/>
        <v>1.0295294260808796E+28</v>
      </c>
      <c r="AW577" s="63">
        <f t="shared" si="862"/>
        <v>3.8587926218620337E+31</v>
      </c>
      <c r="AX577" s="63">
        <f t="shared" si="863"/>
        <v>1.5805614579146957E+36</v>
      </c>
      <c r="AY577" s="63">
        <f t="shared" si="823"/>
        <v>401681.06666666665</v>
      </c>
      <c r="AZ577" s="51">
        <f t="shared" si="864"/>
        <v>3748.11299619802</v>
      </c>
      <c r="BA577" s="72">
        <f t="shared" si="892"/>
        <v>11.221843561758073</v>
      </c>
      <c r="BB577" s="51">
        <f t="shared" si="824"/>
        <v>476</v>
      </c>
      <c r="BC577" s="51">
        <f t="shared" si="825"/>
        <v>14.75</v>
      </c>
      <c r="BD577" s="51">
        <v>1</v>
      </c>
      <c r="BF577" s="63">
        <f t="shared" si="865"/>
        <v>1.2030888766277558E+23</v>
      </c>
      <c r="BG577" s="63">
        <f t="shared" si="866"/>
        <v>5.7267030527481179E+25</v>
      </c>
      <c r="BH577" s="63">
        <f t="shared" si="867"/>
        <v>6.7119329212812366E+29</v>
      </c>
      <c r="BI577" s="63">
        <f t="shared" si="868"/>
        <v>1.7594929437163595E+36</v>
      </c>
      <c r="BJ577" s="63">
        <f t="shared" si="826"/>
        <v>401681.06666666665</v>
      </c>
      <c r="BK577" s="51">
        <f t="shared" si="869"/>
        <v>11720.413751958606</v>
      </c>
      <c r="BL577" s="72">
        <f t="shared" si="806"/>
        <v>35.090897669566615</v>
      </c>
      <c r="BM577" s="51">
        <f t="shared" si="827"/>
        <v>429</v>
      </c>
      <c r="BN577" s="51">
        <f t="shared" si="828"/>
        <v>17.100000000000001</v>
      </c>
      <c r="BO577" s="51">
        <v>1</v>
      </c>
      <c r="BQ577" s="63">
        <f t="shared" si="870"/>
        <v>5.8672401672899029E+20</v>
      </c>
      <c r="BR577" s="63">
        <f t="shared" si="871"/>
        <v>2.5170460317673684E+23</v>
      </c>
      <c r="BS577" s="63">
        <f t="shared" si="872"/>
        <v>1.1517805446754584E+27</v>
      </c>
      <c r="BT577" s="63">
        <f t="shared" si="873"/>
        <v>2.0398189381389657E+36</v>
      </c>
      <c r="BU577" s="63">
        <f t="shared" si="829"/>
        <v>401681.06666666665</v>
      </c>
      <c r="BV577" s="51">
        <f t="shared" si="874"/>
        <v>4575.9216563342879</v>
      </c>
      <c r="BW577" s="72">
        <f t="shared" si="891"/>
        <v>13.700301199652341</v>
      </c>
      <c r="BX577" s="51">
        <f t="shared" si="830"/>
        <v>384</v>
      </c>
      <c r="BY577" s="51">
        <f t="shared" si="831"/>
        <v>19.350000000000001</v>
      </c>
      <c r="BZ577" s="51">
        <v>1</v>
      </c>
      <c r="CB577" s="63">
        <f t="shared" si="875"/>
        <v>3.0264393552281313E+18</v>
      </c>
      <c r="CC577" s="63">
        <f t="shared" si="876"/>
        <v>1.1621527124076024E+21</v>
      </c>
      <c r="CD577" s="63">
        <f t="shared" si="877"/>
        <v>2.5455676100454651E+24</v>
      </c>
      <c r="CE577" s="63">
        <f t="shared" si="878"/>
        <v>2.3082161668414615E+36</v>
      </c>
      <c r="CF577" s="63">
        <f t="shared" si="832"/>
        <v>401681.06666666665</v>
      </c>
      <c r="CG577" s="51">
        <f t="shared" si="879"/>
        <v>2190.389940037981</v>
      </c>
      <c r="CH577" s="93">
        <f t="shared" si="844"/>
        <v>6.558023536453768</v>
      </c>
      <c r="CI577" s="51">
        <f t="shared" si="833"/>
        <v>339</v>
      </c>
      <c r="CJ577" s="51">
        <f t="shared" si="834"/>
        <v>21.6</v>
      </c>
      <c r="CK577" s="51">
        <v>1</v>
      </c>
      <c r="CM577" s="63">
        <f t="shared" si="880"/>
        <v>879742905334027.87</v>
      </c>
      <c r="CN577" s="63">
        <f t="shared" si="881"/>
        <v>2.9823284490823546E+17</v>
      </c>
      <c r="CO577" s="63">
        <f t="shared" si="882"/>
        <v>5.5499293823665491E+21</v>
      </c>
      <c r="CP577" s="63">
        <f t="shared" si="883"/>
        <v>2.5766133955439567E+36</v>
      </c>
      <c r="CQ577" s="63">
        <f t="shared" si="835"/>
        <v>401681.06666666665</v>
      </c>
      <c r="CR577" s="51">
        <f t="shared" si="884"/>
        <v>18609.38349722758</v>
      </c>
      <c r="CS577" s="93">
        <f t="shared" ref="CS577:CS640" si="904">CR577/$F577</f>
        <v>55.716460682610986</v>
      </c>
      <c r="CT577" s="51">
        <f t="shared" si="836"/>
        <v>288</v>
      </c>
      <c r="CU577" s="51">
        <f t="shared" si="837"/>
        <v>24.15</v>
      </c>
      <c r="CV577" s="51">
        <v>1</v>
      </c>
      <c r="CX577" s="63">
        <f t="shared" si="894"/>
        <v>4243065703385.5527</v>
      </c>
      <c r="CY577" s="63">
        <f t="shared" si="895"/>
        <v>1222002922575039.2</v>
      </c>
      <c r="CZ577" s="63">
        <f t="shared" si="896"/>
        <v>5.2752723399640289E+18</v>
      </c>
      <c r="DA577" s="63">
        <f t="shared" si="897"/>
        <v>2.8807969214067849E+36</v>
      </c>
      <c r="DB577" s="63">
        <f t="shared" si="838"/>
        <v>401681.06666666665</v>
      </c>
      <c r="DC577" s="51">
        <f t="shared" si="898"/>
        <v>4316.9064840269166</v>
      </c>
      <c r="DD577" s="93">
        <f t="shared" si="893"/>
        <v>12.924810240147242</v>
      </c>
      <c r="DE577" s="51">
        <f t="shared" si="839"/>
        <v>233</v>
      </c>
      <c r="DF577" s="51">
        <f t="shared" si="840"/>
        <v>26.9</v>
      </c>
      <c r="DG577" s="51">
        <v>1</v>
      </c>
      <c r="DI577" s="63">
        <f t="shared" si="899"/>
        <v>1363414359.3768842</v>
      </c>
      <c r="DJ577" s="63">
        <f t="shared" si="900"/>
        <v>317675545734.81403</v>
      </c>
      <c r="DK577" s="63">
        <f t="shared" si="901"/>
        <v>2869129018363254.5</v>
      </c>
      <c r="DL577" s="63">
        <f t="shared" si="902"/>
        <v>3.2088379787098351E+36</v>
      </c>
      <c r="DM577" s="63">
        <f t="shared" si="841"/>
        <v>401681.06666666665</v>
      </c>
      <c r="DN577" s="51">
        <f t="shared" si="903"/>
        <v>9031.6332399042039</v>
      </c>
      <c r="DO577" s="93">
        <f t="shared" si="885"/>
        <v>27.040693657898618</v>
      </c>
    </row>
    <row r="578" spans="1:119">
      <c r="A578" s="74">
        <v>8192</v>
      </c>
      <c r="B578" s="74">
        <f t="shared" si="807"/>
        <v>19.066666666666666</v>
      </c>
      <c r="C578" s="78">
        <v>22.475000000000001</v>
      </c>
      <c r="D578" s="76">
        <f t="shared" si="886"/>
        <v>3.86</v>
      </c>
      <c r="E578" s="76">
        <f t="shared" si="887"/>
        <v>3.86</v>
      </c>
      <c r="F578" s="77">
        <f t="shared" si="888"/>
        <v>334.86851000000001</v>
      </c>
      <c r="G578" s="73">
        <f t="shared" si="889"/>
        <v>2.7405107119672856E+34</v>
      </c>
      <c r="H578" s="74">
        <f t="shared" si="890"/>
        <v>114.40000000000005</v>
      </c>
      <c r="I578" s="79">
        <v>572</v>
      </c>
      <c r="J578" s="51">
        <f t="shared" si="811"/>
        <v>572</v>
      </c>
      <c r="K578" s="51">
        <f t="shared" si="812"/>
        <v>10</v>
      </c>
      <c r="L578" s="51">
        <v>1</v>
      </c>
      <c r="N578" s="63">
        <f t="shared" si="846"/>
        <v>6.8446956434729616E+28</v>
      </c>
      <c r="O578" s="63">
        <f t="shared" si="847"/>
        <v>3.915165908066534E+31</v>
      </c>
      <c r="P578" s="63">
        <f t="shared" si="848"/>
        <v>2.7405107119672857E+35</v>
      </c>
      <c r="Q578" s="63">
        <f t="shared" si="849"/>
        <v>1.3702553559836429E+36</v>
      </c>
      <c r="R578" s="63">
        <f t="shared" si="813"/>
        <v>401954.1333333333</v>
      </c>
      <c r="S578" s="51">
        <f t="shared" si="850"/>
        <v>6999.7307299824233</v>
      </c>
      <c r="T578" s="72">
        <f t="shared" si="845"/>
        <v>20.90292315029091</v>
      </c>
      <c r="U578" s="51">
        <f t="shared" si="814"/>
        <v>557</v>
      </c>
      <c r="V578" s="69">
        <f t="shared" si="815"/>
        <v>10.75</v>
      </c>
      <c r="W578" s="51">
        <v>1</v>
      </c>
      <c r="Y578" s="68">
        <f t="shared" si="804"/>
        <v>4.5209322735504165E+27</v>
      </c>
      <c r="Z578" s="68">
        <f t="shared" si="851"/>
        <v>2.5181592763675821E+30</v>
      </c>
      <c r="AA578" s="68">
        <f t="shared" si="852"/>
        <v>3.6825612692060357E+34</v>
      </c>
      <c r="AB578" s="68">
        <f t="shared" si="853"/>
        <v>1.4730245076824159E+36</v>
      </c>
      <c r="AC578" s="63">
        <f t="shared" si="816"/>
        <v>401954.1333333333</v>
      </c>
      <c r="AD578" s="69">
        <f t="shared" si="854"/>
        <v>14624.020425419996</v>
      </c>
      <c r="AE578" s="72">
        <f t="shared" si="817"/>
        <v>43.670933481980718</v>
      </c>
      <c r="AF578" s="51">
        <f t="shared" si="818"/>
        <v>535</v>
      </c>
      <c r="AG578" s="51">
        <f t="shared" si="819"/>
        <v>11.85</v>
      </c>
      <c r="AH578" s="51">
        <v>1</v>
      </c>
      <c r="AJ578" s="63">
        <f t="shared" si="855"/>
        <v>2.9338701237093366E+26</v>
      </c>
      <c r="AK578" s="63">
        <f t="shared" si="856"/>
        <v>1.5696205161844951E+29</v>
      </c>
      <c r="AL578" s="63">
        <f t="shared" si="857"/>
        <v>1.9227724304262469E+33</v>
      </c>
      <c r="AM578" s="63">
        <f t="shared" si="858"/>
        <v>1.6237525968406167E+36</v>
      </c>
      <c r="AN578" s="63">
        <f t="shared" si="820"/>
        <v>401954.1333333333</v>
      </c>
      <c r="AO578" s="51">
        <f t="shared" si="859"/>
        <v>12249.91907661993</v>
      </c>
      <c r="AP578" s="72">
        <f t="shared" si="805"/>
        <v>36.581281042579754</v>
      </c>
      <c r="AQ578" s="51">
        <f t="shared" si="821"/>
        <v>507</v>
      </c>
      <c r="AR578" s="51">
        <f t="shared" si="822"/>
        <v>13.25</v>
      </c>
      <c r="AS578" s="51">
        <v>1</v>
      </c>
      <c r="AU578" s="63">
        <f t="shared" si="860"/>
        <v>2.034643134547193E+25</v>
      </c>
      <c r="AV578" s="63">
        <f t="shared" si="861"/>
        <v>1.0315640692154269E+28</v>
      </c>
      <c r="AW578" s="63">
        <f t="shared" si="862"/>
        <v>4.4325887370076142E+31</v>
      </c>
      <c r="AX578" s="63">
        <f t="shared" si="863"/>
        <v>1.8155883466783265E+36</v>
      </c>
      <c r="AY578" s="63">
        <f t="shared" si="823"/>
        <v>401954.1333333333</v>
      </c>
      <c r="AZ578" s="51">
        <f t="shared" si="864"/>
        <v>4296.959218809252</v>
      </c>
      <c r="BA578" s="72">
        <f t="shared" si="892"/>
        <v>12.831780506352334</v>
      </c>
      <c r="BB578" s="51">
        <f t="shared" si="824"/>
        <v>477</v>
      </c>
      <c r="BC578" s="51">
        <f t="shared" si="825"/>
        <v>14.75</v>
      </c>
      <c r="BD578" s="51">
        <v>1</v>
      </c>
      <c r="BF578" s="63">
        <f t="shared" si="865"/>
        <v>1.2030888766277558E+23</v>
      </c>
      <c r="BG578" s="63">
        <f t="shared" si="866"/>
        <v>5.7387339415143949E+25</v>
      </c>
      <c r="BH578" s="63">
        <f t="shared" si="867"/>
        <v>7.7099863055262017E+29</v>
      </c>
      <c r="BI578" s="63">
        <f t="shared" si="868"/>
        <v>2.0211266500758731E+36</v>
      </c>
      <c r="BJ578" s="63">
        <f t="shared" si="826"/>
        <v>401954.1333333333</v>
      </c>
      <c r="BK578" s="51">
        <f t="shared" si="869"/>
        <v>13434.995216892061</v>
      </c>
      <c r="BL578" s="72">
        <f t="shared" si="806"/>
        <v>40.120210816156053</v>
      </c>
      <c r="BM578" s="51">
        <f t="shared" si="827"/>
        <v>430</v>
      </c>
      <c r="BN578" s="51">
        <f t="shared" si="828"/>
        <v>17.100000000000001</v>
      </c>
      <c r="BO578" s="51">
        <v>1</v>
      </c>
      <c r="BQ578" s="63">
        <f t="shared" si="870"/>
        <v>5.8672401672899029E+20</v>
      </c>
      <c r="BR578" s="63">
        <f t="shared" si="871"/>
        <v>2.5229132719346583E+23</v>
      </c>
      <c r="BS578" s="63">
        <f t="shared" si="872"/>
        <v>1.3230484169862882E+27</v>
      </c>
      <c r="BT578" s="63">
        <f t="shared" si="873"/>
        <v>2.3431366587320296E+36</v>
      </c>
      <c r="BU578" s="63">
        <f t="shared" si="829"/>
        <v>401954.1333333333</v>
      </c>
      <c r="BV578" s="51">
        <f t="shared" si="874"/>
        <v>5244.1296009027228</v>
      </c>
      <c r="BW578" s="72">
        <f t="shared" si="891"/>
        <v>15.660264982523207</v>
      </c>
      <c r="BX578" s="51">
        <f t="shared" si="830"/>
        <v>385</v>
      </c>
      <c r="BY578" s="51">
        <f t="shared" si="831"/>
        <v>19.350000000000001</v>
      </c>
      <c r="BZ578" s="51">
        <v>1</v>
      </c>
      <c r="CB578" s="63">
        <f t="shared" si="875"/>
        <v>3.0264393552281313E+18</v>
      </c>
      <c r="CC578" s="63">
        <f t="shared" si="876"/>
        <v>1.1651791517628305E+21</v>
      </c>
      <c r="CD578" s="63">
        <f t="shared" si="877"/>
        <v>2.9240893261929597E+24</v>
      </c>
      <c r="CE578" s="63">
        <f t="shared" si="878"/>
        <v>2.6514441138283489E+36</v>
      </c>
      <c r="CF578" s="63">
        <f t="shared" si="832"/>
        <v>401954.1333333333</v>
      </c>
      <c r="CG578" s="51">
        <f t="shared" si="879"/>
        <v>2509.5620032069978</v>
      </c>
      <c r="CH578" s="93">
        <f t="shared" si="844"/>
        <v>7.4941713785121138</v>
      </c>
      <c r="CI578" s="51">
        <f t="shared" si="833"/>
        <v>340</v>
      </c>
      <c r="CJ578" s="51">
        <f t="shared" si="834"/>
        <v>21.6</v>
      </c>
      <c r="CK578" s="51">
        <v>15</v>
      </c>
      <c r="CM578" s="63">
        <f t="shared" si="880"/>
        <v>1.3196143580010418E+16</v>
      </c>
      <c r="CN578" s="63">
        <f t="shared" si="881"/>
        <v>4.486688817203542E+18</v>
      </c>
      <c r="CO578" s="63">
        <f t="shared" si="882"/>
        <v>6.3751947518741662E+21</v>
      </c>
      <c r="CP578" s="63">
        <f t="shared" si="883"/>
        <v>2.9597515689246686E+36</v>
      </c>
      <c r="CQ578" s="63">
        <f t="shared" si="835"/>
        <v>401954.1333333333</v>
      </c>
      <c r="CR578" s="51">
        <f t="shared" si="884"/>
        <v>1420.913063422056</v>
      </c>
      <c r="CS578" s="93">
        <f t="shared" si="904"/>
        <v>4.2431970190987975</v>
      </c>
      <c r="CT578" s="51">
        <f t="shared" si="836"/>
        <v>289</v>
      </c>
      <c r="CU578" s="51">
        <f t="shared" si="837"/>
        <v>24.15</v>
      </c>
      <c r="CV578" s="51">
        <v>1</v>
      </c>
      <c r="CX578" s="63">
        <f t="shared" si="894"/>
        <v>4243065703385.5527</v>
      </c>
      <c r="CY578" s="63">
        <f t="shared" si="895"/>
        <v>1226245988278424.7</v>
      </c>
      <c r="CZ578" s="63">
        <f t="shared" si="896"/>
        <v>6.0596966590780396E+18</v>
      </c>
      <c r="DA578" s="63">
        <f t="shared" si="897"/>
        <v>3.309166684700497E+36</v>
      </c>
      <c r="DB578" s="63">
        <f t="shared" si="838"/>
        <v>401954.1333333333</v>
      </c>
      <c r="DC578" s="51">
        <f t="shared" si="898"/>
        <v>4941.6648184802525</v>
      </c>
      <c r="DD578" s="93">
        <f t="shared" si="893"/>
        <v>14.757030508721924</v>
      </c>
      <c r="DE578" s="51">
        <f t="shared" si="839"/>
        <v>234</v>
      </c>
      <c r="DF578" s="51">
        <f t="shared" si="840"/>
        <v>26.9</v>
      </c>
      <c r="DG578" s="51">
        <v>1</v>
      </c>
      <c r="DI578" s="63">
        <f t="shared" si="899"/>
        <v>1363414359.3768842</v>
      </c>
      <c r="DJ578" s="63">
        <f t="shared" si="900"/>
        <v>319038960094.19092</v>
      </c>
      <c r="DK578" s="63">
        <f t="shared" si="901"/>
        <v>3295763783668128</v>
      </c>
      <c r="DL578" s="63">
        <f t="shared" si="902"/>
        <v>3.6859869075959985E+36</v>
      </c>
      <c r="DM578" s="63">
        <f t="shared" si="841"/>
        <v>401954.1333333333</v>
      </c>
      <c r="DN578" s="51">
        <f t="shared" si="903"/>
        <v>10330.286253111874</v>
      </c>
      <c r="DO578" s="93">
        <f t="shared" si="885"/>
        <v>30.848783760264208</v>
      </c>
    </row>
    <row r="579" spans="1:119">
      <c r="A579" s="74">
        <v>8192</v>
      </c>
      <c r="B579" s="74">
        <f t="shared" si="807"/>
        <v>19.100000000000001</v>
      </c>
      <c r="C579" s="78">
        <v>22.475000000000001</v>
      </c>
      <c r="D579" s="76">
        <f t="shared" si="886"/>
        <v>3.8650000000000002</v>
      </c>
      <c r="E579" s="76">
        <f t="shared" si="887"/>
        <v>3.8650000000000002</v>
      </c>
      <c r="F579" s="77">
        <f t="shared" si="888"/>
        <v>335.73660687500006</v>
      </c>
      <c r="G579" s="73">
        <f t="shared" si="889"/>
        <v>3.1480201466885737E+34</v>
      </c>
      <c r="H579" s="74">
        <f t="shared" si="890"/>
        <v>114.60000000000007</v>
      </c>
      <c r="I579" s="79">
        <v>573</v>
      </c>
      <c r="J579" s="51">
        <f t="shared" si="811"/>
        <v>573</v>
      </c>
      <c r="K579" s="51">
        <f t="shared" si="812"/>
        <v>10</v>
      </c>
      <c r="L579" s="51">
        <v>1</v>
      </c>
      <c r="N579" s="63">
        <f t="shared" si="846"/>
        <v>6.8446956434729616E+28</v>
      </c>
      <c r="O579" s="63">
        <f t="shared" si="847"/>
        <v>3.9220106037100068E+31</v>
      </c>
      <c r="P579" s="63">
        <f t="shared" si="848"/>
        <v>3.1480201466885737E+35</v>
      </c>
      <c r="Q579" s="63">
        <f t="shared" si="849"/>
        <v>1.5740100733442869E+36</v>
      </c>
      <c r="R579" s="63">
        <f t="shared" si="813"/>
        <v>402227.20000000001</v>
      </c>
      <c r="S579" s="51">
        <f t="shared" si="850"/>
        <v>8026.5467505639053</v>
      </c>
      <c r="T579" s="72">
        <f t="shared" si="845"/>
        <v>23.907273101000609</v>
      </c>
      <c r="U579" s="51">
        <f t="shared" si="814"/>
        <v>558</v>
      </c>
      <c r="V579" s="69">
        <f t="shared" si="815"/>
        <v>10.75</v>
      </c>
      <c r="W579" s="51">
        <v>1</v>
      </c>
      <c r="Y579" s="68">
        <f t="shared" si="804"/>
        <v>4.5209322735504165E+27</v>
      </c>
      <c r="Z579" s="68">
        <f t="shared" si="851"/>
        <v>2.5226802086411325E+30</v>
      </c>
      <c r="AA579" s="68">
        <f t="shared" si="852"/>
        <v>4.2301520721127668E+34</v>
      </c>
      <c r="AB579" s="68">
        <f t="shared" si="853"/>
        <v>1.6920608288451082E+36</v>
      </c>
      <c r="AC579" s="63">
        <f t="shared" si="816"/>
        <v>402227.20000000001</v>
      </c>
      <c r="AD579" s="69">
        <f t="shared" si="854"/>
        <v>16768.483209337825</v>
      </c>
      <c r="AE579" s="72">
        <f t="shared" si="817"/>
        <v>49.945352594752919</v>
      </c>
      <c r="AF579" s="51">
        <f t="shared" si="818"/>
        <v>536</v>
      </c>
      <c r="AG579" s="51">
        <f t="shared" si="819"/>
        <v>11.85</v>
      </c>
      <c r="AH579" s="51">
        <v>1</v>
      </c>
      <c r="AJ579" s="63">
        <f t="shared" si="855"/>
        <v>2.9338701237093366E+26</v>
      </c>
      <c r="AK579" s="63">
        <f t="shared" si="856"/>
        <v>1.5725543863082044E+29</v>
      </c>
      <c r="AL579" s="63">
        <f t="shared" si="857"/>
        <v>2.2086855278642807E+33</v>
      </c>
      <c r="AM579" s="63">
        <f t="shared" si="858"/>
        <v>1.86520193691298E+36</v>
      </c>
      <c r="AN579" s="63">
        <f t="shared" si="820"/>
        <v>402227.20000000001</v>
      </c>
      <c r="AO579" s="51">
        <f t="shared" si="859"/>
        <v>14045.209164749365</v>
      </c>
      <c r="AP579" s="72">
        <f t="shared" si="805"/>
        <v>41.834011773338183</v>
      </c>
      <c r="AQ579" s="51">
        <f t="shared" si="821"/>
        <v>508</v>
      </c>
      <c r="AR579" s="51">
        <f t="shared" si="822"/>
        <v>13.25</v>
      </c>
      <c r="AS579" s="51">
        <v>1</v>
      </c>
      <c r="AU579" s="63">
        <f t="shared" si="860"/>
        <v>2.034643134547193E+25</v>
      </c>
      <c r="AV579" s="63">
        <f t="shared" si="861"/>
        <v>1.033598712349974E+28</v>
      </c>
      <c r="AW579" s="63">
        <f t="shared" si="862"/>
        <v>5.0917073905790318E+31</v>
      </c>
      <c r="AX579" s="63">
        <f t="shared" si="863"/>
        <v>2.0855633471811803E+36</v>
      </c>
      <c r="AY579" s="63">
        <f t="shared" si="823"/>
        <v>402227.20000000001</v>
      </c>
      <c r="AZ579" s="51">
        <f t="shared" si="864"/>
        <v>4926.1936278951098</v>
      </c>
      <c r="BA579" s="72">
        <f t="shared" si="892"/>
        <v>14.672792680391888</v>
      </c>
      <c r="BB579" s="51">
        <f t="shared" si="824"/>
        <v>478</v>
      </c>
      <c r="BC579" s="51">
        <f t="shared" si="825"/>
        <v>14.75</v>
      </c>
      <c r="BD579" s="51">
        <v>1</v>
      </c>
      <c r="BF579" s="63">
        <f t="shared" si="865"/>
        <v>1.2030888766277558E+23</v>
      </c>
      <c r="BG579" s="63">
        <f t="shared" si="866"/>
        <v>5.7507648302806729E+25</v>
      </c>
      <c r="BH579" s="63">
        <f t="shared" si="867"/>
        <v>8.8564485862076146E+29</v>
      </c>
      <c r="BI579" s="63">
        <f t="shared" si="868"/>
        <v>2.321664858182823E+36</v>
      </c>
      <c r="BJ579" s="63">
        <f t="shared" si="826"/>
        <v>402227.20000000001</v>
      </c>
      <c r="BK579" s="51">
        <f t="shared" si="869"/>
        <v>15400.470802725149</v>
      </c>
      <c r="BL579" s="72">
        <f t="shared" si="806"/>
        <v>45.870692940132628</v>
      </c>
      <c r="BM579" s="51">
        <f t="shared" si="827"/>
        <v>431</v>
      </c>
      <c r="BN579" s="51">
        <f t="shared" si="828"/>
        <v>17.100000000000001</v>
      </c>
      <c r="BO579" s="51">
        <v>1</v>
      </c>
      <c r="BQ579" s="63">
        <f t="shared" si="870"/>
        <v>5.8672401672899029E+20</v>
      </c>
      <c r="BR579" s="63">
        <f t="shared" si="871"/>
        <v>2.5287805121019483E+23</v>
      </c>
      <c r="BS579" s="63">
        <f t="shared" si="872"/>
        <v>1.5197835401735806E+27</v>
      </c>
      <c r="BT579" s="63">
        <f t="shared" si="873"/>
        <v>2.6915572254187305E+36</v>
      </c>
      <c r="BU579" s="63">
        <f t="shared" si="829"/>
        <v>402227.20000000001</v>
      </c>
      <c r="BV579" s="51">
        <f t="shared" si="874"/>
        <v>6009.9464263520476</v>
      </c>
      <c r="BW579" s="72">
        <f t="shared" si="891"/>
        <v>17.900777881482682</v>
      </c>
      <c r="BX579" s="51">
        <f t="shared" si="830"/>
        <v>386</v>
      </c>
      <c r="BY579" s="51">
        <f t="shared" si="831"/>
        <v>19.350000000000001</v>
      </c>
      <c r="BZ579" s="51">
        <v>1</v>
      </c>
      <c r="CB579" s="63">
        <f t="shared" si="875"/>
        <v>3.0264393552281313E+18</v>
      </c>
      <c r="CC579" s="63">
        <f t="shared" si="876"/>
        <v>1.1682055911180587E+21</v>
      </c>
      <c r="CD579" s="63">
        <f t="shared" si="877"/>
        <v>3.3588965988622416E+24</v>
      </c>
      <c r="CE579" s="63">
        <f t="shared" si="878"/>
        <v>3.0457094919211957E+36</v>
      </c>
      <c r="CF579" s="63">
        <f t="shared" si="832"/>
        <v>402227.20000000001</v>
      </c>
      <c r="CG579" s="51">
        <f t="shared" si="879"/>
        <v>2875.2615330727276</v>
      </c>
      <c r="CH579" s="93">
        <f t="shared" si="844"/>
        <v>8.5640394112377258</v>
      </c>
      <c r="CI579" s="51">
        <f t="shared" si="833"/>
        <v>341</v>
      </c>
      <c r="CJ579" s="51">
        <f t="shared" si="834"/>
        <v>21.6</v>
      </c>
      <c r="CK579" s="51">
        <v>1</v>
      </c>
      <c r="CM579" s="63">
        <f t="shared" si="880"/>
        <v>1.3196143580010418E+16</v>
      </c>
      <c r="CN579" s="63">
        <f t="shared" si="881"/>
        <v>4.4998849607835525E+18</v>
      </c>
      <c r="CO579" s="63">
        <f t="shared" si="882"/>
        <v>7.3231757242635859E+21</v>
      </c>
      <c r="CP579" s="63">
        <f t="shared" si="883"/>
        <v>3.3998617584236596E+36</v>
      </c>
      <c r="CQ579" s="63">
        <f t="shared" si="835"/>
        <v>402227.20000000001</v>
      </c>
      <c r="CR579" s="51">
        <f t="shared" si="884"/>
        <v>1627.4139868207701</v>
      </c>
      <c r="CS579" s="93">
        <f t="shared" si="904"/>
        <v>4.8472938413495124</v>
      </c>
      <c r="CT579" s="51">
        <f t="shared" si="836"/>
        <v>290</v>
      </c>
      <c r="CU579" s="51">
        <f t="shared" si="837"/>
        <v>24.15</v>
      </c>
      <c r="CV579" s="51">
        <v>1</v>
      </c>
      <c r="CX579" s="63">
        <f t="shared" si="894"/>
        <v>4243065703385.5527</v>
      </c>
      <c r="CY579" s="63">
        <f t="shared" si="895"/>
        <v>1230489053981810.2</v>
      </c>
      <c r="CZ579" s="63">
        <f t="shared" si="896"/>
        <v>6.9607635840639724E+18</v>
      </c>
      <c r="DA579" s="63">
        <f t="shared" si="897"/>
        <v>3.8012343271264522E+36</v>
      </c>
      <c r="DB579" s="63">
        <f t="shared" si="838"/>
        <v>402227.20000000001</v>
      </c>
      <c r="DC579" s="51">
        <f t="shared" si="898"/>
        <v>5656.9081712179704</v>
      </c>
      <c r="DD579" s="93">
        <f t="shared" si="893"/>
        <v>16.849244483262812</v>
      </c>
      <c r="DE579" s="51">
        <f t="shared" si="839"/>
        <v>235</v>
      </c>
      <c r="DF579" s="51">
        <f t="shared" si="840"/>
        <v>26.9</v>
      </c>
      <c r="DG579" s="51">
        <v>1</v>
      </c>
      <c r="DI579" s="63">
        <f t="shared" si="899"/>
        <v>1363414359.3768842</v>
      </c>
      <c r="DJ579" s="63">
        <f t="shared" si="900"/>
        <v>320402374453.56781</v>
      </c>
      <c r="DK579" s="63">
        <f t="shared" si="901"/>
        <v>3785838436758382.5</v>
      </c>
      <c r="DL579" s="63">
        <f t="shared" si="902"/>
        <v>4.2340870972961312E+36</v>
      </c>
      <c r="DM579" s="63">
        <f t="shared" si="841"/>
        <v>402227.20000000001</v>
      </c>
      <c r="DN579" s="51">
        <f t="shared" si="903"/>
        <v>11815.887579531718</v>
      </c>
      <c r="DO579" s="93">
        <f t="shared" si="885"/>
        <v>35.193920881945878</v>
      </c>
    </row>
    <row r="580" spans="1:119">
      <c r="A580" s="74">
        <v>8192</v>
      </c>
      <c r="B580" s="74">
        <f t="shared" si="807"/>
        <v>19.133333333333333</v>
      </c>
      <c r="C580" s="78">
        <v>22.475000000000001</v>
      </c>
      <c r="D580" s="76">
        <f t="shared" si="886"/>
        <v>3.87</v>
      </c>
      <c r="E580" s="76">
        <f t="shared" si="887"/>
        <v>3.87</v>
      </c>
      <c r="F580" s="77">
        <f t="shared" si="888"/>
        <v>336.60582750000003</v>
      </c>
      <c r="G580" s="73">
        <f t="shared" si="889"/>
        <v>3.6161255639986898E+34</v>
      </c>
      <c r="H580" s="74">
        <f t="shared" si="890"/>
        <v>114.80000000000005</v>
      </c>
      <c r="I580" s="79">
        <v>574</v>
      </c>
      <c r="J580" s="51">
        <f t="shared" si="811"/>
        <v>574</v>
      </c>
      <c r="K580" s="51">
        <f t="shared" si="812"/>
        <v>10</v>
      </c>
      <c r="L580" s="51">
        <v>1</v>
      </c>
      <c r="N580" s="63">
        <f t="shared" si="846"/>
        <v>6.8446956434729616E+28</v>
      </c>
      <c r="O580" s="63">
        <f t="shared" si="847"/>
        <v>3.9288552993534801E+31</v>
      </c>
      <c r="P580" s="63">
        <f t="shared" si="848"/>
        <v>3.6161255639986899E+35</v>
      </c>
      <c r="Q580" s="63">
        <f t="shared" si="849"/>
        <v>1.808062781999345E+36</v>
      </c>
      <c r="R580" s="63">
        <f t="shared" si="813"/>
        <v>402500.26666666666</v>
      </c>
      <c r="S580" s="51">
        <f t="shared" si="850"/>
        <v>9204.01818970973</v>
      </c>
      <c r="T580" s="72">
        <f t="shared" si="845"/>
        <v>27.343609164668216</v>
      </c>
      <c r="U580" s="51">
        <f t="shared" si="814"/>
        <v>559</v>
      </c>
      <c r="V580" s="69">
        <f t="shared" si="815"/>
        <v>10.75</v>
      </c>
      <c r="W580" s="51">
        <v>1</v>
      </c>
      <c r="Y580" s="68">
        <f t="shared" si="804"/>
        <v>4.5209322735504165E+27</v>
      </c>
      <c r="Z580" s="68">
        <f t="shared" si="851"/>
        <v>2.5272011409146828E+30</v>
      </c>
      <c r="AA580" s="68">
        <f t="shared" si="852"/>
        <v>4.8591687266232345E+34</v>
      </c>
      <c r="AB580" s="68">
        <f t="shared" si="853"/>
        <v>1.9436674906492955E+36</v>
      </c>
      <c r="AC580" s="63">
        <f t="shared" si="816"/>
        <v>402500.26666666666</v>
      </c>
      <c r="AD580" s="69">
        <f t="shared" si="854"/>
        <v>19227.471244590095</v>
      </c>
      <c r="AE580" s="72">
        <f t="shared" si="817"/>
        <v>57.121623197655701</v>
      </c>
      <c r="AF580" s="51">
        <f t="shared" si="818"/>
        <v>537</v>
      </c>
      <c r="AG580" s="51">
        <f t="shared" si="819"/>
        <v>11.85</v>
      </c>
      <c r="AH580" s="51">
        <v>1</v>
      </c>
      <c r="AJ580" s="63">
        <f t="shared" si="855"/>
        <v>2.9338701237093366E+26</v>
      </c>
      <c r="AK580" s="63">
        <f t="shared" si="856"/>
        <v>1.5754882564319137E+29</v>
      </c>
      <c r="AL580" s="63">
        <f t="shared" si="857"/>
        <v>2.537113432563458E+33</v>
      </c>
      <c r="AM580" s="63">
        <f t="shared" si="858"/>
        <v>2.1425543966692239E+36</v>
      </c>
      <c r="AN580" s="63">
        <f t="shared" si="820"/>
        <v>402500.26666666666</v>
      </c>
      <c r="AO580" s="51">
        <f t="shared" si="859"/>
        <v>16103.6645129262</v>
      </c>
      <c r="AP580" s="72">
        <f t="shared" si="805"/>
        <v>47.841312292569263</v>
      </c>
      <c r="AQ580" s="51">
        <f t="shared" si="821"/>
        <v>509</v>
      </c>
      <c r="AR580" s="51">
        <f t="shared" si="822"/>
        <v>13.25</v>
      </c>
      <c r="AS580" s="51">
        <v>1</v>
      </c>
      <c r="AU580" s="63">
        <f t="shared" si="860"/>
        <v>2.034643134547193E+25</v>
      </c>
      <c r="AV580" s="63">
        <f t="shared" si="861"/>
        <v>1.0356333554845212E+28</v>
      </c>
      <c r="AW580" s="63">
        <f t="shared" si="862"/>
        <v>5.8488359036843799E+31</v>
      </c>
      <c r="AX580" s="63">
        <f t="shared" si="863"/>
        <v>2.3956831861491321E+36</v>
      </c>
      <c r="AY580" s="63">
        <f t="shared" si="823"/>
        <v>402500.26666666666</v>
      </c>
      <c r="AZ580" s="51">
        <f t="shared" si="864"/>
        <v>5647.5932072968053</v>
      </c>
      <c r="BA580" s="72">
        <f t="shared" si="892"/>
        <v>16.778061298706437</v>
      </c>
      <c r="BB580" s="51">
        <f t="shared" si="824"/>
        <v>479</v>
      </c>
      <c r="BC580" s="51">
        <f t="shared" si="825"/>
        <v>14.75</v>
      </c>
      <c r="BD580" s="51">
        <v>1</v>
      </c>
      <c r="BF580" s="63">
        <f t="shared" si="865"/>
        <v>1.2030888766277558E+23</v>
      </c>
      <c r="BG580" s="63">
        <f t="shared" si="866"/>
        <v>5.7627957190469499E+25</v>
      </c>
      <c r="BH580" s="63">
        <f t="shared" si="867"/>
        <v>1.0173387922092506E+30</v>
      </c>
      <c r="BI580" s="63">
        <f t="shared" si="868"/>
        <v>2.6668926034490336E+36</v>
      </c>
      <c r="BJ580" s="63">
        <f t="shared" si="826"/>
        <v>402500.26666666666</v>
      </c>
      <c r="BK580" s="51">
        <f t="shared" si="869"/>
        <v>17653.563336399122</v>
      </c>
      <c r="BL580" s="72">
        <f t="shared" si="806"/>
        <v>52.445804243835084</v>
      </c>
      <c r="BM580" s="51">
        <f t="shared" si="827"/>
        <v>432</v>
      </c>
      <c r="BN580" s="51">
        <f t="shared" si="828"/>
        <v>17.100000000000001</v>
      </c>
      <c r="BO580" s="51">
        <v>1</v>
      </c>
      <c r="BQ580" s="63">
        <f t="shared" si="870"/>
        <v>5.8672401672899029E+20</v>
      </c>
      <c r="BR580" s="63">
        <f t="shared" si="871"/>
        <v>2.5346477522692382E+23</v>
      </c>
      <c r="BS580" s="63">
        <f t="shared" si="872"/>
        <v>1.7457728525489624E+27</v>
      </c>
      <c r="BT580" s="63">
        <f t="shared" si="873"/>
        <v>3.0917873572188797E+36</v>
      </c>
      <c r="BU580" s="63">
        <f t="shared" si="829"/>
        <v>402500.26666666666</v>
      </c>
      <c r="BV580" s="51">
        <f t="shared" si="874"/>
        <v>6887.6349819654188</v>
      </c>
      <c r="BW580" s="72">
        <f t="shared" si="891"/>
        <v>20.462019428244801</v>
      </c>
      <c r="BX580" s="51">
        <f t="shared" si="830"/>
        <v>387</v>
      </c>
      <c r="BY580" s="51">
        <f t="shared" si="831"/>
        <v>19.350000000000001</v>
      </c>
      <c r="BZ580" s="51">
        <v>1</v>
      </c>
      <c r="CB580" s="63">
        <f t="shared" si="875"/>
        <v>3.0264393552281313E+18</v>
      </c>
      <c r="CC580" s="63">
        <f t="shared" si="876"/>
        <v>1.1712320304732868E+21</v>
      </c>
      <c r="CD580" s="63">
        <f t="shared" si="877"/>
        <v>3.8583589977181928E+24</v>
      </c>
      <c r="CE580" s="63">
        <f t="shared" si="878"/>
        <v>3.4986014831687326E+36</v>
      </c>
      <c r="CF580" s="63">
        <f t="shared" si="832"/>
        <v>402500.26666666666</v>
      </c>
      <c r="CG580" s="51">
        <f t="shared" si="879"/>
        <v>3294.2738051307019</v>
      </c>
      <c r="CH580" s="93">
        <f t="shared" si="844"/>
        <v>9.7867402641170891</v>
      </c>
      <c r="CI580" s="51">
        <f t="shared" si="833"/>
        <v>342</v>
      </c>
      <c r="CJ580" s="51">
        <f t="shared" si="834"/>
        <v>21.6</v>
      </c>
      <c r="CK580" s="51">
        <v>1</v>
      </c>
      <c r="CM580" s="63">
        <f t="shared" si="880"/>
        <v>1.3196143580010418E+16</v>
      </c>
      <c r="CN580" s="63">
        <f t="shared" si="881"/>
        <v>4.513081104363563E+18</v>
      </c>
      <c r="CO580" s="63">
        <f t="shared" si="882"/>
        <v>8.4121199078158023E+21</v>
      </c>
      <c r="CP580" s="63">
        <f t="shared" si="883"/>
        <v>3.9054156091185854E+36</v>
      </c>
      <c r="CQ580" s="63">
        <f t="shared" si="835"/>
        <v>402500.26666666666</v>
      </c>
      <c r="CR580" s="51">
        <f t="shared" si="884"/>
        <v>1863.9416649708278</v>
      </c>
      <c r="CS580" s="93">
        <f t="shared" si="904"/>
        <v>5.5374610677850713</v>
      </c>
      <c r="CT580" s="51">
        <f t="shared" si="836"/>
        <v>291</v>
      </c>
      <c r="CU580" s="51">
        <f t="shared" si="837"/>
        <v>24.15</v>
      </c>
      <c r="CV580" s="51">
        <v>1</v>
      </c>
      <c r="CX580" s="63">
        <f t="shared" si="894"/>
        <v>4243065703385.5527</v>
      </c>
      <c r="CY580" s="63">
        <f t="shared" si="895"/>
        <v>1234732119685195.7</v>
      </c>
      <c r="CZ580" s="63">
        <f t="shared" si="896"/>
        <v>7.9958176785375529E+18</v>
      </c>
      <c r="DA580" s="63">
        <f t="shared" si="897"/>
        <v>4.3664716185284175E+36</v>
      </c>
      <c r="DB580" s="63">
        <f t="shared" si="838"/>
        <v>402500.26666666666</v>
      </c>
      <c r="DC580" s="51">
        <f t="shared" si="898"/>
        <v>6475.7509350094069</v>
      </c>
      <c r="DD580" s="93">
        <f t="shared" si="893"/>
        <v>19.238380342685559</v>
      </c>
      <c r="DE580" s="51">
        <f t="shared" si="839"/>
        <v>236</v>
      </c>
      <c r="DF580" s="51">
        <f t="shared" si="840"/>
        <v>26.9</v>
      </c>
      <c r="DG580" s="51">
        <v>1</v>
      </c>
      <c r="DI580" s="63">
        <f t="shared" si="899"/>
        <v>1363414359.3768842</v>
      </c>
      <c r="DJ580" s="63">
        <f t="shared" si="900"/>
        <v>321765788812.9447</v>
      </c>
      <c r="DK580" s="63">
        <f t="shared" si="901"/>
        <v>4348786384588901.5</v>
      </c>
      <c r="DL580" s="63">
        <f t="shared" si="902"/>
        <v>4.8636888835782373E+36</v>
      </c>
      <c r="DM580" s="63">
        <f t="shared" si="841"/>
        <v>402500.26666666666</v>
      </c>
      <c r="DN580" s="51">
        <f t="shared" si="903"/>
        <v>13515.378377025112</v>
      </c>
      <c r="DO580" s="93">
        <f t="shared" si="885"/>
        <v>40.151944122313544</v>
      </c>
    </row>
    <row r="581" spans="1:119">
      <c r="A581" s="74">
        <v>8192</v>
      </c>
      <c r="B581" s="74">
        <f t="shared" si="807"/>
        <v>19.166666666666668</v>
      </c>
      <c r="C581" s="78">
        <v>22.475000000000001</v>
      </c>
      <c r="D581" s="76">
        <f t="shared" si="886"/>
        <v>3.875</v>
      </c>
      <c r="E581" s="76">
        <f t="shared" si="887"/>
        <v>3.875</v>
      </c>
      <c r="F581" s="77">
        <f t="shared" si="888"/>
        <v>337.47617187500003</v>
      </c>
      <c r="G581" s="73">
        <f t="shared" si="889"/>
        <v>4.1538374868280207E+34</v>
      </c>
      <c r="H581" s="74">
        <f t="shared" si="890"/>
        <v>115.00000000000007</v>
      </c>
      <c r="I581" s="79">
        <v>575</v>
      </c>
      <c r="J581" s="51">
        <f t="shared" si="811"/>
        <v>575</v>
      </c>
      <c r="K581" s="51">
        <f t="shared" si="812"/>
        <v>10</v>
      </c>
      <c r="L581" s="51">
        <v>1</v>
      </c>
      <c r="N581" s="63">
        <f t="shared" si="846"/>
        <v>6.8446956434729616E+28</v>
      </c>
      <c r="O581" s="63">
        <f t="shared" si="847"/>
        <v>3.9356999949969529E+31</v>
      </c>
      <c r="P581" s="63">
        <f t="shared" si="848"/>
        <v>4.1538374868280207E+35</v>
      </c>
      <c r="Q581" s="63">
        <f t="shared" si="849"/>
        <v>2.0769187434140104E+36</v>
      </c>
      <c r="R581" s="63">
        <f t="shared" si="813"/>
        <v>402773.33333333337</v>
      </c>
      <c r="S581" s="51">
        <f t="shared" si="850"/>
        <v>10554.253352919082</v>
      </c>
      <c r="T581" s="72">
        <f t="shared" si="845"/>
        <v>31.274069793669284</v>
      </c>
      <c r="U581" s="51">
        <f t="shared" si="814"/>
        <v>560</v>
      </c>
      <c r="V581" s="69">
        <f t="shared" si="815"/>
        <v>10.75</v>
      </c>
      <c r="W581" s="51">
        <v>15</v>
      </c>
      <c r="Y581" s="68">
        <f t="shared" si="804"/>
        <v>6.7813984103256246E+28</v>
      </c>
      <c r="Z581" s="68">
        <f t="shared" si="851"/>
        <v>3.79758310978235E+31</v>
      </c>
      <c r="AA581" s="68">
        <f t="shared" si="852"/>
        <v>5.5817191229251481E+34</v>
      </c>
      <c r="AB581" s="68">
        <f t="shared" si="853"/>
        <v>2.2326876491700612E+36</v>
      </c>
      <c r="AC581" s="63">
        <f t="shared" si="816"/>
        <v>402773.33333333337</v>
      </c>
      <c r="AD581" s="69">
        <f t="shared" si="854"/>
        <v>1469.8082863669183</v>
      </c>
      <c r="AE581" s="72">
        <f t="shared" si="817"/>
        <v>4.3552950070540986</v>
      </c>
      <c r="AF581" s="51">
        <f t="shared" si="818"/>
        <v>538</v>
      </c>
      <c r="AG581" s="51">
        <f t="shared" si="819"/>
        <v>11.85</v>
      </c>
      <c r="AH581" s="51">
        <v>1</v>
      </c>
      <c r="AJ581" s="63">
        <f t="shared" si="855"/>
        <v>2.9338701237093366E+26</v>
      </c>
      <c r="AK581" s="63">
        <f t="shared" si="856"/>
        <v>1.5784221265556231E+29</v>
      </c>
      <c r="AL581" s="63">
        <f t="shared" si="857"/>
        <v>2.9143780264265242E+33</v>
      </c>
      <c r="AM581" s="63">
        <f t="shared" si="858"/>
        <v>2.4611487109456022E+36</v>
      </c>
      <c r="AN581" s="63">
        <f t="shared" si="820"/>
        <v>402773.33333333337</v>
      </c>
      <c r="AO581" s="51">
        <f t="shared" si="859"/>
        <v>18463.869565654004</v>
      </c>
      <c r="AP581" s="72">
        <f t="shared" si="805"/>
        <v>54.711624418013592</v>
      </c>
      <c r="AQ581" s="51">
        <f t="shared" si="821"/>
        <v>510</v>
      </c>
      <c r="AR581" s="51">
        <f t="shared" si="822"/>
        <v>13.25</v>
      </c>
      <c r="AS581" s="51">
        <v>1</v>
      </c>
      <c r="AU581" s="63">
        <f t="shared" si="860"/>
        <v>2.034643134547193E+25</v>
      </c>
      <c r="AV581" s="63">
        <f t="shared" si="861"/>
        <v>1.0376679986190685E+28</v>
      </c>
      <c r="AW581" s="63">
        <f t="shared" si="862"/>
        <v>6.7185481812098437E+31</v>
      </c>
      <c r="AX581" s="63">
        <f t="shared" si="863"/>
        <v>2.7519173350235637E+36</v>
      </c>
      <c r="AY581" s="63">
        <f t="shared" si="823"/>
        <v>402773.33333333337</v>
      </c>
      <c r="AZ581" s="51">
        <f t="shared" si="864"/>
        <v>6474.6606719595347</v>
      </c>
      <c r="BA581" s="72">
        <f t="shared" si="892"/>
        <v>19.185534303019551</v>
      </c>
      <c r="BB581" s="51">
        <f t="shared" si="824"/>
        <v>480</v>
      </c>
      <c r="BC581" s="51">
        <f t="shared" si="825"/>
        <v>14.75</v>
      </c>
      <c r="BD581" s="51">
        <v>14</v>
      </c>
      <c r="BF581" s="63">
        <f t="shared" si="865"/>
        <v>1.6843244272788582E+24</v>
      </c>
      <c r="BG581" s="63">
        <f t="shared" si="866"/>
        <v>8.084757250938519E+26</v>
      </c>
      <c r="BH581" s="63">
        <f t="shared" si="867"/>
        <v>1.1686153970854366E+30</v>
      </c>
      <c r="BI581" s="63">
        <f t="shared" si="868"/>
        <v>3.0634551465356652E+36</v>
      </c>
      <c r="BJ581" s="63">
        <f t="shared" si="826"/>
        <v>402773.33333333337</v>
      </c>
      <c r="BK581" s="51">
        <f t="shared" si="869"/>
        <v>1445.4551457927544</v>
      </c>
      <c r="BL581" s="72">
        <f t="shared" si="806"/>
        <v>4.2831324586914707</v>
      </c>
      <c r="BM581" s="51">
        <f t="shared" si="827"/>
        <v>433</v>
      </c>
      <c r="BN581" s="51">
        <f t="shared" si="828"/>
        <v>17.100000000000001</v>
      </c>
      <c r="BO581" s="51">
        <v>1</v>
      </c>
      <c r="BQ581" s="63">
        <f t="shared" si="870"/>
        <v>5.8672401672899029E+20</v>
      </c>
      <c r="BR581" s="63">
        <f t="shared" si="871"/>
        <v>2.5405149924365278E+23</v>
      </c>
      <c r="BS581" s="63">
        <f t="shared" si="872"/>
        <v>2.0053664039214748E+27</v>
      </c>
      <c r="BT581" s="63">
        <f t="shared" si="873"/>
        <v>3.5515310512379579E+36</v>
      </c>
      <c r="BU581" s="63">
        <f t="shared" si="829"/>
        <v>402773.33333333337</v>
      </c>
      <c r="BV581" s="51">
        <f t="shared" si="874"/>
        <v>7893.542883595389</v>
      </c>
      <c r="BW581" s="72">
        <f t="shared" si="891"/>
        <v>23.389926582784426</v>
      </c>
      <c r="BX581" s="51">
        <f t="shared" si="830"/>
        <v>388</v>
      </c>
      <c r="BY581" s="51">
        <f t="shared" si="831"/>
        <v>19.350000000000001</v>
      </c>
      <c r="BZ581" s="51">
        <v>1</v>
      </c>
      <c r="CB581" s="63">
        <f t="shared" si="875"/>
        <v>3.0264393552281313E+18</v>
      </c>
      <c r="CC581" s="63">
        <f t="shared" si="876"/>
        <v>1.1742584698285149E+21</v>
      </c>
      <c r="CD581" s="63">
        <f t="shared" si="877"/>
        <v>4.4320906336668979E+24</v>
      </c>
      <c r="CE581" s="63">
        <f t="shared" si="878"/>
        <v>4.0188377685061101E+36</v>
      </c>
      <c r="CF581" s="63">
        <f t="shared" si="832"/>
        <v>402773.33333333337</v>
      </c>
      <c r="CG581" s="51">
        <f t="shared" si="879"/>
        <v>3774.3739964797928</v>
      </c>
      <c r="CH581" s="93">
        <f t="shared" si="844"/>
        <v>11.184119979522013</v>
      </c>
      <c r="CI581" s="51">
        <f t="shared" si="833"/>
        <v>343</v>
      </c>
      <c r="CJ581" s="51">
        <f t="shared" si="834"/>
        <v>21.6</v>
      </c>
      <c r="CK581" s="51">
        <v>1</v>
      </c>
      <c r="CM581" s="63">
        <f t="shared" si="880"/>
        <v>1.3196143580010418E+16</v>
      </c>
      <c r="CN581" s="63">
        <f t="shared" si="881"/>
        <v>4.5262772479435735E+18</v>
      </c>
      <c r="CO581" s="63">
        <f t="shared" si="882"/>
        <v>9.6629883001458236E+21</v>
      </c>
      <c r="CP581" s="63">
        <f t="shared" si="883"/>
        <v>4.4861444857742623E+36</v>
      </c>
      <c r="CQ581" s="63">
        <f t="shared" si="835"/>
        <v>402773.33333333337</v>
      </c>
      <c r="CR581" s="51">
        <f t="shared" si="884"/>
        <v>2134.8644307053914</v>
      </c>
      <c r="CS581" s="93">
        <f t="shared" si="904"/>
        <v>6.3259708643848711</v>
      </c>
      <c r="CT581" s="51">
        <f t="shared" si="836"/>
        <v>292</v>
      </c>
      <c r="CU581" s="51">
        <f t="shared" si="837"/>
        <v>24.15</v>
      </c>
      <c r="CV581" s="51">
        <v>1</v>
      </c>
      <c r="CX581" s="63">
        <f t="shared" si="894"/>
        <v>4243065703385.5527</v>
      </c>
      <c r="CY581" s="63">
        <f t="shared" si="895"/>
        <v>1238975185388581.5</v>
      </c>
      <c r="CZ581" s="63">
        <f t="shared" si="896"/>
        <v>9.184782614192298E+18</v>
      </c>
      <c r="DA581" s="63">
        <f t="shared" si="897"/>
        <v>5.0157587653448347E+36</v>
      </c>
      <c r="DB581" s="63">
        <f t="shared" si="838"/>
        <v>402773.33333333337</v>
      </c>
      <c r="DC581" s="51">
        <f t="shared" si="898"/>
        <v>7413.2094996815149</v>
      </c>
      <c r="DD581" s="93">
        <f t="shared" si="893"/>
        <v>21.966616068014844</v>
      </c>
      <c r="DE581" s="51">
        <f t="shared" si="839"/>
        <v>237</v>
      </c>
      <c r="DF581" s="51">
        <f t="shared" si="840"/>
        <v>26.9</v>
      </c>
      <c r="DG581" s="51">
        <v>1</v>
      </c>
      <c r="DI581" s="63">
        <f t="shared" si="899"/>
        <v>1363414359.3768842</v>
      </c>
      <c r="DJ581" s="63">
        <f t="shared" si="900"/>
        <v>323129203172.32153</v>
      </c>
      <c r="DK581" s="63">
        <f t="shared" si="901"/>
        <v>4995443766210774</v>
      </c>
      <c r="DL581" s="63">
        <f t="shared" si="902"/>
        <v>5.586911419783687E+36</v>
      </c>
      <c r="DM581" s="63">
        <f t="shared" si="841"/>
        <v>402773.33333333337</v>
      </c>
      <c r="DN581" s="51">
        <f t="shared" si="903"/>
        <v>15459.58618771685</v>
      </c>
      <c r="DO581" s="93">
        <f t="shared" si="885"/>
        <v>45.80941552650723</v>
      </c>
    </row>
    <row r="582" spans="1:119">
      <c r="A582" s="74">
        <v>8192</v>
      </c>
      <c r="B582" s="74">
        <f t="shared" si="807"/>
        <v>19.2</v>
      </c>
      <c r="C582" s="78">
        <v>22.475000000000001</v>
      </c>
      <c r="D582" s="76">
        <f t="shared" si="886"/>
        <v>3.88</v>
      </c>
      <c r="E582" s="76">
        <f t="shared" si="887"/>
        <v>3.88</v>
      </c>
      <c r="F582" s="77">
        <f t="shared" si="888"/>
        <v>338.34764000000001</v>
      </c>
      <c r="G582" s="73">
        <f t="shared" si="889"/>
        <v>4.7715062880443663E+34</v>
      </c>
      <c r="H582" s="74">
        <f t="shared" si="890"/>
        <v>115.20000000000006</v>
      </c>
      <c r="I582" s="79">
        <v>576</v>
      </c>
      <c r="J582" s="51">
        <f t="shared" si="811"/>
        <v>576</v>
      </c>
      <c r="K582" s="51">
        <f t="shared" si="812"/>
        <v>10</v>
      </c>
      <c r="L582" s="51">
        <v>1</v>
      </c>
      <c r="N582" s="63">
        <f t="shared" si="846"/>
        <v>6.8446956434729616E+28</v>
      </c>
      <c r="O582" s="63">
        <f t="shared" si="847"/>
        <v>3.9425446906404261E+31</v>
      </c>
      <c r="P582" s="63">
        <f t="shared" si="848"/>
        <v>4.7715062880443665E+35</v>
      </c>
      <c r="Q582" s="63">
        <f t="shared" si="849"/>
        <v>2.3857531440221831E+36</v>
      </c>
      <c r="R582" s="63">
        <f t="shared" si="813"/>
        <v>403046.40000000002</v>
      </c>
      <c r="S582" s="51">
        <f t="shared" si="850"/>
        <v>12102.605455232731</v>
      </c>
      <c r="T582" s="72">
        <f t="shared" si="845"/>
        <v>35.769735102135577</v>
      </c>
      <c r="U582" s="51">
        <f t="shared" si="814"/>
        <v>561</v>
      </c>
      <c r="V582" s="69">
        <f t="shared" si="815"/>
        <v>10.75</v>
      </c>
      <c r="W582" s="51">
        <v>1</v>
      </c>
      <c r="Y582" s="68">
        <f t="shared" ref="Y582:Y643" si="905">Y581*W582</f>
        <v>6.7813984103256246E+28</v>
      </c>
      <c r="Z582" s="68">
        <f t="shared" si="851"/>
        <v>3.8043645081926752E+31</v>
      </c>
      <c r="AA582" s="68">
        <f t="shared" si="852"/>
        <v>6.4117115745596114E+34</v>
      </c>
      <c r="AB582" s="68">
        <f t="shared" si="853"/>
        <v>2.5646846298238468E+36</v>
      </c>
      <c r="AC582" s="63">
        <f t="shared" si="816"/>
        <v>403046.40000000002</v>
      </c>
      <c r="AD582" s="69">
        <f t="shared" si="854"/>
        <v>1685.3567950053236</v>
      </c>
      <c r="AE582" s="72">
        <f t="shared" si="817"/>
        <v>4.9811395019788627</v>
      </c>
      <c r="AF582" s="51">
        <f t="shared" si="818"/>
        <v>539</v>
      </c>
      <c r="AG582" s="51">
        <f t="shared" si="819"/>
        <v>11.85</v>
      </c>
      <c r="AH582" s="51">
        <v>1</v>
      </c>
      <c r="AJ582" s="63">
        <f t="shared" si="855"/>
        <v>2.9338701237093366E+26</v>
      </c>
      <c r="AK582" s="63">
        <f t="shared" si="856"/>
        <v>1.5813559966793324E+29</v>
      </c>
      <c r="AL582" s="63">
        <f t="shared" si="857"/>
        <v>3.347741244795654E+33</v>
      </c>
      <c r="AM582" s="63">
        <f t="shared" si="858"/>
        <v>2.8271174756662872E+36</v>
      </c>
      <c r="AN582" s="63">
        <f t="shared" si="820"/>
        <v>403046.40000000002</v>
      </c>
      <c r="AO582" s="51">
        <f t="shared" si="859"/>
        <v>21170.067029976359</v>
      </c>
      <c r="AP582" s="72">
        <f t="shared" ref="AP582:AP643" si="906">AO582/$F582</f>
        <v>62.56898091553515</v>
      </c>
      <c r="AQ582" s="51">
        <f t="shared" si="821"/>
        <v>511</v>
      </c>
      <c r="AR582" s="51">
        <f t="shared" si="822"/>
        <v>13.25</v>
      </c>
      <c r="AS582" s="51">
        <v>1</v>
      </c>
      <c r="AU582" s="63">
        <f t="shared" si="860"/>
        <v>2.034643134547193E+25</v>
      </c>
      <c r="AV582" s="63">
        <f t="shared" si="861"/>
        <v>1.0397026417536155E+28</v>
      </c>
      <c r="AW582" s="63">
        <f t="shared" si="862"/>
        <v>7.7175852437240701E+31</v>
      </c>
      <c r="AX582" s="63">
        <f t="shared" si="863"/>
        <v>3.1611229158293926E+36</v>
      </c>
      <c r="AY582" s="63">
        <f t="shared" si="823"/>
        <v>403046.40000000002</v>
      </c>
      <c r="AZ582" s="51">
        <f t="shared" si="864"/>
        <v>7422.8774014724031</v>
      </c>
      <c r="BA582" s="72">
        <f t="shared" si="892"/>
        <v>21.93861142779776</v>
      </c>
      <c r="BB582" s="51">
        <f t="shared" si="824"/>
        <v>481</v>
      </c>
      <c r="BC582" s="51">
        <f t="shared" si="825"/>
        <v>14.75</v>
      </c>
      <c r="BD582" s="51">
        <v>1</v>
      </c>
      <c r="BF582" s="63">
        <f t="shared" si="865"/>
        <v>1.6843244272788582E+24</v>
      </c>
      <c r="BG582" s="63">
        <f t="shared" si="866"/>
        <v>8.1016004952113079E+26</v>
      </c>
      <c r="BH582" s="63">
        <f t="shared" si="867"/>
        <v>1.3423865842562482E+30</v>
      </c>
      <c r="BI582" s="63">
        <f t="shared" si="868"/>
        <v>3.5189858874327195E+36</v>
      </c>
      <c r="BJ582" s="63">
        <f t="shared" si="826"/>
        <v>403046.40000000002</v>
      </c>
      <c r="BK582" s="51">
        <f t="shared" si="869"/>
        <v>1656.9399898818829</v>
      </c>
      <c r="BL582" s="72">
        <f t="shared" ref="BL582:BL643" si="907">BK582/$F582</f>
        <v>4.8971524964142876</v>
      </c>
      <c r="BM582" s="51">
        <f t="shared" si="827"/>
        <v>434</v>
      </c>
      <c r="BN582" s="51">
        <f t="shared" si="828"/>
        <v>17.100000000000001</v>
      </c>
      <c r="BO582" s="51">
        <v>1</v>
      </c>
      <c r="BQ582" s="63">
        <f t="shared" si="870"/>
        <v>5.8672401672899029E+20</v>
      </c>
      <c r="BR582" s="63">
        <f t="shared" si="871"/>
        <v>2.5463822326038177E+23</v>
      </c>
      <c r="BS582" s="63">
        <f t="shared" si="872"/>
        <v>2.3035610893509179E+27</v>
      </c>
      <c r="BT582" s="63">
        <f t="shared" si="873"/>
        <v>4.0796378762779333E+36</v>
      </c>
      <c r="BU582" s="63">
        <f t="shared" si="829"/>
        <v>403046.40000000002</v>
      </c>
      <c r="BV582" s="51">
        <f t="shared" si="874"/>
        <v>9046.4073298037365</v>
      </c>
      <c r="BW582" s="72">
        <f t="shared" si="891"/>
        <v>26.737019149309674</v>
      </c>
      <c r="BX582" s="51">
        <f t="shared" si="830"/>
        <v>389</v>
      </c>
      <c r="BY582" s="51">
        <f t="shared" si="831"/>
        <v>19.350000000000001</v>
      </c>
      <c r="BZ582" s="51">
        <v>1</v>
      </c>
      <c r="CB582" s="63">
        <f t="shared" si="875"/>
        <v>3.0264393552281313E+18</v>
      </c>
      <c r="CC582" s="63">
        <f t="shared" si="876"/>
        <v>1.177284909183743E+21</v>
      </c>
      <c r="CD582" s="63">
        <f t="shared" si="877"/>
        <v>5.0911352200909313E+24</v>
      </c>
      <c r="CE582" s="63">
        <f t="shared" si="878"/>
        <v>4.6164323336829248E+36</v>
      </c>
      <c r="CF582" s="63">
        <f t="shared" si="832"/>
        <v>403046.40000000002</v>
      </c>
      <c r="CG582" s="51">
        <f t="shared" si="879"/>
        <v>4324.4716553963235</v>
      </c>
      <c r="CH582" s="93">
        <f t="shared" si="844"/>
        <v>12.781149161839354</v>
      </c>
      <c r="CI582" s="51">
        <f t="shared" si="833"/>
        <v>344</v>
      </c>
      <c r="CJ582" s="51">
        <f t="shared" si="834"/>
        <v>21.6</v>
      </c>
      <c r="CK582" s="51">
        <v>1</v>
      </c>
      <c r="CM582" s="63">
        <f t="shared" si="880"/>
        <v>1.3196143580010418E+16</v>
      </c>
      <c r="CN582" s="63">
        <f t="shared" si="881"/>
        <v>4.539473391523584E+18</v>
      </c>
      <c r="CO582" s="63">
        <f t="shared" si="882"/>
        <v>1.1099858764733102E+22</v>
      </c>
      <c r="CP582" s="63">
        <f t="shared" si="883"/>
        <v>5.1532267910879158E+36</v>
      </c>
      <c r="CQ582" s="63">
        <f t="shared" si="835"/>
        <v>403046.40000000002</v>
      </c>
      <c r="CR582" s="51">
        <f t="shared" si="884"/>
        <v>2445.1864362636247</v>
      </c>
      <c r="CS582" s="93">
        <f t="shared" si="904"/>
        <v>7.2268464360018134</v>
      </c>
      <c r="CT582" s="51">
        <f t="shared" si="836"/>
        <v>293</v>
      </c>
      <c r="CU582" s="51">
        <f t="shared" si="837"/>
        <v>24.15</v>
      </c>
      <c r="CV582" s="51">
        <v>1</v>
      </c>
      <c r="CX582" s="63">
        <f t="shared" si="894"/>
        <v>4243065703385.5527</v>
      </c>
      <c r="CY582" s="63">
        <f t="shared" si="895"/>
        <v>1243218251091967</v>
      </c>
      <c r="CZ582" s="63">
        <f t="shared" si="896"/>
        <v>1.0550544679928058E+19</v>
      </c>
      <c r="DA582" s="63">
        <f t="shared" si="897"/>
        <v>5.7615938428135721E+36</v>
      </c>
      <c r="DB582" s="63">
        <f t="shared" si="838"/>
        <v>403046.40000000002</v>
      </c>
      <c r="DC582" s="51">
        <f t="shared" si="898"/>
        <v>8486.4782757662251</v>
      </c>
      <c r="DD582" s="93">
        <f t="shared" si="893"/>
        <v>25.08212640633824</v>
      </c>
      <c r="DE582" s="51">
        <f t="shared" si="839"/>
        <v>238</v>
      </c>
      <c r="DF582" s="51">
        <f t="shared" si="840"/>
        <v>26.9</v>
      </c>
      <c r="DG582" s="51">
        <v>1</v>
      </c>
      <c r="DI582" s="63">
        <f t="shared" si="899"/>
        <v>1363414359.3768842</v>
      </c>
      <c r="DJ582" s="63">
        <f t="shared" si="900"/>
        <v>324492617531.69843</v>
      </c>
      <c r="DK582" s="63">
        <f t="shared" si="901"/>
        <v>5738258036726509</v>
      </c>
      <c r="DL582" s="63">
        <f t="shared" si="902"/>
        <v>6.4176759574196726E+36</v>
      </c>
      <c r="DM582" s="63">
        <f t="shared" si="841"/>
        <v>403046.40000000002</v>
      </c>
      <c r="DN582" s="51">
        <f t="shared" si="903"/>
        <v>17683.786091577142</v>
      </c>
      <c r="DO582" s="93">
        <f t="shared" si="885"/>
        <v>52.265137985230638</v>
      </c>
    </row>
    <row r="583" spans="1:119">
      <c r="A583" s="74">
        <v>8192</v>
      </c>
      <c r="B583" s="74">
        <f t="shared" ref="B583:B646" si="908">I583/30</f>
        <v>19.233333333333334</v>
      </c>
      <c r="C583" s="78">
        <v>22.475000000000001</v>
      </c>
      <c r="D583" s="76">
        <f t="shared" si="886"/>
        <v>3.8850000000000002</v>
      </c>
      <c r="E583" s="76">
        <f t="shared" si="887"/>
        <v>3.8850000000000002</v>
      </c>
      <c r="F583" s="77">
        <f t="shared" si="888"/>
        <v>339.22023187500008</v>
      </c>
      <c r="G583" s="73">
        <f t="shared" si="889"/>
        <v>5.481021423934573E+34</v>
      </c>
      <c r="H583" s="74">
        <f t="shared" si="890"/>
        <v>115.40000000000005</v>
      </c>
      <c r="I583" s="79">
        <v>577</v>
      </c>
      <c r="J583" s="51">
        <f t="shared" ref="J583:J643" si="909">$I583-K$3</f>
        <v>577</v>
      </c>
      <c r="K583" s="51">
        <f t="shared" ref="K583:K643" si="910">L$3</f>
        <v>10</v>
      </c>
      <c r="L583" s="51">
        <v>1</v>
      </c>
      <c r="N583" s="63">
        <f t="shared" si="846"/>
        <v>6.8446956434729616E+28</v>
      </c>
      <c r="O583" s="63">
        <f t="shared" si="847"/>
        <v>3.9493893862838989E+31</v>
      </c>
      <c r="P583" s="63">
        <f t="shared" si="848"/>
        <v>5.4810214239345728E+35</v>
      </c>
      <c r="Q583" s="63">
        <f t="shared" si="849"/>
        <v>2.7405107119672863E+36</v>
      </c>
      <c r="R583" s="63">
        <f t="shared" ref="R583:R643" si="911">$A583*(30+$B583)</f>
        <v>403319.46666666667</v>
      </c>
      <c r="S583" s="51">
        <f t="shared" si="850"/>
        <v>13878.148968977286</v>
      </c>
      <c r="T583" s="72">
        <f t="shared" si="845"/>
        <v>40.911914045537451</v>
      </c>
      <c r="U583" s="51">
        <f t="shared" ref="U583:U643" si="912">$I583-V$3</f>
        <v>562</v>
      </c>
      <c r="V583" s="69">
        <f t="shared" ref="V583:V643" si="913">W$3</f>
        <v>10.75</v>
      </c>
      <c r="W583" s="51">
        <v>1</v>
      </c>
      <c r="Y583" s="68">
        <f t="shared" si="905"/>
        <v>6.7813984103256246E+28</v>
      </c>
      <c r="Z583" s="68">
        <f t="shared" si="851"/>
        <v>3.8111459066030009E+31</v>
      </c>
      <c r="AA583" s="68">
        <f t="shared" si="852"/>
        <v>7.3651225384120752E+34</v>
      </c>
      <c r="AB583" s="68">
        <f t="shared" si="853"/>
        <v>2.946049015364833E+36</v>
      </c>
      <c r="AC583" s="63">
        <f t="shared" ref="AC583:AC643" si="914">$A583*(30+$B583)</f>
        <v>403319.46666666667</v>
      </c>
      <c r="AD583" s="69">
        <f t="shared" si="854"/>
        <v>1932.5217976177801</v>
      </c>
      <c r="AE583" s="72">
        <f t="shared" ref="AE583:AE643" si="915">AD583/$F583</f>
        <v>5.6969532357666059</v>
      </c>
      <c r="AF583" s="51">
        <f t="shared" ref="AF583:AF643" si="916">$I583-AG$3</f>
        <v>540</v>
      </c>
      <c r="AG583" s="51">
        <f t="shared" ref="AG583:AG643" si="917">AH$3</f>
        <v>11.85</v>
      </c>
      <c r="AH583" s="51">
        <v>14</v>
      </c>
      <c r="AJ583" s="63">
        <f t="shared" si="855"/>
        <v>4.1074181731930712E+27</v>
      </c>
      <c r="AK583" s="63">
        <f t="shared" si="856"/>
        <v>2.2180058135242584E+30</v>
      </c>
      <c r="AL583" s="63">
        <f t="shared" si="857"/>
        <v>3.8455448608524949E+33</v>
      </c>
      <c r="AM583" s="63">
        <f t="shared" si="858"/>
        <v>3.2475051936812345E+36</v>
      </c>
      <c r="AN583" s="63">
        <f t="shared" ref="AN583:AN643" si="918">$A583*(30+$B583)</f>
        <v>403319.46666666667</v>
      </c>
      <c r="AO583" s="51">
        <f t="shared" si="859"/>
        <v>1733.7848428549378</v>
      </c>
      <c r="AP583" s="72">
        <f t="shared" si="906"/>
        <v>5.1110891389692332</v>
      </c>
      <c r="AQ583" s="51">
        <f t="shared" ref="AQ583:AQ643" si="919">$I583-AR$3</f>
        <v>512</v>
      </c>
      <c r="AR583" s="51">
        <f t="shared" ref="AR583:AR643" si="920">AS$3</f>
        <v>13.25</v>
      </c>
      <c r="AS583" s="51">
        <v>1</v>
      </c>
      <c r="AU583" s="63">
        <f t="shared" si="860"/>
        <v>2.034643134547193E+25</v>
      </c>
      <c r="AV583" s="63">
        <f t="shared" si="861"/>
        <v>1.0417372848881628E+28</v>
      </c>
      <c r="AW583" s="63">
        <f t="shared" si="862"/>
        <v>8.865177474015232E+31</v>
      </c>
      <c r="AX583" s="63">
        <f t="shared" si="863"/>
        <v>3.6311766933566547E+36</v>
      </c>
      <c r="AY583" s="63">
        <f t="shared" ref="AY583:AY643" si="921">$A583*(30+$B583)</f>
        <v>403319.46666666667</v>
      </c>
      <c r="AZ583" s="51">
        <f t="shared" si="864"/>
        <v>8509.9934528761405</v>
      </c>
      <c r="BA583" s="72">
        <f t="shared" si="892"/>
        <v>25.086927763235551</v>
      </c>
      <c r="BB583" s="51">
        <f t="shared" ref="BB583:BB643" si="922">$I583-BC$3</f>
        <v>482</v>
      </c>
      <c r="BC583" s="51">
        <f t="shared" ref="BC583:BC643" si="923">BD$3</f>
        <v>14.75</v>
      </c>
      <c r="BD583" s="51">
        <v>1</v>
      </c>
      <c r="BF583" s="63">
        <f t="shared" si="865"/>
        <v>1.6843244272788582E+24</v>
      </c>
      <c r="BG583" s="63">
        <f t="shared" si="866"/>
        <v>8.1184437394840969E+26</v>
      </c>
      <c r="BH583" s="63">
        <f t="shared" si="867"/>
        <v>1.5419972611052409E+30</v>
      </c>
      <c r="BI583" s="63">
        <f t="shared" si="868"/>
        <v>4.042253300151748E+36</v>
      </c>
      <c r="BJ583" s="63">
        <f t="shared" ref="BJ583:BJ643" si="924">$A583*(30+$B583)</f>
        <v>403319.46666666667</v>
      </c>
      <c r="BK583" s="51">
        <f t="shared" si="869"/>
        <v>1899.3754352274791</v>
      </c>
      <c r="BL583" s="72">
        <f t="shared" si="907"/>
        <v>5.5992398352212192</v>
      </c>
      <c r="BM583" s="51">
        <f t="shared" ref="BM583:BM643" si="925">$I583-BN$3</f>
        <v>435</v>
      </c>
      <c r="BN583" s="51">
        <f t="shared" ref="BN583:BN643" si="926">BO$3</f>
        <v>17.100000000000001</v>
      </c>
      <c r="BO583" s="51">
        <v>1</v>
      </c>
      <c r="BQ583" s="63">
        <f t="shared" si="870"/>
        <v>5.8672401672899029E+20</v>
      </c>
      <c r="BR583" s="63">
        <f t="shared" si="871"/>
        <v>2.5522494727711077E+23</v>
      </c>
      <c r="BS583" s="63">
        <f t="shared" si="872"/>
        <v>2.6460968339725775E+27</v>
      </c>
      <c r="BT583" s="63">
        <f t="shared" si="873"/>
        <v>4.6862733174640604E+36</v>
      </c>
      <c r="BU583" s="63">
        <f t="shared" ref="BU583:BU643" si="927">$A583*(30+$B583)</f>
        <v>403319.46666666667</v>
      </c>
      <c r="BV583" s="51">
        <f t="shared" si="874"/>
        <v>10367.704498336423</v>
      </c>
      <c r="BW583" s="72">
        <f t="shared" si="891"/>
        <v>30.56334358664326</v>
      </c>
      <c r="BX583" s="51">
        <f t="shared" ref="BX583:BX643" si="928">$I583-BY$3</f>
        <v>390</v>
      </c>
      <c r="BY583" s="51">
        <f t="shared" ref="BY583:BY643" si="929">BZ$3</f>
        <v>19.350000000000001</v>
      </c>
      <c r="BZ583" s="51">
        <v>1</v>
      </c>
      <c r="CB583" s="63">
        <f t="shared" si="875"/>
        <v>3.0264393552281313E+18</v>
      </c>
      <c r="CC583" s="63">
        <f t="shared" si="876"/>
        <v>1.1803113485389713E+21</v>
      </c>
      <c r="CD583" s="63">
        <f t="shared" si="877"/>
        <v>5.8481786523859205E+24</v>
      </c>
      <c r="CE583" s="63">
        <f t="shared" si="878"/>
        <v>5.3028882276566997E+36</v>
      </c>
      <c r="CF583" s="63">
        <f t="shared" ref="CF583:CF643" si="930">$A583*(30+$B583)</f>
        <v>403319.46666666667</v>
      </c>
      <c r="CG583" s="51">
        <f t="shared" si="879"/>
        <v>4954.7762627420225</v>
      </c>
      <c r="CH583" s="93">
        <f t="shared" si="844"/>
        <v>14.606370131153668</v>
      </c>
      <c r="CI583" s="51">
        <f t="shared" ref="CI583:CI643" si="931">$I583-CJ$3</f>
        <v>345</v>
      </c>
      <c r="CJ583" s="51">
        <f t="shared" ref="CJ583:CJ643" si="932">CK$3</f>
        <v>21.6</v>
      </c>
      <c r="CK583" s="51">
        <v>1</v>
      </c>
      <c r="CM583" s="63">
        <f t="shared" si="880"/>
        <v>1.3196143580010418E+16</v>
      </c>
      <c r="CN583" s="63">
        <f t="shared" si="881"/>
        <v>4.552669535103594E+18</v>
      </c>
      <c r="CO583" s="63">
        <f t="shared" si="882"/>
        <v>1.2750389503748337E+22</v>
      </c>
      <c r="CP583" s="63">
        <f t="shared" si="883"/>
        <v>5.9195031378493384E+36</v>
      </c>
      <c r="CQ583" s="63">
        <f t="shared" ref="CQ583:CQ643" si="933">$A583*(30+$B583)</f>
        <v>403319.46666666667</v>
      </c>
      <c r="CR583" s="51">
        <f t="shared" si="884"/>
        <v>2800.6402409478214</v>
      </c>
      <c r="CS583" s="93">
        <f t="shared" si="904"/>
        <v>8.256112041040744</v>
      </c>
      <c r="CT583" s="51">
        <f t="shared" ref="CT583:CT643" si="934">$I583-CU$3</f>
        <v>294</v>
      </c>
      <c r="CU583" s="51">
        <f t="shared" ref="CU583:CU643" si="935">CV$3</f>
        <v>24.15</v>
      </c>
      <c r="CV583" s="51">
        <v>1</v>
      </c>
      <c r="CX583" s="63">
        <f t="shared" si="894"/>
        <v>4243065703385.5527</v>
      </c>
      <c r="CY583" s="63">
        <f t="shared" si="895"/>
        <v>1247461316795352.5</v>
      </c>
      <c r="CZ583" s="63">
        <f t="shared" si="896"/>
        <v>1.2119393318156081E+19</v>
      </c>
      <c r="DA583" s="63">
        <f t="shared" si="897"/>
        <v>6.6183333694009964E+36</v>
      </c>
      <c r="DB583" s="63">
        <f t="shared" ref="DB583:DB643" si="936">$A583*(30+$B583)</f>
        <v>403319.46666666667</v>
      </c>
      <c r="DC583" s="51">
        <f t="shared" si="898"/>
        <v>9715.2457995972327</v>
      </c>
      <c r="DD583" s="93">
        <f t="shared" si="893"/>
        <v>28.639936202794715</v>
      </c>
      <c r="DE583" s="51">
        <f t="shared" ref="DE583:DE643" si="937">$I583-DF$3</f>
        <v>239</v>
      </c>
      <c r="DF583" s="51">
        <f t="shared" ref="DF583:DF643" si="938">DG$3</f>
        <v>26.9</v>
      </c>
      <c r="DG583" s="51">
        <v>1</v>
      </c>
      <c r="DI583" s="63">
        <f t="shared" si="899"/>
        <v>1363414359.3768842</v>
      </c>
      <c r="DJ583" s="63">
        <f t="shared" si="900"/>
        <v>325856031891.07532</v>
      </c>
      <c r="DK583" s="63">
        <f t="shared" si="901"/>
        <v>6591527567336256</v>
      </c>
      <c r="DL583" s="63">
        <f t="shared" si="902"/>
        <v>7.3719738151920005E+36</v>
      </c>
      <c r="DM583" s="63">
        <f t="shared" ref="DM583:DM643" si="939">$A583*(30+$B583)</f>
        <v>403319.46666666667</v>
      </c>
      <c r="DN583" s="51">
        <f t="shared" si="903"/>
        <v>20228.342955884338</v>
      </c>
      <c r="DO583" s="93">
        <f t="shared" si="885"/>
        <v>59.631888239904036</v>
      </c>
    </row>
    <row r="584" spans="1:119">
      <c r="A584" s="74">
        <v>8192</v>
      </c>
      <c r="B584" s="74">
        <f t="shared" si="908"/>
        <v>19.266666666666666</v>
      </c>
      <c r="C584" s="78">
        <v>22.475000000000001</v>
      </c>
      <c r="D584" s="76">
        <f t="shared" si="886"/>
        <v>3.89</v>
      </c>
      <c r="E584" s="76">
        <f t="shared" si="887"/>
        <v>3.89</v>
      </c>
      <c r="F584" s="77">
        <f t="shared" si="888"/>
        <v>340.09394750000001</v>
      </c>
      <c r="G584" s="73">
        <f t="shared" si="889"/>
        <v>6.2960402933771512E+34</v>
      </c>
      <c r="H584" s="74">
        <f t="shared" si="890"/>
        <v>115.60000000000007</v>
      </c>
      <c r="I584" s="79">
        <v>578</v>
      </c>
      <c r="J584" s="51">
        <f t="shared" si="909"/>
        <v>578</v>
      </c>
      <c r="K584" s="51">
        <f t="shared" si="910"/>
        <v>10</v>
      </c>
      <c r="L584" s="51">
        <v>1</v>
      </c>
      <c r="N584" s="63">
        <f t="shared" si="846"/>
        <v>6.8446956434729616E+28</v>
      </c>
      <c r="O584" s="63">
        <f t="shared" si="847"/>
        <v>3.9562340819273717E+31</v>
      </c>
      <c r="P584" s="63">
        <f t="shared" si="848"/>
        <v>6.2960402933771512E+35</v>
      </c>
      <c r="Q584" s="63">
        <f t="shared" si="849"/>
        <v>3.1480201466885755E+36</v>
      </c>
      <c r="R584" s="63">
        <f t="shared" si="911"/>
        <v>403592.53333333333</v>
      </c>
      <c r="S584" s="51">
        <f t="shared" si="850"/>
        <v>15914.225910287614</v>
      </c>
      <c r="T584" s="72">
        <f t="shared" si="845"/>
        <v>46.793616961641497</v>
      </c>
      <c r="U584" s="51">
        <f t="shared" si="912"/>
        <v>563</v>
      </c>
      <c r="V584" s="69">
        <f t="shared" si="913"/>
        <v>10.75</v>
      </c>
      <c r="W584" s="51">
        <v>1</v>
      </c>
      <c r="Y584" s="68">
        <f t="shared" si="905"/>
        <v>6.7813984103256246E+28</v>
      </c>
      <c r="Z584" s="68">
        <f t="shared" si="851"/>
        <v>3.8179273050133266E+31</v>
      </c>
      <c r="AA584" s="68">
        <f t="shared" si="852"/>
        <v>8.4603041442255373E+34</v>
      </c>
      <c r="AB584" s="68">
        <f t="shared" si="853"/>
        <v>3.3841216576902188E+36</v>
      </c>
      <c r="AC584" s="63">
        <f t="shared" si="914"/>
        <v>403592.53333333333</v>
      </c>
      <c r="AD584" s="69">
        <f t="shared" si="854"/>
        <v>2215.9416532410919</v>
      </c>
      <c r="AE584" s="72">
        <f t="shared" si="915"/>
        <v>6.5156750642882049</v>
      </c>
      <c r="AF584" s="51">
        <f t="shared" si="916"/>
        <v>541</v>
      </c>
      <c r="AG584" s="51">
        <f t="shared" si="917"/>
        <v>11.85</v>
      </c>
      <c r="AH584" s="51">
        <v>1</v>
      </c>
      <c r="AJ584" s="63">
        <f t="shared" si="855"/>
        <v>4.1074181731930712E+27</v>
      </c>
      <c r="AK584" s="63">
        <f t="shared" si="856"/>
        <v>2.2221132316974516E+30</v>
      </c>
      <c r="AL584" s="63">
        <f t="shared" si="857"/>
        <v>4.4173710557285631E+33</v>
      </c>
      <c r="AM584" s="63">
        <f t="shared" si="858"/>
        <v>3.7304038738259623E+36</v>
      </c>
      <c r="AN584" s="63">
        <f t="shared" si="918"/>
        <v>403592.53333333333</v>
      </c>
      <c r="AO584" s="51">
        <f t="shared" si="859"/>
        <v>1987.9144738066182</v>
      </c>
      <c r="AP584" s="72">
        <f t="shared" si="906"/>
        <v>5.84519215475488</v>
      </c>
      <c r="AQ584" s="51">
        <f t="shared" si="919"/>
        <v>513</v>
      </c>
      <c r="AR584" s="51">
        <f t="shared" si="920"/>
        <v>13.25</v>
      </c>
      <c r="AS584" s="51">
        <v>1</v>
      </c>
      <c r="AU584" s="63">
        <f t="shared" si="860"/>
        <v>2.034643134547193E+25</v>
      </c>
      <c r="AV584" s="63">
        <f t="shared" si="861"/>
        <v>1.0437719280227101E+28</v>
      </c>
      <c r="AW584" s="63">
        <f t="shared" si="862"/>
        <v>1.0183414781158067E+32</v>
      </c>
      <c r="AX584" s="63">
        <f t="shared" si="863"/>
        <v>4.1711266943623629E+36</v>
      </c>
      <c r="AY584" s="63">
        <f t="shared" si="921"/>
        <v>403592.53333333333</v>
      </c>
      <c r="AZ584" s="51">
        <f t="shared" si="864"/>
        <v>9756.3600895544496</v>
      </c>
      <c r="BA584" s="72">
        <f t="shared" si="892"/>
        <v>28.687249982754985</v>
      </c>
      <c r="BB584" s="51">
        <f t="shared" si="922"/>
        <v>483</v>
      </c>
      <c r="BC584" s="51">
        <f t="shared" si="923"/>
        <v>14.75</v>
      </c>
      <c r="BD584" s="51">
        <v>1</v>
      </c>
      <c r="BF584" s="63">
        <f t="shared" si="865"/>
        <v>1.6843244272788582E+24</v>
      </c>
      <c r="BG584" s="63">
        <f t="shared" si="866"/>
        <v>8.1352869837568844E+26</v>
      </c>
      <c r="BH584" s="63">
        <f t="shared" si="867"/>
        <v>1.7712897172415238E+30</v>
      </c>
      <c r="BI584" s="63">
        <f t="shared" si="868"/>
        <v>4.6433297163656489E+36</v>
      </c>
      <c r="BJ584" s="63">
        <f t="shared" si="924"/>
        <v>403592.53333333333</v>
      </c>
      <c r="BK584" s="51">
        <f t="shared" si="869"/>
        <v>2177.2922341622671</v>
      </c>
      <c r="BL584" s="72">
        <f t="shared" si="907"/>
        <v>6.4020317037905148</v>
      </c>
      <c r="BM584" s="51">
        <f t="shared" si="925"/>
        <v>436</v>
      </c>
      <c r="BN584" s="51">
        <f t="shared" si="926"/>
        <v>17.100000000000001</v>
      </c>
      <c r="BO584" s="51">
        <v>1</v>
      </c>
      <c r="BQ584" s="63">
        <f t="shared" si="870"/>
        <v>5.8672401672899029E+20</v>
      </c>
      <c r="BR584" s="63">
        <f t="shared" si="871"/>
        <v>2.5581167129383976E+23</v>
      </c>
      <c r="BS584" s="63">
        <f t="shared" si="872"/>
        <v>3.0395670803471622E+27</v>
      </c>
      <c r="BT584" s="63">
        <f t="shared" si="873"/>
        <v>5.3831144508374645E+36</v>
      </c>
      <c r="BU584" s="63">
        <f t="shared" si="927"/>
        <v>403592.53333333333</v>
      </c>
      <c r="BV584" s="51">
        <f t="shared" si="874"/>
        <v>11882.050044760246</v>
      </c>
      <c r="BW584" s="72">
        <f t="shared" si="891"/>
        <v>34.937552203160706</v>
      </c>
      <c r="BX584" s="51">
        <f t="shared" si="928"/>
        <v>391</v>
      </c>
      <c r="BY584" s="51">
        <f t="shared" si="929"/>
        <v>19.350000000000001</v>
      </c>
      <c r="BZ584" s="51">
        <v>1</v>
      </c>
      <c r="CB584" s="63">
        <f t="shared" si="875"/>
        <v>3.0264393552281313E+18</v>
      </c>
      <c r="CC584" s="63">
        <f t="shared" si="876"/>
        <v>1.1833377878941992E+21</v>
      </c>
      <c r="CD584" s="63">
        <f t="shared" si="877"/>
        <v>6.7177931977244853E+24</v>
      </c>
      <c r="CE584" s="63">
        <f t="shared" si="878"/>
        <v>6.0914189838423948E+36</v>
      </c>
      <c r="CF584" s="63">
        <f t="shared" si="930"/>
        <v>403592.53333333333</v>
      </c>
      <c r="CG584" s="51">
        <f t="shared" si="879"/>
        <v>5676.986965555363</v>
      </c>
      <c r="CH584" s="93">
        <f t="shared" si="844"/>
        <v>16.692408104544004</v>
      </c>
      <c r="CI584" s="51">
        <f t="shared" si="931"/>
        <v>346</v>
      </c>
      <c r="CJ584" s="51">
        <f t="shared" si="932"/>
        <v>21.6</v>
      </c>
      <c r="CK584" s="51">
        <v>1</v>
      </c>
      <c r="CM584" s="63">
        <f t="shared" si="880"/>
        <v>1.3196143580010418E+16</v>
      </c>
      <c r="CN584" s="63">
        <f t="shared" si="881"/>
        <v>4.5658656786836045E+18</v>
      </c>
      <c r="CO584" s="63">
        <f t="shared" si="882"/>
        <v>1.4646351448527176E+22</v>
      </c>
      <c r="CP584" s="63">
        <f t="shared" si="883"/>
        <v>6.799723516847324E+36</v>
      </c>
      <c r="CQ584" s="63">
        <f t="shared" si="933"/>
        <v>403592.53333333333</v>
      </c>
      <c r="CR584" s="51">
        <f t="shared" si="884"/>
        <v>3207.7928873172414</v>
      </c>
      <c r="CS584" s="93">
        <f t="shared" si="904"/>
        <v>9.4320787267678181</v>
      </c>
      <c r="CT584" s="51">
        <f t="shared" si="934"/>
        <v>295</v>
      </c>
      <c r="CU584" s="51">
        <f t="shared" si="935"/>
        <v>24.15</v>
      </c>
      <c r="CV584" s="51">
        <v>1</v>
      </c>
      <c r="CX584" s="63">
        <f t="shared" si="894"/>
        <v>4243065703385.5527</v>
      </c>
      <c r="CY584" s="63">
        <f t="shared" si="895"/>
        <v>1251704382498738</v>
      </c>
      <c r="CZ584" s="63">
        <f t="shared" si="896"/>
        <v>1.3921527168127951E+19</v>
      </c>
      <c r="DA584" s="63">
        <f t="shared" si="897"/>
        <v>7.6024686542529091E+36</v>
      </c>
      <c r="DB584" s="63">
        <f t="shared" si="936"/>
        <v>403592.53333333333</v>
      </c>
      <c r="DC584" s="51">
        <f t="shared" si="898"/>
        <v>11122.056743411607</v>
      </c>
      <c r="DD584" s="93">
        <f t="shared" si="893"/>
        <v>32.702895259291864</v>
      </c>
      <c r="DE584" s="51">
        <f t="shared" si="937"/>
        <v>240</v>
      </c>
      <c r="DF584" s="51">
        <f t="shared" si="938"/>
        <v>26.9</v>
      </c>
      <c r="DG584" s="51">
        <v>14</v>
      </c>
      <c r="DI584" s="63">
        <f t="shared" si="899"/>
        <v>19087801031.276379</v>
      </c>
      <c r="DJ584" s="63">
        <f t="shared" si="900"/>
        <v>4581072247506.3311</v>
      </c>
      <c r="DK584" s="63">
        <f t="shared" si="901"/>
        <v>7571676873516769</v>
      </c>
      <c r="DL584" s="63">
        <f t="shared" si="902"/>
        <v>8.4681741945922682E+36</v>
      </c>
      <c r="DM584" s="63">
        <f t="shared" si="939"/>
        <v>403592.53333333333</v>
      </c>
      <c r="DN584" s="51">
        <f t="shared" si="903"/>
        <v>1652.817607851164</v>
      </c>
      <c r="DO584" s="93">
        <f t="shared" si="885"/>
        <v>4.8598853934357766</v>
      </c>
    </row>
    <row r="585" spans="1:119">
      <c r="A585" s="74">
        <v>8192</v>
      </c>
      <c r="B585" s="74">
        <f t="shared" si="908"/>
        <v>19.3</v>
      </c>
      <c r="C585" s="78">
        <v>22.475000000000001</v>
      </c>
      <c r="D585" s="76">
        <f t="shared" si="886"/>
        <v>3.895</v>
      </c>
      <c r="E585" s="76">
        <f t="shared" si="887"/>
        <v>3.895</v>
      </c>
      <c r="F585" s="77">
        <f t="shared" si="888"/>
        <v>340.96878687500003</v>
      </c>
      <c r="G585" s="73">
        <f t="shared" si="889"/>
        <v>7.2322511279973833E+34</v>
      </c>
      <c r="H585" s="74">
        <f t="shared" si="890"/>
        <v>115.80000000000005</v>
      </c>
      <c r="I585" s="79">
        <v>579</v>
      </c>
      <c r="J585" s="51">
        <f t="shared" si="909"/>
        <v>579</v>
      </c>
      <c r="K585" s="51">
        <f t="shared" si="910"/>
        <v>10</v>
      </c>
      <c r="L585" s="51">
        <v>1</v>
      </c>
      <c r="N585" s="63">
        <f t="shared" si="846"/>
        <v>6.8446956434729616E+28</v>
      </c>
      <c r="O585" s="63">
        <f t="shared" si="847"/>
        <v>3.963078777570845E+31</v>
      </c>
      <c r="P585" s="63">
        <f t="shared" si="848"/>
        <v>7.2322511279973828E+35</v>
      </c>
      <c r="Q585" s="63">
        <f t="shared" si="849"/>
        <v>3.6161255639986912E+36</v>
      </c>
      <c r="R585" s="63">
        <f t="shared" si="911"/>
        <v>403865.59999999998</v>
      </c>
      <c r="S585" s="51">
        <f t="shared" si="850"/>
        <v>18249.072334692184</v>
      </c>
      <c r="T585" s="72">
        <f t="shared" si="845"/>
        <v>53.521240175518876</v>
      </c>
      <c r="U585" s="51">
        <f t="shared" si="912"/>
        <v>564</v>
      </c>
      <c r="V585" s="69">
        <f t="shared" si="913"/>
        <v>10.75</v>
      </c>
      <c r="W585" s="51">
        <v>1</v>
      </c>
      <c r="Y585" s="68">
        <f t="shared" si="905"/>
        <v>6.7813984103256246E+28</v>
      </c>
      <c r="Z585" s="68">
        <f t="shared" si="851"/>
        <v>3.8247087034236522E+31</v>
      </c>
      <c r="AA585" s="68">
        <f t="shared" si="852"/>
        <v>9.7183374532464745E+34</v>
      </c>
      <c r="AB585" s="68">
        <f t="shared" si="853"/>
        <v>3.8873349812985933E+36</v>
      </c>
      <c r="AC585" s="63">
        <f t="shared" si="914"/>
        <v>403865.59999999998</v>
      </c>
      <c r="AD585" s="69">
        <f t="shared" si="854"/>
        <v>2540.9353252307019</v>
      </c>
      <c r="AE585" s="72">
        <f t="shared" si="915"/>
        <v>7.4521053628354981</v>
      </c>
      <c r="AF585" s="51">
        <f t="shared" si="916"/>
        <v>542</v>
      </c>
      <c r="AG585" s="51">
        <f t="shared" si="917"/>
        <v>11.85</v>
      </c>
      <c r="AH585" s="51">
        <v>1</v>
      </c>
      <c r="AJ585" s="63">
        <f t="shared" si="855"/>
        <v>4.1074181731930712E+27</v>
      </c>
      <c r="AK585" s="63">
        <f t="shared" si="856"/>
        <v>2.2262206498706447E+30</v>
      </c>
      <c r="AL585" s="63">
        <f t="shared" si="857"/>
        <v>5.0742268651269161E+33</v>
      </c>
      <c r="AM585" s="63">
        <f t="shared" si="858"/>
        <v>4.2851087933384495E+36</v>
      </c>
      <c r="AN585" s="63">
        <f t="shared" si="918"/>
        <v>403865.59999999998</v>
      </c>
      <c r="AO585" s="51">
        <f t="shared" si="859"/>
        <v>2279.3009603166497</v>
      </c>
      <c r="AP585" s="72">
        <f t="shared" si="906"/>
        <v>6.6847789242135143</v>
      </c>
      <c r="AQ585" s="51">
        <f t="shared" si="919"/>
        <v>514</v>
      </c>
      <c r="AR585" s="51">
        <f t="shared" si="920"/>
        <v>13.25</v>
      </c>
      <c r="AS585" s="51">
        <v>1</v>
      </c>
      <c r="AU585" s="63">
        <f t="shared" si="860"/>
        <v>2.034643134547193E+25</v>
      </c>
      <c r="AV585" s="63">
        <f t="shared" si="861"/>
        <v>1.0458065711572571E+28</v>
      </c>
      <c r="AW585" s="63">
        <f t="shared" si="862"/>
        <v>1.1697671807368763E+32</v>
      </c>
      <c r="AX585" s="63">
        <f t="shared" si="863"/>
        <v>4.791366372298266E+36</v>
      </c>
      <c r="AY585" s="63">
        <f t="shared" si="921"/>
        <v>403865.59999999998</v>
      </c>
      <c r="AZ585" s="51">
        <f t="shared" si="864"/>
        <v>11185.311060366052</v>
      </c>
      <c r="BA585" s="72">
        <f t="shared" si="892"/>
        <v>32.804501440968004</v>
      </c>
      <c r="BB585" s="51">
        <f t="shared" si="922"/>
        <v>484</v>
      </c>
      <c r="BC585" s="51">
        <f t="shared" si="923"/>
        <v>14.75</v>
      </c>
      <c r="BD585" s="51">
        <v>1</v>
      </c>
      <c r="BF585" s="63">
        <f t="shared" si="865"/>
        <v>1.6843244272788582E+24</v>
      </c>
      <c r="BG585" s="63">
        <f t="shared" si="866"/>
        <v>8.1521302280296734E+26</v>
      </c>
      <c r="BH585" s="63">
        <f t="shared" si="867"/>
        <v>2.0346775844185014E+30</v>
      </c>
      <c r="BI585" s="63">
        <f t="shared" si="868"/>
        <v>5.3337852068980708E+36</v>
      </c>
      <c r="BJ585" s="63">
        <f t="shared" si="924"/>
        <v>403865.59999999998</v>
      </c>
      <c r="BK585" s="51">
        <f t="shared" si="869"/>
        <v>2495.8845449041264</v>
      </c>
      <c r="BL585" s="72">
        <f t="shared" si="907"/>
        <v>7.3199795435208665</v>
      </c>
      <c r="BM585" s="51">
        <f t="shared" si="925"/>
        <v>437</v>
      </c>
      <c r="BN585" s="51">
        <f t="shared" si="926"/>
        <v>17.100000000000001</v>
      </c>
      <c r="BO585" s="51">
        <v>1</v>
      </c>
      <c r="BQ585" s="63">
        <f t="shared" si="870"/>
        <v>5.8672401672899029E+20</v>
      </c>
      <c r="BR585" s="63">
        <f t="shared" si="871"/>
        <v>2.5639839531056875E+23</v>
      </c>
      <c r="BS585" s="63">
        <f t="shared" si="872"/>
        <v>3.4915457050979264E+27</v>
      </c>
      <c r="BT585" s="63">
        <f t="shared" si="873"/>
        <v>6.1835747144377642E+36</v>
      </c>
      <c r="BU585" s="63">
        <f t="shared" si="927"/>
        <v>403865.59999999998</v>
      </c>
      <c r="BV585" s="51">
        <f t="shared" si="874"/>
        <v>13617.658179446511</v>
      </c>
      <c r="BW585" s="72">
        <f t="shared" si="891"/>
        <v>39.938137165730588</v>
      </c>
      <c r="BX585" s="51">
        <f t="shared" si="928"/>
        <v>392</v>
      </c>
      <c r="BY585" s="51">
        <f t="shared" si="929"/>
        <v>19.350000000000001</v>
      </c>
      <c r="BZ585" s="51">
        <v>1</v>
      </c>
      <c r="CB585" s="63">
        <f t="shared" si="875"/>
        <v>3.0264393552281313E+18</v>
      </c>
      <c r="CC585" s="63">
        <f t="shared" si="876"/>
        <v>1.1863642272494274E+21</v>
      </c>
      <c r="CD585" s="63">
        <f t="shared" si="877"/>
        <v>7.7167179954363888E+24</v>
      </c>
      <c r="CE585" s="63">
        <f t="shared" si="878"/>
        <v>6.9972029663374687E+36</v>
      </c>
      <c r="CF585" s="63">
        <f t="shared" si="930"/>
        <v>403865.59999999998</v>
      </c>
      <c r="CG585" s="51">
        <f t="shared" si="879"/>
        <v>6504.5100131917461</v>
      </c>
      <c r="CH585" s="93">
        <f t="shared" si="844"/>
        <v>19.076555578022205</v>
      </c>
      <c r="CI585" s="51">
        <f t="shared" si="931"/>
        <v>347</v>
      </c>
      <c r="CJ585" s="51">
        <f t="shared" si="932"/>
        <v>21.6</v>
      </c>
      <c r="CK585" s="51">
        <v>1</v>
      </c>
      <c r="CM585" s="63">
        <f t="shared" si="880"/>
        <v>1.3196143580010418E+16</v>
      </c>
      <c r="CN585" s="63">
        <f t="shared" si="881"/>
        <v>4.579061822263615E+18</v>
      </c>
      <c r="CO585" s="63">
        <f t="shared" si="882"/>
        <v>1.6824239815631607E+22</v>
      </c>
      <c r="CP585" s="63">
        <f t="shared" si="883"/>
        <v>7.8108312182371744E+36</v>
      </c>
      <c r="CQ585" s="63">
        <f t="shared" si="933"/>
        <v>403865.59999999998</v>
      </c>
      <c r="CR585" s="51">
        <f t="shared" si="884"/>
        <v>3674.1674318156961</v>
      </c>
      <c r="CS585" s="93">
        <f t="shared" si="904"/>
        <v>10.775670892018203</v>
      </c>
      <c r="CT585" s="51">
        <f t="shared" si="934"/>
        <v>296</v>
      </c>
      <c r="CU585" s="51">
        <f t="shared" si="935"/>
        <v>24.15</v>
      </c>
      <c r="CV585" s="51">
        <v>1</v>
      </c>
      <c r="CX585" s="63">
        <f t="shared" si="894"/>
        <v>4243065703385.5527</v>
      </c>
      <c r="CY585" s="63">
        <f t="shared" si="895"/>
        <v>1255947448202123.5</v>
      </c>
      <c r="CZ585" s="63">
        <f t="shared" si="896"/>
        <v>1.599163535707511E+19</v>
      </c>
      <c r="DA585" s="63">
        <f t="shared" si="897"/>
        <v>8.7329432370568397E+36</v>
      </c>
      <c r="DB585" s="63">
        <f t="shared" si="936"/>
        <v>403865.59999999998</v>
      </c>
      <c r="DC585" s="51">
        <f t="shared" si="898"/>
        <v>12732.726500592824</v>
      </c>
      <c r="DD585" s="93">
        <f t="shared" si="893"/>
        <v>37.342792040553178</v>
      </c>
      <c r="DE585" s="51">
        <f t="shared" si="937"/>
        <v>241</v>
      </c>
      <c r="DF585" s="51">
        <f t="shared" si="938"/>
        <v>26.9</v>
      </c>
      <c r="DG585" s="51">
        <v>1</v>
      </c>
      <c r="DI585" s="63">
        <f t="shared" si="899"/>
        <v>19087801031.276379</v>
      </c>
      <c r="DJ585" s="63">
        <f t="shared" si="900"/>
        <v>4600160048537.6074</v>
      </c>
      <c r="DK585" s="63">
        <f t="shared" si="901"/>
        <v>8697572769177805</v>
      </c>
      <c r="DL585" s="63">
        <f t="shared" si="902"/>
        <v>9.7273777671564806E+36</v>
      </c>
      <c r="DM585" s="63">
        <f t="shared" si="939"/>
        <v>403865.59999999998</v>
      </c>
      <c r="DN585" s="51">
        <f t="shared" si="903"/>
        <v>1890.7109051439995</v>
      </c>
      <c r="DO585" s="93">
        <f t="shared" si="885"/>
        <v>5.5451143269519818</v>
      </c>
    </row>
    <row r="586" spans="1:119">
      <c r="A586" s="74">
        <v>8192</v>
      </c>
      <c r="B586" s="74">
        <f t="shared" si="908"/>
        <v>19.333333333333332</v>
      </c>
      <c r="C586" s="78">
        <v>22.475000000000001</v>
      </c>
      <c r="D586" s="76">
        <f t="shared" si="886"/>
        <v>3.9</v>
      </c>
      <c r="E586" s="76">
        <f t="shared" si="887"/>
        <v>3.9</v>
      </c>
      <c r="F586" s="77">
        <f t="shared" si="888"/>
        <v>341.84475000000003</v>
      </c>
      <c r="G586" s="73">
        <f t="shared" si="889"/>
        <v>8.3076749736560452E+34</v>
      </c>
      <c r="H586" s="74">
        <f t="shared" si="890"/>
        <v>116.00000000000007</v>
      </c>
      <c r="I586" s="79">
        <v>580</v>
      </c>
      <c r="J586" s="51">
        <f t="shared" si="909"/>
        <v>580</v>
      </c>
      <c r="K586" s="51">
        <f t="shared" si="910"/>
        <v>10</v>
      </c>
      <c r="L586" s="51">
        <v>13</v>
      </c>
      <c r="N586" s="63">
        <f t="shared" si="846"/>
        <v>8.8981043365148505E+29</v>
      </c>
      <c r="O586" s="63">
        <f t="shared" si="847"/>
        <v>5.1609005151786134E+32</v>
      </c>
      <c r="P586" s="63">
        <f t="shared" si="848"/>
        <v>8.3076749736560459E+35</v>
      </c>
      <c r="Q586" s="63">
        <f t="shared" si="849"/>
        <v>4.1538374868280227E+36</v>
      </c>
      <c r="R586" s="63">
        <f t="shared" si="911"/>
        <v>404138.66666666663</v>
      </c>
      <c r="S586" s="51">
        <f t="shared" si="850"/>
        <v>1609.7336015725398</v>
      </c>
      <c r="T586" s="72">
        <f t="shared" si="845"/>
        <v>4.7089610168725411</v>
      </c>
      <c r="U586" s="51">
        <f t="shared" si="912"/>
        <v>565</v>
      </c>
      <c r="V586" s="69">
        <f t="shared" si="913"/>
        <v>10.75</v>
      </c>
      <c r="W586" s="51">
        <v>1</v>
      </c>
      <c r="Y586" s="68">
        <f t="shared" si="905"/>
        <v>6.7813984103256246E+28</v>
      </c>
      <c r="Z586" s="68">
        <f t="shared" si="851"/>
        <v>3.8314901018339779E+31</v>
      </c>
      <c r="AA586" s="68">
        <f t="shared" si="852"/>
        <v>1.1163438245850298E+35</v>
      </c>
      <c r="AB586" s="68">
        <f t="shared" si="853"/>
        <v>4.4653752983401241E+36</v>
      </c>
      <c r="AC586" s="63">
        <f t="shared" si="914"/>
        <v>404138.66666666663</v>
      </c>
      <c r="AD586" s="69">
        <f t="shared" si="854"/>
        <v>2913.6022667804405</v>
      </c>
      <c r="AE586" s="72">
        <f t="shared" si="915"/>
        <v>8.5231739460104041</v>
      </c>
      <c r="AF586" s="51">
        <f t="shared" si="916"/>
        <v>543</v>
      </c>
      <c r="AG586" s="51">
        <f t="shared" si="917"/>
        <v>11.85</v>
      </c>
      <c r="AH586" s="51">
        <v>1</v>
      </c>
      <c r="AJ586" s="63">
        <f t="shared" si="855"/>
        <v>4.1074181731930712E+27</v>
      </c>
      <c r="AK586" s="63">
        <f t="shared" si="856"/>
        <v>2.2303280680438375E+30</v>
      </c>
      <c r="AL586" s="63">
        <f t="shared" si="857"/>
        <v>5.8287560528530507E+33</v>
      </c>
      <c r="AM586" s="63">
        <f t="shared" si="858"/>
        <v>4.9222974218912067E+36</v>
      </c>
      <c r="AN586" s="63">
        <f t="shared" si="918"/>
        <v>404138.66666666663</v>
      </c>
      <c r="AO586" s="51">
        <f t="shared" si="859"/>
        <v>2613.4074786429514</v>
      </c>
      <c r="AP586" s="72">
        <f t="shared" si="906"/>
        <v>7.6450127686411777</v>
      </c>
      <c r="AQ586" s="51">
        <f t="shared" si="919"/>
        <v>515</v>
      </c>
      <c r="AR586" s="51">
        <f t="shared" si="920"/>
        <v>13.25</v>
      </c>
      <c r="AS586" s="51">
        <v>1</v>
      </c>
      <c r="AU586" s="63">
        <f t="shared" si="860"/>
        <v>2.034643134547193E+25</v>
      </c>
      <c r="AV586" s="63">
        <f t="shared" si="861"/>
        <v>1.0478412142918044E+28</v>
      </c>
      <c r="AW586" s="63">
        <f t="shared" si="862"/>
        <v>1.3437096362419695E+32</v>
      </c>
      <c r="AX586" s="63">
        <f t="shared" si="863"/>
        <v>5.5038346700471298E+36</v>
      </c>
      <c r="AY586" s="63">
        <f t="shared" si="921"/>
        <v>404138.66666666663</v>
      </c>
      <c r="AZ586" s="51">
        <f t="shared" si="864"/>
        <v>12823.599777473262</v>
      </c>
      <c r="BA586" s="72">
        <f t="shared" si="892"/>
        <v>37.512934680065328</v>
      </c>
      <c r="BB586" s="51">
        <f t="shared" si="922"/>
        <v>485</v>
      </c>
      <c r="BC586" s="51">
        <f t="shared" si="923"/>
        <v>14.75</v>
      </c>
      <c r="BD586" s="51">
        <v>1</v>
      </c>
      <c r="BF586" s="63">
        <f t="shared" si="865"/>
        <v>1.6843244272788582E+24</v>
      </c>
      <c r="BG586" s="63">
        <f t="shared" si="866"/>
        <v>8.1689734723024623E+26</v>
      </c>
      <c r="BH586" s="63">
        <f t="shared" si="867"/>
        <v>2.3372307941708737E+30</v>
      </c>
      <c r="BI586" s="63">
        <f t="shared" si="868"/>
        <v>6.1269102930713339E+36</v>
      </c>
      <c r="BJ586" s="63">
        <f t="shared" si="924"/>
        <v>404138.66666666663</v>
      </c>
      <c r="BK586" s="51">
        <f t="shared" si="869"/>
        <v>2861.1070927031847</v>
      </c>
      <c r="BL586" s="72">
        <f t="shared" si="907"/>
        <v>8.3696095748236132</v>
      </c>
      <c r="BM586" s="51">
        <f t="shared" si="925"/>
        <v>438</v>
      </c>
      <c r="BN586" s="51">
        <f t="shared" si="926"/>
        <v>17.100000000000001</v>
      </c>
      <c r="BO586" s="51">
        <v>1</v>
      </c>
      <c r="BQ586" s="63">
        <f t="shared" si="870"/>
        <v>5.8672401672899029E+20</v>
      </c>
      <c r="BR586" s="63">
        <f t="shared" si="871"/>
        <v>2.5698511932729775E+23</v>
      </c>
      <c r="BS586" s="63">
        <f t="shared" si="872"/>
        <v>4.0107328078429501E+27</v>
      </c>
      <c r="BT586" s="63">
        <f t="shared" si="873"/>
        <v>7.1030621024759193E+36</v>
      </c>
      <c r="BU586" s="63">
        <f t="shared" si="927"/>
        <v>404138.66666666663</v>
      </c>
      <c r="BV586" s="51">
        <f t="shared" si="874"/>
        <v>15606.86789313609</v>
      </c>
      <c r="BW586" s="72">
        <f t="shared" si="891"/>
        <v>45.654841541770317</v>
      </c>
      <c r="BX586" s="51">
        <f t="shared" si="928"/>
        <v>393</v>
      </c>
      <c r="BY586" s="51">
        <f t="shared" si="929"/>
        <v>19.350000000000001</v>
      </c>
      <c r="BZ586" s="51">
        <v>1</v>
      </c>
      <c r="CB586" s="63">
        <f t="shared" si="875"/>
        <v>3.0264393552281313E+18</v>
      </c>
      <c r="CC586" s="63">
        <f t="shared" si="876"/>
        <v>1.1893906666046557E+21</v>
      </c>
      <c r="CD586" s="63">
        <f t="shared" si="877"/>
        <v>8.864181267333798E+24</v>
      </c>
      <c r="CE586" s="63">
        <f t="shared" si="878"/>
        <v>8.0376755370122237E+36</v>
      </c>
      <c r="CF586" s="63">
        <f t="shared" si="930"/>
        <v>404138.66666666663</v>
      </c>
      <c r="CG586" s="51">
        <f t="shared" si="879"/>
        <v>7452.707942158574</v>
      </c>
      <c r="CH586" s="93">
        <f t="shared" si="844"/>
        <v>21.801440397018158</v>
      </c>
      <c r="CI586" s="51">
        <f t="shared" si="931"/>
        <v>348</v>
      </c>
      <c r="CJ586" s="51">
        <f t="shared" si="932"/>
        <v>21.6</v>
      </c>
      <c r="CK586" s="51">
        <v>1</v>
      </c>
      <c r="CM586" s="63">
        <f t="shared" si="880"/>
        <v>1.3196143580010418E+16</v>
      </c>
      <c r="CN586" s="63">
        <f t="shared" si="881"/>
        <v>4.5922579658436255E+18</v>
      </c>
      <c r="CO586" s="63">
        <f t="shared" si="882"/>
        <v>1.9325976600291651E+22</v>
      </c>
      <c r="CP586" s="63">
        <f t="shared" si="883"/>
        <v>8.9722889715485292E+36</v>
      </c>
      <c r="CQ586" s="63">
        <f t="shared" si="933"/>
        <v>404138.66666666663</v>
      </c>
      <c r="CR586" s="51">
        <f t="shared" si="884"/>
        <v>4208.3821823675262</v>
      </c>
      <c r="CS586" s="93">
        <f t="shared" si="904"/>
        <v>12.31079951459698</v>
      </c>
      <c r="CT586" s="51">
        <f t="shared" si="934"/>
        <v>297</v>
      </c>
      <c r="CU586" s="51">
        <f t="shared" si="935"/>
        <v>24.15</v>
      </c>
      <c r="CV586" s="51">
        <v>1</v>
      </c>
      <c r="CX586" s="63">
        <f t="shared" si="894"/>
        <v>4243065703385.5527</v>
      </c>
      <c r="CY586" s="63">
        <f t="shared" si="895"/>
        <v>1260190513905509.2</v>
      </c>
      <c r="CZ586" s="63">
        <f t="shared" si="896"/>
        <v>1.8369565228384602E+19</v>
      </c>
      <c r="DA586" s="63">
        <f t="shared" si="897"/>
        <v>1.0031517530689674E+37</v>
      </c>
      <c r="DB586" s="63">
        <f t="shared" si="936"/>
        <v>404138.66666666663</v>
      </c>
      <c r="DC586" s="51">
        <f t="shared" si="898"/>
        <v>14576.815985905743</v>
      </c>
      <c r="DD586" s="93">
        <f t="shared" si="893"/>
        <v>42.641626018552991</v>
      </c>
      <c r="DE586" s="51">
        <f t="shared" si="937"/>
        <v>242</v>
      </c>
      <c r="DF586" s="51">
        <f t="shared" si="938"/>
        <v>26.9</v>
      </c>
      <c r="DG586" s="51">
        <v>1</v>
      </c>
      <c r="DI586" s="63">
        <f t="shared" si="899"/>
        <v>19087801031.276379</v>
      </c>
      <c r="DJ586" s="63">
        <f t="shared" si="900"/>
        <v>4619247849568.8838</v>
      </c>
      <c r="DK586" s="63">
        <f t="shared" si="901"/>
        <v>9990887532421552</v>
      </c>
      <c r="DL586" s="63">
        <f t="shared" si="902"/>
        <v>1.1173822839567381E+37</v>
      </c>
      <c r="DM586" s="63">
        <f t="shared" si="939"/>
        <v>404138.66666666663</v>
      </c>
      <c r="DN586" s="51">
        <f t="shared" si="903"/>
        <v>2162.8818928505871</v>
      </c>
      <c r="DO586" s="93">
        <f t="shared" si="885"/>
        <v>6.3270882260165964</v>
      </c>
    </row>
    <row r="587" spans="1:119">
      <c r="A587" s="74">
        <v>8192</v>
      </c>
      <c r="B587" s="74">
        <f t="shared" si="908"/>
        <v>19.366666666666667</v>
      </c>
      <c r="C587" s="78">
        <v>22.475000000000001</v>
      </c>
      <c r="D587" s="76">
        <f t="shared" si="886"/>
        <v>3.9050000000000002</v>
      </c>
      <c r="E587" s="76">
        <f t="shared" si="887"/>
        <v>3.9050000000000002</v>
      </c>
      <c r="F587" s="77">
        <f t="shared" si="888"/>
        <v>342.72183687500006</v>
      </c>
      <c r="G587" s="73">
        <f t="shared" si="889"/>
        <v>9.5430125760887362E+34</v>
      </c>
      <c r="H587" s="74">
        <f t="shared" si="890"/>
        <v>116.20000000000006</v>
      </c>
      <c r="I587" s="79">
        <v>581</v>
      </c>
      <c r="J587" s="51">
        <f t="shared" si="909"/>
        <v>581</v>
      </c>
      <c r="K587" s="51">
        <f t="shared" si="910"/>
        <v>10</v>
      </c>
      <c r="L587" s="51">
        <v>1</v>
      </c>
      <c r="N587" s="63">
        <f t="shared" si="846"/>
        <v>8.8981043365148505E+29</v>
      </c>
      <c r="O587" s="63">
        <f t="shared" si="847"/>
        <v>5.1697986195151278E+32</v>
      </c>
      <c r="P587" s="63">
        <f t="shared" si="848"/>
        <v>9.5430125760887359E+35</v>
      </c>
      <c r="Q587" s="63">
        <f t="shared" si="849"/>
        <v>4.7715062880443679E+36</v>
      </c>
      <c r="R587" s="63">
        <f t="shared" si="911"/>
        <v>404411.73333333334</v>
      </c>
      <c r="S587" s="51">
        <f t="shared" si="850"/>
        <v>1845.9157267877813</v>
      </c>
      <c r="T587" s="72">
        <f t="shared" si="845"/>
        <v>5.3860464323463484</v>
      </c>
      <c r="U587" s="51">
        <f t="shared" si="912"/>
        <v>566</v>
      </c>
      <c r="V587" s="69">
        <f t="shared" si="913"/>
        <v>10.75</v>
      </c>
      <c r="W587" s="51">
        <v>1</v>
      </c>
      <c r="Y587" s="68">
        <f t="shared" si="905"/>
        <v>6.7813984103256246E+28</v>
      </c>
      <c r="Z587" s="68">
        <f t="shared" si="851"/>
        <v>3.8382715002443036E+31</v>
      </c>
      <c r="AA587" s="68">
        <f t="shared" si="852"/>
        <v>1.2823423149119225E+35</v>
      </c>
      <c r="AB587" s="68">
        <f t="shared" si="853"/>
        <v>5.1293692596476954E+36</v>
      </c>
      <c r="AC587" s="63">
        <f t="shared" si="914"/>
        <v>404411.73333333334</v>
      </c>
      <c r="AD587" s="69">
        <f t="shared" si="854"/>
        <v>3340.9369681907656</v>
      </c>
      <c r="AE587" s="72">
        <f t="shared" si="915"/>
        <v>9.7482465624426951</v>
      </c>
      <c r="AF587" s="51">
        <f t="shared" si="916"/>
        <v>544</v>
      </c>
      <c r="AG587" s="51">
        <f t="shared" si="917"/>
        <v>11.85</v>
      </c>
      <c r="AH587" s="51">
        <v>1</v>
      </c>
      <c r="AJ587" s="63">
        <f t="shared" si="855"/>
        <v>4.1074181731930712E+27</v>
      </c>
      <c r="AK587" s="63">
        <f t="shared" si="856"/>
        <v>2.2344354862170307E+30</v>
      </c>
      <c r="AL587" s="63">
        <f t="shared" si="857"/>
        <v>6.6954824895913115E+33</v>
      </c>
      <c r="AM587" s="63">
        <f t="shared" si="858"/>
        <v>5.6542349513325768E+36</v>
      </c>
      <c r="AN587" s="63">
        <f t="shared" si="918"/>
        <v>404411.73333333334</v>
      </c>
      <c r="AO587" s="51">
        <f t="shared" si="859"/>
        <v>2996.4984582870966</v>
      </c>
      <c r="AP587" s="72">
        <f t="shared" si="906"/>
        <v>8.7432376227021695</v>
      </c>
      <c r="AQ587" s="51">
        <f t="shared" si="919"/>
        <v>516</v>
      </c>
      <c r="AR587" s="51">
        <f t="shared" si="920"/>
        <v>13.25</v>
      </c>
      <c r="AS587" s="51">
        <v>1</v>
      </c>
      <c r="AU587" s="63">
        <f t="shared" si="860"/>
        <v>2.034643134547193E+25</v>
      </c>
      <c r="AV587" s="63">
        <f t="shared" si="861"/>
        <v>1.0498758574263516E+28</v>
      </c>
      <c r="AW587" s="63">
        <f t="shared" si="862"/>
        <v>1.5435170487448144E+32</v>
      </c>
      <c r="AX587" s="63">
        <f t="shared" si="863"/>
        <v>6.3222458316587876E+36</v>
      </c>
      <c r="AY587" s="63">
        <f t="shared" si="921"/>
        <v>404411.73333333334</v>
      </c>
      <c r="AZ587" s="51">
        <f t="shared" si="864"/>
        <v>14701.900589737977</v>
      </c>
      <c r="BA587" s="72">
        <f t="shared" si="892"/>
        <v>42.89747255031245</v>
      </c>
      <c r="BB587" s="51">
        <f t="shared" si="922"/>
        <v>486</v>
      </c>
      <c r="BC587" s="51">
        <f t="shared" si="923"/>
        <v>14.75</v>
      </c>
      <c r="BD587" s="51">
        <v>1</v>
      </c>
      <c r="BF587" s="63">
        <f t="shared" si="865"/>
        <v>1.6843244272788582E+24</v>
      </c>
      <c r="BG587" s="63">
        <f t="shared" si="866"/>
        <v>8.1858167165752512E+26</v>
      </c>
      <c r="BH587" s="63">
        <f t="shared" si="867"/>
        <v>2.6847731685124963E+30</v>
      </c>
      <c r="BI587" s="63">
        <f t="shared" si="868"/>
        <v>7.0379717748654426E+36</v>
      </c>
      <c r="BJ587" s="63">
        <f t="shared" si="924"/>
        <v>404411.73333333334</v>
      </c>
      <c r="BK587" s="51">
        <f t="shared" si="869"/>
        <v>3279.786564334097</v>
      </c>
      <c r="BL587" s="72">
        <f t="shared" si="907"/>
        <v>9.5698208034824574</v>
      </c>
      <c r="BM587" s="51">
        <f t="shared" si="925"/>
        <v>439</v>
      </c>
      <c r="BN587" s="51">
        <f t="shared" si="926"/>
        <v>17.100000000000001</v>
      </c>
      <c r="BO587" s="51">
        <v>1</v>
      </c>
      <c r="BQ587" s="63">
        <f t="shared" si="870"/>
        <v>5.8672401672899029E+20</v>
      </c>
      <c r="BR587" s="63">
        <f t="shared" si="871"/>
        <v>2.5757184334402674E+23</v>
      </c>
      <c r="BS587" s="63">
        <f t="shared" si="872"/>
        <v>4.6071221787018379E+27</v>
      </c>
      <c r="BT587" s="63">
        <f t="shared" si="873"/>
        <v>8.1592757525558701E+36</v>
      </c>
      <c r="BU587" s="63">
        <f t="shared" si="927"/>
        <v>404411.73333333334</v>
      </c>
      <c r="BV587" s="51">
        <f t="shared" si="874"/>
        <v>17886.746155511722</v>
      </c>
      <c r="BW587" s="72">
        <f t="shared" si="891"/>
        <v>52.190272783918061</v>
      </c>
      <c r="BX587" s="51">
        <f t="shared" si="928"/>
        <v>394</v>
      </c>
      <c r="BY587" s="51">
        <f t="shared" si="929"/>
        <v>19.350000000000001</v>
      </c>
      <c r="BZ587" s="51">
        <v>1</v>
      </c>
      <c r="CB587" s="63">
        <f t="shared" si="875"/>
        <v>3.0264393552281313E+18</v>
      </c>
      <c r="CC587" s="63">
        <f t="shared" si="876"/>
        <v>1.1924171059598836E+21</v>
      </c>
      <c r="CD587" s="63">
        <f t="shared" si="877"/>
        <v>1.0182270440181867E+25</v>
      </c>
      <c r="CE587" s="63">
        <f t="shared" si="878"/>
        <v>9.2328646673658532E+36</v>
      </c>
      <c r="CF587" s="63">
        <f t="shared" si="930"/>
        <v>404411.73333333334</v>
      </c>
      <c r="CG587" s="51">
        <f t="shared" si="879"/>
        <v>8539.1851469501034</v>
      </c>
      <c r="CH587" s="93">
        <f t="shared" si="844"/>
        <v>24.91578950676719</v>
      </c>
      <c r="CI587" s="51">
        <f t="shared" si="931"/>
        <v>349</v>
      </c>
      <c r="CJ587" s="51">
        <f t="shared" si="932"/>
        <v>21.6</v>
      </c>
      <c r="CK587" s="51">
        <v>1</v>
      </c>
      <c r="CM587" s="63">
        <f t="shared" si="880"/>
        <v>1.3196143580010418E+16</v>
      </c>
      <c r="CN587" s="63">
        <f t="shared" si="881"/>
        <v>4.605454109423636E+18</v>
      </c>
      <c r="CO587" s="63">
        <f t="shared" si="882"/>
        <v>2.2199717529466213E+22</v>
      </c>
      <c r="CP587" s="63">
        <f t="shared" si="883"/>
        <v>1.0306453582175836E+37</v>
      </c>
      <c r="CQ587" s="63">
        <f t="shared" si="933"/>
        <v>404411.73333333334</v>
      </c>
      <c r="CR587" s="51">
        <f t="shared" si="884"/>
        <v>4820.3102239237096</v>
      </c>
      <c r="CS587" s="93">
        <f t="shared" si="904"/>
        <v>14.064788715759034</v>
      </c>
      <c r="CT587" s="51">
        <f t="shared" si="934"/>
        <v>298</v>
      </c>
      <c r="CU587" s="51">
        <f t="shared" si="935"/>
        <v>24.15</v>
      </c>
      <c r="CV587" s="51">
        <v>1</v>
      </c>
      <c r="CX587" s="63">
        <f t="shared" si="894"/>
        <v>4243065703385.5527</v>
      </c>
      <c r="CY587" s="63">
        <f t="shared" si="895"/>
        <v>1264433579608894.7</v>
      </c>
      <c r="CZ587" s="63">
        <f t="shared" si="896"/>
        <v>2.1101089359856128E+19</v>
      </c>
      <c r="DA587" s="63">
        <f t="shared" si="897"/>
        <v>1.1523187685627149E+37</v>
      </c>
      <c r="DB587" s="63">
        <f t="shared" si="936"/>
        <v>404411.73333333334</v>
      </c>
      <c r="DC587" s="51">
        <f t="shared" si="898"/>
        <v>16688.175401338962</v>
      </c>
      <c r="DD587" s="93">
        <f t="shared" si="893"/>
        <v>48.693061269467904</v>
      </c>
      <c r="DE587" s="51">
        <f t="shared" si="937"/>
        <v>243</v>
      </c>
      <c r="DF587" s="51">
        <f t="shared" si="938"/>
        <v>26.9</v>
      </c>
      <c r="DG587" s="51">
        <v>1</v>
      </c>
      <c r="DI587" s="63">
        <f t="shared" si="899"/>
        <v>19087801031.276379</v>
      </c>
      <c r="DJ587" s="63">
        <f t="shared" si="900"/>
        <v>4638335650600.1602</v>
      </c>
      <c r="DK587" s="63">
        <f t="shared" si="901"/>
        <v>1.1476516073453024E+16</v>
      </c>
      <c r="DL587" s="63">
        <f t="shared" si="902"/>
        <v>1.283535191483935E+37</v>
      </c>
      <c r="DM587" s="63">
        <f t="shared" si="939"/>
        <v>404411.73333333334</v>
      </c>
      <c r="DN587" s="51">
        <f t="shared" si="903"/>
        <v>2474.2745971754034</v>
      </c>
      <c r="DO587" s="93">
        <f t="shared" si="885"/>
        <v>7.2194833563460339</v>
      </c>
    </row>
    <row r="588" spans="1:119">
      <c r="A588" s="74">
        <v>8192</v>
      </c>
      <c r="B588" s="74">
        <f t="shared" si="908"/>
        <v>19.399999999999999</v>
      </c>
      <c r="C588" s="78">
        <v>22.475000000000001</v>
      </c>
      <c r="D588" s="76">
        <f t="shared" si="886"/>
        <v>3.91</v>
      </c>
      <c r="E588" s="76">
        <f t="shared" si="887"/>
        <v>3.91</v>
      </c>
      <c r="F588" s="77">
        <f t="shared" si="888"/>
        <v>343.60004750000002</v>
      </c>
      <c r="G588" s="73">
        <f t="shared" si="889"/>
        <v>1.096204284786915E+35</v>
      </c>
      <c r="H588" s="74">
        <f t="shared" si="890"/>
        <v>116.40000000000005</v>
      </c>
      <c r="I588" s="79">
        <v>582</v>
      </c>
      <c r="J588" s="51">
        <f t="shared" si="909"/>
        <v>582</v>
      </c>
      <c r="K588" s="51">
        <f t="shared" si="910"/>
        <v>10</v>
      </c>
      <c r="L588" s="51">
        <v>1</v>
      </c>
      <c r="N588" s="63">
        <f t="shared" si="846"/>
        <v>8.8981043365148505E+29</v>
      </c>
      <c r="O588" s="63">
        <f t="shared" si="847"/>
        <v>5.1786967238516429E+32</v>
      </c>
      <c r="P588" s="63">
        <f t="shared" si="848"/>
        <v>1.096204284786915E+36</v>
      </c>
      <c r="Q588" s="63">
        <f t="shared" si="849"/>
        <v>5.481021423934575E+36</v>
      </c>
      <c r="R588" s="63">
        <f t="shared" si="911"/>
        <v>404684.79999999999</v>
      </c>
      <c r="S588" s="51">
        <f t="shared" si="850"/>
        <v>2116.7570592386724</v>
      </c>
      <c r="T588" s="72">
        <f t="shared" si="845"/>
        <v>6.160526096081731</v>
      </c>
      <c r="U588" s="51">
        <f t="shared" si="912"/>
        <v>567</v>
      </c>
      <c r="V588" s="69">
        <f t="shared" si="913"/>
        <v>10.75</v>
      </c>
      <c r="W588" s="51">
        <v>1</v>
      </c>
      <c r="Y588" s="68">
        <f t="shared" si="905"/>
        <v>6.7813984103256246E+28</v>
      </c>
      <c r="Z588" s="68">
        <f t="shared" si="851"/>
        <v>3.8450528986546293E+31</v>
      </c>
      <c r="AA588" s="68">
        <f t="shared" si="852"/>
        <v>1.4730245076824154E+35</v>
      </c>
      <c r="AB588" s="68">
        <f t="shared" si="853"/>
        <v>5.8920980307296683E+36</v>
      </c>
      <c r="AC588" s="63">
        <f t="shared" si="914"/>
        <v>404684.79999999999</v>
      </c>
      <c r="AD588" s="69">
        <f t="shared" si="854"/>
        <v>3830.9603183816316</v>
      </c>
      <c r="AE588" s="72">
        <f t="shared" si="915"/>
        <v>11.149475520318813</v>
      </c>
      <c r="AF588" s="51">
        <f t="shared" si="916"/>
        <v>545</v>
      </c>
      <c r="AG588" s="51">
        <f t="shared" si="917"/>
        <v>11.85</v>
      </c>
      <c r="AH588" s="51">
        <v>1</v>
      </c>
      <c r="AJ588" s="63">
        <f t="shared" si="855"/>
        <v>4.1074181731930712E+27</v>
      </c>
      <c r="AK588" s="63">
        <f t="shared" si="856"/>
        <v>2.2385429043902238E+30</v>
      </c>
      <c r="AL588" s="63">
        <f t="shared" si="857"/>
        <v>7.6910897217049934E+33</v>
      </c>
      <c r="AM588" s="63">
        <f t="shared" si="858"/>
        <v>6.4950103873624713E+36</v>
      </c>
      <c r="AN588" s="63">
        <f t="shared" si="918"/>
        <v>404684.79999999999</v>
      </c>
      <c r="AO588" s="51">
        <f t="shared" si="859"/>
        <v>3435.7571197859334</v>
      </c>
      <c r="AP588" s="72">
        <f t="shared" si="906"/>
        <v>9.9992917486017898</v>
      </c>
      <c r="AQ588" s="51">
        <f t="shared" si="919"/>
        <v>517</v>
      </c>
      <c r="AR588" s="51">
        <f t="shared" si="920"/>
        <v>13.25</v>
      </c>
      <c r="AS588" s="51">
        <v>1</v>
      </c>
      <c r="AU588" s="63">
        <f t="shared" si="860"/>
        <v>2.034643134547193E+25</v>
      </c>
      <c r="AV588" s="63">
        <f t="shared" si="861"/>
        <v>1.0519105005608987E+28</v>
      </c>
      <c r="AW588" s="63">
        <f t="shared" si="862"/>
        <v>1.7730354948030464E+32</v>
      </c>
      <c r="AX588" s="63">
        <f t="shared" si="863"/>
        <v>7.2623533867133117E+36</v>
      </c>
      <c r="AY588" s="63">
        <f t="shared" si="921"/>
        <v>404684.79999999999</v>
      </c>
      <c r="AZ588" s="51">
        <f t="shared" si="864"/>
        <v>16855.383550764349</v>
      </c>
      <c r="BA588" s="72">
        <f t="shared" si="892"/>
        <v>49.055242202096458</v>
      </c>
      <c r="BB588" s="51">
        <f t="shared" si="922"/>
        <v>487</v>
      </c>
      <c r="BC588" s="51">
        <f t="shared" si="923"/>
        <v>14.75</v>
      </c>
      <c r="BD588" s="51">
        <v>1</v>
      </c>
      <c r="BF588" s="63">
        <f t="shared" si="865"/>
        <v>1.6843244272788582E+24</v>
      </c>
      <c r="BG588" s="63">
        <f t="shared" si="866"/>
        <v>8.2026599608480388E+26</v>
      </c>
      <c r="BH588" s="63">
        <f t="shared" si="867"/>
        <v>3.0839945222104824E+30</v>
      </c>
      <c r="BI588" s="63">
        <f t="shared" si="868"/>
        <v>8.0845066003034983E+36</v>
      </c>
      <c r="BJ588" s="63">
        <f t="shared" si="924"/>
        <v>404684.79999999999</v>
      </c>
      <c r="BK588" s="51">
        <f t="shared" si="869"/>
        <v>3759.7493214769825</v>
      </c>
      <c r="BL588" s="72">
        <f t="shared" si="907"/>
        <v>10.942225849014129</v>
      </c>
      <c r="BM588" s="51">
        <f t="shared" si="925"/>
        <v>440</v>
      </c>
      <c r="BN588" s="51">
        <f t="shared" si="926"/>
        <v>17.100000000000001</v>
      </c>
      <c r="BO588" s="51">
        <v>14</v>
      </c>
      <c r="BQ588" s="63">
        <f t="shared" si="870"/>
        <v>8.214136234205864E+21</v>
      </c>
      <c r="BR588" s="63">
        <f t="shared" si="871"/>
        <v>3.6142199430505802E+24</v>
      </c>
      <c r="BS588" s="63">
        <f t="shared" si="872"/>
        <v>5.2921936679451572E+27</v>
      </c>
      <c r="BT588" s="63">
        <f t="shared" si="873"/>
        <v>9.3725466349281242E+36</v>
      </c>
      <c r="BU588" s="63">
        <f t="shared" si="927"/>
        <v>404684.79999999999</v>
      </c>
      <c r="BV588" s="51">
        <f t="shared" si="874"/>
        <v>1464.2699534988135</v>
      </c>
      <c r="BW588" s="72">
        <f t="shared" si="891"/>
        <v>4.2615534082509505</v>
      </c>
      <c r="BX588" s="51">
        <f t="shared" si="928"/>
        <v>395</v>
      </c>
      <c r="BY588" s="51">
        <f t="shared" si="929"/>
        <v>19.350000000000001</v>
      </c>
      <c r="BZ588" s="51">
        <v>1</v>
      </c>
      <c r="CB588" s="63">
        <f t="shared" si="875"/>
        <v>3.0264393552281313E+18</v>
      </c>
      <c r="CC588" s="63">
        <f t="shared" si="876"/>
        <v>1.1954435453151119E+21</v>
      </c>
      <c r="CD588" s="63">
        <f t="shared" si="877"/>
        <v>1.1696357304771847E+25</v>
      </c>
      <c r="CE588" s="63">
        <f t="shared" si="878"/>
        <v>1.0605776455313404E+37</v>
      </c>
      <c r="CF588" s="63">
        <f t="shared" si="930"/>
        <v>404684.79999999999</v>
      </c>
      <c r="CG588" s="51">
        <f t="shared" si="879"/>
        <v>9784.1151517437465</v>
      </c>
      <c r="CH588" s="93">
        <f t="shared" si="844"/>
        <v>28.475302093035207</v>
      </c>
      <c r="CI588" s="51">
        <f t="shared" si="931"/>
        <v>350</v>
      </c>
      <c r="CJ588" s="51">
        <f t="shared" si="932"/>
        <v>21.6</v>
      </c>
      <c r="CK588" s="51">
        <v>1</v>
      </c>
      <c r="CM588" s="63">
        <f t="shared" si="880"/>
        <v>1.3196143580010418E+16</v>
      </c>
      <c r="CN588" s="63">
        <f t="shared" si="881"/>
        <v>4.618650253003646E+18</v>
      </c>
      <c r="CO588" s="63">
        <f t="shared" si="882"/>
        <v>2.5500779007496673E+22</v>
      </c>
      <c r="CP588" s="63">
        <f t="shared" si="883"/>
        <v>1.1839006275698682E+37</v>
      </c>
      <c r="CQ588" s="63">
        <f t="shared" si="933"/>
        <v>404684.79999999999</v>
      </c>
      <c r="CR588" s="51">
        <f t="shared" si="884"/>
        <v>5521.2621892971338</v>
      </c>
      <c r="CS588" s="93">
        <f t="shared" si="904"/>
        <v>16.068863288783838</v>
      </c>
      <c r="CT588" s="51">
        <f t="shared" si="934"/>
        <v>299</v>
      </c>
      <c r="CU588" s="51">
        <f t="shared" si="935"/>
        <v>24.15</v>
      </c>
      <c r="CV588" s="51">
        <v>1</v>
      </c>
      <c r="CX588" s="63">
        <f t="shared" si="894"/>
        <v>4243065703385.5527</v>
      </c>
      <c r="CY588" s="63">
        <f t="shared" si="895"/>
        <v>1268676645312280.2</v>
      </c>
      <c r="CZ588" s="63">
        <f t="shared" si="896"/>
        <v>2.4238786636312175E+19</v>
      </c>
      <c r="DA588" s="63">
        <f t="shared" si="897"/>
        <v>1.3236666738801997E+37</v>
      </c>
      <c r="DB588" s="63">
        <f t="shared" si="936"/>
        <v>404684.79999999999</v>
      </c>
      <c r="DC588" s="51">
        <f t="shared" si="898"/>
        <v>19105.566990512292</v>
      </c>
      <c r="DD588" s="93">
        <f t="shared" si="893"/>
        <v>55.604087163324074</v>
      </c>
      <c r="DE588" s="51">
        <f t="shared" si="937"/>
        <v>244</v>
      </c>
      <c r="DF588" s="51">
        <f t="shared" si="938"/>
        <v>26.9</v>
      </c>
      <c r="DG588" s="51">
        <v>1</v>
      </c>
      <c r="DI588" s="63">
        <f t="shared" si="899"/>
        <v>19087801031.276379</v>
      </c>
      <c r="DJ588" s="63">
        <f t="shared" si="900"/>
        <v>4657423451631.4365</v>
      </c>
      <c r="DK588" s="63">
        <f t="shared" si="901"/>
        <v>1.3183055134672522E+16</v>
      </c>
      <c r="DL588" s="63">
        <f t="shared" si="902"/>
        <v>1.4743947630384006E+37</v>
      </c>
      <c r="DM588" s="63">
        <f t="shared" si="939"/>
        <v>404684.79999999999</v>
      </c>
      <c r="DN588" s="51">
        <f t="shared" si="903"/>
        <v>2830.5468187683609</v>
      </c>
      <c r="DO588" s="93">
        <f t="shared" si="885"/>
        <v>8.2379116049696144</v>
      </c>
    </row>
    <row r="589" spans="1:119">
      <c r="A589" s="74">
        <v>8192</v>
      </c>
      <c r="B589" s="74">
        <f t="shared" si="908"/>
        <v>19.433333333333334</v>
      </c>
      <c r="C589" s="78">
        <v>22.475000000000001</v>
      </c>
      <c r="D589" s="76">
        <f t="shared" si="886"/>
        <v>3.915</v>
      </c>
      <c r="E589" s="76">
        <f t="shared" si="887"/>
        <v>3.915</v>
      </c>
      <c r="F589" s="77">
        <f t="shared" si="888"/>
        <v>344.479381875</v>
      </c>
      <c r="G589" s="73">
        <f t="shared" si="889"/>
        <v>1.2592080586754306E+35</v>
      </c>
      <c r="H589" s="74">
        <f t="shared" si="890"/>
        <v>116.60000000000007</v>
      </c>
      <c r="I589" s="79">
        <v>583</v>
      </c>
      <c r="J589" s="51">
        <f t="shared" si="909"/>
        <v>583</v>
      </c>
      <c r="K589" s="51">
        <f t="shared" si="910"/>
        <v>10</v>
      </c>
      <c r="L589" s="51">
        <v>1</v>
      </c>
      <c r="N589" s="63">
        <f t="shared" si="846"/>
        <v>8.8981043365148505E+29</v>
      </c>
      <c r="O589" s="63">
        <f t="shared" si="847"/>
        <v>5.187594828188158E+32</v>
      </c>
      <c r="P589" s="63">
        <f t="shared" si="848"/>
        <v>1.2592080586754307E+36</v>
      </c>
      <c r="Q589" s="63">
        <f t="shared" si="849"/>
        <v>6.2960402933771534E+36</v>
      </c>
      <c r="R589" s="63">
        <f t="shared" si="911"/>
        <v>404957.8666666667</v>
      </c>
      <c r="S589" s="51">
        <f t="shared" si="850"/>
        <v>2427.3446565895879</v>
      </c>
      <c r="T589" s="72">
        <f t="shared" si="845"/>
        <v>7.0464149214898146</v>
      </c>
      <c r="U589" s="51">
        <f t="shared" si="912"/>
        <v>568</v>
      </c>
      <c r="V589" s="69">
        <f t="shared" si="913"/>
        <v>10.75</v>
      </c>
      <c r="W589" s="51">
        <v>1</v>
      </c>
      <c r="Y589" s="68">
        <f t="shared" si="905"/>
        <v>6.7813984103256246E+28</v>
      </c>
      <c r="Z589" s="68">
        <f t="shared" si="851"/>
        <v>3.8518342970649549E+31</v>
      </c>
      <c r="AA589" s="68">
        <f t="shared" si="852"/>
        <v>1.6920608288451082E+35</v>
      </c>
      <c r="AB589" s="68">
        <f t="shared" si="853"/>
        <v>6.7682433153804399E+36</v>
      </c>
      <c r="AC589" s="63">
        <f t="shared" si="914"/>
        <v>404957.8666666667</v>
      </c>
      <c r="AD589" s="69">
        <f t="shared" si="854"/>
        <v>4392.8702492068142</v>
      </c>
      <c r="AE589" s="72">
        <f t="shared" si="915"/>
        <v>12.752200800223333</v>
      </c>
      <c r="AF589" s="51">
        <f t="shared" si="916"/>
        <v>546</v>
      </c>
      <c r="AG589" s="51">
        <f t="shared" si="917"/>
        <v>11.85</v>
      </c>
      <c r="AH589" s="51">
        <v>1</v>
      </c>
      <c r="AJ589" s="63">
        <f t="shared" si="855"/>
        <v>4.1074181731930712E+27</v>
      </c>
      <c r="AK589" s="63">
        <f t="shared" si="856"/>
        <v>2.2426503225634169E+30</v>
      </c>
      <c r="AL589" s="63">
        <f t="shared" si="857"/>
        <v>8.8347421114571296E+33</v>
      </c>
      <c r="AM589" s="63">
        <f t="shared" si="858"/>
        <v>7.4608077476519258E+36</v>
      </c>
      <c r="AN589" s="63">
        <f t="shared" si="918"/>
        <v>404957.8666666667</v>
      </c>
      <c r="AO589" s="51">
        <f t="shared" si="859"/>
        <v>3939.4202576167795</v>
      </c>
      <c r="AP589" s="72">
        <f t="shared" si="906"/>
        <v>11.435866600127211</v>
      </c>
      <c r="AQ589" s="51">
        <f t="shared" si="919"/>
        <v>518</v>
      </c>
      <c r="AR589" s="51">
        <f t="shared" si="920"/>
        <v>13.25</v>
      </c>
      <c r="AS589" s="51">
        <v>1</v>
      </c>
      <c r="AU589" s="63">
        <f t="shared" si="860"/>
        <v>2.034643134547193E+25</v>
      </c>
      <c r="AV589" s="63">
        <f t="shared" si="861"/>
        <v>1.0539451436954459E+28</v>
      </c>
      <c r="AW589" s="63">
        <f t="shared" si="862"/>
        <v>2.0366829562316138E+32</v>
      </c>
      <c r="AX589" s="63">
        <f t="shared" si="863"/>
        <v>8.3422533887247271E+36</v>
      </c>
      <c r="AY589" s="63">
        <f t="shared" si="921"/>
        <v>404957.8666666667</v>
      </c>
      <c r="AZ589" s="51">
        <f t="shared" si="864"/>
        <v>19324.373459233335</v>
      </c>
      <c r="BA589" s="72">
        <f t="shared" si="892"/>
        <v>56.097329698081907</v>
      </c>
      <c r="BB589" s="51">
        <f t="shared" si="922"/>
        <v>488</v>
      </c>
      <c r="BC589" s="51">
        <f t="shared" si="923"/>
        <v>14.75</v>
      </c>
      <c r="BD589" s="51">
        <v>1</v>
      </c>
      <c r="BF589" s="63">
        <f t="shared" si="865"/>
        <v>1.6843244272788582E+24</v>
      </c>
      <c r="BG589" s="63">
        <f t="shared" si="866"/>
        <v>8.2195032051208277E+26</v>
      </c>
      <c r="BH589" s="63">
        <f t="shared" si="867"/>
        <v>3.5425794344830487E+30</v>
      </c>
      <c r="BI589" s="63">
        <f t="shared" si="868"/>
        <v>9.2866594327313001E+36</v>
      </c>
      <c r="BJ589" s="63">
        <f t="shared" si="924"/>
        <v>404957.8666666667</v>
      </c>
      <c r="BK589" s="51">
        <f t="shared" si="869"/>
        <v>4309.9678241818656</v>
      </c>
      <c r="BL589" s="72">
        <f t="shared" si="907"/>
        <v>12.511540750923109</v>
      </c>
      <c r="BM589" s="51">
        <f t="shared" si="925"/>
        <v>441</v>
      </c>
      <c r="BN589" s="51">
        <f t="shared" si="926"/>
        <v>17.100000000000001</v>
      </c>
      <c r="BO589" s="51">
        <v>1</v>
      </c>
      <c r="BQ589" s="63">
        <f t="shared" si="870"/>
        <v>8.214136234205864E+21</v>
      </c>
      <c r="BR589" s="63">
        <f t="shared" si="871"/>
        <v>3.6224340792847862E+24</v>
      </c>
      <c r="BS589" s="63">
        <f t="shared" si="872"/>
        <v>6.0791341606943277E+27</v>
      </c>
      <c r="BT589" s="63">
        <f t="shared" si="873"/>
        <v>1.0766228901674934E+37</v>
      </c>
      <c r="BU589" s="63">
        <f t="shared" si="927"/>
        <v>404957.8666666667</v>
      </c>
      <c r="BV589" s="51">
        <f t="shared" si="874"/>
        <v>1678.1904177244801</v>
      </c>
      <c r="BW589" s="72">
        <f t="shared" si="891"/>
        <v>4.8716715891386473</v>
      </c>
      <c r="BX589" s="51">
        <f t="shared" si="928"/>
        <v>396</v>
      </c>
      <c r="BY589" s="51">
        <f t="shared" si="929"/>
        <v>19.350000000000001</v>
      </c>
      <c r="BZ589" s="51">
        <v>1</v>
      </c>
      <c r="CB589" s="63">
        <f t="shared" si="875"/>
        <v>3.0264393552281313E+18</v>
      </c>
      <c r="CC589" s="63">
        <f t="shared" si="876"/>
        <v>1.1984699846703401E+21</v>
      </c>
      <c r="CD589" s="63">
        <f t="shared" si="877"/>
        <v>1.3435586395448975E+25</v>
      </c>
      <c r="CE589" s="63">
        <f t="shared" si="878"/>
        <v>1.2182837967684792E+37</v>
      </c>
      <c r="CF589" s="63">
        <f t="shared" si="930"/>
        <v>404957.8666666667</v>
      </c>
      <c r="CG589" s="51">
        <f t="shared" si="879"/>
        <v>11210.615674404784</v>
      </c>
      <c r="CH589" s="93">
        <f t="shared" si="844"/>
        <v>32.543647789268093</v>
      </c>
      <c r="CI589" s="51">
        <f t="shared" si="931"/>
        <v>351</v>
      </c>
      <c r="CJ589" s="51">
        <f t="shared" si="932"/>
        <v>21.6</v>
      </c>
      <c r="CK589" s="51">
        <v>1</v>
      </c>
      <c r="CM589" s="63">
        <f t="shared" si="880"/>
        <v>1.3196143580010418E+16</v>
      </c>
      <c r="CN589" s="63">
        <f t="shared" si="881"/>
        <v>4.6318463965836564E+18</v>
      </c>
      <c r="CO589" s="63">
        <f t="shared" si="882"/>
        <v>2.9292702897054364E+22</v>
      </c>
      <c r="CP589" s="63">
        <f t="shared" si="883"/>
        <v>1.359944703369465E+37</v>
      </c>
      <c r="CQ589" s="63">
        <f t="shared" si="933"/>
        <v>404957.8666666667</v>
      </c>
      <c r="CR589" s="51">
        <f t="shared" si="884"/>
        <v>6324.1956638847068</v>
      </c>
      <c r="CS589" s="93">
        <f t="shared" si="904"/>
        <v>18.358705909950643</v>
      </c>
      <c r="CT589" s="51">
        <f t="shared" si="934"/>
        <v>300</v>
      </c>
      <c r="CU589" s="51">
        <f t="shared" si="935"/>
        <v>24.15</v>
      </c>
      <c r="CV589" s="51">
        <v>14</v>
      </c>
      <c r="CX589" s="63">
        <f t="shared" si="894"/>
        <v>59402919847397.734</v>
      </c>
      <c r="CY589" s="63">
        <f t="shared" si="895"/>
        <v>1.782087595421932E+16</v>
      </c>
      <c r="CZ589" s="63">
        <f t="shared" si="896"/>
        <v>2.784305433625591E+19</v>
      </c>
      <c r="DA589" s="63">
        <f t="shared" si="897"/>
        <v>1.5204937308505825E+37</v>
      </c>
      <c r="DB589" s="63">
        <f t="shared" si="936"/>
        <v>404957.8666666667</v>
      </c>
      <c r="DC589" s="51">
        <f t="shared" si="898"/>
        <v>1562.3841615744882</v>
      </c>
      <c r="DD589" s="93">
        <f t="shared" si="893"/>
        <v>4.5354939766509013</v>
      </c>
      <c r="DE589" s="51">
        <f t="shared" si="937"/>
        <v>245</v>
      </c>
      <c r="DF589" s="51">
        <f t="shared" si="938"/>
        <v>26.9</v>
      </c>
      <c r="DG589" s="51">
        <v>1</v>
      </c>
      <c r="DI589" s="63">
        <f t="shared" si="899"/>
        <v>19087801031.276379</v>
      </c>
      <c r="DJ589" s="63">
        <f t="shared" si="900"/>
        <v>4676511252662.7129</v>
      </c>
      <c r="DK589" s="63">
        <f t="shared" si="901"/>
        <v>1.5143353747033538E+16</v>
      </c>
      <c r="DL589" s="63">
        <f t="shared" si="902"/>
        <v>1.6936348389184539E+37</v>
      </c>
      <c r="DM589" s="63">
        <f t="shared" si="939"/>
        <v>404957.8666666667</v>
      </c>
      <c r="DN589" s="51">
        <f t="shared" si="903"/>
        <v>3238.1732725247293</v>
      </c>
      <c r="DO589" s="93">
        <f t="shared" si="885"/>
        <v>9.4001947370532424</v>
      </c>
    </row>
    <row r="590" spans="1:119">
      <c r="A590" s="74">
        <v>8192</v>
      </c>
      <c r="B590" s="74">
        <f t="shared" si="908"/>
        <v>19.466666666666665</v>
      </c>
      <c r="C590" s="78">
        <v>22.475000000000001</v>
      </c>
      <c r="D590" s="76">
        <f t="shared" si="886"/>
        <v>3.92</v>
      </c>
      <c r="E590" s="76">
        <f t="shared" si="887"/>
        <v>3.92</v>
      </c>
      <c r="F590" s="77">
        <f t="shared" si="888"/>
        <v>345.35984000000002</v>
      </c>
      <c r="G590" s="73">
        <f t="shared" si="889"/>
        <v>1.4464502255994772E+35</v>
      </c>
      <c r="H590" s="74">
        <f t="shared" si="890"/>
        <v>116.80000000000005</v>
      </c>
      <c r="I590" s="79">
        <v>584</v>
      </c>
      <c r="J590" s="51">
        <f t="shared" si="909"/>
        <v>584</v>
      </c>
      <c r="K590" s="51">
        <f t="shared" si="910"/>
        <v>10</v>
      </c>
      <c r="L590" s="51">
        <v>1</v>
      </c>
      <c r="N590" s="63">
        <f t="shared" si="846"/>
        <v>8.8981043365148505E+29</v>
      </c>
      <c r="O590" s="63">
        <f t="shared" si="847"/>
        <v>5.196492932524673E+32</v>
      </c>
      <c r="P590" s="63">
        <f t="shared" si="848"/>
        <v>1.4464502255994771E+36</v>
      </c>
      <c r="Q590" s="63">
        <f t="shared" si="849"/>
        <v>7.232251127997386E+36</v>
      </c>
      <c r="R590" s="63">
        <f t="shared" si="911"/>
        <v>405230.93333333335</v>
      </c>
      <c r="S590" s="51">
        <f t="shared" si="850"/>
        <v>2783.5123503126392</v>
      </c>
      <c r="T590" s="72">
        <f t="shared" si="845"/>
        <v>8.0597453088715785</v>
      </c>
      <c r="U590" s="51">
        <f t="shared" si="912"/>
        <v>569</v>
      </c>
      <c r="V590" s="69">
        <f t="shared" si="913"/>
        <v>10.75</v>
      </c>
      <c r="W590" s="51">
        <v>1</v>
      </c>
      <c r="Y590" s="68">
        <f t="shared" si="905"/>
        <v>6.7813984103256246E+28</v>
      </c>
      <c r="Z590" s="68">
        <f t="shared" si="851"/>
        <v>3.8586156954752806E+31</v>
      </c>
      <c r="AA590" s="68">
        <f t="shared" si="852"/>
        <v>1.9436674906492956E+35</v>
      </c>
      <c r="AB590" s="68">
        <f t="shared" si="853"/>
        <v>7.7746699625971902E+36</v>
      </c>
      <c r="AC590" s="63">
        <f t="shared" si="914"/>
        <v>405230.93333333335</v>
      </c>
      <c r="AD590" s="69">
        <f t="shared" si="854"/>
        <v>5037.2144936032209</v>
      </c>
      <c r="AE590" s="72">
        <f t="shared" si="915"/>
        <v>14.585408927694722</v>
      </c>
      <c r="AF590" s="51">
        <f t="shared" si="916"/>
        <v>547</v>
      </c>
      <c r="AG590" s="51">
        <f t="shared" si="917"/>
        <v>11.85</v>
      </c>
      <c r="AH590" s="51">
        <v>1</v>
      </c>
      <c r="AJ590" s="63">
        <f t="shared" si="855"/>
        <v>4.1074181731930712E+27</v>
      </c>
      <c r="AK590" s="63">
        <f t="shared" si="856"/>
        <v>2.2467577407366101E+30</v>
      </c>
      <c r="AL590" s="63">
        <f t="shared" si="857"/>
        <v>1.0148453730253839E+34</v>
      </c>
      <c r="AM590" s="63">
        <f t="shared" si="858"/>
        <v>8.5702175866769026E+36</v>
      </c>
      <c r="AN590" s="63">
        <f t="shared" si="918"/>
        <v>405230.93333333335</v>
      </c>
      <c r="AO590" s="51">
        <f t="shared" si="859"/>
        <v>4516.9327988724863</v>
      </c>
      <c r="AP590" s="72">
        <f t="shared" si="906"/>
        <v>13.078917336979558</v>
      </c>
      <c r="AQ590" s="51">
        <f t="shared" si="919"/>
        <v>519</v>
      </c>
      <c r="AR590" s="51">
        <f t="shared" si="920"/>
        <v>13.25</v>
      </c>
      <c r="AS590" s="51">
        <v>1</v>
      </c>
      <c r="AU590" s="63">
        <f t="shared" si="860"/>
        <v>2.034643134547193E+25</v>
      </c>
      <c r="AV590" s="63">
        <f t="shared" si="861"/>
        <v>1.0559797868299932E+28</v>
      </c>
      <c r="AW590" s="63">
        <f t="shared" si="862"/>
        <v>2.3395343614737534E+32</v>
      </c>
      <c r="AX590" s="63">
        <f t="shared" si="863"/>
        <v>9.5827327445965367E+36</v>
      </c>
      <c r="AY590" s="63">
        <f t="shared" si="921"/>
        <v>405230.93333333335</v>
      </c>
      <c r="AZ590" s="51">
        <f t="shared" si="864"/>
        <v>22155.105529973607</v>
      </c>
      <c r="BA590" s="72">
        <f t="shared" si="892"/>
        <v>64.150786987779483</v>
      </c>
      <c r="BB590" s="51">
        <f t="shared" si="922"/>
        <v>489</v>
      </c>
      <c r="BC590" s="51">
        <f t="shared" si="923"/>
        <v>14.75</v>
      </c>
      <c r="BD590" s="51">
        <v>1</v>
      </c>
      <c r="BF590" s="63">
        <f t="shared" si="865"/>
        <v>1.6843244272788582E+24</v>
      </c>
      <c r="BG590" s="63">
        <f t="shared" si="866"/>
        <v>8.2363464493936166E+26</v>
      </c>
      <c r="BH590" s="63">
        <f t="shared" si="867"/>
        <v>4.0693551688370051E+30</v>
      </c>
      <c r="BI590" s="63">
        <f t="shared" si="868"/>
        <v>1.0667570413796144E+37</v>
      </c>
      <c r="BJ590" s="63">
        <f t="shared" si="924"/>
        <v>405230.93333333335</v>
      </c>
      <c r="BK590" s="51">
        <f t="shared" si="869"/>
        <v>4940.7285060678851</v>
      </c>
      <c r="BL590" s="72">
        <f t="shared" si="907"/>
        <v>14.306030794049143</v>
      </c>
      <c r="BM590" s="51">
        <f t="shared" si="925"/>
        <v>442</v>
      </c>
      <c r="BN590" s="51">
        <f t="shared" si="926"/>
        <v>17.100000000000001</v>
      </c>
      <c r="BO590" s="51">
        <v>1</v>
      </c>
      <c r="BQ590" s="63">
        <f t="shared" si="870"/>
        <v>8.214136234205864E+21</v>
      </c>
      <c r="BR590" s="63">
        <f t="shared" si="871"/>
        <v>3.6306482155189916E+24</v>
      </c>
      <c r="BS590" s="63">
        <f t="shared" si="872"/>
        <v>6.9830914101958539E+27</v>
      </c>
      <c r="BT590" s="63">
        <f t="shared" si="873"/>
        <v>1.2367149428875531E+37</v>
      </c>
      <c r="BU590" s="63">
        <f t="shared" si="927"/>
        <v>405230.93333333335</v>
      </c>
      <c r="BV590" s="51">
        <f t="shared" si="874"/>
        <v>1923.3731817770285</v>
      </c>
      <c r="BW590" s="72">
        <f t="shared" si="891"/>
        <v>5.5691859880900703</v>
      </c>
      <c r="BX590" s="51">
        <f t="shared" si="928"/>
        <v>397</v>
      </c>
      <c r="BY590" s="51">
        <f t="shared" si="929"/>
        <v>19.350000000000001</v>
      </c>
      <c r="BZ590" s="51">
        <v>1</v>
      </c>
      <c r="CB590" s="63">
        <f t="shared" si="875"/>
        <v>3.0264393552281313E+18</v>
      </c>
      <c r="CC590" s="63">
        <f t="shared" si="876"/>
        <v>1.2014964240255681E+21</v>
      </c>
      <c r="CD590" s="63">
        <f t="shared" si="877"/>
        <v>1.543343599087278E+25</v>
      </c>
      <c r="CE590" s="63">
        <f t="shared" si="878"/>
        <v>1.3994405932674942E+37</v>
      </c>
      <c r="CF590" s="63">
        <f t="shared" si="930"/>
        <v>405230.93333333335</v>
      </c>
      <c r="CG590" s="51">
        <f t="shared" si="879"/>
        <v>12845.178464338362</v>
      </c>
      <c r="CH590" s="93">
        <f t="shared" si="844"/>
        <v>37.193607873858063</v>
      </c>
      <c r="CI590" s="51">
        <f t="shared" si="931"/>
        <v>352</v>
      </c>
      <c r="CJ590" s="51">
        <f t="shared" si="932"/>
        <v>21.6</v>
      </c>
      <c r="CK590" s="51">
        <v>1</v>
      </c>
      <c r="CM590" s="63">
        <f t="shared" si="880"/>
        <v>1.3196143580010418E+16</v>
      </c>
      <c r="CN590" s="63">
        <f t="shared" si="881"/>
        <v>4.6450425401636669E+18</v>
      </c>
      <c r="CO590" s="63">
        <f t="shared" si="882"/>
        <v>3.364847963126323E+22</v>
      </c>
      <c r="CP590" s="63">
        <f t="shared" si="883"/>
        <v>1.5621662436474356E+37</v>
      </c>
      <c r="CQ590" s="63">
        <f t="shared" si="933"/>
        <v>405230.93333333335</v>
      </c>
      <c r="CR590" s="51">
        <f t="shared" si="884"/>
        <v>7243.9551070457228</v>
      </c>
      <c r="CS590" s="93">
        <f t="shared" si="904"/>
        <v>20.975093997743695</v>
      </c>
      <c r="CT590" s="51">
        <f t="shared" si="934"/>
        <v>301</v>
      </c>
      <c r="CU590" s="51">
        <f t="shared" si="935"/>
        <v>24.15</v>
      </c>
      <c r="CV590" s="51">
        <v>1</v>
      </c>
      <c r="CX590" s="63">
        <f t="shared" si="894"/>
        <v>59402919847397.734</v>
      </c>
      <c r="CY590" s="63">
        <f t="shared" si="895"/>
        <v>1.7880278874066718E+16</v>
      </c>
      <c r="CZ590" s="63">
        <f t="shared" si="896"/>
        <v>3.1983270714150224E+19</v>
      </c>
      <c r="DA590" s="63">
        <f t="shared" si="897"/>
        <v>1.7465886474113687E+37</v>
      </c>
      <c r="DB590" s="63">
        <f t="shared" si="936"/>
        <v>405230.93333333335</v>
      </c>
      <c r="DC590" s="51">
        <f t="shared" si="898"/>
        <v>1788.7456308379099</v>
      </c>
      <c r="DD590" s="93">
        <f t="shared" si="893"/>
        <v>5.1793677887906995</v>
      </c>
      <c r="DE590" s="51">
        <f t="shared" si="937"/>
        <v>246</v>
      </c>
      <c r="DF590" s="51">
        <f t="shared" si="938"/>
        <v>26.9</v>
      </c>
      <c r="DG590" s="51">
        <v>1</v>
      </c>
      <c r="DI590" s="63">
        <f t="shared" si="899"/>
        <v>19087801031.276379</v>
      </c>
      <c r="DJ590" s="63">
        <f t="shared" si="900"/>
        <v>4695599053693.9893</v>
      </c>
      <c r="DK590" s="63">
        <f t="shared" si="901"/>
        <v>1.7395145538355612E+16</v>
      </c>
      <c r="DL590" s="63">
        <f t="shared" si="902"/>
        <v>1.9454755534312966E+37</v>
      </c>
      <c r="DM590" s="63">
        <f t="shared" si="939"/>
        <v>405230.93333333335</v>
      </c>
      <c r="DN590" s="51">
        <f t="shared" si="903"/>
        <v>3704.5636434122275</v>
      </c>
      <c r="DO590" s="93">
        <f t="shared" si="885"/>
        <v>10.726677552932117</v>
      </c>
    </row>
    <row r="591" spans="1:119">
      <c r="A591" s="74">
        <v>8192</v>
      </c>
      <c r="B591" s="74">
        <f t="shared" si="908"/>
        <v>19.5</v>
      </c>
      <c r="C591" s="78">
        <v>22.475000000000001</v>
      </c>
      <c r="D591" s="76">
        <f t="shared" si="886"/>
        <v>3.9250000000000003</v>
      </c>
      <c r="E591" s="76">
        <f t="shared" si="887"/>
        <v>3.9250000000000003</v>
      </c>
      <c r="F591" s="77">
        <f t="shared" si="888"/>
        <v>346.24142187500007</v>
      </c>
      <c r="G591" s="73">
        <f t="shared" si="889"/>
        <v>1.6615349947312098E+35</v>
      </c>
      <c r="H591" s="74">
        <f t="shared" si="890"/>
        <v>117.00000000000006</v>
      </c>
      <c r="I591" s="79">
        <v>585</v>
      </c>
      <c r="J591" s="51">
        <f t="shared" si="909"/>
        <v>585</v>
      </c>
      <c r="K591" s="51">
        <f t="shared" si="910"/>
        <v>10</v>
      </c>
      <c r="L591" s="51">
        <v>1</v>
      </c>
      <c r="N591" s="63">
        <f t="shared" si="846"/>
        <v>8.8981043365148505E+29</v>
      </c>
      <c r="O591" s="63">
        <f t="shared" si="847"/>
        <v>5.2053910368611874E+32</v>
      </c>
      <c r="P591" s="63">
        <f t="shared" si="848"/>
        <v>1.6615349947312098E+36</v>
      </c>
      <c r="Q591" s="63">
        <f t="shared" si="849"/>
        <v>8.3076749736560489E+36</v>
      </c>
      <c r="R591" s="63">
        <f t="shared" si="911"/>
        <v>405504</v>
      </c>
      <c r="S591" s="51">
        <f t="shared" si="850"/>
        <v>3191.9503894429863</v>
      </c>
      <c r="T591" s="72">
        <f t="shared" si="845"/>
        <v>9.2188576749645588</v>
      </c>
      <c r="U591" s="51">
        <f t="shared" si="912"/>
        <v>570</v>
      </c>
      <c r="V591" s="69">
        <f t="shared" si="913"/>
        <v>10.75</v>
      </c>
      <c r="W591" s="51">
        <v>1</v>
      </c>
      <c r="Y591" s="68">
        <f t="shared" si="905"/>
        <v>6.7813984103256246E+28</v>
      </c>
      <c r="Z591" s="68">
        <f t="shared" si="851"/>
        <v>3.8653970938856058E+31</v>
      </c>
      <c r="AA591" s="68">
        <f t="shared" si="852"/>
        <v>2.2326876491700607E+35</v>
      </c>
      <c r="AB591" s="68">
        <f t="shared" si="853"/>
        <v>8.9307505966802518E+36</v>
      </c>
      <c r="AC591" s="63">
        <f t="shared" si="914"/>
        <v>405504</v>
      </c>
      <c r="AD591" s="69">
        <f t="shared" si="854"/>
        <v>5776.0887043191215</v>
      </c>
      <c r="AE591" s="72">
        <f t="shared" si="915"/>
        <v>16.682257925813403</v>
      </c>
      <c r="AF591" s="51">
        <f t="shared" si="916"/>
        <v>548</v>
      </c>
      <c r="AG591" s="51">
        <f t="shared" si="917"/>
        <v>11.85</v>
      </c>
      <c r="AH591" s="51">
        <v>1</v>
      </c>
      <c r="AJ591" s="63">
        <f t="shared" si="855"/>
        <v>4.1074181731930712E+27</v>
      </c>
      <c r="AK591" s="63">
        <f t="shared" si="856"/>
        <v>2.2508651589098029E+30</v>
      </c>
      <c r="AL591" s="63">
        <f t="shared" si="857"/>
        <v>1.1657512105706108E+34</v>
      </c>
      <c r="AM591" s="63">
        <f t="shared" si="858"/>
        <v>9.8445948437824181E+36</v>
      </c>
      <c r="AN591" s="63">
        <f t="shared" si="918"/>
        <v>405504</v>
      </c>
      <c r="AO591" s="51">
        <f t="shared" si="859"/>
        <v>5179.1250397924214</v>
      </c>
      <c r="AP591" s="72">
        <f t="shared" si="906"/>
        <v>14.958132426056714</v>
      </c>
      <c r="AQ591" s="51">
        <f t="shared" si="919"/>
        <v>520</v>
      </c>
      <c r="AR591" s="51">
        <f t="shared" si="920"/>
        <v>13.25</v>
      </c>
      <c r="AS591" s="51">
        <v>15</v>
      </c>
      <c r="AU591" s="63">
        <f t="shared" si="860"/>
        <v>3.0519647018207895E+26</v>
      </c>
      <c r="AV591" s="63">
        <f t="shared" si="861"/>
        <v>1.5870216449468107E+29</v>
      </c>
      <c r="AW591" s="63">
        <f t="shared" si="862"/>
        <v>2.6874192724839393E+32</v>
      </c>
      <c r="AX591" s="63">
        <f t="shared" si="863"/>
        <v>1.1007669340094264E+37</v>
      </c>
      <c r="AY591" s="63">
        <f t="shared" si="921"/>
        <v>405504</v>
      </c>
      <c r="AZ591" s="51">
        <f t="shared" si="864"/>
        <v>1693.3727911278795</v>
      </c>
      <c r="BA591" s="72">
        <f t="shared" si="892"/>
        <v>4.8907285037063541</v>
      </c>
      <c r="BB591" s="51">
        <f t="shared" si="922"/>
        <v>490</v>
      </c>
      <c r="BC591" s="51">
        <f t="shared" si="923"/>
        <v>14.75</v>
      </c>
      <c r="BD591" s="51">
        <v>1</v>
      </c>
      <c r="BF591" s="63">
        <f t="shared" si="865"/>
        <v>1.6843244272788582E+24</v>
      </c>
      <c r="BG591" s="63">
        <f t="shared" si="866"/>
        <v>8.2531896936664056E+26</v>
      </c>
      <c r="BH591" s="63">
        <f t="shared" si="867"/>
        <v>4.6744615883417496E+30</v>
      </c>
      <c r="BI591" s="63">
        <f t="shared" si="868"/>
        <v>1.225382058614267E+37</v>
      </c>
      <c r="BJ591" s="63">
        <f t="shared" si="924"/>
        <v>405504</v>
      </c>
      <c r="BK591" s="51">
        <f t="shared" si="869"/>
        <v>5663.8242447389594</v>
      </c>
      <c r="BL591" s="72">
        <f t="shared" si="907"/>
        <v>16.358020406881622</v>
      </c>
      <c r="BM591" s="51">
        <f t="shared" si="925"/>
        <v>443</v>
      </c>
      <c r="BN591" s="51">
        <f t="shared" si="926"/>
        <v>17.100000000000001</v>
      </c>
      <c r="BO591" s="51">
        <v>1</v>
      </c>
      <c r="BQ591" s="63">
        <f t="shared" si="870"/>
        <v>8.214136234205864E+21</v>
      </c>
      <c r="BR591" s="63">
        <f t="shared" si="871"/>
        <v>3.6388623517531976E+24</v>
      </c>
      <c r="BS591" s="63">
        <f t="shared" si="872"/>
        <v>8.0214656156859035E+27</v>
      </c>
      <c r="BT591" s="63">
        <f t="shared" si="873"/>
        <v>1.4206124204951846E+37</v>
      </c>
      <c r="BU591" s="63">
        <f t="shared" si="927"/>
        <v>405504</v>
      </c>
      <c r="BV591" s="51">
        <f t="shared" si="874"/>
        <v>2204.3883060927478</v>
      </c>
      <c r="BW591" s="72">
        <f t="shared" si="891"/>
        <v>6.366622150970068</v>
      </c>
      <c r="BX591" s="51">
        <f t="shared" si="928"/>
        <v>398</v>
      </c>
      <c r="BY591" s="51">
        <f t="shared" si="929"/>
        <v>19.350000000000001</v>
      </c>
      <c r="BZ591" s="51">
        <v>1</v>
      </c>
      <c r="CB591" s="63">
        <f t="shared" si="875"/>
        <v>3.0264393552281313E+18</v>
      </c>
      <c r="CC591" s="63">
        <f t="shared" si="876"/>
        <v>1.2045228633807963E+21</v>
      </c>
      <c r="CD591" s="63">
        <f t="shared" si="877"/>
        <v>1.7728362534667598E+25</v>
      </c>
      <c r="CE591" s="63">
        <f t="shared" si="878"/>
        <v>1.6075351074024457E+37</v>
      </c>
      <c r="CF591" s="63">
        <f t="shared" si="930"/>
        <v>405504</v>
      </c>
      <c r="CG591" s="51">
        <f t="shared" si="879"/>
        <v>14718.161915921206</v>
      </c>
      <c r="CH591" s="93">
        <f t="shared" si="844"/>
        <v>42.508379951243242</v>
      </c>
      <c r="CI591" s="51">
        <f t="shared" si="931"/>
        <v>353</v>
      </c>
      <c r="CJ591" s="51">
        <f t="shared" si="932"/>
        <v>21.6</v>
      </c>
      <c r="CK591" s="51">
        <v>1</v>
      </c>
      <c r="CM591" s="63">
        <f t="shared" si="880"/>
        <v>1.3196143580010418E+16</v>
      </c>
      <c r="CN591" s="63">
        <f t="shared" si="881"/>
        <v>4.6582386837436774E+18</v>
      </c>
      <c r="CO591" s="63">
        <f t="shared" si="882"/>
        <v>3.8651953200583328E+22</v>
      </c>
      <c r="CP591" s="63">
        <f t="shared" si="883"/>
        <v>1.7944577943097068E+37</v>
      </c>
      <c r="CQ591" s="63">
        <f t="shared" si="933"/>
        <v>405504</v>
      </c>
      <c r="CR591" s="51">
        <f t="shared" si="884"/>
        <v>8297.5467391722377</v>
      </c>
      <c r="CS591" s="93">
        <f t="shared" si="904"/>
        <v>23.964627612255516</v>
      </c>
      <c r="CT591" s="51">
        <f t="shared" si="934"/>
        <v>302</v>
      </c>
      <c r="CU591" s="51">
        <f t="shared" si="935"/>
        <v>24.15</v>
      </c>
      <c r="CV591" s="51">
        <v>1</v>
      </c>
      <c r="CX591" s="63">
        <f t="shared" si="894"/>
        <v>59402919847397.734</v>
      </c>
      <c r="CY591" s="63">
        <f t="shared" si="895"/>
        <v>1.7939681793914116E+16</v>
      </c>
      <c r="CZ591" s="63">
        <f t="shared" si="896"/>
        <v>3.6739130456769217E+19</v>
      </c>
      <c r="DA591" s="63">
        <f t="shared" si="897"/>
        <v>2.0063035061379358E+37</v>
      </c>
      <c r="DB591" s="63">
        <f t="shared" si="936"/>
        <v>405504</v>
      </c>
      <c r="DC591" s="51">
        <f t="shared" si="898"/>
        <v>2047.9254246991522</v>
      </c>
      <c r="DD591" s="93">
        <f t="shared" si="893"/>
        <v>5.9147325978764416</v>
      </c>
      <c r="DE591" s="51">
        <f t="shared" si="937"/>
        <v>247</v>
      </c>
      <c r="DF591" s="51">
        <f t="shared" si="938"/>
        <v>26.9</v>
      </c>
      <c r="DG591" s="51">
        <v>1</v>
      </c>
      <c r="DI591" s="63">
        <f t="shared" si="899"/>
        <v>19087801031.276379</v>
      </c>
      <c r="DJ591" s="63">
        <f t="shared" si="900"/>
        <v>4714686854725.2656</v>
      </c>
      <c r="DK591" s="63">
        <f t="shared" si="901"/>
        <v>1.9981775064843116E+16</v>
      </c>
      <c r="DL591" s="63">
        <f t="shared" si="902"/>
        <v>2.2347645679134772E+37</v>
      </c>
      <c r="DM591" s="63">
        <f t="shared" si="939"/>
        <v>405504</v>
      </c>
      <c r="DN591" s="51">
        <f t="shared" si="903"/>
        <v>4238.1977171647159</v>
      </c>
      <c r="DO591" s="93">
        <f t="shared" si="885"/>
        <v>12.240585468409924</v>
      </c>
    </row>
    <row r="592" spans="1:119">
      <c r="A592" s="74">
        <v>8192</v>
      </c>
      <c r="B592" s="74">
        <f t="shared" si="908"/>
        <v>19.533333333333335</v>
      </c>
      <c r="C592" s="78">
        <v>22.475000000000001</v>
      </c>
      <c r="D592" s="76">
        <f t="shared" si="886"/>
        <v>3.93</v>
      </c>
      <c r="E592" s="76">
        <f t="shared" si="887"/>
        <v>3.93</v>
      </c>
      <c r="F592" s="77">
        <f t="shared" si="888"/>
        <v>347.12412750000004</v>
      </c>
      <c r="G592" s="73">
        <f t="shared" si="889"/>
        <v>1.908602515217748E+35</v>
      </c>
      <c r="H592" s="74">
        <f t="shared" si="890"/>
        <v>117.20000000000006</v>
      </c>
      <c r="I592" s="79">
        <v>586</v>
      </c>
      <c r="J592" s="51">
        <f t="shared" si="909"/>
        <v>586</v>
      </c>
      <c r="K592" s="51">
        <f t="shared" si="910"/>
        <v>10</v>
      </c>
      <c r="L592" s="51">
        <v>1</v>
      </c>
      <c r="N592" s="63">
        <f t="shared" si="846"/>
        <v>8.8981043365148505E+29</v>
      </c>
      <c r="O592" s="63">
        <f t="shared" si="847"/>
        <v>5.2142891411977025E+32</v>
      </c>
      <c r="P592" s="63">
        <f t="shared" si="848"/>
        <v>1.9086025152177481E+36</v>
      </c>
      <c r="Q592" s="63">
        <f t="shared" si="849"/>
        <v>9.5430125760887406E+36</v>
      </c>
      <c r="R592" s="63">
        <f t="shared" si="911"/>
        <v>405777.06666666665</v>
      </c>
      <c r="S592" s="51">
        <f t="shared" si="850"/>
        <v>3660.3311852003458</v>
      </c>
      <c r="T592" s="72">
        <f t="shared" si="845"/>
        <v>10.544732835375568</v>
      </c>
      <c r="U592" s="51">
        <f t="shared" si="912"/>
        <v>571</v>
      </c>
      <c r="V592" s="69">
        <f t="shared" si="913"/>
        <v>10.75</v>
      </c>
      <c r="W592" s="51">
        <v>1</v>
      </c>
      <c r="Y592" s="68">
        <f t="shared" si="905"/>
        <v>6.7813984103256246E+28</v>
      </c>
      <c r="Z592" s="68">
        <f t="shared" si="851"/>
        <v>3.8721784922959315E+31</v>
      </c>
      <c r="AA592" s="68">
        <f t="shared" si="852"/>
        <v>2.564684629823846E+35</v>
      </c>
      <c r="AB592" s="68">
        <f t="shared" si="853"/>
        <v>1.0258738519295396E+37</v>
      </c>
      <c r="AC592" s="63">
        <f t="shared" si="914"/>
        <v>405777.06666666665</v>
      </c>
      <c r="AD592" s="69">
        <f t="shared" si="854"/>
        <v>6623.3636567284557</v>
      </c>
      <c r="AE592" s="72">
        <f t="shared" si="915"/>
        <v>19.080677867108086</v>
      </c>
      <c r="AF592" s="51">
        <f t="shared" si="916"/>
        <v>549</v>
      </c>
      <c r="AG592" s="51">
        <f t="shared" si="917"/>
        <v>11.85</v>
      </c>
      <c r="AH592" s="51">
        <v>1</v>
      </c>
      <c r="AJ592" s="63">
        <f t="shared" si="855"/>
        <v>4.1074181731930712E+27</v>
      </c>
      <c r="AK592" s="63">
        <f t="shared" si="856"/>
        <v>2.254972577082996E+30</v>
      </c>
      <c r="AL592" s="63">
        <f t="shared" si="857"/>
        <v>1.3390964979182625E+34</v>
      </c>
      <c r="AM592" s="63">
        <f t="shared" si="858"/>
        <v>1.1308469902665156E+37</v>
      </c>
      <c r="AN592" s="63">
        <f t="shared" si="918"/>
        <v>405777.06666666665</v>
      </c>
      <c r="AO592" s="51">
        <f t="shared" si="859"/>
        <v>5938.4158881900939</v>
      </c>
      <c r="AP592" s="72">
        <f t="shared" si="906"/>
        <v>17.107470837474683</v>
      </c>
      <c r="AQ592" s="51">
        <f t="shared" si="919"/>
        <v>521</v>
      </c>
      <c r="AR592" s="51">
        <f t="shared" si="920"/>
        <v>13.25</v>
      </c>
      <c r="AS592" s="51">
        <v>1</v>
      </c>
      <c r="AU592" s="63">
        <f t="shared" si="860"/>
        <v>3.0519647018207895E+26</v>
      </c>
      <c r="AV592" s="63">
        <f t="shared" si="861"/>
        <v>1.5900736096486315E+29</v>
      </c>
      <c r="AW592" s="63">
        <f t="shared" si="862"/>
        <v>3.0870340974896298E+32</v>
      </c>
      <c r="AX592" s="63">
        <f t="shared" si="863"/>
        <v>1.264449166331758E+37</v>
      </c>
      <c r="AY592" s="63">
        <f t="shared" si="921"/>
        <v>405777.06666666665</v>
      </c>
      <c r="AZ592" s="51">
        <f t="shared" si="864"/>
        <v>1941.4409991822902</v>
      </c>
      <c r="BA592" s="72">
        <f t="shared" si="892"/>
        <v>5.5929301520024417</v>
      </c>
      <c r="BB592" s="51">
        <f t="shared" si="922"/>
        <v>491</v>
      </c>
      <c r="BC592" s="51">
        <f t="shared" si="923"/>
        <v>14.75</v>
      </c>
      <c r="BD592" s="51">
        <v>1</v>
      </c>
      <c r="BF592" s="63">
        <f t="shared" si="865"/>
        <v>1.6843244272788582E+24</v>
      </c>
      <c r="BG592" s="63">
        <f t="shared" si="866"/>
        <v>8.2700329379391931E+26</v>
      </c>
      <c r="BH592" s="63">
        <f t="shared" si="867"/>
        <v>5.369546337024996E+30</v>
      </c>
      <c r="BI592" s="63">
        <f t="shared" si="868"/>
        <v>1.4075943549730892E+37</v>
      </c>
      <c r="BJ592" s="63">
        <f t="shared" si="924"/>
        <v>405777.06666666665</v>
      </c>
      <c r="BK592" s="51">
        <f t="shared" si="869"/>
        <v>6492.7750316349184</v>
      </c>
      <c r="BL592" s="72">
        <f t="shared" si="907"/>
        <v>18.704476345093347</v>
      </c>
      <c r="BM592" s="51">
        <f t="shared" si="925"/>
        <v>444</v>
      </c>
      <c r="BN592" s="51">
        <f t="shared" si="926"/>
        <v>17.100000000000001</v>
      </c>
      <c r="BO592" s="51">
        <v>1</v>
      </c>
      <c r="BQ592" s="63">
        <f t="shared" si="870"/>
        <v>8.214136234205864E+21</v>
      </c>
      <c r="BR592" s="63">
        <f t="shared" si="871"/>
        <v>3.6470764879874036E+24</v>
      </c>
      <c r="BS592" s="63">
        <f t="shared" si="872"/>
        <v>9.214244357403677E+27</v>
      </c>
      <c r="BT592" s="63">
        <f t="shared" si="873"/>
        <v>1.6318551505111747E+37</v>
      </c>
      <c r="BU592" s="63">
        <f t="shared" si="927"/>
        <v>405777.06666666665</v>
      </c>
      <c r="BV592" s="51">
        <f t="shared" si="874"/>
        <v>2526.4741191343783</v>
      </c>
      <c r="BW592" s="72">
        <f t="shared" si="891"/>
        <v>7.2783016764928794</v>
      </c>
      <c r="BX592" s="51">
        <f t="shared" si="928"/>
        <v>399</v>
      </c>
      <c r="BY592" s="51">
        <f t="shared" si="929"/>
        <v>19.350000000000001</v>
      </c>
      <c r="BZ592" s="51">
        <v>1</v>
      </c>
      <c r="CB592" s="63">
        <f t="shared" si="875"/>
        <v>3.0264393552281313E+18</v>
      </c>
      <c r="CC592" s="63">
        <f t="shared" si="876"/>
        <v>1.2075493027360245E+21</v>
      </c>
      <c r="CD592" s="63">
        <f t="shared" si="877"/>
        <v>2.0364540880363738E+25</v>
      </c>
      <c r="CE592" s="63">
        <f t="shared" si="878"/>
        <v>1.8465729334731711E+37</v>
      </c>
      <c r="CF592" s="63">
        <f t="shared" si="930"/>
        <v>405777.06666666665</v>
      </c>
      <c r="CG592" s="51">
        <f t="shared" si="879"/>
        <v>16864.355628563113</v>
      </c>
      <c r="CH592" s="93">
        <f t="shared" si="844"/>
        <v>48.583069549272722</v>
      </c>
      <c r="CI592" s="51">
        <f t="shared" si="931"/>
        <v>354</v>
      </c>
      <c r="CJ592" s="51">
        <f t="shared" si="932"/>
        <v>21.6</v>
      </c>
      <c r="CK592" s="51">
        <v>1</v>
      </c>
      <c r="CM592" s="63">
        <f t="shared" si="880"/>
        <v>1.3196143580010418E+16</v>
      </c>
      <c r="CN592" s="63">
        <f t="shared" si="881"/>
        <v>4.6714348273236879E+18</v>
      </c>
      <c r="CO592" s="63">
        <f t="shared" si="882"/>
        <v>4.4399435058932435E+22</v>
      </c>
      <c r="CP592" s="63">
        <f t="shared" si="883"/>
        <v>2.0612907164351677E+37</v>
      </c>
      <c r="CQ592" s="63">
        <f t="shared" si="933"/>
        <v>405777.06666666665</v>
      </c>
      <c r="CR592" s="51">
        <f t="shared" si="884"/>
        <v>9504.45349236935</v>
      </c>
      <c r="CS592" s="93">
        <f t="shared" si="904"/>
        <v>27.38056141709524</v>
      </c>
      <c r="CT592" s="51">
        <f t="shared" si="934"/>
        <v>303</v>
      </c>
      <c r="CU592" s="51">
        <f t="shared" si="935"/>
        <v>24.15</v>
      </c>
      <c r="CV592" s="51">
        <v>1</v>
      </c>
      <c r="CX592" s="63">
        <f t="shared" si="894"/>
        <v>59402919847397.734</v>
      </c>
      <c r="CY592" s="63">
        <f t="shared" si="895"/>
        <v>1.7999084713761514E+16</v>
      </c>
      <c r="CZ592" s="63">
        <f t="shared" si="896"/>
        <v>4.2202178719712256E+19</v>
      </c>
      <c r="DA592" s="63">
        <f t="shared" si="897"/>
        <v>2.3046375371254307E+37</v>
      </c>
      <c r="DB592" s="63">
        <f t="shared" si="936"/>
        <v>405777.06666666665</v>
      </c>
      <c r="DC592" s="51">
        <f t="shared" si="898"/>
        <v>2344.6847098533763</v>
      </c>
      <c r="DD592" s="93">
        <f t="shared" si="893"/>
        <v>6.7546002254002815</v>
      </c>
      <c r="DE592" s="51">
        <f t="shared" si="937"/>
        <v>248</v>
      </c>
      <c r="DF592" s="51">
        <f t="shared" si="938"/>
        <v>26.9</v>
      </c>
      <c r="DG592" s="51">
        <v>1</v>
      </c>
      <c r="DI592" s="63">
        <f t="shared" si="899"/>
        <v>19087801031.276379</v>
      </c>
      <c r="DJ592" s="63">
        <f t="shared" si="900"/>
        <v>4733774655756.542</v>
      </c>
      <c r="DK592" s="63">
        <f t="shared" si="901"/>
        <v>2.2953032146906056E+16</v>
      </c>
      <c r="DL592" s="63">
        <f t="shared" si="902"/>
        <v>2.5670703829678709E+37</v>
      </c>
      <c r="DM592" s="63">
        <f t="shared" si="939"/>
        <v>405777.06666666665</v>
      </c>
      <c r="DN592" s="51">
        <f t="shared" si="903"/>
        <v>4848.7800573679297</v>
      </c>
      <c r="DO592" s="93">
        <f t="shared" si="885"/>
        <v>13.968432826289002</v>
      </c>
    </row>
    <row r="593" spans="1:119">
      <c r="A593" s="74">
        <v>8192</v>
      </c>
      <c r="B593" s="74">
        <f t="shared" si="908"/>
        <v>19.566666666666666</v>
      </c>
      <c r="C593" s="78">
        <v>22.475000000000001</v>
      </c>
      <c r="D593" s="76">
        <f t="shared" si="886"/>
        <v>3.9350000000000001</v>
      </c>
      <c r="E593" s="76">
        <f t="shared" si="887"/>
        <v>3.9350000000000001</v>
      </c>
      <c r="F593" s="77">
        <f t="shared" si="888"/>
        <v>348.00795687500005</v>
      </c>
      <c r="G593" s="73">
        <f t="shared" si="889"/>
        <v>2.1924085695738303E+35</v>
      </c>
      <c r="H593" s="74">
        <f t="shared" si="890"/>
        <v>117.40000000000006</v>
      </c>
      <c r="I593" s="79">
        <v>587</v>
      </c>
      <c r="J593" s="51">
        <f t="shared" si="909"/>
        <v>587</v>
      </c>
      <c r="K593" s="51">
        <f t="shared" si="910"/>
        <v>10</v>
      </c>
      <c r="L593" s="51">
        <v>1</v>
      </c>
      <c r="N593" s="63">
        <f t="shared" si="846"/>
        <v>8.8981043365148505E+29</v>
      </c>
      <c r="O593" s="63">
        <f t="shared" si="847"/>
        <v>5.2231872455342176E+32</v>
      </c>
      <c r="P593" s="63">
        <f t="shared" si="848"/>
        <v>2.1924085695738303E+36</v>
      </c>
      <c r="Q593" s="63">
        <f t="shared" si="849"/>
        <v>1.0962042847869152E+37</v>
      </c>
      <c r="R593" s="63">
        <f t="shared" si="911"/>
        <v>406050.1333333333</v>
      </c>
      <c r="S593" s="51">
        <f t="shared" si="850"/>
        <v>4197.453521216039</v>
      </c>
      <c r="T593" s="72">
        <f t="shared" si="845"/>
        <v>12.061372271219966</v>
      </c>
      <c r="U593" s="51">
        <f t="shared" si="912"/>
        <v>572</v>
      </c>
      <c r="V593" s="69">
        <f t="shared" si="913"/>
        <v>10.75</v>
      </c>
      <c r="W593" s="51">
        <v>1</v>
      </c>
      <c r="Y593" s="68">
        <f t="shared" si="905"/>
        <v>6.7813984103256246E+28</v>
      </c>
      <c r="Z593" s="68">
        <f t="shared" si="851"/>
        <v>3.8789598907062572E+31</v>
      </c>
      <c r="AA593" s="68">
        <f t="shared" si="852"/>
        <v>2.9460490153648319E+35</v>
      </c>
      <c r="AB593" s="68">
        <f t="shared" si="853"/>
        <v>1.1784196061459339E+37</v>
      </c>
      <c r="AC593" s="63">
        <f t="shared" si="914"/>
        <v>406050.1333333333</v>
      </c>
      <c r="AD593" s="69">
        <f t="shared" si="854"/>
        <v>7594.9458060223287</v>
      </c>
      <c r="AE593" s="72">
        <f t="shared" si="915"/>
        <v>21.824057915866376</v>
      </c>
      <c r="AF593" s="51">
        <f t="shared" si="916"/>
        <v>550</v>
      </c>
      <c r="AG593" s="51">
        <f t="shared" si="917"/>
        <v>11.85</v>
      </c>
      <c r="AH593" s="51">
        <v>1</v>
      </c>
      <c r="AJ593" s="63">
        <f t="shared" si="855"/>
        <v>4.1074181731930712E+27</v>
      </c>
      <c r="AK593" s="63">
        <f t="shared" si="856"/>
        <v>2.2590799952561892E+30</v>
      </c>
      <c r="AL593" s="63">
        <f t="shared" si="857"/>
        <v>1.5382179443409989E+34</v>
      </c>
      <c r="AM593" s="63">
        <f t="shared" si="858"/>
        <v>1.2990020774724943E+37</v>
      </c>
      <c r="AN593" s="63">
        <f t="shared" si="918"/>
        <v>406050.1333333333</v>
      </c>
      <c r="AO593" s="51">
        <f t="shared" si="859"/>
        <v>6809.0459283030323</v>
      </c>
      <c r="AP593" s="72">
        <f t="shared" si="906"/>
        <v>19.565776568576428</v>
      </c>
      <c r="AQ593" s="51">
        <f t="shared" si="919"/>
        <v>522</v>
      </c>
      <c r="AR593" s="51">
        <f t="shared" si="920"/>
        <v>13.25</v>
      </c>
      <c r="AS593" s="51">
        <v>1</v>
      </c>
      <c r="AU593" s="63">
        <f t="shared" si="860"/>
        <v>3.0519647018207895E+26</v>
      </c>
      <c r="AV593" s="63">
        <f t="shared" si="861"/>
        <v>1.5931255743504523E+29</v>
      </c>
      <c r="AW593" s="63">
        <f t="shared" si="862"/>
        <v>3.546070989606095E+32</v>
      </c>
      <c r="AX593" s="63">
        <f t="shared" si="863"/>
        <v>1.4524706773426628E+37</v>
      </c>
      <c r="AY593" s="63">
        <f t="shared" si="921"/>
        <v>406050.1333333333</v>
      </c>
      <c r="AZ593" s="51">
        <f t="shared" si="864"/>
        <v>2225.8578022337606</v>
      </c>
      <c r="BA593" s="72">
        <f t="shared" si="892"/>
        <v>6.3959968680637376</v>
      </c>
      <c r="BB593" s="51">
        <f t="shared" si="922"/>
        <v>492</v>
      </c>
      <c r="BC593" s="51">
        <f t="shared" si="923"/>
        <v>14.75</v>
      </c>
      <c r="BD593" s="51">
        <v>1</v>
      </c>
      <c r="BF593" s="63">
        <f t="shared" si="865"/>
        <v>1.6843244272788582E+24</v>
      </c>
      <c r="BG593" s="63">
        <f t="shared" si="866"/>
        <v>8.2868761822119821E+26</v>
      </c>
      <c r="BH593" s="63">
        <f t="shared" si="867"/>
        <v>6.167989044420967E+30</v>
      </c>
      <c r="BI593" s="63">
        <f t="shared" si="868"/>
        <v>1.6169013200606997E+37</v>
      </c>
      <c r="BJ593" s="63">
        <f t="shared" si="924"/>
        <v>406050.1333333333</v>
      </c>
      <c r="BK593" s="51">
        <f t="shared" si="869"/>
        <v>7443.0809738182561</v>
      </c>
      <c r="BL593" s="72">
        <f t="shared" si="907"/>
        <v>21.387674697598118</v>
      </c>
      <c r="BM593" s="51">
        <f t="shared" si="925"/>
        <v>445</v>
      </c>
      <c r="BN593" s="51">
        <f t="shared" si="926"/>
        <v>17.100000000000001</v>
      </c>
      <c r="BO593" s="51">
        <v>1</v>
      </c>
      <c r="BQ593" s="63">
        <f t="shared" si="870"/>
        <v>8.214136234205864E+21</v>
      </c>
      <c r="BR593" s="63">
        <f t="shared" si="871"/>
        <v>3.6552906242216095E+24</v>
      </c>
      <c r="BS593" s="63">
        <f t="shared" si="872"/>
        <v>1.0584387335890314E+28</v>
      </c>
      <c r="BT593" s="63">
        <f t="shared" si="873"/>
        <v>1.8745093269856251E+37</v>
      </c>
      <c r="BU593" s="63">
        <f t="shared" si="927"/>
        <v>406050.1333333333</v>
      </c>
      <c r="BV593" s="51">
        <f t="shared" si="874"/>
        <v>2895.6349642223727</v>
      </c>
      <c r="BW593" s="72">
        <f t="shared" si="891"/>
        <v>8.3205998800264425</v>
      </c>
      <c r="BX593" s="51">
        <f t="shared" si="928"/>
        <v>400</v>
      </c>
      <c r="BY593" s="51">
        <f t="shared" si="929"/>
        <v>19.350000000000001</v>
      </c>
      <c r="BZ593" s="51">
        <v>14</v>
      </c>
      <c r="CB593" s="63">
        <f t="shared" si="875"/>
        <v>4.2370150973193839E+19</v>
      </c>
      <c r="CC593" s="63">
        <f t="shared" si="876"/>
        <v>1.6948060389277535E+22</v>
      </c>
      <c r="CD593" s="63">
        <f t="shared" si="877"/>
        <v>2.3392714609543703E+25</v>
      </c>
      <c r="CE593" s="63">
        <f t="shared" si="878"/>
        <v>2.121155291062681E+37</v>
      </c>
      <c r="CF593" s="63">
        <f t="shared" si="930"/>
        <v>406050.1333333333</v>
      </c>
      <c r="CG593" s="51">
        <f t="shared" si="879"/>
        <v>1380.2591017638504</v>
      </c>
      <c r="CH593" s="93">
        <f t="shared" si="844"/>
        <v>3.9661711018280585</v>
      </c>
      <c r="CI593" s="51">
        <f t="shared" si="931"/>
        <v>355</v>
      </c>
      <c r="CJ593" s="51">
        <f t="shared" si="932"/>
        <v>21.6</v>
      </c>
      <c r="CK593" s="51">
        <v>1</v>
      </c>
      <c r="CM593" s="63">
        <f t="shared" si="880"/>
        <v>1.3196143580010418E+16</v>
      </c>
      <c r="CN593" s="63">
        <f t="shared" si="881"/>
        <v>4.6846309709036984E+18</v>
      </c>
      <c r="CO593" s="63">
        <f t="shared" si="882"/>
        <v>5.100155801499338E+22</v>
      </c>
      <c r="CP593" s="63">
        <f t="shared" si="883"/>
        <v>2.3678012551397372E+37</v>
      </c>
      <c r="CQ593" s="63">
        <f t="shared" si="933"/>
        <v>406050.1333333333</v>
      </c>
      <c r="CR593" s="51">
        <f t="shared" si="884"/>
        <v>10886.995866219708</v>
      </c>
      <c r="CS593" s="93">
        <f t="shared" si="904"/>
        <v>31.28375558990502</v>
      </c>
      <c r="CT593" s="51">
        <f t="shared" si="934"/>
        <v>304</v>
      </c>
      <c r="CU593" s="51">
        <f t="shared" si="935"/>
        <v>24.15</v>
      </c>
      <c r="CV593" s="51">
        <v>1</v>
      </c>
      <c r="CX593" s="63">
        <f t="shared" si="894"/>
        <v>59402919847397.734</v>
      </c>
      <c r="CY593" s="63">
        <f t="shared" si="895"/>
        <v>1.8058487633608912E+16</v>
      </c>
      <c r="CZ593" s="63">
        <f t="shared" si="896"/>
        <v>4.8477573272624357E+19</v>
      </c>
      <c r="DA593" s="63">
        <f t="shared" si="897"/>
        <v>2.6473333477604E+37</v>
      </c>
      <c r="DB593" s="63">
        <f t="shared" si="936"/>
        <v>406050.1333333333</v>
      </c>
      <c r="DC593" s="51">
        <f t="shared" si="898"/>
        <v>2684.4758130466057</v>
      </c>
      <c r="DD593" s="93">
        <f t="shared" si="893"/>
        <v>7.7138345834168227</v>
      </c>
      <c r="DE593" s="51">
        <f t="shared" si="937"/>
        <v>249</v>
      </c>
      <c r="DF593" s="51">
        <f t="shared" si="938"/>
        <v>26.9</v>
      </c>
      <c r="DG593" s="51">
        <v>1</v>
      </c>
      <c r="DI593" s="63">
        <f t="shared" si="899"/>
        <v>19087801031.276379</v>
      </c>
      <c r="DJ593" s="63">
        <f t="shared" si="900"/>
        <v>4752862456787.8184</v>
      </c>
      <c r="DK593" s="63">
        <f t="shared" si="901"/>
        <v>2.6366110269345056E+16</v>
      </c>
      <c r="DL593" s="63">
        <f t="shared" si="902"/>
        <v>2.9487895260768016E+37</v>
      </c>
      <c r="DM593" s="63">
        <f t="shared" si="939"/>
        <v>406050.1333333333</v>
      </c>
      <c r="DN593" s="51">
        <f t="shared" si="903"/>
        <v>5547.4170584697222</v>
      </c>
      <c r="DO593" s="93">
        <f t="shared" si="885"/>
        <v>15.940489143649904</v>
      </c>
    </row>
    <row r="594" spans="1:119">
      <c r="A594" s="74">
        <v>8192</v>
      </c>
      <c r="B594" s="74">
        <f t="shared" si="908"/>
        <v>19.600000000000001</v>
      </c>
      <c r="C594" s="78">
        <v>22.475000000000001</v>
      </c>
      <c r="D594" s="76">
        <f t="shared" si="886"/>
        <v>3.94</v>
      </c>
      <c r="E594" s="76">
        <f t="shared" si="887"/>
        <v>3.94</v>
      </c>
      <c r="F594" s="77">
        <f t="shared" si="888"/>
        <v>348.89291000000003</v>
      </c>
      <c r="G594" s="73">
        <f t="shared" si="889"/>
        <v>2.5184161173508619E+35</v>
      </c>
      <c r="H594" s="74">
        <f t="shared" si="890"/>
        <v>117.60000000000007</v>
      </c>
      <c r="I594" s="79">
        <v>588</v>
      </c>
      <c r="J594" s="51">
        <f t="shared" si="909"/>
        <v>588</v>
      </c>
      <c r="K594" s="51">
        <f t="shared" si="910"/>
        <v>10</v>
      </c>
      <c r="L594" s="51">
        <v>1</v>
      </c>
      <c r="N594" s="63">
        <f t="shared" si="846"/>
        <v>8.8981043365148505E+29</v>
      </c>
      <c r="O594" s="63">
        <f t="shared" si="847"/>
        <v>5.2320853498707319E+32</v>
      </c>
      <c r="P594" s="63">
        <f t="shared" si="848"/>
        <v>2.5184161173508619E+36</v>
      </c>
      <c r="Q594" s="63">
        <f t="shared" si="849"/>
        <v>1.2592080586754309E+37</v>
      </c>
      <c r="R594" s="63">
        <f t="shared" si="911"/>
        <v>406323.20000000001</v>
      </c>
      <c r="S594" s="51">
        <f t="shared" si="850"/>
        <v>4813.4079414684702</v>
      </c>
      <c r="T594" s="72">
        <f t="shared" si="845"/>
        <v>13.7962331807444</v>
      </c>
      <c r="U594" s="51">
        <f t="shared" si="912"/>
        <v>573</v>
      </c>
      <c r="V594" s="69">
        <f t="shared" si="913"/>
        <v>10.75</v>
      </c>
      <c r="W594" s="51">
        <v>1</v>
      </c>
      <c r="Y594" s="68">
        <f t="shared" si="905"/>
        <v>6.7813984103256246E+28</v>
      </c>
      <c r="Z594" s="68">
        <f t="shared" si="851"/>
        <v>3.8857412891165829E+31</v>
      </c>
      <c r="AA594" s="68">
        <f t="shared" si="852"/>
        <v>3.3841216576902164E+35</v>
      </c>
      <c r="AB594" s="68">
        <f t="shared" si="853"/>
        <v>1.3536486630760882E+37</v>
      </c>
      <c r="AC594" s="63">
        <f t="shared" si="914"/>
        <v>406323.20000000001</v>
      </c>
      <c r="AD594" s="69">
        <f t="shared" si="854"/>
        <v>8709.0760961587112</v>
      </c>
      <c r="AE594" s="72">
        <f t="shared" si="915"/>
        <v>24.962032321490025</v>
      </c>
      <c r="AF594" s="51">
        <f t="shared" si="916"/>
        <v>551</v>
      </c>
      <c r="AG594" s="51">
        <f t="shared" si="917"/>
        <v>11.85</v>
      </c>
      <c r="AH594" s="51">
        <v>1</v>
      </c>
      <c r="AJ594" s="63">
        <f t="shared" si="855"/>
        <v>4.1074181731930712E+27</v>
      </c>
      <c r="AK594" s="63">
        <f t="shared" si="856"/>
        <v>2.2631874134293823E+30</v>
      </c>
      <c r="AL594" s="63">
        <f t="shared" si="857"/>
        <v>1.7669484222914266E+34</v>
      </c>
      <c r="AM594" s="63">
        <f t="shared" si="858"/>
        <v>1.4921615495303856E+37</v>
      </c>
      <c r="AN594" s="63">
        <f t="shared" si="918"/>
        <v>406323.20000000001</v>
      </c>
      <c r="AO594" s="51">
        <f t="shared" si="859"/>
        <v>7807.3446847867963</v>
      </c>
      <c r="AP594" s="72">
        <f t="shared" si="906"/>
        <v>22.377481631216856</v>
      </c>
      <c r="AQ594" s="51">
        <f t="shared" si="919"/>
        <v>523</v>
      </c>
      <c r="AR594" s="51">
        <f t="shared" si="920"/>
        <v>13.25</v>
      </c>
      <c r="AS594" s="51">
        <v>1</v>
      </c>
      <c r="AU594" s="63">
        <f t="shared" si="860"/>
        <v>3.0519647018207895E+26</v>
      </c>
      <c r="AV594" s="63">
        <f t="shared" si="861"/>
        <v>1.5961775390522731E+29</v>
      </c>
      <c r="AW594" s="63">
        <f t="shared" si="862"/>
        <v>4.0733659124632291E+32</v>
      </c>
      <c r="AX594" s="63">
        <f t="shared" si="863"/>
        <v>1.6684506777449459E+37</v>
      </c>
      <c r="AY594" s="63">
        <f t="shared" si="921"/>
        <v>406323.20000000001</v>
      </c>
      <c r="AZ594" s="51">
        <f t="shared" si="864"/>
        <v>2551.9504020096542</v>
      </c>
      <c r="BA594" s="72">
        <f t="shared" si="892"/>
        <v>7.3144232194619665</v>
      </c>
      <c r="BB594" s="51">
        <f t="shared" si="922"/>
        <v>493</v>
      </c>
      <c r="BC594" s="51">
        <f t="shared" si="923"/>
        <v>14.75</v>
      </c>
      <c r="BD594" s="51">
        <v>1</v>
      </c>
      <c r="BF594" s="63">
        <f t="shared" si="865"/>
        <v>1.6843244272788582E+24</v>
      </c>
      <c r="BG594" s="63">
        <f t="shared" si="866"/>
        <v>8.303719426484771E+26</v>
      </c>
      <c r="BH594" s="63">
        <f t="shared" si="867"/>
        <v>7.0851588689660985E+30</v>
      </c>
      <c r="BI594" s="63">
        <f t="shared" si="868"/>
        <v>1.8573318865462607E+37</v>
      </c>
      <c r="BJ594" s="63">
        <f t="shared" si="924"/>
        <v>406323.20000000001</v>
      </c>
      <c r="BK594" s="51">
        <f t="shared" si="869"/>
        <v>8532.5123659259662</v>
      </c>
      <c r="BL594" s="72">
        <f t="shared" si="907"/>
        <v>24.455963768154433</v>
      </c>
      <c r="BM594" s="51">
        <f t="shared" si="925"/>
        <v>446</v>
      </c>
      <c r="BN594" s="51">
        <f t="shared" si="926"/>
        <v>17.100000000000001</v>
      </c>
      <c r="BO594" s="51">
        <v>1</v>
      </c>
      <c r="BQ594" s="63">
        <f t="shared" si="870"/>
        <v>8.214136234205864E+21</v>
      </c>
      <c r="BR594" s="63">
        <f t="shared" si="871"/>
        <v>3.6635047604558155E+24</v>
      </c>
      <c r="BS594" s="63">
        <f t="shared" si="872"/>
        <v>1.2158268321388655E+28</v>
      </c>
      <c r="BT594" s="63">
        <f t="shared" si="873"/>
        <v>2.1532457803349872E+37</v>
      </c>
      <c r="BU594" s="63">
        <f t="shared" si="927"/>
        <v>406323.20000000001</v>
      </c>
      <c r="BV594" s="51">
        <f t="shared" si="874"/>
        <v>3318.753247607604</v>
      </c>
      <c r="BW594" s="72">
        <f t="shared" si="891"/>
        <v>9.5122404396455167</v>
      </c>
      <c r="BX594" s="51">
        <f t="shared" si="928"/>
        <v>401</v>
      </c>
      <c r="BY594" s="51">
        <f t="shared" si="929"/>
        <v>19.350000000000001</v>
      </c>
      <c r="BZ594" s="51">
        <v>1</v>
      </c>
      <c r="CB594" s="63">
        <f t="shared" si="875"/>
        <v>4.2370150973193839E+19</v>
      </c>
      <c r="CC594" s="63">
        <f t="shared" si="876"/>
        <v>1.699043054025073E+22</v>
      </c>
      <c r="CD594" s="63">
        <f t="shared" si="877"/>
        <v>2.6871172790897963E+25</v>
      </c>
      <c r="CE594" s="63">
        <f t="shared" si="878"/>
        <v>2.4365675935369589E+37</v>
      </c>
      <c r="CF594" s="63">
        <f t="shared" si="930"/>
        <v>406323.20000000001</v>
      </c>
      <c r="CG594" s="51">
        <f t="shared" si="879"/>
        <v>1581.5474909384739</v>
      </c>
      <c r="CH594" s="93">
        <f t="shared" si="844"/>
        <v>4.5330456584470973</v>
      </c>
      <c r="CI594" s="51">
        <f t="shared" si="931"/>
        <v>356</v>
      </c>
      <c r="CJ594" s="51">
        <f t="shared" si="932"/>
        <v>21.6</v>
      </c>
      <c r="CK594" s="51">
        <v>1</v>
      </c>
      <c r="CM594" s="63">
        <f t="shared" si="880"/>
        <v>1.3196143580010418E+16</v>
      </c>
      <c r="CN594" s="63">
        <f t="shared" si="881"/>
        <v>4.6978271144837089E+18</v>
      </c>
      <c r="CO594" s="63">
        <f t="shared" si="882"/>
        <v>5.8585405794108737E+22</v>
      </c>
      <c r="CP594" s="63">
        <f t="shared" si="883"/>
        <v>2.7198894067389315E+37</v>
      </c>
      <c r="CQ594" s="63">
        <f t="shared" si="933"/>
        <v>406323.20000000001</v>
      </c>
      <c r="CR594" s="51">
        <f t="shared" si="884"/>
        <v>12470.745382154675</v>
      </c>
      <c r="CS594" s="93">
        <f t="shared" si="904"/>
        <v>35.743762698286631</v>
      </c>
      <c r="CT594" s="51">
        <f t="shared" si="934"/>
        <v>305</v>
      </c>
      <c r="CU594" s="51">
        <f t="shared" si="935"/>
        <v>24.15</v>
      </c>
      <c r="CV594" s="51">
        <v>1</v>
      </c>
      <c r="CX594" s="63">
        <f t="shared" si="894"/>
        <v>59402919847397.734</v>
      </c>
      <c r="CY594" s="63">
        <f t="shared" si="895"/>
        <v>1.8117890553456308E+16</v>
      </c>
      <c r="CZ594" s="63">
        <f t="shared" si="896"/>
        <v>5.5686108672511844E+19</v>
      </c>
      <c r="DA594" s="63">
        <f t="shared" si="897"/>
        <v>3.0409874617011655E+37</v>
      </c>
      <c r="DB594" s="63">
        <f t="shared" si="936"/>
        <v>406323.20000000001</v>
      </c>
      <c r="DC594" s="51">
        <f t="shared" si="898"/>
        <v>3073.542612933421</v>
      </c>
      <c r="DD594" s="93">
        <f t="shared" si="893"/>
        <v>8.8094155107176597</v>
      </c>
      <c r="DE594" s="51">
        <f t="shared" si="937"/>
        <v>250</v>
      </c>
      <c r="DF594" s="51">
        <f t="shared" si="938"/>
        <v>26.9</v>
      </c>
      <c r="DG594" s="51">
        <v>1</v>
      </c>
      <c r="DI594" s="63">
        <f t="shared" si="899"/>
        <v>19087801031.276379</v>
      </c>
      <c r="DJ594" s="63">
        <f t="shared" si="900"/>
        <v>4771950257819.0947</v>
      </c>
      <c r="DK594" s="63">
        <f t="shared" si="901"/>
        <v>3.0286707494067088E+16</v>
      </c>
      <c r="DL594" s="63">
        <f t="shared" si="902"/>
        <v>3.3872696778369092E+37</v>
      </c>
      <c r="DM594" s="63">
        <f t="shared" si="939"/>
        <v>406323.20000000001</v>
      </c>
      <c r="DN594" s="51">
        <f t="shared" si="903"/>
        <v>6346.8196141484723</v>
      </c>
      <c r="DO594" s="93">
        <f t="shared" si="885"/>
        <v>18.191311523494335</v>
      </c>
    </row>
    <row r="595" spans="1:119">
      <c r="A595" s="74">
        <v>8192</v>
      </c>
      <c r="B595" s="74">
        <f t="shared" si="908"/>
        <v>19.633333333333333</v>
      </c>
      <c r="C595" s="78">
        <v>22.475000000000001</v>
      </c>
      <c r="D595" s="76">
        <f t="shared" si="886"/>
        <v>3.9449999999999998</v>
      </c>
      <c r="E595" s="76">
        <f t="shared" si="887"/>
        <v>3.9449999999999998</v>
      </c>
      <c r="F595" s="77">
        <f t="shared" si="888"/>
        <v>349.77898687499999</v>
      </c>
      <c r="G595" s="73">
        <f t="shared" si="889"/>
        <v>2.8929004511989552E+35</v>
      </c>
      <c r="H595" s="74">
        <f t="shared" si="890"/>
        <v>117.80000000000007</v>
      </c>
      <c r="I595" s="79">
        <v>589</v>
      </c>
      <c r="J595" s="51">
        <f t="shared" si="909"/>
        <v>589</v>
      </c>
      <c r="K595" s="51">
        <f t="shared" si="910"/>
        <v>10</v>
      </c>
      <c r="L595" s="51">
        <v>1</v>
      </c>
      <c r="N595" s="63">
        <f t="shared" si="846"/>
        <v>8.8981043365148505E+29</v>
      </c>
      <c r="O595" s="63">
        <f t="shared" si="847"/>
        <v>5.240983454207247E+32</v>
      </c>
      <c r="P595" s="63">
        <f t="shared" si="848"/>
        <v>2.8929004511989549E+36</v>
      </c>
      <c r="Q595" s="63">
        <f t="shared" si="849"/>
        <v>1.4464502255994774E+37</v>
      </c>
      <c r="R595" s="63">
        <f t="shared" si="911"/>
        <v>406596.26666666666</v>
      </c>
      <c r="S595" s="51">
        <f t="shared" si="850"/>
        <v>5519.7664264264231</v>
      </c>
      <c r="T595" s="72">
        <f t="shared" si="845"/>
        <v>15.780726211546304</v>
      </c>
      <c r="U595" s="51">
        <f t="shared" si="912"/>
        <v>574</v>
      </c>
      <c r="V595" s="69">
        <f t="shared" si="913"/>
        <v>10.75</v>
      </c>
      <c r="W595" s="51">
        <v>1</v>
      </c>
      <c r="Y595" s="68">
        <f t="shared" si="905"/>
        <v>6.7813984103256246E+28</v>
      </c>
      <c r="Z595" s="68">
        <f t="shared" si="851"/>
        <v>3.8925226875269085E+31</v>
      </c>
      <c r="AA595" s="68">
        <f t="shared" si="852"/>
        <v>3.8873349812985913E+35</v>
      </c>
      <c r="AB595" s="68">
        <f t="shared" si="853"/>
        <v>1.5549339925194383E+37</v>
      </c>
      <c r="AC595" s="63">
        <f t="shared" si="914"/>
        <v>406596.26666666666</v>
      </c>
      <c r="AD595" s="69">
        <f t="shared" si="854"/>
        <v>9986.6726371436689</v>
      </c>
      <c r="AE595" s="72">
        <f t="shared" si="915"/>
        <v>28.55137961936116</v>
      </c>
      <c r="AF595" s="51">
        <f t="shared" si="916"/>
        <v>552</v>
      </c>
      <c r="AG595" s="51">
        <f t="shared" si="917"/>
        <v>11.85</v>
      </c>
      <c r="AH595" s="51">
        <v>1</v>
      </c>
      <c r="AJ595" s="63">
        <f t="shared" si="855"/>
        <v>4.1074181731930712E+27</v>
      </c>
      <c r="AK595" s="63">
        <f t="shared" si="856"/>
        <v>2.2672948316025754E+30</v>
      </c>
      <c r="AL595" s="63">
        <f t="shared" si="857"/>
        <v>2.0296907460507681E+34</v>
      </c>
      <c r="AM595" s="63">
        <f t="shared" si="858"/>
        <v>1.7140435173353808E+37</v>
      </c>
      <c r="AN595" s="63">
        <f t="shared" si="918"/>
        <v>406596.26666666666</v>
      </c>
      <c r="AO595" s="51">
        <f t="shared" si="859"/>
        <v>8952.0371050117756</v>
      </c>
      <c r="AP595" s="72">
        <f t="shared" si="906"/>
        <v>25.59341024168199</v>
      </c>
      <c r="AQ595" s="51">
        <f t="shared" si="919"/>
        <v>524</v>
      </c>
      <c r="AR595" s="51">
        <f t="shared" si="920"/>
        <v>13.25</v>
      </c>
      <c r="AS595" s="51">
        <v>1</v>
      </c>
      <c r="AU595" s="63">
        <f t="shared" si="860"/>
        <v>3.0519647018207895E+26</v>
      </c>
      <c r="AV595" s="63">
        <f t="shared" si="861"/>
        <v>1.5992295037540938E+29</v>
      </c>
      <c r="AW595" s="63">
        <f t="shared" si="862"/>
        <v>4.6790687229475082E+32</v>
      </c>
      <c r="AX595" s="63">
        <f t="shared" si="863"/>
        <v>1.916546548919308E+37</v>
      </c>
      <c r="AY595" s="63">
        <f t="shared" si="921"/>
        <v>406596.26666666666</v>
      </c>
      <c r="AZ595" s="51">
        <f t="shared" si="864"/>
        <v>2925.826913500332</v>
      </c>
      <c r="BA595" s="72">
        <f t="shared" si="892"/>
        <v>8.3647875466742398</v>
      </c>
      <c r="BB595" s="51">
        <f t="shared" si="922"/>
        <v>494</v>
      </c>
      <c r="BC595" s="51">
        <f t="shared" si="923"/>
        <v>14.75</v>
      </c>
      <c r="BD595" s="51">
        <v>1</v>
      </c>
      <c r="BF595" s="63">
        <f t="shared" si="865"/>
        <v>1.6843244272788582E+24</v>
      </c>
      <c r="BG595" s="63">
        <f t="shared" si="866"/>
        <v>8.3205626707575599E+26</v>
      </c>
      <c r="BH595" s="63">
        <f t="shared" si="867"/>
        <v>8.1387103376740113E+30</v>
      </c>
      <c r="BI595" s="63">
        <f t="shared" si="868"/>
        <v>2.1335140827592293E+37</v>
      </c>
      <c r="BJ595" s="63">
        <f t="shared" si="924"/>
        <v>406596.26666666666</v>
      </c>
      <c r="BK595" s="51">
        <f t="shared" si="869"/>
        <v>9781.4422650493761</v>
      </c>
      <c r="BL595" s="72">
        <f t="shared" si="907"/>
        <v>27.964636619366033</v>
      </c>
      <c r="BM595" s="51">
        <f t="shared" si="925"/>
        <v>447</v>
      </c>
      <c r="BN595" s="51">
        <f t="shared" si="926"/>
        <v>17.100000000000001</v>
      </c>
      <c r="BO595" s="51">
        <v>1</v>
      </c>
      <c r="BQ595" s="63">
        <f t="shared" si="870"/>
        <v>8.214136234205864E+21</v>
      </c>
      <c r="BR595" s="63">
        <f t="shared" si="871"/>
        <v>3.671718896690021E+24</v>
      </c>
      <c r="BS595" s="63">
        <f t="shared" si="872"/>
        <v>1.3966182820391714E+28</v>
      </c>
      <c r="BT595" s="63">
        <f t="shared" si="873"/>
        <v>2.4734298857751071E+37</v>
      </c>
      <c r="BU595" s="63">
        <f t="shared" si="927"/>
        <v>406596.26666666666</v>
      </c>
      <c r="BV595" s="51">
        <f t="shared" si="874"/>
        <v>3803.7178807402552</v>
      </c>
      <c r="BW595" s="72">
        <f t="shared" si="891"/>
        <v>10.874632334902337</v>
      </c>
      <c r="BX595" s="51">
        <f t="shared" si="928"/>
        <v>402</v>
      </c>
      <c r="BY595" s="51">
        <f t="shared" si="929"/>
        <v>19.350000000000001</v>
      </c>
      <c r="BZ595" s="51">
        <v>1</v>
      </c>
      <c r="CB595" s="63">
        <f t="shared" si="875"/>
        <v>4.2370150973193839E+19</v>
      </c>
      <c r="CC595" s="63">
        <f t="shared" si="876"/>
        <v>1.7032800691223924E+22</v>
      </c>
      <c r="CD595" s="63">
        <f t="shared" si="877"/>
        <v>3.0866871981745577E+25</v>
      </c>
      <c r="CE595" s="63">
        <f t="shared" si="878"/>
        <v>2.7988811865349889E+37</v>
      </c>
      <c r="CF595" s="63">
        <f t="shared" si="930"/>
        <v>406596.26666666666</v>
      </c>
      <c r="CG595" s="51">
        <f t="shared" si="879"/>
        <v>1812.2017947200895</v>
      </c>
      <c r="CH595" s="93">
        <f t="shared" ref="CH595:CH643" si="940">CG595/$F595</f>
        <v>5.1809910335400264</v>
      </c>
      <c r="CI595" s="51">
        <f t="shared" si="931"/>
        <v>357</v>
      </c>
      <c r="CJ595" s="51">
        <f t="shared" si="932"/>
        <v>21.6</v>
      </c>
      <c r="CK595" s="51">
        <v>1</v>
      </c>
      <c r="CM595" s="63">
        <f t="shared" si="880"/>
        <v>1.3196143580010418E+16</v>
      </c>
      <c r="CN595" s="63">
        <f t="shared" si="881"/>
        <v>4.7110232580637194E+18</v>
      </c>
      <c r="CO595" s="63">
        <f t="shared" si="882"/>
        <v>6.7296959262526477E+22</v>
      </c>
      <c r="CP595" s="63">
        <f t="shared" si="883"/>
        <v>3.1243324872948716E+37</v>
      </c>
      <c r="CQ595" s="63">
        <f t="shared" si="933"/>
        <v>406596.26666666666</v>
      </c>
      <c r="CR595" s="51">
        <f t="shared" si="884"/>
        <v>14284.998306331063</v>
      </c>
      <c r="CS595" s="93">
        <f t="shared" si="904"/>
        <v>40.840069993787452</v>
      </c>
      <c r="CT595" s="51">
        <f t="shared" si="934"/>
        <v>306</v>
      </c>
      <c r="CU595" s="51">
        <f t="shared" si="935"/>
        <v>24.15</v>
      </c>
      <c r="CV595" s="51">
        <v>1</v>
      </c>
      <c r="CX595" s="63">
        <f t="shared" si="894"/>
        <v>59402919847397.734</v>
      </c>
      <c r="CY595" s="63">
        <f t="shared" si="895"/>
        <v>1.8177293473303708E+16</v>
      </c>
      <c r="CZ595" s="63">
        <f t="shared" si="896"/>
        <v>6.3966541428300472E+19</v>
      </c>
      <c r="DA595" s="63">
        <f t="shared" si="897"/>
        <v>3.4931772948227383E+37</v>
      </c>
      <c r="DB595" s="63">
        <f t="shared" si="936"/>
        <v>406596.26666666666</v>
      </c>
      <c r="DC595" s="51">
        <f t="shared" si="898"/>
        <v>3519.0355221059544</v>
      </c>
      <c r="DD595" s="93">
        <f t="shared" si="893"/>
        <v>10.060740222120739</v>
      </c>
      <c r="DE595" s="51">
        <f t="shared" si="937"/>
        <v>251</v>
      </c>
      <c r="DF595" s="51">
        <f t="shared" si="938"/>
        <v>26.9</v>
      </c>
      <c r="DG595" s="51">
        <v>1</v>
      </c>
      <c r="DI595" s="63">
        <f t="shared" si="899"/>
        <v>19087801031.276379</v>
      </c>
      <c r="DJ595" s="63">
        <f t="shared" si="900"/>
        <v>4791038058850.3711</v>
      </c>
      <c r="DK595" s="63">
        <f t="shared" si="901"/>
        <v>3.479029107671124E+16</v>
      </c>
      <c r="DL595" s="63">
        <f t="shared" si="902"/>
        <v>3.8909511068625946E+37</v>
      </c>
      <c r="DM595" s="63">
        <f t="shared" si="939"/>
        <v>406596.26666666666</v>
      </c>
      <c r="DN595" s="51">
        <f t="shared" si="903"/>
        <v>7261.5351097960829</v>
      </c>
      <c r="DO595" s="93">
        <f t="shared" si="885"/>
        <v>20.76035262916216</v>
      </c>
    </row>
    <row r="596" spans="1:119">
      <c r="A596" s="74">
        <v>8192</v>
      </c>
      <c r="B596" s="74">
        <f t="shared" si="908"/>
        <v>19.666666666666668</v>
      </c>
      <c r="C596" s="78">
        <v>22.475000000000001</v>
      </c>
      <c r="D596" s="76">
        <f t="shared" si="886"/>
        <v>3.95</v>
      </c>
      <c r="E596" s="76">
        <f t="shared" si="887"/>
        <v>3.95</v>
      </c>
      <c r="F596" s="77">
        <f t="shared" si="888"/>
        <v>350.66618750000004</v>
      </c>
      <c r="G596" s="73">
        <f t="shared" si="889"/>
        <v>3.3230699894624195E+35</v>
      </c>
      <c r="H596" s="74">
        <f t="shared" si="890"/>
        <v>118.00000000000006</v>
      </c>
      <c r="I596" s="79">
        <v>590</v>
      </c>
      <c r="J596" s="51">
        <f t="shared" si="909"/>
        <v>590</v>
      </c>
      <c r="K596" s="51">
        <f t="shared" si="910"/>
        <v>10</v>
      </c>
      <c r="L596" s="51">
        <v>1</v>
      </c>
      <c r="N596" s="63">
        <f t="shared" si="846"/>
        <v>8.8981043365148505E+29</v>
      </c>
      <c r="O596" s="63">
        <f t="shared" si="847"/>
        <v>5.2498815585437621E+32</v>
      </c>
      <c r="P596" s="63">
        <f t="shared" si="848"/>
        <v>3.3230699894624195E+36</v>
      </c>
      <c r="Q596" s="63">
        <f t="shared" si="849"/>
        <v>1.6615349947312098E+37</v>
      </c>
      <c r="R596" s="63">
        <f t="shared" si="911"/>
        <v>406869.33333333337</v>
      </c>
      <c r="S596" s="51">
        <f t="shared" si="850"/>
        <v>6329.7999248276165</v>
      </c>
      <c r="T596" s="72">
        <f t="shared" ref="T596:T643" si="941">S596/$F596</f>
        <v>18.050784907306227</v>
      </c>
      <c r="U596" s="51">
        <f t="shared" si="912"/>
        <v>575</v>
      </c>
      <c r="V596" s="69">
        <f t="shared" si="913"/>
        <v>10.75</v>
      </c>
      <c r="W596" s="51">
        <v>1</v>
      </c>
      <c r="Y596" s="68">
        <f t="shared" si="905"/>
        <v>6.7813984103256246E+28</v>
      </c>
      <c r="Z596" s="68">
        <f t="shared" si="851"/>
        <v>3.8993040859372342E+31</v>
      </c>
      <c r="AA596" s="68">
        <f t="shared" si="852"/>
        <v>4.4653752983401222E+35</v>
      </c>
      <c r="AB596" s="68">
        <f t="shared" si="853"/>
        <v>1.7861501193360504E+37</v>
      </c>
      <c r="AC596" s="63">
        <f t="shared" si="914"/>
        <v>406869.33333333337</v>
      </c>
      <c r="AD596" s="69">
        <f t="shared" si="854"/>
        <v>11451.723692041391</v>
      </c>
      <c r="AE596" s="72">
        <f t="shared" si="915"/>
        <v>32.657051350413958</v>
      </c>
      <c r="AF596" s="51">
        <f t="shared" si="916"/>
        <v>553</v>
      </c>
      <c r="AG596" s="51">
        <f t="shared" si="917"/>
        <v>11.85</v>
      </c>
      <c r="AH596" s="51">
        <v>1</v>
      </c>
      <c r="AJ596" s="63">
        <f t="shared" si="855"/>
        <v>4.1074181731930712E+27</v>
      </c>
      <c r="AK596" s="63">
        <f t="shared" si="856"/>
        <v>2.2714022497757683E+30</v>
      </c>
      <c r="AL596" s="63">
        <f t="shared" si="857"/>
        <v>2.3315024211412221E+34</v>
      </c>
      <c r="AM596" s="63">
        <f t="shared" si="858"/>
        <v>1.9689189687564836E+37</v>
      </c>
      <c r="AN596" s="63">
        <f t="shared" si="918"/>
        <v>406869.33333333337</v>
      </c>
      <c r="AO596" s="51">
        <f t="shared" si="859"/>
        <v>10264.595015574132</v>
      </c>
      <c r="AP596" s="72">
        <f t="shared" si="906"/>
        <v>29.271698787822626</v>
      </c>
      <c r="AQ596" s="51">
        <f t="shared" si="919"/>
        <v>525</v>
      </c>
      <c r="AR596" s="51">
        <f t="shared" si="920"/>
        <v>13.25</v>
      </c>
      <c r="AS596" s="51">
        <v>1</v>
      </c>
      <c r="AU596" s="63">
        <f t="shared" si="860"/>
        <v>3.0519647018207895E+26</v>
      </c>
      <c r="AV596" s="63">
        <f t="shared" si="861"/>
        <v>1.6022814684559146E+29</v>
      </c>
      <c r="AW596" s="63">
        <f t="shared" si="862"/>
        <v>5.37483854496788E+32</v>
      </c>
      <c r="AX596" s="63">
        <f t="shared" si="863"/>
        <v>2.2015338680188529E+37</v>
      </c>
      <c r="AY596" s="63">
        <f t="shared" si="921"/>
        <v>406869.33333333337</v>
      </c>
      <c r="AZ596" s="51">
        <f t="shared" si="864"/>
        <v>3354.4908624247523</v>
      </c>
      <c r="BA596" s="72">
        <f t="shared" si="892"/>
        <v>9.5660516525413559</v>
      </c>
      <c r="BB596" s="51">
        <f t="shared" si="922"/>
        <v>495</v>
      </c>
      <c r="BC596" s="51">
        <f t="shared" si="923"/>
        <v>14.75</v>
      </c>
      <c r="BD596" s="51">
        <v>1</v>
      </c>
      <c r="BF596" s="63">
        <f t="shared" si="865"/>
        <v>1.6843244272788582E+24</v>
      </c>
      <c r="BG596" s="63">
        <f t="shared" si="866"/>
        <v>8.3374059150303475E+26</v>
      </c>
      <c r="BH596" s="63">
        <f t="shared" si="867"/>
        <v>9.3489231766834992E+30</v>
      </c>
      <c r="BI596" s="63">
        <f t="shared" si="868"/>
        <v>2.450764117228534E+37</v>
      </c>
      <c r="BJ596" s="63">
        <f t="shared" si="924"/>
        <v>406869.33333333337</v>
      </c>
      <c r="BK596" s="51">
        <f t="shared" si="869"/>
        <v>11213.227797665013</v>
      </c>
      <c r="BL596" s="72">
        <f t="shared" si="907"/>
        <v>31.976929049268577</v>
      </c>
      <c r="BM596" s="51">
        <f t="shared" si="925"/>
        <v>448</v>
      </c>
      <c r="BN596" s="51">
        <f t="shared" si="926"/>
        <v>17.100000000000001</v>
      </c>
      <c r="BO596" s="51">
        <v>1</v>
      </c>
      <c r="BQ596" s="63">
        <f t="shared" si="870"/>
        <v>8.214136234205864E+21</v>
      </c>
      <c r="BR596" s="63">
        <f t="shared" si="871"/>
        <v>3.6799330329242269E+24</v>
      </c>
      <c r="BS596" s="63">
        <f t="shared" si="872"/>
        <v>1.6042931231371814E+28</v>
      </c>
      <c r="BT596" s="63">
        <f t="shared" si="873"/>
        <v>2.8412248409903691E+37</v>
      </c>
      <c r="BU596" s="63">
        <f t="shared" si="927"/>
        <v>406869.33333333337</v>
      </c>
      <c r="BV596" s="51">
        <f t="shared" si="874"/>
        <v>4359.5715160673553</v>
      </c>
      <c r="BW596" s="72">
        <f t="shared" si="891"/>
        <v>12.432255151681412</v>
      </c>
      <c r="BX596" s="51">
        <f t="shared" si="928"/>
        <v>403</v>
      </c>
      <c r="BY596" s="51">
        <f t="shared" si="929"/>
        <v>19.350000000000001</v>
      </c>
      <c r="BZ596" s="51">
        <v>1</v>
      </c>
      <c r="CB596" s="63">
        <f t="shared" si="875"/>
        <v>4.2370150973193839E+19</v>
      </c>
      <c r="CC596" s="63">
        <f t="shared" si="876"/>
        <v>1.7075170842197117E+22</v>
      </c>
      <c r="CD596" s="63">
        <f t="shared" si="877"/>
        <v>3.5456725069335218E+25</v>
      </c>
      <c r="CE596" s="63">
        <f t="shared" si="878"/>
        <v>3.2150702148048914E+37</v>
      </c>
      <c r="CF596" s="63">
        <f t="shared" si="930"/>
        <v>406869.33333333337</v>
      </c>
      <c r="CG596" s="51">
        <f t="shared" si="879"/>
        <v>2076.5077782831067</v>
      </c>
      <c r="CH596" s="93">
        <f t="shared" si="940"/>
        <v>5.92160821973492</v>
      </c>
      <c r="CI596" s="51">
        <f t="shared" si="931"/>
        <v>358</v>
      </c>
      <c r="CJ596" s="51">
        <f t="shared" si="932"/>
        <v>21.6</v>
      </c>
      <c r="CK596" s="51">
        <v>1</v>
      </c>
      <c r="CM596" s="63">
        <f t="shared" si="880"/>
        <v>1.3196143580010418E+16</v>
      </c>
      <c r="CN596" s="63">
        <f t="shared" si="881"/>
        <v>4.7242194016437299E+18</v>
      </c>
      <c r="CO596" s="63">
        <f t="shared" si="882"/>
        <v>7.7303906401166656E+22</v>
      </c>
      <c r="CP596" s="63">
        <f t="shared" si="883"/>
        <v>3.5889155886194136E+37</v>
      </c>
      <c r="CQ596" s="63">
        <f t="shared" si="933"/>
        <v>406869.33333333337</v>
      </c>
      <c r="CR596" s="51">
        <f t="shared" si="884"/>
        <v>16363.318429764244</v>
      </c>
      <c r="CS596" s="93">
        <f t="shared" si="904"/>
        <v>46.663519361313504</v>
      </c>
      <c r="CT596" s="51">
        <f t="shared" si="934"/>
        <v>307</v>
      </c>
      <c r="CU596" s="51">
        <f t="shared" si="935"/>
        <v>24.15</v>
      </c>
      <c r="CV596" s="51">
        <v>1</v>
      </c>
      <c r="CX596" s="63">
        <f t="shared" si="894"/>
        <v>59402919847397.734</v>
      </c>
      <c r="CY596" s="63">
        <f t="shared" si="895"/>
        <v>1.8236696393151104E+16</v>
      </c>
      <c r="CZ596" s="63">
        <f t="shared" si="896"/>
        <v>7.3478260913538458E+19</v>
      </c>
      <c r="DA596" s="63">
        <f t="shared" si="897"/>
        <v>4.0126070122758716E+37</v>
      </c>
      <c r="DB596" s="63">
        <f t="shared" si="936"/>
        <v>406869.33333333337</v>
      </c>
      <c r="DC596" s="51">
        <f t="shared" si="898"/>
        <v>4029.1431808413304</v>
      </c>
      <c r="DD596" s="93">
        <f t="shared" si="893"/>
        <v>11.489967737027198</v>
      </c>
      <c r="DE596" s="51">
        <f t="shared" si="937"/>
        <v>252</v>
      </c>
      <c r="DF596" s="51">
        <f t="shared" si="938"/>
        <v>26.9</v>
      </c>
      <c r="DG596" s="51">
        <v>1</v>
      </c>
      <c r="DI596" s="63">
        <f t="shared" si="899"/>
        <v>19087801031.276379</v>
      </c>
      <c r="DJ596" s="63">
        <f t="shared" si="900"/>
        <v>4810125859881.6475</v>
      </c>
      <c r="DK596" s="63">
        <f t="shared" si="901"/>
        <v>3.9963550129686232E+16</v>
      </c>
      <c r="DL596" s="63">
        <f t="shared" si="902"/>
        <v>4.4695291358269544E+37</v>
      </c>
      <c r="DM596" s="63">
        <f t="shared" si="939"/>
        <v>406869.33333333337</v>
      </c>
      <c r="DN596" s="51">
        <f t="shared" si="903"/>
        <v>8308.2129852355938</v>
      </c>
      <c r="DO596" s="93">
        <f t="shared" si="885"/>
        <v>23.692654956177069</v>
      </c>
    </row>
    <row r="597" spans="1:119">
      <c r="A597" s="74">
        <v>8192</v>
      </c>
      <c r="B597" s="74">
        <f t="shared" si="908"/>
        <v>19.7</v>
      </c>
      <c r="C597" s="78">
        <v>22.475000000000001</v>
      </c>
      <c r="D597" s="76">
        <f t="shared" si="886"/>
        <v>3.9550000000000001</v>
      </c>
      <c r="E597" s="76">
        <f t="shared" si="887"/>
        <v>3.9550000000000001</v>
      </c>
      <c r="F597" s="77">
        <f t="shared" si="888"/>
        <v>351.554511875</v>
      </c>
      <c r="G597" s="73">
        <f t="shared" si="889"/>
        <v>3.8172050304354967E+35</v>
      </c>
      <c r="H597" s="74">
        <f t="shared" si="890"/>
        <v>118.20000000000007</v>
      </c>
      <c r="I597" s="79">
        <v>591</v>
      </c>
      <c r="J597" s="51">
        <f t="shared" si="909"/>
        <v>591</v>
      </c>
      <c r="K597" s="51">
        <f t="shared" si="910"/>
        <v>10</v>
      </c>
      <c r="L597" s="51">
        <v>1</v>
      </c>
      <c r="N597" s="63">
        <f t="shared" si="846"/>
        <v>8.8981043365148505E+29</v>
      </c>
      <c r="O597" s="63">
        <f t="shared" si="847"/>
        <v>5.2587796628802765E+32</v>
      </c>
      <c r="P597" s="63">
        <f t="shared" si="848"/>
        <v>3.8172050304354967E+36</v>
      </c>
      <c r="Q597" s="63">
        <f t="shared" si="849"/>
        <v>1.9086025152177484E+37</v>
      </c>
      <c r="R597" s="63">
        <f t="shared" si="911"/>
        <v>407142.40000000002</v>
      </c>
      <c r="S597" s="51">
        <f t="shared" si="850"/>
        <v>7258.7278325800444</v>
      </c>
      <c r="T597" s="72">
        <f t="shared" si="941"/>
        <v>20.647517205414175</v>
      </c>
      <c r="U597" s="51">
        <f t="shared" si="912"/>
        <v>576</v>
      </c>
      <c r="V597" s="69">
        <f t="shared" si="913"/>
        <v>10.75</v>
      </c>
      <c r="W597" s="51">
        <v>1</v>
      </c>
      <c r="Y597" s="68">
        <f t="shared" si="905"/>
        <v>6.7813984103256246E+28</v>
      </c>
      <c r="Z597" s="68">
        <f t="shared" si="851"/>
        <v>3.9060854843475599E+31</v>
      </c>
      <c r="AA597" s="68">
        <f t="shared" si="852"/>
        <v>5.1293692596476935E+35</v>
      </c>
      <c r="AB597" s="68">
        <f t="shared" si="853"/>
        <v>2.0517477038590796E+37</v>
      </c>
      <c r="AC597" s="63">
        <f t="shared" si="914"/>
        <v>407142.40000000002</v>
      </c>
      <c r="AD597" s="69">
        <f t="shared" si="854"/>
        <v>13131.738361083157</v>
      </c>
      <c r="AE597" s="72">
        <f t="shared" si="915"/>
        <v>37.353348961575342</v>
      </c>
      <c r="AF597" s="51">
        <f t="shared" si="916"/>
        <v>554</v>
      </c>
      <c r="AG597" s="51">
        <f t="shared" si="917"/>
        <v>11.85</v>
      </c>
      <c r="AH597" s="51">
        <v>1</v>
      </c>
      <c r="AJ597" s="63">
        <f t="shared" si="855"/>
        <v>4.1074181731930712E+27</v>
      </c>
      <c r="AK597" s="63">
        <f t="shared" si="856"/>
        <v>2.2755096679489614E+30</v>
      </c>
      <c r="AL597" s="63">
        <f t="shared" si="857"/>
        <v>2.6781929958365264E+34</v>
      </c>
      <c r="AM597" s="63">
        <f t="shared" si="858"/>
        <v>2.2616939805330317E+37</v>
      </c>
      <c r="AN597" s="63">
        <f t="shared" si="918"/>
        <v>407142.40000000002</v>
      </c>
      <c r="AO597" s="51">
        <f t="shared" si="859"/>
        <v>11769.640153849687</v>
      </c>
      <c r="AP597" s="72">
        <f t="shared" si="906"/>
        <v>33.478848247678137</v>
      </c>
      <c r="AQ597" s="51">
        <f t="shared" si="919"/>
        <v>526</v>
      </c>
      <c r="AR597" s="51">
        <f t="shared" si="920"/>
        <v>13.25</v>
      </c>
      <c r="AS597" s="51">
        <v>1</v>
      </c>
      <c r="AU597" s="63">
        <f t="shared" si="860"/>
        <v>3.0519647018207895E+26</v>
      </c>
      <c r="AV597" s="63">
        <f t="shared" si="861"/>
        <v>1.6053334331577354E+29</v>
      </c>
      <c r="AW597" s="63">
        <f t="shared" si="862"/>
        <v>6.1740681949792611E+32</v>
      </c>
      <c r="AX597" s="63">
        <f t="shared" si="863"/>
        <v>2.5288983326635164E+37</v>
      </c>
      <c r="AY597" s="63">
        <f t="shared" si="921"/>
        <v>407142.40000000002</v>
      </c>
      <c r="AZ597" s="51">
        <f t="shared" si="864"/>
        <v>3845.9724736652979</v>
      </c>
      <c r="BA597" s="72">
        <f t="shared" si="892"/>
        <v>10.939903610262256</v>
      </c>
      <c r="BB597" s="51">
        <f t="shared" si="922"/>
        <v>496</v>
      </c>
      <c r="BC597" s="51">
        <f t="shared" si="923"/>
        <v>14.75</v>
      </c>
      <c r="BD597" s="51">
        <v>1</v>
      </c>
      <c r="BF597" s="63">
        <f t="shared" si="865"/>
        <v>1.6843244272788582E+24</v>
      </c>
      <c r="BG597" s="63">
        <f t="shared" si="866"/>
        <v>8.3542491593031364E+26</v>
      </c>
      <c r="BH597" s="63">
        <f t="shared" si="867"/>
        <v>1.0739092674049994E+31</v>
      </c>
      <c r="BI597" s="63">
        <f t="shared" si="868"/>
        <v>2.8151887099461789E+37</v>
      </c>
      <c r="BJ597" s="63">
        <f t="shared" si="924"/>
        <v>407142.40000000002</v>
      </c>
      <c r="BK597" s="51">
        <f t="shared" si="869"/>
        <v>12854.647340857844</v>
      </c>
      <c r="BL597" s="72">
        <f t="shared" si="907"/>
        <v>36.565161039459191</v>
      </c>
      <c r="BM597" s="51">
        <f t="shared" si="925"/>
        <v>449</v>
      </c>
      <c r="BN597" s="51">
        <f t="shared" si="926"/>
        <v>17.100000000000001</v>
      </c>
      <c r="BO597" s="51">
        <v>1</v>
      </c>
      <c r="BQ597" s="63">
        <f t="shared" si="870"/>
        <v>8.214136234205864E+21</v>
      </c>
      <c r="BR597" s="63">
        <f t="shared" si="871"/>
        <v>3.6881471691584329E+24</v>
      </c>
      <c r="BS597" s="63">
        <f t="shared" si="872"/>
        <v>1.8428488714807363E+28</v>
      </c>
      <c r="BT597" s="63">
        <f t="shared" si="873"/>
        <v>3.2637103010223499E+37</v>
      </c>
      <c r="BU597" s="63">
        <f t="shared" si="927"/>
        <v>407142.40000000002</v>
      </c>
      <c r="BV597" s="51">
        <f t="shared" si="874"/>
        <v>4996.6793269294631</v>
      </c>
      <c r="BW597" s="72">
        <f t="shared" si="891"/>
        <v>14.213099699047811</v>
      </c>
      <c r="BX597" s="51">
        <f t="shared" si="928"/>
        <v>404</v>
      </c>
      <c r="BY597" s="51">
        <f t="shared" si="929"/>
        <v>19.350000000000001</v>
      </c>
      <c r="BZ597" s="51">
        <v>1</v>
      </c>
      <c r="CB597" s="63">
        <f t="shared" si="875"/>
        <v>4.2370150973193839E+19</v>
      </c>
      <c r="CC597" s="63">
        <f t="shared" si="876"/>
        <v>1.7117540993170311E+22</v>
      </c>
      <c r="CD597" s="63">
        <f t="shared" si="877"/>
        <v>4.0729081760727493E+25</v>
      </c>
      <c r="CE597" s="63">
        <f t="shared" si="878"/>
        <v>3.6931458669463437E+37</v>
      </c>
      <c r="CF597" s="63">
        <f t="shared" si="930"/>
        <v>407142.40000000002</v>
      </c>
      <c r="CG597" s="51">
        <f t="shared" si="879"/>
        <v>2379.3769079903414</v>
      </c>
      <c r="CH597" s="93">
        <f t="shared" si="940"/>
        <v>6.768159211782101</v>
      </c>
      <c r="CI597" s="51">
        <f t="shared" si="931"/>
        <v>359</v>
      </c>
      <c r="CJ597" s="51">
        <f t="shared" si="932"/>
        <v>21.6</v>
      </c>
      <c r="CK597" s="51">
        <v>1</v>
      </c>
      <c r="CM597" s="63">
        <f t="shared" si="880"/>
        <v>1.3196143580010418E+16</v>
      </c>
      <c r="CN597" s="63">
        <f t="shared" si="881"/>
        <v>4.7374155452237404E+18</v>
      </c>
      <c r="CO597" s="63">
        <f t="shared" si="882"/>
        <v>8.879887011786492E+22</v>
      </c>
      <c r="CP597" s="63">
        <f t="shared" si="883"/>
        <v>4.1225814328703369E+37</v>
      </c>
      <c r="CQ597" s="63">
        <f t="shared" si="933"/>
        <v>407142.40000000002</v>
      </c>
      <c r="CR597" s="51">
        <f t="shared" si="884"/>
        <v>18744.158976594714</v>
      </c>
      <c r="CS597" s="93">
        <f t="shared" si="904"/>
        <v>53.317930344923163</v>
      </c>
      <c r="CT597" s="51">
        <f t="shared" si="934"/>
        <v>308</v>
      </c>
      <c r="CU597" s="51">
        <f t="shared" si="935"/>
        <v>24.15</v>
      </c>
      <c r="CV597" s="51">
        <v>1</v>
      </c>
      <c r="CX597" s="63">
        <f t="shared" si="894"/>
        <v>59402919847397.734</v>
      </c>
      <c r="CY597" s="63">
        <f t="shared" si="895"/>
        <v>1.8296099312998504E+16</v>
      </c>
      <c r="CZ597" s="63">
        <f t="shared" si="896"/>
        <v>8.4404357439424561E+19</v>
      </c>
      <c r="DA597" s="63">
        <f t="shared" si="897"/>
        <v>4.6092750742508614E+37</v>
      </c>
      <c r="DB597" s="63">
        <f t="shared" si="936"/>
        <v>407142.40000000002</v>
      </c>
      <c r="DC597" s="51">
        <f t="shared" si="898"/>
        <v>4613.2432927634636</v>
      </c>
      <c r="DD597" s="93">
        <f t="shared" si="893"/>
        <v>13.122412419510534</v>
      </c>
      <c r="DE597" s="51">
        <f t="shared" si="937"/>
        <v>253</v>
      </c>
      <c r="DF597" s="51">
        <f t="shared" si="938"/>
        <v>26.9</v>
      </c>
      <c r="DG597" s="51">
        <v>1</v>
      </c>
      <c r="DI597" s="63">
        <f t="shared" si="899"/>
        <v>19087801031.276379</v>
      </c>
      <c r="DJ597" s="63">
        <f t="shared" si="900"/>
        <v>4829213660912.9238</v>
      </c>
      <c r="DK597" s="63">
        <f t="shared" si="901"/>
        <v>4.590606429381212E+16</v>
      </c>
      <c r="DL597" s="63">
        <f t="shared" si="902"/>
        <v>5.1341407659357428E+37</v>
      </c>
      <c r="DM597" s="63">
        <f t="shared" si="939"/>
        <v>407142.40000000002</v>
      </c>
      <c r="DN597" s="51">
        <f t="shared" si="903"/>
        <v>9505.9087290691441</v>
      </c>
      <c r="DO597" s="93">
        <f t="shared" si="885"/>
        <v>27.039643662571166</v>
      </c>
    </row>
    <row r="598" spans="1:119">
      <c r="A598" s="74">
        <v>8192</v>
      </c>
      <c r="B598" s="74">
        <f t="shared" si="908"/>
        <v>19.733333333333334</v>
      </c>
      <c r="C598" s="78">
        <v>22.475000000000001</v>
      </c>
      <c r="D598" s="76">
        <f t="shared" si="886"/>
        <v>3.96</v>
      </c>
      <c r="E598" s="76">
        <f t="shared" si="887"/>
        <v>3.96</v>
      </c>
      <c r="F598" s="77">
        <f t="shared" si="888"/>
        <v>352.44396</v>
      </c>
      <c r="G598" s="73">
        <f t="shared" si="889"/>
        <v>4.3848171391476628E+35</v>
      </c>
      <c r="H598" s="74">
        <f t="shared" si="890"/>
        <v>118.40000000000006</v>
      </c>
      <c r="I598" s="79">
        <v>592</v>
      </c>
      <c r="J598" s="51">
        <f t="shared" si="909"/>
        <v>592</v>
      </c>
      <c r="K598" s="51">
        <f t="shared" si="910"/>
        <v>10</v>
      </c>
      <c r="L598" s="51">
        <v>1</v>
      </c>
      <c r="N598" s="63">
        <f t="shared" si="846"/>
        <v>8.8981043365148505E+29</v>
      </c>
      <c r="O598" s="63">
        <f t="shared" si="847"/>
        <v>5.2676777672167916E+32</v>
      </c>
      <c r="P598" s="63">
        <f t="shared" si="848"/>
        <v>4.3848171391476629E+36</v>
      </c>
      <c r="Q598" s="63">
        <f t="shared" si="849"/>
        <v>2.1924085695738314E+37</v>
      </c>
      <c r="R598" s="63">
        <f t="shared" si="911"/>
        <v>407415.46666666667</v>
      </c>
      <c r="S598" s="51">
        <f t="shared" si="850"/>
        <v>8324.0041113304596</v>
      </c>
      <c r="T598" s="72">
        <f t="shared" si="941"/>
        <v>23.617950812181487</v>
      </c>
      <c r="U598" s="51">
        <f t="shared" si="912"/>
        <v>577</v>
      </c>
      <c r="V598" s="69">
        <f t="shared" si="913"/>
        <v>10.75</v>
      </c>
      <c r="W598" s="51">
        <v>1</v>
      </c>
      <c r="Y598" s="68">
        <f t="shared" si="905"/>
        <v>6.7813984103256246E+28</v>
      </c>
      <c r="Z598" s="68">
        <f t="shared" si="851"/>
        <v>3.9128668827578856E+31</v>
      </c>
      <c r="AA598" s="68">
        <f t="shared" si="852"/>
        <v>5.8920980307296661E+35</v>
      </c>
      <c r="AB598" s="68">
        <f t="shared" si="853"/>
        <v>2.3568392122918687E+37</v>
      </c>
      <c r="AC598" s="63">
        <f t="shared" si="914"/>
        <v>407415.46666666667</v>
      </c>
      <c r="AD598" s="69">
        <f t="shared" si="854"/>
        <v>15058.263435163859</v>
      </c>
      <c r="AE598" s="72">
        <f t="shared" si="915"/>
        <v>42.725270239171806</v>
      </c>
      <c r="AF598" s="51">
        <f t="shared" si="916"/>
        <v>555</v>
      </c>
      <c r="AG598" s="51">
        <f t="shared" si="917"/>
        <v>11.85</v>
      </c>
      <c r="AH598" s="51">
        <v>1</v>
      </c>
      <c r="AJ598" s="63">
        <f t="shared" si="855"/>
        <v>4.1074181731930712E+27</v>
      </c>
      <c r="AK598" s="63">
        <f t="shared" si="856"/>
        <v>2.2796170861221545E+30</v>
      </c>
      <c r="AL598" s="63">
        <f t="shared" si="857"/>
        <v>3.0764358886819992E+34</v>
      </c>
      <c r="AM598" s="63">
        <f t="shared" si="858"/>
        <v>2.59800415494499E+37</v>
      </c>
      <c r="AN598" s="63">
        <f t="shared" si="918"/>
        <v>407415.46666666667</v>
      </c>
      <c r="AO598" s="51">
        <f t="shared" si="859"/>
        <v>13495.406344384395</v>
      </c>
      <c r="AP598" s="72">
        <f t="shared" si="906"/>
        <v>38.290928136162115</v>
      </c>
      <c r="AQ598" s="51">
        <f t="shared" si="919"/>
        <v>527</v>
      </c>
      <c r="AR598" s="51">
        <f t="shared" si="920"/>
        <v>13.25</v>
      </c>
      <c r="AS598" s="51">
        <v>1</v>
      </c>
      <c r="AU598" s="63">
        <f t="shared" si="860"/>
        <v>3.0519647018207895E+26</v>
      </c>
      <c r="AV598" s="63">
        <f t="shared" si="861"/>
        <v>1.6083853978595562E+29</v>
      </c>
      <c r="AW598" s="63">
        <f t="shared" si="862"/>
        <v>7.0921419792121914E+32</v>
      </c>
      <c r="AX598" s="63">
        <f t="shared" si="863"/>
        <v>2.9049413546853266E+37</v>
      </c>
      <c r="AY598" s="63">
        <f t="shared" si="921"/>
        <v>407415.46666666667</v>
      </c>
      <c r="AZ598" s="51">
        <f t="shared" si="864"/>
        <v>4409.4792135332946</v>
      </c>
      <c r="BA598" s="72">
        <f t="shared" si="892"/>
        <v>12.511149896094954</v>
      </c>
      <c r="BB598" s="51">
        <f t="shared" si="922"/>
        <v>497</v>
      </c>
      <c r="BC598" s="51">
        <f t="shared" si="923"/>
        <v>14.75</v>
      </c>
      <c r="BD598" s="51">
        <v>1</v>
      </c>
      <c r="BF598" s="63">
        <f t="shared" si="865"/>
        <v>1.6843244272788582E+24</v>
      </c>
      <c r="BG598" s="63">
        <f t="shared" si="866"/>
        <v>8.3710924035759253E+26</v>
      </c>
      <c r="BH598" s="63">
        <f t="shared" si="867"/>
        <v>1.2335978088841938E+31</v>
      </c>
      <c r="BI598" s="63">
        <f t="shared" si="868"/>
        <v>3.2338026401214012E+37</v>
      </c>
      <c r="BJ598" s="63">
        <f t="shared" si="924"/>
        <v>407415.46666666667</v>
      </c>
      <c r="BK598" s="51">
        <f t="shared" si="869"/>
        <v>14736.401767076793</v>
      </c>
      <c r="BL598" s="72">
        <f t="shared" si="907"/>
        <v>41.812042309015006</v>
      </c>
      <c r="BM598" s="51">
        <f t="shared" si="925"/>
        <v>450</v>
      </c>
      <c r="BN598" s="51">
        <f t="shared" si="926"/>
        <v>17.100000000000001</v>
      </c>
      <c r="BO598" s="51">
        <v>1</v>
      </c>
      <c r="BQ598" s="63">
        <f t="shared" si="870"/>
        <v>8.214136234205864E+21</v>
      </c>
      <c r="BR598" s="63">
        <f t="shared" si="871"/>
        <v>3.6963613053926389E+24</v>
      </c>
      <c r="BS598" s="63">
        <f t="shared" si="872"/>
        <v>2.1168774671780642E+28</v>
      </c>
      <c r="BT598" s="63">
        <f t="shared" si="873"/>
        <v>3.7490186539712521E+37</v>
      </c>
      <c r="BU598" s="63">
        <f t="shared" si="927"/>
        <v>407415.46666666667</v>
      </c>
      <c r="BV598" s="51">
        <f t="shared" si="874"/>
        <v>5726.9224847953628</v>
      </c>
      <c r="BW598" s="72">
        <f t="shared" si="891"/>
        <v>16.249171881950716</v>
      </c>
      <c r="BX598" s="51">
        <f t="shared" si="928"/>
        <v>405</v>
      </c>
      <c r="BY598" s="51">
        <f t="shared" si="929"/>
        <v>19.350000000000001</v>
      </c>
      <c r="BZ598" s="51">
        <v>1</v>
      </c>
      <c r="CB598" s="63">
        <f t="shared" si="875"/>
        <v>4.2370150973193839E+19</v>
      </c>
      <c r="CC598" s="63">
        <f t="shared" si="876"/>
        <v>1.7159911144143505E+22</v>
      </c>
      <c r="CD598" s="63">
        <f t="shared" si="877"/>
        <v>4.6785429219087407E+25</v>
      </c>
      <c r="CE598" s="63">
        <f t="shared" si="878"/>
        <v>4.242310582125364E+37</v>
      </c>
      <c r="CF598" s="63">
        <f t="shared" si="930"/>
        <v>407415.46666666667</v>
      </c>
      <c r="CG598" s="51">
        <f t="shared" si="879"/>
        <v>2726.4377318792108</v>
      </c>
      <c r="CH598" s="93">
        <f t="shared" si="940"/>
        <v>7.7358049542946086</v>
      </c>
      <c r="CI598" s="51">
        <f t="shared" si="931"/>
        <v>360</v>
      </c>
      <c r="CJ598" s="51">
        <f t="shared" si="932"/>
        <v>21.6</v>
      </c>
      <c r="CK598" s="51">
        <v>15</v>
      </c>
      <c r="CM598" s="63">
        <f t="shared" si="880"/>
        <v>1.9794215370015626E+17</v>
      </c>
      <c r="CN598" s="63">
        <f t="shared" si="881"/>
        <v>7.1259175332056252E+19</v>
      </c>
      <c r="CO598" s="63">
        <f t="shared" si="882"/>
        <v>1.0200311602998679E+23</v>
      </c>
      <c r="CP598" s="63">
        <f t="shared" si="883"/>
        <v>4.7356025102794764E+37</v>
      </c>
      <c r="CQ598" s="63">
        <f t="shared" si="933"/>
        <v>407415.46666666667</v>
      </c>
      <c r="CR598" s="51">
        <f t="shared" si="884"/>
        <v>1431.4383453733326</v>
      </c>
      <c r="CS598" s="93">
        <f t="shared" si="904"/>
        <v>4.0614636873712708</v>
      </c>
      <c r="CT598" s="51">
        <f t="shared" si="934"/>
        <v>309</v>
      </c>
      <c r="CU598" s="51">
        <f t="shared" si="935"/>
        <v>24.15</v>
      </c>
      <c r="CV598" s="51">
        <v>1</v>
      </c>
      <c r="CX598" s="63">
        <f t="shared" si="894"/>
        <v>59402919847397.734</v>
      </c>
      <c r="CY598" s="63">
        <f t="shared" si="895"/>
        <v>1.83555022328459E+16</v>
      </c>
      <c r="CZ598" s="63">
        <f t="shared" si="896"/>
        <v>9.6955146545248748E+19</v>
      </c>
      <c r="DA598" s="63">
        <f t="shared" si="897"/>
        <v>5.2946666955208028E+37</v>
      </c>
      <c r="DB598" s="63">
        <f t="shared" si="936"/>
        <v>407415.46666666667</v>
      </c>
      <c r="DC598" s="51">
        <f t="shared" si="898"/>
        <v>5282.0753861887924</v>
      </c>
      <c r="DD598" s="93">
        <f t="shared" si="893"/>
        <v>14.986993637765256</v>
      </c>
      <c r="DE598" s="51">
        <f t="shared" si="937"/>
        <v>254</v>
      </c>
      <c r="DF598" s="51">
        <f t="shared" si="938"/>
        <v>26.9</v>
      </c>
      <c r="DG598" s="51">
        <v>1</v>
      </c>
      <c r="DI598" s="63">
        <f t="shared" si="899"/>
        <v>19087801031.276379</v>
      </c>
      <c r="DJ598" s="63">
        <f t="shared" si="900"/>
        <v>4848301461944.2002</v>
      </c>
      <c r="DK598" s="63">
        <f t="shared" si="901"/>
        <v>5.2732220538690112E+16</v>
      </c>
      <c r="DL598" s="63">
        <f t="shared" si="902"/>
        <v>5.8975790521536061E+37</v>
      </c>
      <c r="DM598" s="63">
        <f t="shared" si="939"/>
        <v>407415.46666666667</v>
      </c>
      <c r="DN598" s="51">
        <f t="shared" si="903"/>
        <v>10876.431870542998</v>
      </c>
      <c r="DO598" s="93">
        <f t="shared" si="885"/>
        <v>30.860031962366435</v>
      </c>
    </row>
    <row r="599" spans="1:119">
      <c r="A599" s="74">
        <v>8192</v>
      </c>
      <c r="B599" s="74">
        <f t="shared" si="908"/>
        <v>19.766666666666666</v>
      </c>
      <c r="C599" s="78">
        <v>22.475000000000001</v>
      </c>
      <c r="D599" s="76">
        <f t="shared" si="886"/>
        <v>3.9649999999999999</v>
      </c>
      <c r="E599" s="76">
        <f t="shared" si="887"/>
        <v>3.9649999999999999</v>
      </c>
      <c r="F599" s="77">
        <f t="shared" si="888"/>
        <v>353.33453187499998</v>
      </c>
      <c r="G599" s="73">
        <f t="shared" si="889"/>
        <v>5.0368322347017261E+35</v>
      </c>
      <c r="H599" s="74">
        <f t="shared" si="890"/>
        <v>118.60000000000005</v>
      </c>
      <c r="I599" s="79">
        <v>593</v>
      </c>
      <c r="J599" s="51">
        <f t="shared" si="909"/>
        <v>593</v>
      </c>
      <c r="K599" s="51">
        <f t="shared" si="910"/>
        <v>10</v>
      </c>
      <c r="L599" s="51">
        <v>1</v>
      </c>
      <c r="N599" s="63">
        <f t="shared" si="846"/>
        <v>8.8981043365148505E+29</v>
      </c>
      <c r="O599" s="63">
        <f t="shared" si="847"/>
        <v>5.2765758715533066E+32</v>
      </c>
      <c r="P599" s="63">
        <f t="shared" si="848"/>
        <v>5.0368322347017263E+36</v>
      </c>
      <c r="Q599" s="63">
        <f t="shared" si="849"/>
        <v>2.5184161173508632E+37</v>
      </c>
      <c r="R599" s="63">
        <f t="shared" si="911"/>
        <v>407688.53333333333</v>
      </c>
      <c r="S599" s="51">
        <f t="shared" si="850"/>
        <v>9545.6454286120115</v>
      </c>
      <c r="T599" s="72">
        <f t="shared" si="941"/>
        <v>27.015885987585833</v>
      </c>
      <c r="U599" s="51">
        <f t="shared" si="912"/>
        <v>578</v>
      </c>
      <c r="V599" s="69">
        <f t="shared" si="913"/>
        <v>10.75</v>
      </c>
      <c r="W599" s="51">
        <v>1</v>
      </c>
      <c r="Y599" s="68">
        <f t="shared" si="905"/>
        <v>6.7813984103256246E+28</v>
      </c>
      <c r="Z599" s="68">
        <f t="shared" si="851"/>
        <v>3.9196482811682112E+31</v>
      </c>
      <c r="AA599" s="68">
        <f t="shared" si="852"/>
        <v>6.7682433153804372E+35</v>
      </c>
      <c r="AB599" s="68">
        <f t="shared" si="853"/>
        <v>2.7072973261521778E+37</v>
      </c>
      <c r="AC599" s="63">
        <f t="shared" si="914"/>
        <v>407688.53333333333</v>
      </c>
      <c r="AD599" s="69">
        <f t="shared" si="854"/>
        <v>17267.476135290464</v>
      </c>
      <c r="AE599" s="72">
        <f t="shared" si="915"/>
        <v>48.870049705187661</v>
      </c>
      <c r="AF599" s="51">
        <f t="shared" si="916"/>
        <v>556</v>
      </c>
      <c r="AG599" s="51">
        <f t="shared" si="917"/>
        <v>11.85</v>
      </c>
      <c r="AH599" s="51">
        <v>1</v>
      </c>
      <c r="AJ599" s="63">
        <f t="shared" si="855"/>
        <v>4.1074181731930712E+27</v>
      </c>
      <c r="AK599" s="63">
        <f t="shared" si="856"/>
        <v>2.2837245042953477E+30</v>
      </c>
      <c r="AL599" s="63">
        <f t="shared" si="857"/>
        <v>3.5338968445828537E+34</v>
      </c>
      <c r="AM599" s="63">
        <f t="shared" si="858"/>
        <v>2.9843230990607727E+37</v>
      </c>
      <c r="AN599" s="63">
        <f t="shared" si="918"/>
        <v>407688.53333333333</v>
      </c>
      <c r="AO599" s="51">
        <f t="shared" si="859"/>
        <v>15474.269501142178</v>
      </c>
      <c r="AP599" s="72">
        <f t="shared" si="906"/>
        <v>43.79495380490166</v>
      </c>
      <c r="AQ599" s="51">
        <f t="shared" si="919"/>
        <v>528</v>
      </c>
      <c r="AR599" s="51">
        <f t="shared" si="920"/>
        <v>13.25</v>
      </c>
      <c r="AS599" s="51">
        <v>1</v>
      </c>
      <c r="AU599" s="63">
        <f t="shared" si="860"/>
        <v>3.0519647018207895E+26</v>
      </c>
      <c r="AV599" s="63">
        <f t="shared" si="861"/>
        <v>1.611437362561377E+29</v>
      </c>
      <c r="AW599" s="63">
        <f t="shared" si="862"/>
        <v>8.146731824926461E+32</v>
      </c>
      <c r="AX599" s="63">
        <f t="shared" si="863"/>
        <v>3.3369013554898937E+37</v>
      </c>
      <c r="AY599" s="63">
        <f t="shared" si="921"/>
        <v>407688.53333333333</v>
      </c>
      <c r="AZ599" s="51">
        <f t="shared" si="864"/>
        <v>5055.5684100418548</v>
      </c>
      <c r="BA599" s="72">
        <f t="shared" si="892"/>
        <v>14.308163946541109</v>
      </c>
      <c r="BB599" s="51">
        <f t="shared" si="922"/>
        <v>498</v>
      </c>
      <c r="BC599" s="51">
        <f t="shared" si="923"/>
        <v>14.75</v>
      </c>
      <c r="BD599" s="51">
        <v>1</v>
      </c>
      <c r="BF599" s="63">
        <f t="shared" si="865"/>
        <v>1.6843244272788582E+24</v>
      </c>
      <c r="BG599" s="63">
        <f t="shared" si="866"/>
        <v>8.3879356478487143E+26</v>
      </c>
      <c r="BH599" s="63">
        <f t="shared" si="867"/>
        <v>1.4170317737932204E+31</v>
      </c>
      <c r="BI599" s="63">
        <f t="shared" si="868"/>
        <v>3.7146637730925233E+37</v>
      </c>
      <c r="BJ599" s="63">
        <f t="shared" si="924"/>
        <v>407688.53333333333</v>
      </c>
      <c r="BK599" s="51">
        <f t="shared" si="869"/>
        <v>16893.689142174713</v>
      </c>
      <c r="BL599" s="72">
        <f t="shared" si="907"/>
        <v>47.812165577270086</v>
      </c>
      <c r="BM599" s="51">
        <f t="shared" si="925"/>
        <v>451</v>
      </c>
      <c r="BN599" s="51">
        <f t="shared" si="926"/>
        <v>17.100000000000001</v>
      </c>
      <c r="BO599" s="51">
        <v>1</v>
      </c>
      <c r="BQ599" s="63">
        <f t="shared" si="870"/>
        <v>8.214136234205864E+21</v>
      </c>
      <c r="BR599" s="63">
        <f t="shared" si="871"/>
        <v>3.7045754416268449E+24</v>
      </c>
      <c r="BS599" s="63">
        <f t="shared" si="872"/>
        <v>2.4316536642777324E+28</v>
      </c>
      <c r="BT599" s="63">
        <f t="shared" si="873"/>
        <v>4.3064915606699763E+37</v>
      </c>
      <c r="BU599" s="63">
        <f t="shared" si="927"/>
        <v>407688.53333333333</v>
      </c>
      <c r="BV599" s="51">
        <f t="shared" si="874"/>
        <v>6563.9199487050655</v>
      </c>
      <c r="BW599" s="72">
        <f t="shared" si="891"/>
        <v>18.577068915039415</v>
      </c>
      <c r="BX599" s="51">
        <f t="shared" si="928"/>
        <v>406</v>
      </c>
      <c r="BY599" s="51">
        <f t="shared" si="929"/>
        <v>19.350000000000001</v>
      </c>
      <c r="BZ599" s="51">
        <v>1</v>
      </c>
      <c r="CB599" s="63">
        <f t="shared" si="875"/>
        <v>4.2370150973193839E+19</v>
      </c>
      <c r="CC599" s="63">
        <f t="shared" si="876"/>
        <v>1.7202281295116698E+22</v>
      </c>
      <c r="CD599" s="63">
        <f t="shared" si="877"/>
        <v>5.3742345581795934E+25</v>
      </c>
      <c r="CE599" s="63">
        <f t="shared" si="878"/>
        <v>4.8731351870739206E+37</v>
      </c>
      <c r="CF599" s="63">
        <f t="shared" si="930"/>
        <v>407688.53333333333</v>
      </c>
      <c r="CG599" s="51">
        <f t="shared" si="879"/>
        <v>3124.1406101789566</v>
      </c>
      <c r="CH599" s="93">
        <f t="shared" si="940"/>
        <v>8.8418773947749649</v>
      </c>
      <c r="CI599" s="51">
        <f t="shared" si="931"/>
        <v>361</v>
      </c>
      <c r="CJ599" s="51">
        <f t="shared" si="932"/>
        <v>21.6</v>
      </c>
      <c r="CK599" s="51">
        <v>1</v>
      </c>
      <c r="CM599" s="63">
        <f t="shared" si="880"/>
        <v>1.9794215370015626E+17</v>
      </c>
      <c r="CN599" s="63">
        <f t="shared" si="881"/>
        <v>7.1457117485756408E+19</v>
      </c>
      <c r="CO599" s="63">
        <f t="shared" si="882"/>
        <v>1.1717081158821754E+23</v>
      </c>
      <c r="CP599" s="63">
        <f t="shared" si="883"/>
        <v>5.4397788134778649E+37</v>
      </c>
      <c r="CQ599" s="63">
        <f t="shared" si="933"/>
        <v>407688.53333333333</v>
      </c>
      <c r="CR599" s="51">
        <f t="shared" si="884"/>
        <v>1639.7360502482243</v>
      </c>
      <c r="CS599" s="93">
        <f t="shared" si="904"/>
        <v>4.6407466644905169</v>
      </c>
      <c r="CT599" s="51">
        <f t="shared" si="934"/>
        <v>310</v>
      </c>
      <c r="CU599" s="51">
        <f t="shared" si="935"/>
        <v>24.15</v>
      </c>
      <c r="CV599" s="51">
        <v>1</v>
      </c>
      <c r="CX599" s="63">
        <f t="shared" si="894"/>
        <v>59402919847397.734</v>
      </c>
      <c r="CY599" s="63">
        <f t="shared" si="895"/>
        <v>1.8414905152693296E+16</v>
      </c>
      <c r="CZ599" s="63">
        <f t="shared" si="896"/>
        <v>1.1137221734502369E+20</v>
      </c>
      <c r="DA599" s="63">
        <f t="shared" si="897"/>
        <v>6.0819749234023329E+37</v>
      </c>
      <c r="DB599" s="63">
        <f t="shared" si="936"/>
        <v>407688.53333333333</v>
      </c>
      <c r="DC599" s="51">
        <f t="shared" si="898"/>
        <v>6047.9386899657638</v>
      </c>
      <c r="DD599" s="93">
        <f t="shared" si="893"/>
        <v>17.116749551400648</v>
      </c>
      <c r="DE599" s="51">
        <f t="shared" si="937"/>
        <v>255</v>
      </c>
      <c r="DF599" s="51">
        <f t="shared" si="938"/>
        <v>26.9</v>
      </c>
      <c r="DG599" s="51">
        <v>1</v>
      </c>
      <c r="DI599" s="63">
        <f t="shared" si="899"/>
        <v>19087801031.276379</v>
      </c>
      <c r="DJ599" s="63">
        <f t="shared" si="900"/>
        <v>4867389262975.4766</v>
      </c>
      <c r="DK599" s="63">
        <f t="shared" si="901"/>
        <v>6.05734149881342E+16</v>
      </c>
      <c r="DL599" s="63">
        <f t="shared" si="902"/>
        <v>6.7745393556738221E+37</v>
      </c>
      <c r="DM599" s="63">
        <f t="shared" si="939"/>
        <v>407688.53333333333</v>
      </c>
      <c r="DN599" s="51">
        <f t="shared" si="903"/>
        <v>12444.744341467596</v>
      </c>
      <c r="DO599" s="93">
        <f t="shared" si="885"/>
        <v>35.2208550786941</v>
      </c>
    </row>
    <row r="600" spans="1:119">
      <c r="A600" s="74">
        <v>8192</v>
      </c>
      <c r="B600" s="74">
        <f t="shared" si="908"/>
        <v>19.8</v>
      </c>
      <c r="C600" s="78">
        <v>22.475000000000001</v>
      </c>
      <c r="D600" s="76">
        <f t="shared" si="886"/>
        <v>3.97</v>
      </c>
      <c r="E600" s="76">
        <f t="shared" si="887"/>
        <v>3.97</v>
      </c>
      <c r="F600" s="77">
        <f t="shared" si="888"/>
        <v>354.22622750000005</v>
      </c>
      <c r="G600" s="73">
        <f t="shared" si="889"/>
        <v>5.7858009023979126E+35</v>
      </c>
      <c r="H600" s="74">
        <f t="shared" si="890"/>
        <v>118.80000000000007</v>
      </c>
      <c r="I600" s="79">
        <v>594</v>
      </c>
      <c r="J600" s="51">
        <f t="shared" si="909"/>
        <v>594</v>
      </c>
      <c r="K600" s="51">
        <f t="shared" si="910"/>
        <v>10</v>
      </c>
      <c r="L600" s="51">
        <v>1</v>
      </c>
      <c r="N600" s="63">
        <f t="shared" si="846"/>
        <v>8.8981043365148505E+29</v>
      </c>
      <c r="O600" s="63">
        <f t="shared" si="847"/>
        <v>5.285473975889821E+32</v>
      </c>
      <c r="P600" s="63">
        <f t="shared" si="848"/>
        <v>5.7858009023979121E+36</v>
      </c>
      <c r="Q600" s="63">
        <f t="shared" si="849"/>
        <v>2.8929004511989563E+37</v>
      </c>
      <c r="R600" s="63">
        <f t="shared" si="911"/>
        <v>407961.59999999998</v>
      </c>
      <c r="S600" s="51">
        <f t="shared" si="850"/>
        <v>10946.607492138603</v>
      </c>
      <c r="T600" s="72">
        <f t="shared" si="941"/>
        <v>30.902871222709226</v>
      </c>
      <c r="U600" s="51">
        <f t="shared" si="912"/>
        <v>579</v>
      </c>
      <c r="V600" s="69">
        <f t="shared" si="913"/>
        <v>10.75</v>
      </c>
      <c r="W600" s="51">
        <v>1</v>
      </c>
      <c r="Y600" s="68">
        <f t="shared" si="905"/>
        <v>6.7813984103256246E+28</v>
      </c>
      <c r="Z600" s="68">
        <f t="shared" si="851"/>
        <v>3.9264296795785365E+31</v>
      </c>
      <c r="AA600" s="68">
        <f t="shared" si="852"/>
        <v>7.774669962597187E+35</v>
      </c>
      <c r="AB600" s="68">
        <f t="shared" si="853"/>
        <v>3.1098679850388775E+37</v>
      </c>
      <c r="AC600" s="63">
        <f t="shared" si="914"/>
        <v>407961.59999999998</v>
      </c>
      <c r="AD600" s="69">
        <f t="shared" si="854"/>
        <v>19800.863881590569</v>
      </c>
      <c r="AE600" s="72">
        <f t="shared" si="915"/>
        <v>55.898920927842831</v>
      </c>
      <c r="AF600" s="51">
        <f t="shared" si="916"/>
        <v>557</v>
      </c>
      <c r="AG600" s="51">
        <f t="shared" si="917"/>
        <v>11.85</v>
      </c>
      <c r="AH600" s="51">
        <v>1</v>
      </c>
      <c r="AJ600" s="63">
        <f t="shared" si="855"/>
        <v>4.1074181731930712E+27</v>
      </c>
      <c r="AK600" s="63">
        <f t="shared" si="856"/>
        <v>2.2878319224685408E+30</v>
      </c>
      <c r="AL600" s="63">
        <f t="shared" si="857"/>
        <v>4.059381492101537E+34</v>
      </c>
      <c r="AM600" s="63">
        <f t="shared" si="858"/>
        <v>3.4280870346707634E+37</v>
      </c>
      <c r="AN600" s="63">
        <f t="shared" si="918"/>
        <v>407961.59999999998</v>
      </c>
      <c r="AO600" s="51">
        <f t="shared" si="859"/>
        <v>17743.355411010776</v>
      </c>
      <c r="AP600" s="72">
        <f t="shared" si="906"/>
        <v>50.090462064982958</v>
      </c>
      <c r="AQ600" s="51">
        <f t="shared" si="919"/>
        <v>529</v>
      </c>
      <c r="AR600" s="51">
        <f t="shared" si="920"/>
        <v>13.25</v>
      </c>
      <c r="AS600" s="51">
        <v>1</v>
      </c>
      <c r="AU600" s="63">
        <f t="shared" si="860"/>
        <v>3.0519647018207895E+26</v>
      </c>
      <c r="AV600" s="63">
        <f t="shared" si="861"/>
        <v>1.6144893272631978E+29</v>
      </c>
      <c r="AW600" s="63">
        <f t="shared" si="862"/>
        <v>9.3581374458950208E+32</v>
      </c>
      <c r="AX600" s="63">
        <f t="shared" si="863"/>
        <v>3.833093097838617E+37</v>
      </c>
      <c r="AY600" s="63">
        <f t="shared" si="921"/>
        <v>407961.59999999998</v>
      </c>
      <c r="AZ600" s="51">
        <f t="shared" si="864"/>
        <v>5796.3451896944225</v>
      </c>
      <c r="BA600" s="72">
        <f t="shared" si="892"/>
        <v>16.363399262112576</v>
      </c>
      <c r="BB600" s="51">
        <f t="shared" si="922"/>
        <v>499</v>
      </c>
      <c r="BC600" s="51">
        <f t="shared" si="923"/>
        <v>14.75</v>
      </c>
      <c r="BD600" s="51">
        <v>1</v>
      </c>
      <c r="BF600" s="63">
        <f t="shared" si="865"/>
        <v>1.6843244272788582E+24</v>
      </c>
      <c r="BG600" s="63">
        <f t="shared" si="866"/>
        <v>8.4047788921215018E+26</v>
      </c>
      <c r="BH600" s="63">
        <f t="shared" si="867"/>
        <v>1.6277420675348029E+31</v>
      </c>
      <c r="BI600" s="63">
        <f t="shared" si="868"/>
        <v>4.2670281655184604E+37</v>
      </c>
      <c r="BJ600" s="63">
        <f t="shared" si="924"/>
        <v>407961.59999999998</v>
      </c>
      <c r="BK600" s="51">
        <f t="shared" si="869"/>
        <v>19366.863643023626</v>
      </c>
      <c r="BL600" s="72">
        <f t="shared" si="907"/>
        <v>54.673714534657442</v>
      </c>
      <c r="BM600" s="51">
        <f t="shared" si="925"/>
        <v>452</v>
      </c>
      <c r="BN600" s="51">
        <f t="shared" si="926"/>
        <v>17.100000000000001</v>
      </c>
      <c r="BO600" s="51">
        <v>1</v>
      </c>
      <c r="BQ600" s="63">
        <f t="shared" si="870"/>
        <v>8.214136234205864E+21</v>
      </c>
      <c r="BR600" s="63">
        <f t="shared" si="871"/>
        <v>3.7127895778610503E+24</v>
      </c>
      <c r="BS600" s="63">
        <f t="shared" si="872"/>
        <v>2.7932365640783437E+28</v>
      </c>
      <c r="BT600" s="63">
        <f t="shared" si="873"/>
        <v>4.9468597715502151E+37</v>
      </c>
      <c r="BU600" s="63">
        <f t="shared" si="927"/>
        <v>407961.59999999998</v>
      </c>
      <c r="BV600" s="51">
        <f t="shared" si="874"/>
        <v>7523.2827110216576</v>
      </c>
      <c r="BW600" s="72">
        <f t="shared" si="891"/>
        <v>21.238638268313029</v>
      </c>
      <c r="BX600" s="51">
        <f t="shared" si="928"/>
        <v>407</v>
      </c>
      <c r="BY600" s="51">
        <f t="shared" si="929"/>
        <v>19.350000000000001</v>
      </c>
      <c r="BZ600" s="51">
        <v>1</v>
      </c>
      <c r="CB600" s="63">
        <f t="shared" si="875"/>
        <v>4.2370150973193839E+19</v>
      </c>
      <c r="CC600" s="63">
        <f t="shared" si="876"/>
        <v>1.7244651446089892E+22</v>
      </c>
      <c r="CD600" s="63">
        <f t="shared" si="877"/>
        <v>6.173374396349117E+25</v>
      </c>
      <c r="CE600" s="63">
        <f t="shared" si="878"/>
        <v>5.5977623730699806E+37</v>
      </c>
      <c r="CF600" s="63">
        <f t="shared" si="930"/>
        <v>407961.59999999998</v>
      </c>
      <c r="CG600" s="51">
        <f t="shared" si="879"/>
        <v>3579.8777468180651</v>
      </c>
      <c r="CH600" s="93">
        <f t="shared" si="940"/>
        <v>10.106190532766421</v>
      </c>
      <c r="CI600" s="51">
        <f t="shared" si="931"/>
        <v>362</v>
      </c>
      <c r="CJ600" s="51">
        <f t="shared" si="932"/>
        <v>21.6</v>
      </c>
      <c r="CK600" s="51">
        <v>1</v>
      </c>
      <c r="CM600" s="63">
        <f t="shared" si="880"/>
        <v>1.9794215370015626E+17</v>
      </c>
      <c r="CN600" s="63">
        <f t="shared" si="881"/>
        <v>7.1655059639456563E+19</v>
      </c>
      <c r="CO600" s="63">
        <f t="shared" si="882"/>
        <v>1.3459391852505302E+23</v>
      </c>
      <c r="CP600" s="63">
        <f t="shared" si="883"/>
        <v>6.2486649745897461E+37</v>
      </c>
      <c r="CQ600" s="63">
        <f t="shared" si="933"/>
        <v>407961.59999999998</v>
      </c>
      <c r="CR600" s="51">
        <f t="shared" si="884"/>
        <v>1878.3588933186713</v>
      </c>
      <c r="CS600" s="93">
        <f t="shared" si="904"/>
        <v>5.3027098150677485</v>
      </c>
      <c r="CT600" s="51">
        <f t="shared" si="934"/>
        <v>311</v>
      </c>
      <c r="CU600" s="51">
        <f t="shared" si="935"/>
        <v>24.15</v>
      </c>
      <c r="CV600" s="51">
        <v>1</v>
      </c>
      <c r="CX600" s="63">
        <f t="shared" si="894"/>
        <v>59402919847397.734</v>
      </c>
      <c r="CY600" s="63">
        <f t="shared" si="895"/>
        <v>1.8474308072540696E+16</v>
      </c>
      <c r="CZ600" s="63">
        <f t="shared" si="896"/>
        <v>1.2793308285660103E+20</v>
      </c>
      <c r="DA600" s="63">
        <f t="shared" si="897"/>
        <v>6.9863545896454784E+37</v>
      </c>
      <c r="DB600" s="63">
        <f t="shared" si="936"/>
        <v>407961.59999999998</v>
      </c>
      <c r="DC600" s="51">
        <f t="shared" si="898"/>
        <v>6924.9187766200821</v>
      </c>
      <c r="DD600" s="93">
        <f t="shared" si="893"/>
        <v>19.549424178705348</v>
      </c>
      <c r="DE600" s="51">
        <f t="shared" si="937"/>
        <v>256</v>
      </c>
      <c r="DF600" s="51">
        <f t="shared" si="938"/>
        <v>26.9</v>
      </c>
      <c r="DG600" s="51">
        <v>1</v>
      </c>
      <c r="DI600" s="63">
        <f t="shared" si="899"/>
        <v>19087801031.276379</v>
      </c>
      <c r="DJ600" s="63">
        <f t="shared" si="900"/>
        <v>4886477064006.7529</v>
      </c>
      <c r="DK600" s="63">
        <f t="shared" si="901"/>
        <v>6.9580582153422504E+16</v>
      </c>
      <c r="DL600" s="63">
        <f t="shared" si="902"/>
        <v>7.7819022137251929E+37</v>
      </c>
      <c r="DM600" s="63">
        <f t="shared" si="939"/>
        <v>407961.59999999998</v>
      </c>
      <c r="DN600" s="51">
        <f t="shared" si="903"/>
        <v>14239.416504365761</v>
      </c>
      <c r="DO600" s="93">
        <f t="shared" si="885"/>
        <v>40.198651028362264</v>
      </c>
    </row>
    <row r="601" spans="1:119">
      <c r="A601" s="74">
        <v>8192</v>
      </c>
      <c r="B601" s="74">
        <f t="shared" si="908"/>
        <v>19.833333333333332</v>
      </c>
      <c r="C601" s="78">
        <v>22.475000000000001</v>
      </c>
      <c r="D601" s="76">
        <f t="shared" si="886"/>
        <v>3.9750000000000001</v>
      </c>
      <c r="E601" s="76">
        <f t="shared" si="887"/>
        <v>3.9750000000000001</v>
      </c>
      <c r="F601" s="77">
        <f t="shared" si="888"/>
        <v>355.11904687500004</v>
      </c>
      <c r="G601" s="73">
        <f t="shared" si="889"/>
        <v>6.646139978924842E+35</v>
      </c>
      <c r="H601" s="74">
        <f t="shared" si="890"/>
        <v>119.00000000000006</v>
      </c>
      <c r="I601" s="79">
        <v>595</v>
      </c>
      <c r="J601" s="51">
        <f t="shared" si="909"/>
        <v>595</v>
      </c>
      <c r="K601" s="51">
        <f t="shared" si="910"/>
        <v>10</v>
      </c>
      <c r="L601" s="51">
        <v>1</v>
      </c>
      <c r="N601" s="63">
        <f t="shared" ref="N601:N643" si="942">N600*L601</f>
        <v>8.8981043365148505E+29</v>
      </c>
      <c r="O601" s="63">
        <f t="shared" ref="O601:O643" si="943">J601*N601</f>
        <v>5.2943720802263361E+32</v>
      </c>
      <c r="P601" s="63">
        <f t="shared" ref="P601:P643" si="944">K601*POWER($H$1,J601)</f>
        <v>6.6461399789248415E+36</v>
      </c>
      <c r="Q601" s="63">
        <f t="shared" ref="Q601:Q643" si="945">$G601*K601*5</f>
        <v>3.323069989462421E+37</v>
      </c>
      <c r="R601" s="63">
        <f t="shared" si="911"/>
        <v>408234.66666666663</v>
      </c>
      <c r="S601" s="51">
        <f t="shared" ref="S601:S643" si="946">P601/O601</f>
        <v>12553.216657641329</v>
      </c>
      <c r="T601" s="72">
        <f t="shared" si="941"/>
        <v>35.349319525685686</v>
      </c>
      <c r="U601" s="51">
        <f t="shared" si="912"/>
        <v>580</v>
      </c>
      <c r="V601" s="69">
        <f t="shared" si="913"/>
        <v>10.75</v>
      </c>
      <c r="W601" s="51">
        <v>15</v>
      </c>
      <c r="Y601" s="68">
        <f t="shared" si="905"/>
        <v>1.0172097615488437E+30</v>
      </c>
      <c r="Z601" s="68">
        <f t="shared" ref="Z601:Z643" si="947">U601*Y601</f>
        <v>5.8998166169832938E+32</v>
      </c>
      <c r="AA601" s="68">
        <f t="shared" ref="AA601:AA643" si="948">V601*POWER($H$1,U601)</f>
        <v>8.9307505966802488E+35</v>
      </c>
      <c r="AB601" s="68">
        <f t="shared" ref="AB601:AB643" si="949">$G601*V601*5</f>
        <v>3.5723002386721026E+37</v>
      </c>
      <c r="AC601" s="63">
        <f t="shared" si="914"/>
        <v>408234.66666666663</v>
      </c>
      <c r="AD601" s="69">
        <f t="shared" ref="AD601:AD643" si="950">AA601/Z601</f>
        <v>1513.7335914767361</v>
      </c>
      <c r="AE601" s="72">
        <f t="shared" si="915"/>
        <v>4.262608848490073</v>
      </c>
      <c r="AF601" s="51">
        <f t="shared" si="916"/>
        <v>558</v>
      </c>
      <c r="AG601" s="51">
        <f t="shared" si="917"/>
        <v>11.85</v>
      </c>
      <c r="AH601" s="51">
        <v>1</v>
      </c>
      <c r="AJ601" s="63">
        <f t="shared" ref="AJ601:AJ643" si="951">AJ600*AH601</f>
        <v>4.1074181731930712E+27</v>
      </c>
      <c r="AK601" s="63">
        <f t="shared" ref="AK601:AK643" si="952">AF601*AJ601</f>
        <v>2.2919393406417336E+30</v>
      </c>
      <c r="AL601" s="63">
        <f t="shared" ref="AL601:AL643" si="953">AG601*POWER($H$1,AF601)</f>
        <v>4.6630048422824461E+34</v>
      </c>
      <c r="AM601" s="63">
        <f t="shared" ref="AM601:AM643" si="954">$G601*AG601*5</f>
        <v>3.9378379375129691E+37</v>
      </c>
      <c r="AN601" s="63">
        <f t="shared" si="918"/>
        <v>408234.66666666663</v>
      </c>
      <c r="AO601" s="51">
        <f t="shared" ref="AO601:AO643" si="955">AL601/AK601</f>
        <v>20345.23671545698</v>
      </c>
      <c r="AP601" s="72">
        <f t="shared" si="906"/>
        <v>57.29131370027131</v>
      </c>
      <c r="AQ601" s="51">
        <f t="shared" si="919"/>
        <v>530</v>
      </c>
      <c r="AR601" s="51">
        <f t="shared" si="920"/>
        <v>13.25</v>
      </c>
      <c r="AS601" s="51">
        <v>1</v>
      </c>
      <c r="AU601" s="63">
        <f t="shared" ref="AU601:AU643" si="956">AU600*AS601</f>
        <v>3.0519647018207895E+26</v>
      </c>
      <c r="AV601" s="63">
        <f t="shared" ref="AV601:AV643" si="957">AQ601*AU601</f>
        <v>1.6175412919650186E+29</v>
      </c>
      <c r="AW601" s="63">
        <f t="shared" ref="AW601:AW643" si="958">AR601*POWER($H$1,AQ601)</f>
        <v>1.0749677089935764E+33</v>
      </c>
      <c r="AX601" s="63">
        <f t="shared" ref="AX601:AX643" si="959">$G601*AR601*5</f>
        <v>4.4030677360377076E+37</v>
      </c>
      <c r="AY601" s="63">
        <f t="shared" si="921"/>
        <v>408234.66666666663</v>
      </c>
      <c r="AZ601" s="51">
        <f t="shared" ref="AZ601:AZ643" si="960">AW601/AV601</f>
        <v>6645.6894444263989</v>
      </c>
      <c r="BA601" s="72">
        <f t="shared" si="892"/>
        <v>18.713976349361079</v>
      </c>
      <c r="BB601" s="51">
        <f t="shared" si="922"/>
        <v>500</v>
      </c>
      <c r="BC601" s="51">
        <f t="shared" si="923"/>
        <v>14.75</v>
      </c>
      <c r="BD601" s="51">
        <v>15</v>
      </c>
      <c r="BF601" s="63">
        <f t="shared" ref="BF601:BF643" si="961">BF600*BD601</f>
        <v>2.5264866409182872E+25</v>
      </c>
      <c r="BG601" s="63">
        <f t="shared" ref="BG601:BG643" si="962">BB601*BF601</f>
        <v>1.2632433204591436E+28</v>
      </c>
      <c r="BH601" s="63">
        <f t="shared" ref="BH601:BH643" si="963">BC601*POWER($H$1,BB601)</f>
        <v>1.869784635336701E+31</v>
      </c>
      <c r="BI601" s="63">
        <f t="shared" ref="BI601:BI643" si="964">$G601*BC601*5</f>
        <v>4.9015282344570709E+37</v>
      </c>
      <c r="BJ601" s="63">
        <f t="shared" si="924"/>
        <v>408234.66666666663</v>
      </c>
      <c r="BK601" s="51">
        <f t="shared" ref="BK601:BK643" si="965">BH601/BG601</f>
        <v>1480.1460692917826</v>
      </c>
      <c r="BL601" s="72">
        <f t="shared" si="907"/>
        <v>4.1680278270536864</v>
      </c>
      <c r="BM601" s="51">
        <f t="shared" si="925"/>
        <v>453</v>
      </c>
      <c r="BN601" s="51">
        <f t="shared" si="926"/>
        <v>17.100000000000001</v>
      </c>
      <c r="BO601" s="51">
        <v>1</v>
      </c>
      <c r="BQ601" s="63">
        <f t="shared" ref="BQ601:BQ643" si="966">BQ600*BO601</f>
        <v>8.214136234205864E+21</v>
      </c>
      <c r="BR601" s="63">
        <f t="shared" ref="BR601:BR643" si="967">BM601*BQ601</f>
        <v>3.7210037140952563E+24</v>
      </c>
      <c r="BS601" s="63">
        <f t="shared" ref="BS601:BS643" si="968">BN601*POWER($H$1,BM601)</f>
        <v>3.2085862462743632E+28</v>
      </c>
      <c r="BT601" s="63">
        <f t="shared" ref="BT601:BT643" si="969">$G601*BN601*5</f>
        <v>5.6824496819807401E+37</v>
      </c>
      <c r="BU601" s="63">
        <f t="shared" si="927"/>
        <v>408234.66666666663</v>
      </c>
      <c r="BV601" s="51">
        <f t="shared" ref="BV601:BV643" si="970">BS601/BR601</f>
        <v>8622.9052503230705</v>
      </c>
      <c r="BW601" s="72">
        <f t="shared" si="891"/>
        <v>24.281731228452767</v>
      </c>
      <c r="BX601" s="51">
        <f t="shared" si="928"/>
        <v>408</v>
      </c>
      <c r="BY601" s="51">
        <f t="shared" si="929"/>
        <v>19.350000000000001</v>
      </c>
      <c r="BZ601" s="51">
        <v>1</v>
      </c>
      <c r="CB601" s="63">
        <f t="shared" ref="CB601:CB643" si="971">CB600*BZ601</f>
        <v>4.2370150973193839E+19</v>
      </c>
      <c r="CC601" s="63">
        <f t="shared" ref="CC601:CC643" si="972">BX601*CB601</f>
        <v>1.7287021597063085E+22</v>
      </c>
      <c r="CD601" s="63">
        <f t="shared" ref="CD601:CD643" si="973">BY601*POWER($H$1,BX601)</f>
        <v>7.0913450138670444E+25</v>
      </c>
      <c r="CE601" s="63">
        <f t="shared" ref="CE601:CE643" si="974">$G601*BY601*5</f>
        <v>6.4301404296097846E+37</v>
      </c>
      <c r="CF601" s="63">
        <f t="shared" si="930"/>
        <v>408234.66666666663</v>
      </c>
      <c r="CG601" s="51">
        <f t="shared" ref="CG601:CG643" si="975">CD601/CC601</f>
        <v>4102.1207580788832</v>
      </c>
      <c r="CH601" s="93">
        <f t="shared" si="940"/>
        <v>11.551396057679799</v>
      </c>
      <c r="CI601" s="51">
        <f t="shared" si="931"/>
        <v>363</v>
      </c>
      <c r="CJ601" s="51">
        <f t="shared" si="932"/>
        <v>21.6</v>
      </c>
      <c r="CK601" s="51">
        <v>1</v>
      </c>
      <c r="CM601" s="63">
        <f t="shared" ref="CM601:CM643" si="976">CM600*CK601</f>
        <v>1.9794215370015626E+17</v>
      </c>
      <c r="CN601" s="63">
        <f t="shared" ref="CN601:CN643" si="977">CI601*CM601</f>
        <v>7.1853001793156719E+19</v>
      </c>
      <c r="CO601" s="63">
        <f t="shared" ref="CO601:CO643" si="978">CJ601*POWER($H$1,CI601)</f>
        <v>1.5460781280233338E+23</v>
      </c>
      <c r="CP601" s="63">
        <f t="shared" ref="CP601:CP643" si="979">$G601*CJ601*5</f>
        <v>7.1778311772388291E+37</v>
      </c>
      <c r="CQ601" s="63">
        <f t="shared" si="933"/>
        <v>408234.66666666663</v>
      </c>
      <c r="CR601" s="51">
        <f t="shared" ref="CR601:CR643" si="980">CO601/CN601</f>
        <v>2151.7237824997624</v>
      </c>
      <c r="CS601" s="93">
        <f t="shared" si="904"/>
        <v>6.0591618541293206</v>
      </c>
      <c r="CT601" s="51">
        <f t="shared" si="934"/>
        <v>312</v>
      </c>
      <c r="CU601" s="51">
        <f t="shared" si="935"/>
        <v>24.15</v>
      </c>
      <c r="CV601" s="51">
        <v>1</v>
      </c>
      <c r="CX601" s="63">
        <f t="shared" si="894"/>
        <v>59402919847397.734</v>
      </c>
      <c r="CY601" s="63">
        <f t="shared" si="895"/>
        <v>1.8533710992388092E+16</v>
      </c>
      <c r="CZ601" s="63">
        <f t="shared" si="896"/>
        <v>1.4695652182707696E+20</v>
      </c>
      <c r="DA601" s="63">
        <f t="shared" si="897"/>
        <v>8.0252140245517469E+37</v>
      </c>
      <c r="DB601" s="63">
        <f t="shared" si="936"/>
        <v>408234.66666666663</v>
      </c>
      <c r="DC601" s="51">
        <f t="shared" si="898"/>
        <v>7929.1471571685188</v>
      </c>
      <c r="DD601" s="93">
        <f t="shared" si="893"/>
        <v>22.328138203072886</v>
      </c>
      <c r="DE601" s="51">
        <f t="shared" si="937"/>
        <v>257</v>
      </c>
      <c r="DF601" s="51">
        <f t="shared" si="938"/>
        <v>26.9</v>
      </c>
      <c r="DG601" s="51">
        <v>1</v>
      </c>
      <c r="DI601" s="63">
        <f t="shared" si="899"/>
        <v>19087801031.276379</v>
      </c>
      <c r="DJ601" s="63">
        <f t="shared" si="900"/>
        <v>4905564865038.0293</v>
      </c>
      <c r="DK601" s="63">
        <f t="shared" si="901"/>
        <v>7.992710025937248E+16</v>
      </c>
      <c r="DL601" s="63">
        <f t="shared" si="902"/>
        <v>8.9390582716539125E+37</v>
      </c>
      <c r="DM601" s="63">
        <f t="shared" si="939"/>
        <v>408234.66666666663</v>
      </c>
      <c r="DN601" s="51">
        <f t="shared" si="903"/>
        <v>16293.149200617667</v>
      </c>
      <c r="DO601" s="93">
        <f t="shared" si="885"/>
        <v>45.880809108931764</v>
      </c>
    </row>
    <row r="602" spans="1:119">
      <c r="A602" s="74">
        <v>8192</v>
      </c>
      <c r="B602" s="74">
        <f t="shared" si="908"/>
        <v>19.866666666666667</v>
      </c>
      <c r="C602" s="78">
        <v>22.475000000000001</v>
      </c>
      <c r="D602" s="76">
        <f t="shared" si="886"/>
        <v>3.98</v>
      </c>
      <c r="E602" s="76">
        <f t="shared" si="887"/>
        <v>3.98</v>
      </c>
      <c r="F602" s="77">
        <f t="shared" si="888"/>
        <v>356.01299</v>
      </c>
      <c r="G602" s="73">
        <f t="shared" si="889"/>
        <v>7.6344100608709964E+35</v>
      </c>
      <c r="H602" s="74">
        <f t="shared" si="890"/>
        <v>119.20000000000007</v>
      </c>
      <c r="I602" s="79">
        <v>596</v>
      </c>
      <c r="J602" s="51">
        <f t="shared" si="909"/>
        <v>596</v>
      </c>
      <c r="K602" s="51">
        <f t="shared" si="910"/>
        <v>10</v>
      </c>
      <c r="L602" s="51">
        <v>1</v>
      </c>
      <c r="N602" s="63">
        <f t="shared" si="942"/>
        <v>8.8981043365148505E+29</v>
      </c>
      <c r="O602" s="63">
        <f t="shared" si="943"/>
        <v>5.3032701845628512E+32</v>
      </c>
      <c r="P602" s="63">
        <f t="shared" si="944"/>
        <v>7.6344100608709958E+36</v>
      </c>
      <c r="Q602" s="63">
        <f t="shared" si="945"/>
        <v>3.8172050304354976E+37</v>
      </c>
      <c r="R602" s="63">
        <f t="shared" si="911"/>
        <v>408507.73333333334</v>
      </c>
      <c r="S602" s="51">
        <f t="shared" si="946"/>
        <v>14395.664929714119</v>
      </c>
      <c r="T602" s="72">
        <f t="shared" si="941"/>
        <v>40.435785586683565</v>
      </c>
      <c r="U602" s="51">
        <f t="shared" si="912"/>
        <v>581</v>
      </c>
      <c r="V602" s="69">
        <f t="shared" si="913"/>
        <v>10.75</v>
      </c>
      <c r="W602" s="51">
        <v>1</v>
      </c>
      <c r="Y602" s="68">
        <f t="shared" si="905"/>
        <v>1.0172097615488437E+30</v>
      </c>
      <c r="Z602" s="68">
        <f t="shared" si="947"/>
        <v>5.909988714598782E+32</v>
      </c>
      <c r="AA602" s="68">
        <f t="shared" si="948"/>
        <v>1.0258738519295391E+36</v>
      </c>
      <c r="AB602" s="68">
        <f t="shared" si="949"/>
        <v>4.1034954077181606E+37</v>
      </c>
      <c r="AC602" s="63">
        <f t="shared" si="914"/>
        <v>408507.73333333334</v>
      </c>
      <c r="AD602" s="69">
        <f t="shared" si="950"/>
        <v>1735.8304752688243</v>
      </c>
      <c r="AE602" s="72">
        <f t="shared" si="915"/>
        <v>4.8757503912113549</v>
      </c>
      <c r="AF602" s="51">
        <f t="shared" si="916"/>
        <v>559</v>
      </c>
      <c r="AG602" s="51">
        <f t="shared" si="917"/>
        <v>11.85</v>
      </c>
      <c r="AH602" s="51">
        <v>1</v>
      </c>
      <c r="AJ602" s="63">
        <f t="shared" si="951"/>
        <v>4.1074181731930712E+27</v>
      </c>
      <c r="AK602" s="63">
        <f t="shared" si="952"/>
        <v>2.2960467588149268E+30</v>
      </c>
      <c r="AL602" s="63">
        <f t="shared" si="953"/>
        <v>5.3563859916730538E+34</v>
      </c>
      <c r="AM602" s="63">
        <f t="shared" si="954"/>
        <v>4.5233879610660652E+37</v>
      </c>
      <c r="AN602" s="63">
        <f t="shared" si="918"/>
        <v>408507.73333333334</v>
      </c>
      <c r="AO602" s="51">
        <f t="shared" si="955"/>
        <v>23328.732183301352</v>
      </c>
      <c r="AP602" s="72">
        <f t="shared" si="906"/>
        <v>65.527755555496313</v>
      </c>
      <c r="AQ602" s="51">
        <f t="shared" si="919"/>
        <v>531</v>
      </c>
      <c r="AR602" s="51">
        <f t="shared" si="920"/>
        <v>13.25</v>
      </c>
      <c r="AS602" s="51">
        <v>1</v>
      </c>
      <c r="AU602" s="63">
        <f t="shared" si="956"/>
        <v>3.0519647018207895E+26</v>
      </c>
      <c r="AV602" s="63">
        <f t="shared" si="957"/>
        <v>1.6205932566668393E+29</v>
      </c>
      <c r="AW602" s="63">
        <f t="shared" si="958"/>
        <v>1.2348136389958529E+33</v>
      </c>
      <c r="AX602" s="63">
        <f t="shared" si="959"/>
        <v>5.0577966653270348E+37</v>
      </c>
      <c r="AY602" s="63">
        <f t="shared" si="921"/>
        <v>408507.73333333334</v>
      </c>
      <c r="AZ602" s="51">
        <f t="shared" si="960"/>
        <v>7619.5160871862445</v>
      </c>
      <c r="BA602" s="72">
        <f t="shared" si="892"/>
        <v>21.402354130915967</v>
      </c>
      <c r="BB602" s="51">
        <f t="shared" si="922"/>
        <v>501</v>
      </c>
      <c r="BC602" s="51">
        <f t="shared" si="923"/>
        <v>14.75</v>
      </c>
      <c r="BD602" s="51">
        <v>1</v>
      </c>
      <c r="BF602" s="63">
        <f t="shared" si="961"/>
        <v>2.5264866409182872E+25</v>
      </c>
      <c r="BG602" s="63">
        <f t="shared" si="962"/>
        <v>1.2657698071000618E+28</v>
      </c>
      <c r="BH602" s="63">
        <f t="shared" si="963"/>
        <v>2.1478185348099989E+31</v>
      </c>
      <c r="BI602" s="63">
        <f t="shared" si="964"/>
        <v>5.6303774198923598E+37</v>
      </c>
      <c r="BJ602" s="63">
        <f t="shared" si="924"/>
        <v>408507.73333333334</v>
      </c>
      <c r="BK602" s="51">
        <f t="shared" si="965"/>
        <v>1696.8476596315345</v>
      </c>
      <c r="BL602" s="72">
        <f t="shared" si="907"/>
        <v>4.7662520955528462</v>
      </c>
      <c r="BM602" s="51">
        <f t="shared" si="925"/>
        <v>454</v>
      </c>
      <c r="BN602" s="51">
        <f t="shared" si="926"/>
        <v>17.100000000000001</v>
      </c>
      <c r="BO602" s="51">
        <v>1</v>
      </c>
      <c r="BQ602" s="63">
        <f t="shared" si="966"/>
        <v>8.214136234205864E+21</v>
      </c>
      <c r="BR602" s="63">
        <f t="shared" si="967"/>
        <v>3.7292178503294623E+24</v>
      </c>
      <c r="BS602" s="63">
        <f t="shared" si="968"/>
        <v>3.6856977429614734E+28</v>
      </c>
      <c r="BT602" s="63">
        <f t="shared" si="969"/>
        <v>6.5274206020447027E+37</v>
      </c>
      <c r="BU602" s="63">
        <f t="shared" si="927"/>
        <v>408507.73333333334</v>
      </c>
      <c r="BV602" s="51">
        <f t="shared" si="970"/>
        <v>9883.2996378472653</v>
      </c>
      <c r="BW602" s="72">
        <f t="shared" si="891"/>
        <v>27.761064667464144</v>
      </c>
      <c r="BX602" s="51">
        <f t="shared" si="928"/>
        <v>409</v>
      </c>
      <c r="BY602" s="51">
        <f t="shared" si="929"/>
        <v>19.350000000000001</v>
      </c>
      <c r="BZ602" s="51">
        <v>1</v>
      </c>
      <c r="CB602" s="63">
        <f t="shared" si="971"/>
        <v>4.2370150973193839E+19</v>
      </c>
      <c r="CC602" s="63">
        <f t="shared" si="972"/>
        <v>1.7329391748036281E+22</v>
      </c>
      <c r="CD602" s="63">
        <f t="shared" si="973"/>
        <v>8.1458163521455021E+25</v>
      </c>
      <c r="CE602" s="63">
        <f t="shared" si="974"/>
        <v>7.3862917338926892E+37</v>
      </c>
      <c r="CF602" s="63">
        <f t="shared" si="930"/>
        <v>408507.73333333334</v>
      </c>
      <c r="CG602" s="51">
        <f t="shared" si="975"/>
        <v>4700.5783414576936</v>
      </c>
      <c r="CH602" s="93">
        <f t="shared" si="940"/>
        <v>13.203389970286459</v>
      </c>
      <c r="CI602" s="51">
        <f t="shared" si="931"/>
        <v>364</v>
      </c>
      <c r="CJ602" s="51">
        <f t="shared" si="932"/>
        <v>21.6</v>
      </c>
      <c r="CK602" s="51">
        <v>1</v>
      </c>
      <c r="CM602" s="63">
        <f t="shared" si="976"/>
        <v>1.9794215370015626E+17</v>
      </c>
      <c r="CN602" s="63">
        <f t="shared" si="977"/>
        <v>7.2050943946856874E+19</v>
      </c>
      <c r="CO602" s="63">
        <f t="shared" si="978"/>
        <v>1.7759774023572987E+23</v>
      </c>
      <c r="CP602" s="63">
        <f t="shared" si="979"/>
        <v>8.2451628657406767E+37</v>
      </c>
      <c r="CQ602" s="63">
        <f t="shared" si="933"/>
        <v>408507.73333333334</v>
      </c>
      <c r="CR602" s="51">
        <f t="shared" si="980"/>
        <v>2464.8912353837018</v>
      </c>
      <c r="CS602" s="93">
        <f t="shared" si="904"/>
        <v>6.9235991512099089</v>
      </c>
      <c r="CT602" s="51">
        <f t="shared" si="934"/>
        <v>313</v>
      </c>
      <c r="CU602" s="51">
        <f t="shared" si="935"/>
        <v>24.15</v>
      </c>
      <c r="CV602" s="51">
        <v>1</v>
      </c>
      <c r="CX602" s="63">
        <f t="shared" si="894"/>
        <v>59402919847397.734</v>
      </c>
      <c r="CY602" s="63">
        <f t="shared" si="895"/>
        <v>1.8593113912235492E+16</v>
      </c>
      <c r="CZ602" s="63">
        <f t="shared" si="896"/>
        <v>1.6880871487884922E+20</v>
      </c>
      <c r="DA602" s="63">
        <f t="shared" si="897"/>
        <v>9.2185501485017267E+37</v>
      </c>
      <c r="DB602" s="63">
        <f t="shared" si="936"/>
        <v>408507.73333333334</v>
      </c>
      <c r="DC602" s="51">
        <f t="shared" si="898"/>
        <v>9079.0986209019011</v>
      </c>
      <c r="DD602" s="93">
        <f t="shared" si="893"/>
        <v>25.502155471635742</v>
      </c>
      <c r="DE602" s="51">
        <f t="shared" si="937"/>
        <v>258</v>
      </c>
      <c r="DF602" s="51">
        <f t="shared" si="938"/>
        <v>26.9</v>
      </c>
      <c r="DG602" s="51">
        <v>1</v>
      </c>
      <c r="DI602" s="63">
        <f t="shared" si="899"/>
        <v>19087801031.276379</v>
      </c>
      <c r="DJ602" s="63">
        <f t="shared" si="900"/>
        <v>4924652666069.3057</v>
      </c>
      <c r="DK602" s="63">
        <f t="shared" si="901"/>
        <v>9.1812128587624272E+16</v>
      </c>
      <c r="DL602" s="63">
        <f t="shared" si="902"/>
        <v>1.0268281531871489E+38</v>
      </c>
      <c r="DM602" s="63">
        <f t="shared" si="939"/>
        <v>408507.73333333334</v>
      </c>
      <c r="DN602" s="51">
        <f t="shared" si="903"/>
        <v>18643.371383368172</v>
      </c>
      <c r="DO602" s="93">
        <f t="shared" si="885"/>
        <v>52.367109928680335</v>
      </c>
    </row>
    <row r="603" spans="1:119">
      <c r="A603" s="74">
        <v>8192</v>
      </c>
      <c r="B603" s="74">
        <f t="shared" si="908"/>
        <v>19.899999999999999</v>
      </c>
      <c r="C603" s="78">
        <v>22.475000000000001</v>
      </c>
      <c r="D603" s="76">
        <f t="shared" si="886"/>
        <v>3.9849999999999999</v>
      </c>
      <c r="E603" s="76">
        <f t="shared" si="887"/>
        <v>3.9849999999999999</v>
      </c>
      <c r="F603" s="77">
        <f t="shared" si="888"/>
        <v>356.908056875</v>
      </c>
      <c r="G603" s="73">
        <f t="shared" si="889"/>
        <v>8.7696342782953271E+35</v>
      </c>
      <c r="H603" s="74">
        <f t="shared" si="890"/>
        <v>119.40000000000006</v>
      </c>
      <c r="I603" s="79">
        <v>597</v>
      </c>
      <c r="J603" s="51">
        <f t="shared" si="909"/>
        <v>597</v>
      </c>
      <c r="K603" s="51">
        <f t="shared" si="910"/>
        <v>10</v>
      </c>
      <c r="L603" s="51">
        <v>1</v>
      </c>
      <c r="N603" s="63">
        <f t="shared" si="942"/>
        <v>8.8981043365148505E+29</v>
      </c>
      <c r="O603" s="63">
        <f t="shared" si="943"/>
        <v>5.3121682888993655E+32</v>
      </c>
      <c r="P603" s="63">
        <f t="shared" si="944"/>
        <v>8.7696342782953271E+36</v>
      </c>
      <c r="Q603" s="63">
        <f t="shared" si="945"/>
        <v>4.3848171391476638E+37</v>
      </c>
      <c r="R603" s="63">
        <f t="shared" si="911"/>
        <v>408780.79999999999</v>
      </c>
      <c r="S603" s="51">
        <f t="shared" si="946"/>
        <v>16508.577668032271</v>
      </c>
      <c r="T603" s="72">
        <f t="shared" si="941"/>
        <v>46.254427015678367</v>
      </c>
      <c r="U603" s="51">
        <f t="shared" si="912"/>
        <v>582</v>
      </c>
      <c r="V603" s="69">
        <f t="shared" si="913"/>
        <v>10.75</v>
      </c>
      <c r="W603" s="51">
        <v>1</v>
      </c>
      <c r="Y603" s="68">
        <f t="shared" si="905"/>
        <v>1.0172097615488437E+30</v>
      </c>
      <c r="Z603" s="68">
        <f t="shared" si="947"/>
        <v>5.9201608122142709E+32</v>
      </c>
      <c r="AA603" s="68">
        <f t="shared" si="948"/>
        <v>1.1784196061459337E+36</v>
      </c>
      <c r="AB603" s="68">
        <f t="shared" si="949"/>
        <v>4.7136784245837384E+37</v>
      </c>
      <c r="AC603" s="63">
        <f t="shared" si="914"/>
        <v>408780.79999999999</v>
      </c>
      <c r="AD603" s="69">
        <f t="shared" si="950"/>
        <v>1990.5195881075715</v>
      </c>
      <c r="AE603" s="72">
        <f t="shared" si="915"/>
        <v>5.5771214736256614</v>
      </c>
      <c r="AF603" s="51">
        <f t="shared" si="916"/>
        <v>560</v>
      </c>
      <c r="AG603" s="51">
        <f t="shared" si="917"/>
        <v>11.85</v>
      </c>
      <c r="AH603" s="51">
        <v>14</v>
      </c>
      <c r="AJ603" s="63">
        <f t="shared" si="951"/>
        <v>5.7503854424703001E+28</v>
      </c>
      <c r="AK603" s="63">
        <f t="shared" si="952"/>
        <v>3.220215847783368E+31</v>
      </c>
      <c r="AL603" s="63">
        <f t="shared" si="953"/>
        <v>6.1528717773640002E+34</v>
      </c>
      <c r="AM603" s="63">
        <f t="shared" si="954"/>
        <v>5.1960083098899808E+37</v>
      </c>
      <c r="AN603" s="63">
        <f t="shared" si="918"/>
        <v>408780.79999999999</v>
      </c>
      <c r="AO603" s="51">
        <f t="shared" si="955"/>
        <v>1910.7016635544237</v>
      </c>
      <c r="AP603" s="72">
        <f t="shared" si="906"/>
        <v>5.3534842566571958</v>
      </c>
      <c r="AQ603" s="51">
        <f t="shared" si="919"/>
        <v>532</v>
      </c>
      <c r="AR603" s="51">
        <f t="shared" si="920"/>
        <v>13.25</v>
      </c>
      <c r="AS603" s="51">
        <v>1</v>
      </c>
      <c r="AU603" s="63">
        <f t="shared" si="956"/>
        <v>3.0519647018207895E+26</v>
      </c>
      <c r="AV603" s="63">
        <f t="shared" si="957"/>
        <v>1.6236452213686601E+29</v>
      </c>
      <c r="AW603" s="63">
        <f t="shared" si="958"/>
        <v>1.4184283958424389E+33</v>
      </c>
      <c r="AX603" s="63">
        <f t="shared" si="959"/>
        <v>5.8098827093706541E+37</v>
      </c>
      <c r="AY603" s="63">
        <f t="shared" si="921"/>
        <v>408780.79999999999</v>
      </c>
      <c r="AZ603" s="51">
        <f t="shared" si="960"/>
        <v>8736.0734794437867</v>
      </c>
      <c r="BA603" s="72">
        <f t="shared" si="892"/>
        <v>24.477097984099093</v>
      </c>
      <c r="BB603" s="51">
        <f t="shared" si="922"/>
        <v>502</v>
      </c>
      <c r="BC603" s="51">
        <f t="shared" si="923"/>
        <v>14.75</v>
      </c>
      <c r="BD603" s="51">
        <v>1</v>
      </c>
      <c r="BF603" s="63">
        <f t="shared" si="961"/>
        <v>2.5264866409182872E+25</v>
      </c>
      <c r="BG603" s="63">
        <f t="shared" si="962"/>
        <v>1.2682962937409802E+28</v>
      </c>
      <c r="BH603" s="63">
        <f t="shared" si="963"/>
        <v>2.4671956177683881E+31</v>
      </c>
      <c r="BI603" s="63">
        <f t="shared" si="964"/>
        <v>6.4676052802428033E+37</v>
      </c>
      <c r="BJ603" s="63">
        <f t="shared" si="924"/>
        <v>408780.79999999999</v>
      </c>
      <c r="BK603" s="51">
        <f t="shared" si="965"/>
        <v>1945.28331427282</v>
      </c>
      <c r="BL603" s="72">
        <f t="shared" si="907"/>
        <v>5.4503765796301904</v>
      </c>
      <c r="BM603" s="51">
        <f t="shared" si="925"/>
        <v>455</v>
      </c>
      <c r="BN603" s="51">
        <f t="shared" si="926"/>
        <v>17.100000000000001</v>
      </c>
      <c r="BO603" s="51">
        <v>1</v>
      </c>
      <c r="BQ603" s="63">
        <f t="shared" si="966"/>
        <v>8.214136234205864E+21</v>
      </c>
      <c r="BR603" s="63">
        <f t="shared" si="967"/>
        <v>3.7374319865636682E+24</v>
      </c>
      <c r="BS603" s="63">
        <f t="shared" si="968"/>
        <v>4.2337549343561293E+28</v>
      </c>
      <c r="BT603" s="63">
        <f t="shared" si="969"/>
        <v>7.4980373079425051E+37</v>
      </c>
      <c r="BU603" s="63">
        <f t="shared" si="927"/>
        <v>408780.79999999999</v>
      </c>
      <c r="BV603" s="51">
        <f t="shared" si="970"/>
        <v>11327.978541353466</v>
      </c>
      <c r="BW603" s="72">
        <f t="shared" si="891"/>
        <v>31.739206563557257</v>
      </c>
      <c r="BX603" s="51">
        <f t="shared" si="928"/>
        <v>410</v>
      </c>
      <c r="BY603" s="51">
        <f t="shared" si="929"/>
        <v>19.350000000000001</v>
      </c>
      <c r="BZ603" s="51">
        <v>1</v>
      </c>
      <c r="CB603" s="63">
        <f t="shared" si="971"/>
        <v>4.2370150973193839E+19</v>
      </c>
      <c r="CC603" s="63">
        <f t="shared" si="972"/>
        <v>1.7371761899009475E+22</v>
      </c>
      <c r="CD603" s="63">
        <f t="shared" si="973"/>
        <v>9.3570858438174865E+25</v>
      </c>
      <c r="CE603" s="63">
        <f t="shared" si="974"/>
        <v>8.4846211642507299E+37</v>
      </c>
      <c r="CF603" s="63">
        <f t="shared" si="930"/>
        <v>408780.79999999999</v>
      </c>
      <c r="CG603" s="51">
        <f t="shared" si="975"/>
        <v>5386.3769824930778</v>
      </c>
      <c r="CH603" s="93">
        <f t="shared" si="940"/>
        <v>15.091777500499379</v>
      </c>
      <c r="CI603" s="51">
        <f t="shared" si="931"/>
        <v>365</v>
      </c>
      <c r="CJ603" s="51">
        <f t="shared" si="932"/>
        <v>21.6</v>
      </c>
      <c r="CK603" s="51">
        <v>1</v>
      </c>
      <c r="CM603" s="63">
        <f t="shared" si="976"/>
        <v>1.9794215370015626E+17</v>
      </c>
      <c r="CN603" s="63">
        <f t="shared" si="977"/>
        <v>7.2248886100557029E+19</v>
      </c>
      <c r="CO603" s="63">
        <f t="shared" si="978"/>
        <v>2.0400623205997365E+23</v>
      </c>
      <c r="CP603" s="63">
        <f t="shared" si="979"/>
        <v>9.4712050205589547E+37</v>
      </c>
      <c r="CQ603" s="63">
        <f t="shared" si="933"/>
        <v>408780.79999999999</v>
      </c>
      <c r="CR603" s="51">
        <f t="shared" si="980"/>
        <v>2823.6592018323281</v>
      </c>
      <c r="CS603" s="93">
        <f t="shared" si="904"/>
        <v>7.9114470728276638</v>
      </c>
      <c r="CT603" s="51">
        <f t="shared" si="934"/>
        <v>314</v>
      </c>
      <c r="CU603" s="51">
        <f t="shared" si="935"/>
        <v>24.15</v>
      </c>
      <c r="CV603" s="51">
        <v>1</v>
      </c>
      <c r="CX603" s="63">
        <f t="shared" si="894"/>
        <v>59402919847397.734</v>
      </c>
      <c r="CY603" s="63">
        <f t="shared" si="895"/>
        <v>1.8652516832082888E+16</v>
      </c>
      <c r="CZ603" s="63">
        <f t="shared" si="896"/>
        <v>1.9391029309049756E+20</v>
      </c>
      <c r="DA603" s="63">
        <f t="shared" si="897"/>
        <v>1.0589333391041607E+38</v>
      </c>
      <c r="DB603" s="63">
        <f t="shared" si="936"/>
        <v>408780.79999999999</v>
      </c>
      <c r="DC603" s="51">
        <f t="shared" si="898"/>
        <v>10395.931811033997</v>
      </c>
      <c r="DD603" s="93">
        <f t="shared" si="893"/>
        <v>29.127758846517064</v>
      </c>
      <c r="DE603" s="51">
        <f t="shared" si="937"/>
        <v>259</v>
      </c>
      <c r="DF603" s="51">
        <f t="shared" si="938"/>
        <v>26.9</v>
      </c>
      <c r="DG603" s="51">
        <v>1</v>
      </c>
      <c r="DI603" s="63">
        <f t="shared" si="899"/>
        <v>19087801031.276379</v>
      </c>
      <c r="DJ603" s="63">
        <f t="shared" si="900"/>
        <v>4943740467100.582</v>
      </c>
      <c r="DK603" s="63">
        <f t="shared" si="901"/>
        <v>1.0546444107738026E+17</v>
      </c>
      <c r="DL603" s="63">
        <f t="shared" si="902"/>
        <v>1.1795158104307214E+38</v>
      </c>
      <c r="DM603" s="63">
        <f t="shared" si="939"/>
        <v>408780.79999999999</v>
      </c>
      <c r="DN603" s="51">
        <f t="shared" si="903"/>
        <v>21332.924286624886</v>
      </c>
      <c r="DO603" s="93">
        <f t="shared" si="885"/>
        <v>59.771484211958601</v>
      </c>
    </row>
    <row r="604" spans="1:119">
      <c r="A604" s="74">
        <v>8192</v>
      </c>
      <c r="B604" s="74">
        <f t="shared" si="908"/>
        <v>19.933333333333334</v>
      </c>
      <c r="C604" s="78">
        <v>22.475000000000001</v>
      </c>
      <c r="D604" s="76">
        <f t="shared" si="886"/>
        <v>3.99</v>
      </c>
      <c r="E604" s="76">
        <f t="shared" si="887"/>
        <v>3.99</v>
      </c>
      <c r="F604" s="77">
        <f t="shared" si="888"/>
        <v>357.80424750000003</v>
      </c>
      <c r="G604" s="73">
        <f t="shared" si="889"/>
        <v>1.0073664469403454E+36</v>
      </c>
      <c r="H604" s="74">
        <f t="shared" si="890"/>
        <v>119.60000000000005</v>
      </c>
      <c r="I604" s="79">
        <v>598</v>
      </c>
      <c r="J604" s="51">
        <f t="shared" si="909"/>
        <v>598</v>
      </c>
      <c r="K604" s="51">
        <f t="shared" si="910"/>
        <v>10</v>
      </c>
      <c r="L604" s="51">
        <v>1</v>
      </c>
      <c r="N604" s="63">
        <f t="shared" si="942"/>
        <v>8.8981043365148505E+29</v>
      </c>
      <c r="O604" s="63">
        <f t="shared" si="943"/>
        <v>5.3210663932358806E+32</v>
      </c>
      <c r="P604" s="63">
        <f t="shared" si="944"/>
        <v>1.0073664469403454E+37</v>
      </c>
      <c r="Q604" s="63">
        <f t="shared" si="945"/>
        <v>5.0368322347017265E+37</v>
      </c>
      <c r="R604" s="63">
        <f t="shared" si="911"/>
        <v>409053.8666666667</v>
      </c>
      <c r="S604" s="51">
        <f t="shared" si="946"/>
        <v>18931.66467948804</v>
      </c>
      <c r="T604" s="72">
        <f t="shared" si="941"/>
        <v>52.910676191701825</v>
      </c>
      <c r="U604" s="51">
        <f t="shared" si="912"/>
        <v>583</v>
      </c>
      <c r="V604" s="69">
        <f t="shared" si="913"/>
        <v>10.75</v>
      </c>
      <c r="W604" s="51">
        <v>1</v>
      </c>
      <c r="Y604" s="68">
        <f t="shared" si="905"/>
        <v>1.0172097615488437E+30</v>
      </c>
      <c r="Z604" s="68">
        <f t="shared" si="947"/>
        <v>5.930332909829759E+32</v>
      </c>
      <c r="AA604" s="68">
        <f t="shared" si="948"/>
        <v>1.353648663076088E+36</v>
      </c>
      <c r="AB604" s="68">
        <f t="shared" si="949"/>
        <v>5.4145946523043566E+37</v>
      </c>
      <c r="AC604" s="63">
        <f t="shared" si="914"/>
        <v>409053.8666666667</v>
      </c>
      <c r="AD604" s="69">
        <f t="shared" si="950"/>
        <v>2282.5846097650983</v>
      </c>
      <c r="AE604" s="72">
        <f t="shared" si="915"/>
        <v>6.3794228987320727</v>
      </c>
      <c r="AF604" s="51">
        <f t="shared" si="916"/>
        <v>561</v>
      </c>
      <c r="AG604" s="51">
        <f t="shared" si="917"/>
        <v>11.85</v>
      </c>
      <c r="AH604" s="51">
        <v>1</v>
      </c>
      <c r="AJ604" s="63">
        <f t="shared" si="951"/>
        <v>5.7503854424703001E+28</v>
      </c>
      <c r="AK604" s="63">
        <f t="shared" si="952"/>
        <v>3.2259662332258384E+31</v>
      </c>
      <c r="AL604" s="63">
        <f t="shared" si="953"/>
        <v>7.0677936891657102E+34</v>
      </c>
      <c r="AM604" s="63">
        <f t="shared" si="954"/>
        <v>5.9686461981215463E+37</v>
      </c>
      <c r="AN604" s="63">
        <f t="shared" si="918"/>
        <v>409053.8666666667</v>
      </c>
      <c r="AO604" s="51">
        <f t="shared" si="955"/>
        <v>2190.9075229526493</v>
      </c>
      <c r="AP604" s="72">
        <f t="shared" si="906"/>
        <v>6.1232015501790515</v>
      </c>
      <c r="AQ604" s="51">
        <f t="shared" si="919"/>
        <v>533</v>
      </c>
      <c r="AR604" s="51">
        <f t="shared" si="920"/>
        <v>13.25</v>
      </c>
      <c r="AS604" s="51">
        <v>1</v>
      </c>
      <c r="AU604" s="63">
        <f t="shared" si="956"/>
        <v>3.0519647018207895E+26</v>
      </c>
      <c r="AV604" s="63">
        <f t="shared" si="957"/>
        <v>1.6266971860704809E+29</v>
      </c>
      <c r="AW604" s="63">
        <f t="shared" si="958"/>
        <v>1.6293463649852928E+33</v>
      </c>
      <c r="AX604" s="63">
        <f t="shared" si="959"/>
        <v>6.6738027109797873E+37</v>
      </c>
      <c r="AY604" s="63">
        <f t="shared" si="921"/>
        <v>409053.8666666667</v>
      </c>
      <c r="AZ604" s="51">
        <f t="shared" si="960"/>
        <v>10016.285630401879</v>
      </c>
      <c r="BA604" s="72">
        <f t="shared" si="892"/>
        <v>27.993758320048666</v>
      </c>
      <c r="BB604" s="51">
        <f t="shared" si="922"/>
        <v>503</v>
      </c>
      <c r="BC604" s="51">
        <f t="shared" si="923"/>
        <v>14.75</v>
      </c>
      <c r="BD604" s="51">
        <v>1</v>
      </c>
      <c r="BF604" s="63">
        <f t="shared" si="961"/>
        <v>2.5264866409182872E+25</v>
      </c>
      <c r="BG604" s="63">
        <f t="shared" si="962"/>
        <v>1.2708227803818984E+28</v>
      </c>
      <c r="BH604" s="63">
        <f t="shared" si="963"/>
        <v>2.8340635475864425E+31</v>
      </c>
      <c r="BI604" s="63">
        <f t="shared" si="964"/>
        <v>7.4293275461850476E+37</v>
      </c>
      <c r="BJ604" s="63">
        <f t="shared" si="924"/>
        <v>409053.8666666667</v>
      </c>
      <c r="BK604" s="51">
        <f t="shared" si="965"/>
        <v>2230.1013102194865</v>
      </c>
      <c r="BL604" s="72">
        <f t="shared" si="907"/>
        <v>6.2327412986328126</v>
      </c>
      <c r="BM604" s="51">
        <f t="shared" si="925"/>
        <v>456</v>
      </c>
      <c r="BN604" s="51">
        <f t="shared" si="926"/>
        <v>17.100000000000001</v>
      </c>
      <c r="BO604" s="51">
        <v>1</v>
      </c>
      <c r="BQ604" s="63">
        <f t="shared" si="966"/>
        <v>8.214136234205864E+21</v>
      </c>
      <c r="BR604" s="63">
        <f t="shared" si="967"/>
        <v>3.7456461227978742E+24</v>
      </c>
      <c r="BS604" s="63">
        <f t="shared" si="968"/>
        <v>4.8633073285554657E+28</v>
      </c>
      <c r="BT604" s="63">
        <f t="shared" si="969"/>
        <v>8.6129831213399545E+37</v>
      </c>
      <c r="BU604" s="63">
        <f t="shared" si="927"/>
        <v>409053.8666666667</v>
      </c>
      <c r="BV604" s="51">
        <f t="shared" si="970"/>
        <v>12983.894284499935</v>
      </c>
      <c r="BW604" s="72">
        <f t="shared" si="891"/>
        <v>36.287703053329274</v>
      </c>
      <c r="BX604" s="51">
        <f t="shared" si="928"/>
        <v>411</v>
      </c>
      <c r="BY604" s="51">
        <f t="shared" si="929"/>
        <v>19.350000000000001</v>
      </c>
      <c r="BZ604" s="51">
        <v>1</v>
      </c>
      <c r="CB604" s="63">
        <f t="shared" si="971"/>
        <v>4.2370150973193839E+19</v>
      </c>
      <c r="CC604" s="63">
        <f t="shared" si="972"/>
        <v>1.7414132049982668E+22</v>
      </c>
      <c r="CD604" s="63">
        <f t="shared" si="973"/>
        <v>1.074846911635919E+26</v>
      </c>
      <c r="CE604" s="63">
        <f t="shared" si="974"/>
        <v>9.7462703741478412E+37</v>
      </c>
      <c r="CF604" s="63">
        <f t="shared" si="930"/>
        <v>409053.8666666667</v>
      </c>
      <c r="CG604" s="51">
        <f t="shared" si="975"/>
        <v>6172.2680668255807</v>
      </c>
      <c r="CH604" s="93">
        <f t="shared" si="940"/>
        <v>17.25040468343121</v>
      </c>
      <c r="CI604" s="51">
        <f t="shared" si="931"/>
        <v>366</v>
      </c>
      <c r="CJ604" s="51">
        <f t="shared" si="932"/>
        <v>21.6</v>
      </c>
      <c r="CK604" s="51">
        <v>1</v>
      </c>
      <c r="CM604" s="63">
        <f t="shared" si="976"/>
        <v>1.9794215370015626E+17</v>
      </c>
      <c r="CN604" s="63">
        <f t="shared" si="977"/>
        <v>7.2446828254257193E+19</v>
      </c>
      <c r="CO604" s="63">
        <f t="shared" si="978"/>
        <v>2.3434162317643515E+23</v>
      </c>
      <c r="CP604" s="63">
        <f t="shared" si="979"/>
        <v>1.087955762695573E+38</v>
      </c>
      <c r="CQ604" s="63">
        <f t="shared" si="933"/>
        <v>409053.8666666667</v>
      </c>
      <c r="CR604" s="51">
        <f t="shared" si="980"/>
        <v>3234.6705690689023</v>
      </c>
      <c r="CS604" s="93">
        <f t="shared" si="904"/>
        <v>9.0403358586985529</v>
      </c>
      <c r="CT604" s="51">
        <f t="shared" si="934"/>
        <v>315</v>
      </c>
      <c r="CU604" s="51">
        <f t="shared" si="935"/>
        <v>24.15</v>
      </c>
      <c r="CV604" s="51">
        <v>1</v>
      </c>
      <c r="CX604" s="63">
        <f t="shared" si="894"/>
        <v>59402919847397.734</v>
      </c>
      <c r="CY604" s="63">
        <f t="shared" si="895"/>
        <v>1.8711919751930288E+16</v>
      </c>
      <c r="CZ604" s="63">
        <f t="shared" si="896"/>
        <v>2.2274443469004748E+20</v>
      </c>
      <c r="DA604" s="63">
        <f t="shared" si="897"/>
        <v>1.216394984680467E+38</v>
      </c>
      <c r="DB604" s="63">
        <f t="shared" si="936"/>
        <v>409053.8666666667</v>
      </c>
      <c r="DC604" s="51">
        <f t="shared" si="898"/>
        <v>11903.879326281824</v>
      </c>
      <c r="DD604" s="93">
        <f t="shared" si="893"/>
        <v>33.269251020508982</v>
      </c>
      <c r="DE604" s="51">
        <f t="shared" si="937"/>
        <v>260</v>
      </c>
      <c r="DF604" s="51">
        <f t="shared" si="938"/>
        <v>26.9</v>
      </c>
      <c r="DG604" s="51">
        <v>14</v>
      </c>
      <c r="DI604" s="63">
        <f t="shared" si="899"/>
        <v>267229214437.86929</v>
      </c>
      <c r="DJ604" s="63">
        <f t="shared" si="900"/>
        <v>69479595753846.016</v>
      </c>
      <c r="DK604" s="63">
        <f t="shared" si="901"/>
        <v>1.2114682997626843E+17</v>
      </c>
      <c r="DL604" s="63">
        <f t="shared" si="902"/>
        <v>1.3549078711347644E+38</v>
      </c>
      <c r="DM604" s="63">
        <f t="shared" si="939"/>
        <v>409053.8666666667</v>
      </c>
      <c r="DN604" s="51">
        <f t="shared" si="903"/>
        <v>1743.6317621287023</v>
      </c>
      <c r="DO604" s="93">
        <f t="shared" si="885"/>
        <v>4.8731443919728825</v>
      </c>
    </row>
    <row r="605" spans="1:119">
      <c r="A605" s="74">
        <v>8192</v>
      </c>
      <c r="B605" s="74">
        <f t="shared" si="908"/>
        <v>19.966666666666665</v>
      </c>
      <c r="C605" s="78">
        <v>22.475000000000001</v>
      </c>
      <c r="D605" s="76">
        <f t="shared" si="886"/>
        <v>3.9950000000000001</v>
      </c>
      <c r="E605" s="76">
        <f t="shared" si="887"/>
        <v>3.9950000000000001</v>
      </c>
      <c r="F605" s="77">
        <f t="shared" si="888"/>
        <v>358.70156187500004</v>
      </c>
      <c r="G605" s="73">
        <f t="shared" si="889"/>
        <v>1.1571601804795828E+36</v>
      </c>
      <c r="H605" s="74">
        <f t="shared" si="890"/>
        <v>119.80000000000007</v>
      </c>
      <c r="I605" s="79">
        <v>599</v>
      </c>
      <c r="J605" s="51">
        <f t="shared" si="909"/>
        <v>599</v>
      </c>
      <c r="K605" s="51">
        <f t="shared" si="910"/>
        <v>10</v>
      </c>
      <c r="L605" s="51">
        <v>1</v>
      </c>
      <c r="N605" s="63">
        <f t="shared" si="942"/>
        <v>8.8981043365148505E+29</v>
      </c>
      <c r="O605" s="63">
        <f t="shared" si="943"/>
        <v>5.3299644975723957E+32</v>
      </c>
      <c r="P605" s="63">
        <f t="shared" si="944"/>
        <v>1.1571601804795829E+37</v>
      </c>
      <c r="Q605" s="63">
        <f t="shared" si="945"/>
        <v>5.7858009023979145E+37</v>
      </c>
      <c r="R605" s="63">
        <f t="shared" si="911"/>
        <v>409326.93333333335</v>
      </c>
      <c r="S605" s="51">
        <f t="shared" si="946"/>
        <v>21710.466946011125</v>
      </c>
      <c r="T605" s="72">
        <f t="shared" si="941"/>
        <v>60.525153089734154</v>
      </c>
      <c r="U605" s="51">
        <f t="shared" si="912"/>
        <v>584</v>
      </c>
      <c r="V605" s="69">
        <f t="shared" si="913"/>
        <v>10.75</v>
      </c>
      <c r="W605" s="51">
        <v>1</v>
      </c>
      <c r="Y605" s="68">
        <f t="shared" si="905"/>
        <v>1.0172097615488437E+30</v>
      </c>
      <c r="Z605" s="68">
        <f t="shared" si="947"/>
        <v>5.9405050074452472E+32</v>
      </c>
      <c r="AA605" s="68">
        <f t="shared" si="948"/>
        <v>1.554933992519438E+36</v>
      </c>
      <c r="AB605" s="68">
        <f t="shared" si="949"/>
        <v>6.2197359700777578E+37</v>
      </c>
      <c r="AC605" s="63">
        <f t="shared" si="914"/>
        <v>409326.93333333335</v>
      </c>
      <c r="AD605" s="69">
        <f t="shared" si="950"/>
        <v>2617.5114583198501</v>
      </c>
      <c r="AE605" s="72">
        <f t="shared" si="915"/>
        <v>7.2971844466961029</v>
      </c>
      <c r="AF605" s="51">
        <f t="shared" si="916"/>
        <v>562</v>
      </c>
      <c r="AG605" s="51">
        <f t="shared" si="917"/>
        <v>11.85</v>
      </c>
      <c r="AH605" s="51">
        <v>1</v>
      </c>
      <c r="AJ605" s="63">
        <f t="shared" si="951"/>
        <v>5.7503854424703001E+28</v>
      </c>
      <c r="AK605" s="63">
        <f t="shared" si="952"/>
        <v>3.2317166186683089E+31</v>
      </c>
      <c r="AL605" s="63">
        <f t="shared" si="953"/>
        <v>8.1187629842030777E+34</v>
      </c>
      <c r="AM605" s="63">
        <f t="shared" si="954"/>
        <v>6.8561740693415278E+37</v>
      </c>
      <c r="AN605" s="63">
        <f t="shared" si="918"/>
        <v>409326.93333333335</v>
      </c>
      <c r="AO605" s="51">
        <f t="shared" si="955"/>
        <v>2512.2137681578561</v>
      </c>
      <c r="AP605" s="72">
        <f t="shared" si="906"/>
        <v>7.0036320863116561</v>
      </c>
      <c r="AQ605" s="51">
        <f t="shared" si="919"/>
        <v>534</v>
      </c>
      <c r="AR605" s="51">
        <f t="shared" si="920"/>
        <v>13.25</v>
      </c>
      <c r="AS605" s="51">
        <v>1</v>
      </c>
      <c r="AU605" s="63">
        <f t="shared" si="956"/>
        <v>3.0519647018207895E+26</v>
      </c>
      <c r="AV605" s="63">
        <f t="shared" si="957"/>
        <v>1.6297491507723017E+29</v>
      </c>
      <c r="AW605" s="63">
        <f t="shared" si="958"/>
        <v>1.8716274891790044E+33</v>
      </c>
      <c r="AX605" s="63">
        <f t="shared" si="959"/>
        <v>7.666186195677236E+37</v>
      </c>
      <c r="AY605" s="63">
        <f t="shared" si="921"/>
        <v>409326.93333333335</v>
      </c>
      <c r="AZ605" s="51">
        <f t="shared" si="960"/>
        <v>11484.144589319663</v>
      </c>
      <c r="BA605" s="72">
        <f t="shared" si="892"/>
        <v>32.015875618968302</v>
      </c>
      <c r="BB605" s="51">
        <f t="shared" si="922"/>
        <v>504</v>
      </c>
      <c r="BC605" s="51">
        <f t="shared" si="923"/>
        <v>14.75</v>
      </c>
      <c r="BD605" s="51">
        <v>1</v>
      </c>
      <c r="BF605" s="63">
        <f t="shared" si="961"/>
        <v>2.5264866409182872E+25</v>
      </c>
      <c r="BG605" s="63">
        <f t="shared" si="962"/>
        <v>1.2733492670228167E+28</v>
      </c>
      <c r="BH605" s="63">
        <f t="shared" si="963"/>
        <v>3.2554841350696072E+31</v>
      </c>
      <c r="BI605" s="63">
        <f t="shared" si="964"/>
        <v>8.5340563310369227E+37</v>
      </c>
      <c r="BJ605" s="63">
        <f t="shared" si="924"/>
        <v>409326.93333333335</v>
      </c>
      <c r="BK605" s="51">
        <f t="shared" si="965"/>
        <v>2556.6309412351306</v>
      </c>
      <c r="BL605" s="72">
        <f t="shared" si="907"/>
        <v>7.1274597408250564</v>
      </c>
      <c r="BM605" s="51">
        <f t="shared" si="925"/>
        <v>457</v>
      </c>
      <c r="BN605" s="51">
        <f t="shared" si="926"/>
        <v>17.100000000000001</v>
      </c>
      <c r="BO605" s="51">
        <v>1</v>
      </c>
      <c r="BQ605" s="63">
        <f t="shared" si="966"/>
        <v>8.214136234205864E+21</v>
      </c>
      <c r="BR605" s="63">
        <f t="shared" si="967"/>
        <v>3.7538602590320796E+24</v>
      </c>
      <c r="BS605" s="63">
        <f t="shared" si="968"/>
        <v>5.5864731281566892E+28</v>
      </c>
      <c r="BT605" s="63">
        <f t="shared" si="969"/>
        <v>9.893719543100434E+37</v>
      </c>
      <c r="BU605" s="63">
        <f t="shared" si="927"/>
        <v>409326.93333333335</v>
      </c>
      <c r="BV605" s="51">
        <f t="shared" si="970"/>
        <v>14881.942167972824</v>
      </c>
      <c r="BW605" s="72">
        <f t="shared" si="891"/>
        <v>41.4883673496768</v>
      </c>
      <c r="BX605" s="51">
        <f t="shared" si="928"/>
        <v>412</v>
      </c>
      <c r="BY605" s="51">
        <f t="shared" si="929"/>
        <v>19.350000000000001</v>
      </c>
      <c r="BZ605" s="51">
        <v>1</v>
      </c>
      <c r="CB605" s="63">
        <f t="shared" si="971"/>
        <v>4.2370150973193839E+19</v>
      </c>
      <c r="CC605" s="63">
        <f t="shared" si="972"/>
        <v>1.7456502200955862E+22</v>
      </c>
      <c r="CD605" s="63">
        <f t="shared" si="973"/>
        <v>1.2346748792698238E+26</v>
      </c>
      <c r="CE605" s="63">
        <f t="shared" si="974"/>
        <v>1.1195524746139963E+38</v>
      </c>
      <c r="CF605" s="63">
        <f t="shared" si="930"/>
        <v>409326.93333333335</v>
      </c>
      <c r="CG605" s="51">
        <f t="shared" si="975"/>
        <v>7072.8652570628783</v>
      </c>
      <c r="CH605" s="93">
        <f t="shared" si="940"/>
        <v>19.717966155741532</v>
      </c>
      <c r="CI605" s="51">
        <f t="shared" si="931"/>
        <v>367</v>
      </c>
      <c r="CJ605" s="51">
        <f t="shared" si="932"/>
        <v>21.6</v>
      </c>
      <c r="CK605" s="51">
        <v>1</v>
      </c>
      <c r="CM605" s="63">
        <f t="shared" si="976"/>
        <v>1.9794215370015626E+17</v>
      </c>
      <c r="CN605" s="63">
        <f t="shared" si="977"/>
        <v>7.2644770407957348E+19</v>
      </c>
      <c r="CO605" s="63">
        <f t="shared" si="978"/>
        <v>2.6918783705010608E+23</v>
      </c>
      <c r="CP605" s="63">
        <f t="shared" si="979"/>
        <v>1.2497329949179496E+38</v>
      </c>
      <c r="CQ605" s="63">
        <f t="shared" si="933"/>
        <v>409326.93333333335</v>
      </c>
      <c r="CR605" s="51">
        <f t="shared" si="980"/>
        <v>3705.5363454025019</v>
      </c>
      <c r="CS605" s="93">
        <f t="shared" si="904"/>
        <v>10.330415975980063</v>
      </c>
      <c r="CT605" s="51">
        <f t="shared" si="934"/>
        <v>316</v>
      </c>
      <c r="CU605" s="51">
        <f t="shared" si="935"/>
        <v>24.15</v>
      </c>
      <c r="CV605" s="51">
        <v>1</v>
      </c>
      <c r="CX605" s="63">
        <f t="shared" si="894"/>
        <v>59402919847397.734</v>
      </c>
      <c r="CY605" s="63">
        <f t="shared" si="895"/>
        <v>1.8771322671777684E+16</v>
      </c>
      <c r="CZ605" s="63">
        <f t="shared" si="896"/>
        <v>2.5586616571320209E+20</v>
      </c>
      <c r="DA605" s="63">
        <f t="shared" si="897"/>
        <v>1.3972709179290962E+38</v>
      </c>
      <c r="DB605" s="63">
        <f t="shared" si="936"/>
        <v>409326.93333333335</v>
      </c>
      <c r="DC605" s="51">
        <f t="shared" si="898"/>
        <v>13630.694553980038</v>
      </c>
      <c r="DD605" s="93">
        <f t="shared" si="893"/>
        <v>38.000098139327449</v>
      </c>
      <c r="DE605" s="51">
        <f t="shared" si="937"/>
        <v>261</v>
      </c>
      <c r="DF605" s="51">
        <f t="shared" si="938"/>
        <v>26.9</v>
      </c>
      <c r="DG605" s="51">
        <v>1</v>
      </c>
      <c r="DI605" s="63">
        <f t="shared" si="899"/>
        <v>267229214437.86929</v>
      </c>
      <c r="DJ605" s="63">
        <f t="shared" si="900"/>
        <v>69746824968283.883</v>
      </c>
      <c r="DK605" s="63">
        <f t="shared" si="901"/>
        <v>1.3916116430684504E+17</v>
      </c>
      <c r="DL605" s="63">
        <f t="shared" si="902"/>
        <v>1.5563804427450388E+38</v>
      </c>
      <c r="DM605" s="63">
        <f t="shared" si="939"/>
        <v>409326.93333333335</v>
      </c>
      <c r="DN605" s="51">
        <f t="shared" si="903"/>
        <v>1995.2329639395928</v>
      </c>
      <c r="DO605" s="93">
        <f t="shared" si="885"/>
        <v>5.5623760139491383</v>
      </c>
    </row>
    <row r="606" spans="1:119">
      <c r="A606" s="74">
        <v>8192</v>
      </c>
      <c r="B606" s="74">
        <f t="shared" si="908"/>
        <v>20</v>
      </c>
      <c r="C606" s="78">
        <v>22.475000000000001</v>
      </c>
      <c r="D606" s="76">
        <f t="shared" si="886"/>
        <v>4</v>
      </c>
      <c r="E606" s="76">
        <f t="shared" si="887"/>
        <v>4</v>
      </c>
      <c r="F606" s="77">
        <f t="shared" si="888"/>
        <v>359.6</v>
      </c>
      <c r="G606" s="73">
        <f t="shared" si="889"/>
        <v>1.329227995784969E+36</v>
      </c>
      <c r="H606" s="74">
        <f t="shared" si="890"/>
        <v>120.00000000000006</v>
      </c>
      <c r="I606" s="79">
        <v>600</v>
      </c>
      <c r="J606" s="51">
        <f t="shared" si="909"/>
        <v>600</v>
      </c>
      <c r="K606" s="51">
        <f t="shared" si="910"/>
        <v>10</v>
      </c>
      <c r="L606" s="51">
        <v>13</v>
      </c>
      <c r="N606" s="63">
        <f t="shared" si="942"/>
        <v>1.1567535637469305E+31</v>
      </c>
      <c r="O606" s="63">
        <f t="shared" si="943"/>
        <v>6.9405213824815828E+33</v>
      </c>
      <c r="P606" s="63">
        <f t="shared" si="944"/>
        <v>1.329227995784969E+37</v>
      </c>
      <c r="Q606" s="63">
        <f t="shared" si="945"/>
        <v>6.6461399789248448E+37</v>
      </c>
      <c r="R606" s="63">
        <f t="shared" si="911"/>
        <v>409600</v>
      </c>
      <c r="S606" s="51">
        <f t="shared" si="946"/>
        <v>1915.1702336657936</v>
      </c>
      <c r="T606" s="72">
        <f t="shared" si="941"/>
        <v>5.3258349100828521</v>
      </c>
      <c r="U606" s="51">
        <f t="shared" si="912"/>
        <v>585</v>
      </c>
      <c r="V606" s="69">
        <f t="shared" si="913"/>
        <v>10.75</v>
      </c>
      <c r="W606" s="51">
        <v>1</v>
      </c>
      <c r="Y606" s="68">
        <f t="shared" si="905"/>
        <v>1.0172097615488437E+30</v>
      </c>
      <c r="Z606" s="68">
        <f t="shared" si="947"/>
        <v>5.9506771050607361E+32</v>
      </c>
      <c r="AA606" s="68">
        <f t="shared" si="948"/>
        <v>1.7861501193360504E+36</v>
      </c>
      <c r="AB606" s="68">
        <f t="shared" si="949"/>
        <v>7.144600477344208E+37</v>
      </c>
      <c r="AC606" s="63">
        <f t="shared" si="914"/>
        <v>409600</v>
      </c>
      <c r="AD606" s="69">
        <f t="shared" si="950"/>
        <v>3001.591395064982</v>
      </c>
      <c r="AE606" s="72">
        <f t="shared" si="915"/>
        <v>8.3470283511262</v>
      </c>
      <c r="AF606" s="51">
        <f t="shared" si="916"/>
        <v>563</v>
      </c>
      <c r="AG606" s="51">
        <f t="shared" si="917"/>
        <v>11.85</v>
      </c>
      <c r="AH606" s="51">
        <v>1</v>
      </c>
      <c r="AJ606" s="63">
        <f t="shared" si="951"/>
        <v>5.7503854424703001E+28</v>
      </c>
      <c r="AK606" s="63">
        <f t="shared" si="952"/>
        <v>3.2374670041107789E+31</v>
      </c>
      <c r="AL606" s="63">
        <f t="shared" si="953"/>
        <v>9.326009684564894E+34</v>
      </c>
      <c r="AM606" s="63">
        <f t="shared" si="954"/>
        <v>7.875675875025942E+37</v>
      </c>
      <c r="AN606" s="63">
        <f t="shared" si="918"/>
        <v>409600</v>
      </c>
      <c r="AO606" s="51">
        <f t="shared" si="955"/>
        <v>2880.6501109426531</v>
      </c>
      <c r="AP606" s="72">
        <f t="shared" si="906"/>
        <v>8.0107066488950309</v>
      </c>
      <c r="AQ606" s="51">
        <f t="shared" si="919"/>
        <v>535</v>
      </c>
      <c r="AR606" s="51">
        <f t="shared" si="920"/>
        <v>13.25</v>
      </c>
      <c r="AS606" s="51">
        <v>1</v>
      </c>
      <c r="AU606" s="63">
        <f t="shared" si="956"/>
        <v>3.0519647018207895E+26</v>
      </c>
      <c r="AV606" s="63">
        <f t="shared" si="957"/>
        <v>1.6328011154741225E+29</v>
      </c>
      <c r="AW606" s="63">
        <f t="shared" si="958"/>
        <v>2.149935417987154E+33</v>
      </c>
      <c r="AX606" s="63">
        <f t="shared" si="959"/>
        <v>8.806135472075419E+37</v>
      </c>
      <c r="AY606" s="63">
        <f t="shared" si="921"/>
        <v>409600</v>
      </c>
      <c r="AZ606" s="51">
        <f t="shared" si="960"/>
        <v>13167.160394564462</v>
      </c>
      <c r="BA606" s="72">
        <f t="shared" si="892"/>
        <v>36.616130129489605</v>
      </c>
      <c r="BB606" s="51">
        <f t="shared" si="922"/>
        <v>505</v>
      </c>
      <c r="BC606" s="51">
        <f t="shared" si="923"/>
        <v>14.75</v>
      </c>
      <c r="BD606" s="51">
        <v>1</v>
      </c>
      <c r="BF606" s="63">
        <f t="shared" si="961"/>
        <v>2.5264866409182872E+25</v>
      </c>
      <c r="BG606" s="63">
        <f t="shared" si="962"/>
        <v>1.2758757536637351E+28</v>
      </c>
      <c r="BH606" s="63">
        <f t="shared" si="963"/>
        <v>3.7395692706734037E+31</v>
      </c>
      <c r="BI606" s="63">
        <f t="shared" si="964"/>
        <v>9.8030564689141475E+37</v>
      </c>
      <c r="BJ606" s="63">
        <f t="shared" si="924"/>
        <v>409600</v>
      </c>
      <c r="BK606" s="51">
        <f t="shared" si="965"/>
        <v>2930.9823154292735</v>
      </c>
      <c r="BL606" s="72">
        <f t="shared" si="907"/>
        <v>8.1506738471336853</v>
      </c>
      <c r="BM606" s="51">
        <f t="shared" si="925"/>
        <v>458</v>
      </c>
      <c r="BN606" s="51">
        <f t="shared" si="926"/>
        <v>17.100000000000001</v>
      </c>
      <c r="BO606" s="51">
        <v>1</v>
      </c>
      <c r="BQ606" s="63">
        <f t="shared" si="966"/>
        <v>8.214136234205864E+21</v>
      </c>
      <c r="BR606" s="63">
        <f t="shared" si="967"/>
        <v>3.7620743952662856E+24</v>
      </c>
      <c r="BS606" s="63">
        <f t="shared" si="968"/>
        <v>6.4171724925487307E+28</v>
      </c>
      <c r="BT606" s="63">
        <f t="shared" si="969"/>
        <v>1.1364899363961484E+38</v>
      </c>
      <c r="BU606" s="63">
        <f t="shared" si="927"/>
        <v>409600</v>
      </c>
      <c r="BV606" s="51">
        <f t="shared" si="970"/>
        <v>17057.537460246087</v>
      </c>
      <c r="BW606" s="72">
        <f t="shared" si="891"/>
        <v>47.434753782664309</v>
      </c>
      <c r="BX606" s="51">
        <f t="shared" si="928"/>
        <v>413</v>
      </c>
      <c r="BY606" s="51">
        <f t="shared" si="929"/>
        <v>19.350000000000001</v>
      </c>
      <c r="BZ606" s="51">
        <v>1</v>
      </c>
      <c r="CB606" s="63">
        <f t="shared" si="971"/>
        <v>4.2370150973193839E+19</v>
      </c>
      <c r="CC606" s="63">
        <f t="shared" si="972"/>
        <v>1.7498872351929055E+22</v>
      </c>
      <c r="CD606" s="63">
        <f t="shared" si="973"/>
        <v>1.4182690027734096E+26</v>
      </c>
      <c r="CE606" s="63">
        <f t="shared" si="974"/>
        <v>1.2860280859219577E+38</v>
      </c>
      <c r="CF606" s="63">
        <f t="shared" si="930"/>
        <v>409600</v>
      </c>
      <c r="CG606" s="51">
        <f t="shared" si="975"/>
        <v>8104.9165583350359</v>
      </c>
      <c r="CH606" s="93">
        <f t="shared" si="940"/>
        <v>22.538700106604658</v>
      </c>
      <c r="CI606" s="51">
        <f t="shared" si="931"/>
        <v>368</v>
      </c>
      <c r="CJ606" s="51">
        <f t="shared" si="932"/>
        <v>21.6</v>
      </c>
      <c r="CK606" s="51">
        <v>1</v>
      </c>
      <c r="CM606" s="63">
        <f t="shared" si="976"/>
        <v>1.9794215370015626E+17</v>
      </c>
      <c r="CN606" s="63">
        <f t="shared" si="977"/>
        <v>7.2842712561657504E+19</v>
      </c>
      <c r="CO606" s="63">
        <f t="shared" si="978"/>
        <v>3.0921562560466682E+23</v>
      </c>
      <c r="CP606" s="63">
        <f t="shared" si="979"/>
        <v>1.4355662354477666E+38</v>
      </c>
      <c r="CQ606" s="63">
        <f t="shared" si="933"/>
        <v>409600</v>
      </c>
      <c r="CR606" s="51">
        <f t="shared" si="980"/>
        <v>4244.9768100402925</v>
      </c>
      <c r="CS606" s="93">
        <f t="shared" si="904"/>
        <v>11.804718604116497</v>
      </c>
      <c r="CT606" s="51">
        <f t="shared" si="934"/>
        <v>317</v>
      </c>
      <c r="CU606" s="51">
        <f t="shared" si="935"/>
        <v>24.15</v>
      </c>
      <c r="CV606" s="51">
        <v>1</v>
      </c>
      <c r="CX606" s="63">
        <f t="shared" si="894"/>
        <v>59402919847397.734</v>
      </c>
      <c r="CY606" s="63">
        <f t="shared" si="895"/>
        <v>1.883072559162508E+16</v>
      </c>
      <c r="CZ606" s="63">
        <f t="shared" si="896"/>
        <v>2.9391304365415396E+20</v>
      </c>
      <c r="DA606" s="63">
        <f t="shared" si="897"/>
        <v>1.6050428049103501E+38</v>
      </c>
      <c r="DB606" s="63">
        <f t="shared" si="936"/>
        <v>409600</v>
      </c>
      <c r="DC606" s="51">
        <f t="shared" si="898"/>
        <v>15608.163489189768</v>
      </c>
      <c r="DD606" s="93">
        <f t="shared" si="893"/>
        <v>43.404236621773549</v>
      </c>
      <c r="DE606" s="51">
        <f t="shared" si="937"/>
        <v>262</v>
      </c>
      <c r="DF606" s="51">
        <f t="shared" si="938"/>
        <v>26.9</v>
      </c>
      <c r="DG606" s="51">
        <v>1</v>
      </c>
      <c r="DI606" s="63">
        <f t="shared" si="899"/>
        <v>267229214437.86929</v>
      </c>
      <c r="DJ606" s="63">
        <f t="shared" si="900"/>
        <v>70014054182721.758</v>
      </c>
      <c r="DK606" s="63">
        <f t="shared" si="901"/>
        <v>1.5985420051874499E+17</v>
      </c>
      <c r="DL606" s="63">
        <f t="shared" si="902"/>
        <v>1.7878116543307833E+38</v>
      </c>
      <c r="DM606" s="63">
        <f t="shared" si="939"/>
        <v>409600</v>
      </c>
      <c r="DN606" s="51">
        <f t="shared" si="903"/>
        <v>2283.1730341105458</v>
      </c>
      <c r="DO606" s="93">
        <f t="shared" si="885"/>
        <v>6.3492019858469009</v>
      </c>
    </row>
    <row r="607" spans="1:119">
      <c r="A607" s="74">
        <v>8192</v>
      </c>
      <c r="B607" s="74">
        <f t="shared" si="908"/>
        <v>20.033333333333335</v>
      </c>
      <c r="C607" s="78">
        <v>22.475000000000001</v>
      </c>
      <c r="D607" s="76">
        <f t="shared" si="886"/>
        <v>4.0049999999999999</v>
      </c>
      <c r="E607" s="76">
        <f t="shared" si="887"/>
        <v>4.0049999999999999</v>
      </c>
      <c r="F607" s="77">
        <f t="shared" si="888"/>
        <v>360.49956187500004</v>
      </c>
      <c r="G607" s="73">
        <f t="shared" si="889"/>
        <v>1.5268820121742002E+36</v>
      </c>
      <c r="H607" s="74">
        <f t="shared" si="890"/>
        <v>120.20000000000005</v>
      </c>
      <c r="I607" s="79">
        <v>601</v>
      </c>
      <c r="J607" s="51">
        <f t="shared" si="909"/>
        <v>601</v>
      </c>
      <c r="K607" s="51">
        <f t="shared" si="910"/>
        <v>10</v>
      </c>
      <c r="L607" s="51">
        <v>1</v>
      </c>
      <c r="N607" s="63">
        <f t="shared" si="942"/>
        <v>1.1567535637469305E+31</v>
      </c>
      <c r="O607" s="63">
        <f t="shared" si="943"/>
        <v>6.9520889181190519E+33</v>
      </c>
      <c r="P607" s="63">
        <f t="shared" si="944"/>
        <v>1.5268820121742001E+37</v>
      </c>
      <c r="Q607" s="63">
        <f t="shared" si="945"/>
        <v>7.634410060871001E+37</v>
      </c>
      <c r="R607" s="63">
        <f t="shared" si="911"/>
        <v>409873.06666666665</v>
      </c>
      <c r="S607" s="51">
        <f t="shared" si="946"/>
        <v>2196.2924096018487</v>
      </c>
      <c r="T607" s="72">
        <f t="shared" si="941"/>
        <v>6.092358054968714</v>
      </c>
      <c r="U607" s="51">
        <f t="shared" si="912"/>
        <v>586</v>
      </c>
      <c r="V607" s="69">
        <f t="shared" si="913"/>
        <v>10.75</v>
      </c>
      <c r="W607" s="51">
        <v>1</v>
      </c>
      <c r="Y607" s="68">
        <f t="shared" si="905"/>
        <v>1.0172097615488437E+30</v>
      </c>
      <c r="Z607" s="68">
        <f t="shared" si="947"/>
        <v>5.9608492026762242E+32</v>
      </c>
      <c r="AA607" s="68">
        <f t="shared" si="948"/>
        <v>2.0517477038590792E+36</v>
      </c>
      <c r="AB607" s="68">
        <f t="shared" si="949"/>
        <v>8.2069908154363259E+37</v>
      </c>
      <c r="AC607" s="63">
        <f t="shared" si="914"/>
        <v>409873.06666666665</v>
      </c>
      <c r="AD607" s="69">
        <f t="shared" si="950"/>
        <v>3442.0392700723119</v>
      </c>
      <c r="AE607" s="72">
        <f t="shared" si="915"/>
        <v>9.5479707441802883</v>
      </c>
      <c r="AF607" s="51">
        <f t="shared" si="916"/>
        <v>564</v>
      </c>
      <c r="AG607" s="51">
        <f t="shared" si="917"/>
        <v>11.85</v>
      </c>
      <c r="AH607" s="51">
        <v>1</v>
      </c>
      <c r="AJ607" s="63">
        <f t="shared" si="951"/>
        <v>5.7503854424703001E+28</v>
      </c>
      <c r="AK607" s="63">
        <f t="shared" si="952"/>
        <v>3.2432173895532493E+31</v>
      </c>
      <c r="AL607" s="63">
        <f t="shared" si="953"/>
        <v>1.0712771983346113E+35</v>
      </c>
      <c r="AM607" s="63">
        <f t="shared" si="954"/>
        <v>9.0467759221321362E+37</v>
      </c>
      <c r="AN607" s="63">
        <f t="shared" si="918"/>
        <v>409873.06666666665</v>
      </c>
      <c r="AO607" s="51">
        <f t="shared" si="955"/>
        <v>3303.131025953764</v>
      </c>
      <c r="AP607" s="72">
        <f t="shared" si="906"/>
        <v>9.1626492103729511</v>
      </c>
      <c r="AQ607" s="51">
        <f t="shared" si="919"/>
        <v>536</v>
      </c>
      <c r="AR607" s="51">
        <f t="shared" si="920"/>
        <v>13.25</v>
      </c>
      <c r="AS607" s="51">
        <v>1</v>
      </c>
      <c r="AU607" s="63">
        <f t="shared" si="956"/>
        <v>3.0519647018207895E+26</v>
      </c>
      <c r="AV607" s="63">
        <f t="shared" si="957"/>
        <v>1.6358530801759433E+29</v>
      </c>
      <c r="AW607" s="63">
        <f t="shared" si="958"/>
        <v>2.4696272779917065E+33</v>
      </c>
      <c r="AX607" s="63">
        <f t="shared" si="959"/>
        <v>1.0115593330654075E+38</v>
      </c>
      <c r="AY607" s="63">
        <f t="shared" si="921"/>
        <v>409873.06666666665</v>
      </c>
      <c r="AZ607" s="51">
        <f t="shared" si="960"/>
        <v>15096.877023492152</v>
      </c>
      <c r="BA607" s="72">
        <f t="shared" si="892"/>
        <v>41.877657062803472</v>
      </c>
      <c r="BB607" s="51">
        <f t="shared" si="922"/>
        <v>506</v>
      </c>
      <c r="BC607" s="51">
        <f t="shared" si="923"/>
        <v>14.75</v>
      </c>
      <c r="BD607" s="51">
        <v>1</v>
      </c>
      <c r="BF607" s="63">
        <f t="shared" si="961"/>
        <v>2.5264866409182872E+25</v>
      </c>
      <c r="BG607" s="63">
        <f t="shared" si="962"/>
        <v>1.2784022403046533E+28</v>
      </c>
      <c r="BH607" s="63">
        <f t="shared" si="963"/>
        <v>4.2956370696199995E+31</v>
      </c>
      <c r="BI607" s="63">
        <f t="shared" si="964"/>
        <v>1.1260754839784727E+38</v>
      </c>
      <c r="BJ607" s="63">
        <f t="shared" si="924"/>
        <v>409873.06666666665</v>
      </c>
      <c r="BK607" s="51">
        <f t="shared" si="965"/>
        <v>3360.1607805351746</v>
      </c>
      <c r="BL607" s="72">
        <f t="shared" si="907"/>
        <v>9.3208456705428109</v>
      </c>
      <c r="BM607" s="51">
        <f t="shared" si="925"/>
        <v>459</v>
      </c>
      <c r="BN607" s="51">
        <f t="shared" si="926"/>
        <v>17.100000000000001</v>
      </c>
      <c r="BO607" s="51">
        <v>1</v>
      </c>
      <c r="BQ607" s="63">
        <f t="shared" si="966"/>
        <v>8.214136234205864E+21</v>
      </c>
      <c r="BR607" s="63">
        <f t="shared" si="967"/>
        <v>3.7702885315004916E+24</v>
      </c>
      <c r="BS607" s="63">
        <f t="shared" si="968"/>
        <v>7.3713954859229478E+28</v>
      </c>
      <c r="BT607" s="63">
        <f t="shared" si="969"/>
        <v>1.3054841204089413E+38</v>
      </c>
      <c r="BU607" s="63">
        <f t="shared" si="927"/>
        <v>409873.06666666665</v>
      </c>
      <c r="BV607" s="51">
        <f t="shared" si="970"/>
        <v>19551.276843497428</v>
      </c>
      <c r="BW607" s="72">
        <f t="shared" si="891"/>
        <v>54.233843563661964</v>
      </c>
      <c r="BX607" s="51">
        <f t="shared" si="928"/>
        <v>414</v>
      </c>
      <c r="BY607" s="51">
        <f t="shared" si="929"/>
        <v>19.350000000000001</v>
      </c>
      <c r="BZ607" s="51">
        <v>1</v>
      </c>
      <c r="CB607" s="63">
        <f t="shared" si="971"/>
        <v>4.2370150973193839E+19</v>
      </c>
      <c r="CC607" s="63">
        <f t="shared" si="972"/>
        <v>1.7541242502902249E+22</v>
      </c>
      <c r="CD607" s="63">
        <f t="shared" si="973"/>
        <v>1.6291632704291004E+26</v>
      </c>
      <c r="CE607" s="63">
        <f t="shared" si="974"/>
        <v>1.4772583467785388E+38</v>
      </c>
      <c r="CF607" s="63">
        <f t="shared" si="930"/>
        <v>409873.06666666665</v>
      </c>
      <c r="CG607" s="51">
        <f t="shared" si="975"/>
        <v>9287.6161432666504</v>
      </c>
      <c r="CH607" s="93">
        <f t="shared" si="940"/>
        <v>25.763182886993487</v>
      </c>
      <c r="CI607" s="51">
        <f t="shared" si="931"/>
        <v>369</v>
      </c>
      <c r="CJ607" s="51">
        <f t="shared" si="932"/>
        <v>21.6</v>
      </c>
      <c r="CK607" s="51">
        <v>1</v>
      </c>
      <c r="CM607" s="63">
        <f t="shared" si="976"/>
        <v>1.9794215370015626E+17</v>
      </c>
      <c r="CN607" s="63">
        <f t="shared" si="977"/>
        <v>7.3040654715357659E+19</v>
      </c>
      <c r="CO607" s="63">
        <f t="shared" si="978"/>
        <v>3.5519548047145988E+23</v>
      </c>
      <c r="CP607" s="63">
        <f t="shared" si="979"/>
        <v>1.6490325731481361E+38</v>
      </c>
      <c r="CQ607" s="63">
        <f t="shared" si="933"/>
        <v>409873.06666666665</v>
      </c>
      <c r="CR607" s="51">
        <f t="shared" si="980"/>
        <v>4862.9832502963018</v>
      </c>
      <c r="CS607" s="93">
        <f t="shared" si="904"/>
        <v>13.489567712657852</v>
      </c>
      <c r="CT607" s="51">
        <f t="shared" si="934"/>
        <v>318</v>
      </c>
      <c r="CU607" s="51">
        <f t="shared" si="935"/>
        <v>24.15</v>
      </c>
      <c r="CV607" s="51">
        <v>1</v>
      </c>
      <c r="CX607" s="63">
        <f t="shared" si="894"/>
        <v>59402919847397.734</v>
      </c>
      <c r="CY607" s="63">
        <f t="shared" si="895"/>
        <v>1.889012851147248E+16</v>
      </c>
      <c r="CZ607" s="63">
        <f t="shared" si="896"/>
        <v>3.3761742975769844E+20</v>
      </c>
      <c r="DA607" s="63">
        <f t="shared" si="897"/>
        <v>1.8437100297003465E+38</v>
      </c>
      <c r="DB607" s="63">
        <f t="shared" si="936"/>
        <v>409873.06666666665</v>
      </c>
      <c r="DC607" s="51">
        <f t="shared" si="898"/>
        <v>17872.690995863493</v>
      </c>
      <c r="DD607" s="93">
        <f t="shared" si="893"/>
        <v>49.577566482759522</v>
      </c>
      <c r="DE607" s="51">
        <f t="shared" si="937"/>
        <v>263</v>
      </c>
      <c r="DF607" s="51">
        <f t="shared" si="938"/>
        <v>26.9</v>
      </c>
      <c r="DG607" s="51">
        <v>1</v>
      </c>
      <c r="DI607" s="63">
        <f t="shared" si="899"/>
        <v>267229214437.86929</v>
      </c>
      <c r="DJ607" s="63">
        <f t="shared" si="900"/>
        <v>70281283397159.625</v>
      </c>
      <c r="DK607" s="63">
        <f t="shared" si="901"/>
        <v>1.8362425717524861E+17</v>
      </c>
      <c r="DL607" s="63">
        <f t="shared" si="902"/>
        <v>2.053656306374299E+38</v>
      </c>
      <c r="DM607" s="63">
        <f t="shared" si="939"/>
        <v>409873.06666666665</v>
      </c>
      <c r="DN607" s="51">
        <f t="shared" si="903"/>
        <v>2612.7049521504564</v>
      </c>
      <c r="DO607" s="93">
        <f t="shared" si="885"/>
        <v>7.2474566641953038</v>
      </c>
    </row>
    <row r="608" spans="1:119">
      <c r="A608" s="74">
        <v>8192</v>
      </c>
      <c r="B608" s="74">
        <f t="shared" si="908"/>
        <v>20.066666666666666</v>
      </c>
      <c r="C608" s="78">
        <v>22.475000000000001</v>
      </c>
      <c r="D608" s="76">
        <f t="shared" si="886"/>
        <v>4.01</v>
      </c>
      <c r="E608" s="76">
        <f t="shared" si="887"/>
        <v>4.01</v>
      </c>
      <c r="F608" s="77">
        <f t="shared" si="888"/>
        <v>361.40024749999998</v>
      </c>
      <c r="G608" s="73">
        <f t="shared" si="889"/>
        <v>1.7539268556590663E+36</v>
      </c>
      <c r="H608" s="74">
        <f t="shared" si="890"/>
        <v>120.40000000000006</v>
      </c>
      <c r="I608" s="79">
        <v>602</v>
      </c>
      <c r="J608" s="51">
        <f t="shared" si="909"/>
        <v>602</v>
      </c>
      <c r="K608" s="51">
        <f t="shared" si="910"/>
        <v>10</v>
      </c>
      <c r="L608" s="51">
        <v>1</v>
      </c>
      <c r="N608" s="63">
        <f t="shared" si="942"/>
        <v>1.1567535637469305E+31</v>
      </c>
      <c r="O608" s="63">
        <f t="shared" si="943"/>
        <v>6.963656453756521E+33</v>
      </c>
      <c r="P608" s="63">
        <f t="shared" si="944"/>
        <v>1.7539268556590664E+37</v>
      </c>
      <c r="Q608" s="63">
        <f t="shared" si="945"/>
        <v>8.7696342782953313E+37</v>
      </c>
      <c r="R608" s="63">
        <f t="shared" si="911"/>
        <v>410146.1333333333</v>
      </c>
      <c r="S608" s="51">
        <f t="shared" si="946"/>
        <v>2518.6866516266987</v>
      </c>
      <c r="T608" s="72">
        <f t="shared" si="941"/>
        <v>6.9692444016012987</v>
      </c>
      <c r="U608" s="51">
        <f t="shared" si="912"/>
        <v>587</v>
      </c>
      <c r="V608" s="69">
        <f t="shared" si="913"/>
        <v>10.75</v>
      </c>
      <c r="W608" s="51">
        <v>1</v>
      </c>
      <c r="Y608" s="68">
        <f t="shared" si="905"/>
        <v>1.0172097615488437E+30</v>
      </c>
      <c r="Z608" s="68">
        <f t="shared" si="947"/>
        <v>5.9710213002917131E+32</v>
      </c>
      <c r="AA608" s="68">
        <f t="shared" si="948"/>
        <v>2.3568392122918676E+36</v>
      </c>
      <c r="AB608" s="68">
        <f t="shared" si="949"/>
        <v>9.4273568491674806E+37</v>
      </c>
      <c r="AC608" s="63">
        <f t="shared" si="914"/>
        <v>410146.1333333333</v>
      </c>
      <c r="AD608" s="69">
        <f t="shared" si="950"/>
        <v>3947.1291321247249</v>
      </c>
      <c r="AE608" s="72">
        <f t="shared" si="915"/>
        <v>10.921766543961001</v>
      </c>
      <c r="AF608" s="51">
        <f t="shared" si="916"/>
        <v>565</v>
      </c>
      <c r="AG608" s="51">
        <f t="shared" si="917"/>
        <v>11.85</v>
      </c>
      <c r="AH608" s="51">
        <v>1</v>
      </c>
      <c r="AJ608" s="63">
        <f t="shared" si="951"/>
        <v>5.7503854424703001E+28</v>
      </c>
      <c r="AK608" s="63">
        <f t="shared" si="952"/>
        <v>3.2489677749957197E+31</v>
      </c>
      <c r="AL608" s="63">
        <f t="shared" si="953"/>
        <v>1.2305743554728002E+35</v>
      </c>
      <c r="AM608" s="63">
        <f t="shared" si="954"/>
        <v>1.0392016619779967E+38</v>
      </c>
      <c r="AN608" s="63">
        <f t="shared" si="918"/>
        <v>410146.1333333333</v>
      </c>
      <c r="AO608" s="51">
        <f t="shared" si="955"/>
        <v>3787.5855985503622</v>
      </c>
      <c r="AP608" s="72">
        <f t="shared" si="906"/>
        <v>10.480307151838247</v>
      </c>
      <c r="AQ608" s="51">
        <f t="shared" si="919"/>
        <v>537</v>
      </c>
      <c r="AR608" s="51">
        <f t="shared" si="920"/>
        <v>13.25</v>
      </c>
      <c r="AS608" s="51">
        <v>1</v>
      </c>
      <c r="AU608" s="63">
        <f t="shared" si="956"/>
        <v>3.0519647018207895E+26</v>
      </c>
      <c r="AV608" s="63">
        <f t="shared" si="957"/>
        <v>1.6389050448777641E+29</v>
      </c>
      <c r="AW608" s="63">
        <f t="shared" si="958"/>
        <v>2.8368567916848794E+33</v>
      </c>
      <c r="AX608" s="63">
        <f t="shared" si="959"/>
        <v>1.1619765418741314E+38</v>
      </c>
      <c r="AY608" s="63">
        <f t="shared" si="921"/>
        <v>410146.1333333333</v>
      </c>
      <c r="AZ608" s="51">
        <f t="shared" si="960"/>
        <v>17309.464026309488</v>
      </c>
      <c r="BA608" s="72">
        <f t="shared" si="892"/>
        <v>47.895551112785249</v>
      </c>
      <c r="BB608" s="51">
        <f t="shared" si="922"/>
        <v>507</v>
      </c>
      <c r="BC608" s="51">
        <f t="shared" si="923"/>
        <v>14.75</v>
      </c>
      <c r="BD608" s="51">
        <v>1</v>
      </c>
      <c r="BF608" s="63">
        <f t="shared" si="961"/>
        <v>2.5264866409182872E+25</v>
      </c>
      <c r="BG608" s="63">
        <f t="shared" si="962"/>
        <v>1.2809287269455715E+28</v>
      </c>
      <c r="BH608" s="63">
        <f t="shared" si="963"/>
        <v>4.9343912355367781E+31</v>
      </c>
      <c r="BI608" s="63">
        <f t="shared" si="964"/>
        <v>1.2935210560485614E+38</v>
      </c>
      <c r="BJ608" s="63">
        <f t="shared" si="924"/>
        <v>410146.1333333333</v>
      </c>
      <c r="BK608" s="51">
        <f t="shared" si="965"/>
        <v>3852.1981213607737</v>
      </c>
      <c r="BL608" s="72">
        <f t="shared" si="907"/>
        <v>10.659090988477461</v>
      </c>
      <c r="BM608" s="51">
        <f t="shared" si="925"/>
        <v>460</v>
      </c>
      <c r="BN608" s="51">
        <f t="shared" si="926"/>
        <v>17.100000000000001</v>
      </c>
      <c r="BO608" s="51">
        <v>14</v>
      </c>
      <c r="BQ608" s="63">
        <f t="shared" si="966"/>
        <v>1.1499790727888209E+23</v>
      </c>
      <c r="BR608" s="63">
        <f t="shared" si="967"/>
        <v>5.2899037348285758E+25</v>
      </c>
      <c r="BS608" s="63">
        <f t="shared" si="968"/>
        <v>8.4675098687122604E+28</v>
      </c>
      <c r="BT608" s="63">
        <f t="shared" si="969"/>
        <v>1.4996074615885018E+38</v>
      </c>
      <c r="BU608" s="63">
        <f t="shared" si="927"/>
        <v>410146.1333333333</v>
      </c>
      <c r="BV608" s="51">
        <f t="shared" si="970"/>
        <v>1600.69261997386</v>
      </c>
      <c r="BW608" s="72">
        <f t="shared" si="891"/>
        <v>4.4291409069216536</v>
      </c>
      <c r="BX608" s="51">
        <f t="shared" si="928"/>
        <v>415</v>
      </c>
      <c r="BY608" s="51">
        <f t="shared" si="929"/>
        <v>19.350000000000001</v>
      </c>
      <c r="BZ608" s="51">
        <v>1</v>
      </c>
      <c r="CB608" s="63">
        <f t="shared" si="971"/>
        <v>4.2370150973193839E+19</v>
      </c>
      <c r="CC608" s="63">
        <f t="shared" si="972"/>
        <v>1.7583612653875442E+22</v>
      </c>
      <c r="CD608" s="63">
        <f t="shared" si="973"/>
        <v>1.871417168763498E+26</v>
      </c>
      <c r="CE608" s="63">
        <f t="shared" si="974"/>
        <v>1.6969242328501467E+38</v>
      </c>
      <c r="CF608" s="63">
        <f t="shared" si="930"/>
        <v>410146.1333333333</v>
      </c>
      <c r="CG608" s="51">
        <f t="shared" si="975"/>
        <v>10642.961748540543</v>
      </c>
      <c r="CH608" s="93">
        <f t="shared" si="940"/>
        <v>29.449237575689661</v>
      </c>
      <c r="CI608" s="51">
        <f t="shared" si="931"/>
        <v>370</v>
      </c>
      <c r="CJ608" s="51">
        <f t="shared" si="932"/>
        <v>21.6</v>
      </c>
      <c r="CK608" s="51">
        <v>1</v>
      </c>
      <c r="CM608" s="63">
        <f t="shared" si="976"/>
        <v>1.9794215370015626E+17</v>
      </c>
      <c r="CN608" s="63">
        <f t="shared" si="977"/>
        <v>7.3238596869057815E+19</v>
      </c>
      <c r="CO608" s="63">
        <f t="shared" si="978"/>
        <v>4.0801246411994744E+23</v>
      </c>
      <c r="CP608" s="63">
        <f t="shared" si="979"/>
        <v>1.8942410041117917E+38</v>
      </c>
      <c r="CQ608" s="63">
        <f t="shared" si="933"/>
        <v>410146.1333333333</v>
      </c>
      <c r="CR608" s="51">
        <f t="shared" si="980"/>
        <v>5571.003290101622</v>
      </c>
      <c r="CS608" s="93">
        <f t="shared" si="904"/>
        <v>15.415051120300138</v>
      </c>
      <c r="CT608" s="51">
        <f t="shared" si="934"/>
        <v>319</v>
      </c>
      <c r="CU608" s="51">
        <f t="shared" si="935"/>
        <v>24.15</v>
      </c>
      <c r="CV608" s="51">
        <v>1</v>
      </c>
      <c r="CX608" s="63">
        <f t="shared" si="894"/>
        <v>59402919847397.734</v>
      </c>
      <c r="CY608" s="63">
        <f t="shared" si="895"/>
        <v>1.8949531431319876E+16</v>
      </c>
      <c r="CZ608" s="63">
        <f t="shared" si="896"/>
        <v>3.8782058618099525E+20</v>
      </c>
      <c r="DA608" s="63">
        <f t="shared" si="897"/>
        <v>2.1178666782083222E+38</v>
      </c>
      <c r="DB608" s="63">
        <f t="shared" si="936"/>
        <v>410146.1333333333</v>
      </c>
      <c r="DC608" s="51">
        <f t="shared" si="898"/>
        <v>20465.972342725243</v>
      </c>
      <c r="DD608" s="93">
        <f t="shared" si="893"/>
        <v>56.629657794368953</v>
      </c>
      <c r="DE608" s="51">
        <f t="shared" si="937"/>
        <v>264</v>
      </c>
      <c r="DF608" s="51">
        <f t="shared" si="938"/>
        <v>26.9</v>
      </c>
      <c r="DG608" s="51">
        <v>1</v>
      </c>
      <c r="DI608" s="63">
        <f t="shared" si="899"/>
        <v>267229214437.86929</v>
      </c>
      <c r="DJ608" s="63">
        <f t="shared" si="900"/>
        <v>70548512611597.5</v>
      </c>
      <c r="DK608" s="63">
        <f t="shared" si="901"/>
        <v>2.1092888215476058E+17</v>
      </c>
      <c r="DL608" s="63">
        <f t="shared" si="902"/>
        <v>2.3590316208614439E+38</v>
      </c>
      <c r="DM608" s="63">
        <f t="shared" si="939"/>
        <v>410146.1333333333</v>
      </c>
      <c r="DN608" s="51">
        <f t="shared" si="903"/>
        <v>2989.8416613830336</v>
      </c>
      <c r="DO608" s="93">
        <f t="shared" si="885"/>
        <v>8.272937503682904</v>
      </c>
    </row>
    <row r="609" spans="1:119">
      <c r="A609" s="74">
        <v>8192</v>
      </c>
      <c r="B609" s="74">
        <f t="shared" si="908"/>
        <v>20.100000000000001</v>
      </c>
      <c r="C609" s="78">
        <v>22.475000000000001</v>
      </c>
      <c r="D609" s="76">
        <f t="shared" si="886"/>
        <v>4.0150000000000006</v>
      </c>
      <c r="E609" s="76">
        <f t="shared" si="887"/>
        <v>4.0150000000000006</v>
      </c>
      <c r="F609" s="77">
        <f t="shared" si="888"/>
        <v>362.30205687500012</v>
      </c>
      <c r="G609" s="73">
        <f t="shared" si="889"/>
        <v>2.014732893880691E+36</v>
      </c>
      <c r="H609" s="74">
        <f t="shared" si="890"/>
        <v>120.60000000000005</v>
      </c>
      <c r="I609" s="79">
        <v>603</v>
      </c>
      <c r="J609" s="51">
        <f t="shared" si="909"/>
        <v>603</v>
      </c>
      <c r="K609" s="51">
        <f t="shared" si="910"/>
        <v>10</v>
      </c>
      <c r="L609" s="51">
        <v>1</v>
      </c>
      <c r="N609" s="63">
        <f t="shared" si="942"/>
        <v>1.1567535637469305E+31</v>
      </c>
      <c r="O609" s="63">
        <f t="shared" si="943"/>
        <v>6.9752239893939913E+33</v>
      </c>
      <c r="P609" s="63">
        <f t="shared" si="944"/>
        <v>2.014732893880691E+37</v>
      </c>
      <c r="Q609" s="63">
        <f t="shared" si="945"/>
        <v>1.0073664469403455E+38</v>
      </c>
      <c r="R609" s="63">
        <f t="shared" si="911"/>
        <v>410419.20000000001</v>
      </c>
      <c r="S609" s="51">
        <f t="shared" si="946"/>
        <v>2888.4131849301821</v>
      </c>
      <c r="T609" s="72">
        <f t="shared" si="941"/>
        <v>7.9723896956144795</v>
      </c>
      <c r="U609" s="51">
        <f t="shared" si="912"/>
        <v>588</v>
      </c>
      <c r="V609" s="69">
        <f t="shared" si="913"/>
        <v>10.75</v>
      </c>
      <c r="W609" s="51">
        <v>1</v>
      </c>
      <c r="Y609" s="68">
        <f t="shared" si="905"/>
        <v>1.0172097615488437E+30</v>
      </c>
      <c r="Z609" s="68">
        <f t="shared" si="947"/>
        <v>5.9811933979072012E+32</v>
      </c>
      <c r="AA609" s="68">
        <f t="shared" si="948"/>
        <v>2.7072973261521767E+36</v>
      </c>
      <c r="AB609" s="68">
        <f t="shared" si="949"/>
        <v>1.0829189304608713E+38</v>
      </c>
      <c r="AC609" s="63">
        <f t="shared" si="914"/>
        <v>410419.20000000001</v>
      </c>
      <c r="AD609" s="69">
        <f t="shared" si="950"/>
        <v>4526.3497533777299</v>
      </c>
      <c r="AE609" s="72">
        <f t="shared" si="915"/>
        <v>12.493304046958229</v>
      </c>
      <c r="AF609" s="51">
        <f t="shared" si="916"/>
        <v>566</v>
      </c>
      <c r="AG609" s="51">
        <f t="shared" si="917"/>
        <v>11.85</v>
      </c>
      <c r="AH609" s="51">
        <v>1</v>
      </c>
      <c r="AJ609" s="63">
        <f t="shared" si="951"/>
        <v>5.7503854424703001E+28</v>
      </c>
      <c r="AK609" s="63">
        <f t="shared" si="952"/>
        <v>3.2547181604381897E+31</v>
      </c>
      <c r="AL609" s="63">
        <f t="shared" si="953"/>
        <v>1.4135587378331424E+35</v>
      </c>
      <c r="AM609" s="63">
        <f t="shared" si="954"/>
        <v>1.1937292396243095E+38</v>
      </c>
      <c r="AN609" s="63">
        <f t="shared" si="918"/>
        <v>410419.20000000001</v>
      </c>
      <c r="AO609" s="51">
        <f t="shared" si="955"/>
        <v>4343.1064324255713</v>
      </c>
      <c r="AP609" s="72">
        <f t="shared" si="906"/>
        <v>11.987529052102541</v>
      </c>
      <c r="AQ609" s="51">
        <f t="shared" si="919"/>
        <v>538</v>
      </c>
      <c r="AR609" s="51">
        <f t="shared" si="920"/>
        <v>13.25</v>
      </c>
      <c r="AS609" s="51">
        <v>1</v>
      </c>
      <c r="AU609" s="63">
        <f t="shared" si="956"/>
        <v>3.0519647018207895E+26</v>
      </c>
      <c r="AV609" s="63">
        <f t="shared" si="957"/>
        <v>1.6419570095795849E+29</v>
      </c>
      <c r="AW609" s="63">
        <f t="shared" si="958"/>
        <v>3.2586927299705861E+33</v>
      </c>
      <c r="AX609" s="63">
        <f t="shared" si="959"/>
        <v>1.3347605421959578E+38</v>
      </c>
      <c r="AY609" s="63">
        <f t="shared" si="921"/>
        <v>410419.20000000001</v>
      </c>
      <c r="AZ609" s="51">
        <f t="shared" si="960"/>
        <v>19846.39494797101</v>
      </c>
      <c r="BA609" s="72">
        <f t="shared" si="892"/>
        <v>54.778587566281267</v>
      </c>
      <c r="BB609" s="51">
        <f t="shared" si="922"/>
        <v>508</v>
      </c>
      <c r="BC609" s="51">
        <f t="shared" si="923"/>
        <v>14.75</v>
      </c>
      <c r="BD609" s="51">
        <v>1</v>
      </c>
      <c r="BF609" s="63">
        <f t="shared" si="961"/>
        <v>2.5264866409182872E+25</v>
      </c>
      <c r="BG609" s="63">
        <f t="shared" si="962"/>
        <v>1.28345521358649E+28</v>
      </c>
      <c r="BH609" s="63">
        <f t="shared" si="963"/>
        <v>5.6681270951728851E+31</v>
      </c>
      <c r="BI609" s="63">
        <f t="shared" si="964"/>
        <v>1.4858655092370095E+38</v>
      </c>
      <c r="BJ609" s="63">
        <f t="shared" si="924"/>
        <v>410419.20000000001</v>
      </c>
      <c r="BK609" s="51">
        <f t="shared" si="965"/>
        <v>4416.3029883480376</v>
      </c>
      <c r="BL609" s="72">
        <f t="shared" si="907"/>
        <v>12.18956090517513</v>
      </c>
      <c r="BM609" s="51">
        <f t="shared" si="925"/>
        <v>461</v>
      </c>
      <c r="BN609" s="51">
        <f t="shared" si="926"/>
        <v>17.100000000000001</v>
      </c>
      <c r="BO609" s="51">
        <v>1</v>
      </c>
      <c r="BQ609" s="63">
        <f t="shared" si="966"/>
        <v>1.1499790727888209E+23</v>
      </c>
      <c r="BR609" s="63">
        <f t="shared" si="967"/>
        <v>5.3014035255564649E+25</v>
      </c>
      <c r="BS609" s="63">
        <f t="shared" si="968"/>
        <v>9.7266146571109367E+28</v>
      </c>
      <c r="BT609" s="63">
        <f t="shared" si="969"/>
        <v>1.7225966242679909E+38</v>
      </c>
      <c r="BU609" s="63">
        <f t="shared" si="927"/>
        <v>410419.20000000001</v>
      </c>
      <c r="BV609" s="51">
        <f t="shared" si="970"/>
        <v>1834.7244480111476</v>
      </c>
      <c r="BW609" s="72">
        <f t="shared" si="891"/>
        <v>5.0640740597400367</v>
      </c>
      <c r="BX609" s="51">
        <f t="shared" si="928"/>
        <v>416</v>
      </c>
      <c r="BY609" s="51">
        <f t="shared" si="929"/>
        <v>19.350000000000001</v>
      </c>
      <c r="BZ609" s="51">
        <v>1</v>
      </c>
      <c r="CB609" s="63">
        <f t="shared" si="971"/>
        <v>4.2370150973193839E+19</v>
      </c>
      <c r="CC609" s="63">
        <f t="shared" si="972"/>
        <v>1.7625982804848636E+22</v>
      </c>
      <c r="CD609" s="63">
        <f t="shared" si="973"/>
        <v>2.1496938232718387E+26</v>
      </c>
      <c r="CE609" s="63">
        <f t="shared" si="974"/>
        <v>1.9492540748295686E+38</v>
      </c>
      <c r="CF609" s="63">
        <f t="shared" si="930"/>
        <v>410419.20000000001</v>
      </c>
      <c r="CG609" s="51">
        <f t="shared" si="975"/>
        <v>12196.164305121705</v>
      </c>
      <c r="CH609" s="93">
        <f t="shared" si="940"/>
        <v>33.662972852868933</v>
      </c>
      <c r="CI609" s="51">
        <f t="shared" si="931"/>
        <v>371</v>
      </c>
      <c r="CJ609" s="51">
        <f t="shared" si="932"/>
        <v>21.6</v>
      </c>
      <c r="CK609" s="51">
        <v>1</v>
      </c>
      <c r="CM609" s="63">
        <f t="shared" si="976"/>
        <v>1.9794215370015626E+17</v>
      </c>
      <c r="CN609" s="63">
        <f t="shared" si="977"/>
        <v>7.343653902275797E+19</v>
      </c>
      <c r="CO609" s="63">
        <f t="shared" si="978"/>
        <v>4.6868324635287044E+23</v>
      </c>
      <c r="CP609" s="63">
        <f t="shared" si="979"/>
        <v>2.1759115253911463E+38</v>
      </c>
      <c r="CQ609" s="63">
        <f t="shared" si="933"/>
        <v>410419.20000000001</v>
      </c>
      <c r="CR609" s="51">
        <f t="shared" si="980"/>
        <v>6382.1532521790768</v>
      </c>
      <c r="CS609" s="93">
        <f t="shared" si="904"/>
        <v>17.61555898199336</v>
      </c>
      <c r="CT609" s="51">
        <f t="shared" si="934"/>
        <v>320</v>
      </c>
      <c r="CU609" s="51">
        <f t="shared" si="935"/>
        <v>24.15</v>
      </c>
      <c r="CV609" s="51">
        <v>14</v>
      </c>
      <c r="CX609" s="63">
        <f t="shared" si="894"/>
        <v>831640877863568.25</v>
      </c>
      <c r="CY609" s="63">
        <f t="shared" si="895"/>
        <v>2.6612508091634182E+17</v>
      </c>
      <c r="CZ609" s="63">
        <f t="shared" si="896"/>
        <v>4.4548886938009515E+20</v>
      </c>
      <c r="DA609" s="63">
        <f t="shared" si="897"/>
        <v>2.4327899693609343E+38</v>
      </c>
      <c r="DB609" s="63">
        <f t="shared" si="936"/>
        <v>410419.20000000001</v>
      </c>
      <c r="DC609" s="51">
        <f t="shared" si="898"/>
        <v>1673.9830302583825</v>
      </c>
      <c r="DD609" s="93">
        <f t="shared" si="893"/>
        <v>4.6204071947511274</v>
      </c>
      <c r="DE609" s="51">
        <f t="shared" si="937"/>
        <v>265</v>
      </c>
      <c r="DF609" s="51">
        <f t="shared" si="938"/>
        <v>26.9</v>
      </c>
      <c r="DG609" s="51">
        <v>1</v>
      </c>
      <c r="DI609" s="63">
        <f t="shared" si="899"/>
        <v>267229214437.86929</v>
      </c>
      <c r="DJ609" s="63">
        <f t="shared" si="900"/>
        <v>70815741826035.359</v>
      </c>
      <c r="DK609" s="63">
        <f t="shared" si="901"/>
        <v>2.4229365995253696E+17</v>
      </c>
      <c r="DL609" s="63">
        <f t="shared" si="902"/>
        <v>2.7098157422695292E+38</v>
      </c>
      <c r="DM609" s="63">
        <f t="shared" si="939"/>
        <v>410419.20000000001</v>
      </c>
      <c r="DN609" s="51">
        <f t="shared" si="903"/>
        <v>3421.4660992714175</v>
      </c>
      <c r="DO609" s="93">
        <f t="shared" ref="DO609:DO643" si="981">DN609/$F609</f>
        <v>9.4436838939942227</v>
      </c>
    </row>
    <row r="610" spans="1:119">
      <c r="A610" s="74">
        <v>8192</v>
      </c>
      <c r="B610" s="74">
        <f t="shared" si="908"/>
        <v>20.133333333333333</v>
      </c>
      <c r="C610" s="78">
        <v>22.475000000000001</v>
      </c>
      <c r="D610" s="76">
        <f t="shared" ref="D610:D673" si="982">(100%+I610*0.5%)</f>
        <v>4.0199999999999996</v>
      </c>
      <c r="E610" s="76">
        <f t="shared" ref="E610:E673" si="983">(100%+I610*0.5%)</f>
        <v>4.0199999999999996</v>
      </c>
      <c r="F610" s="77">
        <f t="shared" ref="F610:F673" si="984">C610*D610*E610*1</f>
        <v>363.20498999999995</v>
      </c>
      <c r="G610" s="73">
        <f t="shared" ref="G610:G673" si="985">POWER($H$1,I610)</f>
        <v>2.3143203609591665E+36</v>
      </c>
      <c r="H610" s="74">
        <f t="shared" ref="H610:H673" si="986">LOG(G610,2)</f>
        <v>120.80000000000007</v>
      </c>
      <c r="I610" s="79">
        <v>604</v>
      </c>
      <c r="J610" s="51">
        <f t="shared" si="909"/>
        <v>604</v>
      </c>
      <c r="K610" s="51">
        <f t="shared" si="910"/>
        <v>10</v>
      </c>
      <c r="L610" s="51">
        <v>1</v>
      </c>
      <c r="N610" s="63">
        <f t="shared" si="942"/>
        <v>1.1567535637469305E+31</v>
      </c>
      <c r="O610" s="63">
        <f t="shared" si="943"/>
        <v>6.9867915250314604E+33</v>
      </c>
      <c r="P610" s="63">
        <f t="shared" si="944"/>
        <v>2.3143203609591667E+37</v>
      </c>
      <c r="Q610" s="63">
        <f t="shared" si="945"/>
        <v>1.1571601804795833E+38</v>
      </c>
      <c r="R610" s="63">
        <f t="shared" si="911"/>
        <v>410692.26666666666</v>
      </c>
      <c r="S610" s="51">
        <f t="shared" si="946"/>
        <v>3312.4222365411792</v>
      </c>
      <c r="T610" s="72">
        <f t="shared" si="941"/>
        <v>9.1199799775360457</v>
      </c>
      <c r="U610" s="51">
        <f t="shared" si="912"/>
        <v>589</v>
      </c>
      <c r="V610" s="69">
        <f t="shared" si="913"/>
        <v>10.75</v>
      </c>
      <c r="W610" s="51">
        <v>1</v>
      </c>
      <c r="Y610" s="68">
        <f t="shared" si="905"/>
        <v>1.0172097615488437E+30</v>
      </c>
      <c r="Z610" s="68">
        <f t="shared" si="947"/>
        <v>5.9913654955226894E+32</v>
      </c>
      <c r="AA610" s="68">
        <f t="shared" si="948"/>
        <v>3.1098679850388766E+36</v>
      </c>
      <c r="AB610" s="68">
        <f t="shared" si="949"/>
        <v>1.2439471940155521E+38</v>
      </c>
      <c r="AC610" s="63">
        <f t="shared" si="914"/>
        <v>410692.26666666666</v>
      </c>
      <c r="AD610" s="69">
        <f t="shared" si="950"/>
        <v>5190.5829937480221</v>
      </c>
      <c r="AE610" s="72">
        <f t="shared" si="915"/>
        <v>14.291056391455477</v>
      </c>
      <c r="AF610" s="51">
        <f t="shared" si="916"/>
        <v>567</v>
      </c>
      <c r="AG610" s="51">
        <f t="shared" si="917"/>
        <v>11.85</v>
      </c>
      <c r="AH610" s="51">
        <v>1</v>
      </c>
      <c r="AJ610" s="63">
        <f t="shared" si="951"/>
        <v>5.7503854424703001E+28</v>
      </c>
      <c r="AK610" s="63">
        <f t="shared" si="952"/>
        <v>3.2604685458806602E+31</v>
      </c>
      <c r="AL610" s="63">
        <f t="shared" si="953"/>
        <v>1.6237525968406161E+35</v>
      </c>
      <c r="AM610" s="63">
        <f t="shared" si="954"/>
        <v>1.3712348138683059E+38</v>
      </c>
      <c r="AN610" s="63">
        <f t="shared" si="918"/>
        <v>410692.26666666666</v>
      </c>
      <c r="AO610" s="51">
        <f t="shared" si="955"/>
        <v>4980.1204151841821</v>
      </c>
      <c r="AP610" s="72">
        <f t="shared" si="906"/>
        <v>13.711596900648813</v>
      </c>
      <c r="AQ610" s="51">
        <f t="shared" si="919"/>
        <v>539</v>
      </c>
      <c r="AR610" s="51">
        <f t="shared" si="920"/>
        <v>13.25</v>
      </c>
      <c r="AS610" s="51">
        <v>1</v>
      </c>
      <c r="AU610" s="63">
        <f t="shared" si="956"/>
        <v>3.0519647018207895E+26</v>
      </c>
      <c r="AV610" s="63">
        <f t="shared" si="957"/>
        <v>1.6450089742814056E+29</v>
      </c>
      <c r="AW610" s="63">
        <f t="shared" si="958"/>
        <v>3.7432549783580095E+33</v>
      </c>
      <c r="AX610" s="63">
        <f t="shared" si="959"/>
        <v>1.5332372391354478E+38</v>
      </c>
      <c r="AY610" s="63">
        <f t="shared" si="921"/>
        <v>410692.26666666666</v>
      </c>
      <c r="AZ610" s="51">
        <f t="shared" si="960"/>
        <v>22755.225271601859</v>
      </c>
      <c r="BA610" s="72">
        <f t="shared" si="892"/>
        <v>62.651191195368384</v>
      </c>
      <c r="BB610" s="51">
        <f t="shared" si="922"/>
        <v>509</v>
      </c>
      <c r="BC610" s="51">
        <f t="shared" si="923"/>
        <v>14.75</v>
      </c>
      <c r="BD610" s="51">
        <v>1</v>
      </c>
      <c r="BF610" s="63">
        <f t="shared" si="961"/>
        <v>2.5264866409182872E+25</v>
      </c>
      <c r="BG610" s="63">
        <f t="shared" si="962"/>
        <v>1.2859817002274082E+28</v>
      </c>
      <c r="BH610" s="63">
        <f t="shared" si="963"/>
        <v>6.5109682701392154E+31</v>
      </c>
      <c r="BI610" s="63">
        <f t="shared" si="964"/>
        <v>1.7068112662073853E+38</v>
      </c>
      <c r="BJ610" s="63">
        <f t="shared" si="924"/>
        <v>410692.26666666666</v>
      </c>
      <c r="BK610" s="51">
        <f t="shared" si="965"/>
        <v>5063.0333767485499</v>
      </c>
      <c r="BL610" s="72">
        <f t="shared" si="907"/>
        <v>13.939878350097972</v>
      </c>
      <c r="BM610" s="51">
        <f t="shared" si="925"/>
        <v>462</v>
      </c>
      <c r="BN610" s="51">
        <f t="shared" si="926"/>
        <v>17.100000000000001</v>
      </c>
      <c r="BO610" s="51">
        <v>1</v>
      </c>
      <c r="BQ610" s="63">
        <f t="shared" si="966"/>
        <v>1.1499790727888209E+23</v>
      </c>
      <c r="BR610" s="63">
        <f t="shared" si="967"/>
        <v>5.312903316284353E+25</v>
      </c>
      <c r="BS610" s="63">
        <f t="shared" si="968"/>
        <v>1.1172946256313382E+29</v>
      </c>
      <c r="BT610" s="63">
        <f t="shared" si="969"/>
        <v>1.9787439086200876E+38</v>
      </c>
      <c r="BU610" s="63">
        <f t="shared" si="927"/>
        <v>410692.26666666666</v>
      </c>
      <c r="BV610" s="51">
        <f t="shared" si="970"/>
        <v>2102.9831696857086</v>
      </c>
      <c r="BW610" s="72">
        <f t="shared" si="891"/>
        <v>5.7900723491869117</v>
      </c>
      <c r="BX610" s="51">
        <f t="shared" si="928"/>
        <v>417</v>
      </c>
      <c r="BY610" s="51">
        <f t="shared" si="929"/>
        <v>19.350000000000001</v>
      </c>
      <c r="BZ610" s="51">
        <v>1</v>
      </c>
      <c r="CB610" s="63">
        <f t="shared" si="971"/>
        <v>4.2370150973193839E+19</v>
      </c>
      <c r="CC610" s="63">
        <f t="shared" si="972"/>
        <v>1.766835295582183E+22</v>
      </c>
      <c r="CD610" s="63">
        <f t="shared" si="973"/>
        <v>2.4693497585396489E+26</v>
      </c>
      <c r="CE610" s="63">
        <f t="shared" si="974"/>
        <v>2.2391049492279938E+38</v>
      </c>
      <c r="CF610" s="63">
        <f t="shared" si="930"/>
        <v>410692.26666666666</v>
      </c>
      <c r="CG610" s="51">
        <f t="shared" si="975"/>
        <v>13976.117438416823</v>
      </c>
      <c r="CH610" s="93">
        <f t="shared" si="940"/>
        <v>38.479970879301035</v>
      </c>
      <c r="CI610" s="51">
        <f t="shared" si="931"/>
        <v>372</v>
      </c>
      <c r="CJ610" s="51">
        <f t="shared" si="932"/>
        <v>21.6</v>
      </c>
      <c r="CK610" s="51">
        <v>1</v>
      </c>
      <c r="CM610" s="63">
        <f t="shared" si="976"/>
        <v>1.9794215370015626E+17</v>
      </c>
      <c r="CN610" s="63">
        <f t="shared" si="977"/>
        <v>7.3634481176458125E+19</v>
      </c>
      <c r="CO610" s="63">
        <f t="shared" si="978"/>
        <v>5.3837567410021242E+23</v>
      </c>
      <c r="CP610" s="63">
        <f t="shared" si="979"/>
        <v>2.4994659898359E+38</v>
      </c>
      <c r="CQ610" s="63">
        <f t="shared" si="933"/>
        <v>410692.26666666666</v>
      </c>
      <c r="CR610" s="51">
        <f t="shared" si="980"/>
        <v>7311.4614987242949</v>
      </c>
      <c r="CS610" s="93">
        <f t="shared" si="904"/>
        <v>20.130399361320162</v>
      </c>
      <c r="CT610" s="51">
        <f t="shared" si="934"/>
        <v>321</v>
      </c>
      <c r="CU610" s="51">
        <f t="shared" si="935"/>
        <v>24.15</v>
      </c>
      <c r="CV610" s="51">
        <v>1</v>
      </c>
      <c r="CX610" s="63">
        <f t="shared" si="894"/>
        <v>831640877863568.25</v>
      </c>
      <c r="CY610" s="63">
        <f t="shared" si="895"/>
        <v>2.6695672179420541E+17</v>
      </c>
      <c r="CZ610" s="63">
        <f t="shared" si="896"/>
        <v>5.1173233142640437E+20</v>
      </c>
      <c r="DA610" s="63">
        <f t="shared" si="897"/>
        <v>2.7945418358581936E+38</v>
      </c>
      <c r="DB610" s="63">
        <f t="shared" si="936"/>
        <v>410692.26666666666</v>
      </c>
      <c r="DC610" s="51">
        <f t="shared" si="898"/>
        <v>1916.9112056331526</v>
      </c>
      <c r="DD610" s="93">
        <f t="shared" si="893"/>
        <v>5.2777667113911422</v>
      </c>
      <c r="DE610" s="51">
        <f t="shared" si="937"/>
        <v>266</v>
      </c>
      <c r="DF610" s="51">
        <f t="shared" si="938"/>
        <v>26.9</v>
      </c>
      <c r="DG610" s="51">
        <v>1</v>
      </c>
      <c r="DI610" s="63">
        <f t="shared" si="899"/>
        <v>267229214437.86929</v>
      </c>
      <c r="DJ610" s="63">
        <f t="shared" si="900"/>
        <v>71082971040473.234</v>
      </c>
      <c r="DK610" s="63">
        <f t="shared" si="901"/>
        <v>2.7832232861369018E+17</v>
      </c>
      <c r="DL610" s="63">
        <f t="shared" si="902"/>
        <v>3.1127608854900787E+38</v>
      </c>
      <c r="DM610" s="63">
        <f t="shared" si="939"/>
        <v>410692.26666666666</v>
      </c>
      <c r="DN610" s="51">
        <f t="shared" si="903"/>
        <v>3915.4571698363447</v>
      </c>
      <c r="DO610" s="93">
        <f t="shared" si="981"/>
        <v>10.780295639210092</v>
      </c>
    </row>
    <row r="611" spans="1:119">
      <c r="A611" s="74">
        <v>8192</v>
      </c>
      <c r="B611" s="74">
        <f t="shared" si="908"/>
        <v>20.166666666666668</v>
      </c>
      <c r="C611" s="78">
        <v>22.475000000000001</v>
      </c>
      <c r="D611" s="76">
        <f t="shared" si="982"/>
        <v>4.0250000000000004</v>
      </c>
      <c r="E611" s="76">
        <f t="shared" si="983"/>
        <v>4.0250000000000004</v>
      </c>
      <c r="F611" s="77">
        <f t="shared" si="984"/>
        <v>364.1090468750001</v>
      </c>
      <c r="G611" s="73">
        <f t="shared" si="985"/>
        <v>2.6584559915699392E+36</v>
      </c>
      <c r="H611" s="74">
        <f t="shared" si="986"/>
        <v>121.00000000000006</v>
      </c>
      <c r="I611" s="79">
        <v>605</v>
      </c>
      <c r="J611" s="51">
        <f t="shared" si="909"/>
        <v>605</v>
      </c>
      <c r="K611" s="51">
        <f t="shared" si="910"/>
        <v>10</v>
      </c>
      <c r="L611" s="51">
        <v>1</v>
      </c>
      <c r="N611" s="63">
        <f t="shared" si="942"/>
        <v>1.1567535637469305E+31</v>
      </c>
      <c r="O611" s="63">
        <f t="shared" si="943"/>
        <v>6.9983590606689295E+33</v>
      </c>
      <c r="P611" s="63">
        <f t="shared" si="944"/>
        <v>2.6584559915699394E+37</v>
      </c>
      <c r="Q611" s="63">
        <f t="shared" si="945"/>
        <v>1.3292279957849697E+38</v>
      </c>
      <c r="R611" s="63">
        <f t="shared" si="911"/>
        <v>410965.33333333337</v>
      </c>
      <c r="S611" s="51">
        <f t="shared" si="946"/>
        <v>3798.684760990006</v>
      </c>
      <c r="T611" s="72">
        <f t="shared" si="941"/>
        <v>10.432821687877773</v>
      </c>
      <c r="U611" s="51">
        <f t="shared" si="912"/>
        <v>590</v>
      </c>
      <c r="V611" s="69">
        <f t="shared" si="913"/>
        <v>10.75</v>
      </c>
      <c r="W611" s="51">
        <v>1</v>
      </c>
      <c r="Y611" s="68">
        <f t="shared" si="905"/>
        <v>1.0172097615488437E+30</v>
      </c>
      <c r="Z611" s="68">
        <f t="shared" si="947"/>
        <v>6.0015375931381783E+32</v>
      </c>
      <c r="AA611" s="68">
        <f t="shared" si="948"/>
        <v>3.5723002386721007E+36</v>
      </c>
      <c r="AB611" s="68">
        <f t="shared" si="949"/>
        <v>1.4289200954688424E+38</v>
      </c>
      <c r="AC611" s="63">
        <f t="shared" si="914"/>
        <v>410965.33333333337</v>
      </c>
      <c r="AD611" s="69">
        <f t="shared" si="950"/>
        <v>5952.3083597051336</v>
      </c>
      <c r="AE611" s="72">
        <f t="shared" si="915"/>
        <v>16.347598091262427</v>
      </c>
      <c r="AF611" s="51">
        <f t="shared" si="916"/>
        <v>568</v>
      </c>
      <c r="AG611" s="51">
        <f t="shared" si="917"/>
        <v>11.85</v>
      </c>
      <c r="AH611" s="51">
        <v>1</v>
      </c>
      <c r="AJ611" s="63">
        <f t="shared" si="951"/>
        <v>5.7503854424703001E+28</v>
      </c>
      <c r="AK611" s="63">
        <f t="shared" si="952"/>
        <v>3.2662189313231306E+31</v>
      </c>
      <c r="AL611" s="63">
        <f t="shared" si="953"/>
        <v>1.8652019369129795E+35</v>
      </c>
      <c r="AM611" s="63">
        <f t="shared" si="954"/>
        <v>1.575135175005189E+38</v>
      </c>
      <c r="AN611" s="63">
        <f t="shared" si="918"/>
        <v>410965.33333333337</v>
      </c>
      <c r="AO611" s="51">
        <f t="shared" si="955"/>
        <v>5710.5845509180081</v>
      </c>
      <c r="AP611" s="72">
        <f t="shared" si="906"/>
        <v>15.68372057747434</v>
      </c>
      <c r="AQ611" s="51">
        <f t="shared" si="919"/>
        <v>540</v>
      </c>
      <c r="AR611" s="51">
        <f t="shared" si="920"/>
        <v>13.25</v>
      </c>
      <c r="AS611" s="51">
        <v>15</v>
      </c>
      <c r="AU611" s="63">
        <f t="shared" si="956"/>
        <v>4.577947052731184E+27</v>
      </c>
      <c r="AV611" s="63">
        <f t="shared" si="957"/>
        <v>2.4720914084748393E+30</v>
      </c>
      <c r="AW611" s="63">
        <f t="shared" si="958"/>
        <v>4.2998708359743086E+33</v>
      </c>
      <c r="AX611" s="63">
        <f t="shared" si="959"/>
        <v>1.7612270944150846E+38</v>
      </c>
      <c r="AY611" s="63">
        <f t="shared" si="921"/>
        <v>410965.33333333337</v>
      </c>
      <c r="AZ611" s="51">
        <f t="shared" si="960"/>
        <v>1739.3656323683924</v>
      </c>
      <c r="BA611" s="72">
        <f t="shared" si="892"/>
        <v>4.7770459078033367</v>
      </c>
      <c r="BB611" s="51">
        <f t="shared" si="922"/>
        <v>510</v>
      </c>
      <c r="BC611" s="51">
        <f t="shared" si="923"/>
        <v>14.75</v>
      </c>
      <c r="BD611" s="51">
        <v>1</v>
      </c>
      <c r="BF611" s="63">
        <f t="shared" si="961"/>
        <v>2.5264866409182872E+25</v>
      </c>
      <c r="BG611" s="63">
        <f t="shared" si="962"/>
        <v>1.2885081868683264E+28</v>
      </c>
      <c r="BH611" s="63">
        <f t="shared" si="963"/>
        <v>7.4791385413468075E+31</v>
      </c>
      <c r="BI611" s="63">
        <f t="shared" si="964"/>
        <v>1.9606112937828302E+38</v>
      </c>
      <c r="BJ611" s="63">
        <f t="shared" si="924"/>
        <v>410965.33333333337</v>
      </c>
      <c r="BK611" s="51">
        <f t="shared" si="965"/>
        <v>5804.4943893795426</v>
      </c>
      <c r="BL611" s="72">
        <f t="shared" si="907"/>
        <v>15.941637372641953</v>
      </c>
      <c r="BM611" s="51">
        <f t="shared" si="925"/>
        <v>463</v>
      </c>
      <c r="BN611" s="51">
        <f t="shared" si="926"/>
        <v>17.100000000000001</v>
      </c>
      <c r="BO611" s="51">
        <v>1</v>
      </c>
      <c r="BQ611" s="63">
        <f t="shared" si="966"/>
        <v>1.1499790727888209E+23</v>
      </c>
      <c r="BR611" s="63">
        <f t="shared" si="967"/>
        <v>5.3244031070122412E+25</v>
      </c>
      <c r="BS611" s="63">
        <f t="shared" si="968"/>
        <v>1.2834344985097463E+29</v>
      </c>
      <c r="BT611" s="63">
        <f t="shared" si="969"/>
        <v>2.2729798727922983E+38</v>
      </c>
      <c r="BU611" s="63">
        <f t="shared" si="927"/>
        <v>410965.33333333337</v>
      </c>
      <c r="BV611" s="51">
        <f t="shared" si="970"/>
        <v>2410.4758274584105</v>
      </c>
      <c r="BW611" s="72">
        <f t="shared" si="891"/>
        <v>6.6202030631936903</v>
      </c>
      <c r="BX611" s="51">
        <f t="shared" si="928"/>
        <v>418</v>
      </c>
      <c r="BY611" s="51">
        <f t="shared" si="929"/>
        <v>19.350000000000001</v>
      </c>
      <c r="BZ611" s="51">
        <v>1</v>
      </c>
      <c r="CB611" s="63">
        <f t="shared" si="971"/>
        <v>4.2370150973193839E+19</v>
      </c>
      <c r="CC611" s="63">
        <f t="shared" si="972"/>
        <v>1.7710723106795025E+22</v>
      </c>
      <c r="CD611" s="63">
        <f t="shared" si="973"/>
        <v>2.8365380055468198E+26</v>
      </c>
      <c r="CE611" s="63">
        <f t="shared" si="974"/>
        <v>2.5720561718439165E+38</v>
      </c>
      <c r="CF611" s="63">
        <f t="shared" si="930"/>
        <v>410965.33333333337</v>
      </c>
      <c r="CG611" s="51">
        <f t="shared" si="975"/>
        <v>16015.935591351055</v>
      </c>
      <c r="CH611" s="93">
        <f t="shared" si="940"/>
        <v>43.986645563490711</v>
      </c>
      <c r="CI611" s="51">
        <f t="shared" si="931"/>
        <v>373</v>
      </c>
      <c r="CJ611" s="51">
        <f t="shared" si="932"/>
        <v>21.6</v>
      </c>
      <c r="CK611" s="51">
        <v>1</v>
      </c>
      <c r="CM611" s="63">
        <f t="shared" si="976"/>
        <v>1.9794215370015626E+17</v>
      </c>
      <c r="CN611" s="63">
        <f t="shared" si="977"/>
        <v>7.3832423330158281E+19</v>
      </c>
      <c r="CO611" s="63">
        <f t="shared" si="978"/>
        <v>6.1843125120933378E+23</v>
      </c>
      <c r="CP611" s="63">
        <f t="shared" si="979"/>
        <v>2.8711324708955346E+38</v>
      </c>
      <c r="CQ611" s="63">
        <f t="shared" si="933"/>
        <v>410965.33333333337</v>
      </c>
      <c r="CR611" s="51">
        <f t="shared" si="980"/>
        <v>8376.1472712859413</v>
      </c>
      <c r="CS611" s="93">
        <f t="shared" si="904"/>
        <v>23.00450192922974</v>
      </c>
      <c r="CT611" s="51">
        <f t="shared" si="934"/>
        <v>322</v>
      </c>
      <c r="CU611" s="51">
        <f t="shared" si="935"/>
        <v>24.15</v>
      </c>
      <c r="CV611" s="51">
        <v>1</v>
      </c>
      <c r="CX611" s="63">
        <f t="shared" si="894"/>
        <v>831640877863568.25</v>
      </c>
      <c r="CY611" s="63">
        <f t="shared" si="895"/>
        <v>2.6778836267206899E+17</v>
      </c>
      <c r="CZ611" s="63">
        <f t="shared" si="896"/>
        <v>5.8782608730830832E+20</v>
      </c>
      <c r="DA611" s="63">
        <f t="shared" si="897"/>
        <v>3.2100856098207014E+38</v>
      </c>
      <c r="DB611" s="63">
        <f t="shared" si="936"/>
        <v>410965.33333333337</v>
      </c>
      <c r="DC611" s="51">
        <f t="shared" si="898"/>
        <v>2195.1143860129364</v>
      </c>
      <c r="DD611" s="93">
        <f t="shared" si="893"/>
        <v>6.0287279452480256</v>
      </c>
      <c r="DE611" s="51">
        <f t="shared" si="937"/>
        <v>267</v>
      </c>
      <c r="DF611" s="51">
        <f t="shared" si="938"/>
        <v>26.9</v>
      </c>
      <c r="DG611" s="51">
        <v>1</v>
      </c>
      <c r="DI611" s="63">
        <f t="shared" si="899"/>
        <v>267229214437.86929</v>
      </c>
      <c r="DJ611" s="63">
        <f t="shared" si="900"/>
        <v>71350200254911.094</v>
      </c>
      <c r="DK611" s="63">
        <f t="shared" si="901"/>
        <v>3.1970840103749018E+17</v>
      </c>
      <c r="DL611" s="63">
        <f t="shared" si="902"/>
        <v>3.575623308661568E+38</v>
      </c>
      <c r="DM611" s="63">
        <f t="shared" si="939"/>
        <v>410965.33333333337</v>
      </c>
      <c r="DN611" s="51">
        <f t="shared" si="903"/>
        <v>4480.8339695652694</v>
      </c>
      <c r="DO611" s="93">
        <f t="shared" si="981"/>
        <v>12.306296720783088</v>
      </c>
    </row>
    <row r="612" spans="1:119">
      <c r="A612" s="74">
        <v>8192</v>
      </c>
      <c r="B612" s="74">
        <f t="shared" si="908"/>
        <v>20.2</v>
      </c>
      <c r="C612" s="78">
        <v>22.475000000000001</v>
      </c>
      <c r="D612" s="76">
        <f t="shared" si="982"/>
        <v>4.03</v>
      </c>
      <c r="E612" s="76">
        <f t="shared" si="983"/>
        <v>4.03</v>
      </c>
      <c r="F612" s="77">
        <f t="shared" si="984"/>
        <v>365.01422750000006</v>
      </c>
      <c r="G612" s="73">
        <f t="shared" si="985"/>
        <v>3.0537640243484003E+36</v>
      </c>
      <c r="H612" s="74">
        <f t="shared" si="986"/>
        <v>121.20000000000006</v>
      </c>
      <c r="I612" s="79">
        <v>606</v>
      </c>
      <c r="J612" s="51">
        <f t="shared" si="909"/>
        <v>606</v>
      </c>
      <c r="K612" s="51">
        <f t="shared" si="910"/>
        <v>10</v>
      </c>
      <c r="L612" s="51">
        <v>1</v>
      </c>
      <c r="N612" s="63">
        <f t="shared" si="942"/>
        <v>1.1567535637469305E+31</v>
      </c>
      <c r="O612" s="63">
        <f t="shared" si="943"/>
        <v>7.0099265963063986E+33</v>
      </c>
      <c r="P612" s="63">
        <f t="shared" si="944"/>
        <v>3.0537640243484002E+37</v>
      </c>
      <c r="Q612" s="63">
        <f t="shared" si="945"/>
        <v>1.5268820121742002E+38</v>
      </c>
      <c r="R612" s="63">
        <f t="shared" si="911"/>
        <v>411238.40000000002</v>
      </c>
      <c r="S612" s="51">
        <f t="shared" si="946"/>
        <v>4356.3423702003665</v>
      </c>
      <c r="T612" s="72">
        <f t="shared" si="941"/>
        <v>11.934719367070057</v>
      </c>
      <c r="U612" s="51">
        <f t="shared" si="912"/>
        <v>591</v>
      </c>
      <c r="V612" s="69">
        <f t="shared" si="913"/>
        <v>10.75</v>
      </c>
      <c r="W612" s="51">
        <v>1</v>
      </c>
      <c r="Y612" s="68">
        <f t="shared" si="905"/>
        <v>1.0172097615488437E+30</v>
      </c>
      <c r="Z612" s="68">
        <f t="shared" si="947"/>
        <v>6.0117096907536664E+32</v>
      </c>
      <c r="AA612" s="68">
        <f t="shared" si="948"/>
        <v>4.103495407718159E+36</v>
      </c>
      <c r="AB612" s="68">
        <f t="shared" si="949"/>
        <v>1.6413981630872652E+38</v>
      </c>
      <c r="AC612" s="63">
        <f t="shared" si="914"/>
        <v>411238.40000000002</v>
      </c>
      <c r="AD612" s="69">
        <f t="shared" si="950"/>
        <v>6825.8376049488152</v>
      </c>
      <c r="AE612" s="72">
        <f t="shared" si="915"/>
        <v>18.700196021671001</v>
      </c>
      <c r="AF612" s="51">
        <f t="shared" si="916"/>
        <v>569</v>
      </c>
      <c r="AG612" s="51">
        <f t="shared" si="917"/>
        <v>11.85</v>
      </c>
      <c r="AH612" s="51">
        <v>1</v>
      </c>
      <c r="AJ612" s="63">
        <f t="shared" si="951"/>
        <v>5.7503854424703001E+28</v>
      </c>
      <c r="AK612" s="63">
        <f t="shared" si="952"/>
        <v>3.2719693167656006E+31</v>
      </c>
      <c r="AL612" s="63">
        <f t="shared" si="953"/>
        <v>2.1425543966692237E+35</v>
      </c>
      <c r="AM612" s="63">
        <f t="shared" si="954"/>
        <v>1.8093551844264272E+38</v>
      </c>
      <c r="AN612" s="63">
        <f t="shared" si="918"/>
        <v>411238.40000000002</v>
      </c>
      <c r="AO612" s="51">
        <f t="shared" si="955"/>
        <v>6548.2105400278524</v>
      </c>
      <c r="AP612" s="72">
        <f t="shared" si="906"/>
        <v>17.939603573473999</v>
      </c>
      <c r="AQ612" s="51">
        <f t="shared" si="919"/>
        <v>541</v>
      </c>
      <c r="AR612" s="51">
        <f t="shared" si="920"/>
        <v>13.25</v>
      </c>
      <c r="AS612" s="51">
        <v>1</v>
      </c>
      <c r="AU612" s="63">
        <f t="shared" si="956"/>
        <v>4.577947052731184E+27</v>
      </c>
      <c r="AV612" s="63">
        <f t="shared" si="957"/>
        <v>2.4766693555275706E+30</v>
      </c>
      <c r="AW612" s="63">
        <f t="shared" si="958"/>
        <v>4.9392545559834147E+33</v>
      </c>
      <c r="AX612" s="63">
        <f t="shared" si="959"/>
        <v>2.023118666130815E+38</v>
      </c>
      <c r="AY612" s="63">
        <f t="shared" si="921"/>
        <v>411238.40000000002</v>
      </c>
      <c r="AZ612" s="51">
        <f t="shared" si="960"/>
        <v>1994.3132679215767</v>
      </c>
      <c r="BA612" s="72">
        <f t="shared" si="892"/>
        <v>5.463658996474531</v>
      </c>
      <c r="BB612" s="51">
        <f t="shared" si="922"/>
        <v>511</v>
      </c>
      <c r="BC612" s="51">
        <f t="shared" si="923"/>
        <v>14.75</v>
      </c>
      <c r="BD612" s="51">
        <v>1</v>
      </c>
      <c r="BF612" s="63">
        <f t="shared" si="961"/>
        <v>2.5264866409182872E+25</v>
      </c>
      <c r="BG612" s="63">
        <f t="shared" si="962"/>
        <v>1.2910346735092448E+28</v>
      </c>
      <c r="BH612" s="63">
        <f t="shared" si="963"/>
        <v>8.5912741392400026E+31</v>
      </c>
      <c r="BI612" s="63">
        <f t="shared" si="964"/>
        <v>2.2521509679569454E+38</v>
      </c>
      <c r="BJ612" s="63">
        <f t="shared" si="924"/>
        <v>411238.40000000002</v>
      </c>
      <c r="BK612" s="51">
        <f t="shared" si="965"/>
        <v>6654.5649900226963</v>
      </c>
      <c r="BL612" s="72">
        <f t="shared" si="907"/>
        <v>18.230974270784266</v>
      </c>
      <c r="BM612" s="51">
        <f t="shared" si="925"/>
        <v>464</v>
      </c>
      <c r="BN612" s="51">
        <f t="shared" si="926"/>
        <v>17.100000000000001</v>
      </c>
      <c r="BO612" s="51">
        <v>1</v>
      </c>
      <c r="BQ612" s="63">
        <f t="shared" si="966"/>
        <v>1.1499790727888209E+23</v>
      </c>
      <c r="BR612" s="63">
        <f t="shared" si="967"/>
        <v>5.3359028977401293E+25</v>
      </c>
      <c r="BS612" s="63">
        <f t="shared" si="968"/>
        <v>1.4742790971845903E+29</v>
      </c>
      <c r="BT612" s="63">
        <f t="shared" si="969"/>
        <v>2.6109682408178826E+38</v>
      </c>
      <c r="BU612" s="63">
        <f t="shared" si="927"/>
        <v>411238.40000000002</v>
      </c>
      <c r="BV612" s="51">
        <f t="shared" si="970"/>
        <v>2762.9421401371069</v>
      </c>
      <c r="BW612" s="72">
        <f t="shared" ref="BW612:BW643" si="987">BV612/$F612</f>
        <v>7.569409442093888</v>
      </c>
      <c r="BX612" s="51">
        <f t="shared" si="928"/>
        <v>419</v>
      </c>
      <c r="BY612" s="51">
        <f t="shared" si="929"/>
        <v>19.350000000000001</v>
      </c>
      <c r="BZ612" s="51">
        <v>1</v>
      </c>
      <c r="CB612" s="63">
        <f t="shared" si="971"/>
        <v>4.2370150973193839E+19</v>
      </c>
      <c r="CC612" s="63">
        <f t="shared" si="972"/>
        <v>1.7753093257768219E+22</v>
      </c>
      <c r="CD612" s="63">
        <f t="shared" si="973"/>
        <v>3.2583265408582036E+26</v>
      </c>
      <c r="CE612" s="63">
        <f t="shared" si="974"/>
        <v>2.9545166935570776E+38</v>
      </c>
      <c r="CF612" s="63">
        <f t="shared" si="930"/>
        <v>411238.40000000002</v>
      </c>
      <c r="CG612" s="51">
        <f t="shared" si="975"/>
        <v>18353.57080340046</v>
      </c>
      <c r="CH612" s="93">
        <f t="shared" si="940"/>
        <v>50.281795668911172</v>
      </c>
      <c r="CI612" s="51">
        <f t="shared" si="931"/>
        <v>374</v>
      </c>
      <c r="CJ612" s="51">
        <f t="shared" si="932"/>
        <v>21.6</v>
      </c>
      <c r="CK612" s="51">
        <v>1</v>
      </c>
      <c r="CM612" s="63">
        <f t="shared" si="976"/>
        <v>1.9794215370015626E+17</v>
      </c>
      <c r="CN612" s="63">
        <f t="shared" si="977"/>
        <v>7.4030365483858444E+19</v>
      </c>
      <c r="CO612" s="63">
        <f t="shared" si="978"/>
        <v>7.103909609429199E+23</v>
      </c>
      <c r="CP612" s="63">
        <f t="shared" si="979"/>
        <v>3.2980651462962722E+38</v>
      </c>
      <c r="CQ612" s="63">
        <f t="shared" si="933"/>
        <v>411238.40000000002</v>
      </c>
      <c r="CR612" s="51">
        <f t="shared" si="980"/>
        <v>9595.9402104777309</v>
      </c>
      <c r="CS612" s="93">
        <f t="shared" si="904"/>
        <v>26.289222412509194</v>
      </c>
      <c r="CT612" s="51">
        <f t="shared" si="934"/>
        <v>323</v>
      </c>
      <c r="CU612" s="51">
        <f t="shared" si="935"/>
        <v>24.15</v>
      </c>
      <c r="CV612" s="51">
        <v>1</v>
      </c>
      <c r="CX612" s="63">
        <f t="shared" si="894"/>
        <v>831640877863568.25</v>
      </c>
      <c r="CY612" s="63">
        <f t="shared" si="895"/>
        <v>2.6862000354993254E+17</v>
      </c>
      <c r="CZ612" s="63">
        <f t="shared" si="896"/>
        <v>6.7523485951539728E+20</v>
      </c>
      <c r="DA612" s="63">
        <f t="shared" si="897"/>
        <v>3.6874200594006929E+38</v>
      </c>
      <c r="DB612" s="63">
        <f t="shared" si="936"/>
        <v>411238.40000000002</v>
      </c>
      <c r="DC612" s="51">
        <f t="shared" si="898"/>
        <v>2513.7177075119835</v>
      </c>
      <c r="DD612" s="93">
        <f t="shared" si="893"/>
        <v>6.8866293917597581</v>
      </c>
      <c r="DE612" s="51">
        <f t="shared" si="937"/>
        <v>268</v>
      </c>
      <c r="DF612" s="51">
        <f t="shared" si="938"/>
        <v>26.9</v>
      </c>
      <c r="DG612" s="51">
        <v>1</v>
      </c>
      <c r="DI612" s="63">
        <f t="shared" si="899"/>
        <v>267229214437.86929</v>
      </c>
      <c r="DJ612" s="63">
        <f t="shared" si="900"/>
        <v>71617429469348.969</v>
      </c>
      <c r="DK612" s="63">
        <f t="shared" si="901"/>
        <v>3.6724851435049734E+17</v>
      </c>
      <c r="DL612" s="63">
        <f t="shared" si="902"/>
        <v>4.107312612748598E+38</v>
      </c>
      <c r="DM612" s="63">
        <f t="shared" si="939"/>
        <v>411238.40000000002</v>
      </c>
      <c r="DN612" s="51">
        <f t="shared" si="903"/>
        <v>5127.9209135490319</v>
      </c>
      <c r="DO612" s="93">
        <f t="shared" si="981"/>
        <v>14.048550788473118</v>
      </c>
    </row>
    <row r="613" spans="1:119">
      <c r="A613" s="74">
        <v>8192</v>
      </c>
      <c r="B613" s="74">
        <f t="shared" si="908"/>
        <v>20.233333333333334</v>
      </c>
      <c r="C613" s="78">
        <v>22.475000000000001</v>
      </c>
      <c r="D613" s="76">
        <f t="shared" si="982"/>
        <v>4.0350000000000001</v>
      </c>
      <c r="E613" s="76">
        <f t="shared" si="983"/>
        <v>4.0350000000000001</v>
      </c>
      <c r="F613" s="77">
        <f t="shared" si="984"/>
        <v>365.92053187500005</v>
      </c>
      <c r="G613" s="73">
        <f t="shared" si="985"/>
        <v>3.5078537113181338E+36</v>
      </c>
      <c r="H613" s="74">
        <f t="shared" si="986"/>
        <v>121.40000000000006</v>
      </c>
      <c r="I613" s="79">
        <v>607</v>
      </c>
      <c r="J613" s="51">
        <f t="shared" si="909"/>
        <v>607</v>
      </c>
      <c r="K613" s="51">
        <f t="shared" si="910"/>
        <v>10</v>
      </c>
      <c r="L613" s="51">
        <v>1</v>
      </c>
      <c r="N613" s="63">
        <f t="shared" si="942"/>
        <v>1.1567535637469305E+31</v>
      </c>
      <c r="O613" s="63">
        <f t="shared" si="943"/>
        <v>7.0214941319438677E+33</v>
      </c>
      <c r="P613" s="63">
        <f t="shared" si="944"/>
        <v>3.5078537113181337E+37</v>
      </c>
      <c r="Q613" s="63">
        <f t="shared" si="945"/>
        <v>1.7539268556590666E+38</v>
      </c>
      <c r="R613" s="63">
        <f t="shared" si="911"/>
        <v>411511.46666666667</v>
      </c>
      <c r="S613" s="51">
        <f t="shared" si="946"/>
        <v>4995.879289223305</v>
      </c>
      <c r="T613" s="72">
        <f t="shared" si="941"/>
        <v>13.652907814776345</v>
      </c>
      <c r="U613" s="51">
        <f t="shared" si="912"/>
        <v>592</v>
      </c>
      <c r="V613" s="69">
        <f t="shared" si="913"/>
        <v>10.75</v>
      </c>
      <c r="W613" s="51">
        <v>1</v>
      </c>
      <c r="Y613" s="68">
        <f t="shared" si="905"/>
        <v>1.0172097615488437E+30</v>
      </c>
      <c r="Z613" s="68">
        <f t="shared" si="947"/>
        <v>6.0218817883691553E+32</v>
      </c>
      <c r="AA613" s="68">
        <f t="shared" si="948"/>
        <v>4.7136784245837376E+36</v>
      </c>
      <c r="AB613" s="68">
        <f t="shared" si="949"/>
        <v>1.8854713698334969E+38</v>
      </c>
      <c r="AC613" s="63">
        <f t="shared" si="914"/>
        <v>411511.46666666667</v>
      </c>
      <c r="AD613" s="69">
        <f t="shared" si="950"/>
        <v>7827.5837856662656</v>
      </c>
      <c r="AE613" s="72">
        <f t="shared" si="915"/>
        <v>21.391485592670161</v>
      </c>
      <c r="AF613" s="51">
        <f t="shared" si="916"/>
        <v>570</v>
      </c>
      <c r="AG613" s="51">
        <f t="shared" si="917"/>
        <v>11.85</v>
      </c>
      <c r="AH613" s="51">
        <v>1</v>
      </c>
      <c r="AJ613" s="63">
        <f t="shared" si="951"/>
        <v>5.7503854424703001E+28</v>
      </c>
      <c r="AK613" s="63">
        <f t="shared" si="952"/>
        <v>3.277719702208071E+31</v>
      </c>
      <c r="AL613" s="63">
        <f t="shared" si="953"/>
        <v>2.4611487109456016E+35</v>
      </c>
      <c r="AM613" s="63">
        <f t="shared" si="954"/>
        <v>2.0784033239559942E+38</v>
      </c>
      <c r="AN613" s="63">
        <f t="shared" si="918"/>
        <v>411511.46666666667</v>
      </c>
      <c r="AO613" s="51">
        <f t="shared" si="955"/>
        <v>7508.7223269507222</v>
      </c>
      <c r="AP613" s="72">
        <f t="shared" si="906"/>
        <v>20.520090218702819</v>
      </c>
      <c r="AQ613" s="51">
        <f t="shared" si="919"/>
        <v>542</v>
      </c>
      <c r="AR613" s="51">
        <f t="shared" si="920"/>
        <v>13.25</v>
      </c>
      <c r="AS613" s="51">
        <v>1</v>
      </c>
      <c r="AU613" s="63">
        <f t="shared" si="956"/>
        <v>4.577947052731184E+27</v>
      </c>
      <c r="AV613" s="63">
        <f t="shared" si="957"/>
        <v>2.4812473025803016E+30</v>
      </c>
      <c r="AW613" s="63">
        <f t="shared" si="958"/>
        <v>5.6737135833697589E+33</v>
      </c>
      <c r="AX613" s="63">
        <f t="shared" si="959"/>
        <v>2.3239530837482635E+38</v>
      </c>
      <c r="AY613" s="63">
        <f t="shared" si="921"/>
        <v>411511.46666666667</v>
      </c>
      <c r="AZ613" s="51">
        <f t="shared" si="960"/>
        <v>2286.6376831803682</v>
      </c>
      <c r="BA613" s="72">
        <f t="shared" si="892"/>
        <v>6.2490007638092662</v>
      </c>
      <c r="BB613" s="51">
        <f t="shared" si="922"/>
        <v>512</v>
      </c>
      <c r="BC613" s="51">
        <f t="shared" si="923"/>
        <v>14.75</v>
      </c>
      <c r="BD613" s="51">
        <v>1</v>
      </c>
      <c r="BF613" s="63">
        <f t="shared" si="961"/>
        <v>2.5264866409182872E+25</v>
      </c>
      <c r="BG613" s="63">
        <f t="shared" si="962"/>
        <v>1.293561160150163E+28</v>
      </c>
      <c r="BH613" s="63">
        <f t="shared" si="963"/>
        <v>9.8687824710735598E+31</v>
      </c>
      <c r="BI613" s="63">
        <f t="shared" si="964"/>
        <v>2.587042112097124E+38</v>
      </c>
      <c r="BJ613" s="63">
        <f t="shared" si="924"/>
        <v>411511.46666666667</v>
      </c>
      <c r="BK613" s="51">
        <f t="shared" si="965"/>
        <v>7629.1579981637224</v>
      </c>
      <c r="BL613" s="72">
        <f t="shared" si="907"/>
        <v>20.849220892502075</v>
      </c>
      <c r="BM613" s="51">
        <f t="shared" si="925"/>
        <v>465</v>
      </c>
      <c r="BN613" s="51">
        <f t="shared" si="926"/>
        <v>17.100000000000001</v>
      </c>
      <c r="BO613" s="51">
        <v>1</v>
      </c>
      <c r="BQ613" s="63">
        <f t="shared" si="966"/>
        <v>1.1499790727888209E+23</v>
      </c>
      <c r="BR613" s="63">
        <f t="shared" si="967"/>
        <v>5.3474026884680175E+25</v>
      </c>
      <c r="BS613" s="63">
        <f t="shared" si="968"/>
        <v>1.6935019737424531E+29</v>
      </c>
      <c r="BT613" s="63">
        <f t="shared" si="969"/>
        <v>2.999214923177005E+38</v>
      </c>
      <c r="BU613" s="63">
        <f t="shared" si="927"/>
        <v>411511.46666666667</v>
      </c>
      <c r="BV613" s="51">
        <f t="shared" si="970"/>
        <v>3166.961742743983</v>
      </c>
      <c r="BW613" s="72">
        <f t="shared" si="987"/>
        <v>8.6547801144589229</v>
      </c>
      <c r="BX613" s="51">
        <f t="shared" si="928"/>
        <v>420</v>
      </c>
      <c r="BY613" s="51">
        <f t="shared" si="929"/>
        <v>19.350000000000001</v>
      </c>
      <c r="BZ613" s="51">
        <v>14</v>
      </c>
      <c r="CB613" s="63">
        <f t="shared" si="971"/>
        <v>5.9318211362471372E+20</v>
      </c>
      <c r="CC613" s="63">
        <f t="shared" si="972"/>
        <v>2.4913648772237977E+23</v>
      </c>
      <c r="CD613" s="63">
        <f t="shared" si="973"/>
        <v>3.7428343375269967E+26</v>
      </c>
      <c r="CE613" s="63">
        <f t="shared" si="974"/>
        <v>3.393848465700295E+38</v>
      </c>
      <c r="CF613" s="63">
        <f t="shared" si="930"/>
        <v>411511.46666666667</v>
      </c>
      <c r="CG613" s="51">
        <f t="shared" si="975"/>
        <v>1502.3228318518115</v>
      </c>
      <c r="CH613" s="93">
        <f t="shared" si="940"/>
        <v>4.1055986231595529</v>
      </c>
      <c r="CI613" s="51">
        <f t="shared" si="931"/>
        <v>375</v>
      </c>
      <c r="CJ613" s="51">
        <f t="shared" si="932"/>
        <v>21.6</v>
      </c>
      <c r="CK613" s="51">
        <v>1</v>
      </c>
      <c r="CM613" s="63">
        <f t="shared" si="976"/>
        <v>1.9794215370015626E+17</v>
      </c>
      <c r="CN613" s="63">
        <f t="shared" si="977"/>
        <v>7.4228307637558591E+19</v>
      </c>
      <c r="CO613" s="63">
        <f t="shared" si="978"/>
        <v>8.1602492823989542E+23</v>
      </c>
      <c r="CP613" s="63">
        <f t="shared" si="979"/>
        <v>3.7884820082235849E+38</v>
      </c>
      <c r="CQ613" s="63">
        <f t="shared" si="933"/>
        <v>411511.46666666667</v>
      </c>
      <c r="CR613" s="51">
        <f t="shared" si="980"/>
        <v>10993.446492467208</v>
      </c>
      <c r="CS613" s="93">
        <f t="shared" si="904"/>
        <v>30.043262224549384</v>
      </c>
      <c r="CT613" s="51">
        <f t="shared" si="934"/>
        <v>324</v>
      </c>
      <c r="CU613" s="51">
        <f t="shared" si="935"/>
        <v>24.15</v>
      </c>
      <c r="CV613" s="51">
        <v>1</v>
      </c>
      <c r="CX613" s="63">
        <f t="shared" si="894"/>
        <v>831640877863568.25</v>
      </c>
      <c r="CY613" s="63">
        <f t="shared" si="895"/>
        <v>2.6945164442779613E+17</v>
      </c>
      <c r="CZ613" s="63">
        <f t="shared" si="896"/>
        <v>7.756411723619909E+20</v>
      </c>
      <c r="DA613" s="63">
        <f t="shared" si="897"/>
        <v>4.235733356416646E+38</v>
      </c>
      <c r="DB613" s="63">
        <f t="shared" si="936"/>
        <v>411511.46666666667</v>
      </c>
      <c r="DC613" s="51">
        <f t="shared" si="898"/>
        <v>2878.5913480288159</v>
      </c>
      <c r="DD613" s="93">
        <f t="shared" si="893"/>
        <v>7.8667117509879292</v>
      </c>
      <c r="DE613" s="51">
        <f t="shared" si="937"/>
        <v>269</v>
      </c>
      <c r="DF613" s="51">
        <f t="shared" si="938"/>
        <v>26.9</v>
      </c>
      <c r="DG613" s="51">
        <v>1</v>
      </c>
      <c r="DI613" s="63">
        <f t="shared" si="899"/>
        <v>267229214437.86929</v>
      </c>
      <c r="DJ613" s="63">
        <f t="shared" si="900"/>
        <v>71884658683786.844</v>
      </c>
      <c r="DK613" s="63">
        <f t="shared" si="901"/>
        <v>4.2185776430952134E+17</v>
      </c>
      <c r="DL613" s="63">
        <f t="shared" si="902"/>
        <v>4.7180632417228894E+38</v>
      </c>
      <c r="DM613" s="63">
        <f t="shared" si="939"/>
        <v>411511.46666666667</v>
      </c>
      <c r="DN613" s="51">
        <f t="shared" si="903"/>
        <v>5868.5367926031322</v>
      </c>
      <c r="DO613" s="93">
        <f t="shared" si="981"/>
        <v>16.037735741507525</v>
      </c>
    </row>
    <row r="614" spans="1:119">
      <c r="A614" s="74">
        <v>8192</v>
      </c>
      <c r="B614" s="74">
        <f t="shared" si="908"/>
        <v>20.266666666666666</v>
      </c>
      <c r="C614" s="78">
        <v>22.475000000000001</v>
      </c>
      <c r="D614" s="76">
        <f t="shared" si="982"/>
        <v>4.04</v>
      </c>
      <c r="E614" s="76">
        <f t="shared" si="983"/>
        <v>4.04</v>
      </c>
      <c r="F614" s="77">
        <f t="shared" si="984"/>
        <v>366.82796000000002</v>
      </c>
      <c r="G614" s="73">
        <f t="shared" si="985"/>
        <v>4.0294657877613844E+36</v>
      </c>
      <c r="H614" s="74">
        <f t="shared" si="986"/>
        <v>121.60000000000007</v>
      </c>
      <c r="I614" s="79">
        <v>608</v>
      </c>
      <c r="J614" s="51">
        <f t="shared" si="909"/>
        <v>608</v>
      </c>
      <c r="K614" s="51">
        <f t="shared" si="910"/>
        <v>10</v>
      </c>
      <c r="L614" s="51">
        <v>1</v>
      </c>
      <c r="N614" s="63">
        <f t="shared" si="942"/>
        <v>1.1567535637469305E+31</v>
      </c>
      <c r="O614" s="63">
        <f t="shared" si="943"/>
        <v>7.0330616675813368E+33</v>
      </c>
      <c r="P614" s="63">
        <f t="shared" si="944"/>
        <v>4.0294657877613843E+37</v>
      </c>
      <c r="Q614" s="63">
        <f t="shared" si="945"/>
        <v>2.0147328938806921E+38</v>
      </c>
      <c r="R614" s="63">
        <f t="shared" si="911"/>
        <v>411784.53333333333</v>
      </c>
      <c r="S614" s="51">
        <f t="shared" si="946"/>
        <v>5729.3195740555957</v>
      </c>
      <c r="T614" s="72">
        <f t="shared" si="941"/>
        <v>15.618546563505125</v>
      </c>
      <c r="U614" s="51">
        <f t="shared" si="912"/>
        <v>593</v>
      </c>
      <c r="V614" s="69">
        <f t="shared" si="913"/>
        <v>10.75</v>
      </c>
      <c r="W614" s="51">
        <v>1</v>
      </c>
      <c r="Y614" s="68">
        <f t="shared" si="905"/>
        <v>1.0172097615488437E+30</v>
      </c>
      <c r="Z614" s="68">
        <f t="shared" si="947"/>
        <v>6.0320538859846434E+32</v>
      </c>
      <c r="AA614" s="68">
        <f t="shared" si="948"/>
        <v>5.4145946523043557E+36</v>
      </c>
      <c r="AB614" s="68">
        <f t="shared" si="949"/>
        <v>2.1658378609217442E+38</v>
      </c>
      <c r="AC614" s="63">
        <f t="shared" si="914"/>
        <v>411784.53333333333</v>
      </c>
      <c r="AD614" s="69">
        <f t="shared" si="950"/>
        <v>8976.3698313190762</v>
      </c>
      <c r="AE614" s="72">
        <f t="shared" si="915"/>
        <v>24.470244392818572</v>
      </c>
      <c r="AF614" s="51">
        <f t="shared" si="916"/>
        <v>571</v>
      </c>
      <c r="AG614" s="51">
        <f t="shared" si="917"/>
        <v>11.85</v>
      </c>
      <c r="AH614" s="51">
        <v>1</v>
      </c>
      <c r="AJ614" s="63">
        <f t="shared" si="951"/>
        <v>5.7503854424703001E+28</v>
      </c>
      <c r="AK614" s="63">
        <f t="shared" si="952"/>
        <v>3.2834700876505415E+31</v>
      </c>
      <c r="AL614" s="63">
        <f t="shared" si="953"/>
        <v>2.8271174756662859E+35</v>
      </c>
      <c r="AM614" s="63">
        <f t="shared" si="954"/>
        <v>2.3874584792486204E+38</v>
      </c>
      <c r="AN614" s="63">
        <f t="shared" si="918"/>
        <v>411784.53333333333</v>
      </c>
      <c r="AO614" s="51">
        <f t="shared" si="955"/>
        <v>8610.1514562272296</v>
      </c>
      <c r="AP614" s="72">
        <f t="shared" si="906"/>
        <v>23.471906166114572</v>
      </c>
      <c r="AQ614" s="51">
        <f t="shared" si="919"/>
        <v>543</v>
      </c>
      <c r="AR614" s="51">
        <f t="shared" si="920"/>
        <v>13.25</v>
      </c>
      <c r="AS614" s="51">
        <v>1</v>
      </c>
      <c r="AU614" s="63">
        <f t="shared" si="956"/>
        <v>4.577947052731184E+27</v>
      </c>
      <c r="AV614" s="63">
        <f t="shared" si="957"/>
        <v>2.4858252496330329E+30</v>
      </c>
      <c r="AW614" s="63">
        <f t="shared" si="958"/>
        <v>6.5173854599411757E+33</v>
      </c>
      <c r="AX614" s="63">
        <f t="shared" si="959"/>
        <v>2.6695210843919172E+38</v>
      </c>
      <c r="AY614" s="63">
        <f t="shared" si="921"/>
        <v>411784.53333333333</v>
      </c>
      <c r="AZ614" s="51">
        <f t="shared" si="960"/>
        <v>2621.8196395355212</v>
      </c>
      <c r="BA614" s="72">
        <f t="shared" si="892"/>
        <v>7.1472731782373433</v>
      </c>
      <c r="BB614" s="51">
        <f t="shared" si="922"/>
        <v>513</v>
      </c>
      <c r="BC614" s="51">
        <f t="shared" si="923"/>
        <v>14.75</v>
      </c>
      <c r="BD614" s="51">
        <v>1</v>
      </c>
      <c r="BF614" s="63">
        <f t="shared" si="961"/>
        <v>2.5264866409182872E+25</v>
      </c>
      <c r="BG614" s="63">
        <f t="shared" si="962"/>
        <v>1.2960876467910813E+28</v>
      </c>
      <c r="BH614" s="63">
        <f t="shared" si="963"/>
        <v>1.1336254190345774E+32</v>
      </c>
      <c r="BI614" s="63">
        <f t="shared" si="964"/>
        <v>2.9717310184740209E+38</v>
      </c>
      <c r="BJ614" s="63">
        <f t="shared" si="924"/>
        <v>411784.53333333333</v>
      </c>
      <c r="BK614" s="51">
        <f t="shared" si="965"/>
        <v>8746.5181991454356</v>
      </c>
      <c r="BL614" s="72">
        <f t="shared" si="907"/>
        <v>23.843651937397127</v>
      </c>
      <c r="BM614" s="51">
        <f t="shared" si="925"/>
        <v>466</v>
      </c>
      <c r="BN614" s="51">
        <f t="shared" si="926"/>
        <v>17.100000000000001</v>
      </c>
      <c r="BO614" s="51">
        <v>1</v>
      </c>
      <c r="BQ614" s="63">
        <f t="shared" si="966"/>
        <v>1.1499790727888209E+23</v>
      </c>
      <c r="BR614" s="63">
        <f t="shared" si="967"/>
        <v>5.3589024791959056E+25</v>
      </c>
      <c r="BS614" s="63">
        <f t="shared" si="968"/>
        <v>1.9453229314221877E+29</v>
      </c>
      <c r="BT614" s="63">
        <f t="shared" si="969"/>
        <v>3.4451932485359841E+38</v>
      </c>
      <c r="BU614" s="63">
        <f t="shared" si="927"/>
        <v>411784.53333333333</v>
      </c>
      <c r="BV614" s="51">
        <f t="shared" si="970"/>
        <v>3630.0771267516707</v>
      </c>
      <c r="BW614" s="72">
        <f t="shared" si="987"/>
        <v>9.8958572480452975</v>
      </c>
      <c r="BX614" s="51">
        <f t="shared" si="928"/>
        <v>421</v>
      </c>
      <c r="BY614" s="51">
        <f t="shared" si="929"/>
        <v>19.350000000000001</v>
      </c>
      <c r="BZ614" s="51">
        <v>1</v>
      </c>
      <c r="CB614" s="63">
        <f t="shared" si="971"/>
        <v>5.9318211362471372E+20</v>
      </c>
      <c r="CC614" s="63">
        <f t="shared" si="972"/>
        <v>2.4972966983600448E+23</v>
      </c>
      <c r="CD614" s="63">
        <f t="shared" si="973"/>
        <v>4.2993876465436782E+26</v>
      </c>
      <c r="CE614" s="63">
        <f t="shared" si="974"/>
        <v>3.8985081496591395E+38</v>
      </c>
      <c r="CF614" s="63">
        <f t="shared" si="930"/>
        <v>411784.53333333333</v>
      </c>
      <c r="CG614" s="51">
        <f t="shared" si="975"/>
        <v>1721.6166782933931</v>
      </c>
      <c r="CH614" s="93">
        <f t="shared" si="940"/>
        <v>4.6932536938934346</v>
      </c>
      <c r="CI614" s="51">
        <f t="shared" si="931"/>
        <v>376</v>
      </c>
      <c r="CJ614" s="51">
        <f t="shared" si="932"/>
        <v>21.6</v>
      </c>
      <c r="CK614" s="51">
        <v>1</v>
      </c>
      <c r="CM614" s="63">
        <f t="shared" si="976"/>
        <v>1.9794215370015626E+17</v>
      </c>
      <c r="CN614" s="63">
        <f t="shared" si="977"/>
        <v>7.4426249791258755E+19</v>
      </c>
      <c r="CO614" s="63">
        <f t="shared" si="978"/>
        <v>9.3736649270574114E+23</v>
      </c>
      <c r="CP614" s="63">
        <f t="shared" si="979"/>
        <v>4.3518230507822957E+38</v>
      </c>
      <c r="CQ614" s="63">
        <f t="shared" si="933"/>
        <v>411784.53333333333</v>
      </c>
      <c r="CR614" s="51">
        <f t="shared" si="980"/>
        <v>12594.568385949138</v>
      </c>
      <c r="CS614" s="93">
        <f t="shared" si="904"/>
        <v>34.333719779564071</v>
      </c>
      <c r="CT614" s="51">
        <f t="shared" si="934"/>
        <v>325</v>
      </c>
      <c r="CU614" s="51">
        <f t="shared" si="935"/>
        <v>24.15</v>
      </c>
      <c r="CV614" s="51">
        <v>1</v>
      </c>
      <c r="CX614" s="63">
        <f t="shared" si="894"/>
        <v>831640877863568.25</v>
      </c>
      <c r="CY614" s="63">
        <f t="shared" si="895"/>
        <v>2.7028328530565968E+17</v>
      </c>
      <c r="CZ614" s="63">
        <f t="shared" si="896"/>
        <v>8.9097773876019069E+20</v>
      </c>
      <c r="DA614" s="63">
        <f t="shared" si="897"/>
        <v>4.8655799387218716E+38</v>
      </c>
      <c r="DB614" s="63">
        <f t="shared" si="936"/>
        <v>411784.53333333333</v>
      </c>
      <c r="DC614" s="51">
        <f t="shared" si="898"/>
        <v>3296.4588903549702</v>
      </c>
      <c r="DD614" s="93">
        <f t="shared" si="893"/>
        <v>8.9863893972394315</v>
      </c>
      <c r="DE614" s="51">
        <f t="shared" si="937"/>
        <v>270</v>
      </c>
      <c r="DF614" s="51">
        <f t="shared" si="938"/>
        <v>26.9</v>
      </c>
      <c r="DG614" s="51">
        <v>1</v>
      </c>
      <c r="DI614" s="63">
        <f t="shared" si="899"/>
        <v>267229214437.86929</v>
      </c>
      <c r="DJ614" s="63">
        <f t="shared" si="900"/>
        <v>72151887898224.703</v>
      </c>
      <c r="DK614" s="63">
        <f t="shared" si="901"/>
        <v>4.8458731990507392E+17</v>
      </c>
      <c r="DL614" s="63">
        <f t="shared" si="902"/>
        <v>5.4196314845390623E+38</v>
      </c>
      <c r="DM614" s="63">
        <f t="shared" si="939"/>
        <v>411784.53333333333</v>
      </c>
      <c r="DN614" s="51">
        <f t="shared" si="903"/>
        <v>6716.211231903153</v>
      </c>
      <c r="DO614" s="93">
        <f t="shared" si="981"/>
        <v>18.308885810948414</v>
      </c>
    </row>
    <row r="615" spans="1:119">
      <c r="A615" s="74">
        <v>8192</v>
      </c>
      <c r="B615" s="74">
        <f t="shared" si="908"/>
        <v>20.3</v>
      </c>
      <c r="C615" s="78">
        <v>22.475000000000001</v>
      </c>
      <c r="D615" s="76">
        <f t="shared" si="982"/>
        <v>4.0449999999999999</v>
      </c>
      <c r="E615" s="76">
        <f t="shared" si="983"/>
        <v>4.0449999999999999</v>
      </c>
      <c r="F615" s="77">
        <f t="shared" si="984"/>
        <v>367.73651187500002</v>
      </c>
      <c r="G615" s="73">
        <f t="shared" si="985"/>
        <v>4.6286407219183354E+36</v>
      </c>
      <c r="H615" s="74">
        <f t="shared" si="986"/>
        <v>121.80000000000005</v>
      </c>
      <c r="I615" s="79">
        <v>609</v>
      </c>
      <c r="J615" s="51">
        <f t="shared" si="909"/>
        <v>609</v>
      </c>
      <c r="K615" s="51">
        <f t="shared" si="910"/>
        <v>10</v>
      </c>
      <c r="L615" s="51">
        <v>1</v>
      </c>
      <c r="N615" s="63">
        <f t="shared" si="942"/>
        <v>1.1567535637469305E+31</v>
      </c>
      <c r="O615" s="63">
        <f t="shared" si="943"/>
        <v>7.0446292032188071E+33</v>
      </c>
      <c r="P615" s="63">
        <f t="shared" si="944"/>
        <v>4.6286407219183354E+37</v>
      </c>
      <c r="Q615" s="63">
        <f t="shared" si="945"/>
        <v>2.3143203609591677E+38</v>
      </c>
      <c r="R615" s="63">
        <f t="shared" si="911"/>
        <v>412057.59999999998</v>
      </c>
      <c r="S615" s="51">
        <f t="shared" si="946"/>
        <v>6570.4533033526213</v>
      </c>
      <c r="T615" s="72">
        <f t="shared" si="941"/>
        <v>17.867285654751715</v>
      </c>
      <c r="U615" s="51">
        <f t="shared" si="912"/>
        <v>594</v>
      </c>
      <c r="V615" s="69">
        <f t="shared" si="913"/>
        <v>10.75</v>
      </c>
      <c r="W615" s="51">
        <v>1</v>
      </c>
      <c r="Y615" s="68">
        <f t="shared" si="905"/>
        <v>1.0172097615488437E+30</v>
      </c>
      <c r="Z615" s="68">
        <f t="shared" si="947"/>
        <v>6.0422259836001316E+32</v>
      </c>
      <c r="AA615" s="68">
        <f t="shared" si="948"/>
        <v>6.2197359700777555E+36</v>
      </c>
      <c r="AB615" s="68">
        <f t="shared" si="949"/>
        <v>2.487894388031105E+38</v>
      </c>
      <c r="AC615" s="63">
        <f t="shared" si="914"/>
        <v>412057.59999999998</v>
      </c>
      <c r="AD615" s="69">
        <f t="shared" si="950"/>
        <v>10293.78243541275</v>
      </c>
      <c r="AE615" s="72">
        <f t="shared" si="915"/>
        <v>27.992277358936239</v>
      </c>
      <c r="AF615" s="51">
        <f t="shared" si="916"/>
        <v>572</v>
      </c>
      <c r="AG615" s="51">
        <f t="shared" si="917"/>
        <v>11.85</v>
      </c>
      <c r="AH615" s="51">
        <v>1</v>
      </c>
      <c r="AJ615" s="63">
        <f t="shared" si="951"/>
        <v>5.7503854424703001E+28</v>
      </c>
      <c r="AK615" s="63">
        <f t="shared" si="952"/>
        <v>3.2892204730930115E+31</v>
      </c>
      <c r="AL615" s="63">
        <f t="shared" si="953"/>
        <v>3.2475051936812333E+35</v>
      </c>
      <c r="AM615" s="63">
        <f t="shared" si="954"/>
        <v>2.7424696277366134E+38</v>
      </c>
      <c r="AN615" s="63">
        <f t="shared" si="918"/>
        <v>412057.59999999998</v>
      </c>
      <c r="AO615" s="51">
        <f t="shared" si="955"/>
        <v>9873.1757881448684</v>
      </c>
      <c r="AP615" s="72">
        <f t="shared" si="906"/>
        <v>26.848505572111726</v>
      </c>
      <c r="AQ615" s="51">
        <f t="shared" si="919"/>
        <v>544</v>
      </c>
      <c r="AR615" s="51">
        <f t="shared" si="920"/>
        <v>13.25</v>
      </c>
      <c r="AS615" s="51">
        <v>1</v>
      </c>
      <c r="AU615" s="63">
        <f t="shared" si="956"/>
        <v>4.577947052731184E+27</v>
      </c>
      <c r="AV615" s="63">
        <f t="shared" si="957"/>
        <v>2.490403196685764E+30</v>
      </c>
      <c r="AW615" s="63">
        <f t="shared" si="958"/>
        <v>7.4865099567160236E+33</v>
      </c>
      <c r="AX615" s="63">
        <f t="shared" si="959"/>
        <v>3.0664744782708974E+38</v>
      </c>
      <c r="AY615" s="63">
        <f t="shared" si="921"/>
        <v>412057.59999999998</v>
      </c>
      <c r="AZ615" s="51">
        <f t="shared" si="960"/>
        <v>3006.1437307336791</v>
      </c>
      <c r="BA615" s="72">
        <f t="shared" si="892"/>
        <v>8.174721937199207</v>
      </c>
      <c r="BB615" s="51">
        <f t="shared" si="922"/>
        <v>514</v>
      </c>
      <c r="BC615" s="51">
        <f t="shared" si="923"/>
        <v>14.75</v>
      </c>
      <c r="BD615" s="51">
        <v>1</v>
      </c>
      <c r="BF615" s="63">
        <f t="shared" si="961"/>
        <v>2.5264866409182872E+25</v>
      </c>
      <c r="BG615" s="63">
        <f t="shared" si="962"/>
        <v>1.2986141334319997E+28</v>
      </c>
      <c r="BH615" s="63">
        <f t="shared" si="963"/>
        <v>1.3021936540278434E+32</v>
      </c>
      <c r="BI615" s="63">
        <f t="shared" si="964"/>
        <v>3.4136225324147721E+38</v>
      </c>
      <c r="BJ615" s="63">
        <f t="shared" si="924"/>
        <v>412057.59999999998</v>
      </c>
      <c r="BK615" s="51">
        <f t="shared" si="965"/>
        <v>10027.564158618725</v>
      </c>
      <c r="BL615" s="72">
        <f t="shared" si="907"/>
        <v>27.268339788971694</v>
      </c>
      <c r="BM615" s="51">
        <f t="shared" si="925"/>
        <v>467</v>
      </c>
      <c r="BN615" s="51">
        <f t="shared" si="926"/>
        <v>17.100000000000001</v>
      </c>
      <c r="BO615" s="51">
        <v>1</v>
      </c>
      <c r="BQ615" s="63">
        <f t="shared" si="966"/>
        <v>1.1499790727888209E+23</v>
      </c>
      <c r="BR615" s="63">
        <f t="shared" si="967"/>
        <v>5.3704022699237938E+25</v>
      </c>
      <c r="BS615" s="63">
        <f t="shared" si="968"/>
        <v>2.2345892512626771E+29</v>
      </c>
      <c r="BT615" s="63">
        <f t="shared" si="969"/>
        <v>3.9574878172401774E+38</v>
      </c>
      <c r="BU615" s="63">
        <f t="shared" si="927"/>
        <v>412057.59999999998</v>
      </c>
      <c r="BV615" s="51">
        <f t="shared" si="970"/>
        <v>4160.9345798492413</v>
      </c>
      <c r="BW615" s="72">
        <f t="shared" si="987"/>
        <v>11.314988981196446</v>
      </c>
      <c r="BX615" s="51">
        <f t="shared" si="928"/>
        <v>422</v>
      </c>
      <c r="BY615" s="51">
        <f t="shared" si="929"/>
        <v>19.350000000000001</v>
      </c>
      <c r="BZ615" s="51">
        <v>1</v>
      </c>
      <c r="CB615" s="63">
        <f t="shared" si="971"/>
        <v>5.9318211362471372E+20</v>
      </c>
      <c r="CC615" s="63">
        <f t="shared" si="972"/>
        <v>2.5032285194962918E+23</v>
      </c>
      <c r="CD615" s="63">
        <f t="shared" si="973"/>
        <v>4.9386995170792984E+26</v>
      </c>
      <c r="CE615" s="63">
        <f t="shared" si="974"/>
        <v>4.4782098984559898E+38</v>
      </c>
      <c r="CF615" s="63">
        <f t="shared" si="930"/>
        <v>412057.59999999998</v>
      </c>
      <c r="CG615" s="51">
        <f t="shared" si="975"/>
        <v>1972.9319471292538</v>
      </c>
      <c r="CH615" s="93">
        <f t="shared" si="940"/>
        <v>5.3650695087897269</v>
      </c>
      <c r="CI615" s="51">
        <f t="shared" si="931"/>
        <v>377</v>
      </c>
      <c r="CJ615" s="51">
        <f t="shared" si="932"/>
        <v>21.6</v>
      </c>
      <c r="CK615" s="51">
        <v>1</v>
      </c>
      <c r="CM615" s="63">
        <f t="shared" si="976"/>
        <v>1.9794215370015626E+17</v>
      </c>
      <c r="CN615" s="63">
        <f t="shared" si="977"/>
        <v>7.4624191944958902E+19</v>
      </c>
      <c r="CO615" s="63">
        <f t="shared" si="978"/>
        <v>1.0767513482004256E+24</v>
      </c>
      <c r="CP615" s="63">
        <f t="shared" si="979"/>
        <v>4.9989319796718022E+38</v>
      </c>
      <c r="CQ615" s="63">
        <f t="shared" si="933"/>
        <v>412057.59999999998</v>
      </c>
      <c r="CR615" s="51">
        <f t="shared" si="980"/>
        <v>14428.985026660159</v>
      </c>
      <c r="CS615" s="93">
        <f t="shared" si="904"/>
        <v>39.237292356666558</v>
      </c>
      <c r="CT615" s="51">
        <f t="shared" si="934"/>
        <v>326</v>
      </c>
      <c r="CU615" s="51">
        <f t="shared" si="935"/>
        <v>24.15</v>
      </c>
      <c r="CV615" s="51">
        <v>1</v>
      </c>
      <c r="CX615" s="63">
        <f t="shared" si="894"/>
        <v>831640877863568.25</v>
      </c>
      <c r="CY615" s="63">
        <f t="shared" si="895"/>
        <v>2.7111492618352326E+17</v>
      </c>
      <c r="CZ615" s="63">
        <f t="shared" si="896"/>
        <v>1.023464662852809E+21</v>
      </c>
      <c r="DA615" s="63">
        <f t="shared" si="897"/>
        <v>5.5890836717163895E+38</v>
      </c>
      <c r="DB615" s="63">
        <f t="shared" si="936"/>
        <v>412057.59999999998</v>
      </c>
      <c r="DC615" s="51">
        <f t="shared" si="898"/>
        <v>3775.0214540382949</v>
      </c>
      <c r="DD615" s="93">
        <f t="shared" si="893"/>
        <v>10.265560617819451</v>
      </c>
      <c r="DE615" s="51">
        <f t="shared" si="937"/>
        <v>271</v>
      </c>
      <c r="DF615" s="51">
        <f t="shared" si="938"/>
        <v>26.9</v>
      </c>
      <c r="DG615" s="51">
        <v>1</v>
      </c>
      <c r="DI615" s="63">
        <f t="shared" si="899"/>
        <v>267229214437.86929</v>
      </c>
      <c r="DJ615" s="63">
        <f t="shared" si="900"/>
        <v>72419117112662.578</v>
      </c>
      <c r="DK615" s="63">
        <f t="shared" si="901"/>
        <v>5.5664465722738054E+17</v>
      </c>
      <c r="DL615" s="63">
        <f t="shared" si="902"/>
        <v>6.2255217709801604E+38</v>
      </c>
      <c r="DM615" s="63">
        <f t="shared" si="939"/>
        <v>412057.59999999998</v>
      </c>
      <c r="DN615" s="51">
        <f t="shared" si="903"/>
        <v>7686.4325252875869</v>
      </c>
      <c r="DO615" s="93">
        <f t="shared" si="981"/>
        <v>20.902010752471426</v>
      </c>
    </row>
    <row r="616" spans="1:119">
      <c r="A616" s="74">
        <v>8192</v>
      </c>
      <c r="B616" s="74">
        <f t="shared" si="908"/>
        <v>20.333333333333332</v>
      </c>
      <c r="C616" s="78">
        <v>22.475000000000001</v>
      </c>
      <c r="D616" s="76">
        <f t="shared" si="982"/>
        <v>4.0500000000000007</v>
      </c>
      <c r="E616" s="76">
        <f t="shared" si="983"/>
        <v>4.0500000000000007</v>
      </c>
      <c r="F616" s="77">
        <f t="shared" si="984"/>
        <v>368.64618750000017</v>
      </c>
      <c r="G616" s="73">
        <f t="shared" si="985"/>
        <v>5.3169119831398795E+36</v>
      </c>
      <c r="H616" s="74">
        <f t="shared" si="986"/>
        <v>122.00000000000007</v>
      </c>
      <c r="I616" s="79">
        <v>610</v>
      </c>
      <c r="J616" s="51">
        <f t="shared" si="909"/>
        <v>610</v>
      </c>
      <c r="K616" s="51">
        <f t="shared" si="910"/>
        <v>10</v>
      </c>
      <c r="L616" s="51">
        <v>1</v>
      </c>
      <c r="N616" s="63">
        <f t="shared" si="942"/>
        <v>1.1567535637469305E+31</v>
      </c>
      <c r="O616" s="63">
        <f t="shared" si="943"/>
        <v>7.0561967388562762E+33</v>
      </c>
      <c r="P616" s="63">
        <f t="shared" si="944"/>
        <v>5.3169119831398798E+37</v>
      </c>
      <c r="Q616" s="63">
        <f t="shared" si="945"/>
        <v>2.6584559915699398E+38</v>
      </c>
      <c r="R616" s="63">
        <f t="shared" si="911"/>
        <v>412330.66666666663</v>
      </c>
      <c r="S616" s="51">
        <f t="shared" si="946"/>
        <v>7535.0960013080457</v>
      </c>
      <c r="T616" s="72">
        <f t="shared" si="941"/>
        <v>20.43991300278412</v>
      </c>
      <c r="U616" s="51">
        <f t="shared" si="912"/>
        <v>595</v>
      </c>
      <c r="V616" s="69">
        <f t="shared" si="913"/>
        <v>10.75</v>
      </c>
      <c r="W616" s="51">
        <v>1</v>
      </c>
      <c r="Y616" s="68">
        <f t="shared" si="905"/>
        <v>1.0172097615488437E+30</v>
      </c>
      <c r="Z616" s="68">
        <f t="shared" si="947"/>
        <v>6.0523980812156205E+32</v>
      </c>
      <c r="AA616" s="68">
        <f t="shared" si="948"/>
        <v>7.144600477344205E+36</v>
      </c>
      <c r="AB616" s="68">
        <f t="shared" si="949"/>
        <v>2.8578401909376855E+38</v>
      </c>
      <c r="AC616" s="63">
        <f t="shared" si="914"/>
        <v>412330.66666666663</v>
      </c>
      <c r="AD616" s="69">
        <f t="shared" si="950"/>
        <v>11804.577923448844</v>
      </c>
      <c r="AE616" s="72">
        <f t="shared" si="915"/>
        <v>32.021429554181509</v>
      </c>
      <c r="AF616" s="51">
        <f t="shared" si="916"/>
        <v>573</v>
      </c>
      <c r="AG616" s="51">
        <f t="shared" si="917"/>
        <v>11.85</v>
      </c>
      <c r="AH616" s="51">
        <v>1</v>
      </c>
      <c r="AJ616" s="63">
        <f t="shared" si="951"/>
        <v>5.7503854424703001E+28</v>
      </c>
      <c r="AK616" s="63">
        <f t="shared" si="952"/>
        <v>3.2949708585354819E+31</v>
      </c>
      <c r="AL616" s="63">
        <f t="shared" si="953"/>
        <v>3.7304038738259598E+35</v>
      </c>
      <c r="AM616" s="63">
        <f t="shared" si="954"/>
        <v>3.1502703500103783E+38</v>
      </c>
      <c r="AN616" s="63">
        <f t="shared" si="918"/>
        <v>412330.66666666663</v>
      </c>
      <c r="AO616" s="51">
        <f t="shared" si="955"/>
        <v>11321.507940388932</v>
      </c>
      <c r="AP616" s="72">
        <f t="shared" si="906"/>
        <v>30.711040353262643</v>
      </c>
      <c r="AQ616" s="51">
        <f t="shared" si="919"/>
        <v>545</v>
      </c>
      <c r="AR616" s="51">
        <f t="shared" si="920"/>
        <v>13.25</v>
      </c>
      <c r="AS616" s="51">
        <v>1</v>
      </c>
      <c r="AU616" s="63">
        <f t="shared" si="956"/>
        <v>4.577947052731184E+27</v>
      </c>
      <c r="AV616" s="63">
        <f t="shared" si="957"/>
        <v>2.4949811437384953E+30</v>
      </c>
      <c r="AW616" s="63">
        <f t="shared" si="958"/>
        <v>8.5997416719486219E+33</v>
      </c>
      <c r="AX616" s="63">
        <f t="shared" si="959"/>
        <v>3.5224541888301699E+38</v>
      </c>
      <c r="AY616" s="63">
        <f t="shared" si="921"/>
        <v>412330.66666666663</v>
      </c>
      <c r="AZ616" s="51">
        <f t="shared" si="960"/>
        <v>3446.8162990052565</v>
      </c>
      <c r="BA616" s="72">
        <f t="shared" si="892"/>
        <v>9.3499306811772058</v>
      </c>
      <c r="BB616" s="51">
        <f t="shared" si="922"/>
        <v>515</v>
      </c>
      <c r="BC616" s="51">
        <f t="shared" si="923"/>
        <v>14.75</v>
      </c>
      <c r="BD616" s="51">
        <v>1</v>
      </c>
      <c r="BF616" s="63">
        <f t="shared" si="961"/>
        <v>2.5264866409182872E+25</v>
      </c>
      <c r="BG616" s="63">
        <f t="shared" si="962"/>
        <v>1.3011406200729179E+28</v>
      </c>
      <c r="BH616" s="63">
        <f t="shared" si="963"/>
        <v>1.4958277082693622E+32</v>
      </c>
      <c r="BI616" s="63">
        <f t="shared" si="964"/>
        <v>3.9212225875656613E+38</v>
      </c>
      <c r="BJ616" s="63">
        <f t="shared" si="924"/>
        <v>412330.66666666663</v>
      </c>
      <c r="BK616" s="51">
        <f t="shared" si="965"/>
        <v>11496.280149839098</v>
      </c>
      <c r="BL616" s="72">
        <f t="shared" si="907"/>
        <v>31.185132356316835</v>
      </c>
      <c r="BM616" s="51">
        <f t="shared" si="925"/>
        <v>468</v>
      </c>
      <c r="BN616" s="51">
        <f t="shared" si="926"/>
        <v>17.100000000000001</v>
      </c>
      <c r="BO616" s="51">
        <v>1</v>
      </c>
      <c r="BQ616" s="63">
        <f t="shared" si="966"/>
        <v>1.1499790727888209E+23</v>
      </c>
      <c r="BR616" s="63">
        <f t="shared" si="967"/>
        <v>5.3819020606516819E+25</v>
      </c>
      <c r="BS616" s="63">
        <f t="shared" si="968"/>
        <v>2.5668689970194937E+29</v>
      </c>
      <c r="BT616" s="63">
        <f t="shared" si="969"/>
        <v>4.5459597455845982E+38</v>
      </c>
      <c r="BU616" s="63">
        <f t="shared" si="927"/>
        <v>412330.66666666663</v>
      </c>
      <c r="BV616" s="51">
        <f t="shared" si="970"/>
        <v>4769.4457611677117</v>
      </c>
      <c r="BW616" s="72">
        <f t="shared" si="987"/>
        <v>12.937732500401104</v>
      </c>
      <c r="BX616" s="51">
        <f t="shared" si="928"/>
        <v>423</v>
      </c>
      <c r="BY616" s="51">
        <f t="shared" si="929"/>
        <v>19.350000000000001</v>
      </c>
      <c r="BZ616" s="51">
        <v>1</v>
      </c>
      <c r="CB616" s="63">
        <f t="shared" si="971"/>
        <v>5.9318211362471372E+20</v>
      </c>
      <c r="CC616" s="63">
        <f t="shared" si="972"/>
        <v>2.5091603406325389E+23</v>
      </c>
      <c r="CD616" s="63">
        <f t="shared" si="973"/>
        <v>5.6730760110936424E+26</v>
      </c>
      <c r="CE616" s="63">
        <f t="shared" si="974"/>
        <v>5.1441123436878337E+38</v>
      </c>
      <c r="CF616" s="63">
        <f t="shared" si="930"/>
        <v>412330.66666666663</v>
      </c>
      <c r="CG616" s="51">
        <f t="shared" si="975"/>
        <v>2260.9459902684043</v>
      </c>
      <c r="CH616" s="93">
        <f t="shared" si="940"/>
        <v>6.1331055818077687</v>
      </c>
      <c r="CI616" s="51">
        <f t="shared" si="931"/>
        <v>378</v>
      </c>
      <c r="CJ616" s="51">
        <f t="shared" si="932"/>
        <v>21.6</v>
      </c>
      <c r="CK616" s="51">
        <v>1</v>
      </c>
      <c r="CM616" s="63">
        <f t="shared" si="976"/>
        <v>1.9794215370015626E+17</v>
      </c>
      <c r="CN616" s="63">
        <f t="shared" si="977"/>
        <v>7.4822134098659066E+19</v>
      </c>
      <c r="CO616" s="63">
        <f t="shared" si="978"/>
        <v>1.2368625024186681E+24</v>
      </c>
      <c r="CP616" s="63">
        <f t="shared" si="979"/>
        <v>5.74226494179107E+38</v>
      </c>
      <c r="CQ616" s="63">
        <f t="shared" si="933"/>
        <v>412330.66666666663</v>
      </c>
      <c r="CR616" s="51">
        <f t="shared" si="980"/>
        <v>16530.703344918824</v>
      </c>
      <c r="CS616" s="93">
        <f t="shared" si="904"/>
        <v>44.841650084659605</v>
      </c>
      <c r="CT616" s="51">
        <f t="shared" si="934"/>
        <v>327</v>
      </c>
      <c r="CU616" s="51">
        <f t="shared" si="935"/>
        <v>24.15</v>
      </c>
      <c r="CV616" s="51">
        <v>1</v>
      </c>
      <c r="CX616" s="63">
        <f t="shared" si="894"/>
        <v>831640877863568.25</v>
      </c>
      <c r="CY616" s="63">
        <f t="shared" si="895"/>
        <v>2.7194656706138682E+17</v>
      </c>
      <c r="CZ616" s="63">
        <f t="shared" si="896"/>
        <v>1.1756521746166169E+21</v>
      </c>
      <c r="DA616" s="63">
        <f t="shared" si="897"/>
        <v>6.4201712196414036E+38</v>
      </c>
      <c r="DB616" s="63">
        <f t="shared" si="936"/>
        <v>412330.66666666663</v>
      </c>
      <c r="DC616" s="51">
        <f t="shared" si="898"/>
        <v>4323.0998917196684</v>
      </c>
      <c r="DD616" s="93">
        <f t="shared" si="893"/>
        <v>11.726962161299081</v>
      </c>
      <c r="DE616" s="51">
        <f t="shared" si="937"/>
        <v>272</v>
      </c>
      <c r="DF616" s="51">
        <f t="shared" si="938"/>
        <v>26.9</v>
      </c>
      <c r="DG616" s="51">
        <v>1</v>
      </c>
      <c r="DI616" s="63">
        <f t="shared" si="899"/>
        <v>267229214437.86929</v>
      </c>
      <c r="DJ616" s="63">
        <f t="shared" si="900"/>
        <v>72686346327100.453</v>
      </c>
      <c r="DK616" s="63">
        <f t="shared" si="901"/>
        <v>6.3941680207498048E+17</v>
      </c>
      <c r="DL616" s="63">
        <f t="shared" si="902"/>
        <v>7.1512466173231375E+38</v>
      </c>
      <c r="DM616" s="63">
        <f t="shared" si="939"/>
        <v>412330.66666666663</v>
      </c>
      <c r="DN616" s="51">
        <f t="shared" si="903"/>
        <v>8796.9313961318167</v>
      </c>
      <c r="DO616" s="93">
        <f t="shared" si="981"/>
        <v>23.862803127814288</v>
      </c>
    </row>
    <row r="617" spans="1:119">
      <c r="A617" s="74">
        <v>8192</v>
      </c>
      <c r="B617" s="74">
        <f t="shared" si="908"/>
        <v>20.366666666666667</v>
      </c>
      <c r="C617" s="78">
        <v>22.475000000000001</v>
      </c>
      <c r="D617" s="76">
        <f t="shared" si="982"/>
        <v>4.0549999999999997</v>
      </c>
      <c r="E617" s="76">
        <f t="shared" si="983"/>
        <v>4.0549999999999997</v>
      </c>
      <c r="F617" s="77">
        <f t="shared" si="984"/>
        <v>369.55698687499995</v>
      </c>
      <c r="G617" s="73">
        <f t="shared" si="985"/>
        <v>6.1075280486968042E+36</v>
      </c>
      <c r="H617" s="74">
        <f t="shared" si="986"/>
        <v>122.20000000000006</v>
      </c>
      <c r="I617" s="79">
        <v>611</v>
      </c>
      <c r="J617" s="51">
        <f t="shared" si="909"/>
        <v>611</v>
      </c>
      <c r="K617" s="51">
        <f t="shared" si="910"/>
        <v>10</v>
      </c>
      <c r="L617" s="51">
        <v>1</v>
      </c>
      <c r="N617" s="63">
        <f t="shared" si="942"/>
        <v>1.1567535637469305E+31</v>
      </c>
      <c r="O617" s="63">
        <f t="shared" si="943"/>
        <v>7.0677642744937453E+33</v>
      </c>
      <c r="P617" s="63">
        <f t="shared" si="944"/>
        <v>6.1075280486968042E+37</v>
      </c>
      <c r="Q617" s="63">
        <f t="shared" si="945"/>
        <v>3.0537640243484019E+38</v>
      </c>
      <c r="R617" s="63">
        <f t="shared" si="911"/>
        <v>412603.73333333334</v>
      </c>
      <c r="S617" s="51">
        <f t="shared" si="946"/>
        <v>8641.3861746036782</v>
      </c>
      <c r="T617" s="72">
        <f t="shared" si="941"/>
        <v>23.383095115250971</v>
      </c>
      <c r="U617" s="51">
        <f t="shared" si="912"/>
        <v>596</v>
      </c>
      <c r="V617" s="69">
        <f t="shared" si="913"/>
        <v>10.75</v>
      </c>
      <c r="W617" s="51">
        <v>1</v>
      </c>
      <c r="Y617" s="68">
        <f t="shared" si="905"/>
        <v>1.0172097615488437E+30</v>
      </c>
      <c r="Z617" s="68">
        <f t="shared" si="947"/>
        <v>6.0625701788311086E+32</v>
      </c>
      <c r="AA617" s="68">
        <f t="shared" si="948"/>
        <v>8.2069908154363215E+36</v>
      </c>
      <c r="AB617" s="68">
        <f t="shared" si="949"/>
        <v>3.2827963261745323E+38</v>
      </c>
      <c r="AC617" s="63">
        <f t="shared" si="914"/>
        <v>412603.73333333334</v>
      </c>
      <c r="AD617" s="69">
        <f t="shared" si="950"/>
        <v>13537.147733304535</v>
      </c>
      <c r="AE617" s="72">
        <f t="shared" si="915"/>
        <v>36.630744957024397</v>
      </c>
      <c r="AF617" s="51">
        <f t="shared" si="916"/>
        <v>574</v>
      </c>
      <c r="AG617" s="51">
        <f t="shared" si="917"/>
        <v>11.85</v>
      </c>
      <c r="AH617" s="51">
        <v>1</v>
      </c>
      <c r="AJ617" s="63">
        <f t="shared" si="951"/>
        <v>5.7503854424703001E+28</v>
      </c>
      <c r="AK617" s="63">
        <f t="shared" si="952"/>
        <v>3.3007212439779523E+31</v>
      </c>
      <c r="AL617" s="63">
        <f t="shared" si="953"/>
        <v>4.2851087933384475E+35</v>
      </c>
      <c r="AM617" s="63">
        <f t="shared" si="954"/>
        <v>3.6187103688528567E+38</v>
      </c>
      <c r="AN617" s="63">
        <f t="shared" si="918"/>
        <v>412603.73333333334</v>
      </c>
      <c r="AO617" s="51">
        <f t="shared" si="955"/>
        <v>12982.340757058704</v>
      </c>
      <c r="AP617" s="72">
        <f t="shared" si="906"/>
        <v>35.129469116084898</v>
      </c>
      <c r="AQ617" s="51">
        <f t="shared" si="919"/>
        <v>546</v>
      </c>
      <c r="AR617" s="51">
        <f t="shared" si="920"/>
        <v>13.25</v>
      </c>
      <c r="AS617" s="51">
        <v>1</v>
      </c>
      <c r="AU617" s="63">
        <f t="shared" si="956"/>
        <v>4.577947052731184E+27</v>
      </c>
      <c r="AV617" s="63">
        <f t="shared" si="957"/>
        <v>2.4995590907912266E+30</v>
      </c>
      <c r="AW617" s="63">
        <f t="shared" si="958"/>
        <v>9.8785091119668328E+33</v>
      </c>
      <c r="AX617" s="63">
        <f t="shared" si="959"/>
        <v>4.0462373322616324E+38</v>
      </c>
      <c r="AY617" s="63">
        <f t="shared" si="921"/>
        <v>412603.73333333334</v>
      </c>
      <c r="AZ617" s="51">
        <f t="shared" si="960"/>
        <v>3952.1006518152872</v>
      </c>
      <c r="BA617" s="72">
        <f t="shared" si="892"/>
        <v>10.694157578333265</v>
      </c>
      <c r="BB617" s="51">
        <f t="shared" si="922"/>
        <v>516</v>
      </c>
      <c r="BC617" s="51">
        <f t="shared" si="923"/>
        <v>14.75</v>
      </c>
      <c r="BD617" s="51">
        <v>1</v>
      </c>
      <c r="BF617" s="63">
        <f t="shared" si="961"/>
        <v>2.5264866409182872E+25</v>
      </c>
      <c r="BG617" s="63">
        <f t="shared" si="962"/>
        <v>1.3036671067138361E+28</v>
      </c>
      <c r="BH617" s="63">
        <f t="shared" si="963"/>
        <v>1.7182548278480009E+32</v>
      </c>
      <c r="BI617" s="63">
        <f t="shared" si="964"/>
        <v>4.5043019359138931E+38</v>
      </c>
      <c r="BJ617" s="63">
        <f t="shared" si="924"/>
        <v>412603.73333333334</v>
      </c>
      <c r="BK617" s="51">
        <f t="shared" si="965"/>
        <v>13180.165542254259</v>
      </c>
      <c r="BL617" s="72">
        <f t="shared" si="907"/>
        <v>35.664771632939946</v>
      </c>
      <c r="BM617" s="51">
        <f t="shared" si="925"/>
        <v>469</v>
      </c>
      <c r="BN617" s="51">
        <f t="shared" si="926"/>
        <v>17.100000000000001</v>
      </c>
      <c r="BO617" s="51">
        <v>1</v>
      </c>
      <c r="BQ617" s="63">
        <f t="shared" si="966"/>
        <v>1.1499790727888209E+23</v>
      </c>
      <c r="BR617" s="63">
        <f t="shared" si="967"/>
        <v>5.3934018513795701E+25</v>
      </c>
      <c r="BS617" s="63">
        <f t="shared" si="968"/>
        <v>2.9485581943691816E+29</v>
      </c>
      <c r="BT617" s="63">
        <f t="shared" si="969"/>
        <v>5.2219364816357674E+38</v>
      </c>
      <c r="BU617" s="63">
        <f t="shared" si="927"/>
        <v>412603.73333333334</v>
      </c>
      <c r="BV617" s="51">
        <f t="shared" si="970"/>
        <v>5466.9729340026361</v>
      </c>
      <c r="BW617" s="72">
        <f t="shared" si="987"/>
        <v>14.793315045216021</v>
      </c>
      <c r="BX617" s="51">
        <f t="shared" si="928"/>
        <v>424</v>
      </c>
      <c r="BY617" s="51">
        <f t="shared" si="929"/>
        <v>19.350000000000001</v>
      </c>
      <c r="BZ617" s="51">
        <v>1</v>
      </c>
      <c r="CB617" s="63">
        <f t="shared" si="971"/>
        <v>5.9318211362471372E+20</v>
      </c>
      <c r="CC617" s="63">
        <f t="shared" si="972"/>
        <v>2.5150921617687863E+23</v>
      </c>
      <c r="CD617" s="63">
        <f t="shared" si="973"/>
        <v>6.5166530817164072E+26</v>
      </c>
      <c r="CE617" s="63">
        <f t="shared" si="974"/>
        <v>5.9090333871141582E+38</v>
      </c>
      <c r="CF617" s="63">
        <f t="shared" si="930"/>
        <v>412603.73333333334</v>
      </c>
      <c r="CG617" s="51">
        <f t="shared" si="975"/>
        <v>2591.019597919405</v>
      </c>
      <c r="CH617" s="93">
        <f t="shared" si="940"/>
        <v>7.0111503501239421</v>
      </c>
      <c r="CI617" s="51">
        <f t="shared" si="931"/>
        <v>379</v>
      </c>
      <c r="CJ617" s="51">
        <f t="shared" si="932"/>
        <v>21.6</v>
      </c>
      <c r="CK617" s="51">
        <v>1</v>
      </c>
      <c r="CM617" s="63">
        <f t="shared" si="976"/>
        <v>1.9794215370015626E+17</v>
      </c>
      <c r="CN617" s="63">
        <f t="shared" si="977"/>
        <v>7.5020076252359213E+19</v>
      </c>
      <c r="CO617" s="63">
        <f t="shared" si="978"/>
        <v>1.4207819218858403E+24</v>
      </c>
      <c r="CP617" s="63">
        <f t="shared" si="979"/>
        <v>6.5961302925925489E+38</v>
      </c>
      <c r="CQ617" s="63">
        <f t="shared" si="933"/>
        <v>412603.73333333334</v>
      </c>
      <c r="CR617" s="51">
        <f t="shared" si="980"/>
        <v>18938.689386378221</v>
      </c>
      <c r="CS617" s="93">
        <f t="shared" si="904"/>
        <v>51.247006710724428</v>
      </c>
      <c r="CT617" s="51">
        <f t="shared" si="934"/>
        <v>328</v>
      </c>
      <c r="CU617" s="51">
        <f t="shared" si="935"/>
        <v>24.15</v>
      </c>
      <c r="CV617" s="51">
        <v>1</v>
      </c>
      <c r="CX617" s="63">
        <f t="shared" si="894"/>
        <v>831640877863568.25</v>
      </c>
      <c r="CY617" s="63">
        <f t="shared" si="895"/>
        <v>2.727782079392504E+17</v>
      </c>
      <c r="CZ617" s="63">
        <f t="shared" si="896"/>
        <v>1.3504697190307948E+21</v>
      </c>
      <c r="DA617" s="63">
        <f t="shared" si="897"/>
        <v>7.3748401188013904E+38</v>
      </c>
      <c r="DB617" s="63">
        <f t="shared" si="936"/>
        <v>412603.73333333334</v>
      </c>
      <c r="DC617" s="51">
        <f t="shared" si="898"/>
        <v>4950.797680038846</v>
      </c>
      <c r="DD617" s="93">
        <f t="shared" si="893"/>
        <v>13.396574427947208</v>
      </c>
      <c r="DE617" s="51">
        <f t="shared" si="937"/>
        <v>273</v>
      </c>
      <c r="DF617" s="51">
        <f t="shared" si="938"/>
        <v>26.9</v>
      </c>
      <c r="DG617" s="51">
        <v>1</v>
      </c>
      <c r="DI617" s="63">
        <f t="shared" si="899"/>
        <v>267229214437.86929</v>
      </c>
      <c r="DJ617" s="63">
        <f t="shared" si="900"/>
        <v>72953575541538.312</v>
      </c>
      <c r="DK617" s="63">
        <f t="shared" si="901"/>
        <v>7.3449702870099494E+17</v>
      </c>
      <c r="DL617" s="63">
        <f t="shared" si="902"/>
        <v>8.2146252254972006E+38</v>
      </c>
      <c r="DM617" s="63">
        <f t="shared" si="939"/>
        <v>412603.73333333334</v>
      </c>
      <c r="DN617" s="51">
        <f t="shared" si="903"/>
        <v>10068.005896198836</v>
      </c>
      <c r="DO617" s="93">
        <f t="shared" si="981"/>
        <v>27.243446217414551</v>
      </c>
    </row>
    <row r="618" spans="1:119">
      <c r="A618" s="74">
        <v>8192</v>
      </c>
      <c r="B618" s="74">
        <f t="shared" si="908"/>
        <v>20.399999999999999</v>
      </c>
      <c r="C618" s="78">
        <v>22.475000000000001</v>
      </c>
      <c r="D618" s="76">
        <f t="shared" si="982"/>
        <v>4.0600000000000005</v>
      </c>
      <c r="E618" s="76">
        <f t="shared" si="983"/>
        <v>4.0600000000000005</v>
      </c>
      <c r="F618" s="77">
        <f t="shared" si="984"/>
        <v>370.46891000000011</v>
      </c>
      <c r="G618" s="73">
        <f t="shared" si="985"/>
        <v>7.0157074226362699E+36</v>
      </c>
      <c r="H618" s="74">
        <f t="shared" si="986"/>
        <v>122.40000000000008</v>
      </c>
      <c r="I618" s="79">
        <v>612</v>
      </c>
      <c r="J618" s="51">
        <f t="shared" si="909"/>
        <v>612</v>
      </c>
      <c r="K618" s="51">
        <f t="shared" si="910"/>
        <v>10</v>
      </c>
      <c r="L618" s="51">
        <v>1</v>
      </c>
      <c r="N618" s="63">
        <f t="shared" si="942"/>
        <v>1.1567535637469305E+31</v>
      </c>
      <c r="O618" s="63">
        <f t="shared" si="943"/>
        <v>7.0793318101312144E+33</v>
      </c>
      <c r="P618" s="63">
        <f t="shared" si="944"/>
        <v>7.0157074226362702E+37</v>
      </c>
      <c r="Q618" s="63">
        <f t="shared" si="945"/>
        <v>3.5078537113181348E+38</v>
      </c>
      <c r="R618" s="63">
        <f t="shared" si="911"/>
        <v>412876.79999999999</v>
      </c>
      <c r="S618" s="51">
        <f t="shared" si="946"/>
        <v>9910.1265639168214</v>
      </c>
      <c r="T618" s="72">
        <f t="shared" si="941"/>
        <v>26.750224638058882</v>
      </c>
      <c r="U618" s="51">
        <f t="shared" si="912"/>
        <v>597</v>
      </c>
      <c r="V618" s="69">
        <f t="shared" si="913"/>
        <v>10.75</v>
      </c>
      <c r="W618" s="51">
        <v>1</v>
      </c>
      <c r="Y618" s="68">
        <f t="shared" si="905"/>
        <v>1.0172097615488437E+30</v>
      </c>
      <c r="Z618" s="68">
        <f t="shared" si="947"/>
        <v>6.0727422764465975E+32</v>
      </c>
      <c r="AA618" s="68">
        <f t="shared" si="948"/>
        <v>9.4273568491674763E+36</v>
      </c>
      <c r="AB618" s="68">
        <f t="shared" si="949"/>
        <v>3.7709427396669952E+38</v>
      </c>
      <c r="AC618" s="63">
        <f t="shared" si="914"/>
        <v>412876.79999999999</v>
      </c>
      <c r="AD618" s="69">
        <f t="shared" si="950"/>
        <v>15524.052265039967</v>
      </c>
      <c r="AE618" s="72">
        <f t="shared" si="915"/>
        <v>41.903792318335057</v>
      </c>
      <c r="AF618" s="51">
        <f t="shared" si="916"/>
        <v>575</v>
      </c>
      <c r="AG618" s="51">
        <f t="shared" si="917"/>
        <v>11.85</v>
      </c>
      <c r="AH618" s="51">
        <v>1</v>
      </c>
      <c r="AJ618" s="63">
        <f t="shared" si="951"/>
        <v>5.7503854424703001E+28</v>
      </c>
      <c r="AK618" s="63">
        <f t="shared" si="952"/>
        <v>3.3064716294204228E+31</v>
      </c>
      <c r="AL618" s="63">
        <f t="shared" si="953"/>
        <v>4.9222974218912046E+35</v>
      </c>
      <c r="AM618" s="63">
        <f t="shared" si="954"/>
        <v>4.15680664791199E+38</v>
      </c>
      <c r="AN618" s="63">
        <f t="shared" si="918"/>
        <v>412876.79999999999</v>
      </c>
      <c r="AO618" s="51">
        <f t="shared" si="955"/>
        <v>14886.858178650131</v>
      </c>
      <c r="AP618" s="72">
        <f t="shared" si="906"/>
        <v>40.183825894189411</v>
      </c>
      <c r="AQ618" s="51">
        <f t="shared" si="919"/>
        <v>547</v>
      </c>
      <c r="AR618" s="51">
        <f t="shared" si="920"/>
        <v>13.25</v>
      </c>
      <c r="AS618" s="51">
        <v>1</v>
      </c>
      <c r="AU618" s="63">
        <f t="shared" si="956"/>
        <v>4.577947052731184E+27</v>
      </c>
      <c r="AV618" s="63">
        <f t="shared" si="957"/>
        <v>2.5041370378439577E+30</v>
      </c>
      <c r="AW618" s="63">
        <f t="shared" si="958"/>
        <v>1.1347427166739525E+34</v>
      </c>
      <c r="AX618" s="63">
        <f t="shared" si="959"/>
        <v>4.6479061674965293E+38</v>
      </c>
      <c r="AY618" s="63">
        <f t="shared" si="921"/>
        <v>412876.79999999999</v>
      </c>
      <c r="AZ618" s="51">
        <f t="shared" si="960"/>
        <v>4531.4721180393426</v>
      </c>
      <c r="BA618" s="72">
        <f t="shared" ref="BA618:BA643" si="988">AZ618/$F618</f>
        <v>12.231720383876048</v>
      </c>
      <c r="BB618" s="51">
        <f t="shared" si="922"/>
        <v>517</v>
      </c>
      <c r="BC618" s="51">
        <f t="shared" si="923"/>
        <v>14.75</v>
      </c>
      <c r="BD618" s="51">
        <v>1</v>
      </c>
      <c r="BF618" s="63">
        <f t="shared" si="961"/>
        <v>2.5264866409182872E+25</v>
      </c>
      <c r="BG618" s="63">
        <f t="shared" si="962"/>
        <v>1.3061935933547546E+28</v>
      </c>
      <c r="BH618" s="63">
        <f t="shared" si="963"/>
        <v>1.9737564942147123E+32</v>
      </c>
      <c r="BI618" s="63">
        <f t="shared" si="964"/>
        <v>5.1740842241942495E+38</v>
      </c>
      <c r="BJ618" s="63">
        <f t="shared" si="924"/>
        <v>412876.79999999999</v>
      </c>
      <c r="BK618" s="51">
        <f t="shared" si="965"/>
        <v>15110.750077600875</v>
      </c>
      <c r="BL618" s="72">
        <f t="shared" si="907"/>
        <v>40.78817323051716</v>
      </c>
      <c r="BM618" s="51">
        <f t="shared" si="925"/>
        <v>470</v>
      </c>
      <c r="BN618" s="51">
        <f t="shared" si="926"/>
        <v>17.100000000000001</v>
      </c>
      <c r="BO618" s="51">
        <v>1</v>
      </c>
      <c r="BQ618" s="63">
        <f t="shared" si="966"/>
        <v>1.1499790727888209E+23</v>
      </c>
      <c r="BR618" s="63">
        <f t="shared" si="967"/>
        <v>5.4049016421074582E+25</v>
      </c>
      <c r="BS618" s="63">
        <f t="shared" si="968"/>
        <v>3.387003947484907E+29</v>
      </c>
      <c r="BT618" s="63">
        <f t="shared" si="969"/>
        <v>5.9984298463540116E+38</v>
      </c>
      <c r="BU618" s="63">
        <f t="shared" si="927"/>
        <v>412876.79999999999</v>
      </c>
      <c r="BV618" s="51">
        <f t="shared" si="970"/>
        <v>6266.5413207487336</v>
      </c>
      <c r="BW618" s="72">
        <f t="shared" si="987"/>
        <v>16.91516116898644</v>
      </c>
      <c r="BX618" s="51">
        <f t="shared" si="928"/>
        <v>425</v>
      </c>
      <c r="BY618" s="51">
        <f t="shared" si="929"/>
        <v>19.350000000000001</v>
      </c>
      <c r="BZ618" s="51">
        <v>1</v>
      </c>
      <c r="CB618" s="63">
        <f t="shared" si="971"/>
        <v>5.9318211362471372E+20</v>
      </c>
      <c r="CC618" s="63">
        <f t="shared" si="972"/>
        <v>2.5210239829050333E+23</v>
      </c>
      <c r="CD618" s="63">
        <f t="shared" si="973"/>
        <v>7.4856686750539974E+26</v>
      </c>
      <c r="CE618" s="63">
        <f t="shared" si="974"/>
        <v>6.7876969314005914E+38</v>
      </c>
      <c r="CF618" s="63">
        <f t="shared" si="930"/>
        <v>412876.79999999999</v>
      </c>
      <c r="CG618" s="51">
        <f t="shared" si="975"/>
        <v>2969.2968911894645</v>
      </c>
      <c r="CH618" s="93">
        <f t="shared" si="940"/>
        <v>8.0149691675597392</v>
      </c>
      <c r="CI618" s="51">
        <f t="shared" si="931"/>
        <v>380</v>
      </c>
      <c r="CJ618" s="51">
        <f t="shared" si="932"/>
        <v>21.6</v>
      </c>
      <c r="CK618" s="51">
        <v>15</v>
      </c>
      <c r="CM618" s="63">
        <f t="shared" si="976"/>
        <v>2.9691323055023437E+18</v>
      </c>
      <c r="CN618" s="63">
        <f t="shared" si="977"/>
        <v>1.1282702760908906E+21</v>
      </c>
      <c r="CO618" s="63">
        <f t="shared" si="978"/>
        <v>1.6320498564797908E+24</v>
      </c>
      <c r="CP618" s="63">
        <f t="shared" si="979"/>
        <v>7.5769640164471713E+38</v>
      </c>
      <c r="CQ618" s="63">
        <f t="shared" si="933"/>
        <v>412876.79999999999</v>
      </c>
      <c r="CR618" s="51">
        <f t="shared" si="980"/>
        <v>1446.506117429896</v>
      </c>
      <c r="CS618" s="93">
        <f t="shared" si="904"/>
        <v>3.9045276901370634</v>
      </c>
      <c r="CT618" s="51">
        <f t="shared" si="934"/>
        <v>329</v>
      </c>
      <c r="CU618" s="51">
        <f t="shared" si="935"/>
        <v>24.15</v>
      </c>
      <c r="CV618" s="51">
        <v>1</v>
      </c>
      <c r="CX618" s="63">
        <f t="shared" si="894"/>
        <v>831640877863568.25</v>
      </c>
      <c r="CY618" s="63">
        <f t="shared" si="895"/>
        <v>2.7360984881711395E+17</v>
      </c>
      <c r="CZ618" s="63">
        <f t="shared" si="896"/>
        <v>1.5512823447239823E+21</v>
      </c>
      <c r="DA618" s="63">
        <f t="shared" si="897"/>
        <v>8.471466712833295E+38</v>
      </c>
      <c r="DB618" s="63">
        <f t="shared" si="936"/>
        <v>412876.79999999999</v>
      </c>
      <c r="DC618" s="51">
        <f t="shared" si="898"/>
        <v>5669.6875183059992</v>
      </c>
      <c r="DD618" s="93">
        <f t="shared" si="893"/>
        <v>15.304084540605574</v>
      </c>
      <c r="DE618" s="51">
        <f t="shared" si="937"/>
        <v>274</v>
      </c>
      <c r="DF618" s="51">
        <f t="shared" si="938"/>
        <v>26.9</v>
      </c>
      <c r="DG618" s="51">
        <v>1</v>
      </c>
      <c r="DI618" s="63">
        <f t="shared" si="899"/>
        <v>267229214437.86929</v>
      </c>
      <c r="DJ618" s="63">
        <f t="shared" si="900"/>
        <v>73220804755976.187</v>
      </c>
      <c r="DK618" s="63">
        <f t="shared" si="901"/>
        <v>8.4371552861904282E+17</v>
      </c>
      <c r="DL618" s="63">
        <f t="shared" si="902"/>
        <v>9.4361264834457833E+38</v>
      </c>
      <c r="DM618" s="63">
        <f t="shared" si="939"/>
        <v>412876.79999999999</v>
      </c>
      <c r="DN618" s="51">
        <f t="shared" si="903"/>
        <v>11522.893410293744</v>
      </c>
      <c r="DO618" s="93">
        <f t="shared" si="981"/>
        <v>31.103536894077671</v>
      </c>
    </row>
    <row r="619" spans="1:119">
      <c r="A619" s="74">
        <v>8192</v>
      </c>
      <c r="B619" s="74">
        <f t="shared" si="908"/>
        <v>20.433333333333334</v>
      </c>
      <c r="C619" s="78">
        <v>22.475000000000001</v>
      </c>
      <c r="D619" s="76">
        <f t="shared" si="982"/>
        <v>4.0649999999999995</v>
      </c>
      <c r="E619" s="76">
        <f t="shared" si="983"/>
        <v>4.0649999999999995</v>
      </c>
      <c r="F619" s="77">
        <f t="shared" si="984"/>
        <v>371.3819568749999</v>
      </c>
      <c r="G619" s="73">
        <f t="shared" si="985"/>
        <v>8.0589315755227712E+36</v>
      </c>
      <c r="H619" s="74">
        <f t="shared" si="986"/>
        <v>122.60000000000007</v>
      </c>
      <c r="I619" s="79">
        <v>613</v>
      </c>
      <c r="J619" s="51">
        <f t="shared" si="909"/>
        <v>613</v>
      </c>
      <c r="K619" s="51">
        <f t="shared" si="910"/>
        <v>10</v>
      </c>
      <c r="L619" s="51">
        <v>1</v>
      </c>
      <c r="N619" s="63">
        <f t="shared" si="942"/>
        <v>1.1567535637469305E+31</v>
      </c>
      <c r="O619" s="63">
        <f t="shared" si="943"/>
        <v>7.0908993457686835E+33</v>
      </c>
      <c r="P619" s="63">
        <f t="shared" si="944"/>
        <v>8.0589315755227715E+37</v>
      </c>
      <c r="Q619" s="63">
        <f t="shared" si="945"/>
        <v>4.0294657877613857E+38</v>
      </c>
      <c r="R619" s="63">
        <f t="shared" si="911"/>
        <v>413149.8666666667</v>
      </c>
      <c r="S619" s="51">
        <f t="shared" si="946"/>
        <v>11365.175533526275</v>
      </c>
      <c r="T619" s="72">
        <f t="shared" si="941"/>
        <v>30.602390135371</v>
      </c>
      <c r="U619" s="51">
        <f t="shared" si="912"/>
        <v>598</v>
      </c>
      <c r="V619" s="69">
        <f t="shared" si="913"/>
        <v>10.75</v>
      </c>
      <c r="W619" s="51">
        <v>1</v>
      </c>
      <c r="Y619" s="68">
        <f t="shared" si="905"/>
        <v>1.0172097615488437E+30</v>
      </c>
      <c r="Z619" s="68">
        <f t="shared" si="947"/>
        <v>6.0829143740620857E+32</v>
      </c>
      <c r="AA619" s="68">
        <f t="shared" si="948"/>
        <v>1.0829189304608714E+37</v>
      </c>
      <c r="AB619" s="68">
        <f t="shared" si="949"/>
        <v>4.3316757218434891E+38</v>
      </c>
      <c r="AC619" s="63">
        <f t="shared" si="914"/>
        <v>413149.8666666667</v>
      </c>
      <c r="AD619" s="69">
        <f t="shared" si="950"/>
        <v>17802.633143719777</v>
      </c>
      <c r="AE619" s="72">
        <f t="shared" si="915"/>
        <v>47.936182181601794</v>
      </c>
      <c r="AF619" s="51">
        <f t="shared" si="916"/>
        <v>576</v>
      </c>
      <c r="AG619" s="51">
        <f t="shared" si="917"/>
        <v>11.85</v>
      </c>
      <c r="AH619" s="51">
        <v>1</v>
      </c>
      <c r="AJ619" s="63">
        <f t="shared" si="951"/>
        <v>5.7503854424703001E+28</v>
      </c>
      <c r="AK619" s="63">
        <f t="shared" si="952"/>
        <v>3.3122220148628928E+31</v>
      </c>
      <c r="AL619" s="63">
        <f t="shared" si="953"/>
        <v>5.654234951332574E+35</v>
      </c>
      <c r="AM619" s="63">
        <f t="shared" si="954"/>
        <v>4.7749169584972416E+38</v>
      </c>
      <c r="AN619" s="63">
        <f t="shared" si="918"/>
        <v>413149.8666666667</v>
      </c>
      <c r="AO619" s="51">
        <f t="shared" si="955"/>
        <v>17070.821116339412</v>
      </c>
      <c r="AP619" s="72">
        <f t="shared" si="906"/>
        <v>45.965671730479691</v>
      </c>
      <c r="AQ619" s="51">
        <f t="shared" si="919"/>
        <v>548</v>
      </c>
      <c r="AR619" s="51">
        <f t="shared" si="920"/>
        <v>13.25</v>
      </c>
      <c r="AS619" s="51">
        <v>1</v>
      </c>
      <c r="AU619" s="63">
        <f t="shared" si="956"/>
        <v>4.577947052731184E+27</v>
      </c>
      <c r="AV619" s="63">
        <f t="shared" si="957"/>
        <v>2.508714984896689E+30</v>
      </c>
      <c r="AW619" s="63">
        <f t="shared" si="958"/>
        <v>1.3034770919882356E+34</v>
      </c>
      <c r="AX619" s="63">
        <f t="shared" si="959"/>
        <v>5.3390421687838359E+38</v>
      </c>
      <c r="AY619" s="63">
        <f t="shared" si="921"/>
        <v>413149.8666666667</v>
      </c>
      <c r="AZ619" s="51">
        <f t="shared" si="960"/>
        <v>5195.7958549919285</v>
      </c>
      <c r="BA619" s="72">
        <f t="shared" si="988"/>
        <v>13.990436957982681</v>
      </c>
      <c r="BB619" s="51">
        <f t="shared" si="922"/>
        <v>518</v>
      </c>
      <c r="BC619" s="51">
        <f t="shared" si="923"/>
        <v>14.75</v>
      </c>
      <c r="BD619" s="51">
        <v>1</v>
      </c>
      <c r="BF619" s="63">
        <f t="shared" si="961"/>
        <v>2.5264866409182872E+25</v>
      </c>
      <c r="BG619" s="63">
        <f t="shared" si="962"/>
        <v>1.3087200799956728E+28</v>
      </c>
      <c r="BH619" s="63">
        <f t="shared" si="963"/>
        <v>2.2672508380691548E+32</v>
      </c>
      <c r="BI619" s="63">
        <f t="shared" si="964"/>
        <v>5.9434620369480441E+38</v>
      </c>
      <c r="BJ619" s="63">
        <f t="shared" si="924"/>
        <v>413149.8666666667</v>
      </c>
      <c r="BK619" s="51">
        <f t="shared" si="965"/>
        <v>17324.184695604665</v>
      </c>
      <c r="BL619" s="72">
        <f t="shared" si="907"/>
        <v>46.647890062778835</v>
      </c>
      <c r="BM619" s="51">
        <f t="shared" si="925"/>
        <v>471</v>
      </c>
      <c r="BN619" s="51">
        <f t="shared" si="926"/>
        <v>17.100000000000001</v>
      </c>
      <c r="BO619" s="51">
        <v>1</v>
      </c>
      <c r="BQ619" s="63">
        <f t="shared" si="966"/>
        <v>1.1499790727888209E+23</v>
      </c>
      <c r="BR619" s="63">
        <f t="shared" si="967"/>
        <v>5.4164014328353464E+25</v>
      </c>
      <c r="BS619" s="63">
        <f t="shared" si="968"/>
        <v>3.8906458628443775E+29</v>
      </c>
      <c r="BT619" s="63">
        <f t="shared" si="969"/>
        <v>6.8903864970719697E+38</v>
      </c>
      <c r="BU619" s="63">
        <f t="shared" si="927"/>
        <v>413149.8666666667</v>
      </c>
      <c r="BV619" s="51">
        <f t="shared" si="970"/>
        <v>7183.0825522984269</v>
      </c>
      <c r="BW619" s="72">
        <f t="shared" si="987"/>
        <v>19.341495781703028</v>
      </c>
      <c r="BX619" s="51">
        <f t="shared" si="928"/>
        <v>426</v>
      </c>
      <c r="BY619" s="51">
        <f t="shared" si="929"/>
        <v>19.350000000000001</v>
      </c>
      <c r="BZ619" s="51">
        <v>1</v>
      </c>
      <c r="CB619" s="63">
        <f t="shared" si="971"/>
        <v>5.9318211362471372E+20</v>
      </c>
      <c r="CC619" s="63">
        <f t="shared" si="972"/>
        <v>2.5269558040412804E+23</v>
      </c>
      <c r="CD619" s="63">
        <f t="shared" si="973"/>
        <v>8.5987752930873618E+26</v>
      </c>
      <c r="CE619" s="63">
        <f t="shared" si="974"/>
        <v>7.797016299318282E+38</v>
      </c>
      <c r="CF619" s="63">
        <f t="shared" si="930"/>
        <v>413149.8666666667</v>
      </c>
      <c r="CG619" s="51">
        <f t="shared" si="975"/>
        <v>3402.8198195376481</v>
      </c>
      <c r="CH619" s="93">
        <f t="shared" si="940"/>
        <v>9.1625878870657473</v>
      </c>
      <c r="CI619" s="51">
        <f t="shared" si="931"/>
        <v>381</v>
      </c>
      <c r="CJ619" s="51">
        <f t="shared" si="932"/>
        <v>21.6</v>
      </c>
      <c r="CK619" s="51">
        <v>1</v>
      </c>
      <c r="CM619" s="63">
        <f t="shared" si="976"/>
        <v>2.9691323055023437E+18</v>
      </c>
      <c r="CN619" s="63">
        <f t="shared" si="977"/>
        <v>1.131239408396393E+21</v>
      </c>
      <c r="CO619" s="63">
        <f t="shared" si="978"/>
        <v>1.8747329854114828E+24</v>
      </c>
      <c r="CP619" s="63">
        <f t="shared" si="979"/>
        <v>8.7036461015645944E+38</v>
      </c>
      <c r="CQ619" s="63">
        <f t="shared" si="933"/>
        <v>413149.8666666667</v>
      </c>
      <c r="CR619" s="51">
        <f t="shared" si="980"/>
        <v>1657.2380448353026</v>
      </c>
      <c r="CS619" s="93">
        <f t="shared" si="904"/>
        <v>4.4623547648360775</v>
      </c>
      <c r="CT619" s="51">
        <f t="shared" si="934"/>
        <v>330</v>
      </c>
      <c r="CU619" s="51">
        <f t="shared" si="935"/>
        <v>24.15</v>
      </c>
      <c r="CV619" s="51">
        <v>1</v>
      </c>
      <c r="CX619" s="63">
        <f t="shared" si="894"/>
        <v>831640877863568.25</v>
      </c>
      <c r="CY619" s="63">
        <f t="shared" si="895"/>
        <v>2.7444148969497754E+17</v>
      </c>
      <c r="CZ619" s="63">
        <f t="shared" si="896"/>
        <v>1.7819554775203816E+21</v>
      </c>
      <c r="DA619" s="63">
        <f t="shared" si="897"/>
        <v>9.7311598774437448E+38</v>
      </c>
      <c r="DB619" s="63">
        <f t="shared" si="936"/>
        <v>413149.8666666667</v>
      </c>
      <c r="DC619" s="51">
        <f t="shared" si="898"/>
        <v>6493.0250870628206</v>
      </c>
      <c r="DD619" s="93">
        <f t="shared" si="893"/>
        <v>17.483415569508267</v>
      </c>
      <c r="DE619" s="51">
        <f t="shared" si="937"/>
        <v>275</v>
      </c>
      <c r="DF619" s="51">
        <f t="shared" si="938"/>
        <v>26.9</v>
      </c>
      <c r="DG619" s="51">
        <v>1</v>
      </c>
      <c r="DI619" s="63">
        <f t="shared" si="899"/>
        <v>267229214437.86929</v>
      </c>
      <c r="DJ619" s="63">
        <f t="shared" si="900"/>
        <v>73488033970414.062</v>
      </c>
      <c r="DK619" s="63">
        <f t="shared" si="901"/>
        <v>9.6917463981014861E+17</v>
      </c>
      <c r="DL619" s="63">
        <f t="shared" si="902"/>
        <v>1.0839262969078126E+39</v>
      </c>
      <c r="DM619" s="63">
        <f t="shared" si="939"/>
        <v>413149.8666666667</v>
      </c>
      <c r="DN619" s="51">
        <f t="shared" si="903"/>
        <v>13188.196600828018</v>
      </c>
      <c r="DO619" s="93">
        <f t="shared" si="981"/>
        <v>35.511139829733068</v>
      </c>
    </row>
    <row r="620" spans="1:119">
      <c r="A620" s="74">
        <v>8192</v>
      </c>
      <c r="B620" s="74">
        <f t="shared" si="908"/>
        <v>20.466666666666665</v>
      </c>
      <c r="C620" s="78">
        <v>22.475000000000001</v>
      </c>
      <c r="D620" s="76">
        <f t="shared" si="982"/>
        <v>4.07</v>
      </c>
      <c r="E620" s="76">
        <f t="shared" si="983"/>
        <v>4.07</v>
      </c>
      <c r="F620" s="77">
        <f t="shared" si="984"/>
        <v>372.29612750000007</v>
      </c>
      <c r="G620" s="73">
        <f t="shared" si="985"/>
        <v>9.2572814438366707E+36</v>
      </c>
      <c r="H620" s="74">
        <f t="shared" si="986"/>
        <v>122.80000000000005</v>
      </c>
      <c r="I620" s="79">
        <v>614</v>
      </c>
      <c r="J620" s="51">
        <f t="shared" si="909"/>
        <v>614</v>
      </c>
      <c r="K620" s="51">
        <f t="shared" si="910"/>
        <v>10</v>
      </c>
      <c r="L620" s="51">
        <v>1</v>
      </c>
      <c r="N620" s="63">
        <f t="shared" si="942"/>
        <v>1.1567535637469305E+31</v>
      </c>
      <c r="O620" s="63">
        <f t="shared" si="943"/>
        <v>7.1024668814061538E+33</v>
      </c>
      <c r="P620" s="63">
        <f t="shared" si="944"/>
        <v>9.2572814438366707E+37</v>
      </c>
      <c r="Q620" s="63">
        <f t="shared" si="945"/>
        <v>4.6286407219183354E+38</v>
      </c>
      <c r="R620" s="63">
        <f t="shared" si="911"/>
        <v>413422.93333333335</v>
      </c>
      <c r="S620" s="51">
        <f t="shared" si="946"/>
        <v>13033.895966585493</v>
      </c>
      <c r="T620" s="72">
        <f t="shared" si="941"/>
        <v>35.009485739508506</v>
      </c>
      <c r="U620" s="51">
        <f t="shared" si="912"/>
        <v>599</v>
      </c>
      <c r="V620" s="69">
        <f t="shared" si="913"/>
        <v>10.75</v>
      </c>
      <c r="W620" s="51">
        <v>1</v>
      </c>
      <c r="Y620" s="68">
        <f t="shared" si="905"/>
        <v>1.0172097615488437E+30</v>
      </c>
      <c r="Z620" s="68">
        <f t="shared" si="947"/>
        <v>6.0930864716775738E+32</v>
      </c>
      <c r="AA620" s="68">
        <f t="shared" si="948"/>
        <v>1.2439471940155516E+37</v>
      </c>
      <c r="AB620" s="68">
        <f t="shared" si="949"/>
        <v>4.97578877606221E+38</v>
      </c>
      <c r="AC620" s="63">
        <f t="shared" si="914"/>
        <v>413422.93333333335</v>
      </c>
      <c r="AD620" s="69">
        <f t="shared" si="950"/>
        <v>20415.715414474707</v>
      </c>
      <c r="AE620" s="72">
        <f t="shared" si="915"/>
        <v>54.837302637467545</v>
      </c>
      <c r="AF620" s="51">
        <f t="shared" si="916"/>
        <v>577</v>
      </c>
      <c r="AG620" s="51">
        <f t="shared" si="917"/>
        <v>11.85</v>
      </c>
      <c r="AH620" s="51">
        <v>1</v>
      </c>
      <c r="AJ620" s="63">
        <f t="shared" si="951"/>
        <v>5.7503854424703001E+28</v>
      </c>
      <c r="AK620" s="63">
        <f t="shared" si="952"/>
        <v>3.3179724003053632E+31</v>
      </c>
      <c r="AL620" s="63">
        <f t="shared" si="953"/>
        <v>6.4950103873624688E+35</v>
      </c>
      <c r="AM620" s="63">
        <f t="shared" si="954"/>
        <v>5.4849392554732267E+38</v>
      </c>
      <c r="AN620" s="63">
        <f t="shared" si="918"/>
        <v>413422.93333333335</v>
      </c>
      <c r="AO620" s="51">
        <f t="shared" si="955"/>
        <v>19575.239344259502</v>
      </c>
      <c r="AP620" s="72">
        <f t="shared" si="906"/>
        <v>52.579755464309791</v>
      </c>
      <c r="AQ620" s="51">
        <f t="shared" si="919"/>
        <v>549</v>
      </c>
      <c r="AR620" s="51">
        <f t="shared" si="920"/>
        <v>13.25</v>
      </c>
      <c r="AS620" s="51">
        <v>1</v>
      </c>
      <c r="AU620" s="63">
        <f t="shared" si="956"/>
        <v>4.577947052731184E+27</v>
      </c>
      <c r="AV620" s="63">
        <f t="shared" si="957"/>
        <v>2.51329293194942E+30</v>
      </c>
      <c r="AW620" s="63">
        <f t="shared" si="958"/>
        <v>1.4973019913432049E+34</v>
      </c>
      <c r="AX620" s="63">
        <f t="shared" si="959"/>
        <v>6.1329489565417948E+38</v>
      </c>
      <c r="AY620" s="63">
        <f t="shared" si="921"/>
        <v>413422.93333333335</v>
      </c>
      <c r="AZ620" s="51">
        <f t="shared" si="960"/>
        <v>5957.5307450605524</v>
      </c>
      <c r="BA620" s="72">
        <f t="shared" si="988"/>
        <v>16.002129232624242</v>
      </c>
      <c r="BB620" s="51">
        <f t="shared" si="922"/>
        <v>519</v>
      </c>
      <c r="BC620" s="51">
        <f t="shared" si="923"/>
        <v>14.75</v>
      </c>
      <c r="BD620" s="51">
        <v>1</v>
      </c>
      <c r="BF620" s="63">
        <f t="shared" si="961"/>
        <v>2.5264866409182872E+25</v>
      </c>
      <c r="BG620" s="63">
        <f t="shared" si="962"/>
        <v>1.311246566636591E+28</v>
      </c>
      <c r="BH620" s="63">
        <f t="shared" si="963"/>
        <v>2.6043873080556876E+32</v>
      </c>
      <c r="BI620" s="63">
        <f t="shared" si="964"/>
        <v>6.8272450648295442E+38</v>
      </c>
      <c r="BJ620" s="63">
        <f t="shared" si="924"/>
        <v>413422.93333333335</v>
      </c>
      <c r="BK620" s="51">
        <f t="shared" si="965"/>
        <v>19861.918988555015</v>
      </c>
      <c r="BL620" s="72">
        <f t="shared" si="907"/>
        <v>53.349786692463006</v>
      </c>
      <c r="BM620" s="51">
        <f t="shared" si="925"/>
        <v>472</v>
      </c>
      <c r="BN620" s="51">
        <f t="shared" si="926"/>
        <v>17.100000000000001</v>
      </c>
      <c r="BO620" s="51">
        <v>1</v>
      </c>
      <c r="BQ620" s="63">
        <f t="shared" si="966"/>
        <v>1.1499790727888209E+23</v>
      </c>
      <c r="BR620" s="63">
        <f t="shared" si="967"/>
        <v>5.4279012235632345E+25</v>
      </c>
      <c r="BS620" s="63">
        <f t="shared" si="968"/>
        <v>4.4691785025253556E+29</v>
      </c>
      <c r="BT620" s="63">
        <f t="shared" si="969"/>
        <v>7.9149756344803548E+38</v>
      </c>
      <c r="BU620" s="63">
        <f t="shared" si="927"/>
        <v>413422.93333333335</v>
      </c>
      <c r="BV620" s="51">
        <f t="shared" si="970"/>
        <v>8233.7137660576118</v>
      </c>
      <c r="BW620" s="72">
        <f t="shared" si="987"/>
        <v>22.116033871605634</v>
      </c>
      <c r="BX620" s="51">
        <f t="shared" si="928"/>
        <v>427</v>
      </c>
      <c r="BY620" s="51">
        <f t="shared" si="929"/>
        <v>19.350000000000001</v>
      </c>
      <c r="BZ620" s="51">
        <v>1</v>
      </c>
      <c r="CB620" s="63">
        <f t="shared" si="971"/>
        <v>5.9318211362471372E+20</v>
      </c>
      <c r="CC620" s="63">
        <f t="shared" si="972"/>
        <v>2.5328876251775275E+23</v>
      </c>
      <c r="CD620" s="63">
        <f t="shared" si="973"/>
        <v>9.877399034158601E+26</v>
      </c>
      <c r="CE620" s="63">
        <f t="shared" si="974"/>
        <v>8.9564197969119796E+38</v>
      </c>
      <c r="CF620" s="63">
        <f t="shared" si="930"/>
        <v>413422.93333333335</v>
      </c>
      <c r="CG620" s="51">
        <f t="shared" si="975"/>
        <v>3899.6593990095807</v>
      </c>
      <c r="CH620" s="93">
        <f t="shared" si="940"/>
        <v>10.474617141994258</v>
      </c>
      <c r="CI620" s="51">
        <f t="shared" si="931"/>
        <v>382</v>
      </c>
      <c r="CJ620" s="51">
        <f t="shared" si="932"/>
        <v>21.6</v>
      </c>
      <c r="CK620" s="51">
        <v>1</v>
      </c>
      <c r="CM620" s="63">
        <f t="shared" si="976"/>
        <v>2.9691323055023437E+18</v>
      </c>
      <c r="CN620" s="63">
        <f t="shared" si="977"/>
        <v>1.1342085407018953E+21</v>
      </c>
      <c r="CO620" s="63">
        <f t="shared" si="978"/>
        <v>2.1535026964008513E+24</v>
      </c>
      <c r="CP620" s="63">
        <f t="shared" si="979"/>
        <v>9.9978639593436044E+38</v>
      </c>
      <c r="CQ620" s="63">
        <f t="shared" si="933"/>
        <v>413422.93333333335</v>
      </c>
      <c r="CR620" s="51">
        <f t="shared" si="980"/>
        <v>1898.6831954802371</v>
      </c>
      <c r="CS620" s="93">
        <f t="shared" si="904"/>
        <v>5.0999273299726617</v>
      </c>
      <c r="CT620" s="51">
        <f t="shared" si="934"/>
        <v>331</v>
      </c>
      <c r="CU620" s="51">
        <f t="shared" si="935"/>
        <v>24.15</v>
      </c>
      <c r="CV620" s="51">
        <v>1</v>
      </c>
      <c r="CX620" s="63">
        <f t="shared" si="894"/>
        <v>831640877863568.25</v>
      </c>
      <c r="CY620" s="63">
        <f t="shared" si="895"/>
        <v>2.7527313057284109E+17</v>
      </c>
      <c r="CZ620" s="63">
        <f t="shared" si="896"/>
        <v>2.0469293257056183E+21</v>
      </c>
      <c r="DA620" s="63">
        <f t="shared" si="897"/>
        <v>1.1178167343432779E+39</v>
      </c>
      <c r="DB620" s="63">
        <f t="shared" si="936"/>
        <v>413422.93333333335</v>
      </c>
      <c r="DC620" s="51">
        <f t="shared" si="898"/>
        <v>7435.9939215497543</v>
      </c>
      <c r="DD620" s="93">
        <f t="shared" si="893"/>
        <v>19.973331367916934</v>
      </c>
      <c r="DE620" s="51">
        <f t="shared" si="937"/>
        <v>276</v>
      </c>
      <c r="DF620" s="51">
        <f t="shared" si="938"/>
        <v>26.9</v>
      </c>
      <c r="DG620" s="51">
        <v>1</v>
      </c>
      <c r="DI620" s="63">
        <f t="shared" si="899"/>
        <v>267229214437.86929</v>
      </c>
      <c r="DJ620" s="63">
        <f t="shared" si="900"/>
        <v>73755263184851.922</v>
      </c>
      <c r="DK620" s="63">
        <f t="shared" si="901"/>
        <v>1.1132893144547616E+18</v>
      </c>
      <c r="DL620" s="63">
        <f t="shared" si="902"/>
        <v>1.2451043541960321E+39</v>
      </c>
      <c r="DM620" s="63">
        <f t="shared" si="939"/>
        <v>413422.93333333335</v>
      </c>
      <c r="DN620" s="51">
        <f t="shared" si="903"/>
        <v>15094.371118499545</v>
      </c>
      <c r="DO620" s="93">
        <f t="shared" si="981"/>
        <v>40.543991740820729</v>
      </c>
    </row>
    <row r="621" spans="1:119">
      <c r="A621" s="74">
        <v>8192</v>
      </c>
      <c r="B621" s="74">
        <f t="shared" si="908"/>
        <v>20.5</v>
      </c>
      <c r="C621" s="78">
        <v>22.475000000000001</v>
      </c>
      <c r="D621" s="76">
        <f t="shared" si="982"/>
        <v>4.0750000000000002</v>
      </c>
      <c r="E621" s="76">
        <f t="shared" si="983"/>
        <v>4.0750000000000002</v>
      </c>
      <c r="F621" s="77">
        <f t="shared" si="984"/>
        <v>373.21142187500004</v>
      </c>
      <c r="G621" s="73">
        <f t="shared" si="985"/>
        <v>1.0633823966279764E+37</v>
      </c>
      <c r="H621" s="74">
        <f t="shared" si="986"/>
        <v>123.00000000000007</v>
      </c>
      <c r="I621" s="79">
        <v>615</v>
      </c>
      <c r="J621" s="51">
        <f t="shared" si="909"/>
        <v>615</v>
      </c>
      <c r="K621" s="51">
        <f t="shared" si="910"/>
        <v>10</v>
      </c>
      <c r="L621" s="51">
        <v>1</v>
      </c>
      <c r="N621" s="63">
        <f t="shared" si="942"/>
        <v>1.1567535637469305E+31</v>
      </c>
      <c r="O621" s="63">
        <f t="shared" si="943"/>
        <v>7.1140344170436229E+33</v>
      </c>
      <c r="P621" s="63">
        <f t="shared" si="944"/>
        <v>1.0633823966279763E+38</v>
      </c>
      <c r="Q621" s="63">
        <f t="shared" si="945"/>
        <v>5.3169119831398819E+38</v>
      </c>
      <c r="R621" s="63">
        <f t="shared" si="911"/>
        <v>413696</v>
      </c>
      <c r="S621" s="51">
        <f t="shared" si="946"/>
        <v>14947.670116415966</v>
      </c>
      <c r="T621" s="72">
        <f t="shared" si="941"/>
        <v>40.051480850504085</v>
      </c>
      <c r="U621" s="51">
        <f t="shared" si="912"/>
        <v>600</v>
      </c>
      <c r="V621" s="69">
        <f t="shared" si="913"/>
        <v>10.75</v>
      </c>
      <c r="W621" s="51">
        <v>15</v>
      </c>
      <c r="Y621" s="68">
        <f t="shared" si="905"/>
        <v>1.5258146423232655E+31</v>
      </c>
      <c r="Z621" s="68">
        <f t="shared" si="947"/>
        <v>9.1548878539395926E+33</v>
      </c>
      <c r="AA621" s="68">
        <f t="shared" si="948"/>
        <v>1.4289200954688417E+37</v>
      </c>
      <c r="AB621" s="68">
        <f t="shared" si="949"/>
        <v>5.7156803818753732E+38</v>
      </c>
      <c r="AC621" s="63">
        <f t="shared" si="914"/>
        <v>413696</v>
      </c>
      <c r="AD621" s="69">
        <f t="shared" si="950"/>
        <v>1560.8275254337925</v>
      </c>
      <c r="AE621" s="72">
        <f t="shared" si="915"/>
        <v>4.1821536907746664</v>
      </c>
      <c r="AF621" s="51">
        <f t="shared" si="916"/>
        <v>578</v>
      </c>
      <c r="AG621" s="51">
        <f t="shared" si="917"/>
        <v>11.85</v>
      </c>
      <c r="AH621" s="51">
        <v>1</v>
      </c>
      <c r="AJ621" s="63">
        <f t="shared" si="951"/>
        <v>5.7503854424703001E+28</v>
      </c>
      <c r="AK621" s="63">
        <f t="shared" si="952"/>
        <v>3.3237227857478336E+31</v>
      </c>
      <c r="AL621" s="63">
        <f t="shared" si="953"/>
        <v>7.4608077476519241E+35</v>
      </c>
      <c r="AM621" s="63">
        <f t="shared" si="954"/>
        <v>6.3005407000207596E+38</v>
      </c>
      <c r="AN621" s="63">
        <f t="shared" si="918"/>
        <v>413696</v>
      </c>
      <c r="AO621" s="51">
        <f t="shared" si="955"/>
        <v>22447.142040978761</v>
      </c>
      <c r="AP621" s="72">
        <f t="shared" si="906"/>
        <v>60.145913884964102</v>
      </c>
      <c r="AQ621" s="51">
        <f t="shared" si="919"/>
        <v>550</v>
      </c>
      <c r="AR621" s="51">
        <f t="shared" si="920"/>
        <v>13.25</v>
      </c>
      <c r="AS621" s="51">
        <v>1</v>
      </c>
      <c r="AU621" s="63">
        <f t="shared" si="956"/>
        <v>4.577947052731184E+27</v>
      </c>
      <c r="AV621" s="63">
        <f t="shared" si="957"/>
        <v>2.5178708790021513E+30</v>
      </c>
      <c r="AW621" s="63">
        <f t="shared" si="958"/>
        <v>1.7199483343897246E+34</v>
      </c>
      <c r="AX621" s="63">
        <f t="shared" si="959"/>
        <v>7.0449083776603428E+38</v>
      </c>
      <c r="AY621" s="63">
        <f t="shared" si="921"/>
        <v>413696</v>
      </c>
      <c r="AZ621" s="51">
        <f t="shared" si="960"/>
        <v>6830.9632107558718</v>
      </c>
      <c r="BA621" s="72">
        <f t="shared" si="988"/>
        <v>18.303199769281903</v>
      </c>
      <c r="BB621" s="51">
        <f t="shared" si="922"/>
        <v>520</v>
      </c>
      <c r="BC621" s="51">
        <f t="shared" si="923"/>
        <v>14.75</v>
      </c>
      <c r="BD621" s="51">
        <v>15</v>
      </c>
      <c r="BF621" s="63">
        <f t="shared" si="961"/>
        <v>3.789729961377431E+26</v>
      </c>
      <c r="BG621" s="63">
        <f t="shared" si="962"/>
        <v>1.970659579916264E+29</v>
      </c>
      <c r="BH621" s="63">
        <f t="shared" si="963"/>
        <v>2.9916554165387252E+32</v>
      </c>
      <c r="BI621" s="63">
        <f t="shared" si="964"/>
        <v>7.8424451751313255E+38</v>
      </c>
      <c r="BJ621" s="63">
        <f t="shared" si="924"/>
        <v>413696</v>
      </c>
      <c r="BK621" s="51">
        <f t="shared" si="965"/>
        <v>1518.0985326069583</v>
      </c>
      <c r="BL621" s="72">
        <f t="shared" si="907"/>
        <v>4.067663644858694</v>
      </c>
      <c r="BM621" s="51">
        <f t="shared" si="925"/>
        <v>473</v>
      </c>
      <c r="BN621" s="51">
        <f t="shared" si="926"/>
        <v>17.100000000000001</v>
      </c>
      <c r="BO621" s="51">
        <v>1</v>
      </c>
      <c r="BQ621" s="63">
        <f t="shared" si="966"/>
        <v>1.1499790727888209E+23</v>
      </c>
      <c r="BR621" s="63">
        <f t="shared" si="967"/>
        <v>5.4394010142911227E+25</v>
      </c>
      <c r="BS621" s="63">
        <f t="shared" si="968"/>
        <v>5.1337379940389902E+29</v>
      </c>
      <c r="BT621" s="63">
        <f t="shared" si="969"/>
        <v>9.0919194911691993E+38</v>
      </c>
      <c r="BU621" s="63">
        <f t="shared" si="927"/>
        <v>413696</v>
      </c>
      <c r="BV621" s="51">
        <f t="shared" si="970"/>
        <v>9438.0575738963653</v>
      </c>
      <c r="BW621" s="72">
        <f t="shared" si="987"/>
        <v>25.288769369597322</v>
      </c>
      <c r="BX621" s="51">
        <f t="shared" si="928"/>
        <v>428</v>
      </c>
      <c r="BY621" s="51">
        <f t="shared" si="929"/>
        <v>19.350000000000001</v>
      </c>
      <c r="BZ621" s="51">
        <v>1</v>
      </c>
      <c r="CB621" s="63">
        <f t="shared" si="971"/>
        <v>5.9318211362471372E+20</v>
      </c>
      <c r="CC621" s="63">
        <f t="shared" si="972"/>
        <v>2.5388194463137749E+23</v>
      </c>
      <c r="CD621" s="63">
        <f t="shared" si="973"/>
        <v>1.1346152022187288E+27</v>
      </c>
      <c r="CE621" s="63">
        <f t="shared" si="974"/>
        <v>1.0288224687375672E+39</v>
      </c>
      <c r="CF621" s="63">
        <f t="shared" si="930"/>
        <v>413696</v>
      </c>
      <c r="CG621" s="51">
        <f t="shared" si="975"/>
        <v>4469.0661396426876</v>
      </c>
      <c r="CH621" s="93">
        <f t="shared" si="940"/>
        <v>11.974623169865136</v>
      </c>
      <c r="CI621" s="51">
        <f t="shared" si="931"/>
        <v>383</v>
      </c>
      <c r="CJ621" s="51">
        <f t="shared" si="932"/>
        <v>21.6</v>
      </c>
      <c r="CK621" s="51">
        <v>1</v>
      </c>
      <c r="CM621" s="63">
        <f t="shared" si="976"/>
        <v>2.9691323055023437E+18</v>
      </c>
      <c r="CN621" s="63">
        <f t="shared" si="977"/>
        <v>1.1371776730073976E+21</v>
      </c>
      <c r="CO621" s="63">
        <f t="shared" si="978"/>
        <v>2.4737250048373373E+24</v>
      </c>
      <c r="CP621" s="63">
        <f t="shared" si="979"/>
        <v>1.1484529883582146E+39</v>
      </c>
      <c r="CQ621" s="63">
        <f t="shared" si="933"/>
        <v>413696</v>
      </c>
      <c r="CR621" s="51">
        <f t="shared" si="980"/>
        <v>2175.3197090963686</v>
      </c>
      <c r="CS621" s="93">
        <f t="shared" si="904"/>
        <v>5.8286525588301794</v>
      </c>
      <c r="CT621" s="51">
        <f t="shared" si="934"/>
        <v>332</v>
      </c>
      <c r="CU621" s="51">
        <f t="shared" si="935"/>
        <v>24.15</v>
      </c>
      <c r="CV621" s="51">
        <v>1</v>
      </c>
      <c r="CX621" s="63">
        <f t="shared" si="894"/>
        <v>831640877863568.25</v>
      </c>
      <c r="CY621" s="63">
        <f t="shared" si="895"/>
        <v>2.7610477145070467E+17</v>
      </c>
      <c r="CZ621" s="63">
        <f t="shared" si="896"/>
        <v>2.3513043492332346E+21</v>
      </c>
      <c r="DA621" s="63">
        <f t="shared" si="897"/>
        <v>1.2840342439282813E+39</v>
      </c>
      <c r="DB621" s="63">
        <f t="shared" si="936"/>
        <v>413696</v>
      </c>
      <c r="DC621" s="51">
        <f t="shared" si="898"/>
        <v>8515.9859312791086</v>
      </c>
      <c r="DD621" s="93">
        <f t="shared" ref="DD621:DD643" si="989">DC621/$F621</f>
        <v>22.818127828176099</v>
      </c>
      <c r="DE621" s="51">
        <f t="shared" si="937"/>
        <v>277</v>
      </c>
      <c r="DF621" s="51">
        <f t="shared" si="938"/>
        <v>26.9</v>
      </c>
      <c r="DG621" s="51">
        <v>1</v>
      </c>
      <c r="DI621" s="63">
        <f t="shared" si="899"/>
        <v>267229214437.86929</v>
      </c>
      <c r="DJ621" s="63">
        <f t="shared" si="900"/>
        <v>74022492399289.797</v>
      </c>
      <c r="DK621" s="63">
        <f t="shared" si="901"/>
        <v>1.2788336041499612E+18</v>
      </c>
      <c r="DL621" s="63">
        <f t="shared" si="902"/>
        <v>1.4302493234646281E+39</v>
      </c>
      <c r="DM621" s="63">
        <f t="shared" si="939"/>
        <v>413696</v>
      </c>
      <c r="DN621" s="51">
        <f t="shared" si="903"/>
        <v>17276.284041500756</v>
      </c>
      <c r="DO621" s="93">
        <f t="shared" si="981"/>
        <v>46.290877044184121</v>
      </c>
    </row>
    <row r="622" spans="1:119">
      <c r="A622" s="74">
        <v>8192</v>
      </c>
      <c r="B622" s="74">
        <f t="shared" si="908"/>
        <v>20.533333333333335</v>
      </c>
      <c r="C622" s="78">
        <v>22.475000000000001</v>
      </c>
      <c r="D622" s="76">
        <f t="shared" si="982"/>
        <v>4.08</v>
      </c>
      <c r="E622" s="76">
        <f t="shared" si="983"/>
        <v>4.08</v>
      </c>
      <c r="F622" s="77">
        <f t="shared" si="984"/>
        <v>374.12784000000005</v>
      </c>
      <c r="G622" s="73">
        <f t="shared" si="985"/>
        <v>1.2215056097393611E+37</v>
      </c>
      <c r="H622" s="74">
        <f t="shared" si="986"/>
        <v>123.20000000000006</v>
      </c>
      <c r="I622" s="79">
        <v>616</v>
      </c>
      <c r="J622" s="51">
        <f t="shared" si="909"/>
        <v>616</v>
      </c>
      <c r="K622" s="51">
        <f t="shared" si="910"/>
        <v>10</v>
      </c>
      <c r="L622" s="51">
        <v>1</v>
      </c>
      <c r="N622" s="63">
        <f t="shared" si="942"/>
        <v>1.1567535637469305E+31</v>
      </c>
      <c r="O622" s="63">
        <f t="shared" si="943"/>
        <v>7.125601952681092E+33</v>
      </c>
      <c r="P622" s="63">
        <f t="shared" si="944"/>
        <v>1.221505609739361E+38</v>
      </c>
      <c r="Q622" s="63">
        <f t="shared" si="945"/>
        <v>6.1075280486968053E+38</v>
      </c>
      <c r="R622" s="63">
        <f t="shared" si="911"/>
        <v>413969.06666666665</v>
      </c>
      <c r="S622" s="51">
        <f t="shared" si="946"/>
        <v>17142.490106113142</v>
      </c>
      <c r="T622" s="72">
        <f t="shared" si="941"/>
        <v>45.819872977410981</v>
      </c>
      <c r="U622" s="51">
        <f t="shared" si="912"/>
        <v>601</v>
      </c>
      <c r="V622" s="69">
        <f t="shared" si="913"/>
        <v>10.75</v>
      </c>
      <c r="W622" s="51">
        <v>1</v>
      </c>
      <c r="Y622" s="68">
        <f t="shared" si="905"/>
        <v>1.5258146423232655E+31</v>
      </c>
      <c r="Z622" s="68">
        <f t="shared" si="947"/>
        <v>9.1701460003628257E+33</v>
      </c>
      <c r="AA622" s="68">
        <f t="shared" si="948"/>
        <v>1.6413981630872652E+37</v>
      </c>
      <c r="AB622" s="68">
        <f t="shared" si="949"/>
        <v>6.5655926523490653E+38</v>
      </c>
      <c r="AC622" s="63">
        <f t="shared" si="914"/>
        <v>413969.06666666665</v>
      </c>
      <c r="AD622" s="69">
        <f t="shared" si="950"/>
        <v>1789.9367829283435</v>
      </c>
      <c r="AE622" s="72">
        <f t="shared" si="915"/>
        <v>4.7842918691331375</v>
      </c>
      <c r="AF622" s="51">
        <f t="shared" si="916"/>
        <v>579</v>
      </c>
      <c r="AG622" s="51">
        <f t="shared" si="917"/>
        <v>11.85</v>
      </c>
      <c r="AH622" s="51">
        <v>1</v>
      </c>
      <c r="AJ622" s="63">
        <f t="shared" si="951"/>
        <v>5.7503854424703001E+28</v>
      </c>
      <c r="AK622" s="63">
        <f t="shared" si="952"/>
        <v>3.3294731711903036E+31</v>
      </c>
      <c r="AL622" s="63">
        <f t="shared" si="953"/>
        <v>8.5702175866768994E+35</v>
      </c>
      <c r="AM622" s="63">
        <f t="shared" si="954"/>
        <v>7.237420737705715E+38</v>
      </c>
      <c r="AN622" s="63">
        <f t="shared" si="918"/>
        <v>413969.06666666665</v>
      </c>
      <c r="AO622" s="51">
        <f t="shared" si="955"/>
        <v>25740.461466499826</v>
      </c>
      <c r="AP622" s="72">
        <f t="shared" si="906"/>
        <v>68.801245762677866</v>
      </c>
      <c r="AQ622" s="51">
        <f t="shared" si="919"/>
        <v>551</v>
      </c>
      <c r="AR622" s="51">
        <f t="shared" si="920"/>
        <v>13.25</v>
      </c>
      <c r="AS622" s="51">
        <v>1</v>
      </c>
      <c r="AU622" s="63">
        <f t="shared" si="956"/>
        <v>4.577947052731184E+27</v>
      </c>
      <c r="AV622" s="63">
        <f t="shared" si="957"/>
        <v>2.5224488260548824E+30</v>
      </c>
      <c r="AW622" s="63">
        <f t="shared" si="958"/>
        <v>1.9757018223933672E+34</v>
      </c>
      <c r="AX622" s="63">
        <f t="shared" si="959"/>
        <v>8.0924746645232677E+38</v>
      </c>
      <c r="AY622" s="63">
        <f t="shared" si="921"/>
        <v>413969.06666666665</v>
      </c>
      <c r="AZ622" s="51">
        <f t="shared" si="960"/>
        <v>7832.4753389878315</v>
      </c>
      <c r="BA622" s="72">
        <f t="shared" si="988"/>
        <v>20.935291367217769</v>
      </c>
      <c r="BB622" s="51">
        <f t="shared" si="922"/>
        <v>521</v>
      </c>
      <c r="BC622" s="51">
        <f t="shared" si="923"/>
        <v>14.75</v>
      </c>
      <c r="BD622" s="51">
        <v>1</v>
      </c>
      <c r="BF622" s="63">
        <f t="shared" si="961"/>
        <v>3.789729961377431E+26</v>
      </c>
      <c r="BG622" s="63">
        <f t="shared" si="962"/>
        <v>1.9744493098776416E+29</v>
      </c>
      <c r="BH622" s="63">
        <f t="shared" si="963"/>
        <v>3.4365096556960032E+32</v>
      </c>
      <c r="BI622" s="63">
        <f t="shared" si="964"/>
        <v>9.0086038718277877E+38</v>
      </c>
      <c r="BJ622" s="63">
        <f t="shared" si="924"/>
        <v>413969.06666666665</v>
      </c>
      <c r="BK622" s="51">
        <f t="shared" si="965"/>
        <v>1740.4901906086243</v>
      </c>
      <c r="BL622" s="72">
        <f t="shared" si="907"/>
        <v>4.6521269056283652</v>
      </c>
      <c r="BM622" s="51">
        <f t="shared" si="925"/>
        <v>474</v>
      </c>
      <c r="BN622" s="51">
        <f t="shared" si="926"/>
        <v>17.100000000000001</v>
      </c>
      <c r="BO622" s="51">
        <v>1</v>
      </c>
      <c r="BQ622" s="63">
        <f t="shared" si="966"/>
        <v>1.1499790727888209E+23</v>
      </c>
      <c r="BR622" s="63">
        <f t="shared" si="967"/>
        <v>5.4509008050190108E+25</v>
      </c>
      <c r="BS622" s="63">
        <f t="shared" si="968"/>
        <v>5.8971163887383659E+29</v>
      </c>
      <c r="BT622" s="63">
        <f t="shared" si="969"/>
        <v>1.0443872963271538E+39</v>
      </c>
      <c r="BU622" s="63">
        <f t="shared" si="927"/>
        <v>413969.06666666665</v>
      </c>
      <c r="BV622" s="51">
        <f t="shared" si="970"/>
        <v>10818.608886275264</v>
      </c>
      <c r="BW622" s="72">
        <f t="shared" si="987"/>
        <v>28.916877413547365</v>
      </c>
      <c r="BX622" s="51">
        <f t="shared" si="928"/>
        <v>429</v>
      </c>
      <c r="BY622" s="51">
        <f t="shared" si="929"/>
        <v>19.350000000000001</v>
      </c>
      <c r="BZ622" s="51">
        <v>1</v>
      </c>
      <c r="CB622" s="63">
        <f t="shared" si="971"/>
        <v>5.9318211362471372E+20</v>
      </c>
      <c r="CC622" s="63">
        <f t="shared" si="972"/>
        <v>2.5447512674500219E+23</v>
      </c>
      <c r="CD622" s="63">
        <f t="shared" si="973"/>
        <v>1.303330616343282E+27</v>
      </c>
      <c r="CE622" s="63">
        <f t="shared" si="974"/>
        <v>1.1818066774228319E+39</v>
      </c>
      <c r="CF622" s="63">
        <f t="shared" si="930"/>
        <v>413969.06666666665</v>
      </c>
      <c r="CG622" s="51">
        <f t="shared" si="975"/>
        <v>5121.6424686145829</v>
      </c>
      <c r="CH622" s="93">
        <f t="shared" si="940"/>
        <v>13.689551861776932</v>
      </c>
      <c r="CI622" s="51">
        <f t="shared" si="931"/>
        <v>384</v>
      </c>
      <c r="CJ622" s="51">
        <f t="shared" si="932"/>
        <v>21.6</v>
      </c>
      <c r="CK622" s="51">
        <v>1</v>
      </c>
      <c r="CM622" s="63">
        <f t="shared" si="976"/>
        <v>2.9691323055023437E+18</v>
      </c>
      <c r="CN622" s="63">
        <f t="shared" si="977"/>
        <v>1.1401468053129E+21</v>
      </c>
      <c r="CO622" s="63">
        <f t="shared" si="978"/>
        <v>2.8415638437716817E+24</v>
      </c>
      <c r="CP622" s="63">
        <f t="shared" si="979"/>
        <v>1.3192260585185101E+39</v>
      </c>
      <c r="CQ622" s="63">
        <f t="shared" si="933"/>
        <v>413969.06666666665</v>
      </c>
      <c r="CR622" s="51">
        <f t="shared" si="980"/>
        <v>2492.278915776857</v>
      </c>
      <c r="CS622" s="93">
        <f t="shared" si="904"/>
        <v>6.6615703225316159</v>
      </c>
      <c r="CT622" s="51">
        <f t="shared" si="934"/>
        <v>333</v>
      </c>
      <c r="CU622" s="51">
        <f t="shared" si="935"/>
        <v>24.15</v>
      </c>
      <c r="CV622" s="51">
        <v>1</v>
      </c>
      <c r="CX622" s="63">
        <f t="shared" si="894"/>
        <v>831640877863568.25</v>
      </c>
      <c r="CY622" s="63">
        <f t="shared" si="895"/>
        <v>2.7693641232856822E+17</v>
      </c>
      <c r="CZ622" s="63">
        <f t="shared" si="896"/>
        <v>2.7009394380615907E+21</v>
      </c>
      <c r="DA622" s="63">
        <f t="shared" si="897"/>
        <v>1.4749680237602784E+39</v>
      </c>
      <c r="DB622" s="63">
        <f t="shared" si="936"/>
        <v>413969.06666666665</v>
      </c>
      <c r="DC622" s="51">
        <f t="shared" si="898"/>
        <v>9752.9227570735275</v>
      </c>
      <c r="DD622" s="93">
        <f t="shared" si="989"/>
        <v>26.068422914139525</v>
      </c>
      <c r="DE622" s="51">
        <f t="shared" si="937"/>
        <v>278</v>
      </c>
      <c r="DF622" s="51">
        <f t="shared" si="938"/>
        <v>26.9</v>
      </c>
      <c r="DG622" s="51">
        <v>1</v>
      </c>
      <c r="DI622" s="63">
        <f t="shared" si="899"/>
        <v>267229214437.86929</v>
      </c>
      <c r="DJ622" s="63">
        <f t="shared" si="900"/>
        <v>74289721613727.656</v>
      </c>
      <c r="DK622" s="63">
        <f t="shared" si="901"/>
        <v>1.4689940574019901E+18</v>
      </c>
      <c r="DL622" s="63">
        <f t="shared" si="902"/>
        <v>1.6429250450994404E+39</v>
      </c>
      <c r="DM622" s="63">
        <f t="shared" si="939"/>
        <v>413969.06666666665</v>
      </c>
      <c r="DN622" s="51">
        <f t="shared" si="903"/>
        <v>19773.853306922898</v>
      </c>
      <c r="DO622" s="93">
        <f t="shared" si="981"/>
        <v>52.853199342029441</v>
      </c>
    </row>
    <row r="623" spans="1:119">
      <c r="A623" s="74">
        <v>8192</v>
      </c>
      <c r="B623" s="74">
        <f t="shared" si="908"/>
        <v>20.566666666666666</v>
      </c>
      <c r="C623" s="78">
        <v>22.475000000000001</v>
      </c>
      <c r="D623" s="76">
        <f t="shared" si="982"/>
        <v>4.085</v>
      </c>
      <c r="E623" s="76">
        <f t="shared" si="983"/>
        <v>4.085</v>
      </c>
      <c r="F623" s="77">
        <f t="shared" si="984"/>
        <v>375.04538187500003</v>
      </c>
      <c r="G623" s="73">
        <f t="shared" si="985"/>
        <v>1.4031414845272545E+37</v>
      </c>
      <c r="H623" s="74">
        <f t="shared" si="986"/>
        <v>123.40000000000008</v>
      </c>
      <c r="I623" s="79">
        <v>617</v>
      </c>
      <c r="J623" s="51">
        <f t="shared" si="909"/>
        <v>617</v>
      </c>
      <c r="K623" s="51">
        <f t="shared" si="910"/>
        <v>10</v>
      </c>
      <c r="L623" s="51">
        <v>1</v>
      </c>
      <c r="N623" s="63">
        <f t="shared" si="942"/>
        <v>1.1567535637469305E+31</v>
      </c>
      <c r="O623" s="63">
        <f t="shared" si="943"/>
        <v>7.1371694883185611E+33</v>
      </c>
      <c r="P623" s="63">
        <f t="shared" si="944"/>
        <v>1.4031414845272544E+38</v>
      </c>
      <c r="Q623" s="63">
        <f t="shared" si="945"/>
        <v>7.0157074226362726E+38</v>
      </c>
      <c r="R623" s="63">
        <f t="shared" si="911"/>
        <v>414242.1333333333</v>
      </c>
      <c r="S623" s="51">
        <f t="shared" si="946"/>
        <v>19659.635193248287</v>
      </c>
      <c r="T623" s="72">
        <f t="shared" si="941"/>
        <v>52.419350146272976</v>
      </c>
      <c r="U623" s="51">
        <f t="shared" si="912"/>
        <v>602</v>
      </c>
      <c r="V623" s="69">
        <f t="shared" si="913"/>
        <v>10.75</v>
      </c>
      <c r="W623" s="51">
        <v>1</v>
      </c>
      <c r="Y623" s="68">
        <f t="shared" si="905"/>
        <v>1.5258146423232655E+31</v>
      </c>
      <c r="Z623" s="68">
        <f t="shared" si="947"/>
        <v>9.1854041467860588E+33</v>
      </c>
      <c r="AA623" s="68">
        <f t="shared" si="948"/>
        <v>1.8854713698334962E+37</v>
      </c>
      <c r="AB623" s="68">
        <f t="shared" si="949"/>
        <v>7.541885479333992E+38</v>
      </c>
      <c r="AC623" s="63">
        <f t="shared" si="914"/>
        <v>414242.1333333333</v>
      </c>
      <c r="AD623" s="69">
        <f t="shared" si="950"/>
        <v>2052.6819938491394</v>
      </c>
      <c r="AE623" s="72">
        <f t="shared" si="915"/>
        <v>5.473156298011113</v>
      </c>
      <c r="AF623" s="51">
        <f t="shared" si="916"/>
        <v>580</v>
      </c>
      <c r="AG623" s="51">
        <f t="shared" si="917"/>
        <v>11.85</v>
      </c>
      <c r="AH623" s="51">
        <v>14</v>
      </c>
      <c r="AJ623" s="63">
        <f t="shared" si="951"/>
        <v>8.0505396194584205E+29</v>
      </c>
      <c r="AK623" s="63">
        <f t="shared" si="952"/>
        <v>4.6693129792858841E+32</v>
      </c>
      <c r="AL623" s="63">
        <f t="shared" si="953"/>
        <v>9.8445948437824136E+35</v>
      </c>
      <c r="AM623" s="63">
        <f t="shared" si="954"/>
        <v>8.313613295823983E+38</v>
      </c>
      <c r="AN623" s="63">
        <f t="shared" si="918"/>
        <v>414242.1333333333</v>
      </c>
      <c r="AO623" s="51">
        <f t="shared" si="955"/>
        <v>2108.3604563359186</v>
      </c>
      <c r="AP623" s="72">
        <f t="shared" si="906"/>
        <v>5.6216142318441351</v>
      </c>
      <c r="AQ623" s="51">
        <f t="shared" si="919"/>
        <v>552</v>
      </c>
      <c r="AR623" s="51">
        <f t="shared" si="920"/>
        <v>13.25</v>
      </c>
      <c r="AS623" s="51">
        <v>1</v>
      </c>
      <c r="AU623" s="63">
        <f t="shared" si="956"/>
        <v>4.577947052731184E+27</v>
      </c>
      <c r="AV623" s="63">
        <f t="shared" si="957"/>
        <v>2.5270267731076137E+30</v>
      </c>
      <c r="AW623" s="63">
        <f t="shared" si="958"/>
        <v>2.2694854333479054E+34</v>
      </c>
      <c r="AX623" s="63">
        <f t="shared" si="959"/>
        <v>9.2958123349930602E+38</v>
      </c>
      <c r="AY623" s="63">
        <f t="shared" si="921"/>
        <v>414242.1333333333</v>
      </c>
      <c r="AZ623" s="51">
        <f t="shared" si="960"/>
        <v>8980.8523498823215</v>
      </c>
      <c r="BA623" s="72">
        <f t="shared" si="988"/>
        <v>23.946041689630977</v>
      </c>
      <c r="BB623" s="51">
        <f t="shared" si="922"/>
        <v>522</v>
      </c>
      <c r="BC623" s="51">
        <f t="shared" si="923"/>
        <v>14.75</v>
      </c>
      <c r="BD623" s="51">
        <v>1</v>
      </c>
      <c r="BF623" s="63">
        <f t="shared" si="961"/>
        <v>3.789729961377431E+26</v>
      </c>
      <c r="BG623" s="63">
        <f t="shared" si="962"/>
        <v>1.9782390398390192E+29</v>
      </c>
      <c r="BH623" s="63">
        <f t="shared" si="963"/>
        <v>3.9475129884294261E+32</v>
      </c>
      <c r="BI623" s="63">
        <f t="shared" si="964"/>
        <v>1.03481684483885E+39</v>
      </c>
      <c r="BJ623" s="63">
        <f t="shared" si="924"/>
        <v>414242.1333333333</v>
      </c>
      <c r="BK623" s="51">
        <f t="shared" si="965"/>
        <v>1995.4681456244327</v>
      </c>
      <c r="BL623" s="72">
        <f t="shared" si="907"/>
        <v>5.3206044976431892</v>
      </c>
      <c r="BM623" s="51">
        <f t="shared" si="925"/>
        <v>475</v>
      </c>
      <c r="BN623" s="51">
        <f t="shared" si="926"/>
        <v>17.100000000000001</v>
      </c>
      <c r="BO623" s="51">
        <v>1</v>
      </c>
      <c r="BQ623" s="63">
        <f t="shared" si="966"/>
        <v>1.1499790727888209E+23</v>
      </c>
      <c r="BR623" s="63">
        <f t="shared" si="967"/>
        <v>5.462400595746899E+25</v>
      </c>
      <c r="BS623" s="63">
        <f t="shared" si="968"/>
        <v>6.7740078949698153E+29</v>
      </c>
      <c r="BT623" s="63">
        <f t="shared" si="969"/>
        <v>1.1996859692708026E+39</v>
      </c>
      <c r="BU623" s="63">
        <f t="shared" si="927"/>
        <v>414242.1333333333</v>
      </c>
      <c r="BV623" s="51">
        <f t="shared" si="970"/>
        <v>12401.155455797498</v>
      </c>
      <c r="BW623" s="72">
        <f t="shared" si="987"/>
        <v>33.065746320616512</v>
      </c>
      <c r="BX623" s="51">
        <f t="shared" si="928"/>
        <v>430</v>
      </c>
      <c r="BY623" s="51">
        <f t="shared" si="929"/>
        <v>19.350000000000001</v>
      </c>
      <c r="BZ623" s="51">
        <v>1</v>
      </c>
      <c r="CB623" s="63">
        <f t="shared" si="971"/>
        <v>5.9318211362471372E+20</v>
      </c>
      <c r="CC623" s="63">
        <f t="shared" si="972"/>
        <v>2.550683088586269E+23</v>
      </c>
      <c r="CD623" s="63">
        <f t="shared" si="973"/>
        <v>1.4971337350107998E+27</v>
      </c>
      <c r="CE623" s="63">
        <f t="shared" si="974"/>
        <v>1.3575393862801187E+39</v>
      </c>
      <c r="CF623" s="63">
        <f t="shared" si="930"/>
        <v>414242.1333333333</v>
      </c>
      <c r="CG623" s="51">
        <f t="shared" si="975"/>
        <v>5869.5403663047564</v>
      </c>
      <c r="CH623" s="93">
        <f t="shared" si="940"/>
        <v>15.6502136807034</v>
      </c>
      <c r="CI623" s="51">
        <f t="shared" si="931"/>
        <v>385</v>
      </c>
      <c r="CJ623" s="51">
        <f t="shared" si="932"/>
        <v>21.6</v>
      </c>
      <c r="CK623" s="51">
        <v>1</v>
      </c>
      <c r="CM623" s="63">
        <f t="shared" si="976"/>
        <v>2.9691323055023437E+18</v>
      </c>
      <c r="CN623" s="63">
        <f t="shared" si="977"/>
        <v>1.1431159376184023E+21</v>
      </c>
      <c r="CO623" s="63">
        <f t="shared" si="978"/>
        <v>3.2640997129595833E+24</v>
      </c>
      <c r="CP623" s="63">
        <f t="shared" si="979"/>
        <v>1.5153928032894349E+39</v>
      </c>
      <c r="CQ623" s="63">
        <f t="shared" si="933"/>
        <v>414242.1333333333</v>
      </c>
      <c r="CR623" s="51">
        <f t="shared" si="980"/>
        <v>2855.4406473940817</v>
      </c>
      <c r="CS623" s="93">
        <f t="shared" si="904"/>
        <v>7.6135870094403133</v>
      </c>
      <c r="CT623" s="51">
        <f t="shared" si="934"/>
        <v>334</v>
      </c>
      <c r="CU623" s="51">
        <f t="shared" si="935"/>
        <v>24.15</v>
      </c>
      <c r="CV623" s="51">
        <v>1</v>
      </c>
      <c r="CX623" s="63">
        <f t="shared" si="894"/>
        <v>831640877863568.25</v>
      </c>
      <c r="CY623" s="63">
        <f t="shared" si="895"/>
        <v>2.7776805320643181E+17</v>
      </c>
      <c r="CZ623" s="63">
        <f t="shared" si="896"/>
        <v>3.1025646894479652E+21</v>
      </c>
      <c r="DA623" s="63">
        <f t="shared" si="897"/>
        <v>1.6942933425666596E+39</v>
      </c>
      <c r="DB623" s="63">
        <f t="shared" si="936"/>
        <v>414242.1333333333</v>
      </c>
      <c r="DC623" s="51">
        <f t="shared" si="898"/>
        <v>11169.623913309424</v>
      </c>
      <c r="DD623" s="93">
        <f t="shared" si="989"/>
        <v>29.782059593609876</v>
      </c>
      <c r="DE623" s="51">
        <f t="shared" si="937"/>
        <v>279</v>
      </c>
      <c r="DF623" s="51">
        <f t="shared" si="938"/>
        <v>26.9</v>
      </c>
      <c r="DG623" s="51">
        <v>1</v>
      </c>
      <c r="DI623" s="63">
        <f t="shared" si="899"/>
        <v>267229214437.86929</v>
      </c>
      <c r="DJ623" s="63">
        <f t="shared" si="900"/>
        <v>74556950828165.531</v>
      </c>
      <c r="DK623" s="63">
        <f t="shared" si="901"/>
        <v>1.6874310572380864E+18</v>
      </c>
      <c r="DL623" s="63">
        <f t="shared" si="902"/>
        <v>1.887225296689157E+39</v>
      </c>
      <c r="DM623" s="63">
        <f t="shared" si="939"/>
        <v>414242.1333333333</v>
      </c>
      <c r="DN623" s="51">
        <f t="shared" si="903"/>
        <v>22632.779888318906</v>
      </c>
      <c r="DO623" s="93">
        <f t="shared" si="981"/>
        <v>60.346776635853232</v>
      </c>
    </row>
    <row r="624" spans="1:119">
      <c r="A624" s="74">
        <v>8192</v>
      </c>
      <c r="B624" s="74">
        <f t="shared" si="908"/>
        <v>20.6</v>
      </c>
      <c r="C624" s="78">
        <v>22.475000000000001</v>
      </c>
      <c r="D624" s="76">
        <f t="shared" si="982"/>
        <v>4.09</v>
      </c>
      <c r="E624" s="76">
        <f t="shared" si="983"/>
        <v>4.09</v>
      </c>
      <c r="F624" s="77">
        <f t="shared" si="984"/>
        <v>375.96404749999999</v>
      </c>
      <c r="G624" s="73">
        <f t="shared" si="985"/>
        <v>1.6117863151045547E+37</v>
      </c>
      <c r="H624" s="74">
        <f t="shared" si="986"/>
        <v>123.60000000000007</v>
      </c>
      <c r="I624" s="79">
        <v>618</v>
      </c>
      <c r="J624" s="51">
        <f t="shared" si="909"/>
        <v>618</v>
      </c>
      <c r="K624" s="51">
        <f t="shared" si="910"/>
        <v>10</v>
      </c>
      <c r="L624" s="51">
        <v>1</v>
      </c>
      <c r="N624" s="63">
        <f t="shared" si="942"/>
        <v>1.1567535637469305E+31</v>
      </c>
      <c r="O624" s="63">
        <f t="shared" si="943"/>
        <v>7.1487370239560302E+33</v>
      </c>
      <c r="P624" s="63">
        <f t="shared" si="944"/>
        <v>1.6117863151045547E+38</v>
      </c>
      <c r="Q624" s="63">
        <f t="shared" si="945"/>
        <v>8.058931575522773E+38</v>
      </c>
      <c r="R624" s="63">
        <f t="shared" si="911"/>
        <v>414515.20000000001</v>
      </c>
      <c r="S624" s="51">
        <f t="shared" si="946"/>
        <v>22546.448550328831</v>
      </c>
      <c r="T624" s="72">
        <f t="shared" si="941"/>
        <v>59.969693113618348</v>
      </c>
      <c r="U624" s="51">
        <f t="shared" si="912"/>
        <v>603</v>
      </c>
      <c r="V624" s="69">
        <f t="shared" si="913"/>
        <v>10.75</v>
      </c>
      <c r="W624" s="51">
        <v>1</v>
      </c>
      <c r="Y624" s="68">
        <f t="shared" si="905"/>
        <v>1.5258146423232655E+31</v>
      </c>
      <c r="Z624" s="68">
        <f t="shared" si="947"/>
        <v>9.2006622932092908E+33</v>
      </c>
      <c r="AA624" s="68">
        <f t="shared" si="948"/>
        <v>2.1658378609217427E+37</v>
      </c>
      <c r="AB624" s="68">
        <f t="shared" si="949"/>
        <v>8.6633514436869827E+38</v>
      </c>
      <c r="AC624" s="63">
        <f t="shared" si="914"/>
        <v>414515.20000000001</v>
      </c>
      <c r="AD624" s="69">
        <f t="shared" si="950"/>
        <v>2354.0021271297796</v>
      </c>
      <c r="AE624" s="72">
        <f t="shared" si="915"/>
        <v>6.2612426448297018</v>
      </c>
      <c r="AF624" s="51">
        <f t="shared" si="916"/>
        <v>581</v>
      </c>
      <c r="AG624" s="51">
        <f t="shared" si="917"/>
        <v>11.85</v>
      </c>
      <c r="AH624" s="51">
        <v>1</v>
      </c>
      <c r="AJ624" s="63">
        <f t="shared" si="951"/>
        <v>8.0505396194584205E+29</v>
      </c>
      <c r="AK624" s="63">
        <f t="shared" si="952"/>
        <v>4.677363518905342E+32</v>
      </c>
      <c r="AL624" s="63">
        <f t="shared" si="953"/>
        <v>1.1308469902665152E+36</v>
      </c>
      <c r="AM624" s="63">
        <f t="shared" si="954"/>
        <v>9.5498339169944877E+38</v>
      </c>
      <c r="AN624" s="63">
        <f t="shared" si="918"/>
        <v>414515.20000000001</v>
      </c>
      <c r="AO624" s="51">
        <f t="shared" si="955"/>
        <v>2417.7017366637583</v>
      </c>
      <c r="AP624" s="72">
        <f t="shared" si="906"/>
        <v>6.4306727005958155</v>
      </c>
      <c r="AQ624" s="51">
        <f t="shared" si="919"/>
        <v>553</v>
      </c>
      <c r="AR624" s="51">
        <f t="shared" si="920"/>
        <v>13.25</v>
      </c>
      <c r="AS624" s="51">
        <v>1</v>
      </c>
      <c r="AU624" s="63">
        <f t="shared" si="956"/>
        <v>4.577947052731184E+27</v>
      </c>
      <c r="AV624" s="63">
        <f t="shared" si="957"/>
        <v>2.5316047201603447E+30</v>
      </c>
      <c r="AW624" s="63">
        <f t="shared" si="958"/>
        <v>2.6069541839764721E+34</v>
      </c>
      <c r="AX624" s="63">
        <f t="shared" si="959"/>
        <v>1.0678084337567675E+39</v>
      </c>
      <c r="AY624" s="63">
        <f t="shared" si="921"/>
        <v>414515.20000000001</v>
      </c>
      <c r="AZ624" s="51">
        <f t="shared" si="960"/>
        <v>10297.635184577137</v>
      </c>
      <c r="BA624" s="72">
        <f t="shared" si="988"/>
        <v>27.389946600085842</v>
      </c>
      <c r="BB624" s="51">
        <f t="shared" si="922"/>
        <v>523</v>
      </c>
      <c r="BC624" s="51">
        <f t="shared" si="923"/>
        <v>14.75</v>
      </c>
      <c r="BD624" s="51">
        <v>1</v>
      </c>
      <c r="BF624" s="63">
        <f t="shared" si="961"/>
        <v>3.789729961377431E+26</v>
      </c>
      <c r="BG624" s="63">
        <f t="shared" si="962"/>
        <v>1.9820287698003964E+29</v>
      </c>
      <c r="BH624" s="63">
        <f t="shared" si="963"/>
        <v>4.5345016761383117E+32</v>
      </c>
      <c r="BI624" s="63">
        <f t="shared" si="964"/>
        <v>1.1886924073896091E+39</v>
      </c>
      <c r="BJ624" s="63">
        <f t="shared" si="924"/>
        <v>414515.20000000001</v>
      </c>
      <c r="BK624" s="51">
        <f t="shared" si="965"/>
        <v>2287.8082019944477</v>
      </c>
      <c r="BL624" s="72">
        <f t="shared" si="907"/>
        <v>6.0851781365994784</v>
      </c>
      <c r="BM624" s="51">
        <f t="shared" si="925"/>
        <v>476</v>
      </c>
      <c r="BN624" s="51">
        <f t="shared" si="926"/>
        <v>17.100000000000001</v>
      </c>
      <c r="BO624" s="51">
        <v>1</v>
      </c>
      <c r="BQ624" s="63">
        <f t="shared" si="966"/>
        <v>1.1499790727888209E+23</v>
      </c>
      <c r="BR624" s="63">
        <f t="shared" si="967"/>
        <v>5.473900386474788E+25</v>
      </c>
      <c r="BS624" s="63">
        <f t="shared" si="968"/>
        <v>7.7812917256887564E+29</v>
      </c>
      <c r="BT624" s="63">
        <f t="shared" si="969"/>
        <v>1.3780772994143945E+39</v>
      </c>
      <c r="BU624" s="63">
        <f t="shared" si="927"/>
        <v>414515.20000000001</v>
      </c>
      <c r="BV624" s="51">
        <f t="shared" si="970"/>
        <v>14215.260008960333</v>
      </c>
      <c r="BW624" s="72">
        <f t="shared" si="987"/>
        <v>37.810157921976128</v>
      </c>
      <c r="BX624" s="51">
        <f t="shared" si="928"/>
        <v>431</v>
      </c>
      <c r="BY624" s="51">
        <f t="shared" si="929"/>
        <v>19.350000000000001</v>
      </c>
      <c r="BZ624" s="51">
        <v>1</v>
      </c>
      <c r="CB624" s="63">
        <f t="shared" si="971"/>
        <v>5.9318211362471372E+20</v>
      </c>
      <c r="CC624" s="63">
        <f t="shared" si="972"/>
        <v>2.556614909722516E+23</v>
      </c>
      <c r="CD624" s="63">
        <f t="shared" si="973"/>
        <v>1.7197550586174726E+27</v>
      </c>
      <c r="CE624" s="63">
        <f t="shared" si="974"/>
        <v>1.5594032598636567E+39</v>
      </c>
      <c r="CF624" s="63">
        <f t="shared" si="930"/>
        <v>414515.20000000001</v>
      </c>
      <c r="CG624" s="51">
        <f t="shared" si="975"/>
        <v>6726.6879031231474</v>
      </c>
      <c r="CH624" s="93">
        <f t="shared" si="940"/>
        <v>17.891838189988491</v>
      </c>
      <c r="CI624" s="51">
        <f t="shared" si="931"/>
        <v>386</v>
      </c>
      <c r="CJ624" s="51">
        <f t="shared" si="932"/>
        <v>21.6</v>
      </c>
      <c r="CK624" s="51">
        <v>1</v>
      </c>
      <c r="CM624" s="63">
        <f t="shared" si="976"/>
        <v>2.9691323055023437E+18</v>
      </c>
      <c r="CN624" s="63">
        <f t="shared" si="977"/>
        <v>1.1460850699239047E+21</v>
      </c>
      <c r="CO624" s="63">
        <f t="shared" si="978"/>
        <v>3.7494659708229672E+24</v>
      </c>
      <c r="CP624" s="63">
        <f t="shared" si="979"/>
        <v>1.7407292203129192E+39</v>
      </c>
      <c r="CQ624" s="63">
        <f t="shared" si="933"/>
        <v>414515.20000000001</v>
      </c>
      <c r="CR624" s="51">
        <f t="shared" si="980"/>
        <v>3271.5424615660654</v>
      </c>
      <c r="CS624" s="93">
        <f t="shared" si="904"/>
        <v>8.701742848339947</v>
      </c>
      <c r="CT624" s="51">
        <f t="shared" si="934"/>
        <v>335</v>
      </c>
      <c r="CU624" s="51">
        <f t="shared" si="935"/>
        <v>24.15</v>
      </c>
      <c r="CV624" s="51">
        <v>1</v>
      </c>
      <c r="CX624" s="63">
        <f t="shared" si="894"/>
        <v>831640877863568.25</v>
      </c>
      <c r="CY624" s="63">
        <f t="shared" si="895"/>
        <v>2.7859969408429536E+17</v>
      </c>
      <c r="CZ624" s="63">
        <f t="shared" si="896"/>
        <v>3.5639109550407643E+21</v>
      </c>
      <c r="DA624" s="63">
        <f t="shared" si="897"/>
        <v>1.9462319754887496E+39</v>
      </c>
      <c r="DB624" s="63">
        <f t="shared" si="936"/>
        <v>414515.20000000001</v>
      </c>
      <c r="DC624" s="51">
        <f t="shared" si="898"/>
        <v>12792.22852973571</v>
      </c>
      <c r="DD624" s="93">
        <f t="shared" si="989"/>
        <v>34.025137815167582</v>
      </c>
      <c r="DE624" s="51">
        <f t="shared" si="937"/>
        <v>280</v>
      </c>
      <c r="DF624" s="51">
        <f t="shared" si="938"/>
        <v>26.9</v>
      </c>
      <c r="DG624" s="51">
        <v>15</v>
      </c>
      <c r="DI624" s="63">
        <f t="shared" si="899"/>
        <v>4008438216568.0396</v>
      </c>
      <c r="DJ624" s="63">
        <f t="shared" si="900"/>
        <v>1122362700639051.1</v>
      </c>
      <c r="DK624" s="63">
        <f t="shared" si="901"/>
        <v>1.9383492796202975E+18</v>
      </c>
      <c r="DL624" s="63">
        <f t="shared" si="902"/>
        <v>2.1678525938156261E+39</v>
      </c>
      <c r="DM624" s="63">
        <f t="shared" si="939"/>
        <v>414515.20000000001</v>
      </c>
      <c r="DN624" s="51">
        <f t="shared" si="903"/>
        <v>1727.0257453465263</v>
      </c>
      <c r="DO624" s="93">
        <f t="shared" si="981"/>
        <v>4.5935928098192056</v>
      </c>
    </row>
    <row r="625" spans="1:119">
      <c r="A625" s="74">
        <v>8192</v>
      </c>
      <c r="B625" s="74">
        <f t="shared" si="908"/>
        <v>20.633333333333333</v>
      </c>
      <c r="C625" s="78">
        <v>22.475000000000001</v>
      </c>
      <c r="D625" s="76">
        <f t="shared" si="982"/>
        <v>4.0950000000000006</v>
      </c>
      <c r="E625" s="76">
        <f t="shared" si="983"/>
        <v>4.0950000000000006</v>
      </c>
      <c r="F625" s="77">
        <f t="shared" si="984"/>
        <v>376.88383687500016</v>
      </c>
      <c r="G625" s="73">
        <f t="shared" si="985"/>
        <v>1.8514562887673351E+37</v>
      </c>
      <c r="H625" s="74">
        <f t="shared" si="986"/>
        <v>123.80000000000005</v>
      </c>
      <c r="I625" s="79">
        <v>619</v>
      </c>
      <c r="J625" s="51">
        <f t="shared" si="909"/>
        <v>619</v>
      </c>
      <c r="K625" s="51">
        <f t="shared" si="910"/>
        <v>10</v>
      </c>
      <c r="L625" s="51">
        <v>1</v>
      </c>
      <c r="N625" s="63">
        <f t="shared" si="942"/>
        <v>1.1567535637469305E+31</v>
      </c>
      <c r="O625" s="63">
        <f t="shared" si="943"/>
        <v>7.1603045595934993E+33</v>
      </c>
      <c r="P625" s="63">
        <f t="shared" si="944"/>
        <v>1.8514562887673349E+38</v>
      </c>
      <c r="Q625" s="63">
        <f t="shared" si="945"/>
        <v>9.2572814438366753E+38</v>
      </c>
      <c r="R625" s="63">
        <f t="shared" si="911"/>
        <v>414788.26666666666</v>
      </c>
      <c r="S625" s="51">
        <f t="shared" si="946"/>
        <v>25857.2281857302</v>
      </c>
      <c r="T625" s="72">
        <f t="shared" si="941"/>
        <v>68.60795198894715</v>
      </c>
      <c r="U625" s="51">
        <f t="shared" si="912"/>
        <v>604</v>
      </c>
      <c r="V625" s="69">
        <f t="shared" si="913"/>
        <v>10.75</v>
      </c>
      <c r="W625" s="51">
        <v>1</v>
      </c>
      <c r="Y625" s="68">
        <f t="shared" si="905"/>
        <v>1.5258146423232655E+31</v>
      </c>
      <c r="Z625" s="68">
        <f t="shared" si="947"/>
        <v>9.2159204396325239E+33</v>
      </c>
      <c r="AA625" s="68">
        <f t="shared" si="948"/>
        <v>2.4878943880311041E+37</v>
      </c>
      <c r="AB625" s="68">
        <f t="shared" si="949"/>
        <v>9.9515775521244261E+38</v>
      </c>
      <c r="AC625" s="63">
        <f t="shared" si="914"/>
        <v>414788.26666666666</v>
      </c>
      <c r="AD625" s="69">
        <f t="shared" si="950"/>
        <v>2699.5614863731466</v>
      </c>
      <c r="AE625" s="72">
        <f t="shared" si="915"/>
        <v>7.1628475998255707</v>
      </c>
      <c r="AF625" s="51">
        <f t="shared" si="916"/>
        <v>582</v>
      </c>
      <c r="AG625" s="51">
        <f t="shared" si="917"/>
        <v>11.85</v>
      </c>
      <c r="AH625" s="51">
        <v>1</v>
      </c>
      <c r="AJ625" s="63">
        <f t="shared" si="951"/>
        <v>8.0505396194584205E+29</v>
      </c>
      <c r="AK625" s="63">
        <f t="shared" si="952"/>
        <v>4.6854140585248007E+32</v>
      </c>
      <c r="AL625" s="63">
        <f t="shared" si="953"/>
        <v>1.2990020774724942E+36</v>
      </c>
      <c r="AM625" s="63">
        <f t="shared" si="954"/>
        <v>1.096987851094646E+39</v>
      </c>
      <c r="AN625" s="63">
        <f t="shared" si="918"/>
        <v>414788.26666666666</v>
      </c>
      <c r="AO625" s="51">
        <f t="shared" si="955"/>
        <v>2772.4381692777952</v>
      </c>
      <c r="AP625" s="72">
        <f t="shared" si="906"/>
        <v>7.3562140320634679</v>
      </c>
      <c r="AQ625" s="51">
        <f t="shared" si="919"/>
        <v>554</v>
      </c>
      <c r="AR625" s="51">
        <f t="shared" si="920"/>
        <v>13.25</v>
      </c>
      <c r="AS625" s="51">
        <v>1</v>
      </c>
      <c r="AU625" s="63">
        <f t="shared" si="956"/>
        <v>4.577947052731184E+27</v>
      </c>
      <c r="AV625" s="63">
        <f t="shared" si="957"/>
        <v>2.536182667213076E+30</v>
      </c>
      <c r="AW625" s="63">
        <f t="shared" si="958"/>
        <v>2.9946039826864117E+34</v>
      </c>
      <c r="AX625" s="63">
        <f t="shared" si="959"/>
        <v>1.2265897913083596E+39</v>
      </c>
      <c r="AY625" s="63">
        <f t="shared" si="921"/>
        <v>414788.26666666666</v>
      </c>
      <c r="AZ625" s="51">
        <f t="shared" si="960"/>
        <v>11807.524834073089</v>
      </c>
      <c r="BA625" s="72">
        <f t="shared" si="988"/>
        <v>31.329347875401865</v>
      </c>
      <c r="BB625" s="51">
        <f t="shared" si="922"/>
        <v>524</v>
      </c>
      <c r="BC625" s="51">
        <f t="shared" si="923"/>
        <v>14.75</v>
      </c>
      <c r="BD625" s="51">
        <v>1</v>
      </c>
      <c r="BF625" s="63">
        <f t="shared" si="961"/>
        <v>3.789729961377431E+26</v>
      </c>
      <c r="BG625" s="63">
        <f t="shared" si="962"/>
        <v>1.985818499761774E+29</v>
      </c>
      <c r="BH625" s="63">
        <f t="shared" si="963"/>
        <v>5.2087746161113773E+32</v>
      </c>
      <c r="BI625" s="63">
        <f t="shared" si="964"/>
        <v>1.3654490129659094E+39</v>
      </c>
      <c r="BJ625" s="63">
        <f t="shared" si="924"/>
        <v>414788.26666666666</v>
      </c>
      <c r="BK625" s="51">
        <f t="shared" si="965"/>
        <v>2622.9862481068844</v>
      </c>
      <c r="BL625" s="72">
        <f t="shared" si="907"/>
        <v>6.9596676521228522</v>
      </c>
      <c r="BM625" s="51">
        <f t="shared" si="925"/>
        <v>477</v>
      </c>
      <c r="BN625" s="51">
        <f t="shared" si="926"/>
        <v>17.100000000000001</v>
      </c>
      <c r="BO625" s="51">
        <v>1</v>
      </c>
      <c r="BQ625" s="63">
        <f t="shared" si="966"/>
        <v>1.1499790727888209E+23</v>
      </c>
      <c r="BR625" s="63">
        <f t="shared" si="967"/>
        <v>5.4854001772026761E+25</v>
      </c>
      <c r="BS625" s="63">
        <f t="shared" si="968"/>
        <v>8.9383570050507155E+29</v>
      </c>
      <c r="BT625" s="63">
        <f t="shared" si="969"/>
        <v>1.5829951268960716E+39</v>
      </c>
      <c r="BU625" s="63">
        <f t="shared" si="927"/>
        <v>414788.26666666666</v>
      </c>
      <c r="BV625" s="51">
        <f t="shared" si="970"/>
        <v>16294.812987753434</v>
      </c>
      <c r="BW625" s="72">
        <f t="shared" si="987"/>
        <v>43.235637598218048</v>
      </c>
      <c r="BX625" s="51">
        <f t="shared" si="928"/>
        <v>432</v>
      </c>
      <c r="BY625" s="51">
        <f t="shared" si="929"/>
        <v>19.350000000000001</v>
      </c>
      <c r="BZ625" s="51">
        <v>1</v>
      </c>
      <c r="CB625" s="63">
        <f t="shared" si="971"/>
        <v>5.9318211362471372E+20</v>
      </c>
      <c r="CC625" s="63">
        <f t="shared" si="972"/>
        <v>2.5625467308587634E+23</v>
      </c>
      <c r="CD625" s="63">
        <f t="shared" si="973"/>
        <v>1.9754798068317205E+27</v>
      </c>
      <c r="CE625" s="63">
        <f t="shared" si="974"/>
        <v>1.7912839593823968E+39</v>
      </c>
      <c r="CF625" s="63">
        <f t="shared" si="930"/>
        <v>414788.26666666666</v>
      </c>
      <c r="CG625" s="51">
        <f t="shared" si="975"/>
        <v>7709.0489045235699</v>
      </c>
      <c r="CH625" s="93">
        <f t="shared" si="940"/>
        <v>20.454708189251441</v>
      </c>
      <c r="CI625" s="51">
        <f t="shared" si="931"/>
        <v>387</v>
      </c>
      <c r="CJ625" s="51">
        <f t="shared" si="932"/>
        <v>21.6</v>
      </c>
      <c r="CK625" s="51">
        <v>1</v>
      </c>
      <c r="CM625" s="63">
        <f t="shared" si="976"/>
        <v>2.9691323055023437E+18</v>
      </c>
      <c r="CN625" s="63">
        <f t="shared" si="977"/>
        <v>1.149054202229407E+21</v>
      </c>
      <c r="CO625" s="63">
        <f t="shared" si="978"/>
        <v>4.3070053928017036E+24</v>
      </c>
      <c r="CP625" s="63">
        <f t="shared" si="979"/>
        <v>1.9995727918687221E+39</v>
      </c>
      <c r="CQ625" s="63">
        <f t="shared" si="933"/>
        <v>414788.26666666666</v>
      </c>
      <c r="CR625" s="51">
        <f t="shared" si="980"/>
        <v>3748.3048096819166</v>
      </c>
      <c r="CS625" s="93">
        <f t="shared" si="904"/>
        <v>9.9455175386709538</v>
      </c>
      <c r="CT625" s="51">
        <f t="shared" si="934"/>
        <v>336</v>
      </c>
      <c r="CU625" s="51">
        <f t="shared" si="935"/>
        <v>24.15</v>
      </c>
      <c r="CV625" s="51">
        <v>1</v>
      </c>
      <c r="CX625" s="63">
        <f t="shared" si="894"/>
        <v>831640877863568.25</v>
      </c>
      <c r="CY625" s="63">
        <f t="shared" si="895"/>
        <v>2.7943133496215894E+17</v>
      </c>
      <c r="CZ625" s="63">
        <f t="shared" si="896"/>
        <v>4.0938586514112391E+21</v>
      </c>
      <c r="DA625" s="63">
        <f t="shared" si="897"/>
        <v>2.235633468686557E+39</v>
      </c>
      <c r="DB625" s="63">
        <f t="shared" si="936"/>
        <v>414788.26666666666</v>
      </c>
      <c r="DC625" s="51">
        <f t="shared" si="898"/>
        <v>14650.678500196251</v>
      </c>
      <c r="DD625" s="93">
        <f t="shared" si="989"/>
        <v>38.873193983788148</v>
      </c>
      <c r="DE625" s="51">
        <f t="shared" si="937"/>
        <v>281</v>
      </c>
      <c r="DF625" s="51">
        <f t="shared" si="938"/>
        <v>26.9</v>
      </c>
      <c r="DG625" s="51">
        <v>1</v>
      </c>
      <c r="DI625" s="63">
        <f t="shared" si="899"/>
        <v>4008438216568.0396</v>
      </c>
      <c r="DJ625" s="63">
        <f t="shared" si="900"/>
        <v>1126371138855619</v>
      </c>
      <c r="DK625" s="63">
        <f t="shared" si="901"/>
        <v>2.226578628909524E+18</v>
      </c>
      <c r="DL625" s="63">
        <f t="shared" si="902"/>
        <v>2.4902087083920657E+39</v>
      </c>
      <c r="DM625" s="63">
        <f t="shared" si="939"/>
        <v>414788.26666666666</v>
      </c>
      <c r="DN625" s="51">
        <f t="shared" si="903"/>
        <v>1976.7717336682686</v>
      </c>
      <c r="DO625" s="93">
        <f t="shared" si="981"/>
        <v>5.2450424779662228</v>
      </c>
    </row>
    <row r="626" spans="1:119">
      <c r="A626" s="74">
        <v>8192</v>
      </c>
      <c r="B626" s="74">
        <f t="shared" si="908"/>
        <v>20.666666666666668</v>
      </c>
      <c r="C626" s="78">
        <v>22.475000000000001</v>
      </c>
      <c r="D626" s="76">
        <f t="shared" si="982"/>
        <v>4.0999999999999996</v>
      </c>
      <c r="E626" s="76">
        <f t="shared" si="983"/>
        <v>4.0999999999999996</v>
      </c>
      <c r="F626" s="77">
        <f t="shared" si="984"/>
        <v>377.80474999999996</v>
      </c>
      <c r="G626" s="73">
        <f t="shared" si="985"/>
        <v>2.1267647932559532E+37</v>
      </c>
      <c r="H626" s="74">
        <f t="shared" si="986"/>
        <v>124.00000000000007</v>
      </c>
      <c r="I626" s="79">
        <v>620</v>
      </c>
      <c r="J626" s="51">
        <f t="shared" si="909"/>
        <v>620</v>
      </c>
      <c r="K626" s="51">
        <f t="shared" si="910"/>
        <v>10</v>
      </c>
      <c r="L626" s="51">
        <v>13</v>
      </c>
      <c r="N626" s="63">
        <f t="shared" si="942"/>
        <v>1.5037796328710096E+32</v>
      </c>
      <c r="O626" s="63">
        <f t="shared" si="943"/>
        <v>9.3234337238002596E+34</v>
      </c>
      <c r="P626" s="63">
        <f t="shared" si="944"/>
        <v>2.126764793255953E+38</v>
      </c>
      <c r="Q626" s="63">
        <f t="shared" si="945"/>
        <v>1.0633823966279765E+39</v>
      </c>
      <c r="R626" s="63">
        <f t="shared" si="911"/>
        <v>415061.33333333337</v>
      </c>
      <c r="S626" s="51">
        <f t="shared" si="946"/>
        <v>2281.0960599493351</v>
      </c>
      <c r="T626" s="72">
        <f t="shared" si="941"/>
        <v>6.0377643741888773</v>
      </c>
      <c r="U626" s="51">
        <f t="shared" si="912"/>
        <v>605</v>
      </c>
      <c r="V626" s="69">
        <f t="shared" si="913"/>
        <v>10.75</v>
      </c>
      <c r="W626" s="51">
        <v>1</v>
      </c>
      <c r="Y626" s="68">
        <f t="shared" si="905"/>
        <v>1.5258146423232655E+31</v>
      </c>
      <c r="Z626" s="68">
        <f t="shared" si="947"/>
        <v>9.231178586055757E+33</v>
      </c>
      <c r="AA626" s="68">
        <f t="shared" si="948"/>
        <v>2.8578401909376848E+37</v>
      </c>
      <c r="AB626" s="68">
        <f t="shared" si="949"/>
        <v>1.1431360763750748E+39</v>
      </c>
      <c r="AC626" s="63">
        <f t="shared" si="914"/>
        <v>415061.33333333337</v>
      </c>
      <c r="AD626" s="69">
        <f t="shared" si="950"/>
        <v>3095.8562487943004</v>
      </c>
      <c r="AE626" s="72">
        <f t="shared" si="915"/>
        <v>8.1943285487922015</v>
      </c>
      <c r="AF626" s="51">
        <f t="shared" si="916"/>
        <v>583</v>
      </c>
      <c r="AG626" s="51">
        <f t="shared" si="917"/>
        <v>11.85</v>
      </c>
      <c r="AH626" s="51">
        <v>1</v>
      </c>
      <c r="AJ626" s="63">
        <f t="shared" si="951"/>
        <v>8.0505396194584205E+29</v>
      </c>
      <c r="AK626" s="63">
        <f t="shared" si="952"/>
        <v>4.6934645981442593E+32</v>
      </c>
      <c r="AL626" s="63">
        <f t="shared" si="953"/>
        <v>1.4921615495303851E+36</v>
      </c>
      <c r="AM626" s="63">
        <f t="shared" si="954"/>
        <v>1.2601081400041524E+39</v>
      </c>
      <c r="AN626" s="63">
        <f t="shared" si="918"/>
        <v>415061.33333333337</v>
      </c>
      <c r="AO626" s="51">
        <f t="shared" si="955"/>
        <v>3179.232565470651</v>
      </c>
      <c r="AP626" s="72">
        <f t="shared" si="906"/>
        <v>8.4150148071739466</v>
      </c>
      <c r="AQ626" s="51">
        <f t="shared" si="919"/>
        <v>555</v>
      </c>
      <c r="AR626" s="51">
        <f t="shared" si="920"/>
        <v>13.25</v>
      </c>
      <c r="AS626" s="51">
        <v>1</v>
      </c>
      <c r="AU626" s="63">
        <f t="shared" si="956"/>
        <v>4.577947052731184E+27</v>
      </c>
      <c r="AV626" s="63">
        <f t="shared" si="957"/>
        <v>2.5407606142658071E+30</v>
      </c>
      <c r="AW626" s="63">
        <f t="shared" si="958"/>
        <v>3.439896668779451E+34</v>
      </c>
      <c r="AX626" s="63">
        <f t="shared" si="959"/>
        <v>1.4089816755320689E+39</v>
      </c>
      <c r="AY626" s="63">
        <f t="shared" si="921"/>
        <v>415061.33333333337</v>
      </c>
      <c r="AZ626" s="51">
        <f t="shared" si="960"/>
        <v>13538.846003299936</v>
      </c>
      <c r="BA626" s="72">
        <f t="shared" si="988"/>
        <v>35.835563219625847</v>
      </c>
      <c r="BB626" s="51">
        <f t="shared" si="922"/>
        <v>525</v>
      </c>
      <c r="BC626" s="51">
        <f t="shared" si="923"/>
        <v>14.75</v>
      </c>
      <c r="BD626" s="51">
        <v>1</v>
      </c>
      <c r="BF626" s="63">
        <f t="shared" si="961"/>
        <v>3.789729961377431E+26</v>
      </c>
      <c r="BG626" s="63">
        <f t="shared" si="962"/>
        <v>1.9896082297231512E+29</v>
      </c>
      <c r="BH626" s="63">
        <f t="shared" si="963"/>
        <v>5.983310833077451E+32</v>
      </c>
      <c r="BI626" s="63">
        <f t="shared" si="964"/>
        <v>1.5684890350262654E+39</v>
      </c>
      <c r="BJ626" s="63">
        <f t="shared" si="924"/>
        <v>415061.33333333337</v>
      </c>
      <c r="BK626" s="51">
        <f t="shared" si="965"/>
        <v>3007.28090268807</v>
      </c>
      <c r="BL626" s="72">
        <f t="shared" si="907"/>
        <v>7.9598811361902424</v>
      </c>
      <c r="BM626" s="51">
        <f t="shared" si="925"/>
        <v>478</v>
      </c>
      <c r="BN626" s="51">
        <f t="shared" si="926"/>
        <v>17.100000000000001</v>
      </c>
      <c r="BO626" s="51">
        <v>1</v>
      </c>
      <c r="BQ626" s="63">
        <f t="shared" si="966"/>
        <v>1.1499790727888209E+23</v>
      </c>
      <c r="BR626" s="63">
        <f t="shared" si="967"/>
        <v>5.4968999679305643E+25</v>
      </c>
      <c r="BS626" s="63">
        <f t="shared" si="968"/>
        <v>1.026747598807798E+30</v>
      </c>
      <c r="BT626" s="63">
        <f t="shared" si="969"/>
        <v>1.8183838982338402E+39</v>
      </c>
      <c r="BU626" s="63">
        <f t="shared" si="927"/>
        <v>415061.33333333337</v>
      </c>
      <c r="BV626" s="51">
        <f t="shared" si="970"/>
        <v>18678.666244573138</v>
      </c>
      <c r="BW626" s="72">
        <f t="shared" si="987"/>
        <v>49.439998423982601</v>
      </c>
      <c r="BX626" s="51">
        <f t="shared" si="928"/>
        <v>433</v>
      </c>
      <c r="BY626" s="51">
        <f t="shared" si="929"/>
        <v>19.350000000000001</v>
      </c>
      <c r="BZ626" s="51">
        <v>1</v>
      </c>
      <c r="CB626" s="63">
        <f t="shared" si="971"/>
        <v>5.9318211362471372E+20</v>
      </c>
      <c r="CC626" s="63">
        <f t="shared" si="972"/>
        <v>2.5684785519950105E+23</v>
      </c>
      <c r="CD626" s="63">
        <f t="shared" si="973"/>
        <v>2.2692304044374583E+27</v>
      </c>
      <c r="CE626" s="63">
        <f t="shared" si="974"/>
        <v>2.057644937475135E+39</v>
      </c>
      <c r="CF626" s="63">
        <f t="shared" si="930"/>
        <v>415061.33333333337</v>
      </c>
      <c r="CG626" s="51">
        <f t="shared" si="975"/>
        <v>8834.9205901481346</v>
      </c>
      <c r="CH626" s="93">
        <f t="shared" si="940"/>
        <v>23.384884891331133</v>
      </c>
      <c r="CI626" s="51">
        <f t="shared" si="931"/>
        <v>388</v>
      </c>
      <c r="CJ626" s="51">
        <f t="shared" si="932"/>
        <v>21.6</v>
      </c>
      <c r="CK626" s="51">
        <v>1</v>
      </c>
      <c r="CM626" s="63">
        <f t="shared" si="976"/>
        <v>2.9691323055023437E+18</v>
      </c>
      <c r="CN626" s="63">
        <f t="shared" si="977"/>
        <v>1.1520233345349094E+21</v>
      </c>
      <c r="CO626" s="63">
        <f t="shared" si="978"/>
        <v>4.9474500096746767E+24</v>
      </c>
      <c r="CP626" s="63">
        <f t="shared" si="979"/>
        <v>2.2969059767164295E+39</v>
      </c>
      <c r="CQ626" s="63">
        <f t="shared" si="933"/>
        <v>415061.33333333337</v>
      </c>
      <c r="CR626" s="51">
        <f t="shared" si="980"/>
        <v>4294.5744772366461</v>
      </c>
      <c r="CS626" s="93">
        <f t="shared" si="904"/>
        <v>11.3671796800772</v>
      </c>
      <c r="CT626" s="51">
        <f t="shared" si="934"/>
        <v>337</v>
      </c>
      <c r="CU626" s="51">
        <f t="shared" si="935"/>
        <v>24.15</v>
      </c>
      <c r="CV626" s="51">
        <v>1</v>
      </c>
      <c r="CX626" s="63">
        <f t="shared" si="894"/>
        <v>831640877863568.25</v>
      </c>
      <c r="CY626" s="63">
        <f t="shared" si="895"/>
        <v>2.802629758400225E+17</v>
      </c>
      <c r="CZ626" s="63">
        <f t="shared" si="896"/>
        <v>4.7026086984664707E+21</v>
      </c>
      <c r="DA626" s="63">
        <f t="shared" si="897"/>
        <v>2.5680684878565635E+39</v>
      </c>
      <c r="DB626" s="63">
        <f t="shared" si="936"/>
        <v>415061.33333333337</v>
      </c>
      <c r="DC626" s="51">
        <f t="shared" si="898"/>
        <v>16779.271983291779</v>
      </c>
      <c r="DD626" s="93">
        <f t="shared" si="989"/>
        <v>44.412549030396733</v>
      </c>
      <c r="DE626" s="51">
        <f t="shared" si="937"/>
        <v>282</v>
      </c>
      <c r="DF626" s="51">
        <f t="shared" si="938"/>
        <v>26.9</v>
      </c>
      <c r="DG626" s="51">
        <v>1</v>
      </c>
      <c r="DI626" s="63">
        <f t="shared" si="899"/>
        <v>4008438216568.0396</v>
      </c>
      <c r="DJ626" s="63">
        <f t="shared" si="900"/>
        <v>1130379577072187.2</v>
      </c>
      <c r="DK626" s="63">
        <f t="shared" si="901"/>
        <v>2.5576672082999235E+18</v>
      </c>
      <c r="DL626" s="63">
        <f t="shared" si="902"/>
        <v>2.8604986469292568E+39</v>
      </c>
      <c r="DM626" s="63">
        <f t="shared" si="939"/>
        <v>415061.33333333337</v>
      </c>
      <c r="DN626" s="51">
        <f t="shared" si="903"/>
        <v>2262.6622598088466</v>
      </c>
      <c r="DO626" s="93">
        <f t="shared" si="981"/>
        <v>5.9889725044718123</v>
      </c>
    </row>
    <row r="627" spans="1:119">
      <c r="A627" s="74">
        <v>8192</v>
      </c>
      <c r="B627" s="74">
        <f t="shared" si="908"/>
        <v>20.7</v>
      </c>
      <c r="C627" s="78">
        <v>22.475000000000001</v>
      </c>
      <c r="D627" s="76">
        <f t="shared" si="982"/>
        <v>4.1050000000000004</v>
      </c>
      <c r="E627" s="76">
        <f t="shared" si="983"/>
        <v>4.1050000000000004</v>
      </c>
      <c r="F627" s="77">
        <f t="shared" si="984"/>
        <v>378.72678687500013</v>
      </c>
      <c r="G627" s="73">
        <f t="shared" si="985"/>
        <v>2.4430112194787231E+37</v>
      </c>
      <c r="H627" s="74">
        <f t="shared" si="986"/>
        <v>124.20000000000006</v>
      </c>
      <c r="I627" s="79">
        <v>621</v>
      </c>
      <c r="J627" s="51">
        <f t="shared" si="909"/>
        <v>621</v>
      </c>
      <c r="K627" s="51">
        <f t="shared" si="910"/>
        <v>10</v>
      </c>
      <c r="L627" s="51">
        <v>1</v>
      </c>
      <c r="N627" s="63">
        <f t="shared" si="942"/>
        <v>1.5037796328710096E+32</v>
      </c>
      <c r="O627" s="63">
        <f t="shared" si="943"/>
        <v>9.3384715201289697E+34</v>
      </c>
      <c r="P627" s="63">
        <f t="shared" si="944"/>
        <v>2.4430112194787232E+38</v>
      </c>
      <c r="Q627" s="63">
        <f t="shared" si="945"/>
        <v>1.2215056097393617E+39</v>
      </c>
      <c r="R627" s="63">
        <f t="shared" si="911"/>
        <v>415334.40000000002</v>
      </c>
      <c r="S627" s="51">
        <f t="shared" si="946"/>
        <v>2616.071820975028</v>
      </c>
      <c r="T627" s="72">
        <f t="shared" si="941"/>
        <v>6.9075436743228567</v>
      </c>
      <c r="U627" s="51">
        <f t="shared" si="912"/>
        <v>606</v>
      </c>
      <c r="V627" s="69">
        <f t="shared" si="913"/>
        <v>10.75</v>
      </c>
      <c r="W627" s="51">
        <v>1</v>
      </c>
      <c r="Y627" s="68">
        <f t="shared" si="905"/>
        <v>1.5258146423232655E+31</v>
      </c>
      <c r="Z627" s="68">
        <f t="shared" si="947"/>
        <v>9.2464367324789889E+33</v>
      </c>
      <c r="AA627" s="68">
        <f t="shared" si="948"/>
        <v>3.2827963261745305E+37</v>
      </c>
      <c r="AB627" s="68">
        <f t="shared" si="949"/>
        <v>1.3131185304698137E+39</v>
      </c>
      <c r="AC627" s="63">
        <f t="shared" si="914"/>
        <v>415334.40000000002</v>
      </c>
      <c r="AD627" s="69">
        <f t="shared" si="950"/>
        <v>3550.3366552473085</v>
      </c>
      <c r="AE627" s="72">
        <f t="shared" si="915"/>
        <v>9.3744006980396328</v>
      </c>
      <c r="AF627" s="51">
        <f t="shared" si="916"/>
        <v>584</v>
      </c>
      <c r="AG627" s="51">
        <f t="shared" si="917"/>
        <v>11.85</v>
      </c>
      <c r="AH627" s="51">
        <v>1</v>
      </c>
      <c r="AJ627" s="63">
        <f t="shared" si="951"/>
        <v>8.0505396194584205E+29</v>
      </c>
      <c r="AK627" s="63">
        <f t="shared" si="952"/>
        <v>4.7015151377637179E+32</v>
      </c>
      <c r="AL627" s="63">
        <f t="shared" si="953"/>
        <v>1.7140435173353805E+36</v>
      </c>
      <c r="AM627" s="63">
        <f t="shared" si="954"/>
        <v>1.4474841475411433E+39</v>
      </c>
      <c r="AN627" s="63">
        <f t="shared" si="918"/>
        <v>415334.40000000002</v>
      </c>
      <c r="AO627" s="51">
        <f t="shared" si="955"/>
        <v>3645.725829037036</v>
      </c>
      <c r="AP627" s="72">
        <f t="shared" si="906"/>
        <v>9.6262687387895767</v>
      </c>
      <c r="AQ627" s="51">
        <f t="shared" si="919"/>
        <v>556</v>
      </c>
      <c r="AR627" s="51">
        <f t="shared" si="920"/>
        <v>13.25</v>
      </c>
      <c r="AS627" s="51">
        <v>1</v>
      </c>
      <c r="AU627" s="63">
        <f t="shared" si="956"/>
        <v>4.577947052731184E+27</v>
      </c>
      <c r="AV627" s="63">
        <f t="shared" si="957"/>
        <v>2.5453385613185381E+30</v>
      </c>
      <c r="AW627" s="63">
        <f t="shared" si="958"/>
        <v>3.9514036447867354E+34</v>
      </c>
      <c r="AX627" s="63">
        <f t="shared" si="959"/>
        <v>1.6184949329046539E+39</v>
      </c>
      <c r="AY627" s="63">
        <f t="shared" si="921"/>
        <v>415334.40000000002</v>
      </c>
      <c r="AZ627" s="51">
        <f t="shared" si="960"/>
        <v>15524.078819360779</v>
      </c>
      <c r="BA627" s="72">
        <f t="shared" si="988"/>
        <v>40.990179087819698</v>
      </c>
      <c r="BB627" s="51">
        <f t="shared" si="922"/>
        <v>526</v>
      </c>
      <c r="BC627" s="51">
        <f t="shared" si="923"/>
        <v>14.75</v>
      </c>
      <c r="BD627" s="51">
        <v>1</v>
      </c>
      <c r="BF627" s="63">
        <f t="shared" si="961"/>
        <v>3.789729961377431E+26</v>
      </c>
      <c r="BG627" s="63">
        <f t="shared" si="962"/>
        <v>1.9933979596845288E+29</v>
      </c>
      <c r="BH627" s="63">
        <f t="shared" si="963"/>
        <v>6.8730193113920079E+32</v>
      </c>
      <c r="BI627" s="63">
        <f t="shared" si="964"/>
        <v>1.8017207743655581E+39</v>
      </c>
      <c r="BJ627" s="63">
        <f t="shared" si="924"/>
        <v>415334.40000000002</v>
      </c>
      <c r="BK627" s="51">
        <f t="shared" si="965"/>
        <v>3447.8912140954121</v>
      </c>
      <c r="BL627" s="72">
        <f t="shared" si="907"/>
        <v>9.1039011065076796</v>
      </c>
      <c r="BM627" s="51">
        <f t="shared" si="925"/>
        <v>479</v>
      </c>
      <c r="BN627" s="51">
        <f t="shared" si="926"/>
        <v>17.100000000000001</v>
      </c>
      <c r="BO627" s="51">
        <v>1</v>
      </c>
      <c r="BQ627" s="63">
        <f t="shared" si="966"/>
        <v>1.1499790727888209E+23</v>
      </c>
      <c r="BR627" s="63">
        <f t="shared" si="967"/>
        <v>5.5083997586584524E+25</v>
      </c>
      <c r="BS627" s="63">
        <f t="shared" si="968"/>
        <v>1.1794232777476736E+30</v>
      </c>
      <c r="BT627" s="63">
        <f t="shared" si="969"/>
        <v>2.0887745926543082E+39</v>
      </c>
      <c r="BU627" s="63">
        <f t="shared" si="927"/>
        <v>415334.40000000002</v>
      </c>
      <c r="BV627" s="51">
        <f t="shared" si="970"/>
        <v>21411.359549455017</v>
      </c>
      <c r="BW627" s="72">
        <f t="shared" si="987"/>
        <v>56.535107342491457</v>
      </c>
      <c r="BX627" s="51">
        <f t="shared" si="928"/>
        <v>434</v>
      </c>
      <c r="BY627" s="51">
        <f t="shared" si="929"/>
        <v>19.350000000000001</v>
      </c>
      <c r="BZ627" s="51">
        <v>1</v>
      </c>
      <c r="CB627" s="63">
        <f t="shared" si="971"/>
        <v>5.9318211362471372E+20</v>
      </c>
      <c r="CC627" s="63">
        <f t="shared" si="972"/>
        <v>2.5744103731312576E+23</v>
      </c>
      <c r="CD627" s="63">
        <f t="shared" si="973"/>
        <v>2.6066612326865651E+27</v>
      </c>
      <c r="CE627" s="63">
        <f t="shared" si="974"/>
        <v>2.3636133548456648E+39</v>
      </c>
      <c r="CF627" s="63">
        <f t="shared" si="930"/>
        <v>415334.40000000002</v>
      </c>
      <c r="CG627" s="51">
        <f t="shared" si="975"/>
        <v>10125.274742099802</v>
      </c>
      <c r="CH627" s="93">
        <f t="shared" si="940"/>
        <v>26.735037216793643</v>
      </c>
      <c r="CI627" s="51">
        <f t="shared" si="931"/>
        <v>389</v>
      </c>
      <c r="CJ627" s="51">
        <f t="shared" si="932"/>
        <v>21.6</v>
      </c>
      <c r="CK627" s="51">
        <v>1</v>
      </c>
      <c r="CM627" s="63">
        <f t="shared" si="976"/>
        <v>2.9691323055023437E+18</v>
      </c>
      <c r="CN627" s="63">
        <f t="shared" si="977"/>
        <v>1.1549924668404117E+21</v>
      </c>
      <c r="CO627" s="63">
        <f t="shared" si="978"/>
        <v>5.6831276875433656E+24</v>
      </c>
      <c r="CP627" s="63">
        <f t="shared" si="979"/>
        <v>2.6384521170370214E+39</v>
      </c>
      <c r="CQ627" s="63">
        <f t="shared" si="933"/>
        <v>415334.40000000002</v>
      </c>
      <c r="CR627" s="51">
        <f t="shared" si="980"/>
        <v>4920.4889648242342</v>
      </c>
      <c r="CS627" s="93">
        <f t="shared" si="904"/>
        <v>12.992186281368726</v>
      </c>
      <c r="CT627" s="51">
        <f t="shared" si="934"/>
        <v>338</v>
      </c>
      <c r="CU627" s="51">
        <f t="shared" si="935"/>
        <v>24.15</v>
      </c>
      <c r="CV627" s="51">
        <v>1</v>
      </c>
      <c r="CX627" s="63">
        <f t="shared" si="894"/>
        <v>831640877863568.25</v>
      </c>
      <c r="CY627" s="63">
        <f t="shared" si="895"/>
        <v>2.8109461671788608E+17</v>
      </c>
      <c r="CZ627" s="63">
        <f t="shared" si="896"/>
        <v>5.4018788761231834E+21</v>
      </c>
      <c r="DA627" s="63">
        <f t="shared" si="897"/>
        <v>2.949936047520558E+39</v>
      </c>
      <c r="DB627" s="63">
        <f t="shared" si="936"/>
        <v>415334.40000000002</v>
      </c>
      <c r="DC627" s="51">
        <f t="shared" si="898"/>
        <v>19217.297503582755</v>
      </c>
      <c r="DD627" s="93">
        <f t="shared" si="989"/>
        <v>50.741849189361616</v>
      </c>
      <c r="DE627" s="51">
        <f t="shared" si="937"/>
        <v>283</v>
      </c>
      <c r="DF627" s="51">
        <f t="shared" si="938"/>
        <v>26.9</v>
      </c>
      <c r="DG627" s="51">
        <v>1</v>
      </c>
      <c r="DI627" s="63">
        <f t="shared" si="899"/>
        <v>4008438216568.0396</v>
      </c>
      <c r="DJ627" s="63">
        <f t="shared" si="900"/>
        <v>1134388015288755.2</v>
      </c>
      <c r="DK627" s="63">
        <f t="shared" si="901"/>
        <v>2.9379881148039808E+18</v>
      </c>
      <c r="DL627" s="63">
        <f t="shared" si="902"/>
        <v>3.2858500901988827E+39</v>
      </c>
      <c r="DM627" s="63">
        <f t="shared" si="939"/>
        <v>415334.40000000002</v>
      </c>
      <c r="DN627" s="51">
        <f t="shared" si="903"/>
        <v>2589.9322588101604</v>
      </c>
      <c r="DO627" s="93">
        <f t="shared" si="981"/>
        <v>6.8385240985475235</v>
      </c>
    </row>
    <row r="628" spans="1:119">
      <c r="A628" s="74">
        <v>8192</v>
      </c>
      <c r="B628" s="74">
        <f t="shared" si="908"/>
        <v>20.733333333333334</v>
      </c>
      <c r="C628" s="78">
        <v>22.475000000000001</v>
      </c>
      <c r="D628" s="76">
        <f t="shared" si="982"/>
        <v>4.1099999999999994</v>
      </c>
      <c r="E628" s="76">
        <f t="shared" si="983"/>
        <v>4.1099999999999994</v>
      </c>
      <c r="F628" s="77">
        <f t="shared" si="984"/>
        <v>379.64994749999994</v>
      </c>
      <c r="G628" s="73">
        <f t="shared" si="985"/>
        <v>2.8062829690545099E+37</v>
      </c>
      <c r="H628" s="74">
        <f t="shared" si="986"/>
        <v>124.40000000000006</v>
      </c>
      <c r="I628" s="79">
        <v>622</v>
      </c>
      <c r="J628" s="51">
        <f t="shared" si="909"/>
        <v>622</v>
      </c>
      <c r="K628" s="51">
        <f t="shared" si="910"/>
        <v>10</v>
      </c>
      <c r="L628" s="51">
        <v>1</v>
      </c>
      <c r="N628" s="63">
        <f t="shared" si="942"/>
        <v>1.5037796328710096E+32</v>
      </c>
      <c r="O628" s="63">
        <f t="shared" si="943"/>
        <v>9.3535093164576798E+34</v>
      </c>
      <c r="P628" s="63">
        <f t="shared" si="944"/>
        <v>2.80628296905451E+38</v>
      </c>
      <c r="Q628" s="63">
        <f t="shared" si="945"/>
        <v>1.4031414845272551E+39</v>
      </c>
      <c r="R628" s="63">
        <f t="shared" si="911"/>
        <v>415607.46666666667</v>
      </c>
      <c r="S628" s="51">
        <f t="shared" si="946"/>
        <v>3000.2460831645308</v>
      </c>
      <c r="T628" s="72">
        <f t="shared" si="941"/>
        <v>7.9026642909374596</v>
      </c>
      <c r="U628" s="51">
        <f t="shared" si="912"/>
        <v>607</v>
      </c>
      <c r="V628" s="69">
        <f t="shared" si="913"/>
        <v>10.75</v>
      </c>
      <c r="W628" s="51">
        <v>1</v>
      </c>
      <c r="Y628" s="68">
        <f t="shared" si="905"/>
        <v>1.5258146423232655E+31</v>
      </c>
      <c r="Z628" s="68">
        <f t="shared" si="947"/>
        <v>9.261694878902222E+33</v>
      </c>
      <c r="AA628" s="68">
        <f t="shared" si="948"/>
        <v>3.7709427396669938E+37</v>
      </c>
      <c r="AB628" s="68">
        <f t="shared" si="949"/>
        <v>1.508377095866799E+39</v>
      </c>
      <c r="AC628" s="63">
        <f t="shared" si="914"/>
        <v>415607.46666666667</v>
      </c>
      <c r="AD628" s="69">
        <f t="shared" si="950"/>
        <v>4071.5471508968121</v>
      </c>
      <c r="AE628" s="72">
        <f t="shared" si="915"/>
        <v>10.724477055002918</v>
      </c>
      <c r="AF628" s="51">
        <f t="shared" si="916"/>
        <v>585</v>
      </c>
      <c r="AG628" s="51">
        <f t="shared" si="917"/>
        <v>11.85</v>
      </c>
      <c r="AH628" s="51">
        <v>1</v>
      </c>
      <c r="AJ628" s="63">
        <f t="shared" si="951"/>
        <v>8.0505396194584205E+29</v>
      </c>
      <c r="AK628" s="63">
        <f t="shared" si="952"/>
        <v>4.7095656773831758E+32</v>
      </c>
      <c r="AL628" s="63">
        <f t="shared" si="953"/>
        <v>1.9689189687564836E+36</v>
      </c>
      <c r="AM628" s="63">
        <f t="shared" si="954"/>
        <v>1.6627226591647972E+39</v>
      </c>
      <c r="AN628" s="63">
        <f t="shared" si="918"/>
        <v>415607.46666666667</v>
      </c>
      <c r="AO628" s="51">
        <f t="shared" si="955"/>
        <v>4180.6805629908831</v>
      </c>
      <c r="AP628" s="72">
        <f t="shared" si="906"/>
        <v>11.011935048380018</v>
      </c>
      <c r="AQ628" s="51">
        <f t="shared" si="919"/>
        <v>557</v>
      </c>
      <c r="AR628" s="51">
        <f t="shared" si="920"/>
        <v>13.25</v>
      </c>
      <c r="AS628" s="51">
        <v>1</v>
      </c>
      <c r="AU628" s="63">
        <f t="shared" si="956"/>
        <v>4.577947052731184E+27</v>
      </c>
      <c r="AV628" s="63">
        <f t="shared" si="957"/>
        <v>2.5499165083712697E+30</v>
      </c>
      <c r="AW628" s="63">
        <f t="shared" si="958"/>
        <v>4.5389708666958117E+34</v>
      </c>
      <c r="AX628" s="63">
        <f t="shared" si="959"/>
        <v>1.8591624669986126E+39</v>
      </c>
      <c r="AY628" s="63">
        <f t="shared" si="921"/>
        <v>415607.46666666667</v>
      </c>
      <c r="AZ628" s="51">
        <f t="shared" si="960"/>
        <v>17800.468571400514</v>
      </c>
      <c r="BA628" s="72">
        <f t="shared" si="988"/>
        <v>46.88652978517932</v>
      </c>
      <c r="BB628" s="51">
        <f t="shared" si="922"/>
        <v>527</v>
      </c>
      <c r="BC628" s="51">
        <f t="shared" si="923"/>
        <v>14.75</v>
      </c>
      <c r="BD628" s="51">
        <v>1</v>
      </c>
      <c r="BF628" s="63">
        <f t="shared" si="961"/>
        <v>3.789729961377431E+26</v>
      </c>
      <c r="BG628" s="63">
        <f t="shared" si="962"/>
        <v>1.997187689645906E+29</v>
      </c>
      <c r="BH628" s="63">
        <f t="shared" si="963"/>
        <v>7.8950259768588536E+32</v>
      </c>
      <c r="BI628" s="63">
        <f t="shared" si="964"/>
        <v>2.069633689677701E+39</v>
      </c>
      <c r="BJ628" s="63">
        <f t="shared" si="924"/>
        <v>415607.46666666667</v>
      </c>
      <c r="BK628" s="51">
        <f t="shared" si="965"/>
        <v>3953.0716205539061</v>
      </c>
      <c r="BL628" s="72">
        <f t="shared" si="907"/>
        <v>10.412411872001924</v>
      </c>
      <c r="BM628" s="51">
        <f t="shared" si="925"/>
        <v>480</v>
      </c>
      <c r="BN628" s="51">
        <f t="shared" si="926"/>
        <v>17.100000000000001</v>
      </c>
      <c r="BO628" s="51">
        <v>15</v>
      </c>
      <c r="BQ628" s="63">
        <f t="shared" si="966"/>
        <v>1.7249686091832314E+24</v>
      </c>
      <c r="BR628" s="63">
        <f t="shared" si="967"/>
        <v>8.2798493240795109E+26</v>
      </c>
      <c r="BS628" s="63">
        <f t="shared" si="968"/>
        <v>1.3548015789939639E+30</v>
      </c>
      <c r="BT628" s="63">
        <f t="shared" si="969"/>
        <v>2.3993719385416062E+39</v>
      </c>
      <c r="BU628" s="63">
        <f t="shared" si="927"/>
        <v>415607.46666666667</v>
      </c>
      <c r="BV628" s="51">
        <f t="shared" si="970"/>
        <v>1636.2635670843929</v>
      </c>
      <c r="BW628" s="72">
        <f t="shared" si="987"/>
        <v>4.309927020559889</v>
      </c>
      <c r="BX628" s="51">
        <f t="shared" si="928"/>
        <v>435</v>
      </c>
      <c r="BY628" s="51">
        <f t="shared" si="929"/>
        <v>19.350000000000001</v>
      </c>
      <c r="BZ628" s="51">
        <v>1</v>
      </c>
      <c r="CB628" s="63">
        <f t="shared" si="971"/>
        <v>5.9318211362471372E+20</v>
      </c>
      <c r="CC628" s="63">
        <f t="shared" si="972"/>
        <v>2.5803421942675046E+23</v>
      </c>
      <c r="CD628" s="63">
        <f t="shared" si="973"/>
        <v>2.9942674700216006E+27</v>
      </c>
      <c r="CE628" s="63">
        <f t="shared" si="974"/>
        <v>2.7150787725602384E+39</v>
      </c>
      <c r="CF628" s="63">
        <f t="shared" si="930"/>
        <v>415607.46666666667</v>
      </c>
      <c r="CG628" s="51">
        <f t="shared" si="975"/>
        <v>11604.14877016573</v>
      </c>
      <c r="CH628" s="93">
        <f t="shared" si="940"/>
        <v>30.565390161592823</v>
      </c>
      <c r="CI628" s="51">
        <f t="shared" si="931"/>
        <v>390</v>
      </c>
      <c r="CJ628" s="51">
        <f t="shared" si="932"/>
        <v>21.6</v>
      </c>
      <c r="CK628" s="51">
        <v>1</v>
      </c>
      <c r="CM628" s="63">
        <f t="shared" si="976"/>
        <v>2.9691323055023437E+18</v>
      </c>
      <c r="CN628" s="63">
        <f t="shared" si="977"/>
        <v>1.157961599145914E+21</v>
      </c>
      <c r="CO628" s="63">
        <f t="shared" si="978"/>
        <v>6.5281994259191676E+24</v>
      </c>
      <c r="CP628" s="63">
        <f t="shared" si="979"/>
        <v>3.0307856065788709E+39</v>
      </c>
      <c r="CQ628" s="63">
        <f t="shared" si="933"/>
        <v>415607.46666666667</v>
      </c>
      <c r="CR628" s="51">
        <f t="shared" si="980"/>
        <v>5637.664867931906</v>
      </c>
      <c r="CS628" s="93">
        <f t="shared" si="904"/>
        <v>14.849639529930151</v>
      </c>
      <c r="CT628" s="51">
        <f t="shared" si="934"/>
        <v>339</v>
      </c>
      <c r="CU628" s="51">
        <f t="shared" si="935"/>
        <v>24.15</v>
      </c>
      <c r="CV628" s="51">
        <v>1</v>
      </c>
      <c r="CX628" s="63">
        <f t="shared" si="894"/>
        <v>831640877863568.25</v>
      </c>
      <c r="CY628" s="63">
        <f t="shared" si="895"/>
        <v>2.8192625759574963E+17</v>
      </c>
      <c r="CZ628" s="63">
        <f t="shared" si="896"/>
        <v>6.2051293788959324E+21</v>
      </c>
      <c r="DA628" s="63">
        <f t="shared" si="897"/>
        <v>3.3885866851333204E+39</v>
      </c>
      <c r="DB628" s="63">
        <f t="shared" si="936"/>
        <v>415607.46666666667</v>
      </c>
      <c r="DC628" s="51">
        <f t="shared" si="898"/>
        <v>22009.760395547783</v>
      </c>
      <c r="DD628" s="93">
        <f t="shared" si="989"/>
        <v>57.973827049054933</v>
      </c>
      <c r="DE628" s="51">
        <f t="shared" si="937"/>
        <v>284</v>
      </c>
      <c r="DF628" s="51">
        <f t="shared" si="938"/>
        <v>26.9</v>
      </c>
      <c r="DG628" s="51">
        <v>1</v>
      </c>
      <c r="DI628" s="63">
        <f t="shared" si="899"/>
        <v>4008438216568.0396</v>
      </c>
      <c r="DJ628" s="63">
        <f t="shared" si="900"/>
        <v>1138396453505323.2</v>
      </c>
      <c r="DK628" s="63">
        <f t="shared" si="901"/>
        <v>3.3748621144761738E+18</v>
      </c>
      <c r="DL628" s="63">
        <f t="shared" si="902"/>
        <v>3.7744505933783157E+39</v>
      </c>
      <c r="DM628" s="63">
        <f t="shared" si="939"/>
        <v>415607.46666666667</v>
      </c>
      <c r="DN628" s="51">
        <f t="shared" si="903"/>
        <v>2964.5753938220546</v>
      </c>
      <c r="DO628" s="93">
        <f t="shared" si="981"/>
        <v>7.8087075036986668</v>
      </c>
    </row>
    <row r="629" spans="1:119">
      <c r="A629" s="74">
        <v>8192</v>
      </c>
      <c r="B629" s="74">
        <f t="shared" si="908"/>
        <v>20.766666666666666</v>
      </c>
      <c r="C629" s="78">
        <v>22.475000000000001</v>
      </c>
      <c r="D629" s="76">
        <f t="shared" si="982"/>
        <v>4.1150000000000002</v>
      </c>
      <c r="E629" s="76">
        <f t="shared" si="983"/>
        <v>4.1150000000000002</v>
      </c>
      <c r="F629" s="77">
        <f t="shared" si="984"/>
        <v>380.57423187500007</v>
      </c>
      <c r="G629" s="73">
        <f t="shared" si="985"/>
        <v>3.2235726302091104E+37</v>
      </c>
      <c r="H629" s="74">
        <f t="shared" si="986"/>
        <v>124.60000000000007</v>
      </c>
      <c r="I629" s="79">
        <v>623</v>
      </c>
      <c r="J629" s="51">
        <f t="shared" si="909"/>
        <v>623</v>
      </c>
      <c r="K629" s="51">
        <f t="shared" si="910"/>
        <v>10</v>
      </c>
      <c r="L629" s="51">
        <v>1</v>
      </c>
      <c r="N629" s="63">
        <f t="shared" si="942"/>
        <v>1.5037796328710096E+32</v>
      </c>
      <c r="O629" s="63">
        <f t="shared" si="943"/>
        <v>9.3685471127863898E+34</v>
      </c>
      <c r="P629" s="63">
        <f t="shared" si="944"/>
        <v>3.2235726302091105E+38</v>
      </c>
      <c r="Q629" s="63">
        <f t="shared" si="945"/>
        <v>1.6117863151045552E+39</v>
      </c>
      <c r="R629" s="63">
        <f t="shared" si="911"/>
        <v>415880.53333333333</v>
      </c>
      <c r="S629" s="51">
        <f t="shared" si="946"/>
        <v>3440.8458338321325</v>
      </c>
      <c r="T629" s="72">
        <f t="shared" si="941"/>
        <v>9.0411949775997478</v>
      </c>
      <c r="U629" s="51">
        <f t="shared" si="912"/>
        <v>608</v>
      </c>
      <c r="V629" s="69">
        <f t="shared" si="913"/>
        <v>10.75</v>
      </c>
      <c r="W629" s="51">
        <v>1</v>
      </c>
      <c r="Y629" s="68">
        <f t="shared" si="905"/>
        <v>1.5258146423232655E+31</v>
      </c>
      <c r="Z629" s="68">
        <f t="shared" si="947"/>
        <v>9.2769530253254539E+33</v>
      </c>
      <c r="AA629" s="68">
        <f t="shared" si="948"/>
        <v>4.3316757218434883E+37</v>
      </c>
      <c r="AB629" s="68">
        <f t="shared" si="949"/>
        <v>1.7326702887373968E+39</v>
      </c>
      <c r="AC629" s="63">
        <f t="shared" si="914"/>
        <v>415880.53333333333</v>
      </c>
      <c r="AD629" s="69">
        <f t="shared" si="950"/>
        <v>4669.2871140107172</v>
      </c>
      <c r="AE629" s="72">
        <f t="shared" si="915"/>
        <v>12.269057447757914</v>
      </c>
      <c r="AF629" s="51">
        <f t="shared" si="916"/>
        <v>586</v>
      </c>
      <c r="AG629" s="51">
        <f t="shared" si="917"/>
        <v>11.85</v>
      </c>
      <c r="AH629" s="51">
        <v>1</v>
      </c>
      <c r="AJ629" s="63">
        <f t="shared" si="951"/>
        <v>8.0505396194584205E+29</v>
      </c>
      <c r="AK629" s="63">
        <f t="shared" si="952"/>
        <v>4.7176162170026344E+32</v>
      </c>
      <c r="AL629" s="63">
        <f t="shared" si="953"/>
        <v>2.2616939805330314E+36</v>
      </c>
      <c r="AM629" s="63">
        <f t="shared" si="954"/>
        <v>1.9099667833988978E+39</v>
      </c>
      <c r="AN629" s="63">
        <f t="shared" si="918"/>
        <v>415880.53333333333</v>
      </c>
      <c r="AO629" s="51">
        <f t="shared" si="955"/>
        <v>4794.1457645107303</v>
      </c>
      <c r="AP629" s="72">
        <f t="shared" si="906"/>
        <v>12.59713707071311</v>
      </c>
      <c r="AQ629" s="51">
        <f t="shared" si="919"/>
        <v>558</v>
      </c>
      <c r="AR629" s="51">
        <f t="shared" si="920"/>
        <v>13.25</v>
      </c>
      <c r="AS629" s="51">
        <v>1</v>
      </c>
      <c r="AU629" s="63">
        <f t="shared" si="956"/>
        <v>4.577947052731184E+27</v>
      </c>
      <c r="AV629" s="63">
        <f t="shared" si="957"/>
        <v>2.5544944554240008E+30</v>
      </c>
      <c r="AW629" s="63">
        <f t="shared" si="958"/>
        <v>5.2139083679529461E+34</v>
      </c>
      <c r="AX629" s="63">
        <f t="shared" si="959"/>
        <v>2.1356168675135359E+39</v>
      </c>
      <c r="AY629" s="63">
        <f t="shared" si="921"/>
        <v>415880.53333333333</v>
      </c>
      <c r="AZ629" s="51">
        <f t="shared" si="960"/>
        <v>20410.724935738919</v>
      </c>
      <c r="BA629" s="72">
        <f t="shared" si="988"/>
        <v>53.631389690205928</v>
      </c>
      <c r="BB629" s="51">
        <f t="shared" si="922"/>
        <v>528</v>
      </c>
      <c r="BC629" s="51">
        <f t="shared" si="923"/>
        <v>14.75</v>
      </c>
      <c r="BD629" s="51">
        <v>1</v>
      </c>
      <c r="BF629" s="63">
        <f t="shared" si="961"/>
        <v>3.789729961377431E+26</v>
      </c>
      <c r="BG629" s="63">
        <f t="shared" si="962"/>
        <v>2.0009774196072836E+29</v>
      </c>
      <c r="BH629" s="63">
        <f t="shared" si="963"/>
        <v>9.0690033522766262E+32</v>
      </c>
      <c r="BI629" s="63">
        <f t="shared" si="964"/>
        <v>2.3773848147792189E+39</v>
      </c>
      <c r="BJ629" s="63">
        <f t="shared" si="924"/>
        <v>415880.53333333333</v>
      </c>
      <c r="BK629" s="51">
        <f t="shared" si="965"/>
        <v>4532.2867031935466</v>
      </c>
      <c r="BL629" s="72">
        <f t="shared" si="907"/>
        <v>11.90907403494985</v>
      </c>
      <c r="BM629" s="51">
        <f t="shared" si="925"/>
        <v>481</v>
      </c>
      <c r="BN629" s="51">
        <f t="shared" si="926"/>
        <v>17.100000000000001</v>
      </c>
      <c r="BO629" s="51">
        <v>1</v>
      </c>
      <c r="BQ629" s="63">
        <f t="shared" si="966"/>
        <v>1.7249686091832314E+24</v>
      </c>
      <c r="BR629" s="63">
        <f t="shared" si="967"/>
        <v>8.2970990101713431E+26</v>
      </c>
      <c r="BS629" s="63">
        <f t="shared" si="968"/>
        <v>1.5562583451377521E+30</v>
      </c>
      <c r="BT629" s="63">
        <f t="shared" si="969"/>
        <v>2.7561545988287897E+39</v>
      </c>
      <c r="BU629" s="63">
        <f t="shared" si="927"/>
        <v>415880.53333333333</v>
      </c>
      <c r="BV629" s="51">
        <f t="shared" si="970"/>
        <v>1875.6656311199231</v>
      </c>
      <c r="BW629" s="72">
        <f t="shared" si="987"/>
        <v>4.9285145288974457</v>
      </c>
      <c r="BX629" s="51">
        <f t="shared" si="928"/>
        <v>436</v>
      </c>
      <c r="BY629" s="51">
        <f t="shared" si="929"/>
        <v>19.350000000000001</v>
      </c>
      <c r="BZ629" s="51">
        <v>1</v>
      </c>
      <c r="CB629" s="63">
        <f t="shared" si="971"/>
        <v>5.9318211362471372E+20</v>
      </c>
      <c r="CC629" s="63">
        <f t="shared" si="972"/>
        <v>2.5862740154037517E+23</v>
      </c>
      <c r="CD629" s="63">
        <f t="shared" si="973"/>
        <v>3.4395101172349469E+27</v>
      </c>
      <c r="CE629" s="63">
        <f t="shared" si="974"/>
        <v>3.1188065197273146E+39</v>
      </c>
      <c r="CF629" s="63">
        <f t="shared" si="930"/>
        <v>415880.53333333333</v>
      </c>
      <c r="CG629" s="51">
        <f t="shared" si="975"/>
        <v>13299.093973605863</v>
      </c>
      <c r="CH629" s="93">
        <f t="shared" si="940"/>
        <v>34.944809342672372</v>
      </c>
      <c r="CI629" s="51">
        <f t="shared" si="931"/>
        <v>391</v>
      </c>
      <c r="CJ629" s="51">
        <f t="shared" si="932"/>
        <v>21.6</v>
      </c>
      <c r="CK629" s="51">
        <v>1</v>
      </c>
      <c r="CM629" s="63">
        <f t="shared" si="976"/>
        <v>2.9691323055023437E+18</v>
      </c>
      <c r="CN629" s="63">
        <f t="shared" si="977"/>
        <v>1.1609307314514163E+21</v>
      </c>
      <c r="CO629" s="63">
        <f t="shared" si="978"/>
        <v>7.4989319416459377E+24</v>
      </c>
      <c r="CP629" s="63">
        <f t="shared" si="979"/>
        <v>3.4814584406258396E+39</v>
      </c>
      <c r="CQ629" s="63">
        <f t="shared" si="933"/>
        <v>415880.53333333333</v>
      </c>
      <c r="CR629" s="51">
        <f t="shared" si="980"/>
        <v>6459.413760432235</v>
      </c>
      <c r="CS629" s="93">
        <f t="shared" si="904"/>
        <v>16.972809032834981</v>
      </c>
      <c r="CT629" s="51">
        <f t="shared" si="934"/>
        <v>340</v>
      </c>
      <c r="CU629" s="51">
        <f t="shared" si="935"/>
        <v>24.15</v>
      </c>
      <c r="CV629" s="51">
        <v>15</v>
      </c>
      <c r="CX629" s="63">
        <f t="shared" si="894"/>
        <v>1.2474613167953524E+16</v>
      </c>
      <c r="CY629" s="63">
        <f t="shared" si="895"/>
        <v>4.2413684771041981E+18</v>
      </c>
      <c r="CZ629" s="63">
        <f t="shared" si="896"/>
        <v>7.1278219100815318E+21</v>
      </c>
      <c r="DA629" s="63">
        <f t="shared" si="897"/>
        <v>3.8924639509775009E+39</v>
      </c>
      <c r="DB629" s="63">
        <f t="shared" si="936"/>
        <v>415880.53333333333</v>
      </c>
      <c r="DC629" s="51">
        <f t="shared" si="898"/>
        <v>1680.5476695927314</v>
      </c>
      <c r="DD629" s="93">
        <f t="shared" si="989"/>
        <v>4.4158209590624855</v>
      </c>
      <c r="DE629" s="51">
        <f t="shared" si="937"/>
        <v>285</v>
      </c>
      <c r="DF629" s="51">
        <f t="shared" si="938"/>
        <v>26.9</v>
      </c>
      <c r="DG629" s="51">
        <v>1</v>
      </c>
      <c r="DI629" s="63">
        <f t="shared" si="899"/>
        <v>4008438216568.0396</v>
      </c>
      <c r="DJ629" s="63">
        <f t="shared" si="900"/>
        <v>1142404891721891.2</v>
      </c>
      <c r="DK629" s="63">
        <f t="shared" si="901"/>
        <v>3.876698559240597E+18</v>
      </c>
      <c r="DL629" s="63">
        <f t="shared" si="902"/>
        <v>4.3357051876312534E+39</v>
      </c>
      <c r="DM629" s="63">
        <f t="shared" si="939"/>
        <v>415880.53333333333</v>
      </c>
      <c r="DN629" s="51">
        <f t="shared" si="903"/>
        <v>3393.4540961194925</v>
      </c>
      <c r="DO629" s="93">
        <f t="shared" si="981"/>
        <v>8.9166680555347622</v>
      </c>
    </row>
    <row r="630" spans="1:119">
      <c r="A630" s="74">
        <v>8192</v>
      </c>
      <c r="B630" s="74">
        <f t="shared" si="908"/>
        <v>20.8</v>
      </c>
      <c r="C630" s="78">
        <v>22.475000000000001</v>
      </c>
      <c r="D630" s="76">
        <f t="shared" si="982"/>
        <v>4.12</v>
      </c>
      <c r="E630" s="76">
        <f t="shared" si="983"/>
        <v>4.12</v>
      </c>
      <c r="F630" s="77">
        <f t="shared" si="984"/>
        <v>381.49964000000006</v>
      </c>
      <c r="G630" s="73">
        <f t="shared" si="985"/>
        <v>3.7029125775346716E+37</v>
      </c>
      <c r="H630" s="74">
        <f t="shared" si="986"/>
        <v>124.80000000000005</v>
      </c>
      <c r="I630" s="79">
        <v>624</v>
      </c>
      <c r="J630" s="51">
        <f t="shared" si="909"/>
        <v>624</v>
      </c>
      <c r="K630" s="51">
        <f t="shared" si="910"/>
        <v>10</v>
      </c>
      <c r="L630" s="51">
        <v>1</v>
      </c>
      <c r="N630" s="63">
        <f t="shared" si="942"/>
        <v>1.5037796328710096E+32</v>
      </c>
      <c r="O630" s="63">
        <f t="shared" si="943"/>
        <v>9.3835849091150999E+34</v>
      </c>
      <c r="P630" s="63">
        <f t="shared" si="944"/>
        <v>3.7029125775346713E+38</v>
      </c>
      <c r="Q630" s="63">
        <f t="shared" si="945"/>
        <v>1.8514562887673357E+39</v>
      </c>
      <c r="R630" s="63">
        <f t="shared" si="911"/>
        <v>416153.59999999998</v>
      </c>
      <c r="S630" s="51">
        <f t="shared" si="946"/>
        <v>3946.159824202909</v>
      </c>
      <c r="T630" s="72">
        <f t="shared" si="941"/>
        <v>10.343810086433917</v>
      </c>
      <c r="U630" s="51">
        <f t="shared" si="912"/>
        <v>609</v>
      </c>
      <c r="V630" s="69">
        <f t="shared" si="913"/>
        <v>10.75</v>
      </c>
      <c r="W630" s="51">
        <v>1</v>
      </c>
      <c r="Y630" s="68">
        <f t="shared" si="905"/>
        <v>1.5258146423232655E+31</v>
      </c>
      <c r="Z630" s="68">
        <f t="shared" si="947"/>
        <v>9.292211171748687E+33</v>
      </c>
      <c r="AA630" s="68">
        <f t="shared" si="948"/>
        <v>4.97578877606221E+37</v>
      </c>
      <c r="AB630" s="68">
        <f t="shared" si="949"/>
        <v>1.9903155104248858E+39</v>
      </c>
      <c r="AC630" s="63">
        <f t="shared" si="914"/>
        <v>416153.59999999998</v>
      </c>
      <c r="AD630" s="69">
        <f t="shared" si="950"/>
        <v>5354.7951979290028</v>
      </c>
      <c r="AE630" s="72">
        <f t="shared" si="915"/>
        <v>14.036173659112764</v>
      </c>
      <c r="AF630" s="51">
        <f t="shared" si="916"/>
        <v>587</v>
      </c>
      <c r="AG630" s="51">
        <f t="shared" si="917"/>
        <v>11.85</v>
      </c>
      <c r="AH630" s="51">
        <v>1</v>
      </c>
      <c r="AJ630" s="63">
        <f t="shared" si="951"/>
        <v>8.0505396194584205E+29</v>
      </c>
      <c r="AK630" s="63">
        <f t="shared" si="952"/>
        <v>4.725666756622093E+32</v>
      </c>
      <c r="AL630" s="63">
        <f t="shared" si="953"/>
        <v>2.5980041549449887E+36</v>
      </c>
      <c r="AM630" s="63">
        <f t="shared" si="954"/>
        <v>2.1939757021892931E+39</v>
      </c>
      <c r="AN630" s="63">
        <f t="shared" si="918"/>
        <v>416153.59999999998</v>
      </c>
      <c r="AO630" s="51">
        <f t="shared" si="955"/>
        <v>5497.6457053481327</v>
      </c>
      <c r="AP630" s="72">
        <f t="shared" si="906"/>
        <v>14.410618330722755</v>
      </c>
      <c r="AQ630" s="51">
        <f t="shared" si="919"/>
        <v>559</v>
      </c>
      <c r="AR630" s="51">
        <f t="shared" si="920"/>
        <v>13.25</v>
      </c>
      <c r="AS630" s="51">
        <v>1</v>
      </c>
      <c r="AU630" s="63">
        <f t="shared" si="956"/>
        <v>4.577947052731184E+27</v>
      </c>
      <c r="AV630" s="63">
        <f t="shared" si="957"/>
        <v>2.5590724024767318E+30</v>
      </c>
      <c r="AW630" s="63">
        <f t="shared" si="958"/>
        <v>5.9892079653728235E+34</v>
      </c>
      <c r="AX630" s="63">
        <f t="shared" si="959"/>
        <v>2.4531795826167197E+39</v>
      </c>
      <c r="AY630" s="63">
        <f t="shared" si="921"/>
        <v>416153.59999999998</v>
      </c>
      <c r="AZ630" s="51">
        <f t="shared" si="960"/>
        <v>23403.823821382794</v>
      </c>
      <c r="BA630" s="72">
        <f t="shared" si="988"/>
        <v>61.346909321809029</v>
      </c>
      <c r="BB630" s="51">
        <f t="shared" si="922"/>
        <v>529</v>
      </c>
      <c r="BC630" s="51">
        <f t="shared" si="923"/>
        <v>14.75</v>
      </c>
      <c r="BD630" s="51">
        <v>1</v>
      </c>
      <c r="BF630" s="63">
        <f t="shared" si="961"/>
        <v>3.789729961377431E+26</v>
      </c>
      <c r="BG630" s="63">
        <f t="shared" si="962"/>
        <v>2.0047671495686609E+29</v>
      </c>
      <c r="BH630" s="63">
        <f t="shared" si="963"/>
        <v>1.0417549232222759E+33</v>
      </c>
      <c r="BI630" s="63">
        <f t="shared" si="964"/>
        <v>2.7308980259318201E+39</v>
      </c>
      <c r="BJ630" s="63">
        <f t="shared" si="924"/>
        <v>416153.59999999998</v>
      </c>
      <c r="BK630" s="51">
        <f t="shared" si="965"/>
        <v>5196.3886351909568</v>
      </c>
      <c r="BL630" s="72">
        <f t="shared" si="907"/>
        <v>13.620952919355195</v>
      </c>
      <c r="BM630" s="51">
        <f t="shared" si="925"/>
        <v>482</v>
      </c>
      <c r="BN630" s="51">
        <f t="shared" si="926"/>
        <v>17.100000000000001</v>
      </c>
      <c r="BO630" s="51">
        <v>1</v>
      </c>
      <c r="BQ630" s="63">
        <f t="shared" si="966"/>
        <v>1.7249686091832314E+24</v>
      </c>
      <c r="BR630" s="63">
        <f t="shared" si="967"/>
        <v>8.3143486962631752E+26</v>
      </c>
      <c r="BS630" s="63">
        <f t="shared" si="968"/>
        <v>1.7876714010101437E+30</v>
      </c>
      <c r="BT630" s="63">
        <f t="shared" si="969"/>
        <v>3.1659902537921443E+39</v>
      </c>
      <c r="BU630" s="63">
        <f t="shared" si="927"/>
        <v>416153.59999999998</v>
      </c>
      <c r="BV630" s="51">
        <f t="shared" si="970"/>
        <v>2150.1039544006612</v>
      </c>
      <c r="BW630" s="72">
        <f t="shared" si="987"/>
        <v>5.6359265618197201</v>
      </c>
      <c r="BX630" s="51">
        <f t="shared" si="928"/>
        <v>437</v>
      </c>
      <c r="BY630" s="51">
        <f t="shared" si="929"/>
        <v>19.350000000000001</v>
      </c>
      <c r="BZ630" s="51">
        <v>1</v>
      </c>
      <c r="CB630" s="63">
        <f t="shared" si="971"/>
        <v>5.9318211362471372E+20</v>
      </c>
      <c r="CC630" s="63">
        <f t="shared" si="972"/>
        <v>2.5922058365399991E+23</v>
      </c>
      <c r="CD630" s="63">
        <f t="shared" si="973"/>
        <v>3.9509596136634432E+27</v>
      </c>
      <c r="CE630" s="63">
        <f t="shared" si="974"/>
        <v>3.5825679187647955E+39</v>
      </c>
      <c r="CF630" s="63">
        <f t="shared" si="930"/>
        <v>416153.59999999998</v>
      </c>
      <c r="CG630" s="51">
        <f t="shared" si="975"/>
        <v>15241.689367296036</v>
      </c>
      <c r="CH630" s="93">
        <f t="shared" si="940"/>
        <v>39.952041284484658</v>
      </c>
      <c r="CI630" s="51">
        <f t="shared" si="931"/>
        <v>392</v>
      </c>
      <c r="CJ630" s="51">
        <f t="shared" si="932"/>
        <v>21.6</v>
      </c>
      <c r="CK630" s="51">
        <v>1</v>
      </c>
      <c r="CM630" s="63">
        <f t="shared" si="976"/>
        <v>2.9691323055023437E+18</v>
      </c>
      <c r="CN630" s="63">
        <f t="shared" si="977"/>
        <v>1.1638998637569188E+21</v>
      </c>
      <c r="CO630" s="63">
        <f t="shared" si="978"/>
        <v>8.6140107856034105E+24</v>
      </c>
      <c r="CP630" s="63">
        <f t="shared" si="979"/>
        <v>3.9991455837374454E+39</v>
      </c>
      <c r="CQ630" s="63">
        <f t="shared" si="933"/>
        <v>416153.59999999998</v>
      </c>
      <c r="CR630" s="51">
        <f t="shared" si="980"/>
        <v>7400.9895987086848</v>
      </c>
      <c r="CS630" s="93">
        <f t="shared" si="904"/>
        <v>19.399728919033013</v>
      </c>
      <c r="CT630" s="51">
        <f t="shared" si="934"/>
        <v>341</v>
      </c>
      <c r="CU630" s="51">
        <f t="shared" si="935"/>
        <v>24.15</v>
      </c>
      <c r="CV630" s="51">
        <v>1</v>
      </c>
      <c r="CX630" s="63">
        <f t="shared" si="894"/>
        <v>1.2474613167953524E+16</v>
      </c>
      <c r="CY630" s="63">
        <f t="shared" si="895"/>
        <v>4.2538430902721516E+18</v>
      </c>
      <c r="CZ630" s="63">
        <f t="shared" si="896"/>
        <v>8.1877173028224804E+21</v>
      </c>
      <c r="DA630" s="63">
        <f t="shared" si="897"/>
        <v>4.4712669373731159E+39</v>
      </c>
      <c r="DB630" s="63">
        <f t="shared" si="936"/>
        <v>416153.59999999998</v>
      </c>
      <c r="DC630" s="51">
        <f t="shared" si="898"/>
        <v>1924.7812223131739</v>
      </c>
      <c r="DD630" s="93">
        <f t="shared" si="989"/>
        <v>5.045302853531326</v>
      </c>
      <c r="DE630" s="51">
        <f t="shared" si="937"/>
        <v>286</v>
      </c>
      <c r="DF630" s="51">
        <f t="shared" si="938"/>
        <v>26.9</v>
      </c>
      <c r="DG630" s="51">
        <v>1</v>
      </c>
      <c r="DI630" s="63">
        <f t="shared" si="899"/>
        <v>4008438216568.0396</v>
      </c>
      <c r="DJ630" s="63">
        <f t="shared" si="900"/>
        <v>1146413329938459.2</v>
      </c>
      <c r="DK630" s="63">
        <f t="shared" si="901"/>
        <v>4.4531572578190479E+18</v>
      </c>
      <c r="DL630" s="63">
        <f t="shared" si="902"/>
        <v>4.9804174167841332E+39</v>
      </c>
      <c r="DM630" s="63">
        <f t="shared" si="939"/>
        <v>416153.59999999998</v>
      </c>
      <c r="DN630" s="51">
        <f t="shared" si="903"/>
        <v>3884.4255745509331</v>
      </c>
      <c r="DO630" s="93">
        <f t="shared" si="981"/>
        <v>10.18199014434439</v>
      </c>
    </row>
    <row r="631" spans="1:119">
      <c r="A631" s="74">
        <v>8192</v>
      </c>
      <c r="B631" s="74">
        <f t="shared" si="908"/>
        <v>20.833333333333332</v>
      </c>
      <c r="C631" s="78">
        <v>22.475000000000001</v>
      </c>
      <c r="D631" s="76">
        <f t="shared" si="982"/>
        <v>4.125</v>
      </c>
      <c r="E631" s="76">
        <f t="shared" si="983"/>
        <v>4.125</v>
      </c>
      <c r="F631" s="77">
        <f t="shared" si="984"/>
        <v>382.42617187500002</v>
      </c>
      <c r="G631" s="73">
        <f t="shared" si="985"/>
        <v>4.2535295865119084E+37</v>
      </c>
      <c r="H631" s="74">
        <f t="shared" si="986"/>
        <v>125.00000000000007</v>
      </c>
      <c r="I631" s="79">
        <v>625</v>
      </c>
      <c r="J631" s="51">
        <f t="shared" si="909"/>
        <v>625</v>
      </c>
      <c r="K631" s="51">
        <f t="shared" si="910"/>
        <v>10</v>
      </c>
      <c r="L631" s="51">
        <v>1</v>
      </c>
      <c r="N631" s="63">
        <f t="shared" si="942"/>
        <v>1.5037796328710096E+32</v>
      </c>
      <c r="O631" s="63">
        <f t="shared" si="943"/>
        <v>9.39862270544381E+34</v>
      </c>
      <c r="P631" s="63">
        <f t="shared" si="944"/>
        <v>4.2535295865119084E+38</v>
      </c>
      <c r="Q631" s="63">
        <f t="shared" si="945"/>
        <v>2.1267647932559543E+39</v>
      </c>
      <c r="R631" s="63">
        <f t="shared" si="911"/>
        <v>416426.66666666663</v>
      </c>
      <c r="S631" s="51">
        <f t="shared" si="946"/>
        <v>4525.6945829394836</v>
      </c>
      <c r="T631" s="72">
        <f t="shared" si="941"/>
        <v>11.834165430546825</v>
      </c>
      <c r="U631" s="51">
        <f t="shared" si="912"/>
        <v>610</v>
      </c>
      <c r="V631" s="69">
        <f t="shared" si="913"/>
        <v>10.75</v>
      </c>
      <c r="W631" s="51">
        <v>1</v>
      </c>
      <c r="Y631" s="68">
        <f t="shared" si="905"/>
        <v>1.5258146423232655E+31</v>
      </c>
      <c r="Z631" s="68">
        <f t="shared" si="947"/>
        <v>9.3074693181719201E+33</v>
      </c>
      <c r="AA631" s="68">
        <f t="shared" si="948"/>
        <v>5.7156803818753706E+37</v>
      </c>
      <c r="AB631" s="68">
        <f t="shared" si="949"/>
        <v>2.2862721527501508E+39</v>
      </c>
      <c r="AC631" s="63">
        <f t="shared" si="914"/>
        <v>416426.66666666663</v>
      </c>
      <c r="AD631" s="69">
        <f t="shared" si="950"/>
        <v>6140.9607558050884</v>
      </c>
      <c r="AE631" s="72">
        <f t="shared" si="915"/>
        <v>16.057898772190534</v>
      </c>
      <c r="AF631" s="51">
        <f t="shared" si="916"/>
        <v>588</v>
      </c>
      <c r="AG631" s="51">
        <f t="shared" si="917"/>
        <v>11.85</v>
      </c>
      <c r="AH631" s="51">
        <v>1</v>
      </c>
      <c r="AJ631" s="63">
        <f t="shared" si="951"/>
        <v>8.0505396194584205E+29</v>
      </c>
      <c r="AK631" s="63">
        <f t="shared" si="952"/>
        <v>4.7337172962415516E+32</v>
      </c>
      <c r="AL631" s="63">
        <f t="shared" si="953"/>
        <v>2.9843230990607714E+36</v>
      </c>
      <c r="AM631" s="63">
        <f t="shared" si="954"/>
        <v>2.5202162800083054E+39</v>
      </c>
      <c r="AN631" s="63">
        <f t="shared" si="918"/>
        <v>416426.66666666663</v>
      </c>
      <c r="AO631" s="51">
        <f t="shared" si="955"/>
        <v>6304.3965498958851</v>
      </c>
      <c r="AP631" s="72">
        <f t="shared" si="906"/>
        <v>16.485264381843987</v>
      </c>
      <c r="AQ631" s="51">
        <f t="shared" si="919"/>
        <v>560</v>
      </c>
      <c r="AR631" s="51">
        <f t="shared" si="920"/>
        <v>13.25</v>
      </c>
      <c r="AS631" s="51">
        <v>15</v>
      </c>
      <c r="AU631" s="63">
        <f t="shared" si="956"/>
        <v>6.8669205790967765E+28</v>
      </c>
      <c r="AV631" s="63">
        <f t="shared" si="957"/>
        <v>3.8454755242941947E+31</v>
      </c>
      <c r="AW631" s="63">
        <f t="shared" si="958"/>
        <v>6.879793337558903E+34</v>
      </c>
      <c r="AX631" s="63">
        <f t="shared" si="959"/>
        <v>2.8179633510641389E+39</v>
      </c>
      <c r="AY631" s="63">
        <f t="shared" si="921"/>
        <v>416426.66666666663</v>
      </c>
      <c r="AZ631" s="51">
        <f t="shared" si="960"/>
        <v>1789.0617932932059</v>
      </c>
      <c r="BA631" s="72">
        <f t="shared" si="988"/>
        <v>4.6781886933145866</v>
      </c>
      <c r="BB631" s="51">
        <f t="shared" si="922"/>
        <v>530</v>
      </c>
      <c r="BC631" s="51">
        <f t="shared" si="923"/>
        <v>14.75</v>
      </c>
      <c r="BD631" s="51">
        <v>1</v>
      </c>
      <c r="BF631" s="63">
        <f t="shared" si="961"/>
        <v>3.789729961377431E+26</v>
      </c>
      <c r="BG631" s="63">
        <f t="shared" si="962"/>
        <v>2.0085568795300385E+29</v>
      </c>
      <c r="BH631" s="63">
        <f t="shared" si="963"/>
        <v>1.1966621666154908E+33</v>
      </c>
      <c r="BI631" s="63">
        <f t="shared" si="964"/>
        <v>3.1369780700525326E+39</v>
      </c>
      <c r="BJ631" s="63">
        <f t="shared" si="924"/>
        <v>416426.66666666663</v>
      </c>
      <c r="BK631" s="51">
        <f t="shared" si="965"/>
        <v>5957.8206562688201</v>
      </c>
      <c r="BL631" s="72">
        <f t="shared" si="907"/>
        <v>15.579008693516395</v>
      </c>
      <c r="BM631" s="51">
        <f t="shared" si="925"/>
        <v>483</v>
      </c>
      <c r="BN631" s="51">
        <f t="shared" si="926"/>
        <v>17.100000000000001</v>
      </c>
      <c r="BO631" s="51">
        <v>1</v>
      </c>
      <c r="BQ631" s="63">
        <f t="shared" si="966"/>
        <v>1.7249686091832314E+24</v>
      </c>
      <c r="BR631" s="63">
        <f t="shared" si="967"/>
        <v>8.3315983823550074E+26</v>
      </c>
      <c r="BS631" s="63">
        <f t="shared" si="968"/>
        <v>2.0534951976155972E+30</v>
      </c>
      <c r="BT631" s="63">
        <f t="shared" si="969"/>
        <v>3.6367677964676822E+39</v>
      </c>
      <c r="BU631" s="63">
        <f t="shared" si="927"/>
        <v>416426.66666666663</v>
      </c>
      <c r="BV631" s="51">
        <f t="shared" si="970"/>
        <v>2464.7073747152426</v>
      </c>
      <c r="BW631" s="72">
        <f t="shared" si="987"/>
        <v>6.444923376010097</v>
      </c>
      <c r="BX631" s="51">
        <f t="shared" si="928"/>
        <v>438</v>
      </c>
      <c r="BY631" s="51">
        <f t="shared" si="929"/>
        <v>19.350000000000001</v>
      </c>
      <c r="BZ631" s="51">
        <v>1</v>
      </c>
      <c r="CB631" s="63">
        <f t="shared" si="971"/>
        <v>5.9318211362471372E+20</v>
      </c>
      <c r="CC631" s="63">
        <f t="shared" si="972"/>
        <v>2.5981376576762461E+23</v>
      </c>
      <c r="CD631" s="63">
        <f t="shared" si="973"/>
        <v>4.5384608088749172E+27</v>
      </c>
      <c r="CE631" s="63">
        <f t="shared" si="974"/>
        <v>4.1152898749502712E+39</v>
      </c>
      <c r="CF631" s="63">
        <f t="shared" si="930"/>
        <v>416426.66666666663</v>
      </c>
      <c r="CG631" s="51">
        <f t="shared" si="975"/>
        <v>17468.130664539465</v>
      </c>
      <c r="CH631" s="93">
        <f t="shared" si="940"/>
        <v>45.677131821012253</v>
      </c>
      <c r="CI631" s="51">
        <f t="shared" si="931"/>
        <v>393</v>
      </c>
      <c r="CJ631" s="51">
        <f t="shared" si="932"/>
        <v>21.6</v>
      </c>
      <c r="CK631" s="51">
        <v>1</v>
      </c>
      <c r="CM631" s="63">
        <f t="shared" si="976"/>
        <v>2.9691323055023437E+18</v>
      </c>
      <c r="CN631" s="63">
        <f t="shared" si="977"/>
        <v>1.1668689960624211E+21</v>
      </c>
      <c r="CO631" s="63">
        <f t="shared" si="978"/>
        <v>9.8949000193493556E+24</v>
      </c>
      <c r="CP631" s="63">
        <f t="shared" si="979"/>
        <v>4.5938119534328615E+39</v>
      </c>
      <c r="CQ631" s="63">
        <f t="shared" si="933"/>
        <v>416426.66666666663</v>
      </c>
      <c r="CR631" s="51">
        <f t="shared" si="980"/>
        <v>8479.8722502179098</v>
      </c>
      <c r="CS631" s="93">
        <f t="shared" si="904"/>
        <v>22.173880539195011</v>
      </c>
      <c r="CT631" s="51">
        <f t="shared" si="934"/>
        <v>342</v>
      </c>
      <c r="CU631" s="51">
        <f t="shared" si="935"/>
        <v>24.15</v>
      </c>
      <c r="CV631" s="51">
        <v>1</v>
      </c>
      <c r="CX631" s="63">
        <f t="shared" si="894"/>
        <v>1.2474613167953524E+16</v>
      </c>
      <c r="CY631" s="63">
        <f t="shared" si="895"/>
        <v>4.266317703440105E+18</v>
      </c>
      <c r="CZ631" s="63">
        <f t="shared" si="896"/>
        <v>9.4052173969329446E+21</v>
      </c>
      <c r="DA631" s="63">
        <f t="shared" si="897"/>
        <v>5.1361369757131289E+39</v>
      </c>
      <c r="DB631" s="63">
        <f t="shared" si="936"/>
        <v>416426.66666666663</v>
      </c>
      <c r="DC631" s="51">
        <f t="shared" si="898"/>
        <v>2204.5281319178684</v>
      </c>
      <c r="DD631" s="93">
        <f t="shared" si="989"/>
        <v>5.7645848899652226</v>
      </c>
      <c r="DE631" s="51">
        <f t="shared" si="937"/>
        <v>287</v>
      </c>
      <c r="DF631" s="51">
        <f t="shared" si="938"/>
        <v>26.9</v>
      </c>
      <c r="DG631" s="51">
        <v>1</v>
      </c>
      <c r="DI631" s="63">
        <f t="shared" si="899"/>
        <v>4008438216568.0396</v>
      </c>
      <c r="DJ631" s="63">
        <f t="shared" si="900"/>
        <v>1150421768155027.2</v>
      </c>
      <c r="DK631" s="63">
        <f t="shared" si="901"/>
        <v>5.115334416599849E+18</v>
      </c>
      <c r="DL631" s="63">
        <f t="shared" si="902"/>
        <v>5.7209972938585161E+39</v>
      </c>
      <c r="DM631" s="63">
        <f t="shared" si="939"/>
        <v>416426.66666666663</v>
      </c>
      <c r="DN631" s="51">
        <f t="shared" si="903"/>
        <v>4446.4861133525792</v>
      </c>
      <c r="DO631" s="93">
        <f t="shared" si="981"/>
        <v>11.627044486918535</v>
      </c>
    </row>
    <row r="632" spans="1:119">
      <c r="A632" s="74">
        <v>8192</v>
      </c>
      <c r="B632" s="74">
        <f t="shared" si="908"/>
        <v>20.866666666666667</v>
      </c>
      <c r="C632" s="78">
        <v>22.475000000000001</v>
      </c>
      <c r="D632" s="76">
        <f t="shared" si="982"/>
        <v>4.13</v>
      </c>
      <c r="E632" s="76">
        <f t="shared" si="983"/>
        <v>4.13</v>
      </c>
      <c r="F632" s="77">
        <f t="shared" si="984"/>
        <v>383.35382750000002</v>
      </c>
      <c r="G632" s="73">
        <f t="shared" si="985"/>
        <v>4.8860224389574481E+37</v>
      </c>
      <c r="H632" s="74">
        <f t="shared" si="986"/>
        <v>125.20000000000006</v>
      </c>
      <c r="I632" s="79">
        <v>626</v>
      </c>
      <c r="J632" s="51">
        <f t="shared" si="909"/>
        <v>626</v>
      </c>
      <c r="K632" s="51">
        <f t="shared" si="910"/>
        <v>10</v>
      </c>
      <c r="L632" s="51">
        <v>1</v>
      </c>
      <c r="N632" s="63">
        <f t="shared" si="942"/>
        <v>1.5037796328710096E+32</v>
      </c>
      <c r="O632" s="63">
        <f t="shared" si="943"/>
        <v>9.41366050177252E+34</v>
      </c>
      <c r="P632" s="63">
        <f t="shared" si="944"/>
        <v>4.8860224389574479E+38</v>
      </c>
      <c r="Q632" s="63">
        <f t="shared" si="945"/>
        <v>2.4430112194787239E+39</v>
      </c>
      <c r="R632" s="63">
        <f t="shared" si="911"/>
        <v>416699.73333333334</v>
      </c>
      <c r="S632" s="51">
        <f t="shared" si="946"/>
        <v>5190.3533572699453</v>
      </c>
      <c r="T632" s="72">
        <f t="shared" si="941"/>
        <v>13.539328382654389</v>
      </c>
      <c r="U632" s="51">
        <f t="shared" si="912"/>
        <v>611</v>
      </c>
      <c r="V632" s="69">
        <f t="shared" si="913"/>
        <v>10.75</v>
      </c>
      <c r="W632" s="51">
        <v>1</v>
      </c>
      <c r="Y632" s="68">
        <f t="shared" si="905"/>
        <v>1.5258146423232655E+31</v>
      </c>
      <c r="Z632" s="68">
        <f t="shared" si="947"/>
        <v>9.3227274645951521E+33</v>
      </c>
      <c r="AA632" s="68">
        <f t="shared" si="948"/>
        <v>6.5655926523490647E+37</v>
      </c>
      <c r="AB632" s="68">
        <f t="shared" si="949"/>
        <v>2.6262370609396282E+39</v>
      </c>
      <c r="AC632" s="63">
        <f t="shared" si="914"/>
        <v>416699.73333333334</v>
      </c>
      <c r="AD632" s="69">
        <f t="shared" si="950"/>
        <v>7042.5663275936831</v>
      </c>
      <c r="AE632" s="72">
        <f t="shared" si="915"/>
        <v>18.370929993111083</v>
      </c>
      <c r="AF632" s="51">
        <f t="shared" si="916"/>
        <v>589</v>
      </c>
      <c r="AG632" s="51">
        <f t="shared" si="917"/>
        <v>11.85</v>
      </c>
      <c r="AH632" s="51">
        <v>1</v>
      </c>
      <c r="AJ632" s="63">
        <f t="shared" si="951"/>
        <v>8.0505396194584205E+29</v>
      </c>
      <c r="AK632" s="63">
        <f t="shared" si="952"/>
        <v>4.7417678358610095E+32</v>
      </c>
      <c r="AL632" s="63">
        <f t="shared" si="953"/>
        <v>3.4280870346707615E+36</v>
      </c>
      <c r="AM632" s="63">
        <f t="shared" si="954"/>
        <v>2.8949682950822878E+39</v>
      </c>
      <c r="AN632" s="63">
        <f t="shared" si="918"/>
        <v>416699.73333333334</v>
      </c>
      <c r="AO632" s="51">
        <f t="shared" si="955"/>
        <v>7229.55478491555</v>
      </c>
      <c r="AP632" s="72">
        <f t="shared" si="906"/>
        <v>18.858699891070085</v>
      </c>
      <c r="AQ632" s="51">
        <f t="shared" si="919"/>
        <v>561</v>
      </c>
      <c r="AR632" s="51">
        <f t="shared" si="920"/>
        <v>13.25</v>
      </c>
      <c r="AS632" s="51">
        <v>1</v>
      </c>
      <c r="AU632" s="63">
        <f t="shared" si="956"/>
        <v>6.8669205790967765E+28</v>
      </c>
      <c r="AV632" s="63">
        <f t="shared" si="957"/>
        <v>3.8523424448732914E+31</v>
      </c>
      <c r="AW632" s="63">
        <f t="shared" si="958"/>
        <v>7.9028072895734736E+34</v>
      </c>
      <c r="AX632" s="63">
        <f t="shared" si="959"/>
        <v>3.2369898658093095E+39</v>
      </c>
      <c r="AY632" s="63">
        <f t="shared" si="921"/>
        <v>416699.73333333334</v>
      </c>
      <c r="AZ632" s="51">
        <f t="shared" si="960"/>
        <v>2051.4290727426251</v>
      </c>
      <c r="BA632" s="72">
        <f t="shared" si="988"/>
        <v>5.3512680077326866</v>
      </c>
      <c r="BB632" s="51">
        <f t="shared" si="922"/>
        <v>531</v>
      </c>
      <c r="BC632" s="51">
        <f t="shared" si="923"/>
        <v>14.75</v>
      </c>
      <c r="BD632" s="51">
        <v>1</v>
      </c>
      <c r="BF632" s="63">
        <f t="shared" si="961"/>
        <v>3.789729961377431E+26</v>
      </c>
      <c r="BG632" s="63">
        <f t="shared" si="962"/>
        <v>2.012346609491416E+29</v>
      </c>
      <c r="BH632" s="63">
        <f t="shared" si="963"/>
        <v>1.3746038622784024E+33</v>
      </c>
      <c r="BI632" s="63">
        <f t="shared" si="964"/>
        <v>3.6034415487311181E+39</v>
      </c>
      <c r="BJ632" s="63">
        <f t="shared" si="924"/>
        <v>416699.73333333334</v>
      </c>
      <c r="BK632" s="51">
        <f t="shared" si="965"/>
        <v>6830.8503902605953</v>
      </c>
      <c r="BL632" s="72">
        <f t="shared" si="907"/>
        <v>17.818657074085415</v>
      </c>
      <c r="BM632" s="51">
        <f t="shared" si="925"/>
        <v>484</v>
      </c>
      <c r="BN632" s="51">
        <f t="shared" si="926"/>
        <v>17.100000000000001</v>
      </c>
      <c r="BO632" s="51">
        <v>1</v>
      </c>
      <c r="BQ632" s="63">
        <f t="shared" si="966"/>
        <v>1.7249686091832314E+24</v>
      </c>
      <c r="BR632" s="63">
        <f t="shared" si="967"/>
        <v>8.3488480684468395E+26</v>
      </c>
      <c r="BS632" s="63">
        <f t="shared" si="968"/>
        <v>2.3588465554953475E+30</v>
      </c>
      <c r="BT632" s="63">
        <f t="shared" si="969"/>
        <v>4.1775491853086188E+39</v>
      </c>
      <c r="BU632" s="63">
        <f t="shared" si="927"/>
        <v>416699.73333333334</v>
      </c>
      <c r="BV632" s="51">
        <f t="shared" si="970"/>
        <v>2825.355709142963</v>
      </c>
      <c r="BW632" s="72">
        <f t="shared" si="987"/>
        <v>7.3700991263559583</v>
      </c>
      <c r="BX632" s="51">
        <f t="shared" si="928"/>
        <v>439</v>
      </c>
      <c r="BY632" s="51">
        <f t="shared" si="929"/>
        <v>19.350000000000001</v>
      </c>
      <c r="BZ632" s="51">
        <v>1</v>
      </c>
      <c r="CB632" s="63">
        <f t="shared" si="971"/>
        <v>5.9318211362471372E+20</v>
      </c>
      <c r="CC632" s="63">
        <f t="shared" si="972"/>
        <v>2.6040694788124932E+23</v>
      </c>
      <c r="CD632" s="63">
        <f t="shared" si="973"/>
        <v>5.2133224653731323E+27</v>
      </c>
      <c r="CE632" s="63">
        <f t="shared" si="974"/>
        <v>4.7272267096913314E+39</v>
      </c>
      <c r="CF632" s="63">
        <f t="shared" si="930"/>
        <v>416699.73333333334</v>
      </c>
      <c r="CG632" s="51">
        <f t="shared" si="975"/>
        <v>20019.905412625587</v>
      </c>
      <c r="CH632" s="93">
        <f t="shared" si="940"/>
        <v>52.223048203752668</v>
      </c>
      <c r="CI632" s="51">
        <f t="shared" si="931"/>
        <v>394</v>
      </c>
      <c r="CJ632" s="51">
        <f t="shared" si="932"/>
        <v>21.6</v>
      </c>
      <c r="CK632" s="51">
        <v>1</v>
      </c>
      <c r="CM632" s="63">
        <f t="shared" si="976"/>
        <v>2.9691323055023437E+18</v>
      </c>
      <c r="CN632" s="63">
        <f t="shared" si="977"/>
        <v>1.1698381283679234E+21</v>
      </c>
      <c r="CO632" s="63">
        <f t="shared" si="978"/>
        <v>1.1366255375086736E+25</v>
      </c>
      <c r="CP632" s="63">
        <f t="shared" si="979"/>
        <v>5.2769042340740439E+39</v>
      </c>
      <c r="CQ632" s="63">
        <f t="shared" si="933"/>
        <v>416699.73333333334</v>
      </c>
      <c r="CR632" s="51">
        <f t="shared" si="980"/>
        <v>9716.092422927044</v>
      </c>
      <c r="CS632" s="93">
        <f t="shared" si="904"/>
        <v>25.344973040414065</v>
      </c>
      <c r="CT632" s="51">
        <f t="shared" si="934"/>
        <v>343</v>
      </c>
      <c r="CU632" s="51">
        <f t="shared" si="935"/>
        <v>24.15</v>
      </c>
      <c r="CV632" s="51">
        <v>1</v>
      </c>
      <c r="CX632" s="63">
        <f t="shared" si="894"/>
        <v>1.2474613167953524E+16</v>
      </c>
      <c r="CY632" s="63">
        <f t="shared" si="895"/>
        <v>4.2787923166080589E+18</v>
      </c>
      <c r="CZ632" s="63">
        <f t="shared" si="896"/>
        <v>1.0803757752246369E+22</v>
      </c>
      <c r="DA632" s="63">
        <f t="shared" si="897"/>
        <v>5.8998720950411184E+39</v>
      </c>
      <c r="DB632" s="63">
        <f t="shared" si="936"/>
        <v>416699.73333333334</v>
      </c>
      <c r="DC632" s="51">
        <f t="shared" si="898"/>
        <v>2524.9549295280749</v>
      </c>
      <c r="DD632" s="93">
        <f t="shared" si="989"/>
        <v>6.586486812964127</v>
      </c>
      <c r="DE632" s="51">
        <f t="shared" si="937"/>
        <v>288</v>
      </c>
      <c r="DF632" s="51">
        <f t="shared" si="938"/>
        <v>26.9</v>
      </c>
      <c r="DG632" s="51">
        <v>1</v>
      </c>
      <c r="DI632" s="63">
        <f t="shared" si="899"/>
        <v>4008438216568.0396</v>
      </c>
      <c r="DJ632" s="63">
        <f t="shared" si="900"/>
        <v>1154430206371595.5</v>
      </c>
      <c r="DK632" s="63">
        <f t="shared" si="901"/>
        <v>5.8759762296079657E+18</v>
      </c>
      <c r="DL632" s="63">
        <f t="shared" si="902"/>
        <v>6.5717001803977677E+39</v>
      </c>
      <c r="DM632" s="63">
        <f t="shared" si="939"/>
        <v>416699.73333333334</v>
      </c>
      <c r="DN632" s="51">
        <f t="shared" si="903"/>
        <v>5089.9363141894164</v>
      </c>
      <c r="DO632" s="93">
        <f t="shared" si="981"/>
        <v>13.27738488326275</v>
      </c>
    </row>
    <row r="633" spans="1:119">
      <c r="A633" s="74">
        <v>8192</v>
      </c>
      <c r="B633" s="74">
        <f t="shared" si="908"/>
        <v>20.9</v>
      </c>
      <c r="C633" s="78">
        <v>22.475000000000001</v>
      </c>
      <c r="D633" s="76">
        <f t="shared" si="982"/>
        <v>4.1349999999999998</v>
      </c>
      <c r="E633" s="76">
        <f t="shared" si="983"/>
        <v>4.1349999999999998</v>
      </c>
      <c r="F633" s="77">
        <f t="shared" si="984"/>
        <v>384.28260687499994</v>
      </c>
      <c r="G633" s="73">
        <f t="shared" si="985"/>
        <v>5.6125659381090216E+37</v>
      </c>
      <c r="H633" s="74">
        <f t="shared" si="986"/>
        <v>125.40000000000006</v>
      </c>
      <c r="I633" s="79">
        <v>627</v>
      </c>
      <c r="J633" s="51">
        <f t="shared" si="909"/>
        <v>627</v>
      </c>
      <c r="K633" s="51">
        <f t="shared" si="910"/>
        <v>10</v>
      </c>
      <c r="L633" s="51">
        <v>1</v>
      </c>
      <c r="N633" s="63">
        <f t="shared" si="942"/>
        <v>1.5037796328710096E+32</v>
      </c>
      <c r="O633" s="63">
        <f t="shared" si="943"/>
        <v>9.4286982981012301E+34</v>
      </c>
      <c r="P633" s="63">
        <f t="shared" si="944"/>
        <v>5.6125659381090214E+38</v>
      </c>
      <c r="Q633" s="63">
        <f t="shared" si="945"/>
        <v>2.8062829690545109E+39</v>
      </c>
      <c r="R633" s="63">
        <f t="shared" si="911"/>
        <v>416972.79999999999</v>
      </c>
      <c r="S633" s="51">
        <f t="shared" si="946"/>
        <v>5952.6413516055454</v>
      </c>
      <c r="T633" s="72">
        <f t="shared" si="941"/>
        <v>15.490270038533984</v>
      </c>
      <c r="U633" s="51">
        <f t="shared" si="912"/>
        <v>612</v>
      </c>
      <c r="V633" s="69">
        <f t="shared" si="913"/>
        <v>10.75</v>
      </c>
      <c r="W633" s="51">
        <v>1</v>
      </c>
      <c r="Y633" s="68">
        <f t="shared" si="905"/>
        <v>1.5258146423232655E+31</v>
      </c>
      <c r="Z633" s="68">
        <f t="shared" si="947"/>
        <v>9.3379856110183852E+33</v>
      </c>
      <c r="AA633" s="68">
        <f t="shared" si="948"/>
        <v>7.5418854793339905E+37</v>
      </c>
      <c r="AB633" s="68">
        <f t="shared" si="949"/>
        <v>3.0167541917335992E+39</v>
      </c>
      <c r="AC633" s="63">
        <f t="shared" si="914"/>
        <v>416972.79999999999</v>
      </c>
      <c r="AD633" s="69">
        <f t="shared" si="950"/>
        <v>8076.5657535763594</v>
      </c>
      <c r="AE633" s="72">
        <f t="shared" si="915"/>
        <v>21.017255553810475</v>
      </c>
      <c r="AF633" s="51">
        <f t="shared" si="916"/>
        <v>590</v>
      </c>
      <c r="AG633" s="51">
        <f t="shared" si="917"/>
        <v>11.85</v>
      </c>
      <c r="AH633" s="51">
        <v>1</v>
      </c>
      <c r="AJ633" s="63">
        <f t="shared" si="951"/>
        <v>8.0505396194584205E+29</v>
      </c>
      <c r="AK633" s="63">
        <f t="shared" si="952"/>
        <v>4.7498183754804681E+32</v>
      </c>
      <c r="AL633" s="63">
        <f t="shared" si="953"/>
        <v>3.9378379375129672E+36</v>
      </c>
      <c r="AM633" s="63">
        <f t="shared" si="954"/>
        <v>3.3254453183295956E+39</v>
      </c>
      <c r="AN633" s="63">
        <f t="shared" si="918"/>
        <v>416972.79999999999</v>
      </c>
      <c r="AO633" s="51">
        <f t="shared" si="955"/>
        <v>8290.5021333886998</v>
      </c>
      <c r="AP633" s="72">
        <f t="shared" si="906"/>
        <v>21.573971824557358</v>
      </c>
      <c r="AQ633" s="51">
        <f t="shared" si="919"/>
        <v>562</v>
      </c>
      <c r="AR633" s="51">
        <f t="shared" si="920"/>
        <v>13.25</v>
      </c>
      <c r="AS633" s="51">
        <v>1</v>
      </c>
      <c r="AU633" s="63">
        <f t="shared" si="956"/>
        <v>6.8669205790967765E+28</v>
      </c>
      <c r="AV633" s="63">
        <f t="shared" si="957"/>
        <v>3.8592093654523882E+31</v>
      </c>
      <c r="AW633" s="63">
        <f t="shared" si="958"/>
        <v>9.0779417333916271E+34</v>
      </c>
      <c r="AX633" s="63">
        <f t="shared" si="959"/>
        <v>3.7183249339972271E+39</v>
      </c>
      <c r="AY633" s="63">
        <f t="shared" si="921"/>
        <v>416972.79999999999</v>
      </c>
      <c r="AZ633" s="51">
        <f t="shared" si="960"/>
        <v>2352.2801884389301</v>
      </c>
      <c r="BA633" s="72">
        <f t="shared" si="988"/>
        <v>6.1212247089915355</v>
      </c>
      <c r="BB633" s="51">
        <f t="shared" si="922"/>
        <v>532</v>
      </c>
      <c r="BC633" s="51">
        <f t="shared" si="923"/>
        <v>14.75</v>
      </c>
      <c r="BD633" s="51">
        <v>1</v>
      </c>
      <c r="BF633" s="63">
        <f t="shared" si="961"/>
        <v>3.789729961377431E+26</v>
      </c>
      <c r="BG633" s="63">
        <f t="shared" si="962"/>
        <v>2.0161363394527933E+29</v>
      </c>
      <c r="BH633" s="63">
        <f t="shared" si="963"/>
        <v>1.5790051953717716E+33</v>
      </c>
      <c r="BI633" s="63">
        <f t="shared" si="964"/>
        <v>4.1392673793554032E+39</v>
      </c>
      <c r="BJ633" s="63">
        <f t="shared" si="924"/>
        <v>416972.79999999999</v>
      </c>
      <c r="BK633" s="51">
        <f t="shared" si="965"/>
        <v>7831.8373835786078</v>
      </c>
      <c r="BL633" s="72">
        <f t="shared" si="907"/>
        <v>20.380410779627507</v>
      </c>
      <c r="BM633" s="51">
        <f t="shared" si="925"/>
        <v>485</v>
      </c>
      <c r="BN633" s="51">
        <f t="shared" si="926"/>
        <v>17.100000000000001</v>
      </c>
      <c r="BO633" s="51">
        <v>1</v>
      </c>
      <c r="BQ633" s="63">
        <f t="shared" si="966"/>
        <v>1.7249686091832314E+24</v>
      </c>
      <c r="BR633" s="63">
        <f t="shared" si="967"/>
        <v>8.366097754538673E+26</v>
      </c>
      <c r="BS633" s="63">
        <f t="shared" si="968"/>
        <v>2.7096031579879284E+30</v>
      </c>
      <c r="BT633" s="63">
        <f t="shared" si="969"/>
        <v>4.7987438770832141E+39</v>
      </c>
      <c r="BU633" s="63">
        <f t="shared" si="927"/>
        <v>416972.79999999999</v>
      </c>
      <c r="BV633" s="51">
        <f t="shared" si="970"/>
        <v>3238.7897410330252</v>
      </c>
      <c r="BW633" s="72">
        <f t="shared" si="987"/>
        <v>8.4281455446838471</v>
      </c>
      <c r="BX633" s="51">
        <f t="shared" si="928"/>
        <v>440</v>
      </c>
      <c r="BY633" s="51">
        <f t="shared" si="929"/>
        <v>19.350000000000001</v>
      </c>
      <c r="BZ633" s="51">
        <v>14</v>
      </c>
      <c r="CB633" s="63">
        <f t="shared" si="971"/>
        <v>8.3045495907459919E+21</v>
      </c>
      <c r="CC633" s="63">
        <f t="shared" si="972"/>
        <v>3.6540018199282367E+24</v>
      </c>
      <c r="CD633" s="63">
        <f t="shared" si="973"/>
        <v>5.9885349400432045E+27</v>
      </c>
      <c r="CE633" s="63">
        <f t="shared" si="974"/>
        <v>5.4301575451204786E+39</v>
      </c>
      <c r="CF633" s="63">
        <f t="shared" si="930"/>
        <v>416972.79999999999</v>
      </c>
      <c r="CG633" s="51">
        <f t="shared" si="975"/>
        <v>1638.8976347474336</v>
      </c>
      <c r="CH633" s="93">
        <f t="shared" si="940"/>
        <v>4.2648238703151531</v>
      </c>
      <c r="CI633" s="51">
        <f t="shared" si="931"/>
        <v>395</v>
      </c>
      <c r="CJ633" s="51">
        <f t="shared" si="932"/>
        <v>21.6</v>
      </c>
      <c r="CK633" s="51">
        <v>1</v>
      </c>
      <c r="CM633" s="63">
        <f t="shared" si="976"/>
        <v>2.9691323055023437E+18</v>
      </c>
      <c r="CN633" s="63">
        <f t="shared" si="977"/>
        <v>1.1728072606734258E+21</v>
      </c>
      <c r="CO633" s="63">
        <f t="shared" si="978"/>
        <v>1.3056398851838342E+25</v>
      </c>
      <c r="CP633" s="63">
        <f t="shared" si="979"/>
        <v>6.0615712131577431E+39</v>
      </c>
      <c r="CQ633" s="63">
        <f t="shared" si="933"/>
        <v>416972.79999999999</v>
      </c>
      <c r="CR633" s="51">
        <f t="shared" si="980"/>
        <v>11132.604043004781</v>
      </c>
      <c r="CS633" s="93">
        <f t="shared" si="904"/>
        <v>28.969835854751587</v>
      </c>
      <c r="CT633" s="51">
        <f t="shared" si="934"/>
        <v>344</v>
      </c>
      <c r="CU633" s="51">
        <f t="shared" si="935"/>
        <v>24.15</v>
      </c>
      <c r="CV633" s="51">
        <v>1</v>
      </c>
      <c r="CX633" s="63">
        <f t="shared" si="894"/>
        <v>1.2474613167953524E+16</v>
      </c>
      <c r="CY633" s="63">
        <f t="shared" si="895"/>
        <v>4.2912669297760123E+18</v>
      </c>
      <c r="CZ633" s="63">
        <f t="shared" si="896"/>
        <v>1.2410258757791869E+22</v>
      </c>
      <c r="DA633" s="63">
        <f t="shared" si="897"/>
        <v>6.7771733702666433E+39</v>
      </c>
      <c r="DB633" s="63">
        <f t="shared" si="936"/>
        <v>416972.79999999999</v>
      </c>
      <c r="DC633" s="51">
        <f t="shared" si="898"/>
        <v>2891.9801449963957</v>
      </c>
      <c r="DD633" s="93">
        <f t="shared" si="989"/>
        <v>7.5256597443066262</v>
      </c>
      <c r="DE633" s="51">
        <f t="shared" si="937"/>
        <v>289</v>
      </c>
      <c r="DF633" s="51">
        <f t="shared" si="938"/>
        <v>26.9</v>
      </c>
      <c r="DG633" s="51">
        <v>1</v>
      </c>
      <c r="DI633" s="63">
        <f t="shared" si="899"/>
        <v>4008438216568.0396</v>
      </c>
      <c r="DJ633" s="63">
        <f t="shared" si="900"/>
        <v>1158438644588163.5</v>
      </c>
      <c r="DK633" s="63">
        <f t="shared" si="901"/>
        <v>6.7497242289523507E+18</v>
      </c>
      <c r="DL633" s="63">
        <f t="shared" si="902"/>
        <v>7.5489011867566339E+39</v>
      </c>
      <c r="DM633" s="63">
        <f t="shared" si="939"/>
        <v>416972.79999999999</v>
      </c>
      <c r="DN633" s="51">
        <f t="shared" si="903"/>
        <v>5826.570324190061</v>
      </c>
      <c r="DO633" s="93">
        <f t="shared" si="981"/>
        <v>15.162201515108741</v>
      </c>
    </row>
    <row r="634" spans="1:119">
      <c r="A634" s="74">
        <v>8192</v>
      </c>
      <c r="B634" s="74">
        <f t="shared" si="908"/>
        <v>20.933333333333334</v>
      </c>
      <c r="C634" s="78">
        <v>22.475000000000001</v>
      </c>
      <c r="D634" s="76">
        <f t="shared" si="982"/>
        <v>4.1400000000000006</v>
      </c>
      <c r="E634" s="76">
        <f t="shared" si="983"/>
        <v>4.1400000000000006</v>
      </c>
      <c r="F634" s="77">
        <f t="shared" si="984"/>
        <v>385.21251000000012</v>
      </c>
      <c r="G634" s="73">
        <f t="shared" si="985"/>
        <v>6.4471452604182245E+37</v>
      </c>
      <c r="H634" s="74">
        <f t="shared" si="986"/>
        <v>125.60000000000007</v>
      </c>
      <c r="I634" s="79">
        <v>628</v>
      </c>
      <c r="J634" s="51">
        <f t="shared" si="909"/>
        <v>628</v>
      </c>
      <c r="K634" s="51">
        <f t="shared" si="910"/>
        <v>10</v>
      </c>
      <c r="L634" s="51">
        <v>1</v>
      </c>
      <c r="N634" s="63">
        <f t="shared" si="942"/>
        <v>1.5037796328710096E+32</v>
      </c>
      <c r="O634" s="63">
        <f t="shared" si="943"/>
        <v>9.4437360944299402E+34</v>
      </c>
      <c r="P634" s="63">
        <f t="shared" si="944"/>
        <v>6.4471452604182247E+38</v>
      </c>
      <c r="Q634" s="63">
        <f t="shared" si="945"/>
        <v>3.2235726302091122E+39</v>
      </c>
      <c r="R634" s="63">
        <f t="shared" si="911"/>
        <v>417245.8666666667</v>
      </c>
      <c r="S634" s="51">
        <f t="shared" si="946"/>
        <v>6826.9011289089804</v>
      </c>
      <c r="T634" s="72">
        <f t="shared" si="941"/>
        <v>17.722428404282557</v>
      </c>
      <c r="U634" s="51">
        <f t="shared" si="912"/>
        <v>613</v>
      </c>
      <c r="V634" s="69">
        <f t="shared" si="913"/>
        <v>10.75</v>
      </c>
      <c r="W634" s="51">
        <v>1</v>
      </c>
      <c r="Y634" s="68">
        <f t="shared" si="905"/>
        <v>1.5258146423232655E+31</v>
      </c>
      <c r="Z634" s="68">
        <f t="shared" si="947"/>
        <v>9.3532437574416183E+33</v>
      </c>
      <c r="AA634" s="68">
        <f t="shared" si="948"/>
        <v>8.6633514436869786E+37</v>
      </c>
      <c r="AB634" s="68">
        <f t="shared" si="949"/>
        <v>3.4653405774747961E+39</v>
      </c>
      <c r="AC634" s="63">
        <f t="shared" si="914"/>
        <v>417245.8666666667</v>
      </c>
      <c r="AD634" s="69">
        <f t="shared" si="950"/>
        <v>9262.4031494894498</v>
      </c>
      <c r="AE634" s="72">
        <f t="shared" si="915"/>
        <v>24.044917828575834</v>
      </c>
      <c r="AF634" s="51">
        <f t="shared" si="916"/>
        <v>591</v>
      </c>
      <c r="AG634" s="51">
        <f t="shared" si="917"/>
        <v>11.85</v>
      </c>
      <c r="AH634" s="51">
        <v>1</v>
      </c>
      <c r="AJ634" s="63">
        <f t="shared" si="951"/>
        <v>8.0505396194584205E+29</v>
      </c>
      <c r="AK634" s="63">
        <f t="shared" si="952"/>
        <v>4.7578689150999267E+32</v>
      </c>
      <c r="AL634" s="63">
        <f t="shared" si="953"/>
        <v>4.5233879610660634E+36</v>
      </c>
      <c r="AM634" s="63">
        <f t="shared" si="954"/>
        <v>3.8199335667977981E+39</v>
      </c>
      <c r="AN634" s="63">
        <f t="shared" si="918"/>
        <v>417245.8666666667</v>
      </c>
      <c r="AO634" s="51">
        <f t="shared" si="955"/>
        <v>9507.1723113478456</v>
      </c>
      <c r="AP634" s="72">
        <f t="shared" si="906"/>
        <v>24.680331153699662</v>
      </c>
      <c r="AQ634" s="51">
        <f t="shared" si="919"/>
        <v>563</v>
      </c>
      <c r="AR634" s="51">
        <f t="shared" si="920"/>
        <v>13.25</v>
      </c>
      <c r="AS634" s="51">
        <v>1</v>
      </c>
      <c r="AU634" s="63">
        <f t="shared" si="956"/>
        <v>6.8669205790967765E+28</v>
      </c>
      <c r="AV634" s="63">
        <f t="shared" si="957"/>
        <v>3.8660762860314853E+31</v>
      </c>
      <c r="AW634" s="63">
        <f t="shared" si="958"/>
        <v>1.0427816735905894E+35</v>
      </c>
      <c r="AX634" s="63">
        <f t="shared" si="959"/>
        <v>4.2712337350270736E+39</v>
      </c>
      <c r="AY634" s="63">
        <f t="shared" si="921"/>
        <v>417245.8666666667</v>
      </c>
      <c r="AZ634" s="51">
        <f t="shared" si="960"/>
        <v>2697.260986179353</v>
      </c>
      <c r="BA634" s="72">
        <f t="shared" si="988"/>
        <v>7.0020077649590151</v>
      </c>
      <c r="BB634" s="51">
        <f t="shared" si="922"/>
        <v>533</v>
      </c>
      <c r="BC634" s="51">
        <f t="shared" si="923"/>
        <v>14.75</v>
      </c>
      <c r="BD634" s="51">
        <v>1</v>
      </c>
      <c r="BF634" s="63">
        <f t="shared" si="961"/>
        <v>3.789729961377431E+26</v>
      </c>
      <c r="BG634" s="63">
        <f t="shared" si="962"/>
        <v>2.0199260694141709E+29</v>
      </c>
      <c r="BH634" s="63">
        <f t="shared" si="963"/>
        <v>1.8138006704553258E+33</v>
      </c>
      <c r="BI634" s="63">
        <f t="shared" si="964"/>
        <v>4.7547696295584401E+39</v>
      </c>
      <c r="BJ634" s="63">
        <f t="shared" si="924"/>
        <v>417245.8666666667</v>
      </c>
      <c r="BK634" s="51">
        <f t="shared" si="965"/>
        <v>8979.5398847511951</v>
      </c>
      <c r="BL634" s="72">
        <f t="shared" si="907"/>
        <v>23.310613367024846</v>
      </c>
      <c r="BM634" s="51">
        <f t="shared" si="925"/>
        <v>486</v>
      </c>
      <c r="BN634" s="51">
        <f t="shared" si="926"/>
        <v>17.100000000000001</v>
      </c>
      <c r="BO634" s="51">
        <v>1</v>
      </c>
      <c r="BQ634" s="63">
        <f t="shared" si="966"/>
        <v>1.7249686091832314E+24</v>
      </c>
      <c r="BR634" s="63">
        <f t="shared" si="967"/>
        <v>8.3833474406305052E+26</v>
      </c>
      <c r="BS634" s="63">
        <f t="shared" si="968"/>
        <v>3.1125166902755042E+30</v>
      </c>
      <c r="BT634" s="63">
        <f t="shared" si="969"/>
        <v>5.512309197657583E+39</v>
      </c>
      <c r="BU634" s="63">
        <f t="shared" si="927"/>
        <v>417245.8666666667</v>
      </c>
      <c r="BV634" s="51">
        <f t="shared" si="970"/>
        <v>3712.737319212687</v>
      </c>
      <c r="BW634" s="72">
        <f t="shared" si="987"/>
        <v>9.6381535459808561</v>
      </c>
      <c r="BX634" s="51">
        <f t="shared" si="928"/>
        <v>441</v>
      </c>
      <c r="BY634" s="51">
        <f t="shared" si="929"/>
        <v>19.350000000000001</v>
      </c>
      <c r="BZ634" s="51">
        <v>1</v>
      </c>
      <c r="CB634" s="63">
        <f t="shared" si="971"/>
        <v>8.3045495907459919E+21</v>
      </c>
      <c r="CC634" s="63">
        <f t="shared" si="972"/>
        <v>3.6623063695189822E+24</v>
      </c>
      <c r="CD634" s="63">
        <f t="shared" si="973"/>
        <v>6.8790202344698972E+27</v>
      </c>
      <c r="CE634" s="63">
        <f t="shared" si="974"/>
        <v>6.2376130394546329E+39</v>
      </c>
      <c r="CF634" s="63">
        <f t="shared" si="930"/>
        <v>417245.8666666667</v>
      </c>
      <c r="CG634" s="51">
        <f t="shared" si="975"/>
        <v>1878.3300850314736</v>
      </c>
      <c r="CH634" s="93">
        <f t="shared" si="940"/>
        <v>4.8760879677336364</v>
      </c>
      <c r="CI634" s="51">
        <f t="shared" si="931"/>
        <v>396</v>
      </c>
      <c r="CJ634" s="51">
        <f t="shared" si="932"/>
        <v>21.6</v>
      </c>
      <c r="CK634" s="51">
        <v>1</v>
      </c>
      <c r="CM634" s="63">
        <f t="shared" si="976"/>
        <v>2.9691323055023437E+18</v>
      </c>
      <c r="CN634" s="63">
        <f t="shared" si="977"/>
        <v>1.1757763929789281E+21</v>
      </c>
      <c r="CO634" s="63">
        <f t="shared" si="978"/>
        <v>1.4997863883291878E+25</v>
      </c>
      <c r="CP634" s="63">
        <f t="shared" si="979"/>
        <v>6.9629168812516828E+39</v>
      </c>
      <c r="CQ634" s="63">
        <f t="shared" si="933"/>
        <v>417245.8666666667</v>
      </c>
      <c r="CR634" s="51">
        <f t="shared" si="980"/>
        <v>12755.711011762645</v>
      </c>
      <c r="CS634" s="93">
        <f t="shared" si="904"/>
        <v>33.113439155344778</v>
      </c>
      <c r="CT634" s="51">
        <f t="shared" si="934"/>
        <v>345</v>
      </c>
      <c r="CU634" s="51">
        <f t="shared" si="935"/>
        <v>24.15</v>
      </c>
      <c r="CV634" s="51">
        <v>1</v>
      </c>
      <c r="CX634" s="63">
        <f t="shared" si="894"/>
        <v>1.2474613167953524E+16</v>
      </c>
      <c r="CY634" s="63">
        <f t="shared" si="895"/>
        <v>4.3037415429439657E+18</v>
      </c>
      <c r="CZ634" s="63">
        <f t="shared" si="896"/>
        <v>1.425564382016307E+22</v>
      </c>
      <c r="DA634" s="63">
        <f t="shared" si="897"/>
        <v>7.7849279019550067E+39</v>
      </c>
      <c r="DB634" s="63">
        <f t="shared" si="936"/>
        <v>417245.8666666667</v>
      </c>
      <c r="DC634" s="51">
        <f t="shared" si="898"/>
        <v>3312.3838125306024</v>
      </c>
      <c r="DD634" s="93">
        <f t="shared" si="989"/>
        <v>8.5988479775244091</v>
      </c>
      <c r="DE634" s="51">
        <f t="shared" si="937"/>
        <v>290</v>
      </c>
      <c r="DF634" s="51">
        <f t="shared" si="938"/>
        <v>26.9</v>
      </c>
      <c r="DG634" s="51">
        <v>1</v>
      </c>
      <c r="DI634" s="63">
        <f t="shared" si="899"/>
        <v>4008438216568.0396</v>
      </c>
      <c r="DJ634" s="63">
        <f t="shared" si="900"/>
        <v>1162447082804731.5</v>
      </c>
      <c r="DK634" s="63">
        <f t="shared" si="901"/>
        <v>7.753397118481195E+18</v>
      </c>
      <c r="DL634" s="63">
        <f t="shared" si="902"/>
        <v>8.6714103752625117E+39</v>
      </c>
      <c r="DM634" s="63">
        <f t="shared" si="939"/>
        <v>417245.8666666667</v>
      </c>
      <c r="DN634" s="51">
        <f t="shared" si="903"/>
        <v>6669.8925337521059</v>
      </c>
      <c r="DO634" s="93">
        <f t="shared" si="981"/>
        <v>17.314838850254638</v>
      </c>
    </row>
    <row r="635" spans="1:119">
      <c r="A635" s="74">
        <v>8192</v>
      </c>
      <c r="B635" s="74">
        <f t="shared" si="908"/>
        <v>20.966666666666665</v>
      </c>
      <c r="C635" s="78">
        <v>22.475000000000001</v>
      </c>
      <c r="D635" s="76">
        <f t="shared" si="982"/>
        <v>4.1449999999999996</v>
      </c>
      <c r="E635" s="76">
        <f t="shared" si="983"/>
        <v>4.1449999999999996</v>
      </c>
      <c r="F635" s="77">
        <f t="shared" si="984"/>
        <v>386.14353687499994</v>
      </c>
      <c r="G635" s="73">
        <f t="shared" si="985"/>
        <v>7.4058251550693441E+37</v>
      </c>
      <c r="H635" s="74">
        <f t="shared" si="986"/>
        <v>125.80000000000007</v>
      </c>
      <c r="I635" s="79">
        <v>629</v>
      </c>
      <c r="J635" s="51">
        <f t="shared" si="909"/>
        <v>629</v>
      </c>
      <c r="K635" s="51">
        <f t="shared" si="910"/>
        <v>10</v>
      </c>
      <c r="L635" s="51">
        <v>1</v>
      </c>
      <c r="N635" s="63">
        <f t="shared" si="942"/>
        <v>1.5037796328710096E+32</v>
      </c>
      <c r="O635" s="63">
        <f t="shared" si="943"/>
        <v>9.4587738907586503E+34</v>
      </c>
      <c r="P635" s="63">
        <f t="shared" si="944"/>
        <v>7.4058251550693441E+38</v>
      </c>
      <c r="Q635" s="63">
        <f t="shared" si="945"/>
        <v>3.7029125775346719E+39</v>
      </c>
      <c r="R635" s="63">
        <f t="shared" si="911"/>
        <v>417518.93333333335</v>
      </c>
      <c r="S635" s="51">
        <f t="shared" si="946"/>
        <v>7829.5826082754083</v>
      </c>
      <c r="T635" s="72">
        <f t="shared" si="941"/>
        <v>20.276352859972775</v>
      </c>
      <c r="U635" s="51">
        <f t="shared" si="912"/>
        <v>614</v>
      </c>
      <c r="V635" s="69">
        <f t="shared" si="913"/>
        <v>10.75</v>
      </c>
      <c r="W635" s="51">
        <v>1</v>
      </c>
      <c r="Y635" s="68">
        <f t="shared" si="905"/>
        <v>1.5258146423232655E+31</v>
      </c>
      <c r="Z635" s="68">
        <f t="shared" si="947"/>
        <v>9.3685019038648502E+33</v>
      </c>
      <c r="AA635" s="68">
        <f t="shared" si="948"/>
        <v>9.9515775521244201E+37</v>
      </c>
      <c r="AB635" s="68">
        <f t="shared" si="949"/>
        <v>3.9806310208497729E+39</v>
      </c>
      <c r="AC635" s="63">
        <f t="shared" si="914"/>
        <v>417518.93333333335</v>
      </c>
      <c r="AD635" s="69">
        <f t="shared" si="950"/>
        <v>10622.378747683266</v>
      </c>
      <c r="AE635" s="72">
        <f t="shared" si="915"/>
        <v>27.508886549412527</v>
      </c>
      <c r="AF635" s="51">
        <f t="shared" si="916"/>
        <v>592</v>
      </c>
      <c r="AG635" s="51">
        <f t="shared" si="917"/>
        <v>11.85</v>
      </c>
      <c r="AH635" s="51">
        <v>1</v>
      </c>
      <c r="AJ635" s="63">
        <f t="shared" si="951"/>
        <v>8.0505396194584205E+29</v>
      </c>
      <c r="AK635" s="63">
        <f t="shared" si="952"/>
        <v>4.7659194547193846E+32</v>
      </c>
      <c r="AL635" s="63">
        <f t="shared" si="953"/>
        <v>5.1960083098899804E+36</v>
      </c>
      <c r="AM635" s="63">
        <f t="shared" si="954"/>
        <v>4.3879514043785862E+39</v>
      </c>
      <c r="AN635" s="63">
        <f t="shared" si="918"/>
        <v>417518.93333333335</v>
      </c>
      <c r="AO635" s="51">
        <f t="shared" si="955"/>
        <v>10902.425773781608</v>
      </c>
      <c r="AP635" s="72">
        <f t="shared" si="906"/>
        <v>28.234127293734495</v>
      </c>
      <c r="AQ635" s="51">
        <f t="shared" si="919"/>
        <v>564</v>
      </c>
      <c r="AR635" s="51">
        <f t="shared" si="920"/>
        <v>13.25</v>
      </c>
      <c r="AS635" s="51">
        <v>1</v>
      </c>
      <c r="AU635" s="63">
        <f t="shared" si="956"/>
        <v>6.8669205790967765E+28</v>
      </c>
      <c r="AV635" s="63">
        <f t="shared" si="957"/>
        <v>3.8729432066105821E+31</v>
      </c>
      <c r="AW635" s="63">
        <f t="shared" si="958"/>
        <v>1.1978415930745654E+35</v>
      </c>
      <c r="AX635" s="63">
        <f t="shared" si="959"/>
        <v>4.9063591652334407E+39</v>
      </c>
      <c r="AY635" s="63">
        <f t="shared" si="921"/>
        <v>417518.93333333335</v>
      </c>
      <c r="AZ635" s="51">
        <f t="shared" si="960"/>
        <v>3092.8457484995247</v>
      </c>
      <c r="BA635" s="72">
        <f t="shared" si="988"/>
        <v>8.0095753344195479</v>
      </c>
      <c r="BB635" s="51">
        <f t="shared" si="922"/>
        <v>534</v>
      </c>
      <c r="BC635" s="51">
        <f t="shared" si="923"/>
        <v>14.75</v>
      </c>
      <c r="BD635" s="51">
        <v>1</v>
      </c>
      <c r="BF635" s="63">
        <f t="shared" si="961"/>
        <v>3.789729961377431E+26</v>
      </c>
      <c r="BG635" s="63">
        <f t="shared" si="962"/>
        <v>2.0237157993755481E+29</v>
      </c>
      <c r="BH635" s="63">
        <f t="shared" si="963"/>
        <v>2.0835098464445521E+33</v>
      </c>
      <c r="BI635" s="63">
        <f t="shared" si="964"/>
        <v>5.4617960518636414E+39</v>
      </c>
      <c r="BJ635" s="63">
        <f t="shared" si="924"/>
        <v>417518.93333333335</v>
      </c>
      <c r="BK635" s="51">
        <f t="shared" si="965"/>
        <v>10295.466621782834</v>
      </c>
      <c r="BL635" s="72">
        <f t="shared" si="907"/>
        <v>26.662278760645478</v>
      </c>
      <c r="BM635" s="51">
        <f t="shared" si="925"/>
        <v>487</v>
      </c>
      <c r="BN635" s="51">
        <f t="shared" si="926"/>
        <v>17.100000000000001</v>
      </c>
      <c r="BO635" s="51">
        <v>1</v>
      </c>
      <c r="BQ635" s="63">
        <f t="shared" si="966"/>
        <v>1.7249686091832314E+24</v>
      </c>
      <c r="BR635" s="63">
        <f t="shared" si="967"/>
        <v>8.4005971267223373E+26</v>
      </c>
      <c r="BS635" s="63">
        <f t="shared" si="968"/>
        <v>3.5753428020202884E+30</v>
      </c>
      <c r="BT635" s="63">
        <f t="shared" si="969"/>
        <v>6.3319805075842899E+39</v>
      </c>
      <c r="BU635" s="63">
        <f t="shared" si="927"/>
        <v>417518.93333333335</v>
      </c>
      <c r="BV635" s="51">
        <f t="shared" si="970"/>
        <v>4256.057930271536</v>
      </c>
      <c r="BW635" s="72">
        <f t="shared" si="987"/>
        <v>11.021958219772772</v>
      </c>
      <c r="BX635" s="51">
        <f t="shared" si="928"/>
        <v>442</v>
      </c>
      <c r="BY635" s="51">
        <f t="shared" si="929"/>
        <v>19.350000000000001</v>
      </c>
      <c r="BZ635" s="51">
        <v>1</v>
      </c>
      <c r="CB635" s="63">
        <f t="shared" si="971"/>
        <v>8.3045495907459919E+21</v>
      </c>
      <c r="CC635" s="63">
        <f t="shared" si="972"/>
        <v>3.6706109191097282E+24</v>
      </c>
      <c r="CD635" s="63">
        <f t="shared" si="973"/>
        <v>7.9019192273268874E+27</v>
      </c>
      <c r="CE635" s="63">
        <f t="shared" si="974"/>
        <v>7.1651358375295909E+39</v>
      </c>
      <c r="CF635" s="63">
        <f t="shared" si="930"/>
        <v>417518.93333333335</v>
      </c>
      <c r="CG635" s="51">
        <f t="shared" si="975"/>
        <v>2152.7531523944313</v>
      </c>
      <c r="CH635" s="93">
        <f t="shared" si="940"/>
        <v>5.5750075990299628</v>
      </c>
      <c r="CI635" s="51">
        <f t="shared" si="931"/>
        <v>397</v>
      </c>
      <c r="CJ635" s="51">
        <f t="shared" si="932"/>
        <v>21.6</v>
      </c>
      <c r="CK635" s="51">
        <v>1</v>
      </c>
      <c r="CM635" s="63">
        <f t="shared" si="976"/>
        <v>2.9691323055023437E+18</v>
      </c>
      <c r="CN635" s="63">
        <f t="shared" si="977"/>
        <v>1.1787455252844304E+21</v>
      </c>
      <c r="CO635" s="63">
        <f t="shared" si="978"/>
        <v>1.7228021571206823E+25</v>
      </c>
      <c r="CP635" s="63">
        <f t="shared" si="979"/>
        <v>7.998291167474892E+39</v>
      </c>
      <c r="CQ635" s="63">
        <f t="shared" si="933"/>
        <v>417518.93333333335</v>
      </c>
      <c r="CR635" s="51">
        <f t="shared" si="980"/>
        <v>14615.556285611106</v>
      </c>
      <c r="CS635" s="93">
        <f t="shared" si="904"/>
        <v>37.8500606377943</v>
      </c>
      <c r="CT635" s="51">
        <f t="shared" si="934"/>
        <v>346</v>
      </c>
      <c r="CU635" s="51">
        <f t="shared" si="935"/>
        <v>24.15</v>
      </c>
      <c r="CV635" s="51">
        <v>1</v>
      </c>
      <c r="CX635" s="63">
        <f t="shared" si="894"/>
        <v>1.2474613167953524E+16</v>
      </c>
      <c r="CY635" s="63">
        <f t="shared" si="895"/>
        <v>4.3162161561119191E+18</v>
      </c>
      <c r="CZ635" s="63">
        <f t="shared" si="896"/>
        <v>1.6375434605644967E+22</v>
      </c>
      <c r="DA635" s="63">
        <f t="shared" si="897"/>
        <v>8.9425338747462329E+39</v>
      </c>
      <c r="DB635" s="63">
        <f t="shared" si="936"/>
        <v>417518.93333333335</v>
      </c>
      <c r="DC635" s="51">
        <f t="shared" si="898"/>
        <v>3793.9329295305924</v>
      </c>
      <c r="DD635" s="93">
        <f t="shared" si="989"/>
        <v>9.8251882194748266</v>
      </c>
      <c r="DE635" s="51">
        <f t="shared" si="937"/>
        <v>291</v>
      </c>
      <c r="DF635" s="51">
        <f t="shared" si="938"/>
        <v>26.9</v>
      </c>
      <c r="DG635" s="51">
        <v>1</v>
      </c>
      <c r="DI635" s="63">
        <f t="shared" si="899"/>
        <v>4008438216568.0396</v>
      </c>
      <c r="DJ635" s="63">
        <f t="shared" si="900"/>
        <v>1166455521021299.5</v>
      </c>
      <c r="DK635" s="63">
        <f t="shared" si="901"/>
        <v>8.906314515638103E+18</v>
      </c>
      <c r="DL635" s="63">
        <f t="shared" si="902"/>
        <v>9.9608348335682675E+39</v>
      </c>
      <c r="DM635" s="63">
        <f t="shared" si="939"/>
        <v>417518.93333333335</v>
      </c>
      <c r="DN635" s="51">
        <f t="shared" si="903"/>
        <v>7635.3657341688504</v>
      </c>
      <c r="DO635" s="93">
        <f t="shared" si="981"/>
        <v>19.773387367714832</v>
      </c>
    </row>
    <row r="636" spans="1:119">
      <c r="A636" s="74">
        <v>8192</v>
      </c>
      <c r="B636" s="74">
        <f t="shared" si="908"/>
        <v>21</v>
      </c>
      <c r="C636" s="78">
        <v>22.475000000000001</v>
      </c>
      <c r="D636" s="76">
        <f t="shared" si="982"/>
        <v>4.1500000000000004</v>
      </c>
      <c r="E636" s="76">
        <f t="shared" si="983"/>
        <v>4.1500000000000004</v>
      </c>
      <c r="F636" s="77">
        <f t="shared" si="984"/>
        <v>387.07568750000007</v>
      </c>
      <c r="G636" s="73">
        <f t="shared" si="985"/>
        <v>8.5070591730238167E+37</v>
      </c>
      <c r="H636" s="74">
        <f t="shared" si="986"/>
        <v>126.00000000000006</v>
      </c>
      <c r="I636" s="79">
        <v>630</v>
      </c>
      <c r="J636" s="51">
        <f t="shared" si="909"/>
        <v>630</v>
      </c>
      <c r="K636" s="51">
        <f t="shared" si="910"/>
        <v>10</v>
      </c>
      <c r="L636" s="51">
        <v>1</v>
      </c>
      <c r="N636" s="63">
        <f t="shared" si="942"/>
        <v>1.5037796328710096E+32</v>
      </c>
      <c r="O636" s="63">
        <f t="shared" si="943"/>
        <v>9.4738116870873603E+34</v>
      </c>
      <c r="P636" s="63">
        <f t="shared" si="944"/>
        <v>8.5070591730238167E+38</v>
      </c>
      <c r="Q636" s="63">
        <f t="shared" si="945"/>
        <v>4.2535295865119085E+39</v>
      </c>
      <c r="R636" s="63">
        <f t="shared" si="911"/>
        <v>417792</v>
      </c>
      <c r="S636" s="51">
        <f t="shared" si="946"/>
        <v>8979.5527439275465</v>
      </c>
      <c r="T636" s="72">
        <f t="shared" si="941"/>
        <v>23.198441632755724</v>
      </c>
      <c r="U636" s="51">
        <f t="shared" si="912"/>
        <v>615</v>
      </c>
      <c r="V636" s="69">
        <f t="shared" si="913"/>
        <v>10.75</v>
      </c>
      <c r="W636" s="51">
        <v>1</v>
      </c>
      <c r="Y636" s="68">
        <f t="shared" si="905"/>
        <v>1.5258146423232655E+31</v>
      </c>
      <c r="Z636" s="68">
        <f t="shared" si="947"/>
        <v>9.3837600502880833E+33</v>
      </c>
      <c r="AA636" s="68">
        <f t="shared" si="948"/>
        <v>1.1431360763750747E+38</v>
      </c>
      <c r="AB636" s="68">
        <f t="shared" si="949"/>
        <v>4.5725443055003016E+39</v>
      </c>
      <c r="AC636" s="63">
        <f t="shared" si="914"/>
        <v>417792</v>
      </c>
      <c r="AD636" s="69">
        <f t="shared" si="950"/>
        <v>12182.068491190588</v>
      </c>
      <c r="AE636" s="72">
        <f t="shared" si="915"/>
        <v>31.472058009819037</v>
      </c>
      <c r="AF636" s="51">
        <f t="shared" si="916"/>
        <v>593</v>
      </c>
      <c r="AG636" s="51">
        <f t="shared" si="917"/>
        <v>11.85</v>
      </c>
      <c r="AH636" s="51">
        <v>1</v>
      </c>
      <c r="AJ636" s="63">
        <f t="shared" si="951"/>
        <v>8.0505396194584205E+29</v>
      </c>
      <c r="AK636" s="63">
        <f t="shared" si="952"/>
        <v>4.7739699943388433E+32</v>
      </c>
      <c r="AL636" s="63">
        <f t="shared" si="953"/>
        <v>5.9686461981215451E+36</v>
      </c>
      <c r="AM636" s="63">
        <f t="shared" si="954"/>
        <v>5.0404325600166107E+39</v>
      </c>
      <c r="AN636" s="63">
        <f t="shared" si="918"/>
        <v>417792</v>
      </c>
      <c r="AO636" s="51">
        <f t="shared" si="955"/>
        <v>12502.479498613093</v>
      </c>
      <c r="AP636" s="72">
        <f t="shared" si="906"/>
        <v>32.299831537761179</v>
      </c>
      <c r="AQ636" s="51">
        <f t="shared" si="919"/>
        <v>565</v>
      </c>
      <c r="AR636" s="51">
        <f t="shared" si="920"/>
        <v>13.25</v>
      </c>
      <c r="AS636" s="51">
        <v>1</v>
      </c>
      <c r="AU636" s="63">
        <f t="shared" si="956"/>
        <v>6.8669205790967765E+28</v>
      </c>
      <c r="AV636" s="63">
        <f t="shared" si="957"/>
        <v>3.8798101271896788E+31</v>
      </c>
      <c r="AW636" s="63">
        <f t="shared" si="958"/>
        <v>1.375958667511781E+35</v>
      </c>
      <c r="AX636" s="63">
        <f t="shared" si="959"/>
        <v>5.6359267021282778E+39</v>
      </c>
      <c r="AY636" s="63">
        <f t="shared" si="921"/>
        <v>417792</v>
      </c>
      <c r="AZ636" s="51">
        <f t="shared" si="960"/>
        <v>3546.458776085648</v>
      </c>
      <c r="BA636" s="72">
        <f t="shared" si="988"/>
        <v>9.1621842719988642</v>
      </c>
      <c r="BB636" s="51">
        <f t="shared" si="922"/>
        <v>535</v>
      </c>
      <c r="BC636" s="51">
        <f t="shared" si="923"/>
        <v>14.75</v>
      </c>
      <c r="BD636" s="51">
        <v>1</v>
      </c>
      <c r="BF636" s="63">
        <f t="shared" si="961"/>
        <v>3.789729961377431E+26</v>
      </c>
      <c r="BG636" s="63">
        <f t="shared" si="962"/>
        <v>2.0275055293369257E+29</v>
      </c>
      <c r="BH636" s="63">
        <f t="shared" si="963"/>
        <v>2.3933243332309827E+33</v>
      </c>
      <c r="BI636" s="63">
        <f t="shared" si="964"/>
        <v>6.2739561401050653E+39</v>
      </c>
      <c r="BJ636" s="63">
        <f t="shared" si="924"/>
        <v>417792</v>
      </c>
      <c r="BK636" s="51">
        <f t="shared" si="965"/>
        <v>11804.280178775613</v>
      </c>
      <c r="BL636" s="72">
        <f t="shared" si="907"/>
        <v>30.496051702486767</v>
      </c>
      <c r="BM636" s="51">
        <f t="shared" si="925"/>
        <v>488</v>
      </c>
      <c r="BN636" s="51">
        <f t="shared" si="926"/>
        <v>17.100000000000001</v>
      </c>
      <c r="BO636" s="51">
        <v>1</v>
      </c>
      <c r="BQ636" s="63">
        <f t="shared" si="966"/>
        <v>1.7249686091832314E+24</v>
      </c>
      <c r="BR636" s="63">
        <f t="shared" si="967"/>
        <v>8.4178468128141694E+26</v>
      </c>
      <c r="BS636" s="63">
        <f t="shared" si="968"/>
        <v>4.1069903952311961E+30</v>
      </c>
      <c r="BT636" s="63">
        <f t="shared" si="969"/>
        <v>7.2735355929353643E+39</v>
      </c>
      <c r="BU636" s="63">
        <f t="shared" si="927"/>
        <v>417792</v>
      </c>
      <c r="BV636" s="51">
        <f t="shared" si="970"/>
        <v>4878.9084507682892</v>
      </c>
      <c r="BW636" s="72">
        <f t="shared" si="987"/>
        <v>12.604533449981377</v>
      </c>
      <c r="BX636" s="51">
        <f t="shared" si="928"/>
        <v>443</v>
      </c>
      <c r="BY636" s="51">
        <f t="shared" si="929"/>
        <v>19.350000000000001</v>
      </c>
      <c r="BZ636" s="51">
        <v>1</v>
      </c>
      <c r="CB636" s="63">
        <f t="shared" si="971"/>
        <v>8.3045495907459919E+21</v>
      </c>
      <c r="CC636" s="63">
        <f t="shared" si="972"/>
        <v>3.6789154687004742E+24</v>
      </c>
      <c r="CD636" s="63">
        <f t="shared" si="973"/>
        <v>9.0769216177498388E+27</v>
      </c>
      <c r="CE636" s="63">
        <f t="shared" si="974"/>
        <v>8.2305797499005424E+39</v>
      </c>
      <c r="CF636" s="63">
        <f t="shared" si="930"/>
        <v>417792</v>
      </c>
      <c r="CG636" s="51">
        <f t="shared" si="975"/>
        <v>2467.2819190803903</v>
      </c>
      <c r="CH636" s="93">
        <f t="shared" si="940"/>
        <v>6.3741588499546094</v>
      </c>
      <c r="CI636" s="51">
        <f t="shared" si="931"/>
        <v>398</v>
      </c>
      <c r="CJ636" s="51">
        <f t="shared" si="932"/>
        <v>21.6</v>
      </c>
      <c r="CK636" s="51">
        <v>1</v>
      </c>
      <c r="CM636" s="63">
        <f t="shared" si="976"/>
        <v>2.9691323055023437E+18</v>
      </c>
      <c r="CN636" s="63">
        <f t="shared" si="977"/>
        <v>1.1817146575899329E+21</v>
      </c>
      <c r="CO636" s="63">
        <f t="shared" si="978"/>
        <v>1.9789800038698715E+25</v>
      </c>
      <c r="CP636" s="63">
        <f t="shared" si="979"/>
        <v>9.187623906865723E+39</v>
      </c>
      <c r="CQ636" s="63">
        <f t="shared" si="933"/>
        <v>417792</v>
      </c>
      <c r="CR636" s="51">
        <f t="shared" si="980"/>
        <v>16746.682383596177</v>
      </c>
      <c r="CS636" s="93">
        <f t="shared" si="904"/>
        <v>43.264619619376568</v>
      </c>
      <c r="CT636" s="51">
        <f t="shared" si="934"/>
        <v>347</v>
      </c>
      <c r="CU636" s="51">
        <f t="shared" si="935"/>
        <v>24.15</v>
      </c>
      <c r="CV636" s="51">
        <v>1</v>
      </c>
      <c r="CX636" s="63">
        <f t="shared" si="894"/>
        <v>1.2474613167953524E+16</v>
      </c>
      <c r="CY636" s="63">
        <f t="shared" si="895"/>
        <v>4.328690769279873E+18</v>
      </c>
      <c r="CZ636" s="63">
        <f t="shared" si="896"/>
        <v>1.8810434793865891E+22</v>
      </c>
      <c r="DA636" s="63">
        <f t="shared" si="897"/>
        <v>1.0272273951426258E+40</v>
      </c>
      <c r="DB636" s="63">
        <f t="shared" si="936"/>
        <v>417792</v>
      </c>
      <c r="DC636" s="51">
        <f t="shared" si="898"/>
        <v>4345.5251937516477</v>
      </c>
      <c r="DD636" s="93">
        <f t="shared" si="989"/>
        <v>11.226551638564608</v>
      </c>
      <c r="DE636" s="51">
        <f t="shared" si="937"/>
        <v>292</v>
      </c>
      <c r="DF636" s="51">
        <f t="shared" si="938"/>
        <v>26.9</v>
      </c>
      <c r="DG636" s="51">
        <v>1</v>
      </c>
      <c r="DI636" s="63">
        <f t="shared" si="899"/>
        <v>4008438216568.0396</v>
      </c>
      <c r="DJ636" s="63">
        <f t="shared" si="900"/>
        <v>1170463959237867.5</v>
      </c>
      <c r="DK636" s="63">
        <f t="shared" si="901"/>
        <v>1.0230668833199702E+19</v>
      </c>
      <c r="DL636" s="63">
        <f t="shared" si="902"/>
        <v>1.1441994587717032E+40</v>
      </c>
      <c r="DM636" s="63">
        <f t="shared" si="939"/>
        <v>417792</v>
      </c>
      <c r="DN636" s="51">
        <f t="shared" si="903"/>
        <v>8740.6953050150041</v>
      </c>
      <c r="DO636" s="93">
        <f t="shared" si="981"/>
        <v>22.581359633999234</v>
      </c>
    </row>
    <row r="637" spans="1:119">
      <c r="A637" s="74">
        <v>8192</v>
      </c>
      <c r="B637" s="74">
        <f t="shared" si="908"/>
        <v>21.033333333333335</v>
      </c>
      <c r="C637" s="78">
        <v>22.475000000000001</v>
      </c>
      <c r="D637" s="76">
        <f t="shared" si="982"/>
        <v>4.1550000000000002</v>
      </c>
      <c r="E637" s="76">
        <f t="shared" si="983"/>
        <v>4.1550000000000002</v>
      </c>
      <c r="F637" s="77">
        <f t="shared" si="984"/>
        <v>388.00896187500007</v>
      </c>
      <c r="G637" s="73">
        <f t="shared" si="985"/>
        <v>9.7720448779148999E+37</v>
      </c>
      <c r="H637" s="74">
        <f t="shared" si="986"/>
        <v>126.20000000000007</v>
      </c>
      <c r="I637" s="79">
        <v>631</v>
      </c>
      <c r="J637" s="51">
        <f t="shared" si="909"/>
        <v>631</v>
      </c>
      <c r="K637" s="51">
        <f t="shared" si="910"/>
        <v>10</v>
      </c>
      <c r="L637" s="51">
        <v>1</v>
      </c>
      <c r="N637" s="63">
        <f t="shared" si="942"/>
        <v>1.5037796328710096E+32</v>
      </c>
      <c r="O637" s="63">
        <f t="shared" si="943"/>
        <v>9.4888494834160704E+34</v>
      </c>
      <c r="P637" s="63">
        <f t="shared" si="944"/>
        <v>9.7720448779149003E+38</v>
      </c>
      <c r="Q637" s="63">
        <f t="shared" si="945"/>
        <v>4.8860224389574503E+39</v>
      </c>
      <c r="R637" s="63">
        <f t="shared" si="911"/>
        <v>418065.06666666665</v>
      </c>
      <c r="S637" s="51">
        <f t="shared" si="946"/>
        <v>10298.450718386648</v>
      </c>
      <c r="T637" s="72">
        <f t="shared" si="941"/>
        <v>26.541785706754808</v>
      </c>
      <c r="U637" s="51">
        <f t="shared" si="912"/>
        <v>616</v>
      </c>
      <c r="V637" s="69">
        <f t="shared" si="913"/>
        <v>10.75</v>
      </c>
      <c r="W637" s="51">
        <v>1</v>
      </c>
      <c r="Y637" s="68">
        <f t="shared" si="905"/>
        <v>1.5258146423232655E+31</v>
      </c>
      <c r="Z637" s="68">
        <f t="shared" si="947"/>
        <v>9.3990181967113152E+33</v>
      </c>
      <c r="AA637" s="68">
        <f t="shared" si="948"/>
        <v>1.3131185304698131E+38</v>
      </c>
      <c r="AB637" s="68">
        <f t="shared" si="949"/>
        <v>5.2524741218792583E+39</v>
      </c>
      <c r="AC637" s="63">
        <f t="shared" si="914"/>
        <v>418065.06666666665</v>
      </c>
      <c r="AD637" s="69">
        <f t="shared" si="950"/>
        <v>13970.805279739419</v>
      </c>
      <c r="AE637" s="72">
        <f t="shared" si="915"/>
        <v>36.006398440457197</v>
      </c>
      <c r="AF637" s="51">
        <f t="shared" si="916"/>
        <v>594</v>
      </c>
      <c r="AG637" s="51">
        <f t="shared" si="917"/>
        <v>11.85</v>
      </c>
      <c r="AH637" s="51">
        <v>1</v>
      </c>
      <c r="AJ637" s="63">
        <f t="shared" si="951"/>
        <v>8.0505396194584205E+29</v>
      </c>
      <c r="AK637" s="63">
        <f t="shared" si="952"/>
        <v>4.7820205339583019E+32</v>
      </c>
      <c r="AL637" s="63">
        <f t="shared" si="953"/>
        <v>6.8561740693415266E+36</v>
      </c>
      <c r="AM637" s="63">
        <f t="shared" si="954"/>
        <v>5.789936590164578E+39</v>
      </c>
      <c r="AN637" s="63">
        <f t="shared" si="918"/>
        <v>418065.06666666665</v>
      </c>
      <c r="AO637" s="51">
        <f t="shared" si="955"/>
        <v>14337.399893317377</v>
      </c>
      <c r="AP637" s="72">
        <f t="shared" si="906"/>
        <v>36.951208095900313</v>
      </c>
      <c r="AQ637" s="51">
        <f t="shared" si="919"/>
        <v>566</v>
      </c>
      <c r="AR637" s="51">
        <f t="shared" si="920"/>
        <v>13.25</v>
      </c>
      <c r="AS637" s="51">
        <v>1</v>
      </c>
      <c r="AU637" s="63">
        <f t="shared" si="956"/>
        <v>6.8669205790967765E+28</v>
      </c>
      <c r="AV637" s="63">
        <f t="shared" si="957"/>
        <v>3.8866770477687755E+31</v>
      </c>
      <c r="AW637" s="63">
        <f t="shared" si="958"/>
        <v>1.5805614579146951E+35</v>
      </c>
      <c r="AX637" s="63">
        <f t="shared" si="959"/>
        <v>6.4739797316186215E+39</v>
      </c>
      <c r="AY637" s="63">
        <f t="shared" si="921"/>
        <v>418065.06666666665</v>
      </c>
      <c r="AZ637" s="51">
        <f t="shared" si="960"/>
        <v>4066.6138155781373</v>
      </c>
      <c r="BA637" s="72">
        <f t="shared" si="988"/>
        <v>10.480721362534473</v>
      </c>
      <c r="BB637" s="51">
        <f t="shared" si="922"/>
        <v>536</v>
      </c>
      <c r="BC637" s="51">
        <f t="shared" si="923"/>
        <v>14.75</v>
      </c>
      <c r="BD637" s="51">
        <v>1</v>
      </c>
      <c r="BF637" s="63">
        <f t="shared" si="961"/>
        <v>3.789729961377431E+26</v>
      </c>
      <c r="BG637" s="63">
        <f t="shared" si="962"/>
        <v>2.0312952592983029E+29</v>
      </c>
      <c r="BH637" s="63">
        <f t="shared" si="963"/>
        <v>2.7492077245568049E+33</v>
      </c>
      <c r="BI637" s="63">
        <f t="shared" si="964"/>
        <v>7.2068830974622386E+39</v>
      </c>
      <c r="BJ637" s="63">
        <f t="shared" si="924"/>
        <v>418065.06666666665</v>
      </c>
      <c r="BK637" s="51">
        <f t="shared" si="965"/>
        <v>13534.259541896927</v>
      </c>
      <c r="BL637" s="72">
        <f t="shared" si="907"/>
        <v>34.881306546360356</v>
      </c>
      <c r="BM637" s="51">
        <f t="shared" si="925"/>
        <v>489</v>
      </c>
      <c r="BN637" s="51">
        <f t="shared" si="926"/>
        <v>17.100000000000001</v>
      </c>
      <c r="BO637" s="51">
        <v>1</v>
      </c>
      <c r="BQ637" s="63">
        <f t="shared" si="966"/>
        <v>1.7249686091832314E+24</v>
      </c>
      <c r="BR637" s="63">
        <f t="shared" si="967"/>
        <v>8.4350964989060016E+26</v>
      </c>
      <c r="BS637" s="63">
        <f t="shared" si="968"/>
        <v>4.7176931109906978E+30</v>
      </c>
      <c r="BT637" s="63">
        <f t="shared" si="969"/>
        <v>8.35509837061724E+39</v>
      </c>
      <c r="BU637" s="63">
        <f t="shared" si="927"/>
        <v>418065.06666666665</v>
      </c>
      <c r="BV637" s="51">
        <f t="shared" si="970"/>
        <v>5592.9331829251314</v>
      </c>
      <c r="BW637" s="72">
        <f t="shared" si="987"/>
        <v>14.414443305376373</v>
      </c>
      <c r="BX637" s="51">
        <f t="shared" si="928"/>
        <v>444</v>
      </c>
      <c r="BY637" s="51">
        <f t="shared" si="929"/>
        <v>19.350000000000001</v>
      </c>
      <c r="BZ637" s="51">
        <v>1</v>
      </c>
      <c r="CB637" s="63">
        <f t="shared" si="971"/>
        <v>8.3045495907459919E+21</v>
      </c>
      <c r="CC637" s="63">
        <f t="shared" si="972"/>
        <v>3.6872200182912202E+24</v>
      </c>
      <c r="CD637" s="63">
        <f t="shared" si="973"/>
        <v>1.0426644930746265E+28</v>
      </c>
      <c r="CE637" s="63">
        <f t="shared" si="974"/>
        <v>9.4544534193826663E+39</v>
      </c>
      <c r="CF637" s="63">
        <f t="shared" si="930"/>
        <v>418065.06666666665</v>
      </c>
      <c r="CG637" s="51">
        <f t="shared" si="975"/>
        <v>2827.7794324783249</v>
      </c>
      <c r="CH637" s="93">
        <f t="shared" si="940"/>
        <v>7.287922987173979</v>
      </c>
      <c r="CI637" s="51">
        <f t="shared" si="931"/>
        <v>399</v>
      </c>
      <c r="CJ637" s="51">
        <f t="shared" si="932"/>
        <v>21.6</v>
      </c>
      <c r="CK637" s="51">
        <v>1</v>
      </c>
      <c r="CM637" s="63">
        <f t="shared" si="976"/>
        <v>2.9691323055023437E+18</v>
      </c>
      <c r="CN637" s="63">
        <f t="shared" si="977"/>
        <v>1.184683789895435E+21</v>
      </c>
      <c r="CO637" s="63">
        <f t="shared" si="978"/>
        <v>2.2732510750173475E+25</v>
      </c>
      <c r="CP637" s="63">
        <f t="shared" si="979"/>
        <v>1.0553808468148093E+40</v>
      </c>
      <c r="CQ637" s="63">
        <f t="shared" si="933"/>
        <v>418065.06666666665</v>
      </c>
      <c r="CR637" s="51">
        <f t="shared" si="980"/>
        <v>19188.673757560184</v>
      </c>
      <c r="CS637" s="93">
        <f t="shared" si="904"/>
        <v>49.454202461802815</v>
      </c>
      <c r="CT637" s="51">
        <f t="shared" si="934"/>
        <v>348</v>
      </c>
      <c r="CU637" s="51">
        <f t="shared" si="935"/>
        <v>24.15</v>
      </c>
      <c r="CV637" s="51">
        <v>1</v>
      </c>
      <c r="CX637" s="63">
        <f t="shared" si="894"/>
        <v>1.2474613167953524E+16</v>
      </c>
      <c r="CY637" s="63">
        <f t="shared" si="895"/>
        <v>4.3411653824478264E+18</v>
      </c>
      <c r="CZ637" s="63">
        <f t="shared" si="896"/>
        <v>2.1607515504492746E+22</v>
      </c>
      <c r="DA637" s="63">
        <f t="shared" si="897"/>
        <v>1.1799744190082242E+40</v>
      </c>
      <c r="DB637" s="63">
        <f t="shared" si="936"/>
        <v>418065.06666666665</v>
      </c>
      <c r="DC637" s="51">
        <f t="shared" si="898"/>
        <v>4977.3536829202876</v>
      </c>
      <c r="DD637" s="93">
        <f t="shared" si="989"/>
        <v>12.82793484683423</v>
      </c>
      <c r="DE637" s="51">
        <f t="shared" si="937"/>
        <v>293</v>
      </c>
      <c r="DF637" s="51">
        <f t="shared" si="938"/>
        <v>26.9</v>
      </c>
      <c r="DG637" s="51">
        <v>1</v>
      </c>
      <c r="DI637" s="63">
        <f t="shared" si="899"/>
        <v>4008438216568.0396</v>
      </c>
      <c r="DJ637" s="63">
        <f t="shared" si="900"/>
        <v>1174472397454435.5</v>
      </c>
      <c r="DK637" s="63">
        <f t="shared" si="901"/>
        <v>1.1751952459215933E+19</v>
      </c>
      <c r="DL637" s="63">
        <f t="shared" si="902"/>
        <v>1.314340036079554E+40</v>
      </c>
      <c r="DM637" s="63">
        <f t="shared" si="939"/>
        <v>418065.06666666665</v>
      </c>
      <c r="DN637" s="51">
        <f t="shared" si="903"/>
        <v>10006.154665437218</v>
      </c>
      <c r="DO637" s="93">
        <f t="shared" si="981"/>
        <v>25.788462764065677</v>
      </c>
    </row>
    <row r="638" spans="1:119">
      <c r="A638" s="74">
        <v>8192</v>
      </c>
      <c r="B638" s="74">
        <f t="shared" si="908"/>
        <v>21.066666666666666</v>
      </c>
      <c r="C638" s="78">
        <v>22.475000000000001</v>
      </c>
      <c r="D638" s="76">
        <f t="shared" si="982"/>
        <v>4.16</v>
      </c>
      <c r="E638" s="76">
        <f t="shared" si="983"/>
        <v>4.16</v>
      </c>
      <c r="F638" s="77">
        <f t="shared" si="984"/>
        <v>388.94336000000004</v>
      </c>
      <c r="G638" s="73">
        <f t="shared" si="985"/>
        <v>1.1225131876218047E+38</v>
      </c>
      <c r="H638" s="74">
        <f t="shared" si="986"/>
        <v>126.40000000000006</v>
      </c>
      <c r="I638" s="79">
        <v>632</v>
      </c>
      <c r="J638" s="51">
        <f t="shared" si="909"/>
        <v>632</v>
      </c>
      <c r="K638" s="51">
        <f t="shared" si="910"/>
        <v>10</v>
      </c>
      <c r="L638" s="51">
        <v>1</v>
      </c>
      <c r="N638" s="63">
        <f t="shared" si="942"/>
        <v>1.5037796328710096E+32</v>
      </c>
      <c r="O638" s="63">
        <f t="shared" si="943"/>
        <v>9.5038872797447805E+34</v>
      </c>
      <c r="P638" s="63">
        <f t="shared" si="944"/>
        <v>1.1225131876218047E+39</v>
      </c>
      <c r="Q638" s="63">
        <f t="shared" si="945"/>
        <v>5.6125659381090241E+39</v>
      </c>
      <c r="R638" s="63">
        <f t="shared" si="911"/>
        <v>418338.1333333333</v>
      </c>
      <c r="S638" s="51">
        <f t="shared" si="946"/>
        <v>11811.095340052781</v>
      </c>
      <c r="T638" s="72">
        <f t="shared" si="941"/>
        <v>30.367134536125722</v>
      </c>
      <c r="U638" s="51">
        <f t="shared" si="912"/>
        <v>617</v>
      </c>
      <c r="V638" s="69">
        <f t="shared" si="913"/>
        <v>10.75</v>
      </c>
      <c r="W638" s="51">
        <v>1</v>
      </c>
      <c r="Y638" s="68">
        <f t="shared" si="905"/>
        <v>1.5258146423232655E+31</v>
      </c>
      <c r="Z638" s="68">
        <f t="shared" si="947"/>
        <v>9.4142763431345483E+33</v>
      </c>
      <c r="AA638" s="68">
        <f t="shared" si="948"/>
        <v>1.5083770958667985E+38</v>
      </c>
      <c r="AB638" s="68">
        <f t="shared" si="949"/>
        <v>6.0335083834671996E+39</v>
      </c>
      <c r="AC638" s="63">
        <f t="shared" si="914"/>
        <v>418338.1333333333</v>
      </c>
      <c r="AD638" s="69">
        <f t="shared" si="950"/>
        <v>16022.230927678227</v>
      </c>
      <c r="AE638" s="72">
        <f t="shared" si="915"/>
        <v>41.194252365378411</v>
      </c>
      <c r="AF638" s="51">
        <f t="shared" si="916"/>
        <v>595</v>
      </c>
      <c r="AG638" s="51">
        <f t="shared" si="917"/>
        <v>11.85</v>
      </c>
      <c r="AH638" s="51">
        <v>1</v>
      </c>
      <c r="AJ638" s="63">
        <f t="shared" si="951"/>
        <v>8.0505396194584205E+29</v>
      </c>
      <c r="AK638" s="63">
        <f t="shared" si="952"/>
        <v>4.7900710735777605E+32</v>
      </c>
      <c r="AL638" s="63">
        <f t="shared" si="953"/>
        <v>7.875675875025938E+36</v>
      </c>
      <c r="AM638" s="63">
        <f t="shared" si="954"/>
        <v>6.6508906366591936E+39</v>
      </c>
      <c r="AN638" s="63">
        <f t="shared" si="918"/>
        <v>418338.1333333333</v>
      </c>
      <c r="AO638" s="51">
        <f t="shared" si="955"/>
        <v>16441.668096468355</v>
      </c>
      <c r="AP638" s="72">
        <f t="shared" si="906"/>
        <v>42.272654034943166</v>
      </c>
      <c r="AQ638" s="51">
        <f t="shared" si="919"/>
        <v>567</v>
      </c>
      <c r="AR638" s="51">
        <f t="shared" si="920"/>
        <v>13.25</v>
      </c>
      <c r="AS638" s="51">
        <v>1</v>
      </c>
      <c r="AU638" s="63">
        <f t="shared" si="956"/>
        <v>6.8669205790967765E+28</v>
      </c>
      <c r="AV638" s="63">
        <f t="shared" si="957"/>
        <v>3.8935439683478723E+31</v>
      </c>
      <c r="AW638" s="63">
        <f t="shared" si="958"/>
        <v>1.8155883466783262E+35</v>
      </c>
      <c r="AX638" s="63">
        <f t="shared" si="959"/>
        <v>7.4366498679944554E+39</v>
      </c>
      <c r="AY638" s="63">
        <f t="shared" si="921"/>
        <v>418338.1333333333</v>
      </c>
      <c r="AZ638" s="51">
        <f t="shared" si="960"/>
        <v>4663.0739538013377</v>
      </c>
      <c r="BA638" s="72">
        <f t="shared" si="988"/>
        <v>11.989082301858392</v>
      </c>
      <c r="BB638" s="51">
        <f t="shared" si="922"/>
        <v>537</v>
      </c>
      <c r="BC638" s="51">
        <f t="shared" si="923"/>
        <v>14.75</v>
      </c>
      <c r="BD638" s="51">
        <v>1</v>
      </c>
      <c r="BF638" s="63">
        <f t="shared" si="961"/>
        <v>3.789729961377431E+26</v>
      </c>
      <c r="BG638" s="63">
        <f t="shared" si="962"/>
        <v>2.0350849892596805E+29</v>
      </c>
      <c r="BH638" s="63">
        <f t="shared" si="963"/>
        <v>3.1580103907435449E+33</v>
      </c>
      <c r="BI638" s="63">
        <f t="shared" si="964"/>
        <v>8.27853475871081E+39</v>
      </c>
      <c r="BJ638" s="63">
        <f t="shared" si="924"/>
        <v>418338.1333333333</v>
      </c>
      <c r="BK638" s="51">
        <f t="shared" si="965"/>
        <v>15517.830495582202</v>
      </c>
      <c r="BL638" s="72">
        <f t="shared" si="907"/>
        <v>39.89740433049738</v>
      </c>
      <c r="BM638" s="51">
        <f t="shared" si="925"/>
        <v>490</v>
      </c>
      <c r="BN638" s="51">
        <f t="shared" si="926"/>
        <v>17.100000000000001</v>
      </c>
      <c r="BO638" s="51">
        <v>1</v>
      </c>
      <c r="BQ638" s="63">
        <f t="shared" si="966"/>
        <v>1.7249686091832314E+24</v>
      </c>
      <c r="BR638" s="63">
        <f t="shared" si="967"/>
        <v>8.4523461849978337E+26</v>
      </c>
      <c r="BS638" s="63">
        <f t="shared" si="968"/>
        <v>5.419206315975859E+30</v>
      </c>
      <c r="BT638" s="63">
        <f t="shared" si="969"/>
        <v>9.5974877541664307E+39</v>
      </c>
      <c r="BU638" s="63">
        <f t="shared" si="927"/>
        <v>418338.1333333333</v>
      </c>
      <c r="BV638" s="51">
        <f t="shared" si="970"/>
        <v>6411.4817322490535</v>
      </c>
      <c r="BW638" s="72">
        <f t="shared" si="987"/>
        <v>16.484358370969627</v>
      </c>
      <c r="BX638" s="51">
        <f t="shared" si="928"/>
        <v>445</v>
      </c>
      <c r="BY638" s="51">
        <f t="shared" si="929"/>
        <v>19.350000000000001</v>
      </c>
      <c r="BZ638" s="51">
        <v>1</v>
      </c>
      <c r="CB638" s="63">
        <f t="shared" si="971"/>
        <v>8.3045495907459919E+21</v>
      </c>
      <c r="CC638" s="63">
        <f t="shared" si="972"/>
        <v>3.6955245678819662E+24</v>
      </c>
      <c r="CD638" s="63">
        <f t="shared" si="973"/>
        <v>1.1977069880086409E+28</v>
      </c>
      <c r="CE638" s="63">
        <f t="shared" si="974"/>
        <v>1.0860315090240962E+40</v>
      </c>
      <c r="CF638" s="63">
        <f t="shared" si="930"/>
        <v>418338.1333333333</v>
      </c>
      <c r="CG638" s="51">
        <f t="shared" si="975"/>
        <v>3240.9661091634644</v>
      </c>
      <c r="CH638" s="93">
        <f t="shared" si="940"/>
        <v>8.3327456963488569</v>
      </c>
      <c r="CI638" s="51">
        <f t="shared" si="931"/>
        <v>400</v>
      </c>
      <c r="CJ638" s="51">
        <f t="shared" si="932"/>
        <v>21.6</v>
      </c>
      <c r="CK638" s="51">
        <v>15</v>
      </c>
      <c r="CM638" s="63">
        <f t="shared" si="976"/>
        <v>4.4536984582535152E+19</v>
      </c>
      <c r="CN638" s="63">
        <f t="shared" si="977"/>
        <v>1.781479383301406E+22</v>
      </c>
      <c r="CO638" s="63">
        <f t="shared" si="978"/>
        <v>2.6112797703676692E+25</v>
      </c>
      <c r="CP638" s="63">
        <f t="shared" si="979"/>
        <v>1.2123142426315491E+40</v>
      </c>
      <c r="CQ638" s="63">
        <f t="shared" si="933"/>
        <v>418338.1333333333</v>
      </c>
      <c r="CR638" s="51">
        <f t="shared" si="980"/>
        <v>1465.7928656622969</v>
      </c>
      <c r="CS638" s="93">
        <f t="shared" si="904"/>
        <v>3.7686537846083725</v>
      </c>
      <c r="CT638" s="51">
        <f t="shared" si="934"/>
        <v>349</v>
      </c>
      <c r="CU638" s="51">
        <f t="shared" si="935"/>
        <v>24.15</v>
      </c>
      <c r="CV638" s="51">
        <v>1</v>
      </c>
      <c r="CX638" s="63">
        <f t="shared" si="894"/>
        <v>1.2474613167953524E+16</v>
      </c>
      <c r="CY638" s="63">
        <f t="shared" si="895"/>
        <v>4.3536399956157798E+18</v>
      </c>
      <c r="CZ638" s="63">
        <f t="shared" si="896"/>
        <v>2.4820517515583751E+22</v>
      </c>
      <c r="DA638" s="63">
        <f t="shared" si="897"/>
        <v>1.3554346740533291E+40</v>
      </c>
      <c r="DB638" s="63">
        <f t="shared" si="936"/>
        <v>418338.1333333333</v>
      </c>
      <c r="DC638" s="51">
        <f t="shared" si="898"/>
        <v>5701.0955293911784</v>
      </c>
      <c r="DD638" s="93">
        <f t="shared" si="989"/>
        <v>14.65790682065167</v>
      </c>
      <c r="DE638" s="51">
        <f t="shared" si="937"/>
        <v>294</v>
      </c>
      <c r="DF638" s="51">
        <f t="shared" si="938"/>
        <v>26.9</v>
      </c>
      <c r="DG638" s="51">
        <v>1</v>
      </c>
      <c r="DI638" s="63">
        <f t="shared" si="899"/>
        <v>4008438216568.0396</v>
      </c>
      <c r="DJ638" s="63">
        <f t="shared" si="900"/>
        <v>1178480835671003.7</v>
      </c>
      <c r="DK638" s="63">
        <f t="shared" si="901"/>
        <v>1.3499448457904703E+19</v>
      </c>
      <c r="DL638" s="63">
        <f t="shared" si="902"/>
        <v>1.5097802373513273E+40</v>
      </c>
      <c r="DM638" s="63">
        <f t="shared" si="939"/>
        <v>418338.1333333333</v>
      </c>
      <c r="DN638" s="51">
        <f t="shared" si="903"/>
        <v>11454.957984292027</v>
      </c>
      <c r="DO638" s="93">
        <f t="shared" si="981"/>
        <v>29.451481018449641</v>
      </c>
    </row>
    <row r="639" spans="1:119">
      <c r="A639" s="74">
        <v>8192</v>
      </c>
      <c r="B639" s="74">
        <f t="shared" si="908"/>
        <v>21.1</v>
      </c>
      <c r="C639" s="78">
        <v>22.475000000000001</v>
      </c>
      <c r="D639" s="76">
        <f t="shared" si="982"/>
        <v>4.165</v>
      </c>
      <c r="E639" s="76">
        <f t="shared" si="983"/>
        <v>4.165</v>
      </c>
      <c r="F639" s="77">
        <f t="shared" si="984"/>
        <v>389.87888187500005</v>
      </c>
      <c r="G639" s="73">
        <f t="shared" si="985"/>
        <v>1.2894290520836457E+38</v>
      </c>
      <c r="H639" s="74">
        <f t="shared" si="986"/>
        <v>126.60000000000008</v>
      </c>
      <c r="I639" s="79">
        <v>633</v>
      </c>
      <c r="J639" s="51">
        <f t="shared" si="909"/>
        <v>633</v>
      </c>
      <c r="K639" s="51">
        <f t="shared" si="910"/>
        <v>10</v>
      </c>
      <c r="L639" s="51">
        <v>1</v>
      </c>
      <c r="N639" s="63">
        <f t="shared" si="942"/>
        <v>1.5037796328710096E+32</v>
      </c>
      <c r="O639" s="63">
        <f t="shared" si="943"/>
        <v>9.5189250760734905E+34</v>
      </c>
      <c r="P639" s="63">
        <f t="shared" si="944"/>
        <v>1.2894290520836457E+39</v>
      </c>
      <c r="Q639" s="63">
        <f t="shared" si="945"/>
        <v>6.447145260418228E+39</v>
      </c>
      <c r="R639" s="63">
        <f t="shared" si="911"/>
        <v>418611.20000000001</v>
      </c>
      <c r="S639" s="51">
        <f t="shared" si="946"/>
        <v>13545.952318972646</v>
      </c>
      <c r="T639" s="72">
        <f t="shared" si="941"/>
        <v>34.744001146786005</v>
      </c>
      <c r="U639" s="51">
        <f t="shared" si="912"/>
        <v>618</v>
      </c>
      <c r="V639" s="69">
        <f t="shared" si="913"/>
        <v>10.75</v>
      </c>
      <c r="W639" s="51">
        <v>1</v>
      </c>
      <c r="Y639" s="68">
        <f t="shared" si="905"/>
        <v>1.5258146423232655E+31</v>
      </c>
      <c r="Z639" s="68">
        <f t="shared" si="947"/>
        <v>9.4295344895577814E+33</v>
      </c>
      <c r="AA639" s="68">
        <f t="shared" si="948"/>
        <v>1.7326702887373965E+38</v>
      </c>
      <c r="AB639" s="68">
        <f t="shared" si="949"/>
        <v>6.9306811549495946E+39</v>
      </c>
      <c r="AC639" s="63">
        <f t="shared" si="914"/>
        <v>418611.20000000001</v>
      </c>
      <c r="AD639" s="69">
        <f t="shared" si="950"/>
        <v>18374.929225362575</v>
      </c>
      <c r="AE639" s="72">
        <f t="shared" si="915"/>
        <v>47.129839751756045</v>
      </c>
      <c r="AF639" s="51">
        <f t="shared" si="916"/>
        <v>596</v>
      </c>
      <c r="AG639" s="51">
        <f t="shared" si="917"/>
        <v>11.85</v>
      </c>
      <c r="AH639" s="51">
        <v>1</v>
      </c>
      <c r="AJ639" s="63">
        <f t="shared" si="951"/>
        <v>8.0505396194584205E+29</v>
      </c>
      <c r="AK639" s="63">
        <f t="shared" si="952"/>
        <v>4.7981216131972184E+32</v>
      </c>
      <c r="AL639" s="63">
        <f t="shared" si="953"/>
        <v>9.0467759221321303E+36</v>
      </c>
      <c r="AM639" s="63">
        <f t="shared" si="954"/>
        <v>7.6398671335955998E+39</v>
      </c>
      <c r="AN639" s="63">
        <f t="shared" si="918"/>
        <v>418611.20000000001</v>
      </c>
      <c r="AO639" s="51">
        <f t="shared" si="955"/>
        <v>18854.82830874691</v>
      </c>
      <c r="AP639" s="72">
        <f t="shared" si="906"/>
        <v>48.360732487152248</v>
      </c>
      <c r="AQ639" s="51">
        <f t="shared" si="919"/>
        <v>568</v>
      </c>
      <c r="AR639" s="51">
        <f t="shared" si="920"/>
        <v>13.25</v>
      </c>
      <c r="AS639" s="51">
        <v>1</v>
      </c>
      <c r="AU639" s="63">
        <f t="shared" si="956"/>
        <v>6.8669205790967765E+28</v>
      </c>
      <c r="AV639" s="63">
        <f t="shared" si="957"/>
        <v>3.900410888926969E+31</v>
      </c>
      <c r="AW639" s="63">
        <f t="shared" si="958"/>
        <v>2.0855633471811799E+35</v>
      </c>
      <c r="AX639" s="63">
        <f t="shared" si="959"/>
        <v>8.5424674700541519E+39</v>
      </c>
      <c r="AY639" s="63">
        <f t="shared" si="921"/>
        <v>418611.20000000001</v>
      </c>
      <c r="AZ639" s="51">
        <f t="shared" si="960"/>
        <v>5347.0349831654103</v>
      </c>
      <c r="BA639" s="72">
        <f t="shared" si="988"/>
        <v>13.714605308834694</v>
      </c>
      <c r="BB639" s="51">
        <f t="shared" si="922"/>
        <v>538</v>
      </c>
      <c r="BC639" s="51">
        <f t="shared" si="923"/>
        <v>14.75</v>
      </c>
      <c r="BD639" s="51">
        <v>1</v>
      </c>
      <c r="BF639" s="63">
        <f t="shared" si="961"/>
        <v>3.789729961377431E+26</v>
      </c>
      <c r="BG639" s="63">
        <f t="shared" si="962"/>
        <v>2.0388747192210578E+29</v>
      </c>
      <c r="BH639" s="63">
        <f t="shared" si="963"/>
        <v>3.6276013409106528E+33</v>
      </c>
      <c r="BI639" s="63">
        <f t="shared" si="964"/>
        <v>9.5095392591168863E+39</v>
      </c>
      <c r="BJ639" s="63">
        <f t="shared" si="924"/>
        <v>418611.20000000001</v>
      </c>
      <c r="BK639" s="51">
        <f t="shared" si="965"/>
        <v>17792.17382368918</v>
      </c>
      <c r="BL639" s="72">
        <f t="shared" si="907"/>
        <v>45.635130936364924</v>
      </c>
      <c r="BM639" s="51">
        <f t="shared" si="925"/>
        <v>491</v>
      </c>
      <c r="BN639" s="51">
        <f t="shared" si="926"/>
        <v>17.100000000000001</v>
      </c>
      <c r="BO639" s="51">
        <v>1</v>
      </c>
      <c r="BQ639" s="63">
        <f t="shared" si="966"/>
        <v>1.7249686091832314E+24</v>
      </c>
      <c r="BR639" s="63">
        <f t="shared" si="967"/>
        <v>8.4695958710896659E+26</v>
      </c>
      <c r="BS639" s="63">
        <f t="shared" si="968"/>
        <v>6.2250333805510119E+30</v>
      </c>
      <c r="BT639" s="63">
        <f t="shared" si="969"/>
        <v>1.1024618395315171E+40</v>
      </c>
      <c r="BU639" s="63">
        <f t="shared" si="927"/>
        <v>418611.20000000001</v>
      </c>
      <c r="BV639" s="51">
        <f t="shared" si="970"/>
        <v>7349.8588070768519</v>
      </c>
      <c r="BW639" s="72">
        <f t="shared" si="987"/>
        <v>18.851646367020482</v>
      </c>
      <c r="BX639" s="51">
        <f t="shared" si="928"/>
        <v>446</v>
      </c>
      <c r="BY639" s="51">
        <f t="shared" si="929"/>
        <v>19.350000000000001</v>
      </c>
      <c r="BZ639" s="51">
        <v>1</v>
      </c>
      <c r="CB639" s="63">
        <f t="shared" si="971"/>
        <v>8.3045495907459919E+21</v>
      </c>
      <c r="CC639" s="63">
        <f t="shared" si="972"/>
        <v>3.7038291174727123E+24</v>
      </c>
      <c r="CD639" s="63">
        <f t="shared" si="973"/>
        <v>1.3758040468939794E+28</v>
      </c>
      <c r="CE639" s="63">
        <f t="shared" si="974"/>
        <v>1.2475226078909273E+40</v>
      </c>
      <c r="CF639" s="63">
        <f t="shared" si="930"/>
        <v>418611.20000000001</v>
      </c>
      <c r="CG639" s="51">
        <f t="shared" si="975"/>
        <v>3714.5451457348872</v>
      </c>
      <c r="CH639" s="93">
        <f t="shared" si="940"/>
        <v>9.5274335657036584</v>
      </c>
      <c r="CI639" s="51">
        <f t="shared" si="931"/>
        <v>401</v>
      </c>
      <c r="CJ639" s="51">
        <f t="shared" si="932"/>
        <v>21.6</v>
      </c>
      <c r="CK639" s="51">
        <v>1</v>
      </c>
      <c r="CM639" s="63">
        <f t="shared" si="976"/>
        <v>4.4536984582535152E+19</v>
      </c>
      <c r="CN639" s="63">
        <f t="shared" si="977"/>
        <v>1.7859330817596596E+22</v>
      </c>
      <c r="CO639" s="63">
        <f t="shared" si="978"/>
        <v>2.9995727766583772E+25</v>
      </c>
      <c r="CP639" s="63">
        <f t="shared" si="979"/>
        <v>1.3925833762503375E+40</v>
      </c>
      <c r="CQ639" s="63">
        <f t="shared" si="933"/>
        <v>418611.20000000001</v>
      </c>
      <c r="CR639" s="51">
        <f t="shared" si="980"/>
        <v>1679.554966137327</v>
      </c>
      <c r="CS639" s="93">
        <f t="shared" si="904"/>
        <v>4.3078890502097336</v>
      </c>
      <c r="CT639" s="51">
        <f t="shared" si="934"/>
        <v>350</v>
      </c>
      <c r="CU639" s="51">
        <f t="shared" si="935"/>
        <v>24.15</v>
      </c>
      <c r="CV639" s="51">
        <v>1</v>
      </c>
      <c r="CX639" s="63">
        <f t="shared" ref="CX639:CX643" si="990">CX638*CV639</f>
        <v>1.2474613167953524E+16</v>
      </c>
      <c r="CY639" s="63">
        <f t="shared" ref="CY639:CY643" si="991">CT639*CX639</f>
        <v>4.3661146087837332E+18</v>
      </c>
      <c r="CZ639" s="63">
        <f t="shared" ref="CZ639:CZ643" si="992">CU639*POWER($H$1,CT639)</f>
        <v>2.851128764032614E+22</v>
      </c>
      <c r="DA639" s="63">
        <f t="shared" ref="DA639:DA643" si="993">$G639*CU639*5</f>
        <v>1.5569855803910021E+40</v>
      </c>
      <c r="DB639" s="63">
        <f t="shared" si="936"/>
        <v>418611.20000000001</v>
      </c>
      <c r="DC639" s="51">
        <f t="shared" ref="DC639:DC643" si="994">CZ639/CY639</f>
        <v>6530.1280875603306</v>
      </c>
      <c r="DD639" s="93">
        <f t="shared" si="989"/>
        <v>16.749119768056506</v>
      </c>
      <c r="DE639" s="51">
        <f t="shared" si="937"/>
        <v>295</v>
      </c>
      <c r="DF639" s="51">
        <f t="shared" si="938"/>
        <v>26.9</v>
      </c>
      <c r="DG639" s="51">
        <v>1</v>
      </c>
      <c r="DI639" s="63">
        <f t="shared" ref="DI639:DI643" si="995">DI638*DG639</f>
        <v>4008438216568.0396</v>
      </c>
      <c r="DJ639" s="63">
        <f t="shared" ref="DJ639:DJ643" si="996">DE639*DI639</f>
        <v>1182489273887571.7</v>
      </c>
      <c r="DK639" s="63">
        <f t="shared" ref="DK639:DK643" si="997">DF639*POWER($H$1,DE639)</f>
        <v>1.5506794236962398E+19</v>
      </c>
      <c r="DL639" s="63">
        <f t="shared" ref="DL639:DL643" si="998">$G639*DF639*5</f>
        <v>1.7342820750525033E+40</v>
      </c>
      <c r="DM639" s="63">
        <f t="shared" si="939"/>
        <v>418611.20000000001</v>
      </c>
      <c r="DN639" s="51">
        <f t="shared" ref="DN639:DN643" si="999">DK639/DJ639</f>
        <v>13113.687015512622</v>
      </c>
      <c r="DO639" s="93">
        <f t="shared" si="981"/>
        <v>33.63528425147436</v>
      </c>
    </row>
    <row r="640" spans="1:119">
      <c r="A640" s="74">
        <v>8192</v>
      </c>
      <c r="B640" s="74">
        <f t="shared" si="908"/>
        <v>21.133333333333333</v>
      </c>
      <c r="C640" s="78">
        <v>22.475000000000001</v>
      </c>
      <c r="D640" s="76">
        <f t="shared" si="982"/>
        <v>4.17</v>
      </c>
      <c r="E640" s="76">
        <f t="shared" si="983"/>
        <v>4.17</v>
      </c>
      <c r="F640" s="77">
        <f t="shared" si="984"/>
        <v>390.81552750000003</v>
      </c>
      <c r="G640" s="73">
        <f t="shared" si="985"/>
        <v>1.4811650310138694E+38</v>
      </c>
      <c r="H640" s="74">
        <f t="shared" si="986"/>
        <v>126.80000000000007</v>
      </c>
      <c r="I640" s="79">
        <v>634</v>
      </c>
      <c r="J640" s="51">
        <f t="shared" si="909"/>
        <v>634</v>
      </c>
      <c r="K640" s="51">
        <f t="shared" si="910"/>
        <v>10</v>
      </c>
      <c r="L640" s="51">
        <v>1</v>
      </c>
      <c r="N640" s="63">
        <f t="shared" si="942"/>
        <v>1.5037796328710096E+32</v>
      </c>
      <c r="O640" s="63">
        <f t="shared" si="943"/>
        <v>9.5339628724022006E+34</v>
      </c>
      <c r="P640" s="63">
        <f t="shared" si="944"/>
        <v>1.4811650310138694E+39</v>
      </c>
      <c r="Q640" s="63">
        <f t="shared" si="945"/>
        <v>7.4058251550693475E+39</v>
      </c>
      <c r="R640" s="63">
        <f t="shared" si="911"/>
        <v>418884.26666666666</v>
      </c>
      <c r="S640" s="51">
        <f t="shared" si="946"/>
        <v>15535.670222729445</v>
      </c>
      <c r="T640" s="72">
        <f t="shared" si="941"/>
        <v>39.751926752013311</v>
      </c>
      <c r="U640" s="51">
        <f t="shared" si="912"/>
        <v>619</v>
      </c>
      <c r="V640" s="69">
        <f t="shared" si="913"/>
        <v>10.75</v>
      </c>
      <c r="W640" s="51">
        <v>1</v>
      </c>
      <c r="Y640" s="68">
        <f t="shared" si="905"/>
        <v>1.5258146423232655E+31</v>
      </c>
      <c r="Z640" s="68">
        <f t="shared" si="947"/>
        <v>9.4447926359810134E+33</v>
      </c>
      <c r="AA640" s="68">
        <f t="shared" si="948"/>
        <v>1.9903155104248852E+38</v>
      </c>
      <c r="AB640" s="68">
        <f t="shared" si="949"/>
        <v>7.9612620416995482E+39</v>
      </c>
      <c r="AC640" s="63">
        <f t="shared" si="914"/>
        <v>418884.26666666666</v>
      </c>
      <c r="AD640" s="69">
        <f t="shared" si="950"/>
        <v>21073.152022867624</v>
      </c>
      <c r="AE640" s="72">
        <f t="shared" si="915"/>
        <v>53.920969204243356</v>
      </c>
      <c r="AF640" s="51">
        <f t="shared" si="916"/>
        <v>597</v>
      </c>
      <c r="AG640" s="51">
        <f t="shared" si="917"/>
        <v>11.85</v>
      </c>
      <c r="AH640" s="51">
        <v>1</v>
      </c>
      <c r="AJ640" s="63">
        <f t="shared" si="951"/>
        <v>8.0505396194584205E+29</v>
      </c>
      <c r="AK640" s="63">
        <f t="shared" si="952"/>
        <v>4.806172152816677E+32</v>
      </c>
      <c r="AL640" s="63">
        <f t="shared" si="953"/>
        <v>1.0392016619779962E+37</v>
      </c>
      <c r="AM640" s="63">
        <f t="shared" si="954"/>
        <v>8.7759028087571749E+39</v>
      </c>
      <c r="AN640" s="63">
        <f t="shared" si="918"/>
        <v>418884.26666666666</v>
      </c>
      <c r="AO640" s="51">
        <f t="shared" si="955"/>
        <v>21622.231350347443</v>
      </c>
      <c r="AP640" s="72">
        <f t="shared" si="906"/>
        <v>55.32592701385807</v>
      </c>
      <c r="AQ640" s="51">
        <f t="shared" si="919"/>
        <v>569</v>
      </c>
      <c r="AR640" s="51">
        <f t="shared" si="920"/>
        <v>13.25</v>
      </c>
      <c r="AS640" s="51">
        <v>1</v>
      </c>
      <c r="AU640" s="63">
        <f t="shared" si="956"/>
        <v>6.8669205790967765E+28</v>
      </c>
      <c r="AV640" s="63">
        <f t="shared" si="957"/>
        <v>3.9072778095060657E+31</v>
      </c>
      <c r="AW640" s="63">
        <f t="shared" si="958"/>
        <v>2.395683186149132E+35</v>
      </c>
      <c r="AX640" s="63">
        <f t="shared" si="959"/>
        <v>9.812718330466885E+39</v>
      </c>
      <c r="AY640" s="63">
        <f t="shared" si="921"/>
        <v>418884.26666666666</v>
      </c>
      <c r="AZ640" s="51">
        <f t="shared" si="960"/>
        <v>6131.3356841958976</v>
      </c>
      <c r="BA640" s="72">
        <f t="shared" si="988"/>
        <v>15.688567246591544</v>
      </c>
      <c r="BB640" s="51">
        <f t="shared" si="922"/>
        <v>539</v>
      </c>
      <c r="BC640" s="51">
        <f t="shared" si="923"/>
        <v>14.75</v>
      </c>
      <c r="BD640" s="51">
        <v>1</v>
      </c>
      <c r="BF640" s="63">
        <f t="shared" si="961"/>
        <v>3.789729961377431E+26</v>
      </c>
      <c r="BG640" s="63">
        <f t="shared" si="962"/>
        <v>2.0426644491824353E+29</v>
      </c>
      <c r="BH640" s="63">
        <f t="shared" si="963"/>
        <v>4.1670196928891053E+33</v>
      </c>
      <c r="BI640" s="63">
        <f t="shared" si="964"/>
        <v>1.0923592103727288E+40</v>
      </c>
      <c r="BJ640" s="63">
        <f t="shared" si="924"/>
        <v>418884.26666666666</v>
      </c>
      <c r="BK640" s="51">
        <f t="shared" si="965"/>
        <v>20399.922731102168</v>
      </c>
      <c r="BL640" s="72">
        <f t="shared" si="907"/>
        <v>52.198342429222357</v>
      </c>
      <c r="BM640" s="51">
        <f t="shared" si="925"/>
        <v>492</v>
      </c>
      <c r="BN640" s="51">
        <f t="shared" si="926"/>
        <v>17.100000000000001</v>
      </c>
      <c r="BO640" s="51">
        <v>1</v>
      </c>
      <c r="BQ640" s="63">
        <f t="shared" si="966"/>
        <v>1.7249686091832314E+24</v>
      </c>
      <c r="BR640" s="63">
        <f t="shared" si="967"/>
        <v>8.486845557181498E+26</v>
      </c>
      <c r="BS640" s="63">
        <f t="shared" si="968"/>
        <v>7.1506856040405791E+30</v>
      </c>
      <c r="BT640" s="63">
        <f t="shared" si="969"/>
        <v>1.2663961015168585E+40</v>
      </c>
      <c r="BU640" s="63">
        <f t="shared" si="927"/>
        <v>418884.26666666666</v>
      </c>
      <c r="BV640" s="51">
        <f t="shared" si="970"/>
        <v>8425.6106180578827</v>
      </c>
      <c r="BW640" s="72">
        <f t="shared" si="987"/>
        <v>21.559047748065439</v>
      </c>
      <c r="BX640" s="51">
        <f t="shared" si="928"/>
        <v>447</v>
      </c>
      <c r="BY640" s="51">
        <f t="shared" si="929"/>
        <v>19.350000000000001</v>
      </c>
      <c r="BZ640" s="51">
        <v>1</v>
      </c>
      <c r="CB640" s="63">
        <f t="shared" si="971"/>
        <v>8.3045495907459919E+21</v>
      </c>
      <c r="CC640" s="63">
        <f t="shared" si="972"/>
        <v>3.7121336670634583E+24</v>
      </c>
      <c r="CD640" s="63">
        <f t="shared" si="973"/>
        <v>1.5803838454653781E+28</v>
      </c>
      <c r="CE640" s="63">
        <f t="shared" si="974"/>
        <v>1.4330271675059187E+40</v>
      </c>
      <c r="CF640" s="63">
        <f t="shared" si="930"/>
        <v>418884.26666666666</v>
      </c>
      <c r="CG640" s="51">
        <f t="shared" si="975"/>
        <v>4257.3462790082276</v>
      </c>
      <c r="CH640" s="93">
        <f t="shared" si="940"/>
        <v>10.893493168610675</v>
      </c>
      <c r="CI640" s="51">
        <f t="shared" si="931"/>
        <v>402</v>
      </c>
      <c r="CJ640" s="51">
        <f t="shared" si="932"/>
        <v>21.6</v>
      </c>
      <c r="CK640" s="51">
        <v>1</v>
      </c>
      <c r="CM640" s="63">
        <f t="shared" si="976"/>
        <v>4.4536984582535152E+19</v>
      </c>
      <c r="CN640" s="63">
        <f t="shared" si="977"/>
        <v>1.7903867802179131E+22</v>
      </c>
      <c r="CO640" s="63">
        <f t="shared" si="978"/>
        <v>3.4456043142413664E+25</v>
      </c>
      <c r="CP640" s="63">
        <f t="shared" si="979"/>
        <v>1.5996582334949791E+40</v>
      </c>
      <c r="CQ640" s="63">
        <f t="shared" si="933"/>
        <v>418884.26666666666</v>
      </c>
      <c r="CR640" s="51">
        <f t="shared" si="980"/>
        <v>1924.5027679560906</v>
      </c>
      <c r="CS640" s="93">
        <f t="shared" si="904"/>
        <v>4.9243252443599248</v>
      </c>
      <c r="CT640" s="51">
        <f t="shared" si="934"/>
        <v>351</v>
      </c>
      <c r="CU640" s="51">
        <f t="shared" si="935"/>
        <v>24.15</v>
      </c>
      <c r="CV640" s="51">
        <v>1</v>
      </c>
      <c r="CX640" s="63">
        <f t="shared" si="990"/>
        <v>1.2474613167953524E+16</v>
      </c>
      <c r="CY640" s="63">
        <f t="shared" si="991"/>
        <v>4.3785892219516872E+18</v>
      </c>
      <c r="CZ640" s="63">
        <f t="shared" si="992"/>
        <v>3.2750869211289947E+22</v>
      </c>
      <c r="DA640" s="63">
        <f t="shared" si="993"/>
        <v>1.7885067749492471E+40</v>
      </c>
      <c r="DB640" s="63">
        <f t="shared" si="936"/>
        <v>418884.26666666666</v>
      </c>
      <c r="DC640" s="51">
        <f t="shared" si="994"/>
        <v>7479.7766018096036</v>
      </c>
      <c r="DD640" s="93">
        <f t="shared" si="989"/>
        <v>19.138893097868539</v>
      </c>
      <c r="DE640" s="51">
        <f t="shared" si="937"/>
        <v>296</v>
      </c>
      <c r="DF640" s="51">
        <f t="shared" si="938"/>
        <v>26.9</v>
      </c>
      <c r="DG640" s="51">
        <v>1</v>
      </c>
      <c r="DI640" s="63">
        <f t="shared" si="995"/>
        <v>4008438216568.0396</v>
      </c>
      <c r="DJ640" s="63">
        <f t="shared" si="996"/>
        <v>1186497712104139.7</v>
      </c>
      <c r="DK640" s="63">
        <f t="shared" si="997"/>
        <v>1.781262903127621E+19</v>
      </c>
      <c r="DL640" s="63">
        <f t="shared" si="998"/>
        <v>1.9921669667136542E+40</v>
      </c>
      <c r="DM640" s="63">
        <f t="shared" si="939"/>
        <v>418884.26666666666</v>
      </c>
      <c r="DN640" s="51">
        <f t="shared" si="999"/>
        <v>15012.77992326443</v>
      </c>
      <c r="DO640" s="93">
        <f t="shared" si="981"/>
        <v>38.413980169363739</v>
      </c>
    </row>
    <row r="641" spans="1:119">
      <c r="A641" s="74">
        <v>8192</v>
      </c>
      <c r="B641" s="74">
        <f t="shared" si="908"/>
        <v>21.166666666666668</v>
      </c>
      <c r="C641" s="78">
        <v>22.475000000000001</v>
      </c>
      <c r="D641" s="76">
        <f t="shared" si="982"/>
        <v>4.1750000000000007</v>
      </c>
      <c r="E641" s="76">
        <f t="shared" si="983"/>
        <v>4.1750000000000007</v>
      </c>
      <c r="F641" s="77">
        <f t="shared" si="984"/>
        <v>391.75329687500016</v>
      </c>
      <c r="G641" s="73">
        <f t="shared" si="985"/>
        <v>1.7014118346047641E+38</v>
      </c>
      <c r="H641" s="74">
        <f t="shared" si="986"/>
        <v>127.00000000000006</v>
      </c>
      <c r="I641" s="79">
        <v>635</v>
      </c>
      <c r="J641" s="51">
        <f t="shared" si="909"/>
        <v>635</v>
      </c>
      <c r="K641" s="51">
        <f t="shared" si="910"/>
        <v>10</v>
      </c>
      <c r="L641" s="51">
        <v>1</v>
      </c>
      <c r="N641" s="63">
        <f t="shared" si="942"/>
        <v>1.5037796328710096E+32</v>
      </c>
      <c r="O641" s="63">
        <f t="shared" si="943"/>
        <v>9.5490006687309107E+34</v>
      </c>
      <c r="P641" s="63">
        <f t="shared" si="944"/>
        <v>1.7014118346047642E+39</v>
      </c>
      <c r="Q641" s="63">
        <f t="shared" si="945"/>
        <v>8.5070591730238218E+39</v>
      </c>
      <c r="R641" s="63">
        <f t="shared" si="911"/>
        <v>419157.33333333337</v>
      </c>
      <c r="S641" s="51">
        <f t="shared" si="946"/>
        <v>17817.695208423174</v>
      </c>
      <c r="T641" s="72">
        <f t="shared" si="941"/>
        <v>45.481927913700261</v>
      </c>
      <c r="U641" s="51">
        <f t="shared" si="912"/>
        <v>620</v>
      </c>
      <c r="V641" s="69">
        <f t="shared" si="913"/>
        <v>10.75</v>
      </c>
      <c r="W641" s="51">
        <v>15</v>
      </c>
      <c r="Y641" s="68">
        <f t="shared" si="905"/>
        <v>2.2887219634848982E+32</v>
      </c>
      <c r="Z641" s="68">
        <f t="shared" si="947"/>
        <v>1.419007617360637E+35</v>
      </c>
      <c r="AA641" s="68">
        <f t="shared" si="948"/>
        <v>2.2862721527501497E+38</v>
      </c>
      <c r="AB641" s="68">
        <f t="shared" si="949"/>
        <v>9.1450886110006069E+39</v>
      </c>
      <c r="AC641" s="63">
        <f t="shared" si="914"/>
        <v>419157.33333333337</v>
      </c>
      <c r="AD641" s="69">
        <f t="shared" si="950"/>
        <v>1611.1768004477879</v>
      </c>
      <c r="AE641" s="72">
        <f t="shared" si="915"/>
        <v>4.112733225987065</v>
      </c>
      <c r="AF641" s="51">
        <f t="shared" si="916"/>
        <v>598</v>
      </c>
      <c r="AG641" s="51">
        <f t="shared" si="917"/>
        <v>11.85</v>
      </c>
      <c r="AH641" s="51">
        <v>1</v>
      </c>
      <c r="AJ641" s="63">
        <f t="shared" si="951"/>
        <v>8.0505396194584205E+29</v>
      </c>
      <c r="AK641" s="63">
        <f t="shared" si="952"/>
        <v>4.8142226924361356E+32</v>
      </c>
      <c r="AL641" s="63">
        <f t="shared" si="953"/>
        <v>1.1937292396243093E+37</v>
      </c>
      <c r="AM641" s="63">
        <f t="shared" si="954"/>
        <v>1.0080865120033226E+40</v>
      </c>
      <c r="AN641" s="63">
        <f t="shared" si="918"/>
        <v>419157.33333333337</v>
      </c>
      <c r="AO641" s="51">
        <f t="shared" si="955"/>
        <v>24795.887433704233</v>
      </c>
      <c r="AP641" s="72">
        <f t="shared" si="906"/>
        <v>63.294649034226389</v>
      </c>
      <c r="AQ641" s="51">
        <f t="shared" si="919"/>
        <v>570</v>
      </c>
      <c r="AR641" s="51">
        <f t="shared" si="920"/>
        <v>13.25</v>
      </c>
      <c r="AS641" s="51">
        <v>1</v>
      </c>
      <c r="AU641" s="63">
        <f t="shared" si="956"/>
        <v>6.8669205790967765E+28</v>
      </c>
      <c r="AV641" s="63">
        <f t="shared" si="957"/>
        <v>3.9141447300851624E+31</v>
      </c>
      <c r="AW641" s="63">
        <f t="shared" si="958"/>
        <v>2.7519173350235631E+35</v>
      </c>
      <c r="AX641" s="63">
        <f t="shared" si="959"/>
        <v>1.1271853404256563E+40</v>
      </c>
      <c r="AY641" s="63">
        <f t="shared" si="921"/>
        <v>419157.33333333337</v>
      </c>
      <c r="AZ641" s="51">
        <f t="shared" si="960"/>
        <v>7030.6989771522522</v>
      </c>
      <c r="BA641" s="72">
        <f t="shared" si="988"/>
        <v>17.946751267279296</v>
      </c>
      <c r="BB641" s="51">
        <f t="shared" si="922"/>
        <v>540</v>
      </c>
      <c r="BC641" s="51">
        <f t="shared" si="923"/>
        <v>14.75</v>
      </c>
      <c r="BD641" s="51">
        <v>15</v>
      </c>
      <c r="BF641" s="63">
        <f t="shared" si="961"/>
        <v>5.6845949420661463E+27</v>
      </c>
      <c r="BG641" s="63">
        <f t="shared" si="962"/>
        <v>3.0696812687157193E+30</v>
      </c>
      <c r="BH641" s="63">
        <f t="shared" si="963"/>
        <v>4.7866486664619666E+33</v>
      </c>
      <c r="BI641" s="63">
        <f t="shared" si="964"/>
        <v>1.2547912280210135E+40</v>
      </c>
      <c r="BJ641" s="63">
        <f t="shared" si="924"/>
        <v>419157.33333333337</v>
      </c>
      <c r="BK641" s="51">
        <f t="shared" si="965"/>
        <v>1559.3308384308527</v>
      </c>
      <c r="BL641" s="72">
        <f t="shared" si="907"/>
        <v>3.9803898291847708</v>
      </c>
      <c r="BM641" s="51">
        <f t="shared" si="925"/>
        <v>493</v>
      </c>
      <c r="BN641" s="51">
        <f t="shared" si="926"/>
        <v>17.100000000000001</v>
      </c>
      <c r="BO641" s="51">
        <v>1</v>
      </c>
      <c r="BQ641" s="63">
        <f t="shared" si="966"/>
        <v>1.7249686091832314E+24</v>
      </c>
      <c r="BR641" s="63">
        <f t="shared" si="967"/>
        <v>8.5040952432733315E+26</v>
      </c>
      <c r="BS641" s="63">
        <f t="shared" si="968"/>
        <v>8.2139807904623933E+30</v>
      </c>
      <c r="BT641" s="63">
        <f t="shared" si="969"/>
        <v>1.4547071185870733E+40</v>
      </c>
      <c r="BU641" s="63">
        <f t="shared" si="927"/>
        <v>419157.33333333337</v>
      </c>
      <c r="BV641" s="51">
        <f t="shared" si="970"/>
        <v>9658.8532412775876</v>
      </c>
      <c r="BW641" s="72">
        <f t="shared" si="987"/>
        <v>24.655448513964938</v>
      </c>
      <c r="BX641" s="51">
        <f t="shared" si="928"/>
        <v>448</v>
      </c>
      <c r="BY641" s="51">
        <f t="shared" si="929"/>
        <v>19.350000000000001</v>
      </c>
      <c r="BZ641" s="51">
        <v>1</v>
      </c>
      <c r="CB641" s="63">
        <f t="shared" si="971"/>
        <v>8.3045495907459919E+21</v>
      </c>
      <c r="CC641" s="63">
        <f t="shared" si="972"/>
        <v>3.7204382166542043E+24</v>
      </c>
      <c r="CD641" s="63">
        <f t="shared" si="973"/>
        <v>1.8153843235499684E+28</v>
      </c>
      <c r="CE641" s="63">
        <f t="shared" si="974"/>
        <v>1.6461159499801095E+40</v>
      </c>
      <c r="CF641" s="63">
        <f t="shared" si="930"/>
        <v>419157.33333333337</v>
      </c>
      <c r="CG641" s="51">
        <f t="shared" si="975"/>
        <v>4879.4905810384516</v>
      </c>
      <c r="CH641" s="93">
        <f t="shared" si="940"/>
        <v>12.455518868537792</v>
      </c>
      <c r="CI641" s="51">
        <f t="shared" si="931"/>
        <v>403</v>
      </c>
      <c r="CJ641" s="51">
        <f t="shared" si="932"/>
        <v>21.6</v>
      </c>
      <c r="CK641" s="51">
        <v>1</v>
      </c>
      <c r="CM641" s="63">
        <f t="shared" si="976"/>
        <v>4.4536984582535152E+19</v>
      </c>
      <c r="CN641" s="63">
        <f t="shared" si="977"/>
        <v>1.7948404786761667E+22</v>
      </c>
      <c r="CO641" s="63">
        <f t="shared" si="978"/>
        <v>3.9579600077397448E+25</v>
      </c>
      <c r="CP641" s="63">
        <f t="shared" si="979"/>
        <v>1.8375247813731451E+40</v>
      </c>
      <c r="CQ641" s="63">
        <f t="shared" si="933"/>
        <v>419157.33333333337</v>
      </c>
      <c r="CR641" s="51">
        <f t="shared" si="980"/>
        <v>2205.187622389175</v>
      </c>
      <c r="CS641" s="93">
        <f t="shared" ref="CS641:CS643" si="1000">CR641/$F641</f>
        <v>5.6290212232541892</v>
      </c>
      <c r="CT641" s="51">
        <f t="shared" si="934"/>
        <v>352</v>
      </c>
      <c r="CU641" s="51">
        <f t="shared" si="935"/>
        <v>24.15</v>
      </c>
      <c r="CV641" s="51">
        <v>1</v>
      </c>
      <c r="CX641" s="63">
        <f t="shared" si="990"/>
        <v>1.2474613167953524E+16</v>
      </c>
      <c r="CY641" s="63">
        <f t="shared" si="991"/>
        <v>4.3910638351196406E+18</v>
      </c>
      <c r="CZ641" s="63">
        <f t="shared" si="992"/>
        <v>3.7620869587731804E+22</v>
      </c>
      <c r="DA641" s="63">
        <f t="shared" si="993"/>
        <v>2.0544547902852525E+40</v>
      </c>
      <c r="DB641" s="63">
        <f t="shared" si="936"/>
        <v>419157.33333333337</v>
      </c>
      <c r="DC641" s="51">
        <f t="shared" si="994"/>
        <v>8567.5979672262656</v>
      </c>
      <c r="DD641" s="93">
        <f t="shared" si="989"/>
        <v>21.86988095714737</v>
      </c>
      <c r="DE641" s="51">
        <f t="shared" si="937"/>
        <v>297</v>
      </c>
      <c r="DF641" s="51">
        <f t="shared" si="938"/>
        <v>26.9</v>
      </c>
      <c r="DG641" s="51">
        <v>1</v>
      </c>
      <c r="DI641" s="63">
        <f t="shared" si="995"/>
        <v>4008438216568.0396</v>
      </c>
      <c r="DJ641" s="63">
        <f t="shared" si="996"/>
        <v>1190506150320707.7</v>
      </c>
      <c r="DK641" s="63">
        <f t="shared" si="997"/>
        <v>2.0461337666399412E+19</v>
      </c>
      <c r="DL641" s="63">
        <f t="shared" si="998"/>
        <v>2.2883989175434074E+40</v>
      </c>
      <c r="DM641" s="63">
        <f t="shared" si="939"/>
        <v>419157.33333333337</v>
      </c>
      <c r="DN641" s="51">
        <f t="shared" si="999"/>
        <v>17187.091104810654</v>
      </c>
      <c r="DO641" s="93">
        <f t="shared" si="981"/>
        <v>43.872230921631974</v>
      </c>
    </row>
    <row r="642" spans="1:119">
      <c r="A642" s="74">
        <v>8192</v>
      </c>
      <c r="B642" s="74">
        <f t="shared" si="908"/>
        <v>21.2</v>
      </c>
      <c r="C642" s="78">
        <v>22.475000000000001</v>
      </c>
      <c r="D642" s="76">
        <f t="shared" si="982"/>
        <v>4.18</v>
      </c>
      <c r="E642" s="76">
        <f t="shared" si="983"/>
        <v>4.18</v>
      </c>
      <c r="F642" s="77">
        <f t="shared" si="984"/>
        <v>392.69218999999998</v>
      </c>
      <c r="G642" s="73">
        <f t="shared" si="985"/>
        <v>1.9544089755829804E+38</v>
      </c>
      <c r="H642" s="74">
        <f t="shared" si="986"/>
        <v>127.20000000000007</v>
      </c>
      <c r="I642" s="79">
        <v>636</v>
      </c>
      <c r="J642" s="51">
        <f t="shared" si="909"/>
        <v>636</v>
      </c>
      <c r="K642" s="51">
        <f t="shared" si="910"/>
        <v>10</v>
      </c>
      <c r="L642" s="51">
        <v>1</v>
      </c>
      <c r="N642" s="63">
        <f t="shared" si="942"/>
        <v>1.5037796328710096E+32</v>
      </c>
      <c r="O642" s="63">
        <f t="shared" si="943"/>
        <v>9.5640384650596207E+34</v>
      </c>
      <c r="P642" s="63">
        <f t="shared" si="944"/>
        <v>1.9544089755829804E+39</v>
      </c>
      <c r="Q642" s="63">
        <f t="shared" si="945"/>
        <v>9.7720448779149018E+39</v>
      </c>
      <c r="R642" s="63">
        <f t="shared" si="911"/>
        <v>419430.40000000002</v>
      </c>
      <c r="S642" s="51">
        <f t="shared" si="946"/>
        <v>20434.976111012504</v>
      </c>
      <c r="T642" s="72">
        <f t="shared" si="941"/>
        <v>52.038152607548689</v>
      </c>
      <c r="U642" s="51">
        <f t="shared" si="912"/>
        <v>621</v>
      </c>
      <c r="V642" s="69">
        <f t="shared" si="913"/>
        <v>10.75</v>
      </c>
      <c r="W642" s="51">
        <v>1</v>
      </c>
      <c r="Y642" s="68">
        <f t="shared" si="905"/>
        <v>2.2887219634848982E+32</v>
      </c>
      <c r="Z642" s="68">
        <f t="shared" si="947"/>
        <v>1.4212963393241219E+35</v>
      </c>
      <c r="AA642" s="68">
        <f t="shared" si="948"/>
        <v>2.6262370609396274E+38</v>
      </c>
      <c r="AB642" s="68">
        <f t="shared" si="949"/>
        <v>1.050494824375852E+40</v>
      </c>
      <c r="AC642" s="63">
        <f t="shared" si="914"/>
        <v>419430.40000000002</v>
      </c>
      <c r="AD642" s="69">
        <f t="shared" si="950"/>
        <v>1847.7758566440118</v>
      </c>
      <c r="AE642" s="72">
        <f t="shared" si="915"/>
        <v>4.7054051587937407</v>
      </c>
      <c r="AF642" s="51">
        <f t="shared" si="916"/>
        <v>599</v>
      </c>
      <c r="AG642" s="51">
        <f t="shared" si="917"/>
        <v>11.85</v>
      </c>
      <c r="AH642" s="51">
        <v>1</v>
      </c>
      <c r="AJ642" s="63">
        <f t="shared" si="951"/>
        <v>8.0505396194584205E+29</v>
      </c>
      <c r="AK642" s="63">
        <f t="shared" si="952"/>
        <v>4.8222732320555942E+32</v>
      </c>
      <c r="AL642" s="63">
        <f t="shared" si="953"/>
        <v>1.3712348138683056E+37</v>
      </c>
      <c r="AM642" s="63">
        <f t="shared" si="954"/>
        <v>1.1579873180329158E+40</v>
      </c>
      <c r="AN642" s="63">
        <f t="shared" si="918"/>
        <v>419430.40000000002</v>
      </c>
      <c r="AO642" s="51">
        <f t="shared" si="955"/>
        <v>28435.444195761345</v>
      </c>
      <c r="AP642" s="72">
        <f t="shared" si="906"/>
        <v>72.411534835366467</v>
      </c>
      <c r="AQ642" s="51">
        <f t="shared" si="919"/>
        <v>571</v>
      </c>
      <c r="AR642" s="51">
        <f t="shared" si="920"/>
        <v>13.25</v>
      </c>
      <c r="AS642" s="51">
        <v>1</v>
      </c>
      <c r="AU642" s="63">
        <f t="shared" si="956"/>
        <v>6.8669205790967765E+28</v>
      </c>
      <c r="AV642" s="63">
        <f t="shared" si="957"/>
        <v>3.9210116506642592E+31</v>
      </c>
      <c r="AW642" s="63">
        <f t="shared" si="958"/>
        <v>3.1611229158293913E+35</v>
      </c>
      <c r="AX642" s="63">
        <f t="shared" si="959"/>
        <v>1.2947959463237245E+40</v>
      </c>
      <c r="AY642" s="63">
        <f t="shared" si="921"/>
        <v>419430.40000000002</v>
      </c>
      <c r="AZ642" s="51">
        <f t="shared" si="960"/>
        <v>8062.0084750165561</v>
      </c>
      <c r="BA642" s="72">
        <f t="shared" si="988"/>
        <v>20.530096295056332</v>
      </c>
      <c r="BB642" s="51">
        <f t="shared" si="922"/>
        <v>541</v>
      </c>
      <c r="BC642" s="51">
        <f t="shared" si="923"/>
        <v>14.75</v>
      </c>
      <c r="BD642" s="51">
        <v>1</v>
      </c>
      <c r="BF642" s="63">
        <f t="shared" si="961"/>
        <v>5.6845949420661463E+27</v>
      </c>
      <c r="BG642" s="63">
        <f t="shared" si="962"/>
        <v>3.0753658636577852E+30</v>
      </c>
      <c r="BH642" s="63">
        <f t="shared" si="963"/>
        <v>5.4984154491136121E+33</v>
      </c>
      <c r="BI642" s="63">
        <f t="shared" si="964"/>
        <v>1.4413766194924482E+40</v>
      </c>
      <c r="BJ642" s="63">
        <f t="shared" si="924"/>
        <v>419430.40000000002</v>
      </c>
      <c r="BK642" s="51">
        <f t="shared" si="965"/>
        <v>1787.8898618500939</v>
      </c>
      <c r="BL642" s="72">
        <f t="shared" si="907"/>
        <v>4.552904048970503</v>
      </c>
      <c r="BM642" s="51">
        <f t="shared" si="925"/>
        <v>494</v>
      </c>
      <c r="BN642" s="51">
        <f t="shared" si="926"/>
        <v>17.100000000000001</v>
      </c>
      <c r="BO642" s="51">
        <v>1</v>
      </c>
      <c r="BQ642" s="63">
        <f t="shared" si="966"/>
        <v>1.7249686091832314E+24</v>
      </c>
      <c r="BR642" s="63">
        <f t="shared" si="967"/>
        <v>8.5213449293651636E+26</v>
      </c>
      <c r="BS642" s="63">
        <f t="shared" si="968"/>
        <v>9.4353862219813979E+30</v>
      </c>
      <c r="BT642" s="63">
        <f t="shared" si="969"/>
        <v>1.6710196741234485E+40</v>
      </c>
      <c r="BU642" s="63">
        <f t="shared" si="927"/>
        <v>419430.40000000002</v>
      </c>
      <c r="BV642" s="51">
        <f t="shared" si="970"/>
        <v>11072.649094940849</v>
      </c>
      <c r="BW642" s="72">
        <f t="shared" si="987"/>
        <v>28.196764226303685</v>
      </c>
      <c r="BX642" s="51">
        <f t="shared" si="928"/>
        <v>449</v>
      </c>
      <c r="BY642" s="51">
        <f t="shared" si="929"/>
        <v>19.350000000000001</v>
      </c>
      <c r="BZ642" s="51">
        <v>1</v>
      </c>
      <c r="CB642" s="63">
        <f t="shared" si="971"/>
        <v>8.3045495907459919E+21</v>
      </c>
      <c r="CC642" s="63">
        <f t="shared" si="972"/>
        <v>3.7287427662449503E+24</v>
      </c>
      <c r="CD642" s="63">
        <f t="shared" si="973"/>
        <v>2.0853289861492543E+28</v>
      </c>
      <c r="CE642" s="63">
        <f t="shared" si="974"/>
        <v>1.8908906838765335E+40</v>
      </c>
      <c r="CF642" s="63">
        <f t="shared" si="930"/>
        <v>419430.40000000002</v>
      </c>
      <c r="CG642" s="51">
        <f t="shared" si="975"/>
        <v>5592.5793675740624</v>
      </c>
      <c r="CH642" s="93">
        <f t="shared" si="940"/>
        <v>14.24163635027746</v>
      </c>
      <c r="CI642" s="51">
        <f t="shared" si="931"/>
        <v>404</v>
      </c>
      <c r="CJ642" s="51">
        <f t="shared" si="932"/>
        <v>21.6</v>
      </c>
      <c r="CK642" s="51">
        <v>1</v>
      </c>
      <c r="CM642" s="63">
        <f t="shared" si="976"/>
        <v>4.4536984582535152E+19</v>
      </c>
      <c r="CN642" s="63">
        <f t="shared" si="977"/>
        <v>1.7992941771344201E+22</v>
      </c>
      <c r="CO642" s="63">
        <f t="shared" si="978"/>
        <v>4.5465021500346968E+25</v>
      </c>
      <c r="CP642" s="63">
        <f t="shared" si="979"/>
        <v>2.1107616936296188E+40</v>
      </c>
      <c r="CQ642" s="63">
        <f t="shared" si="933"/>
        <v>419430.40000000002</v>
      </c>
      <c r="CR642" s="51">
        <f t="shared" si="980"/>
        <v>2526.8253561935694</v>
      </c>
      <c r="CS642" s="93">
        <f t="shared" si="1000"/>
        <v>6.4346208570982011</v>
      </c>
      <c r="CT642" s="51">
        <f t="shared" si="934"/>
        <v>353</v>
      </c>
      <c r="CU642" s="51">
        <f t="shared" si="935"/>
        <v>24.15</v>
      </c>
      <c r="CV642" s="51">
        <v>1</v>
      </c>
      <c r="CX642" s="63">
        <f t="shared" si="990"/>
        <v>1.2474613167953524E+16</v>
      </c>
      <c r="CY642" s="63">
        <f t="shared" si="991"/>
        <v>4.403538448287594E+18</v>
      </c>
      <c r="CZ642" s="63">
        <f t="shared" si="992"/>
        <v>4.3215031008985518E+22</v>
      </c>
      <c r="DA642" s="63">
        <f t="shared" si="993"/>
        <v>2.3599488380164483E+40</v>
      </c>
      <c r="DB642" s="63">
        <f t="shared" si="936"/>
        <v>419430.40000000002</v>
      </c>
      <c r="DC642" s="51">
        <f t="shared" si="994"/>
        <v>9813.7058450779659</v>
      </c>
      <c r="DD642" s="93">
        <f t="shared" si="989"/>
        <v>24.99083530303459</v>
      </c>
      <c r="DE642" s="51">
        <f t="shared" si="937"/>
        <v>298</v>
      </c>
      <c r="DF642" s="51">
        <f t="shared" si="938"/>
        <v>26.9</v>
      </c>
      <c r="DG642" s="51">
        <v>1</v>
      </c>
      <c r="DI642" s="63">
        <f t="shared" si="995"/>
        <v>4008438216568.0396</v>
      </c>
      <c r="DJ642" s="63">
        <f t="shared" si="996"/>
        <v>1194514588537275.7</v>
      </c>
      <c r="DK642" s="63">
        <f t="shared" si="997"/>
        <v>2.3503904918431875E+19</v>
      </c>
      <c r="DL642" s="63">
        <f t="shared" si="998"/>
        <v>2.6286800721591085E+40</v>
      </c>
      <c r="DM642" s="63">
        <f t="shared" si="939"/>
        <v>419430.40000000002</v>
      </c>
      <c r="DN642" s="51">
        <f t="shared" si="999"/>
        <v>19676.532328678561</v>
      </c>
      <c r="DO642" s="93">
        <f t="shared" si="981"/>
        <v>50.106757480148922</v>
      </c>
    </row>
    <row r="643" spans="1:119">
      <c r="A643" s="74">
        <v>8192</v>
      </c>
      <c r="B643" s="74">
        <f t="shared" si="908"/>
        <v>21.233333333333334</v>
      </c>
      <c r="C643" s="78">
        <v>22.475000000000001</v>
      </c>
      <c r="D643" s="76">
        <f t="shared" si="982"/>
        <v>4.1850000000000005</v>
      </c>
      <c r="E643" s="76">
        <f t="shared" si="983"/>
        <v>4.1850000000000005</v>
      </c>
      <c r="F643" s="77">
        <f t="shared" si="984"/>
        <v>393.63220687500012</v>
      </c>
      <c r="G643" s="73">
        <f t="shared" si="985"/>
        <v>2.2450263752436098E+38</v>
      </c>
      <c r="H643" s="74">
        <f t="shared" si="986"/>
        <v>127.40000000000006</v>
      </c>
      <c r="I643" s="79">
        <v>637</v>
      </c>
      <c r="J643" s="51">
        <f t="shared" si="909"/>
        <v>637</v>
      </c>
      <c r="K643" s="51">
        <f t="shared" si="910"/>
        <v>10</v>
      </c>
      <c r="L643" s="51">
        <v>1</v>
      </c>
      <c r="N643" s="63">
        <f t="shared" si="942"/>
        <v>1.5037796328710096E+32</v>
      </c>
      <c r="O643" s="63">
        <f t="shared" si="943"/>
        <v>9.5790762613883308E+34</v>
      </c>
      <c r="P643" s="63">
        <f t="shared" si="944"/>
        <v>2.2450263752436098E+39</v>
      </c>
      <c r="Q643" s="63">
        <f t="shared" si="945"/>
        <v>1.1225131876218048E+40</v>
      </c>
      <c r="R643" s="63">
        <f t="shared" si="911"/>
        <v>419703.46666666667</v>
      </c>
      <c r="S643" s="51">
        <f t="shared" si="946"/>
        <v>23436.773170842571</v>
      </c>
      <c r="T643" s="72">
        <f t="shared" si="941"/>
        <v>59.539775357571379</v>
      </c>
      <c r="U643" s="51">
        <f t="shared" si="912"/>
        <v>622</v>
      </c>
      <c r="V643" s="69">
        <f t="shared" si="913"/>
        <v>10.75</v>
      </c>
      <c r="W643" s="51">
        <v>1</v>
      </c>
      <c r="Y643" s="68">
        <f t="shared" si="905"/>
        <v>2.2887219634848982E+32</v>
      </c>
      <c r="Z643" s="68">
        <f t="shared" si="947"/>
        <v>1.4235850612876067E+35</v>
      </c>
      <c r="AA643" s="68">
        <f t="shared" si="948"/>
        <v>3.0167541917335981E+38</v>
      </c>
      <c r="AB643" s="68">
        <f t="shared" si="949"/>
        <v>1.2067016766934404E+40</v>
      </c>
      <c r="AC643" s="63">
        <f t="shared" si="914"/>
        <v>419703.46666666667</v>
      </c>
      <c r="AD643" s="69">
        <f t="shared" si="950"/>
        <v>2119.124647883702</v>
      </c>
      <c r="AE643" s="72">
        <f t="shared" si="915"/>
        <v>5.3835143844229201</v>
      </c>
      <c r="AF643" s="51">
        <f t="shared" si="916"/>
        <v>600</v>
      </c>
      <c r="AG643" s="51">
        <f t="shared" si="917"/>
        <v>11.85</v>
      </c>
      <c r="AH643" s="51">
        <v>15</v>
      </c>
      <c r="AJ643" s="63">
        <f t="shared" si="951"/>
        <v>1.2075809429187632E+31</v>
      </c>
      <c r="AK643" s="63">
        <f t="shared" si="952"/>
        <v>7.2454856575125786E+33</v>
      </c>
      <c r="AL643" s="63">
        <f t="shared" si="953"/>
        <v>1.5751351750051883E+37</v>
      </c>
      <c r="AM643" s="63">
        <f t="shared" si="954"/>
        <v>1.3301781273318387E+40</v>
      </c>
      <c r="AN643" s="63">
        <f t="shared" si="918"/>
        <v>419703.46666666667</v>
      </c>
      <c r="AO643" s="51">
        <f t="shared" si="955"/>
        <v>2173.9538927552612</v>
      </c>
      <c r="AP643" s="72">
        <f t="shared" si="906"/>
        <v>5.5228049300488546</v>
      </c>
      <c r="AQ643" s="51">
        <f t="shared" si="919"/>
        <v>572</v>
      </c>
      <c r="AR643" s="51">
        <f t="shared" si="920"/>
        <v>13.25</v>
      </c>
      <c r="AS643" s="51">
        <v>1</v>
      </c>
      <c r="AU643" s="63">
        <f t="shared" si="956"/>
        <v>6.8669205790967765E+28</v>
      </c>
      <c r="AV643" s="63">
        <f t="shared" si="957"/>
        <v>3.9278785712433563E+31</v>
      </c>
      <c r="AW643" s="63">
        <f t="shared" si="958"/>
        <v>3.6311766933566531E+35</v>
      </c>
      <c r="AX643" s="63">
        <f t="shared" si="959"/>
        <v>1.4873299735988916E+40</v>
      </c>
      <c r="AY643" s="63">
        <f t="shared" si="921"/>
        <v>419703.46666666667</v>
      </c>
      <c r="AZ643" s="51">
        <f t="shared" si="960"/>
        <v>9244.6256356830727</v>
      </c>
      <c r="BA643" s="72">
        <f t="shared" si="988"/>
        <v>23.485440150019915</v>
      </c>
      <c r="BB643" s="51">
        <f t="shared" si="922"/>
        <v>542</v>
      </c>
      <c r="BC643" s="51">
        <f t="shared" si="923"/>
        <v>14.75</v>
      </c>
      <c r="BD643" s="51">
        <v>1</v>
      </c>
      <c r="BF643" s="63">
        <f t="shared" si="961"/>
        <v>5.6845949420661463E+27</v>
      </c>
      <c r="BG643" s="63">
        <f t="shared" si="962"/>
        <v>3.0810504585998512E+30</v>
      </c>
      <c r="BH643" s="63">
        <f t="shared" si="963"/>
        <v>6.3160207814870898E+33</v>
      </c>
      <c r="BI643" s="63">
        <f t="shared" si="964"/>
        <v>1.6557069517421622E+40</v>
      </c>
      <c r="BJ643" s="63">
        <f t="shared" si="924"/>
        <v>419703.46666666667</v>
      </c>
      <c r="BK643" s="51">
        <f t="shared" si="965"/>
        <v>2049.9569436968372</v>
      </c>
      <c r="BL643" s="72">
        <f t="shared" si="907"/>
        <v>5.2077978069203352</v>
      </c>
      <c r="BM643" s="51">
        <f t="shared" si="925"/>
        <v>495</v>
      </c>
      <c r="BN643" s="51">
        <f t="shared" si="926"/>
        <v>17.100000000000001</v>
      </c>
      <c r="BO643" s="51">
        <v>1</v>
      </c>
      <c r="BQ643" s="63">
        <f t="shared" si="966"/>
        <v>1.7249686091832314E+24</v>
      </c>
      <c r="BR643" s="63">
        <f t="shared" si="967"/>
        <v>8.5385946154569958E+26</v>
      </c>
      <c r="BS643" s="63">
        <f t="shared" si="968"/>
        <v>1.0838412631951718E+31</v>
      </c>
      <c r="BT643" s="63">
        <f t="shared" si="969"/>
        <v>1.9194975508332864E+40</v>
      </c>
      <c r="BU643" s="63">
        <f t="shared" si="927"/>
        <v>419703.46666666667</v>
      </c>
      <c r="BV643" s="51">
        <f t="shared" si="970"/>
        <v>12693.438581018327</v>
      </c>
      <c r="BW643" s="72">
        <f t="shared" si="987"/>
        <v>32.246951238543325</v>
      </c>
      <c r="BX643" s="51">
        <f t="shared" si="928"/>
        <v>450</v>
      </c>
      <c r="BY643" s="51">
        <f t="shared" si="929"/>
        <v>19.350000000000001</v>
      </c>
      <c r="BZ643" s="51">
        <v>1</v>
      </c>
      <c r="CB643" s="63">
        <f t="shared" si="971"/>
        <v>8.3045495907459919E+21</v>
      </c>
      <c r="CC643" s="63">
        <f t="shared" si="972"/>
        <v>3.7370473158356963E+24</v>
      </c>
      <c r="CD643" s="63">
        <f t="shared" si="973"/>
        <v>2.3954139760172831E+28</v>
      </c>
      <c r="CE643" s="63">
        <f t="shared" si="974"/>
        <v>2.1720630180481926E+40</v>
      </c>
      <c r="CF643" s="63">
        <f t="shared" si="930"/>
        <v>419703.46666666667</v>
      </c>
      <c r="CG643" s="51">
        <f t="shared" si="975"/>
        <v>6409.910749234411</v>
      </c>
      <c r="CH643" s="93">
        <f t="shared" si="940"/>
        <v>16.284009888626592</v>
      </c>
      <c r="CI643" s="51">
        <f t="shared" si="931"/>
        <v>405</v>
      </c>
      <c r="CJ643" s="51">
        <f t="shared" si="932"/>
        <v>21.6</v>
      </c>
      <c r="CK643" s="51">
        <v>1</v>
      </c>
      <c r="CM643" s="63">
        <f t="shared" si="976"/>
        <v>4.4536984582535152E+19</v>
      </c>
      <c r="CN643" s="63">
        <f t="shared" si="977"/>
        <v>1.8037478755926737E+22</v>
      </c>
      <c r="CO643" s="63">
        <f t="shared" si="978"/>
        <v>5.2225595407353384E+25</v>
      </c>
      <c r="CP643" s="63">
        <f t="shared" si="979"/>
        <v>2.4246284852630987E+40</v>
      </c>
      <c r="CQ643" s="63">
        <f t="shared" si="933"/>
        <v>419703.46666666667</v>
      </c>
      <c r="CR643" s="51">
        <f t="shared" si="980"/>
        <v>2895.3933148884871</v>
      </c>
      <c r="CS643" s="93">
        <f t="shared" si="1000"/>
        <v>7.3555803217289428</v>
      </c>
      <c r="CT643" s="51">
        <f t="shared" si="934"/>
        <v>354</v>
      </c>
      <c r="CU643" s="51">
        <f t="shared" si="935"/>
        <v>24.15</v>
      </c>
      <c r="CV643" s="51">
        <v>1</v>
      </c>
      <c r="CX643" s="63">
        <f t="shared" si="990"/>
        <v>1.2474613167953524E+16</v>
      </c>
      <c r="CY643" s="63">
        <f t="shared" si="991"/>
        <v>4.4160130614555474E+18</v>
      </c>
      <c r="CZ643" s="63">
        <f t="shared" si="992"/>
        <v>4.964103503116751E+22</v>
      </c>
      <c r="DA643" s="63">
        <f t="shared" si="993"/>
        <v>2.7108693481066588E+40</v>
      </c>
      <c r="DB643" s="63">
        <f t="shared" si="936"/>
        <v>419703.46666666667</v>
      </c>
      <c r="DC643" s="51">
        <f t="shared" si="994"/>
        <v>11241.143162471873</v>
      </c>
      <c r="DD643" s="93">
        <f t="shared" si="989"/>
        <v>28.557478189383914</v>
      </c>
      <c r="DE643" s="51">
        <f t="shared" si="937"/>
        <v>299</v>
      </c>
      <c r="DF643" s="51">
        <f t="shared" si="938"/>
        <v>26.9</v>
      </c>
      <c r="DG643" s="51">
        <v>1</v>
      </c>
      <c r="DI643" s="63">
        <f t="shared" si="995"/>
        <v>4008438216568.0396</v>
      </c>
      <c r="DJ643" s="63">
        <f t="shared" si="996"/>
        <v>1198523026753843.7</v>
      </c>
      <c r="DK643" s="63">
        <f t="shared" si="997"/>
        <v>2.6998896915809419E+19</v>
      </c>
      <c r="DL643" s="63">
        <f t="shared" si="998"/>
        <v>3.0195604747026545E+40</v>
      </c>
      <c r="DM643" s="63">
        <f t="shared" si="939"/>
        <v>419703.46666666667</v>
      </c>
      <c r="DN643" s="51">
        <f t="shared" si="999"/>
        <v>22526.807005898714</v>
      </c>
      <c r="DO643" s="93">
        <f t="shared" si="981"/>
        <v>57.228058610184341</v>
      </c>
    </row>
    <row r="644" spans="1:119">
      <c r="A644" s="74">
        <v>8192</v>
      </c>
      <c r="B644" s="74">
        <f t="shared" si="908"/>
        <v>21.266666666666666</v>
      </c>
      <c r="C644" s="78">
        <v>22.475000000000001</v>
      </c>
      <c r="D644" s="76">
        <f t="shared" si="982"/>
        <v>4.1899999999999995</v>
      </c>
      <c r="E644" s="76">
        <f t="shared" si="983"/>
        <v>4.1899999999999995</v>
      </c>
      <c r="F644" s="77">
        <f t="shared" si="984"/>
        <v>394.57334749999995</v>
      </c>
      <c r="G644" s="73">
        <f t="shared" si="985"/>
        <v>2.5788581041672913E+38</v>
      </c>
      <c r="H644" s="74">
        <f t="shared" si="986"/>
        <v>127.60000000000005</v>
      </c>
      <c r="I644" s="79">
        <v>638</v>
      </c>
      <c r="L644" s="51">
        <v>1</v>
      </c>
      <c r="W644" s="51"/>
      <c r="AS644" s="51">
        <v>1</v>
      </c>
      <c r="BD644" s="51">
        <v>1</v>
      </c>
      <c r="BO644" s="51">
        <v>1</v>
      </c>
      <c r="BZ644" s="51">
        <v>1</v>
      </c>
      <c r="CK644" s="51">
        <v>1</v>
      </c>
      <c r="CV644" s="51">
        <v>1</v>
      </c>
      <c r="DG644" s="51">
        <v>15</v>
      </c>
      <c r="DI644" s="63"/>
    </row>
    <row r="645" spans="1:119">
      <c r="A645" s="74">
        <v>8192</v>
      </c>
      <c r="B645" s="74">
        <f t="shared" si="908"/>
        <v>21.3</v>
      </c>
      <c r="C645" s="78">
        <v>22.475000000000001</v>
      </c>
      <c r="D645" s="76">
        <f t="shared" si="982"/>
        <v>4.1950000000000003</v>
      </c>
      <c r="E645" s="76">
        <f t="shared" si="983"/>
        <v>4.1950000000000003</v>
      </c>
      <c r="F645" s="77">
        <f t="shared" si="984"/>
        <v>395.51561187500005</v>
      </c>
      <c r="G645" s="73">
        <f t="shared" si="985"/>
        <v>2.9623300620277403E+38</v>
      </c>
      <c r="H645" s="74">
        <f t="shared" si="986"/>
        <v>127.80000000000007</v>
      </c>
      <c r="I645" s="79">
        <v>639</v>
      </c>
      <c r="W645" s="51"/>
    </row>
    <row r="646" spans="1:119">
      <c r="A646" s="74">
        <v>8192</v>
      </c>
      <c r="B646" s="74">
        <f t="shared" si="908"/>
        <v>21.333333333333332</v>
      </c>
      <c r="C646" s="78">
        <v>22.475000000000001</v>
      </c>
      <c r="D646" s="76">
        <f t="shared" si="982"/>
        <v>4.2</v>
      </c>
      <c r="E646" s="76">
        <f t="shared" si="983"/>
        <v>4.2</v>
      </c>
      <c r="F646" s="77">
        <f t="shared" si="984"/>
        <v>396.45900000000006</v>
      </c>
      <c r="G646" s="73">
        <f t="shared" si="985"/>
        <v>3.4028236692095297E+38</v>
      </c>
      <c r="H646" s="74">
        <f t="shared" si="986"/>
        <v>128.00000000000006</v>
      </c>
      <c r="I646" s="79">
        <v>640</v>
      </c>
      <c r="W646" s="51"/>
    </row>
    <row r="647" spans="1:119">
      <c r="A647" s="74">
        <v>8192</v>
      </c>
      <c r="B647" s="74">
        <f t="shared" ref="B647:B710" si="1001">I647/30</f>
        <v>21.366666666666667</v>
      </c>
      <c r="C647" s="78">
        <v>22.475000000000001</v>
      </c>
      <c r="D647" s="76">
        <f t="shared" si="982"/>
        <v>4.2050000000000001</v>
      </c>
      <c r="E647" s="76">
        <f t="shared" si="983"/>
        <v>4.2050000000000001</v>
      </c>
      <c r="F647" s="77">
        <f t="shared" si="984"/>
        <v>397.40351187500005</v>
      </c>
      <c r="G647" s="73">
        <f t="shared" si="985"/>
        <v>3.9088179511659622E+38</v>
      </c>
      <c r="H647" s="74">
        <f t="shared" si="986"/>
        <v>128.20000000000007</v>
      </c>
      <c r="I647" s="79">
        <v>641</v>
      </c>
      <c r="W647" s="51"/>
    </row>
    <row r="648" spans="1:119">
      <c r="A648" s="74">
        <v>8192</v>
      </c>
      <c r="B648" s="74">
        <f t="shared" si="1001"/>
        <v>21.4</v>
      </c>
      <c r="C648" s="78">
        <v>22.475000000000001</v>
      </c>
      <c r="D648" s="76">
        <f t="shared" si="982"/>
        <v>4.21</v>
      </c>
      <c r="E648" s="76">
        <f t="shared" si="983"/>
        <v>4.21</v>
      </c>
      <c r="F648" s="77">
        <f t="shared" si="984"/>
        <v>398.34914750000002</v>
      </c>
      <c r="G648" s="73">
        <f t="shared" si="985"/>
        <v>4.4900527504872211E+38</v>
      </c>
      <c r="H648" s="74">
        <f t="shared" si="986"/>
        <v>128.40000000000006</v>
      </c>
      <c r="I648" s="79">
        <v>642</v>
      </c>
      <c r="W648" s="51"/>
    </row>
    <row r="649" spans="1:119">
      <c r="A649" s="74">
        <v>8192</v>
      </c>
      <c r="B649" s="74">
        <f t="shared" si="1001"/>
        <v>21.433333333333334</v>
      </c>
      <c r="C649" s="78">
        <v>22.475000000000001</v>
      </c>
      <c r="D649" s="76">
        <f t="shared" si="982"/>
        <v>4.2149999999999999</v>
      </c>
      <c r="E649" s="76">
        <f t="shared" si="983"/>
        <v>4.2149999999999999</v>
      </c>
      <c r="F649" s="77">
        <f t="shared" si="984"/>
        <v>399.29590687499996</v>
      </c>
      <c r="G649" s="73">
        <f t="shared" si="985"/>
        <v>5.1577162083345842E+38</v>
      </c>
      <c r="H649" s="74">
        <f t="shared" si="986"/>
        <v>128.60000000000005</v>
      </c>
      <c r="I649" s="79">
        <v>643</v>
      </c>
      <c r="W649" s="51"/>
    </row>
    <row r="650" spans="1:119">
      <c r="A650" s="74">
        <v>8192</v>
      </c>
      <c r="B650" s="74">
        <f t="shared" si="1001"/>
        <v>21.466666666666665</v>
      </c>
      <c r="C650" s="78">
        <v>22.475000000000001</v>
      </c>
      <c r="D650" s="76">
        <f t="shared" si="982"/>
        <v>4.2200000000000006</v>
      </c>
      <c r="E650" s="76">
        <f t="shared" si="983"/>
        <v>4.2200000000000006</v>
      </c>
      <c r="F650" s="77">
        <f t="shared" si="984"/>
        <v>400.24379000000016</v>
      </c>
      <c r="G650" s="73">
        <f t="shared" si="985"/>
        <v>5.9246601240554821E+38</v>
      </c>
      <c r="H650" s="74">
        <f t="shared" si="986"/>
        <v>128.80000000000007</v>
      </c>
      <c r="I650" s="79">
        <v>644</v>
      </c>
      <c r="W650" s="51"/>
    </row>
    <row r="651" spans="1:119">
      <c r="A651" s="74">
        <v>8192</v>
      </c>
      <c r="B651" s="74">
        <f t="shared" si="1001"/>
        <v>21.5</v>
      </c>
      <c r="C651" s="78">
        <v>22.475000000000001</v>
      </c>
      <c r="D651" s="76">
        <f t="shared" si="982"/>
        <v>4.2249999999999996</v>
      </c>
      <c r="E651" s="76">
        <f t="shared" si="983"/>
        <v>4.2249999999999996</v>
      </c>
      <c r="F651" s="77">
        <f t="shared" si="984"/>
        <v>401.19279687499994</v>
      </c>
      <c r="G651" s="73">
        <f t="shared" si="985"/>
        <v>6.8056473384190624E+38</v>
      </c>
      <c r="H651" s="74">
        <f t="shared" si="986"/>
        <v>129.00000000000006</v>
      </c>
      <c r="I651" s="79">
        <v>645</v>
      </c>
      <c r="W651" s="51"/>
    </row>
    <row r="652" spans="1:119">
      <c r="A652" s="74">
        <v>8192</v>
      </c>
      <c r="B652" s="74">
        <f t="shared" si="1001"/>
        <v>21.533333333333335</v>
      </c>
      <c r="C652" s="78">
        <v>22.475000000000001</v>
      </c>
      <c r="D652" s="76">
        <f t="shared" si="982"/>
        <v>4.2300000000000004</v>
      </c>
      <c r="E652" s="76">
        <f t="shared" si="983"/>
        <v>4.2300000000000004</v>
      </c>
      <c r="F652" s="77">
        <f t="shared" si="984"/>
        <v>402.1429275000001</v>
      </c>
      <c r="G652" s="73">
        <f t="shared" si="985"/>
        <v>7.817635902331926E+38</v>
      </c>
      <c r="H652" s="74">
        <f t="shared" si="986"/>
        <v>129.20000000000005</v>
      </c>
      <c r="I652" s="79">
        <v>646</v>
      </c>
      <c r="W652" s="51"/>
    </row>
    <row r="653" spans="1:119">
      <c r="A653" s="74">
        <v>8192</v>
      </c>
      <c r="B653" s="74">
        <f t="shared" si="1001"/>
        <v>21.566666666666666</v>
      </c>
      <c r="C653" s="78">
        <v>22.475000000000001</v>
      </c>
      <c r="D653" s="76">
        <f t="shared" si="982"/>
        <v>4.2349999999999994</v>
      </c>
      <c r="E653" s="76">
        <f t="shared" si="983"/>
        <v>4.2349999999999994</v>
      </c>
      <c r="F653" s="77">
        <f t="shared" si="984"/>
        <v>403.09418187499995</v>
      </c>
      <c r="G653" s="73">
        <f t="shared" si="985"/>
        <v>8.9801055009744467E+38</v>
      </c>
      <c r="H653" s="74">
        <f t="shared" si="986"/>
        <v>129.40000000000006</v>
      </c>
      <c r="I653" s="79">
        <v>647</v>
      </c>
      <c r="W653" s="51"/>
    </row>
    <row r="654" spans="1:119">
      <c r="A654" s="74">
        <v>8192</v>
      </c>
      <c r="B654" s="74">
        <f t="shared" si="1001"/>
        <v>21.6</v>
      </c>
      <c r="C654" s="78">
        <v>22.475000000000001</v>
      </c>
      <c r="D654" s="76">
        <f t="shared" si="982"/>
        <v>4.24</v>
      </c>
      <c r="E654" s="76">
        <f t="shared" si="983"/>
        <v>4.24</v>
      </c>
      <c r="F654" s="77">
        <f t="shared" si="984"/>
        <v>404.04656000000006</v>
      </c>
      <c r="G654" s="73">
        <f t="shared" si="985"/>
        <v>1.0315432416669173E+39</v>
      </c>
      <c r="H654" s="74">
        <f t="shared" si="986"/>
        <v>129.60000000000005</v>
      </c>
      <c r="I654" s="79">
        <v>648</v>
      </c>
      <c r="W654" s="51"/>
    </row>
    <row r="655" spans="1:119">
      <c r="A655" s="74">
        <v>8192</v>
      </c>
      <c r="B655" s="74">
        <f t="shared" si="1001"/>
        <v>21.633333333333333</v>
      </c>
      <c r="C655" s="78">
        <v>22.475000000000001</v>
      </c>
      <c r="D655" s="76">
        <f t="shared" si="982"/>
        <v>4.2450000000000001</v>
      </c>
      <c r="E655" s="76">
        <f t="shared" si="983"/>
        <v>4.2450000000000001</v>
      </c>
      <c r="F655" s="77">
        <f t="shared" si="984"/>
        <v>405.00006187500009</v>
      </c>
      <c r="G655" s="73">
        <f t="shared" si="985"/>
        <v>1.1849320248110969E+39</v>
      </c>
      <c r="H655" s="74">
        <f t="shared" si="986"/>
        <v>129.80000000000007</v>
      </c>
      <c r="I655" s="79">
        <v>649</v>
      </c>
      <c r="W655" s="51"/>
    </row>
    <row r="656" spans="1:119">
      <c r="A656" s="74">
        <v>8192</v>
      </c>
      <c r="B656" s="74">
        <f t="shared" si="1001"/>
        <v>21.666666666666668</v>
      </c>
      <c r="C656" s="78">
        <v>22.475000000000001</v>
      </c>
      <c r="D656" s="76">
        <f t="shared" si="982"/>
        <v>4.25</v>
      </c>
      <c r="E656" s="76">
        <f t="shared" si="983"/>
        <v>4.25</v>
      </c>
      <c r="F656" s="77">
        <f t="shared" si="984"/>
        <v>405.95468750000003</v>
      </c>
      <c r="G656" s="73">
        <f t="shared" si="985"/>
        <v>1.3611294676838131E+39</v>
      </c>
      <c r="H656" s="74">
        <f t="shared" si="986"/>
        <v>130.00000000000006</v>
      </c>
      <c r="I656" s="79">
        <v>650</v>
      </c>
      <c r="W656" s="51"/>
    </row>
    <row r="657" spans="1:23">
      <c r="A657" s="74">
        <v>8192</v>
      </c>
      <c r="B657" s="74">
        <f t="shared" si="1001"/>
        <v>21.7</v>
      </c>
      <c r="C657" s="78">
        <v>22.475000000000001</v>
      </c>
      <c r="D657" s="76">
        <f t="shared" si="982"/>
        <v>4.2549999999999999</v>
      </c>
      <c r="E657" s="76">
        <f t="shared" si="983"/>
        <v>4.2549999999999999</v>
      </c>
      <c r="F657" s="77">
        <f t="shared" si="984"/>
        <v>406.91043687499996</v>
      </c>
      <c r="G657" s="73">
        <f t="shared" si="985"/>
        <v>1.5635271804663858E+39</v>
      </c>
      <c r="H657" s="74">
        <f t="shared" si="986"/>
        <v>130.20000000000005</v>
      </c>
      <c r="I657" s="79">
        <v>651</v>
      </c>
      <c r="W657" s="51"/>
    </row>
    <row r="658" spans="1:23">
      <c r="A658" s="74">
        <v>8192</v>
      </c>
      <c r="B658" s="74">
        <f t="shared" si="1001"/>
        <v>21.733333333333334</v>
      </c>
      <c r="C658" s="78">
        <v>22.475000000000001</v>
      </c>
      <c r="D658" s="76">
        <f t="shared" si="982"/>
        <v>4.26</v>
      </c>
      <c r="E658" s="76">
        <f t="shared" si="983"/>
        <v>4.26</v>
      </c>
      <c r="F658" s="77">
        <f t="shared" si="984"/>
        <v>407.86730999999997</v>
      </c>
      <c r="G658" s="73">
        <f t="shared" si="985"/>
        <v>1.7960211001948896E+39</v>
      </c>
      <c r="H658" s="74">
        <f t="shared" si="986"/>
        <v>130.40000000000006</v>
      </c>
      <c r="I658" s="79">
        <v>652</v>
      </c>
      <c r="W658" s="51"/>
    </row>
    <row r="659" spans="1:23">
      <c r="A659" s="74">
        <v>8192</v>
      </c>
      <c r="B659" s="74">
        <f t="shared" si="1001"/>
        <v>21.766666666666666</v>
      </c>
      <c r="C659" s="78">
        <v>22.475000000000001</v>
      </c>
      <c r="D659" s="76">
        <f t="shared" si="982"/>
        <v>4.2650000000000006</v>
      </c>
      <c r="E659" s="76">
        <f t="shared" si="983"/>
        <v>4.2650000000000006</v>
      </c>
      <c r="F659" s="77">
        <f t="shared" si="984"/>
        <v>408.82530687500014</v>
      </c>
      <c r="G659" s="73">
        <f t="shared" si="985"/>
        <v>2.0630864833338349E+39</v>
      </c>
      <c r="H659" s="74">
        <f t="shared" si="986"/>
        <v>130.60000000000005</v>
      </c>
      <c r="I659" s="79">
        <v>653</v>
      </c>
    </row>
    <row r="660" spans="1:23">
      <c r="A660" s="74">
        <v>8192</v>
      </c>
      <c r="B660" s="74">
        <f t="shared" si="1001"/>
        <v>21.8</v>
      </c>
      <c r="C660" s="78">
        <v>22.475000000000001</v>
      </c>
      <c r="D660" s="76">
        <f t="shared" si="982"/>
        <v>4.2699999999999996</v>
      </c>
      <c r="E660" s="76">
        <f t="shared" si="983"/>
        <v>4.2699999999999996</v>
      </c>
      <c r="F660" s="77">
        <f t="shared" si="984"/>
        <v>409.78442749999994</v>
      </c>
      <c r="G660" s="73">
        <f t="shared" si="985"/>
        <v>2.3698640496221941E+39</v>
      </c>
      <c r="H660" s="74">
        <f t="shared" si="986"/>
        <v>130.80000000000007</v>
      </c>
      <c r="I660" s="79">
        <v>654</v>
      </c>
    </row>
    <row r="661" spans="1:23">
      <c r="A661" s="74">
        <v>8192</v>
      </c>
      <c r="B661" s="74">
        <f t="shared" si="1001"/>
        <v>21.833333333333332</v>
      </c>
      <c r="C661" s="78">
        <v>22.475000000000001</v>
      </c>
      <c r="D661" s="76">
        <f t="shared" si="982"/>
        <v>4.2750000000000004</v>
      </c>
      <c r="E661" s="76">
        <f t="shared" si="983"/>
        <v>4.2750000000000004</v>
      </c>
      <c r="F661" s="77">
        <f t="shared" si="984"/>
        <v>410.74467187500011</v>
      </c>
      <c r="G661" s="73">
        <f t="shared" si="985"/>
        <v>2.7222589353676262E+39</v>
      </c>
      <c r="H661" s="74">
        <f t="shared" si="986"/>
        <v>131.00000000000006</v>
      </c>
      <c r="I661" s="79">
        <v>655</v>
      </c>
    </row>
    <row r="662" spans="1:23">
      <c r="A662" s="74">
        <v>8192</v>
      </c>
      <c r="B662" s="74">
        <f t="shared" si="1001"/>
        <v>21.866666666666667</v>
      </c>
      <c r="C662" s="78">
        <v>22.475000000000001</v>
      </c>
      <c r="D662" s="76">
        <f t="shared" si="982"/>
        <v>4.28</v>
      </c>
      <c r="E662" s="76">
        <f t="shared" si="983"/>
        <v>4.28</v>
      </c>
      <c r="F662" s="77">
        <f t="shared" si="984"/>
        <v>411.70604000000009</v>
      </c>
      <c r="G662" s="73">
        <f t="shared" si="985"/>
        <v>3.1270543609327728E+39</v>
      </c>
      <c r="H662" s="74">
        <f t="shared" si="986"/>
        <v>131.20000000000007</v>
      </c>
      <c r="I662" s="79">
        <v>656</v>
      </c>
    </row>
    <row r="663" spans="1:23">
      <c r="A663" s="74">
        <v>8192</v>
      </c>
      <c r="B663" s="74">
        <f t="shared" si="1001"/>
        <v>21.9</v>
      </c>
      <c r="C663" s="78">
        <v>22.475000000000001</v>
      </c>
      <c r="D663" s="76">
        <f t="shared" si="982"/>
        <v>4.2850000000000001</v>
      </c>
      <c r="E663" s="76">
        <f t="shared" si="983"/>
        <v>4.2850000000000001</v>
      </c>
      <c r="F663" s="77">
        <f t="shared" si="984"/>
        <v>412.66853187500004</v>
      </c>
      <c r="G663" s="73">
        <f t="shared" si="985"/>
        <v>3.5920422003897811E+39</v>
      </c>
      <c r="H663" s="74">
        <f t="shared" si="986"/>
        <v>131.40000000000006</v>
      </c>
      <c r="I663" s="79">
        <v>657</v>
      </c>
    </row>
    <row r="664" spans="1:23">
      <c r="A664" s="74">
        <v>8192</v>
      </c>
      <c r="B664" s="74">
        <f t="shared" si="1001"/>
        <v>21.933333333333334</v>
      </c>
      <c r="C664" s="78">
        <v>22.475000000000001</v>
      </c>
      <c r="D664" s="76">
        <f t="shared" si="982"/>
        <v>4.29</v>
      </c>
      <c r="E664" s="76">
        <f t="shared" si="983"/>
        <v>4.29</v>
      </c>
      <c r="F664" s="77">
        <f t="shared" si="984"/>
        <v>413.63214750000003</v>
      </c>
      <c r="G664" s="73">
        <f t="shared" si="985"/>
        <v>4.1261729666676716E+39</v>
      </c>
      <c r="H664" s="74">
        <f t="shared" si="986"/>
        <v>131.60000000000008</v>
      </c>
      <c r="I664" s="79">
        <v>658</v>
      </c>
    </row>
    <row r="665" spans="1:23">
      <c r="A665" s="74">
        <v>8192</v>
      </c>
      <c r="B665" s="74">
        <f t="shared" si="1001"/>
        <v>21.966666666666665</v>
      </c>
      <c r="C665" s="78">
        <v>22.475000000000001</v>
      </c>
      <c r="D665" s="76">
        <f t="shared" si="982"/>
        <v>4.2949999999999999</v>
      </c>
      <c r="E665" s="76">
        <f t="shared" si="983"/>
        <v>4.2949999999999999</v>
      </c>
      <c r="F665" s="77">
        <f t="shared" si="984"/>
        <v>414.596886875</v>
      </c>
      <c r="G665" s="73">
        <f t="shared" si="985"/>
        <v>4.7397280992443905E+39</v>
      </c>
      <c r="H665" s="74">
        <f t="shared" si="986"/>
        <v>131.80000000000007</v>
      </c>
      <c r="I665" s="79">
        <v>659</v>
      </c>
    </row>
    <row r="666" spans="1:23">
      <c r="A666" s="74">
        <v>8192</v>
      </c>
      <c r="B666" s="74">
        <f t="shared" si="1001"/>
        <v>22</v>
      </c>
      <c r="C666" s="78">
        <v>22.475000000000001</v>
      </c>
      <c r="D666" s="76">
        <f t="shared" si="982"/>
        <v>4.3000000000000007</v>
      </c>
      <c r="E666" s="76">
        <f t="shared" si="983"/>
        <v>4.3000000000000007</v>
      </c>
      <c r="F666" s="77">
        <f t="shared" si="984"/>
        <v>415.56275000000016</v>
      </c>
      <c r="G666" s="73">
        <f t="shared" si="985"/>
        <v>5.4445178707352548E+39</v>
      </c>
      <c r="H666" s="74">
        <f t="shared" si="986"/>
        <v>132.00000000000009</v>
      </c>
      <c r="I666" s="79">
        <v>660</v>
      </c>
    </row>
    <row r="667" spans="1:23">
      <c r="A667" s="74">
        <v>8192</v>
      </c>
      <c r="B667" s="74">
        <f t="shared" si="1001"/>
        <v>22.033333333333335</v>
      </c>
      <c r="C667" s="78">
        <v>22.475000000000001</v>
      </c>
      <c r="D667" s="76">
        <f t="shared" si="982"/>
        <v>4.3049999999999997</v>
      </c>
      <c r="E667" s="76">
        <f t="shared" si="983"/>
        <v>4.3049999999999997</v>
      </c>
      <c r="F667" s="77">
        <f t="shared" si="984"/>
        <v>416.52973687499997</v>
      </c>
      <c r="G667" s="73">
        <f t="shared" si="985"/>
        <v>6.2541087218655468E+39</v>
      </c>
      <c r="H667" s="74">
        <f t="shared" si="986"/>
        <v>132.20000000000007</v>
      </c>
      <c r="I667" s="79">
        <v>661</v>
      </c>
    </row>
    <row r="668" spans="1:23">
      <c r="A668" s="74">
        <v>8192</v>
      </c>
      <c r="B668" s="74">
        <f t="shared" si="1001"/>
        <v>22.066666666666666</v>
      </c>
      <c r="C668" s="78">
        <v>22.475000000000001</v>
      </c>
      <c r="D668" s="76">
        <f t="shared" si="982"/>
        <v>4.3100000000000005</v>
      </c>
      <c r="E668" s="76">
        <f t="shared" si="983"/>
        <v>4.3100000000000005</v>
      </c>
      <c r="F668" s="77">
        <f t="shared" si="984"/>
        <v>417.49784750000009</v>
      </c>
      <c r="G668" s="73">
        <f t="shared" si="985"/>
        <v>7.1840844007795634E+39</v>
      </c>
      <c r="H668" s="74">
        <f t="shared" si="986"/>
        <v>132.40000000000009</v>
      </c>
      <c r="I668" s="79">
        <v>662</v>
      </c>
    </row>
    <row r="669" spans="1:23">
      <c r="A669" s="74">
        <v>8192</v>
      </c>
      <c r="B669" s="74">
        <f t="shared" si="1001"/>
        <v>22.1</v>
      </c>
      <c r="C669" s="78">
        <v>22.475000000000001</v>
      </c>
      <c r="D669" s="76">
        <f t="shared" si="982"/>
        <v>4.3149999999999995</v>
      </c>
      <c r="E669" s="76">
        <f t="shared" si="983"/>
        <v>4.3149999999999995</v>
      </c>
      <c r="F669" s="77">
        <f t="shared" si="984"/>
        <v>418.46708187499996</v>
      </c>
      <c r="G669" s="73">
        <f t="shared" si="985"/>
        <v>8.2523459333353455E+39</v>
      </c>
      <c r="H669" s="74">
        <f t="shared" si="986"/>
        <v>132.60000000000008</v>
      </c>
      <c r="I669" s="79">
        <v>663</v>
      </c>
    </row>
    <row r="670" spans="1:23">
      <c r="A670" s="74">
        <v>8192</v>
      </c>
      <c r="B670" s="74">
        <f t="shared" si="1001"/>
        <v>22.133333333333333</v>
      </c>
      <c r="C670" s="78">
        <v>22.475000000000001</v>
      </c>
      <c r="D670" s="76">
        <f t="shared" si="982"/>
        <v>4.32</v>
      </c>
      <c r="E670" s="76">
        <f t="shared" si="983"/>
        <v>4.32</v>
      </c>
      <c r="F670" s="77">
        <f t="shared" si="984"/>
        <v>419.43744000000009</v>
      </c>
      <c r="G670" s="73">
        <f t="shared" si="985"/>
        <v>9.4794561984887823E+39</v>
      </c>
      <c r="H670" s="74">
        <f t="shared" si="986"/>
        <v>132.80000000000007</v>
      </c>
      <c r="I670" s="79">
        <v>664</v>
      </c>
    </row>
    <row r="671" spans="1:23">
      <c r="A671" s="74">
        <v>8192</v>
      </c>
      <c r="B671" s="74">
        <f t="shared" si="1001"/>
        <v>22.166666666666668</v>
      </c>
      <c r="C671" s="78">
        <v>22.475000000000001</v>
      </c>
      <c r="D671" s="76">
        <f t="shared" si="982"/>
        <v>4.3250000000000002</v>
      </c>
      <c r="E671" s="76">
        <f t="shared" si="983"/>
        <v>4.3250000000000002</v>
      </c>
      <c r="F671" s="77">
        <f t="shared" si="984"/>
        <v>420.40892187500009</v>
      </c>
      <c r="G671" s="73">
        <f t="shared" si="985"/>
        <v>1.0889035741470514E+40</v>
      </c>
      <c r="H671" s="74">
        <f t="shared" si="986"/>
        <v>133.00000000000009</v>
      </c>
      <c r="I671" s="79">
        <v>665</v>
      </c>
    </row>
    <row r="672" spans="1:23">
      <c r="A672" s="74">
        <v>8192</v>
      </c>
      <c r="B672" s="74">
        <f t="shared" si="1001"/>
        <v>22.2</v>
      </c>
      <c r="C672" s="78">
        <v>22.475000000000001</v>
      </c>
      <c r="D672" s="76">
        <f t="shared" si="982"/>
        <v>4.33</v>
      </c>
      <c r="E672" s="76">
        <f t="shared" si="983"/>
        <v>4.33</v>
      </c>
      <c r="F672" s="77">
        <f t="shared" si="984"/>
        <v>421.38152750000006</v>
      </c>
      <c r="G672" s="73">
        <f t="shared" si="985"/>
        <v>1.2508217443731098E+40</v>
      </c>
      <c r="H672" s="74">
        <f t="shared" si="986"/>
        <v>133.20000000000007</v>
      </c>
      <c r="I672" s="79">
        <v>666</v>
      </c>
    </row>
    <row r="673" spans="1:9">
      <c r="A673" s="74">
        <v>8192</v>
      </c>
      <c r="B673" s="74">
        <f t="shared" si="1001"/>
        <v>22.233333333333334</v>
      </c>
      <c r="C673" s="78">
        <v>22.475000000000001</v>
      </c>
      <c r="D673" s="76">
        <f t="shared" si="982"/>
        <v>4.335</v>
      </c>
      <c r="E673" s="76">
        <f t="shared" si="983"/>
        <v>4.335</v>
      </c>
      <c r="F673" s="77">
        <f t="shared" si="984"/>
        <v>422.35525687500001</v>
      </c>
      <c r="G673" s="73">
        <f t="shared" si="985"/>
        <v>1.4368168801559132E+40</v>
      </c>
      <c r="H673" s="74">
        <f t="shared" si="986"/>
        <v>133.40000000000006</v>
      </c>
      <c r="I673" s="79">
        <v>667</v>
      </c>
    </row>
    <row r="674" spans="1:9">
      <c r="A674" s="74">
        <v>8192</v>
      </c>
      <c r="B674" s="74">
        <f t="shared" si="1001"/>
        <v>22.266666666666666</v>
      </c>
      <c r="C674" s="78">
        <v>22.475000000000001</v>
      </c>
      <c r="D674" s="76">
        <f t="shared" ref="D674:D737" si="1002">(100%+I674*0.5%)</f>
        <v>4.34</v>
      </c>
      <c r="E674" s="76">
        <f t="shared" ref="E674:E737" si="1003">(100%+I674*0.5%)</f>
        <v>4.34</v>
      </c>
      <c r="F674" s="77">
        <f t="shared" ref="F674:F737" si="1004">C674*D674*E674*1</f>
        <v>423.33010999999999</v>
      </c>
      <c r="G674" s="73">
        <f t="shared" ref="G674:G737" si="1005">POWER($H$1,I674)</f>
        <v>1.6504691866670698E+40</v>
      </c>
      <c r="H674" s="74">
        <f t="shared" ref="H674:H737" si="1006">LOG(G674,2)</f>
        <v>133.60000000000008</v>
      </c>
      <c r="I674" s="79">
        <v>668</v>
      </c>
    </row>
    <row r="675" spans="1:9">
      <c r="A675" s="74">
        <v>8192</v>
      </c>
      <c r="B675" s="74">
        <f t="shared" si="1001"/>
        <v>22.3</v>
      </c>
      <c r="C675" s="78">
        <v>22.475000000000001</v>
      </c>
      <c r="D675" s="76">
        <f t="shared" si="1002"/>
        <v>4.3450000000000006</v>
      </c>
      <c r="E675" s="76">
        <f t="shared" si="1003"/>
        <v>4.3450000000000006</v>
      </c>
      <c r="F675" s="77">
        <f t="shared" si="1004"/>
        <v>424.30608687500012</v>
      </c>
      <c r="G675" s="73">
        <f t="shared" si="1005"/>
        <v>1.8958912396977574E+40</v>
      </c>
      <c r="H675" s="74">
        <f t="shared" si="1006"/>
        <v>133.80000000000007</v>
      </c>
      <c r="I675" s="79">
        <v>669</v>
      </c>
    </row>
    <row r="676" spans="1:9">
      <c r="A676" s="74">
        <v>8192</v>
      </c>
      <c r="B676" s="74">
        <f t="shared" si="1001"/>
        <v>22.333333333333332</v>
      </c>
      <c r="C676" s="78">
        <v>22.475000000000001</v>
      </c>
      <c r="D676" s="76">
        <f t="shared" si="1002"/>
        <v>4.3499999999999996</v>
      </c>
      <c r="E676" s="76">
        <f t="shared" si="1003"/>
        <v>4.3499999999999996</v>
      </c>
      <c r="F676" s="77">
        <f t="shared" si="1004"/>
        <v>425.28318749999994</v>
      </c>
      <c r="G676" s="73">
        <f t="shared" si="1005"/>
        <v>2.1778071482941029E+40</v>
      </c>
      <c r="H676" s="74">
        <f t="shared" si="1006"/>
        <v>134.00000000000009</v>
      </c>
      <c r="I676" s="79">
        <v>670</v>
      </c>
    </row>
    <row r="677" spans="1:9">
      <c r="A677" s="74">
        <v>8192</v>
      </c>
      <c r="B677" s="74">
        <f t="shared" si="1001"/>
        <v>22.366666666666667</v>
      </c>
      <c r="C677" s="78">
        <v>22.475000000000001</v>
      </c>
      <c r="D677" s="76">
        <f t="shared" si="1002"/>
        <v>4.3550000000000004</v>
      </c>
      <c r="E677" s="76">
        <f t="shared" si="1003"/>
        <v>4.3550000000000004</v>
      </c>
      <c r="F677" s="77">
        <f t="shared" si="1004"/>
        <v>426.26141187500008</v>
      </c>
      <c r="G677" s="73">
        <f t="shared" si="1005"/>
        <v>2.5016434887462207E+40</v>
      </c>
      <c r="H677" s="74">
        <f t="shared" si="1006"/>
        <v>134.20000000000007</v>
      </c>
      <c r="I677" s="79">
        <v>671</v>
      </c>
    </row>
    <row r="678" spans="1:9">
      <c r="A678" s="74">
        <v>8192</v>
      </c>
      <c r="B678" s="74">
        <f t="shared" si="1001"/>
        <v>22.4</v>
      </c>
      <c r="C678" s="78">
        <v>22.475000000000001</v>
      </c>
      <c r="D678" s="76">
        <f t="shared" si="1002"/>
        <v>4.3599999999999994</v>
      </c>
      <c r="E678" s="76">
        <f t="shared" si="1003"/>
        <v>4.3599999999999994</v>
      </c>
      <c r="F678" s="77">
        <f t="shared" si="1004"/>
        <v>427.24075999999997</v>
      </c>
      <c r="G678" s="73">
        <f t="shared" si="1005"/>
        <v>2.8736337603118273E+40</v>
      </c>
      <c r="H678" s="74">
        <f t="shared" si="1006"/>
        <v>134.40000000000006</v>
      </c>
      <c r="I678" s="79">
        <v>672</v>
      </c>
    </row>
    <row r="679" spans="1:9">
      <c r="A679" s="74">
        <v>8192</v>
      </c>
      <c r="B679" s="74">
        <f t="shared" si="1001"/>
        <v>22.433333333333334</v>
      </c>
      <c r="C679" s="78">
        <v>22.475000000000001</v>
      </c>
      <c r="D679" s="76">
        <f t="shared" si="1002"/>
        <v>4.3650000000000002</v>
      </c>
      <c r="E679" s="76">
        <f t="shared" si="1003"/>
        <v>4.3650000000000002</v>
      </c>
      <c r="F679" s="77">
        <f t="shared" si="1004"/>
        <v>428.22123187500006</v>
      </c>
      <c r="G679" s="73">
        <f t="shared" si="1005"/>
        <v>3.3009383733341411E+40</v>
      </c>
      <c r="H679" s="74">
        <f t="shared" si="1006"/>
        <v>134.60000000000008</v>
      </c>
      <c r="I679" s="79">
        <v>673</v>
      </c>
    </row>
    <row r="680" spans="1:9">
      <c r="A680" s="74">
        <v>8192</v>
      </c>
      <c r="B680" s="74">
        <f t="shared" si="1001"/>
        <v>22.466666666666665</v>
      </c>
      <c r="C680" s="78">
        <v>22.475000000000001</v>
      </c>
      <c r="D680" s="76">
        <f t="shared" si="1002"/>
        <v>4.37</v>
      </c>
      <c r="E680" s="76">
        <f t="shared" si="1003"/>
        <v>4.37</v>
      </c>
      <c r="F680" s="77">
        <f t="shared" si="1004"/>
        <v>429.20282750000007</v>
      </c>
      <c r="G680" s="73">
        <f t="shared" si="1005"/>
        <v>3.7917824793955163E+40</v>
      </c>
      <c r="H680" s="74">
        <f t="shared" si="1006"/>
        <v>134.80000000000007</v>
      </c>
      <c r="I680" s="79">
        <v>674</v>
      </c>
    </row>
    <row r="681" spans="1:9">
      <c r="A681" s="74">
        <v>8192</v>
      </c>
      <c r="B681" s="74">
        <f t="shared" si="1001"/>
        <v>22.5</v>
      </c>
      <c r="C681" s="78">
        <v>22.475000000000001</v>
      </c>
      <c r="D681" s="76">
        <f t="shared" si="1002"/>
        <v>4.375</v>
      </c>
      <c r="E681" s="76">
        <f t="shared" si="1003"/>
        <v>4.375</v>
      </c>
      <c r="F681" s="77">
        <f t="shared" si="1004"/>
        <v>430.185546875</v>
      </c>
      <c r="G681" s="73">
        <f t="shared" si="1005"/>
        <v>4.3556142965882096E+40</v>
      </c>
      <c r="H681" s="74">
        <f t="shared" si="1006"/>
        <v>135.00000000000006</v>
      </c>
      <c r="I681" s="79">
        <v>675</v>
      </c>
    </row>
    <row r="682" spans="1:9">
      <c r="A682" s="74">
        <v>8192</v>
      </c>
      <c r="B682" s="74">
        <f t="shared" si="1001"/>
        <v>22.533333333333335</v>
      </c>
      <c r="C682" s="78">
        <v>22.475000000000001</v>
      </c>
      <c r="D682" s="76">
        <f t="shared" si="1002"/>
        <v>4.38</v>
      </c>
      <c r="E682" s="76">
        <f t="shared" si="1003"/>
        <v>4.38</v>
      </c>
      <c r="F682" s="77">
        <f t="shared" si="1004"/>
        <v>431.16938999999996</v>
      </c>
      <c r="G682" s="73">
        <f t="shared" si="1005"/>
        <v>5.0032869774924433E+40</v>
      </c>
      <c r="H682" s="74">
        <f t="shared" si="1006"/>
        <v>135.20000000000007</v>
      </c>
      <c r="I682" s="79">
        <v>676</v>
      </c>
    </row>
    <row r="683" spans="1:9">
      <c r="A683" s="74">
        <v>8192</v>
      </c>
      <c r="B683" s="74">
        <f t="shared" si="1001"/>
        <v>22.566666666666666</v>
      </c>
      <c r="C683" s="78">
        <v>22.475000000000001</v>
      </c>
      <c r="D683" s="76">
        <f t="shared" si="1002"/>
        <v>4.3849999999999998</v>
      </c>
      <c r="E683" s="76">
        <f t="shared" si="1003"/>
        <v>4.3849999999999998</v>
      </c>
      <c r="F683" s="77">
        <f t="shared" si="1004"/>
        <v>432.15435687499996</v>
      </c>
      <c r="G683" s="73">
        <f t="shared" si="1005"/>
        <v>5.7472675206236565E+40</v>
      </c>
      <c r="H683" s="74">
        <f t="shared" si="1006"/>
        <v>135.40000000000006</v>
      </c>
      <c r="I683" s="79">
        <v>677</v>
      </c>
    </row>
    <row r="684" spans="1:9">
      <c r="A684" s="74">
        <v>8192</v>
      </c>
      <c r="B684" s="74">
        <f t="shared" si="1001"/>
        <v>22.6</v>
      </c>
      <c r="C684" s="78">
        <v>22.475000000000001</v>
      </c>
      <c r="D684" s="76">
        <f t="shared" si="1002"/>
        <v>4.3900000000000006</v>
      </c>
      <c r="E684" s="76">
        <f t="shared" si="1003"/>
        <v>4.3900000000000006</v>
      </c>
      <c r="F684" s="77">
        <f t="shared" si="1004"/>
        <v>433.14044750000011</v>
      </c>
      <c r="G684" s="73">
        <f t="shared" si="1005"/>
        <v>6.6018767466682832E+40</v>
      </c>
      <c r="H684" s="74">
        <f t="shared" si="1006"/>
        <v>135.60000000000008</v>
      </c>
      <c r="I684" s="79">
        <v>678</v>
      </c>
    </row>
    <row r="685" spans="1:9">
      <c r="A685" s="74">
        <v>8192</v>
      </c>
      <c r="B685" s="74">
        <f t="shared" si="1001"/>
        <v>22.633333333333333</v>
      </c>
      <c r="C685" s="78">
        <v>22.475000000000001</v>
      </c>
      <c r="D685" s="76">
        <f t="shared" si="1002"/>
        <v>4.3949999999999996</v>
      </c>
      <c r="E685" s="76">
        <f t="shared" si="1003"/>
        <v>4.3949999999999996</v>
      </c>
      <c r="F685" s="77">
        <f t="shared" si="1004"/>
        <v>434.12766187499994</v>
      </c>
      <c r="G685" s="73">
        <f t="shared" si="1005"/>
        <v>7.5835649587910355E+40</v>
      </c>
      <c r="H685" s="74">
        <f t="shared" si="1006"/>
        <v>135.80000000000007</v>
      </c>
      <c r="I685" s="79">
        <v>679</v>
      </c>
    </row>
    <row r="686" spans="1:9">
      <c r="A686" s="74">
        <v>8192</v>
      </c>
      <c r="B686" s="74">
        <f t="shared" si="1001"/>
        <v>22.666666666666668</v>
      </c>
      <c r="C686" s="78">
        <v>22.475000000000001</v>
      </c>
      <c r="D686" s="76">
        <f t="shared" si="1002"/>
        <v>4.4000000000000004</v>
      </c>
      <c r="E686" s="76">
        <f t="shared" si="1003"/>
        <v>4.4000000000000004</v>
      </c>
      <c r="F686" s="77">
        <f t="shared" si="1004"/>
        <v>435.1160000000001</v>
      </c>
      <c r="G686" s="73">
        <f t="shared" si="1005"/>
        <v>8.7112285931764193E+40</v>
      </c>
      <c r="H686" s="74">
        <f t="shared" si="1006"/>
        <v>136.00000000000006</v>
      </c>
      <c r="I686" s="79">
        <v>680</v>
      </c>
    </row>
    <row r="687" spans="1:9">
      <c r="A687" s="74">
        <v>8192</v>
      </c>
      <c r="B687" s="74">
        <f t="shared" si="1001"/>
        <v>22.7</v>
      </c>
      <c r="C687" s="78">
        <v>22.475000000000001</v>
      </c>
      <c r="D687" s="76">
        <f t="shared" si="1002"/>
        <v>4.4050000000000002</v>
      </c>
      <c r="E687" s="76">
        <f t="shared" si="1003"/>
        <v>4.4050000000000002</v>
      </c>
      <c r="F687" s="77">
        <f t="shared" si="1004"/>
        <v>436.10546187500012</v>
      </c>
      <c r="G687" s="73">
        <f t="shared" si="1005"/>
        <v>1.000657395498489E+41</v>
      </c>
      <c r="H687" s="74">
        <f t="shared" si="1006"/>
        <v>136.20000000000007</v>
      </c>
      <c r="I687" s="79">
        <v>681</v>
      </c>
    </row>
    <row r="688" spans="1:9">
      <c r="A688" s="74">
        <v>8192</v>
      </c>
      <c r="B688" s="74">
        <f t="shared" si="1001"/>
        <v>22.733333333333334</v>
      </c>
      <c r="C688" s="78">
        <v>22.475000000000001</v>
      </c>
      <c r="D688" s="76">
        <f t="shared" si="1002"/>
        <v>4.41</v>
      </c>
      <c r="E688" s="76">
        <f t="shared" si="1003"/>
        <v>4.41</v>
      </c>
      <c r="F688" s="77">
        <f t="shared" si="1004"/>
        <v>437.09604750000005</v>
      </c>
      <c r="G688" s="73">
        <f t="shared" si="1005"/>
        <v>1.1494535041247317E+41</v>
      </c>
      <c r="H688" s="74">
        <f t="shared" si="1006"/>
        <v>136.40000000000006</v>
      </c>
      <c r="I688" s="79">
        <v>682</v>
      </c>
    </row>
    <row r="689" spans="1:9">
      <c r="A689" s="74">
        <v>8192</v>
      </c>
      <c r="B689" s="74">
        <f t="shared" si="1001"/>
        <v>22.766666666666666</v>
      </c>
      <c r="C689" s="78">
        <v>22.475000000000001</v>
      </c>
      <c r="D689" s="76">
        <f t="shared" si="1002"/>
        <v>4.415</v>
      </c>
      <c r="E689" s="76">
        <f t="shared" si="1003"/>
        <v>4.415</v>
      </c>
      <c r="F689" s="77">
        <f t="shared" si="1004"/>
        <v>438.08775687500003</v>
      </c>
      <c r="G689" s="73">
        <f t="shared" si="1005"/>
        <v>1.3203753493336572E+41</v>
      </c>
      <c r="H689" s="74">
        <f t="shared" si="1006"/>
        <v>136.60000000000005</v>
      </c>
      <c r="I689" s="79">
        <v>683</v>
      </c>
    </row>
    <row r="690" spans="1:9">
      <c r="A690" s="74">
        <v>8192</v>
      </c>
      <c r="B690" s="74">
        <f t="shared" si="1001"/>
        <v>22.8</v>
      </c>
      <c r="C690" s="78">
        <v>22.475000000000001</v>
      </c>
      <c r="D690" s="76">
        <f t="shared" si="1002"/>
        <v>4.42</v>
      </c>
      <c r="E690" s="76">
        <f t="shared" si="1003"/>
        <v>4.42</v>
      </c>
      <c r="F690" s="77">
        <f t="shared" si="1004"/>
        <v>439.08058999999997</v>
      </c>
      <c r="G690" s="73">
        <f t="shared" si="1005"/>
        <v>1.5167129917582075E+41</v>
      </c>
      <c r="H690" s="74">
        <f t="shared" si="1006"/>
        <v>136.80000000000007</v>
      </c>
      <c r="I690" s="79">
        <v>684</v>
      </c>
    </row>
    <row r="691" spans="1:9">
      <c r="A691" s="74">
        <v>8192</v>
      </c>
      <c r="B691" s="74">
        <f t="shared" si="1001"/>
        <v>22.833333333333332</v>
      </c>
      <c r="C691" s="78">
        <v>22.475000000000001</v>
      </c>
      <c r="D691" s="76">
        <f t="shared" si="1002"/>
        <v>4.4250000000000007</v>
      </c>
      <c r="E691" s="76">
        <f t="shared" si="1003"/>
        <v>4.4250000000000007</v>
      </c>
      <c r="F691" s="77">
        <f t="shared" si="1004"/>
        <v>440.07454687500012</v>
      </c>
      <c r="G691" s="73">
        <f t="shared" si="1005"/>
        <v>1.7422457186352842E+41</v>
      </c>
      <c r="H691" s="74">
        <f t="shared" si="1006"/>
        <v>137.00000000000006</v>
      </c>
      <c r="I691" s="79">
        <v>685</v>
      </c>
    </row>
    <row r="692" spans="1:9">
      <c r="A692" s="74">
        <v>8192</v>
      </c>
      <c r="B692" s="74">
        <f t="shared" si="1001"/>
        <v>22.866666666666667</v>
      </c>
      <c r="C692" s="78">
        <v>22.475000000000001</v>
      </c>
      <c r="D692" s="76">
        <f t="shared" si="1002"/>
        <v>4.43</v>
      </c>
      <c r="E692" s="76">
        <f t="shared" si="1003"/>
        <v>4.43</v>
      </c>
      <c r="F692" s="77">
        <f t="shared" si="1004"/>
        <v>441.06962749999997</v>
      </c>
      <c r="G692" s="73">
        <f t="shared" si="1005"/>
        <v>2.0013147909969785E+41</v>
      </c>
      <c r="H692" s="74">
        <f t="shared" si="1006"/>
        <v>137.20000000000007</v>
      </c>
      <c r="I692" s="79">
        <v>686</v>
      </c>
    </row>
    <row r="693" spans="1:9">
      <c r="A693" s="74">
        <v>8192</v>
      </c>
      <c r="B693" s="74">
        <f t="shared" si="1001"/>
        <v>22.9</v>
      </c>
      <c r="C693" s="78">
        <v>22.475000000000001</v>
      </c>
      <c r="D693" s="76">
        <f t="shared" si="1002"/>
        <v>4.4350000000000005</v>
      </c>
      <c r="E693" s="76">
        <f t="shared" si="1003"/>
        <v>4.4350000000000005</v>
      </c>
      <c r="F693" s="77">
        <f t="shared" si="1004"/>
        <v>442.06583187500013</v>
      </c>
      <c r="G693" s="73">
        <f t="shared" si="1005"/>
        <v>2.2989070082494641E+41</v>
      </c>
      <c r="H693" s="74">
        <f t="shared" si="1006"/>
        <v>137.40000000000006</v>
      </c>
      <c r="I693" s="79">
        <v>687</v>
      </c>
    </row>
    <row r="694" spans="1:9">
      <c r="A694" s="74">
        <v>8192</v>
      </c>
      <c r="B694" s="74">
        <f t="shared" si="1001"/>
        <v>22.933333333333334</v>
      </c>
      <c r="C694" s="78">
        <v>22.475000000000001</v>
      </c>
      <c r="D694" s="76">
        <f t="shared" si="1002"/>
        <v>4.4399999999999995</v>
      </c>
      <c r="E694" s="76">
        <f t="shared" si="1003"/>
        <v>4.4399999999999995</v>
      </c>
      <c r="F694" s="77">
        <f t="shared" si="1004"/>
        <v>443.06315999999998</v>
      </c>
      <c r="G694" s="73">
        <f t="shared" si="1005"/>
        <v>2.6407506986673148E+41</v>
      </c>
      <c r="H694" s="74">
        <f t="shared" si="1006"/>
        <v>137.60000000000005</v>
      </c>
      <c r="I694" s="79">
        <v>688</v>
      </c>
    </row>
    <row r="695" spans="1:9">
      <c r="A695" s="74">
        <v>8192</v>
      </c>
      <c r="B695" s="74">
        <f t="shared" si="1001"/>
        <v>22.966666666666665</v>
      </c>
      <c r="C695" s="78">
        <v>22.475000000000001</v>
      </c>
      <c r="D695" s="76">
        <f t="shared" si="1002"/>
        <v>4.4450000000000003</v>
      </c>
      <c r="E695" s="76">
        <f t="shared" si="1003"/>
        <v>4.4450000000000003</v>
      </c>
      <c r="F695" s="77">
        <f t="shared" si="1004"/>
        <v>444.0616118750001</v>
      </c>
      <c r="G695" s="73">
        <f t="shared" si="1005"/>
        <v>3.0334259835164161E+41</v>
      </c>
      <c r="H695" s="74">
        <f t="shared" si="1006"/>
        <v>137.80000000000007</v>
      </c>
      <c r="I695" s="79">
        <v>689</v>
      </c>
    </row>
    <row r="696" spans="1:9">
      <c r="A696" s="74">
        <v>8192</v>
      </c>
      <c r="B696" s="74">
        <f t="shared" si="1001"/>
        <v>23</v>
      </c>
      <c r="C696" s="78">
        <v>22.475000000000001</v>
      </c>
      <c r="D696" s="76">
        <f t="shared" si="1002"/>
        <v>4.45</v>
      </c>
      <c r="E696" s="76">
        <f t="shared" si="1003"/>
        <v>4.45</v>
      </c>
      <c r="F696" s="77">
        <f t="shared" si="1004"/>
        <v>445.06118750000007</v>
      </c>
      <c r="G696" s="73">
        <f t="shared" si="1005"/>
        <v>3.48449143727057E+41</v>
      </c>
      <c r="H696" s="74">
        <f t="shared" si="1006"/>
        <v>138.00000000000006</v>
      </c>
      <c r="I696" s="79">
        <v>690</v>
      </c>
    </row>
    <row r="697" spans="1:9">
      <c r="A697" s="74">
        <v>8192</v>
      </c>
      <c r="B697" s="74">
        <f t="shared" si="1001"/>
        <v>23.033333333333335</v>
      </c>
      <c r="C697" s="78">
        <v>22.475000000000001</v>
      </c>
      <c r="D697" s="76">
        <f t="shared" si="1002"/>
        <v>4.4550000000000001</v>
      </c>
      <c r="E697" s="76">
        <f t="shared" si="1003"/>
        <v>4.4550000000000001</v>
      </c>
      <c r="F697" s="77">
        <f t="shared" si="1004"/>
        <v>446.06188687500003</v>
      </c>
      <c r="G697" s="73">
        <f t="shared" si="1005"/>
        <v>4.0026295819939585E+41</v>
      </c>
      <c r="H697" s="74">
        <f t="shared" si="1006"/>
        <v>138.20000000000007</v>
      </c>
      <c r="I697" s="79">
        <v>691</v>
      </c>
    </row>
    <row r="698" spans="1:9">
      <c r="A698" s="74">
        <v>8192</v>
      </c>
      <c r="B698" s="74">
        <f t="shared" si="1001"/>
        <v>23.066666666666666</v>
      </c>
      <c r="C698" s="78">
        <v>22.475000000000001</v>
      </c>
      <c r="D698" s="76">
        <f t="shared" si="1002"/>
        <v>4.46</v>
      </c>
      <c r="E698" s="76">
        <f t="shared" si="1003"/>
        <v>4.46</v>
      </c>
      <c r="F698" s="77">
        <f t="shared" si="1004"/>
        <v>447.06371000000001</v>
      </c>
      <c r="G698" s="73">
        <f t="shared" si="1005"/>
        <v>4.5978140164989298E+41</v>
      </c>
      <c r="H698" s="74">
        <f t="shared" si="1006"/>
        <v>138.40000000000006</v>
      </c>
      <c r="I698" s="79">
        <v>692</v>
      </c>
    </row>
    <row r="699" spans="1:9">
      <c r="A699" s="74">
        <v>8192</v>
      </c>
      <c r="B699" s="74">
        <f t="shared" si="1001"/>
        <v>23.1</v>
      </c>
      <c r="C699" s="78">
        <v>22.475000000000001</v>
      </c>
      <c r="D699" s="76">
        <f t="shared" si="1002"/>
        <v>4.4649999999999999</v>
      </c>
      <c r="E699" s="76">
        <f t="shared" si="1003"/>
        <v>4.4649999999999999</v>
      </c>
      <c r="F699" s="77">
        <f t="shared" si="1004"/>
        <v>448.06665687499998</v>
      </c>
      <c r="G699" s="73">
        <f t="shared" si="1005"/>
        <v>5.281501397334632E+41</v>
      </c>
      <c r="H699" s="74">
        <f t="shared" si="1006"/>
        <v>138.60000000000008</v>
      </c>
      <c r="I699" s="79">
        <v>693</v>
      </c>
    </row>
    <row r="700" spans="1:9">
      <c r="A700" s="74">
        <v>8192</v>
      </c>
      <c r="B700" s="74">
        <f t="shared" si="1001"/>
        <v>23.133333333333333</v>
      </c>
      <c r="C700" s="78">
        <v>22.475000000000001</v>
      </c>
      <c r="D700" s="76">
        <f t="shared" si="1002"/>
        <v>4.4700000000000006</v>
      </c>
      <c r="E700" s="76">
        <f t="shared" si="1003"/>
        <v>4.4700000000000006</v>
      </c>
      <c r="F700" s="77">
        <f t="shared" si="1004"/>
        <v>449.07072750000015</v>
      </c>
      <c r="G700" s="73">
        <f t="shared" si="1005"/>
        <v>6.066851967032833E+41</v>
      </c>
      <c r="H700" s="74">
        <f t="shared" si="1006"/>
        <v>138.80000000000007</v>
      </c>
      <c r="I700" s="79">
        <v>694</v>
      </c>
    </row>
    <row r="701" spans="1:9">
      <c r="A701" s="74">
        <v>8192</v>
      </c>
      <c r="B701" s="74">
        <f t="shared" si="1001"/>
        <v>23.166666666666668</v>
      </c>
      <c r="C701" s="78">
        <v>22.475000000000001</v>
      </c>
      <c r="D701" s="76">
        <f t="shared" si="1002"/>
        <v>4.4749999999999996</v>
      </c>
      <c r="E701" s="76">
        <f t="shared" si="1003"/>
        <v>4.4749999999999996</v>
      </c>
      <c r="F701" s="77">
        <f t="shared" si="1004"/>
        <v>450.07592187499995</v>
      </c>
      <c r="G701" s="73">
        <f t="shared" si="1005"/>
        <v>6.9689828745411431E+41</v>
      </c>
      <c r="H701" s="74">
        <f t="shared" si="1006"/>
        <v>139.00000000000006</v>
      </c>
      <c r="I701" s="79">
        <v>695</v>
      </c>
    </row>
    <row r="702" spans="1:9">
      <c r="A702" s="74">
        <v>8192</v>
      </c>
      <c r="B702" s="74">
        <f t="shared" si="1001"/>
        <v>23.2</v>
      </c>
      <c r="C702" s="78">
        <v>22.475000000000001</v>
      </c>
      <c r="D702" s="76">
        <f t="shared" si="1002"/>
        <v>4.4800000000000004</v>
      </c>
      <c r="E702" s="76">
        <f t="shared" si="1003"/>
        <v>4.4800000000000004</v>
      </c>
      <c r="F702" s="77">
        <f t="shared" si="1004"/>
        <v>451.08224000000013</v>
      </c>
      <c r="G702" s="73">
        <f t="shared" si="1005"/>
        <v>8.00525916398792E+41</v>
      </c>
      <c r="H702" s="74">
        <f t="shared" si="1006"/>
        <v>139.20000000000007</v>
      </c>
      <c r="I702" s="79">
        <v>696</v>
      </c>
    </row>
    <row r="703" spans="1:9">
      <c r="A703" s="74">
        <v>8192</v>
      </c>
      <c r="B703" s="74">
        <f t="shared" si="1001"/>
        <v>23.233333333333334</v>
      </c>
      <c r="C703" s="78">
        <v>22.475000000000001</v>
      </c>
      <c r="D703" s="76">
        <f t="shared" si="1002"/>
        <v>4.4849999999999994</v>
      </c>
      <c r="E703" s="76">
        <f t="shared" si="1003"/>
        <v>4.4849999999999994</v>
      </c>
      <c r="F703" s="77">
        <f t="shared" si="1004"/>
        <v>452.08968187499988</v>
      </c>
      <c r="G703" s="73">
        <f t="shared" si="1005"/>
        <v>9.1956280329978659E+41</v>
      </c>
      <c r="H703" s="74">
        <f t="shared" si="1006"/>
        <v>139.40000000000006</v>
      </c>
      <c r="I703" s="79">
        <v>697</v>
      </c>
    </row>
    <row r="704" spans="1:9">
      <c r="A704" s="74">
        <v>8192</v>
      </c>
      <c r="B704" s="74">
        <f t="shared" si="1001"/>
        <v>23.266666666666666</v>
      </c>
      <c r="C704" s="78">
        <v>22.475000000000001</v>
      </c>
      <c r="D704" s="76">
        <f t="shared" si="1002"/>
        <v>4.49</v>
      </c>
      <c r="E704" s="76">
        <f t="shared" si="1003"/>
        <v>4.49</v>
      </c>
      <c r="F704" s="77">
        <f t="shared" si="1004"/>
        <v>453.09824750000007</v>
      </c>
      <c r="G704" s="73">
        <f t="shared" si="1005"/>
        <v>1.0563002794669265E+42</v>
      </c>
      <c r="H704" s="74">
        <f t="shared" si="1006"/>
        <v>139.60000000000008</v>
      </c>
      <c r="I704" s="79">
        <v>698</v>
      </c>
    </row>
    <row r="705" spans="1:9">
      <c r="A705" s="74">
        <v>8192</v>
      </c>
      <c r="B705" s="74">
        <f t="shared" si="1001"/>
        <v>23.3</v>
      </c>
      <c r="C705" s="78">
        <v>22.475000000000001</v>
      </c>
      <c r="D705" s="76">
        <f t="shared" si="1002"/>
        <v>4.4950000000000001</v>
      </c>
      <c r="E705" s="76">
        <f t="shared" si="1003"/>
        <v>4.4950000000000001</v>
      </c>
      <c r="F705" s="77">
        <f t="shared" si="1004"/>
        <v>454.10793687500001</v>
      </c>
      <c r="G705" s="73">
        <f t="shared" si="1005"/>
        <v>1.2133703934065671E+42</v>
      </c>
      <c r="H705" s="74">
        <f t="shared" si="1006"/>
        <v>139.80000000000007</v>
      </c>
      <c r="I705" s="79">
        <v>699</v>
      </c>
    </row>
    <row r="706" spans="1:9">
      <c r="A706" s="74">
        <v>8192</v>
      </c>
      <c r="B706" s="74">
        <f t="shared" si="1001"/>
        <v>23.333333333333332</v>
      </c>
      <c r="C706" s="78">
        <v>22.475000000000001</v>
      </c>
      <c r="D706" s="76">
        <f t="shared" si="1002"/>
        <v>4.5</v>
      </c>
      <c r="E706" s="76">
        <f t="shared" si="1003"/>
        <v>4.5</v>
      </c>
      <c r="F706" s="77">
        <f t="shared" si="1004"/>
        <v>455.11875000000003</v>
      </c>
      <c r="G706" s="73">
        <f t="shared" si="1005"/>
        <v>1.3937965749082289E+42</v>
      </c>
      <c r="H706" s="74">
        <f t="shared" si="1006"/>
        <v>140.00000000000009</v>
      </c>
      <c r="I706" s="79">
        <v>700</v>
      </c>
    </row>
    <row r="707" spans="1:9">
      <c r="A707" s="74">
        <v>8192</v>
      </c>
      <c r="B707" s="74">
        <f t="shared" si="1001"/>
        <v>23.366666666666667</v>
      </c>
      <c r="C707" s="78">
        <v>22.475000000000001</v>
      </c>
      <c r="D707" s="76">
        <f t="shared" si="1002"/>
        <v>4.5049999999999999</v>
      </c>
      <c r="E707" s="76">
        <f t="shared" si="1003"/>
        <v>4.5049999999999999</v>
      </c>
      <c r="F707" s="77">
        <f t="shared" si="1004"/>
        <v>456.13068687499998</v>
      </c>
      <c r="G707" s="73">
        <f t="shared" si="1005"/>
        <v>1.6010518327975843E+42</v>
      </c>
      <c r="H707" s="74">
        <f t="shared" si="1006"/>
        <v>140.20000000000007</v>
      </c>
      <c r="I707" s="79">
        <v>701</v>
      </c>
    </row>
    <row r="708" spans="1:9">
      <c r="A708" s="74">
        <v>8192</v>
      </c>
      <c r="B708" s="74">
        <f t="shared" si="1001"/>
        <v>23.4</v>
      </c>
      <c r="C708" s="78">
        <v>22.475000000000001</v>
      </c>
      <c r="D708" s="76">
        <f t="shared" si="1002"/>
        <v>4.51</v>
      </c>
      <c r="E708" s="76">
        <f t="shared" si="1003"/>
        <v>4.51</v>
      </c>
      <c r="F708" s="77">
        <f t="shared" si="1004"/>
        <v>457.14374750000002</v>
      </c>
      <c r="G708" s="73">
        <f t="shared" si="1005"/>
        <v>1.8391256065995732E+42</v>
      </c>
      <c r="H708" s="74">
        <f t="shared" si="1006"/>
        <v>140.40000000000009</v>
      </c>
      <c r="I708" s="79">
        <v>702</v>
      </c>
    </row>
    <row r="709" spans="1:9">
      <c r="A709" s="74">
        <v>8192</v>
      </c>
      <c r="B709" s="74">
        <f t="shared" si="1001"/>
        <v>23.433333333333334</v>
      </c>
      <c r="C709" s="78">
        <v>22.475000000000001</v>
      </c>
      <c r="D709" s="76">
        <f t="shared" si="1002"/>
        <v>4.5150000000000006</v>
      </c>
      <c r="E709" s="76">
        <f t="shared" si="1003"/>
        <v>4.5150000000000006</v>
      </c>
      <c r="F709" s="77">
        <f t="shared" si="1004"/>
        <v>458.15793187500014</v>
      </c>
      <c r="G709" s="73">
        <f t="shared" si="1005"/>
        <v>2.1126005589338543E+42</v>
      </c>
      <c r="H709" s="74">
        <f t="shared" si="1006"/>
        <v>140.60000000000008</v>
      </c>
      <c r="I709" s="79">
        <v>703</v>
      </c>
    </row>
    <row r="710" spans="1:9">
      <c r="A710" s="74">
        <v>8192</v>
      </c>
      <c r="B710" s="74">
        <f t="shared" si="1001"/>
        <v>23.466666666666665</v>
      </c>
      <c r="C710" s="78">
        <v>22.475000000000001</v>
      </c>
      <c r="D710" s="76">
        <f t="shared" si="1002"/>
        <v>4.5199999999999996</v>
      </c>
      <c r="E710" s="76">
        <f t="shared" si="1003"/>
        <v>4.5199999999999996</v>
      </c>
      <c r="F710" s="77">
        <f t="shared" si="1004"/>
        <v>459.17323999999996</v>
      </c>
      <c r="G710" s="73">
        <f t="shared" si="1005"/>
        <v>2.4267407868131354E+42</v>
      </c>
      <c r="H710" s="74">
        <f t="shared" si="1006"/>
        <v>140.80000000000007</v>
      </c>
      <c r="I710" s="79">
        <v>704</v>
      </c>
    </row>
    <row r="711" spans="1:9">
      <c r="A711" s="74">
        <v>8192</v>
      </c>
      <c r="B711" s="74">
        <f t="shared" ref="B711:B774" si="1007">I711/30</f>
        <v>23.5</v>
      </c>
      <c r="C711" s="78">
        <v>22.475000000000001</v>
      </c>
      <c r="D711" s="76">
        <f t="shared" si="1002"/>
        <v>4.5250000000000004</v>
      </c>
      <c r="E711" s="76">
        <f t="shared" si="1003"/>
        <v>4.5250000000000004</v>
      </c>
      <c r="F711" s="77">
        <f t="shared" si="1004"/>
        <v>460.1896718750001</v>
      </c>
      <c r="G711" s="73">
        <f t="shared" si="1005"/>
        <v>2.7875931498164591E+42</v>
      </c>
      <c r="H711" s="74">
        <f t="shared" si="1006"/>
        <v>141.00000000000009</v>
      </c>
      <c r="I711" s="79">
        <v>705</v>
      </c>
    </row>
    <row r="712" spans="1:9">
      <c r="A712" s="74">
        <v>8192</v>
      </c>
      <c r="B712" s="74">
        <f t="shared" si="1007"/>
        <v>23.533333333333335</v>
      </c>
      <c r="C712" s="78">
        <v>22.475000000000001</v>
      </c>
      <c r="D712" s="76">
        <f t="shared" si="1002"/>
        <v>4.53</v>
      </c>
      <c r="E712" s="76">
        <f t="shared" si="1003"/>
        <v>4.53</v>
      </c>
      <c r="F712" s="77">
        <f t="shared" si="1004"/>
        <v>461.2072275000001</v>
      </c>
      <c r="G712" s="73">
        <f t="shared" si="1005"/>
        <v>3.2021036655951705E+42</v>
      </c>
      <c r="H712" s="74">
        <f t="shared" si="1006"/>
        <v>141.20000000000007</v>
      </c>
      <c r="I712" s="79">
        <v>706</v>
      </c>
    </row>
    <row r="713" spans="1:9">
      <c r="A713" s="74">
        <v>8192</v>
      </c>
      <c r="B713" s="74">
        <f t="shared" si="1007"/>
        <v>23.566666666666666</v>
      </c>
      <c r="C713" s="78">
        <v>22.475000000000001</v>
      </c>
      <c r="D713" s="76">
        <f t="shared" si="1002"/>
        <v>4.5350000000000001</v>
      </c>
      <c r="E713" s="76">
        <f t="shared" si="1003"/>
        <v>4.5350000000000001</v>
      </c>
      <c r="F713" s="77">
        <f t="shared" si="1004"/>
        <v>462.22590687500002</v>
      </c>
      <c r="G713" s="73">
        <f t="shared" si="1005"/>
        <v>3.6782512131991482E+42</v>
      </c>
      <c r="H713" s="74">
        <f t="shared" si="1006"/>
        <v>141.40000000000009</v>
      </c>
      <c r="I713" s="79">
        <v>707</v>
      </c>
    </row>
    <row r="714" spans="1:9">
      <c r="A714" s="74">
        <v>8192</v>
      </c>
      <c r="B714" s="74">
        <f t="shared" si="1007"/>
        <v>23.6</v>
      </c>
      <c r="C714" s="78">
        <v>22.475000000000001</v>
      </c>
      <c r="D714" s="76">
        <f t="shared" si="1002"/>
        <v>4.54</v>
      </c>
      <c r="E714" s="76">
        <f t="shared" si="1003"/>
        <v>4.54</v>
      </c>
      <c r="F714" s="77">
        <f t="shared" si="1004"/>
        <v>463.24571000000003</v>
      </c>
      <c r="G714" s="73">
        <f t="shared" si="1005"/>
        <v>4.2252011178677105E+42</v>
      </c>
      <c r="H714" s="74">
        <f t="shared" si="1006"/>
        <v>141.60000000000008</v>
      </c>
      <c r="I714" s="79">
        <v>708</v>
      </c>
    </row>
    <row r="715" spans="1:9">
      <c r="A715" s="74">
        <v>8192</v>
      </c>
      <c r="B715" s="74">
        <f t="shared" si="1007"/>
        <v>23.633333333333333</v>
      </c>
      <c r="C715" s="78">
        <v>22.475000000000001</v>
      </c>
      <c r="D715" s="76">
        <f t="shared" si="1002"/>
        <v>4.5449999999999999</v>
      </c>
      <c r="E715" s="76">
        <f t="shared" si="1003"/>
        <v>4.5449999999999999</v>
      </c>
      <c r="F715" s="77">
        <f t="shared" si="1004"/>
        <v>464.26663687500002</v>
      </c>
      <c r="G715" s="73">
        <f t="shared" si="1005"/>
        <v>4.8534815736262714E+42</v>
      </c>
      <c r="H715" s="74">
        <f t="shared" si="1006"/>
        <v>141.80000000000007</v>
      </c>
      <c r="I715" s="79">
        <v>709</v>
      </c>
    </row>
    <row r="716" spans="1:9">
      <c r="A716" s="74">
        <v>8192</v>
      </c>
      <c r="B716" s="74">
        <f t="shared" si="1007"/>
        <v>23.666666666666668</v>
      </c>
      <c r="C716" s="78">
        <v>22.475000000000001</v>
      </c>
      <c r="D716" s="76">
        <f t="shared" si="1002"/>
        <v>4.5500000000000007</v>
      </c>
      <c r="E716" s="76">
        <f t="shared" si="1003"/>
        <v>4.5500000000000007</v>
      </c>
      <c r="F716" s="77">
        <f t="shared" si="1004"/>
        <v>465.28868750000015</v>
      </c>
      <c r="G716" s="73">
        <f t="shared" si="1005"/>
        <v>5.5751862996329195E+42</v>
      </c>
      <c r="H716" s="74">
        <f t="shared" si="1006"/>
        <v>142.00000000000009</v>
      </c>
      <c r="I716" s="79">
        <v>710</v>
      </c>
    </row>
    <row r="717" spans="1:9">
      <c r="A717" s="74">
        <v>8192</v>
      </c>
      <c r="B717" s="74">
        <f t="shared" si="1007"/>
        <v>23.7</v>
      </c>
      <c r="C717" s="78">
        <v>22.475000000000001</v>
      </c>
      <c r="D717" s="76">
        <f t="shared" si="1002"/>
        <v>4.5549999999999997</v>
      </c>
      <c r="E717" s="76">
        <f t="shared" si="1003"/>
        <v>4.5549999999999997</v>
      </c>
      <c r="F717" s="77">
        <f t="shared" si="1004"/>
        <v>466.31186187499998</v>
      </c>
      <c r="G717" s="73">
        <f t="shared" si="1005"/>
        <v>6.4042073311903422E+42</v>
      </c>
      <c r="H717" s="74">
        <f t="shared" si="1006"/>
        <v>142.20000000000007</v>
      </c>
      <c r="I717" s="79">
        <v>711</v>
      </c>
    </row>
    <row r="718" spans="1:9">
      <c r="A718" s="74">
        <v>8192</v>
      </c>
      <c r="B718" s="74">
        <f t="shared" si="1007"/>
        <v>23.733333333333334</v>
      </c>
      <c r="C718" s="78">
        <v>22.475000000000001</v>
      </c>
      <c r="D718" s="76">
        <f t="shared" si="1002"/>
        <v>4.5600000000000005</v>
      </c>
      <c r="E718" s="76">
        <f t="shared" si="1003"/>
        <v>4.5600000000000005</v>
      </c>
      <c r="F718" s="77">
        <f t="shared" si="1004"/>
        <v>467.33616000000012</v>
      </c>
      <c r="G718" s="73">
        <f t="shared" si="1005"/>
        <v>7.3565024263982977E+42</v>
      </c>
      <c r="H718" s="74">
        <f t="shared" si="1006"/>
        <v>142.40000000000006</v>
      </c>
      <c r="I718" s="79">
        <v>712</v>
      </c>
    </row>
    <row r="719" spans="1:9">
      <c r="A719" s="74">
        <v>8192</v>
      </c>
      <c r="B719" s="74">
        <f t="shared" si="1007"/>
        <v>23.766666666666666</v>
      </c>
      <c r="C719" s="78">
        <v>22.475000000000001</v>
      </c>
      <c r="D719" s="76">
        <f t="shared" si="1002"/>
        <v>4.5649999999999995</v>
      </c>
      <c r="E719" s="76">
        <f t="shared" si="1003"/>
        <v>4.5649999999999995</v>
      </c>
      <c r="F719" s="77">
        <f t="shared" si="1004"/>
        <v>468.3615818749999</v>
      </c>
      <c r="G719" s="73">
        <f t="shared" si="1005"/>
        <v>8.4504022357354223E+42</v>
      </c>
      <c r="H719" s="74">
        <f t="shared" si="1006"/>
        <v>142.60000000000008</v>
      </c>
      <c r="I719" s="79">
        <v>713</v>
      </c>
    </row>
    <row r="720" spans="1:9">
      <c r="A720" s="74">
        <v>8192</v>
      </c>
      <c r="B720" s="74">
        <f t="shared" si="1007"/>
        <v>23.8</v>
      </c>
      <c r="C720" s="78">
        <v>22.475000000000001</v>
      </c>
      <c r="D720" s="76">
        <f t="shared" si="1002"/>
        <v>4.57</v>
      </c>
      <c r="E720" s="76">
        <f t="shared" si="1003"/>
        <v>4.57</v>
      </c>
      <c r="F720" s="77">
        <f t="shared" si="1004"/>
        <v>469.38812750000011</v>
      </c>
      <c r="G720" s="73">
        <f t="shared" si="1005"/>
        <v>9.7069631472525477E+42</v>
      </c>
      <c r="H720" s="74">
        <f t="shared" si="1006"/>
        <v>142.80000000000007</v>
      </c>
      <c r="I720" s="79">
        <v>714</v>
      </c>
    </row>
    <row r="721" spans="1:9">
      <c r="A721" s="74">
        <v>8192</v>
      </c>
      <c r="B721" s="74">
        <f t="shared" si="1007"/>
        <v>23.833333333333332</v>
      </c>
      <c r="C721" s="78">
        <v>22.475000000000001</v>
      </c>
      <c r="D721" s="76">
        <f t="shared" si="1002"/>
        <v>4.5750000000000002</v>
      </c>
      <c r="E721" s="76">
        <f t="shared" si="1003"/>
        <v>4.5750000000000002</v>
      </c>
      <c r="F721" s="77">
        <f t="shared" si="1004"/>
        <v>470.41579687500001</v>
      </c>
      <c r="G721" s="73">
        <f t="shared" si="1005"/>
        <v>1.1150372599265841E+43</v>
      </c>
      <c r="H721" s="74">
        <f t="shared" si="1006"/>
        <v>143.00000000000009</v>
      </c>
      <c r="I721" s="79">
        <v>715</v>
      </c>
    </row>
    <row r="722" spans="1:9">
      <c r="A722" s="74">
        <v>8192</v>
      </c>
      <c r="B722" s="74">
        <f t="shared" si="1007"/>
        <v>23.866666666666667</v>
      </c>
      <c r="C722" s="78">
        <v>22.475000000000001</v>
      </c>
      <c r="D722" s="76">
        <f t="shared" si="1002"/>
        <v>4.58</v>
      </c>
      <c r="E722" s="76">
        <f t="shared" si="1003"/>
        <v>4.58</v>
      </c>
      <c r="F722" s="77">
        <f t="shared" si="1004"/>
        <v>471.44459000000001</v>
      </c>
      <c r="G722" s="73">
        <f t="shared" si="1005"/>
        <v>1.2808414662380689E+43</v>
      </c>
      <c r="H722" s="74">
        <f t="shared" si="1006"/>
        <v>143.20000000000007</v>
      </c>
      <c r="I722" s="79">
        <v>716</v>
      </c>
    </row>
    <row r="723" spans="1:9">
      <c r="A723" s="74">
        <v>8192</v>
      </c>
      <c r="B723" s="74">
        <f t="shared" si="1007"/>
        <v>23.9</v>
      </c>
      <c r="C723" s="78">
        <v>22.475000000000001</v>
      </c>
      <c r="D723" s="76">
        <f t="shared" si="1002"/>
        <v>4.585</v>
      </c>
      <c r="E723" s="76">
        <f t="shared" si="1003"/>
        <v>4.585</v>
      </c>
      <c r="F723" s="77">
        <f t="shared" si="1004"/>
        <v>472.47450687500003</v>
      </c>
      <c r="G723" s="73">
        <f t="shared" si="1005"/>
        <v>1.4713004852796603E+43</v>
      </c>
      <c r="H723" s="74">
        <f t="shared" si="1006"/>
        <v>143.40000000000006</v>
      </c>
      <c r="I723" s="79">
        <v>717</v>
      </c>
    </row>
    <row r="724" spans="1:9">
      <c r="A724" s="74">
        <v>8192</v>
      </c>
      <c r="B724" s="74">
        <f t="shared" si="1007"/>
        <v>23.933333333333334</v>
      </c>
      <c r="C724" s="78">
        <v>22.475000000000001</v>
      </c>
      <c r="D724" s="76">
        <f t="shared" si="1002"/>
        <v>4.59</v>
      </c>
      <c r="E724" s="76">
        <f t="shared" si="1003"/>
        <v>4.59</v>
      </c>
      <c r="F724" s="77">
        <f t="shared" si="1004"/>
        <v>473.50554750000003</v>
      </c>
      <c r="G724" s="73">
        <f t="shared" si="1005"/>
        <v>1.6900804471470847E+43</v>
      </c>
      <c r="H724" s="74">
        <f t="shared" si="1006"/>
        <v>143.60000000000008</v>
      </c>
      <c r="I724" s="79">
        <v>718</v>
      </c>
    </row>
    <row r="725" spans="1:9">
      <c r="A725" s="74">
        <v>8192</v>
      </c>
      <c r="B725" s="74">
        <f t="shared" si="1007"/>
        <v>23.966666666666665</v>
      </c>
      <c r="C725" s="78">
        <v>22.475000000000001</v>
      </c>
      <c r="D725" s="76">
        <f t="shared" si="1002"/>
        <v>4.5950000000000006</v>
      </c>
      <c r="E725" s="76">
        <f t="shared" si="1003"/>
        <v>4.5950000000000006</v>
      </c>
      <c r="F725" s="77">
        <f t="shared" si="1004"/>
        <v>474.53771187500013</v>
      </c>
      <c r="G725" s="73">
        <f t="shared" si="1005"/>
        <v>1.9413926294505098E+43</v>
      </c>
      <c r="H725" s="74">
        <f t="shared" si="1006"/>
        <v>143.80000000000007</v>
      </c>
      <c r="I725" s="79">
        <v>719</v>
      </c>
    </row>
    <row r="726" spans="1:9">
      <c r="A726" s="74">
        <v>8192</v>
      </c>
      <c r="B726" s="74">
        <f t="shared" si="1007"/>
        <v>24</v>
      </c>
      <c r="C726" s="78">
        <v>22.475000000000001</v>
      </c>
      <c r="D726" s="76">
        <f t="shared" si="1002"/>
        <v>4.5999999999999996</v>
      </c>
      <c r="E726" s="76">
        <f t="shared" si="1003"/>
        <v>4.5999999999999996</v>
      </c>
      <c r="F726" s="77">
        <f t="shared" si="1004"/>
        <v>475.57099999999997</v>
      </c>
      <c r="G726" s="73">
        <f t="shared" si="1005"/>
        <v>2.2300745198531693E+43</v>
      </c>
      <c r="H726" s="74">
        <f t="shared" si="1006"/>
        <v>144.00000000000006</v>
      </c>
      <c r="I726" s="79">
        <v>720</v>
      </c>
    </row>
    <row r="727" spans="1:9">
      <c r="A727" s="74">
        <v>8192</v>
      </c>
      <c r="B727" s="74">
        <f t="shared" si="1007"/>
        <v>24.033333333333335</v>
      </c>
      <c r="C727" s="78">
        <v>22.475000000000001</v>
      </c>
      <c r="D727" s="76">
        <f t="shared" si="1002"/>
        <v>4.6050000000000004</v>
      </c>
      <c r="E727" s="76">
        <f t="shared" si="1003"/>
        <v>4.6050000000000004</v>
      </c>
      <c r="F727" s="77">
        <f t="shared" si="1004"/>
        <v>476.60541187500013</v>
      </c>
      <c r="G727" s="73">
        <f t="shared" si="1005"/>
        <v>2.5616829324761389E+43</v>
      </c>
      <c r="H727" s="74">
        <f t="shared" si="1006"/>
        <v>144.20000000000007</v>
      </c>
      <c r="I727" s="79">
        <v>721</v>
      </c>
    </row>
    <row r="728" spans="1:9">
      <c r="A728" s="74">
        <v>8192</v>
      </c>
      <c r="B728" s="74">
        <f t="shared" si="1007"/>
        <v>24.066666666666666</v>
      </c>
      <c r="C728" s="78">
        <v>22.475000000000001</v>
      </c>
      <c r="D728" s="76">
        <f t="shared" si="1002"/>
        <v>4.6099999999999994</v>
      </c>
      <c r="E728" s="76">
        <f t="shared" si="1003"/>
        <v>4.6099999999999994</v>
      </c>
      <c r="F728" s="77">
        <f t="shared" si="1004"/>
        <v>477.64094749999992</v>
      </c>
      <c r="G728" s="73">
        <f t="shared" si="1005"/>
        <v>2.942600970559321E+43</v>
      </c>
      <c r="H728" s="74">
        <f t="shared" si="1006"/>
        <v>144.40000000000006</v>
      </c>
      <c r="I728" s="79">
        <v>722</v>
      </c>
    </row>
    <row r="729" spans="1:9">
      <c r="A729" s="74">
        <v>8192</v>
      </c>
      <c r="B729" s="74">
        <f t="shared" si="1007"/>
        <v>24.1</v>
      </c>
      <c r="C729" s="78">
        <v>22.475000000000001</v>
      </c>
      <c r="D729" s="76">
        <f t="shared" si="1002"/>
        <v>4.6150000000000002</v>
      </c>
      <c r="E729" s="76">
        <f t="shared" si="1003"/>
        <v>4.6150000000000002</v>
      </c>
      <c r="F729" s="77">
        <f t="shared" si="1004"/>
        <v>478.67760687500004</v>
      </c>
      <c r="G729" s="73">
        <f t="shared" si="1005"/>
        <v>3.3801608942941709E+43</v>
      </c>
      <c r="H729" s="74">
        <f t="shared" si="1006"/>
        <v>144.60000000000008</v>
      </c>
      <c r="I729" s="79">
        <v>723</v>
      </c>
    </row>
    <row r="730" spans="1:9">
      <c r="A730" s="74">
        <v>8192</v>
      </c>
      <c r="B730" s="74">
        <f t="shared" si="1007"/>
        <v>24.133333333333333</v>
      </c>
      <c r="C730" s="78">
        <v>22.475000000000001</v>
      </c>
      <c r="D730" s="76">
        <f t="shared" si="1002"/>
        <v>4.62</v>
      </c>
      <c r="E730" s="76">
        <f t="shared" si="1003"/>
        <v>4.62</v>
      </c>
      <c r="F730" s="77">
        <f t="shared" si="1004"/>
        <v>479.71539000000001</v>
      </c>
      <c r="G730" s="73">
        <f t="shared" si="1005"/>
        <v>3.8827852589010216E+43</v>
      </c>
      <c r="H730" s="74">
        <f t="shared" si="1006"/>
        <v>144.80000000000007</v>
      </c>
      <c r="I730" s="79">
        <v>724</v>
      </c>
    </row>
    <row r="731" spans="1:9">
      <c r="A731" s="74">
        <v>8192</v>
      </c>
      <c r="B731" s="74">
        <f t="shared" si="1007"/>
        <v>24.166666666666668</v>
      </c>
      <c r="C731" s="78">
        <v>22.475000000000001</v>
      </c>
      <c r="D731" s="76">
        <f t="shared" si="1002"/>
        <v>4.625</v>
      </c>
      <c r="E731" s="76">
        <f t="shared" si="1003"/>
        <v>4.625</v>
      </c>
      <c r="F731" s="77">
        <f t="shared" si="1004"/>
        <v>480.75429687500002</v>
      </c>
      <c r="G731" s="73">
        <f t="shared" si="1005"/>
        <v>4.4601490397063395E+43</v>
      </c>
      <c r="H731" s="74">
        <f t="shared" si="1006"/>
        <v>145.00000000000006</v>
      </c>
      <c r="I731" s="79">
        <v>725</v>
      </c>
    </row>
    <row r="732" spans="1:9">
      <c r="A732" s="74">
        <v>8192</v>
      </c>
      <c r="B732" s="74">
        <f t="shared" si="1007"/>
        <v>24.2</v>
      </c>
      <c r="C732" s="78">
        <v>22.475000000000001</v>
      </c>
      <c r="D732" s="76">
        <f t="shared" si="1002"/>
        <v>4.63</v>
      </c>
      <c r="E732" s="76">
        <f t="shared" si="1003"/>
        <v>4.63</v>
      </c>
      <c r="F732" s="77">
        <f t="shared" si="1004"/>
        <v>481.79432750000001</v>
      </c>
      <c r="G732" s="73">
        <f t="shared" si="1005"/>
        <v>5.1233658649522787E+43</v>
      </c>
      <c r="H732" s="74">
        <f t="shared" si="1006"/>
        <v>145.20000000000007</v>
      </c>
      <c r="I732" s="79">
        <v>726</v>
      </c>
    </row>
    <row r="733" spans="1:9">
      <c r="A733" s="74">
        <v>8192</v>
      </c>
      <c r="B733" s="74">
        <f t="shared" si="1007"/>
        <v>24.233333333333334</v>
      </c>
      <c r="C733" s="78">
        <v>22.475000000000001</v>
      </c>
      <c r="D733" s="76">
        <f t="shared" si="1002"/>
        <v>4.6349999999999998</v>
      </c>
      <c r="E733" s="76">
        <f t="shared" si="1003"/>
        <v>4.6349999999999998</v>
      </c>
      <c r="F733" s="77">
        <f t="shared" si="1004"/>
        <v>482.83548187500003</v>
      </c>
      <c r="G733" s="73">
        <f t="shared" si="1005"/>
        <v>5.8852019411186451E+43</v>
      </c>
      <c r="H733" s="74">
        <f t="shared" si="1006"/>
        <v>145.40000000000006</v>
      </c>
      <c r="I733" s="79">
        <v>727</v>
      </c>
    </row>
    <row r="734" spans="1:9">
      <c r="A734" s="74">
        <v>8192</v>
      </c>
      <c r="B734" s="74">
        <f t="shared" si="1007"/>
        <v>24.266666666666666</v>
      </c>
      <c r="C734" s="78">
        <v>22.475000000000001</v>
      </c>
      <c r="D734" s="76">
        <f t="shared" si="1002"/>
        <v>4.6400000000000006</v>
      </c>
      <c r="E734" s="76">
        <f t="shared" si="1003"/>
        <v>4.6400000000000006</v>
      </c>
      <c r="F734" s="77">
        <f t="shared" si="1004"/>
        <v>483.87776000000014</v>
      </c>
      <c r="G734" s="73">
        <f t="shared" si="1005"/>
        <v>6.7603217885883438E+43</v>
      </c>
      <c r="H734" s="74">
        <f t="shared" si="1006"/>
        <v>145.60000000000008</v>
      </c>
      <c r="I734" s="79">
        <v>728</v>
      </c>
    </row>
    <row r="735" spans="1:9">
      <c r="A735" s="74">
        <v>8192</v>
      </c>
      <c r="B735" s="74">
        <f t="shared" si="1007"/>
        <v>24.3</v>
      </c>
      <c r="C735" s="78">
        <v>22.475000000000001</v>
      </c>
      <c r="D735" s="76">
        <f t="shared" si="1002"/>
        <v>4.6449999999999996</v>
      </c>
      <c r="E735" s="76">
        <f t="shared" si="1003"/>
        <v>4.6449999999999996</v>
      </c>
      <c r="F735" s="77">
        <f t="shared" si="1004"/>
        <v>484.92116187499994</v>
      </c>
      <c r="G735" s="73">
        <f t="shared" si="1005"/>
        <v>7.7655705178020471E+43</v>
      </c>
      <c r="H735" s="74">
        <f t="shared" si="1006"/>
        <v>145.80000000000007</v>
      </c>
      <c r="I735" s="79">
        <v>729</v>
      </c>
    </row>
    <row r="736" spans="1:9">
      <c r="A736" s="74">
        <v>8192</v>
      </c>
      <c r="B736" s="74">
        <f t="shared" si="1007"/>
        <v>24.333333333333332</v>
      </c>
      <c r="C736" s="78">
        <v>22.475000000000001</v>
      </c>
      <c r="D736" s="76">
        <f t="shared" si="1002"/>
        <v>4.6500000000000004</v>
      </c>
      <c r="E736" s="76">
        <f t="shared" si="1003"/>
        <v>4.6500000000000004</v>
      </c>
      <c r="F736" s="77">
        <f t="shared" si="1004"/>
        <v>485.96568750000012</v>
      </c>
      <c r="G736" s="73">
        <f t="shared" si="1005"/>
        <v>8.920298079412683E+43</v>
      </c>
      <c r="H736" s="74">
        <f t="shared" si="1006"/>
        <v>146.00000000000006</v>
      </c>
      <c r="I736" s="79">
        <v>730</v>
      </c>
    </row>
    <row r="737" spans="1:9">
      <c r="A737" s="74">
        <v>8192</v>
      </c>
      <c r="B737" s="74">
        <f t="shared" si="1007"/>
        <v>24.366666666666667</v>
      </c>
      <c r="C737" s="78">
        <v>22.475000000000001</v>
      </c>
      <c r="D737" s="76">
        <f t="shared" si="1002"/>
        <v>4.6550000000000002</v>
      </c>
      <c r="E737" s="76">
        <f t="shared" si="1003"/>
        <v>4.6550000000000002</v>
      </c>
      <c r="F737" s="77">
        <f t="shared" si="1004"/>
        <v>487.01133687500004</v>
      </c>
      <c r="G737" s="73">
        <f t="shared" si="1005"/>
        <v>1.0246731729904559E+44</v>
      </c>
      <c r="H737" s="74">
        <f t="shared" si="1006"/>
        <v>146.20000000000007</v>
      </c>
      <c r="I737" s="79">
        <v>731</v>
      </c>
    </row>
    <row r="738" spans="1:9">
      <c r="A738" s="74">
        <v>8192</v>
      </c>
      <c r="B738" s="74">
        <f t="shared" si="1007"/>
        <v>24.4</v>
      </c>
      <c r="C738" s="78">
        <v>22.475000000000001</v>
      </c>
      <c r="D738" s="76">
        <f t="shared" ref="D738:D801" si="1008">(100%+I738*0.5%)</f>
        <v>4.66</v>
      </c>
      <c r="E738" s="76">
        <f t="shared" ref="E738:E801" si="1009">(100%+I738*0.5%)</f>
        <v>4.66</v>
      </c>
      <c r="F738" s="77">
        <f t="shared" ref="F738:F801" si="1010">C738*D738*E738*1</f>
        <v>488.05811000000006</v>
      </c>
      <c r="G738" s="73">
        <f t="shared" ref="G738:G801" si="1011">POWER($H$1,I738)</f>
        <v>1.1770403882237292E+44</v>
      </c>
      <c r="H738" s="74">
        <f t="shared" ref="H738:H801" si="1012">LOG(G738,2)</f>
        <v>146.40000000000006</v>
      </c>
      <c r="I738" s="79">
        <v>732</v>
      </c>
    </row>
    <row r="739" spans="1:9">
      <c r="A739" s="74">
        <v>8192</v>
      </c>
      <c r="B739" s="74">
        <f t="shared" si="1007"/>
        <v>24.433333333333334</v>
      </c>
      <c r="C739" s="78">
        <v>22.475000000000001</v>
      </c>
      <c r="D739" s="76">
        <f t="shared" si="1008"/>
        <v>4.665</v>
      </c>
      <c r="E739" s="76">
        <f t="shared" si="1009"/>
        <v>4.665</v>
      </c>
      <c r="F739" s="77">
        <f t="shared" si="1010"/>
        <v>489.10600687500005</v>
      </c>
      <c r="G739" s="73">
        <f t="shared" si="1011"/>
        <v>1.3520643577176693E+44</v>
      </c>
      <c r="H739" s="74">
        <f t="shared" si="1012"/>
        <v>146.60000000000008</v>
      </c>
      <c r="I739" s="79">
        <v>733</v>
      </c>
    </row>
    <row r="740" spans="1:9">
      <c r="A740" s="74">
        <v>8192</v>
      </c>
      <c r="B740" s="74">
        <f t="shared" si="1007"/>
        <v>24.466666666666665</v>
      </c>
      <c r="C740" s="78">
        <v>22.475000000000001</v>
      </c>
      <c r="D740" s="76">
        <f t="shared" si="1008"/>
        <v>4.67</v>
      </c>
      <c r="E740" s="76">
        <f t="shared" si="1009"/>
        <v>4.67</v>
      </c>
      <c r="F740" s="77">
        <f t="shared" si="1010"/>
        <v>490.15502750000002</v>
      </c>
      <c r="G740" s="73">
        <f t="shared" si="1011"/>
        <v>1.5531141035604094E+44</v>
      </c>
      <c r="H740" s="74">
        <f t="shared" si="1012"/>
        <v>146.80000000000007</v>
      </c>
      <c r="I740" s="79">
        <v>734</v>
      </c>
    </row>
    <row r="741" spans="1:9">
      <c r="A741" s="74">
        <v>8192</v>
      </c>
      <c r="B741" s="74">
        <f t="shared" si="1007"/>
        <v>24.5</v>
      </c>
      <c r="C741" s="78">
        <v>22.475000000000001</v>
      </c>
      <c r="D741" s="76">
        <f t="shared" si="1008"/>
        <v>4.6750000000000007</v>
      </c>
      <c r="E741" s="76">
        <f t="shared" si="1009"/>
        <v>4.6750000000000007</v>
      </c>
      <c r="F741" s="77">
        <f t="shared" si="1010"/>
        <v>491.20517187500019</v>
      </c>
      <c r="G741" s="73">
        <f t="shared" si="1011"/>
        <v>1.7840596158825374E+44</v>
      </c>
      <c r="H741" s="74">
        <f t="shared" si="1012"/>
        <v>147.00000000000009</v>
      </c>
      <c r="I741" s="79">
        <v>735</v>
      </c>
    </row>
    <row r="742" spans="1:9">
      <c r="A742" s="74">
        <v>8192</v>
      </c>
      <c r="B742" s="74">
        <f t="shared" si="1007"/>
        <v>24.533333333333335</v>
      </c>
      <c r="C742" s="78">
        <v>22.475000000000001</v>
      </c>
      <c r="D742" s="76">
        <f t="shared" si="1008"/>
        <v>4.68</v>
      </c>
      <c r="E742" s="76">
        <f t="shared" si="1009"/>
        <v>4.68</v>
      </c>
      <c r="F742" s="77">
        <f t="shared" si="1010"/>
        <v>492.25644</v>
      </c>
      <c r="G742" s="73">
        <f t="shared" si="1011"/>
        <v>2.0493463459809131E+44</v>
      </c>
      <c r="H742" s="74">
        <f t="shared" si="1012"/>
        <v>147.20000000000007</v>
      </c>
      <c r="I742" s="79">
        <v>736</v>
      </c>
    </row>
    <row r="743" spans="1:9">
      <c r="A743" s="74">
        <v>8192</v>
      </c>
      <c r="B743" s="74">
        <f t="shared" si="1007"/>
        <v>24.566666666666666</v>
      </c>
      <c r="C743" s="78">
        <v>22.475000000000001</v>
      </c>
      <c r="D743" s="76">
        <f t="shared" si="1008"/>
        <v>4.6850000000000005</v>
      </c>
      <c r="E743" s="76">
        <f t="shared" si="1009"/>
        <v>4.6850000000000005</v>
      </c>
      <c r="F743" s="77">
        <f t="shared" si="1010"/>
        <v>493.30883187500012</v>
      </c>
      <c r="G743" s="73">
        <f t="shared" si="1011"/>
        <v>2.35408077644746E+44</v>
      </c>
      <c r="H743" s="74">
        <f t="shared" si="1012"/>
        <v>147.40000000000009</v>
      </c>
      <c r="I743" s="79">
        <v>737</v>
      </c>
    </row>
    <row r="744" spans="1:9">
      <c r="A744" s="74">
        <v>8192</v>
      </c>
      <c r="B744" s="74">
        <f t="shared" si="1007"/>
        <v>24.6</v>
      </c>
      <c r="C744" s="78">
        <v>22.475000000000001</v>
      </c>
      <c r="D744" s="76">
        <f t="shared" si="1008"/>
        <v>4.6899999999999995</v>
      </c>
      <c r="E744" s="76">
        <f t="shared" si="1009"/>
        <v>4.6899999999999995</v>
      </c>
      <c r="F744" s="77">
        <f t="shared" si="1010"/>
        <v>494.36234749999994</v>
      </c>
      <c r="G744" s="73">
        <f t="shared" si="1011"/>
        <v>2.7041287154353399E+44</v>
      </c>
      <c r="H744" s="74">
        <f t="shared" si="1012"/>
        <v>147.60000000000008</v>
      </c>
      <c r="I744" s="79">
        <v>738</v>
      </c>
    </row>
    <row r="745" spans="1:9">
      <c r="A745" s="74">
        <v>8192</v>
      </c>
      <c r="B745" s="74">
        <f t="shared" si="1007"/>
        <v>24.633333333333333</v>
      </c>
      <c r="C745" s="78">
        <v>22.475000000000001</v>
      </c>
      <c r="D745" s="76">
        <f t="shared" si="1008"/>
        <v>4.6950000000000003</v>
      </c>
      <c r="E745" s="76">
        <f t="shared" si="1009"/>
        <v>4.6950000000000003</v>
      </c>
      <c r="F745" s="77">
        <f t="shared" si="1010"/>
        <v>495.41698687500008</v>
      </c>
      <c r="G745" s="73">
        <f t="shared" si="1011"/>
        <v>3.1062282071208204E+44</v>
      </c>
      <c r="H745" s="74">
        <f t="shared" si="1012"/>
        <v>147.8000000000001</v>
      </c>
      <c r="I745" s="79">
        <v>739</v>
      </c>
    </row>
    <row r="746" spans="1:9">
      <c r="A746" s="74">
        <v>8192</v>
      </c>
      <c r="B746" s="74">
        <f t="shared" si="1007"/>
        <v>24.666666666666668</v>
      </c>
      <c r="C746" s="78">
        <v>22.475000000000001</v>
      </c>
      <c r="D746" s="76">
        <f t="shared" si="1008"/>
        <v>4.7</v>
      </c>
      <c r="E746" s="76">
        <f t="shared" si="1009"/>
        <v>4.7</v>
      </c>
      <c r="F746" s="77">
        <f t="shared" si="1010"/>
        <v>496.47275000000008</v>
      </c>
      <c r="G746" s="73">
        <f t="shared" si="1011"/>
        <v>3.5681192317650756E+44</v>
      </c>
      <c r="H746" s="74">
        <f t="shared" si="1012"/>
        <v>148.00000000000009</v>
      </c>
      <c r="I746" s="79">
        <v>740</v>
      </c>
    </row>
    <row r="747" spans="1:9">
      <c r="A747" s="74">
        <v>8192</v>
      </c>
      <c r="B747" s="74">
        <f t="shared" si="1007"/>
        <v>24.7</v>
      </c>
      <c r="C747" s="78">
        <v>22.475000000000001</v>
      </c>
      <c r="D747" s="76">
        <f t="shared" si="1008"/>
        <v>4.7050000000000001</v>
      </c>
      <c r="E747" s="76">
        <f t="shared" si="1009"/>
        <v>4.7050000000000001</v>
      </c>
      <c r="F747" s="77">
        <f t="shared" si="1010"/>
        <v>497.52963687500005</v>
      </c>
      <c r="G747" s="73">
        <f t="shared" si="1011"/>
        <v>4.0986926919618269E+44</v>
      </c>
      <c r="H747" s="74">
        <f t="shared" si="1012"/>
        <v>148.20000000000007</v>
      </c>
      <c r="I747" s="79">
        <v>741</v>
      </c>
    </row>
    <row r="748" spans="1:9">
      <c r="A748" s="74">
        <v>8192</v>
      </c>
      <c r="B748" s="74">
        <f t="shared" si="1007"/>
        <v>24.733333333333334</v>
      </c>
      <c r="C748" s="78">
        <v>22.475000000000001</v>
      </c>
      <c r="D748" s="76">
        <f t="shared" si="1008"/>
        <v>4.71</v>
      </c>
      <c r="E748" s="76">
        <f t="shared" si="1009"/>
        <v>4.71</v>
      </c>
      <c r="F748" s="77">
        <f t="shared" si="1010"/>
        <v>498.58764750000006</v>
      </c>
      <c r="G748" s="73">
        <f t="shared" si="1011"/>
        <v>4.70816155289492E+44</v>
      </c>
      <c r="H748" s="74">
        <f t="shared" si="1012"/>
        <v>148.40000000000009</v>
      </c>
      <c r="I748" s="79">
        <v>742</v>
      </c>
    </row>
    <row r="749" spans="1:9">
      <c r="A749" s="74">
        <v>8192</v>
      </c>
      <c r="B749" s="74">
        <f t="shared" si="1007"/>
        <v>24.766666666666666</v>
      </c>
      <c r="C749" s="78">
        <v>22.475000000000001</v>
      </c>
      <c r="D749" s="76">
        <f t="shared" si="1008"/>
        <v>4.7149999999999999</v>
      </c>
      <c r="E749" s="76">
        <f t="shared" si="1009"/>
        <v>4.7149999999999999</v>
      </c>
      <c r="F749" s="77">
        <f t="shared" si="1010"/>
        <v>499.64678187500004</v>
      </c>
      <c r="G749" s="73">
        <f t="shared" si="1011"/>
        <v>5.4082574308706814E+44</v>
      </c>
      <c r="H749" s="74">
        <f t="shared" si="1012"/>
        <v>148.60000000000008</v>
      </c>
      <c r="I749" s="79">
        <v>743</v>
      </c>
    </row>
    <row r="750" spans="1:9">
      <c r="A750" s="74">
        <v>8192</v>
      </c>
      <c r="B750" s="74">
        <f t="shared" si="1007"/>
        <v>24.8</v>
      </c>
      <c r="C750" s="78">
        <v>22.475000000000001</v>
      </c>
      <c r="D750" s="76">
        <f t="shared" si="1008"/>
        <v>4.7200000000000006</v>
      </c>
      <c r="E750" s="76">
        <f t="shared" si="1009"/>
        <v>4.7200000000000006</v>
      </c>
      <c r="F750" s="77">
        <f t="shared" si="1010"/>
        <v>500.70704000000018</v>
      </c>
      <c r="G750" s="73">
        <f t="shared" si="1011"/>
        <v>6.2124564142416432E+44</v>
      </c>
      <c r="H750" s="74">
        <f t="shared" si="1012"/>
        <v>148.8000000000001</v>
      </c>
      <c r="I750" s="79">
        <v>744</v>
      </c>
    </row>
    <row r="751" spans="1:9">
      <c r="A751" s="74">
        <v>8192</v>
      </c>
      <c r="B751" s="74">
        <f t="shared" si="1007"/>
        <v>24.833333333333332</v>
      </c>
      <c r="C751" s="78">
        <v>22.475000000000001</v>
      </c>
      <c r="D751" s="76">
        <f t="shared" si="1008"/>
        <v>4.7249999999999996</v>
      </c>
      <c r="E751" s="76">
        <f t="shared" si="1009"/>
        <v>4.7249999999999996</v>
      </c>
      <c r="F751" s="77">
        <f t="shared" si="1010"/>
        <v>501.76842187499994</v>
      </c>
      <c r="G751" s="73">
        <f t="shared" si="1011"/>
        <v>7.1362384635301559E+44</v>
      </c>
      <c r="H751" s="74">
        <f t="shared" si="1012"/>
        <v>149.00000000000009</v>
      </c>
      <c r="I751" s="79">
        <v>745</v>
      </c>
    </row>
    <row r="752" spans="1:9">
      <c r="A752" s="74">
        <v>8192</v>
      </c>
      <c r="B752" s="74">
        <f t="shared" si="1007"/>
        <v>24.866666666666667</v>
      </c>
      <c r="C752" s="78">
        <v>22.475000000000001</v>
      </c>
      <c r="D752" s="76">
        <f t="shared" si="1008"/>
        <v>4.7300000000000004</v>
      </c>
      <c r="E752" s="76">
        <f t="shared" si="1009"/>
        <v>4.7300000000000004</v>
      </c>
      <c r="F752" s="77">
        <f t="shared" si="1010"/>
        <v>502.83092750000014</v>
      </c>
      <c r="G752" s="73">
        <f t="shared" si="1011"/>
        <v>8.1973853839236571E+44</v>
      </c>
      <c r="H752" s="74">
        <f t="shared" si="1012"/>
        <v>149.20000000000007</v>
      </c>
      <c r="I752" s="79">
        <v>746</v>
      </c>
    </row>
    <row r="753" spans="1:9">
      <c r="A753" s="74">
        <v>8192</v>
      </c>
      <c r="B753" s="74">
        <f t="shared" si="1007"/>
        <v>24.9</v>
      </c>
      <c r="C753" s="78">
        <v>22.475000000000001</v>
      </c>
      <c r="D753" s="76">
        <f t="shared" si="1008"/>
        <v>4.7349999999999994</v>
      </c>
      <c r="E753" s="76">
        <f t="shared" si="1009"/>
        <v>4.7349999999999994</v>
      </c>
      <c r="F753" s="77">
        <f t="shared" si="1010"/>
        <v>503.89455687499992</v>
      </c>
      <c r="G753" s="73">
        <f t="shared" si="1011"/>
        <v>9.4163231057898448E+44</v>
      </c>
      <c r="H753" s="74">
        <f t="shared" si="1012"/>
        <v>149.40000000000009</v>
      </c>
      <c r="I753" s="79">
        <v>747</v>
      </c>
    </row>
    <row r="754" spans="1:9">
      <c r="A754" s="74">
        <v>8192</v>
      </c>
      <c r="B754" s="74">
        <f t="shared" si="1007"/>
        <v>24.933333333333334</v>
      </c>
      <c r="C754" s="78">
        <v>22.475000000000001</v>
      </c>
      <c r="D754" s="76">
        <f t="shared" si="1008"/>
        <v>4.74</v>
      </c>
      <c r="E754" s="76">
        <f t="shared" si="1009"/>
        <v>4.74</v>
      </c>
      <c r="F754" s="77">
        <f t="shared" si="1010"/>
        <v>504.95931000000007</v>
      </c>
      <c r="G754" s="73">
        <f t="shared" si="1011"/>
        <v>1.0816514861741367E+45</v>
      </c>
      <c r="H754" s="74">
        <f t="shared" si="1012"/>
        <v>149.60000000000008</v>
      </c>
      <c r="I754" s="79">
        <v>748</v>
      </c>
    </row>
    <row r="755" spans="1:9">
      <c r="A755" s="74">
        <v>8192</v>
      </c>
      <c r="B755" s="74">
        <f t="shared" si="1007"/>
        <v>24.966666666666665</v>
      </c>
      <c r="C755" s="78">
        <v>22.475000000000001</v>
      </c>
      <c r="D755" s="76">
        <f t="shared" si="1008"/>
        <v>4.7450000000000001</v>
      </c>
      <c r="E755" s="76">
        <f t="shared" si="1009"/>
        <v>4.7450000000000001</v>
      </c>
      <c r="F755" s="77">
        <f t="shared" si="1010"/>
        <v>506.02518687500003</v>
      </c>
      <c r="G755" s="73">
        <f t="shared" si="1011"/>
        <v>1.2424912828483288E+45</v>
      </c>
      <c r="H755" s="74">
        <f t="shared" si="1012"/>
        <v>149.80000000000007</v>
      </c>
      <c r="I755" s="79">
        <v>749</v>
      </c>
    </row>
    <row r="756" spans="1:9">
      <c r="A756" s="74">
        <v>8192</v>
      </c>
      <c r="B756" s="74">
        <f t="shared" si="1007"/>
        <v>25</v>
      </c>
      <c r="C756" s="78">
        <v>22.475000000000001</v>
      </c>
      <c r="D756" s="76">
        <f t="shared" si="1008"/>
        <v>4.75</v>
      </c>
      <c r="E756" s="76">
        <f t="shared" si="1009"/>
        <v>4.75</v>
      </c>
      <c r="F756" s="77">
        <f t="shared" si="1010"/>
        <v>507.09218750000002</v>
      </c>
      <c r="G756" s="73">
        <f t="shared" si="1011"/>
        <v>1.4272476927060312E+45</v>
      </c>
      <c r="H756" s="74">
        <f t="shared" si="1012"/>
        <v>150.00000000000009</v>
      </c>
      <c r="I756" s="79">
        <v>750</v>
      </c>
    </row>
    <row r="757" spans="1:9">
      <c r="A757" s="74">
        <v>8192</v>
      </c>
      <c r="B757" s="74">
        <f t="shared" si="1007"/>
        <v>25.033333333333335</v>
      </c>
      <c r="C757" s="78">
        <v>22.475000000000001</v>
      </c>
      <c r="D757" s="76">
        <f t="shared" si="1008"/>
        <v>4.7549999999999999</v>
      </c>
      <c r="E757" s="76">
        <f t="shared" si="1009"/>
        <v>4.7549999999999999</v>
      </c>
      <c r="F757" s="77">
        <f t="shared" si="1010"/>
        <v>508.16031187500005</v>
      </c>
      <c r="G757" s="73">
        <f t="shared" si="1011"/>
        <v>1.6394770767847317E+45</v>
      </c>
      <c r="H757" s="74">
        <f t="shared" si="1012"/>
        <v>150.20000000000007</v>
      </c>
      <c r="I757" s="79">
        <v>751</v>
      </c>
    </row>
    <row r="758" spans="1:9">
      <c r="A758" s="74">
        <v>8192</v>
      </c>
      <c r="B758" s="74">
        <f t="shared" si="1007"/>
        <v>25.066666666666666</v>
      </c>
      <c r="C758" s="78">
        <v>22.475000000000001</v>
      </c>
      <c r="D758" s="76">
        <f t="shared" si="1008"/>
        <v>4.76</v>
      </c>
      <c r="E758" s="76">
        <f t="shared" si="1009"/>
        <v>4.76</v>
      </c>
      <c r="F758" s="77">
        <f t="shared" si="1010"/>
        <v>509.22955999999999</v>
      </c>
      <c r="G758" s="73">
        <f t="shared" si="1011"/>
        <v>1.8832646211579696E+45</v>
      </c>
      <c r="H758" s="74">
        <f t="shared" si="1012"/>
        <v>150.40000000000009</v>
      </c>
      <c r="I758" s="79">
        <v>752</v>
      </c>
    </row>
    <row r="759" spans="1:9">
      <c r="A759" s="74">
        <v>8192</v>
      </c>
      <c r="B759" s="74">
        <f t="shared" si="1007"/>
        <v>25.1</v>
      </c>
      <c r="C759" s="78">
        <v>22.475000000000001</v>
      </c>
      <c r="D759" s="76">
        <f t="shared" si="1008"/>
        <v>4.7650000000000006</v>
      </c>
      <c r="E759" s="76">
        <f t="shared" si="1009"/>
        <v>4.7650000000000006</v>
      </c>
      <c r="F759" s="77">
        <f t="shared" si="1010"/>
        <v>510.2999318750002</v>
      </c>
      <c r="G759" s="73">
        <f t="shared" si="1011"/>
        <v>2.1633029723482738E+45</v>
      </c>
      <c r="H759" s="74">
        <f t="shared" si="1012"/>
        <v>150.60000000000008</v>
      </c>
      <c r="I759" s="79">
        <v>753</v>
      </c>
    </row>
    <row r="760" spans="1:9">
      <c r="A760" s="74">
        <v>8192</v>
      </c>
      <c r="B760" s="74">
        <f t="shared" si="1007"/>
        <v>25.133333333333333</v>
      </c>
      <c r="C760" s="78">
        <v>22.475000000000001</v>
      </c>
      <c r="D760" s="76">
        <f t="shared" si="1008"/>
        <v>4.7699999999999996</v>
      </c>
      <c r="E760" s="76">
        <f t="shared" si="1009"/>
        <v>4.7699999999999996</v>
      </c>
      <c r="F760" s="77">
        <f t="shared" si="1010"/>
        <v>511.37142749999992</v>
      </c>
      <c r="G760" s="73">
        <f t="shared" si="1011"/>
        <v>2.4849825656966589E+45</v>
      </c>
      <c r="H760" s="74">
        <f t="shared" si="1012"/>
        <v>150.80000000000007</v>
      </c>
      <c r="I760" s="79">
        <v>754</v>
      </c>
    </row>
    <row r="761" spans="1:9">
      <c r="A761" s="74">
        <v>8192</v>
      </c>
      <c r="B761" s="74">
        <f t="shared" si="1007"/>
        <v>25.166666666666668</v>
      </c>
      <c r="C761" s="78">
        <v>22.475000000000001</v>
      </c>
      <c r="D761" s="76">
        <f t="shared" si="1008"/>
        <v>4.7750000000000004</v>
      </c>
      <c r="E761" s="76">
        <f t="shared" si="1009"/>
        <v>4.7750000000000004</v>
      </c>
      <c r="F761" s="77">
        <f t="shared" si="1010"/>
        <v>512.44404687500003</v>
      </c>
      <c r="G761" s="73">
        <f t="shared" si="1011"/>
        <v>2.8544953854120636E+45</v>
      </c>
      <c r="H761" s="74">
        <f t="shared" si="1012"/>
        <v>151.00000000000009</v>
      </c>
      <c r="I761" s="79">
        <v>755</v>
      </c>
    </row>
    <row r="762" spans="1:9">
      <c r="A762" s="74">
        <v>8192</v>
      </c>
      <c r="B762" s="74">
        <f t="shared" si="1007"/>
        <v>25.2</v>
      </c>
      <c r="C762" s="78">
        <v>22.475000000000001</v>
      </c>
      <c r="D762" s="76">
        <f t="shared" si="1008"/>
        <v>4.78</v>
      </c>
      <c r="E762" s="76">
        <f t="shared" si="1009"/>
        <v>4.78</v>
      </c>
      <c r="F762" s="77">
        <f t="shared" si="1010"/>
        <v>513.5177900000001</v>
      </c>
      <c r="G762" s="73">
        <f t="shared" si="1011"/>
        <v>3.2789541535694654E+45</v>
      </c>
      <c r="H762" s="74">
        <f t="shared" si="1012"/>
        <v>151.20000000000007</v>
      </c>
      <c r="I762" s="79">
        <v>756</v>
      </c>
    </row>
    <row r="763" spans="1:9">
      <c r="A763" s="74">
        <v>8192</v>
      </c>
      <c r="B763" s="74">
        <f t="shared" si="1007"/>
        <v>25.233333333333334</v>
      </c>
      <c r="C763" s="78">
        <v>22.475000000000001</v>
      </c>
      <c r="D763" s="76">
        <f t="shared" si="1008"/>
        <v>4.7850000000000001</v>
      </c>
      <c r="E763" s="76">
        <f t="shared" si="1009"/>
        <v>4.7850000000000001</v>
      </c>
      <c r="F763" s="77">
        <f t="shared" si="1010"/>
        <v>514.5926568750001</v>
      </c>
      <c r="G763" s="73">
        <f t="shared" si="1011"/>
        <v>3.7665292423159392E+45</v>
      </c>
      <c r="H763" s="74">
        <f t="shared" si="1012"/>
        <v>151.40000000000006</v>
      </c>
      <c r="I763" s="79">
        <v>757</v>
      </c>
    </row>
    <row r="764" spans="1:9">
      <c r="A764" s="74">
        <v>8192</v>
      </c>
      <c r="B764" s="74">
        <f t="shared" si="1007"/>
        <v>25.266666666666666</v>
      </c>
      <c r="C764" s="78">
        <v>22.475000000000001</v>
      </c>
      <c r="D764" s="76">
        <f t="shared" si="1008"/>
        <v>4.79</v>
      </c>
      <c r="E764" s="76">
        <f t="shared" si="1009"/>
        <v>4.79</v>
      </c>
      <c r="F764" s="77">
        <f t="shared" si="1010"/>
        <v>515.66864750000002</v>
      </c>
      <c r="G764" s="73">
        <f t="shared" si="1011"/>
        <v>4.3266059446965489E+45</v>
      </c>
      <c r="H764" s="74">
        <f t="shared" si="1012"/>
        <v>151.60000000000008</v>
      </c>
      <c r="I764" s="79">
        <v>758</v>
      </c>
    </row>
    <row r="765" spans="1:9">
      <c r="A765" s="74">
        <v>8192</v>
      </c>
      <c r="B765" s="74">
        <f t="shared" si="1007"/>
        <v>25.3</v>
      </c>
      <c r="C765" s="78">
        <v>22.475000000000001</v>
      </c>
      <c r="D765" s="76">
        <f t="shared" si="1008"/>
        <v>4.7949999999999999</v>
      </c>
      <c r="E765" s="76">
        <f t="shared" si="1009"/>
        <v>4.7949999999999999</v>
      </c>
      <c r="F765" s="77">
        <f t="shared" si="1010"/>
        <v>516.74576187500008</v>
      </c>
      <c r="G765" s="73">
        <f t="shared" si="1011"/>
        <v>4.9699651313933203E+45</v>
      </c>
      <c r="H765" s="74">
        <f t="shared" si="1012"/>
        <v>151.80000000000007</v>
      </c>
      <c r="I765" s="79">
        <v>759</v>
      </c>
    </row>
    <row r="766" spans="1:9">
      <c r="A766" s="74">
        <v>8192</v>
      </c>
      <c r="B766" s="74">
        <f t="shared" si="1007"/>
        <v>25.333333333333332</v>
      </c>
      <c r="C766" s="78">
        <v>22.475000000000001</v>
      </c>
      <c r="D766" s="76">
        <f t="shared" si="1008"/>
        <v>4.8000000000000007</v>
      </c>
      <c r="E766" s="76">
        <f t="shared" si="1009"/>
        <v>4.8000000000000007</v>
      </c>
      <c r="F766" s="77">
        <f t="shared" si="1010"/>
        <v>517.82400000000018</v>
      </c>
      <c r="G766" s="73">
        <f t="shared" si="1011"/>
        <v>5.7089907708241298E+45</v>
      </c>
      <c r="H766" s="74">
        <f t="shared" si="1012"/>
        <v>152.00000000000009</v>
      </c>
      <c r="I766" s="79">
        <v>760</v>
      </c>
    </row>
    <row r="767" spans="1:9">
      <c r="A767" s="74">
        <v>8192</v>
      </c>
      <c r="B767" s="74">
        <f t="shared" si="1007"/>
        <v>25.366666666666667</v>
      </c>
      <c r="C767" s="78">
        <v>22.475000000000001</v>
      </c>
      <c r="D767" s="76">
        <f t="shared" si="1008"/>
        <v>4.8049999999999997</v>
      </c>
      <c r="E767" s="76">
        <f t="shared" si="1009"/>
        <v>4.8049999999999997</v>
      </c>
      <c r="F767" s="77">
        <f t="shared" si="1010"/>
        <v>518.90336187499997</v>
      </c>
      <c r="G767" s="73">
        <f t="shared" si="1011"/>
        <v>6.5579083071389345E+45</v>
      </c>
      <c r="H767" s="74">
        <f t="shared" si="1012"/>
        <v>152.20000000000007</v>
      </c>
      <c r="I767" s="79">
        <v>761</v>
      </c>
    </row>
    <row r="768" spans="1:9">
      <c r="A768" s="74">
        <v>8192</v>
      </c>
      <c r="B768" s="74">
        <f t="shared" si="1007"/>
        <v>25.4</v>
      </c>
      <c r="C768" s="78">
        <v>22.475000000000001</v>
      </c>
      <c r="D768" s="76">
        <f t="shared" si="1008"/>
        <v>4.8100000000000005</v>
      </c>
      <c r="E768" s="76">
        <f t="shared" si="1009"/>
        <v>4.8100000000000005</v>
      </c>
      <c r="F768" s="77">
        <f t="shared" si="1010"/>
        <v>519.98384750000014</v>
      </c>
      <c r="G768" s="73">
        <f t="shared" si="1011"/>
        <v>7.5330584846318821E+45</v>
      </c>
      <c r="H768" s="74">
        <f t="shared" si="1012"/>
        <v>152.40000000000006</v>
      </c>
      <c r="I768" s="79">
        <v>762</v>
      </c>
    </row>
    <row r="769" spans="1:9">
      <c r="A769" s="74">
        <v>8192</v>
      </c>
      <c r="B769" s="74">
        <f t="shared" si="1007"/>
        <v>25.433333333333334</v>
      </c>
      <c r="C769" s="78">
        <v>22.475000000000001</v>
      </c>
      <c r="D769" s="76">
        <f t="shared" si="1008"/>
        <v>4.8149999999999995</v>
      </c>
      <c r="E769" s="76">
        <f t="shared" si="1009"/>
        <v>4.8149999999999995</v>
      </c>
      <c r="F769" s="77">
        <f t="shared" si="1010"/>
        <v>521.06545687499988</v>
      </c>
      <c r="G769" s="73">
        <f t="shared" si="1011"/>
        <v>8.6532118893931003E+45</v>
      </c>
      <c r="H769" s="74">
        <f t="shared" si="1012"/>
        <v>152.60000000000008</v>
      </c>
      <c r="I769" s="79">
        <v>763</v>
      </c>
    </row>
    <row r="770" spans="1:9">
      <c r="A770" s="74">
        <v>8192</v>
      </c>
      <c r="B770" s="74">
        <f t="shared" si="1007"/>
        <v>25.466666666666665</v>
      </c>
      <c r="C770" s="78">
        <v>22.475000000000001</v>
      </c>
      <c r="D770" s="76">
        <f t="shared" si="1008"/>
        <v>4.82</v>
      </c>
      <c r="E770" s="76">
        <f t="shared" si="1009"/>
        <v>4.82</v>
      </c>
      <c r="F770" s="77">
        <f t="shared" si="1010"/>
        <v>522.14819000000011</v>
      </c>
      <c r="G770" s="73">
        <f t="shared" si="1011"/>
        <v>9.9399302627866405E+45</v>
      </c>
      <c r="H770" s="74">
        <f t="shared" si="1012"/>
        <v>152.80000000000007</v>
      </c>
      <c r="I770" s="79">
        <v>764</v>
      </c>
    </row>
    <row r="771" spans="1:9">
      <c r="A771" s="74">
        <v>8192</v>
      </c>
      <c r="B771" s="74">
        <f t="shared" si="1007"/>
        <v>25.5</v>
      </c>
      <c r="C771" s="78">
        <v>22.475000000000001</v>
      </c>
      <c r="D771" s="76">
        <f t="shared" si="1008"/>
        <v>4.8250000000000002</v>
      </c>
      <c r="E771" s="76">
        <f t="shared" si="1009"/>
        <v>4.8250000000000002</v>
      </c>
      <c r="F771" s="77">
        <f t="shared" si="1010"/>
        <v>523.23204687500004</v>
      </c>
      <c r="G771" s="73">
        <f t="shared" si="1011"/>
        <v>1.141798154164826E+46</v>
      </c>
      <c r="H771" s="74">
        <f t="shared" si="1012"/>
        <v>153.00000000000009</v>
      </c>
      <c r="I771" s="79">
        <v>765</v>
      </c>
    </row>
    <row r="772" spans="1:9">
      <c r="A772" s="74">
        <v>8192</v>
      </c>
      <c r="B772" s="74">
        <f t="shared" si="1007"/>
        <v>25.533333333333335</v>
      </c>
      <c r="C772" s="78">
        <v>22.475000000000001</v>
      </c>
      <c r="D772" s="76">
        <f t="shared" si="1008"/>
        <v>4.83</v>
      </c>
      <c r="E772" s="76">
        <f t="shared" si="1009"/>
        <v>4.83</v>
      </c>
      <c r="F772" s="77">
        <f t="shared" si="1010"/>
        <v>524.31702750000011</v>
      </c>
      <c r="G772" s="73">
        <f t="shared" si="1011"/>
        <v>1.3115816614277869E+46</v>
      </c>
      <c r="H772" s="74">
        <f t="shared" si="1012"/>
        <v>153.20000000000007</v>
      </c>
      <c r="I772" s="79">
        <v>766</v>
      </c>
    </row>
    <row r="773" spans="1:9">
      <c r="A773" s="74">
        <v>8192</v>
      </c>
      <c r="B773" s="74">
        <f t="shared" si="1007"/>
        <v>25.566666666666666</v>
      </c>
      <c r="C773" s="78">
        <v>22.475000000000001</v>
      </c>
      <c r="D773" s="76">
        <f t="shared" si="1008"/>
        <v>4.835</v>
      </c>
      <c r="E773" s="76">
        <f t="shared" si="1009"/>
        <v>4.835</v>
      </c>
      <c r="F773" s="77">
        <f t="shared" si="1010"/>
        <v>525.4031318750001</v>
      </c>
      <c r="G773" s="73">
        <f t="shared" si="1011"/>
        <v>1.5066116969263772E+46</v>
      </c>
      <c r="H773" s="74">
        <f t="shared" si="1012"/>
        <v>153.40000000000006</v>
      </c>
      <c r="I773" s="79">
        <v>767</v>
      </c>
    </row>
    <row r="774" spans="1:9">
      <c r="A774" s="74">
        <v>8192</v>
      </c>
      <c r="B774" s="74">
        <f t="shared" si="1007"/>
        <v>25.6</v>
      </c>
      <c r="C774" s="78">
        <v>22.475000000000001</v>
      </c>
      <c r="D774" s="76">
        <f t="shared" si="1008"/>
        <v>4.84</v>
      </c>
      <c r="E774" s="76">
        <f t="shared" si="1009"/>
        <v>4.84</v>
      </c>
      <c r="F774" s="77">
        <f t="shared" si="1010"/>
        <v>526.49036000000001</v>
      </c>
      <c r="G774" s="73">
        <f t="shared" si="1011"/>
        <v>1.7306423778786208E+46</v>
      </c>
      <c r="H774" s="74">
        <f t="shared" si="1012"/>
        <v>153.60000000000008</v>
      </c>
      <c r="I774" s="79">
        <v>768</v>
      </c>
    </row>
    <row r="775" spans="1:9">
      <c r="A775" s="74">
        <v>8192</v>
      </c>
      <c r="B775" s="74">
        <f t="shared" ref="B775:B838" si="1013">I775/30</f>
        <v>25.633333333333333</v>
      </c>
      <c r="C775" s="78">
        <v>22.475000000000001</v>
      </c>
      <c r="D775" s="76">
        <f t="shared" si="1008"/>
        <v>4.8450000000000006</v>
      </c>
      <c r="E775" s="76">
        <f t="shared" si="1009"/>
        <v>4.8450000000000006</v>
      </c>
      <c r="F775" s="77">
        <f t="shared" si="1010"/>
        <v>527.57871187500018</v>
      </c>
      <c r="G775" s="73">
        <f t="shared" si="1011"/>
        <v>1.9879860525573289E+46</v>
      </c>
      <c r="H775" s="74">
        <f t="shared" si="1012"/>
        <v>153.80000000000007</v>
      </c>
      <c r="I775" s="79">
        <v>769</v>
      </c>
    </row>
    <row r="776" spans="1:9">
      <c r="A776" s="74">
        <v>8192</v>
      </c>
      <c r="B776" s="74">
        <f t="shared" si="1013"/>
        <v>25.666666666666668</v>
      </c>
      <c r="C776" s="78">
        <v>22.475000000000001</v>
      </c>
      <c r="D776" s="76">
        <f t="shared" si="1008"/>
        <v>4.8499999999999996</v>
      </c>
      <c r="E776" s="76">
        <f t="shared" si="1009"/>
        <v>4.8499999999999996</v>
      </c>
      <c r="F776" s="77">
        <f t="shared" si="1010"/>
        <v>528.66818749999993</v>
      </c>
      <c r="G776" s="73">
        <f t="shared" si="1011"/>
        <v>2.2835963083296529E+46</v>
      </c>
      <c r="H776" s="74">
        <f t="shared" si="1012"/>
        <v>154.00000000000006</v>
      </c>
      <c r="I776" s="79">
        <v>770</v>
      </c>
    </row>
    <row r="777" spans="1:9">
      <c r="A777" s="74">
        <v>8192</v>
      </c>
      <c r="B777" s="74">
        <f t="shared" si="1013"/>
        <v>25.7</v>
      </c>
      <c r="C777" s="78">
        <v>22.475000000000001</v>
      </c>
      <c r="D777" s="76">
        <f t="shared" si="1008"/>
        <v>4.8550000000000004</v>
      </c>
      <c r="E777" s="76">
        <f t="shared" si="1009"/>
        <v>4.8550000000000004</v>
      </c>
      <c r="F777" s="77">
        <f t="shared" si="1010"/>
        <v>529.75878687500006</v>
      </c>
      <c r="G777" s="73">
        <f t="shared" si="1011"/>
        <v>2.6231633228555748E+46</v>
      </c>
      <c r="H777" s="74">
        <f t="shared" si="1012"/>
        <v>154.20000000000007</v>
      </c>
      <c r="I777" s="79">
        <v>771</v>
      </c>
    </row>
    <row r="778" spans="1:9">
      <c r="A778" s="74">
        <v>8192</v>
      </c>
      <c r="B778" s="74">
        <f t="shared" si="1013"/>
        <v>25.733333333333334</v>
      </c>
      <c r="C778" s="78">
        <v>22.475000000000001</v>
      </c>
      <c r="D778" s="76">
        <f t="shared" si="1008"/>
        <v>4.8599999999999994</v>
      </c>
      <c r="E778" s="76">
        <f t="shared" si="1009"/>
        <v>4.8599999999999994</v>
      </c>
      <c r="F778" s="77">
        <f t="shared" si="1010"/>
        <v>530.85050999999987</v>
      </c>
      <c r="G778" s="73">
        <f t="shared" si="1011"/>
        <v>3.0132233938527549E+46</v>
      </c>
      <c r="H778" s="74">
        <f t="shared" si="1012"/>
        <v>154.40000000000006</v>
      </c>
      <c r="I778" s="79">
        <v>772</v>
      </c>
    </row>
    <row r="779" spans="1:9">
      <c r="A779" s="74">
        <v>8192</v>
      </c>
      <c r="B779" s="74">
        <f t="shared" si="1013"/>
        <v>25.766666666666666</v>
      </c>
      <c r="C779" s="78">
        <v>22.475000000000001</v>
      </c>
      <c r="D779" s="76">
        <f t="shared" si="1008"/>
        <v>4.8650000000000002</v>
      </c>
      <c r="E779" s="76">
        <f t="shared" si="1009"/>
        <v>4.8650000000000002</v>
      </c>
      <c r="F779" s="77">
        <f t="shared" si="1010"/>
        <v>531.94335687500006</v>
      </c>
      <c r="G779" s="73">
        <f t="shared" si="1011"/>
        <v>3.4612847557572422E+46</v>
      </c>
      <c r="H779" s="74">
        <f t="shared" si="1012"/>
        <v>154.60000000000008</v>
      </c>
      <c r="I779" s="79">
        <v>773</v>
      </c>
    </row>
    <row r="780" spans="1:9">
      <c r="A780" s="74">
        <v>8192</v>
      </c>
      <c r="B780" s="74">
        <f t="shared" si="1013"/>
        <v>25.8</v>
      </c>
      <c r="C780" s="78">
        <v>22.475000000000001</v>
      </c>
      <c r="D780" s="76">
        <f t="shared" si="1008"/>
        <v>4.87</v>
      </c>
      <c r="E780" s="76">
        <f t="shared" si="1009"/>
        <v>4.87</v>
      </c>
      <c r="F780" s="77">
        <f t="shared" si="1010"/>
        <v>533.03732750000006</v>
      </c>
      <c r="G780" s="73">
        <f t="shared" si="1011"/>
        <v>3.9759721051146582E+46</v>
      </c>
      <c r="H780" s="74">
        <f t="shared" si="1012"/>
        <v>154.80000000000007</v>
      </c>
      <c r="I780" s="79">
        <v>774</v>
      </c>
    </row>
    <row r="781" spans="1:9">
      <c r="A781" s="74">
        <v>8192</v>
      </c>
      <c r="B781" s="74">
        <f t="shared" si="1013"/>
        <v>25.833333333333332</v>
      </c>
      <c r="C781" s="78">
        <v>22.475000000000001</v>
      </c>
      <c r="D781" s="76">
        <f t="shared" si="1008"/>
        <v>4.875</v>
      </c>
      <c r="E781" s="76">
        <f t="shared" si="1009"/>
        <v>4.875</v>
      </c>
      <c r="F781" s="77">
        <f t="shared" si="1010"/>
        <v>534.13242187500009</v>
      </c>
      <c r="G781" s="73">
        <f t="shared" si="1011"/>
        <v>4.5671926166593079E+46</v>
      </c>
      <c r="H781" s="74">
        <f t="shared" si="1012"/>
        <v>155.00000000000009</v>
      </c>
      <c r="I781" s="79">
        <v>775</v>
      </c>
    </row>
    <row r="782" spans="1:9">
      <c r="A782" s="74">
        <v>8192</v>
      </c>
      <c r="B782" s="74">
        <f t="shared" si="1013"/>
        <v>25.866666666666667</v>
      </c>
      <c r="C782" s="78">
        <v>22.475000000000001</v>
      </c>
      <c r="D782" s="76">
        <f t="shared" si="1008"/>
        <v>4.88</v>
      </c>
      <c r="E782" s="76">
        <f t="shared" si="1009"/>
        <v>4.88</v>
      </c>
      <c r="F782" s="77">
        <f t="shared" si="1010"/>
        <v>535.22864000000004</v>
      </c>
      <c r="G782" s="73">
        <f t="shared" si="1011"/>
        <v>5.2463266457111507E+46</v>
      </c>
      <c r="H782" s="74">
        <f t="shared" si="1012"/>
        <v>155.20000000000007</v>
      </c>
      <c r="I782" s="79">
        <v>776</v>
      </c>
    </row>
    <row r="783" spans="1:9">
      <c r="A783" s="74">
        <v>8192</v>
      </c>
      <c r="B783" s="74">
        <f t="shared" si="1013"/>
        <v>25.9</v>
      </c>
      <c r="C783" s="78">
        <v>22.475000000000001</v>
      </c>
      <c r="D783" s="76">
        <f t="shared" si="1008"/>
        <v>4.8849999999999998</v>
      </c>
      <c r="E783" s="76">
        <f t="shared" si="1009"/>
        <v>4.8849999999999998</v>
      </c>
      <c r="F783" s="77">
        <f t="shared" si="1010"/>
        <v>536.32598187499991</v>
      </c>
      <c r="G783" s="73">
        <f t="shared" si="1011"/>
        <v>6.0264467877055128E+46</v>
      </c>
      <c r="H783" s="74">
        <f t="shared" si="1012"/>
        <v>155.40000000000009</v>
      </c>
      <c r="I783" s="79">
        <v>777</v>
      </c>
    </row>
    <row r="784" spans="1:9">
      <c r="A784" s="74">
        <v>8192</v>
      </c>
      <c r="B784" s="74">
        <f t="shared" si="1013"/>
        <v>25.933333333333334</v>
      </c>
      <c r="C784" s="78">
        <v>22.475000000000001</v>
      </c>
      <c r="D784" s="76">
        <f t="shared" si="1008"/>
        <v>4.8900000000000006</v>
      </c>
      <c r="E784" s="76">
        <f t="shared" si="1009"/>
        <v>4.8900000000000006</v>
      </c>
      <c r="F784" s="77">
        <f t="shared" si="1010"/>
        <v>537.42444750000016</v>
      </c>
      <c r="G784" s="73">
        <f t="shared" si="1011"/>
        <v>6.9225695115144874E+46</v>
      </c>
      <c r="H784" s="74">
        <f t="shared" si="1012"/>
        <v>155.60000000000008</v>
      </c>
      <c r="I784" s="79">
        <v>778</v>
      </c>
    </row>
    <row r="785" spans="1:9">
      <c r="A785" s="74">
        <v>8192</v>
      </c>
      <c r="B785" s="74">
        <f t="shared" si="1013"/>
        <v>25.966666666666665</v>
      </c>
      <c r="C785" s="78">
        <v>22.475000000000001</v>
      </c>
      <c r="D785" s="76">
        <f t="shared" si="1008"/>
        <v>4.8949999999999996</v>
      </c>
      <c r="E785" s="76">
        <f t="shared" si="1009"/>
        <v>4.8949999999999996</v>
      </c>
      <c r="F785" s="77">
        <f t="shared" si="1010"/>
        <v>538.52403687499998</v>
      </c>
      <c r="G785" s="73">
        <f t="shared" si="1011"/>
        <v>7.9519442102293205E+46</v>
      </c>
      <c r="H785" s="74">
        <f t="shared" si="1012"/>
        <v>155.8000000000001</v>
      </c>
      <c r="I785" s="79">
        <v>779</v>
      </c>
    </row>
    <row r="786" spans="1:9">
      <c r="A786" s="74">
        <v>8192</v>
      </c>
      <c r="B786" s="74">
        <f t="shared" si="1013"/>
        <v>26</v>
      </c>
      <c r="C786" s="78">
        <v>22.475000000000001</v>
      </c>
      <c r="D786" s="76">
        <f t="shared" si="1008"/>
        <v>4.9000000000000004</v>
      </c>
      <c r="E786" s="76">
        <f t="shared" si="1009"/>
        <v>4.9000000000000004</v>
      </c>
      <c r="F786" s="77">
        <f t="shared" si="1010"/>
        <v>539.62475000000006</v>
      </c>
      <c r="G786" s="73">
        <f t="shared" si="1011"/>
        <v>9.1343852333186199E+46</v>
      </c>
      <c r="H786" s="74">
        <f t="shared" si="1012"/>
        <v>156.00000000000009</v>
      </c>
      <c r="I786" s="79">
        <v>780</v>
      </c>
    </row>
    <row r="787" spans="1:9">
      <c r="A787" s="74">
        <v>8192</v>
      </c>
      <c r="B787" s="74">
        <f t="shared" si="1013"/>
        <v>26.033333333333335</v>
      </c>
      <c r="C787" s="78">
        <v>22.475000000000001</v>
      </c>
      <c r="D787" s="76">
        <f t="shared" si="1008"/>
        <v>4.9050000000000002</v>
      </c>
      <c r="E787" s="76">
        <f t="shared" si="1009"/>
        <v>4.9050000000000002</v>
      </c>
      <c r="F787" s="77">
        <f t="shared" si="1010"/>
        <v>540.72658687500007</v>
      </c>
      <c r="G787" s="73">
        <f t="shared" si="1011"/>
        <v>1.0492653291422305E+47</v>
      </c>
      <c r="H787" s="74">
        <f t="shared" si="1012"/>
        <v>156.2000000000001</v>
      </c>
      <c r="I787" s="79">
        <v>781</v>
      </c>
    </row>
    <row r="788" spans="1:9">
      <c r="A788" s="74">
        <v>8192</v>
      </c>
      <c r="B788" s="74">
        <f t="shared" si="1013"/>
        <v>26.066666666666666</v>
      </c>
      <c r="C788" s="78">
        <v>22.475000000000001</v>
      </c>
      <c r="D788" s="76">
        <f t="shared" si="1008"/>
        <v>4.91</v>
      </c>
      <c r="E788" s="76">
        <f t="shared" si="1009"/>
        <v>4.91</v>
      </c>
      <c r="F788" s="77">
        <f t="shared" si="1010"/>
        <v>541.8295475000001</v>
      </c>
      <c r="G788" s="73">
        <f t="shared" si="1011"/>
        <v>1.2052893575411026E+47</v>
      </c>
      <c r="H788" s="74">
        <f t="shared" si="1012"/>
        <v>156.40000000000009</v>
      </c>
      <c r="I788" s="79">
        <v>782</v>
      </c>
    </row>
    <row r="789" spans="1:9">
      <c r="A789" s="74">
        <v>8192</v>
      </c>
      <c r="B789" s="74">
        <f t="shared" si="1013"/>
        <v>26.1</v>
      </c>
      <c r="C789" s="78">
        <v>22.475000000000001</v>
      </c>
      <c r="D789" s="76">
        <f t="shared" si="1008"/>
        <v>4.915</v>
      </c>
      <c r="E789" s="76">
        <f t="shared" si="1009"/>
        <v>4.915</v>
      </c>
      <c r="F789" s="77">
        <f t="shared" si="1010"/>
        <v>542.93363187500006</v>
      </c>
      <c r="G789" s="73">
        <f t="shared" si="1011"/>
        <v>1.3845139023028981E+47</v>
      </c>
      <c r="H789" s="74">
        <f t="shared" si="1012"/>
        <v>156.60000000000008</v>
      </c>
      <c r="I789" s="79">
        <v>783</v>
      </c>
    </row>
    <row r="790" spans="1:9">
      <c r="A790" s="74">
        <v>8192</v>
      </c>
      <c r="B790" s="74">
        <f t="shared" si="1013"/>
        <v>26.133333333333333</v>
      </c>
      <c r="C790" s="78">
        <v>22.475000000000001</v>
      </c>
      <c r="D790" s="76">
        <f t="shared" si="1008"/>
        <v>4.92</v>
      </c>
      <c r="E790" s="76">
        <f t="shared" si="1009"/>
        <v>4.92</v>
      </c>
      <c r="F790" s="77">
        <f t="shared" si="1010"/>
        <v>544.03884000000005</v>
      </c>
      <c r="G790" s="73">
        <f t="shared" si="1011"/>
        <v>1.5903888420458647E+47</v>
      </c>
      <c r="H790" s="74">
        <f t="shared" si="1012"/>
        <v>156.8000000000001</v>
      </c>
      <c r="I790" s="79">
        <v>784</v>
      </c>
    </row>
    <row r="791" spans="1:9">
      <c r="A791" s="74">
        <v>8192</v>
      </c>
      <c r="B791" s="74">
        <f t="shared" si="1013"/>
        <v>26.166666666666668</v>
      </c>
      <c r="C791" s="78">
        <v>22.475000000000001</v>
      </c>
      <c r="D791" s="76">
        <f t="shared" si="1008"/>
        <v>4.9250000000000007</v>
      </c>
      <c r="E791" s="76">
        <f t="shared" si="1009"/>
        <v>4.9250000000000007</v>
      </c>
      <c r="F791" s="77">
        <f t="shared" si="1010"/>
        <v>545.14517187500019</v>
      </c>
      <c r="G791" s="73">
        <f t="shared" si="1011"/>
        <v>1.8268770466637244E+47</v>
      </c>
      <c r="H791" s="74">
        <f t="shared" si="1012"/>
        <v>157.00000000000009</v>
      </c>
      <c r="I791" s="79">
        <v>785</v>
      </c>
    </row>
    <row r="792" spans="1:9">
      <c r="A792" s="74">
        <v>8192</v>
      </c>
      <c r="B792" s="74">
        <f t="shared" si="1013"/>
        <v>26.2</v>
      </c>
      <c r="C792" s="78">
        <v>22.475000000000001</v>
      </c>
      <c r="D792" s="76">
        <f t="shared" si="1008"/>
        <v>4.93</v>
      </c>
      <c r="E792" s="76">
        <f t="shared" si="1009"/>
        <v>4.93</v>
      </c>
      <c r="F792" s="77">
        <f t="shared" si="1010"/>
        <v>546.25262750000002</v>
      </c>
      <c r="G792" s="73">
        <f t="shared" si="1011"/>
        <v>2.0985306582844615E+47</v>
      </c>
      <c r="H792" s="74">
        <f t="shared" si="1012"/>
        <v>157.20000000000007</v>
      </c>
      <c r="I792" s="79">
        <v>786</v>
      </c>
    </row>
    <row r="793" spans="1:9">
      <c r="A793" s="74">
        <v>8192</v>
      </c>
      <c r="B793" s="74">
        <f t="shared" si="1013"/>
        <v>26.233333333333334</v>
      </c>
      <c r="C793" s="78">
        <v>22.475000000000001</v>
      </c>
      <c r="D793" s="76">
        <f t="shared" si="1008"/>
        <v>4.9350000000000005</v>
      </c>
      <c r="E793" s="76">
        <f t="shared" si="1009"/>
        <v>4.9350000000000005</v>
      </c>
      <c r="F793" s="77">
        <f t="shared" si="1010"/>
        <v>547.36120687500011</v>
      </c>
      <c r="G793" s="73">
        <f t="shared" si="1011"/>
        <v>2.4105787150822067E+47</v>
      </c>
      <c r="H793" s="74">
        <f t="shared" si="1012"/>
        <v>157.40000000000009</v>
      </c>
      <c r="I793" s="79">
        <v>787</v>
      </c>
    </row>
    <row r="794" spans="1:9">
      <c r="A794" s="74">
        <v>8192</v>
      </c>
      <c r="B794" s="74">
        <f t="shared" si="1013"/>
        <v>26.266666666666666</v>
      </c>
      <c r="C794" s="78">
        <v>22.475000000000001</v>
      </c>
      <c r="D794" s="76">
        <f t="shared" si="1008"/>
        <v>4.9399999999999995</v>
      </c>
      <c r="E794" s="76">
        <f t="shared" si="1009"/>
        <v>4.9399999999999995</v>
      </c>
      <c r="F794" s="77">
        <f t="shared" si="1010"/>
        <v>548.47090999999989</v>
      </c>
      <c r="G794" s="73">
        <f t="shared" si="1011"/>
        <v>2.769027804605797E+47</v>
      </c>
      <c r="H794" s="74">
        <f t="shared" si="1012"/>
        <v>157.60000000000008</v>
      </c>
      <c r="I794" s="79">
        <v>788</v>
      </c>
    </row>
    <row r="795" spans="1:9">
      <c r="A795" s="74">
        <v>8192</v>
      </c>
      <c r="B795" s="74">
        <f t="shared" si="1013"/>
        <v>26.3</v>
      </c>
      <c r="C795" s="78">
        <v>22.475000000000001</v>
      </c>
      <c r="D795" s="76">
        <f t="shared" si="1008"/>
        <v>4.9450000000000003</v>
      </c>
      <c r="E795" s="76">
        <f t="shared" si="1009"/>
        <v>4.9450000000000003</v>
      </c>
      <c r="F795" s="77">
        <f t="shared" si="1010"/>
        <v>549.58173687500005</v>
      </c>
      <c r="G795" s="73">
        <f t="shared" si="1011"/>
        <v>3.1807776840917298E+47</v>
      </c>
      <c r="H795" s="74">
        <f t="shared" si="1012"/>
        <v>157.8000000000001</v>
      </c>
      <c r="I795" s="79">
        <v>789</v>
      </c>
    </row>
    <row r="796" spans="1:9">
      <c r="A796" s="74">
        <v>8192</v>
      </c>
      <c r="B796" s="74">
        <f t="shared" si="1013"/>
        <v>26.333333333333332</v>
      </c>
      <c r="C796" s="78">
        <v>22.475000000000001</v>
      </c>
      <c r="D796" s="76">
        <f t="shared" si="1008"/>
        <v>4.95</v>
      </c>
      <c r="E796" s="76">
        <f t="shared" si="1009"/>
        <v>4.95</v>
      </c>
      <c r="F796" s="77">
        <f t="shared" si="1010"/>
        <v>550.69368750000012</v>
      </c>
      <c r="G796" s="73">
        <f t="shared" si="1011"/>
        <v>3.6537540933274488E+47</v>
      </c>
      <c r="H796" s="74">
        <f t="shared" si="1012"/>
        <v>158.00000000000009</v>
      </c>
      <c r="I796" s="79">
        <v>790</v>
      </c>
    </row>
    <row r="797" spans="1:9">
      <c r="A797" s="74">
        <v>8192</v>
      </c>
      <c r="B797" s="74">
        <f t="shared" si="1013"/>
        <v>26.366666666666667</v>
      </c>
      <c r="C797" s="78">
        <v>22.475000000000001</v>
      </c>
      <c r="D797" s="76">
        <f t="shared" si="1008"/>
        <v>4.9550000000000001</v>
      </c>
      <c r="E797" s="76">
        <f t="shared" si="1009"/>
        <v>4.9550000000000001</v>
      </c>
      <c r="F797" s="77">
        <f t="shared" si="1010"/>
        <v>551.80676187500012</v>
      </c>
      <c r="G797" s="73">
        <f t="shared" si="1011"/>
        <v>4.1970613165689246E+47</v>
      </c>
      <c r="H797" s="74">
        <f t="shared" si="1012"/>
        <v>158.20000000000007</v>
      </c>
      <c r="I797" s="79">
        <v>791</v>
      </c>
    </row>
    <row r="798" spans="1:9">
      <c r="A798" s="74">
        <v>8192</v>
      </c>
      <c r="B798" s="74">
        <f t="shared" si="1013"/>
        <v>26.4</v>
      </c>
      <c r="C798" s="78">
        <v>22.475000000000001</v>
      </c>
      <c r="D798" s="76">
        <f t="shared" si="1008"/>
        <v>4.96</v>
      </c>
      <c r="E798" s="76">
        <f t="shared" si="1009"/>
        <v>4.96</v>
      </c>
      <c r="F798" s="77">
        <f t="shared" si="1010"/>
        <v>552.92096000000004</v>
      </c>
      <c r="G798" s="73">
        <f t="shared" si="1011"/>
        <v>4.8211574301644143E+47</v>
      </c>
      <c r="H798" s="74">
        <f t="shared" si="1012"/>
        <v>158.40000000000009</v>
      </c>
      <c r="I798" s="79">
        <v>792</v>
      </c>
    </row>
    <row r="799" spans="1:9">
      <c r="A799" s="74">
        <v>8192</v>
      </c>
      <c r="B799" s="74">
        <f t="shared" si="1013"/>
        <v>26.433333333333334</v>
      </c>
      <c r="C799" s="78">
        <v>22.475000000000001</v>
      </c>
      <c r="D799" s="76">
        <f t="shared" si="1008"/>
        <v>4.9649999999999999</v>
      </c>
      <c r="E799" s="76">
        <f t="shared" si="1009"/>
        <v>4.9649999999999999</v>
      </c>
      <c r="F799" s="77">
        <f t="shared" si="1010"/>
        <v>554.03628187499999</v>
      </c>
      <c r="G799" s="73">
        <f t="shared" si="1011"/>
        <v>5.5380556092115964E+47</v>
      </c>
      <c r="H799" s="74">
        <f t="shared" si="1012"/>
        <v>158.60000000000008</v>
      </c>
      <c r="I799" s="79">
        <v>793</v>
      </c>
    </row>
    <row r="800" spans="1:9">
      <c r="A800" s="74">
        <v>8192</v>
      </c>
      <c r="B800" s="74">
        <f t="shared" si="1013"/>
        <v>26.466666666666665</v>
      </c>
      <c r="C800" s="78">
        <v>22.475000000000001</v>
      </c>
      <c r="D800" s="76">
        <f t="shared" si="1008"/>
        <v>4.9700000000000006</v>
      </c>
      <c r="E800" s="76">
        <f t="shared" si="1009"/>
        <v>4.9700000000000006</v>
      </c>
      <c r="F800" s="77">
        <f t="shared" si="1010"/>
        <v>555.1527275000002</v>
      </c>
      <c r="G800" s="73">
        <f t="shared" si="1011"/>
        <v>6.3615553681834621E+47</v>
      </c>
      <c r="H800" s="74">
        <f t="shared" si="1012"/>
        <v>158.80000000000007</v>
      </c>
      <c r="I800" s="79">
        <v>794</v>
      </c>
    </row>
    <row r="801" spans="1:9">
      <c r="A801" s="74">
        <v>8192</v>
      </c>
      <c r="B801" s="74">
        <f t="shared" si="1013"/>
        <v>26.5</v>
      </c>
      <c r="C801" s="78">
        <v>22.475000000000001</v>
      </c>
      <c r="D801" s="76">
        <f t="shared" si="1008"/>
        <v>4.9749999999999996</v>
      </c>
      <c r="E801" s="76">
        <f t="shared" si="1009"/>
        <v>4.9749999999999996</v>
      </c>
      <c r="F801" s="77">
        <f t="shared" si="1010"/>
        <v>556.27029687499999</v>
      </c>
      <c r="G801" s="73">
        <f t="shared" si="1011"/>
        <v>7.3075081866549008E+47</v>
      </c>
      <c r="H801" s="74">
        <f t="shared" si="1012"/>
        <v>159.00000000000009</v>
      </c>
      <c r="I801" s="79">
        <v>795</v>
      </c>
    </row>
    <row r="802" spans="1:9">
      <c r="A802" s="74">
        <v>8192</v>
      </c>
      <c r="B802" s="74">
        <f t="shared" si="1013"/>
        <v>26.533333333333335</v>
      </c>
      <c r="C802" s="78">
        <v>22.475000000000001</v>
      </c>
      <c r="D802" s="76">
        <f t="shared" ref="D802:D865" si="1014">(100%+I802*0.5%)</f>
        <v>4.9800000000000004</v>
      </c>
      <c r="E802" s="76">
        <f t="shared" ref="E802:E865" si="1015">(100%+I802*0.5%)</f>
        <v>4.9800000000000004</v>
      </c>
      <c r="F802" s="77">
        <f t="shared" ref="F802:F865" si="1016">C802*D802*E802*1</f>
        <v>557.38899000000015</v>
      </c>
      <c r="G802" s="73">
        <f t="shared" ref="G802:G865" si="1017">POWER($H$1,I802)</f>
        <v>8.3941226331378524E+47</v>
      </c>
      <c r="H802" s="74">
        <f t="shared" ref="H802:H865" si="1018">LOG(G802,2)</f>
        <v>159.20000000000007</v>
      </c>
      <c r="I802" s="79">
        <v>796</v>
      </c>
    </row>
    <row r="803" spans="1:9">
      <c r="A803" s="74">
        <v>8192</v>
      </c>
      <c r="B803" s="74">
        <f t="shared" si="1013"/>
        <v>26.566666666666666</v>
      </c>
      <c r="C803" s="78">
        <v>22.475000000000001</v>
      </c>
      <c r="D803" s="76">
        <f t="shared" si="1014"/>
        <v>4.9849999999999994</v>
      </c>
      <c r="E803" s="76">
        <f t="shared" si="1015"/>
        <v>4.9849999999999994</v>
      </c>
      <c r="F803" s="77">
        <f t="shared" si="1016"/>
        <v>558.50880687499989</v>
      </c>
      <c r="G803" s="73">
        <f t="shared" si="1017"/>
        <v>9.6423148603288319E+47</v>
      </c>
      <c r="H803" s="74">
        <f t="shared" si="1018"/>
        <v>159.40000000000009</v>
      </c>
      <c r="I803" s="79">
        <v>797</v>
      </c>
    </row>
    <row r="804" spans="1:9">
      <c r="A804" s="74">
        <v>8192</v>
      </c>
      <c r="B804" s="74">
        <f t="shared" si="1013"/>
        <v>26.6</v>
      </c>
      <c r="C804" s="78">
        <v>22.475000000000001</v>
      </c>
      <c r="D804" s="76">
        <f t="shared" si="1014"/>
        <v>4.99</v>
      </c>
      <c r="E804" s="76">
        <f t="shared" si="1015"/>
        <v>4.99</v>
      </c>
      <c r="F804" s="77">
        <f t="shared" si="1016"/>
        <v>559.62974750000012</v>
      </c>
      <c r="G804" s="73">
        <f t="shared" si="1017"/>
        <v>1.1076111218423193E+48</v>
      </c>
      <c r="H804" s="74">
        <f t="shared" si="1018"/>
        <v>159.60000000000008</v>
      </c>
      <c r="I804" s="79">
        <v>798</v>
      </c>
    </row>
    <row r="805" spans="1:9">
      <c r="A805" s="74">
        <v>8192</v>
      </c>
      <c r="B805" s="74">
        <f t="shared" si="1013"/>
        <v>26.633333333333333</v>
      </c>
      <c r="C805" s="78">
        <v>22.475000000000001</v>
      </c>
      <c r="D805" s="76">
        <f t="shared" si="1014"/>
        <v>4.9950000000000001</v>
      </c>
      <c r="E805" s="76">
        <f t="shared" si="1015"/>
        <v>4.9950000000000001</v>
      </c>
      <c r="F805" s="77">
        <f t="shared" si="1016"/>
        <v>560.75181187500004</v>
      </c>
      <c r="G805" s="73">
        <f t="shared" si="1017"/>
        <v>1.2723110736366931E+48</v>
      </c>
      <c r="H805" s="74">
        <f t="shared" si="1018"/>
        <v>159.80000000000007</v>
      </c>
      <c r="I805" s="79">
        <v>799</v>
      </c>
    </row>
    <row r="806" spans="1:9">
      <c r="A806" s="74">
        <v>8192</v>
      </c>
      <c r="B806" s="74">
        <f t="shared" si="1013"/>
        <v>26.666666666666668</v>
      </c>
      <c r="C806" s="78">
        <v>22.475000000000001</v>
      </c>
      <c r="D806" s="76">
        <f t="shared" si="1014"/>
        <v>5</v>
      </c>
      <c r="E806" s="76">
        <f t="shared" si="1015"/>
        <v>5</v>
      </c>
      <c r="F806" s="77">
        <f t="shared" si="1016"/>
        <v>561.875</v>
      </c>
      <c r="G806" s="73">
        <f t="shared" si="1017"/>
        <v>1.4615016373309808E+48</v>
      </c>
      <c r="H806" s="74">
        <f t="shared" si="1018"/>
        <v>160.00000000000009</v>
      </c>
      <c r="I806" s="79">
        <v>800</v>
      </c>
    </row>
    <row r="807" spans="1:9">
      <c r="A807" s="74">
        <v>8192</v>
      </c>
      <c r="B807" s="74">
        <f t="shared" si="1013"/>
        <v>26.7</v>
      </c>
      <c r="C807" s="78">
        <v>22.475000000000001</v>
      </c>
      <c r="D807" s="76">
        <f t="shared" si="1014"/>
        <v>5.0049999999999999</v>
      </c>
      <c r="E807" s="76">
        <f t="shared" si="1015"/>
        <v>5.0049999999999999</v>
      </c>
      <c r="F807" s="77">
        <f t="shared" si="1016"/>
        <v>562.99931187499999</v>
      </c>
      <c r="G807" s="73">
        <f t="shared" si="1017"/>
        <v>1.6788245266275711E+48</v>
      </c>
      <c r="H807" s="74">
        <f t="shared" si="1018"/>
        <v>160.20000000000007</v>
      </c>
      <c r="I807" s="79">
        <v>801</v>
      </c>
    </row>
    <row r="808" spans="1:9">
      <c r="A808" s="74">
        <v>8192</v>
      </c>
      <c r="B808" s="74">
        <f t="shared" si="1013"/>
        <v>26.733333333333334</v>
      </c>
      <c r="C808" s="78">
        <v>22.475000000000001</v>
      </c>
      <c r="D808" s="76">
        <f t="shared" si="1014"/>
        <v>5.01</v>
      </c>
      <c r="E808" s="76">
        <f t="shared" si="1015"/>
        <v>5.01</v>
      </c>
      <c r="F808" s="77">
        <f t="shared" si="1016"/>
        <v>564.12474750000001</v>
      </c>
      <c r="G808" s="73">
        <f t="shared" si="1017"/>
        <v>1.928462972065767E+48</v>
      </c>
      <c r="H808" s="74">
        <f t="shared" si="1018"/>
        <v>160.40000000000009</v>
      </c>
      <c r="I808" s="79">
        <v>802</v>
      </c>
    </row>
    <row r="809" spans="1:9">
      <c r="A809" s="74">
        <v>8192</v>
      </c>
      <c r="B809" s="74">
        <f t="shared" si="1013"/>
        <v>26.766666666666666</v>
      </c>
      <c r="C809" s="78">
        <v>22.475000000000001</v>
      </c>
      <c r="D809" s="76">
        <f t="shared" si="1014"/>
        <v>5.0149999999999997</v>
      </c>
      <c r="E809" s="76">
        <f t="shared" si="1015"/>
        <v>5.0149999999999997</v>
      </c>
      <c r="F809" s="77">
        <f t="shared" si="1016"/>
        <v>565.25130687499995</v>
      </c>
      <c r="G809" s="73">
        <f t="shared" si="1017"/>
        <v>2.2152222436846402E+48</v>
      </c>
      <c r="H809" s="74">
        <f t="shared" si="1018"/>
        <v>160.60000000000008</v>
      </c>
      <c r="I809" s="79">
        <v>803</v>
      </c>
    </row>
    <row r="810" spans="1:9">
      <c r="A810" s="74">
        <v>8192</v>
      </c>
      <c r="B810" s="74">
        <f t="shared" si="1013"/>
        <v>26.8</v>
      </c>
      <c r="C810" s="78">
        <v>22.475000000000001</v>
      </c>
      <c r="D810" s="76">
        <f t="shared" si="1014"/>
        <v>5.0200000000000005</v>
      </c>
      <c r="E810" s="76">
        <f t="shared" si="1015"/>
        <v>5.0200000000000005</v>
      </c>
      <c r="F810" s="77">
        <f t="shared" si="1016"/>
        <v>566.37899000000016</v>
      </c>
      <c r="G810" s="73">
        <f t="shared" si="1017"/>
        <v>2.5446221472733868E+48</v>
      </c>
      <c r="H810" s="74">
        <f t="shared" si="1018"/>
        <v>160.80000000000007</v>
      </c>
      <c r="I810" s="79">
        <v>804</v>
      </c>
    </row>
    <row r="811" spans="1:9">
      <c r="A811" s="74">
        <v>8192</v>
      </c>
      <c r="B811" s="74">
        <f t="shared" si="1013"/>
        <v>26.833333333333332</v>
      </c>
      <c r="C811" s="78">
        <v>22.475000000000001</v>
      </c>
      <c r="D811" s="76">
        <f t="shared" si="1014"/>
        <v>5.0250000000000004</v>
      </c>
      <c r="E811" s="76">
        <f t="shared" si="1015"/>
        <v>5.0250000000000004</v>
      </c>
      <c r="F811" s="77">
        <f t="shared" si="1016"/>
        <v>567.50779687500017</v>
      </c>
      <c r="G811" s="73">
        <f t="shared" si="1017"/>
        <v>2.9230032746619623E+48</v>
      </c>
      <c r="H811" s="74">
        <f t="shared" si="1018"/>
        <v>161.00000000000009</v>
      </c>
      <c r="I811" s="79">
        <v>805</v>
      </c>
    </row>
    <row r="812" spans="1:9">
      <c r="A812" s="74">
        <v>8192</v>
      </c>
      <c r="B812" s="74">
        <f t="shared" si="1013"/>
        <v>26.866666666666667</v>
      </c>
      <c r="C812" s="78">
        <v>22.475000000000001</v>
      </c>
      <c r="D812" s="76">
        <f t="shared" si="1014"/>
        <v>5.03</v>
      </c>
      <c r="E812" s="76">
        <f t="shared" si="1015"/>
        <v>5.03</v>
      </c>
      <c r="F812" s="77">
        <f t="shared" si="1016"/>
        <v>568.6377275000001</v>
      </c>
      <c r="G812" s="73">
        <f t="shared" si="1017"/>
        <v>3.3576490532551429E+48</v>
      </c>
      <c r="H812" s="74">
        <f t="shared" si="1018"/>
        <v>161.20000000000007</v>
      </c>
      <c r="I812" s="79">
        <v>806</v>
      </c>
    </row>
    <row r="813" spans="1:9">
      <c r="A813" s="74">
        <v>8192</v>
      </c>
      <c r="B813" s="74">
        <f t="shared" si="1013"/>
        <v>26.9</v>
      </c>
      <c r="C813" s="78">
        <v>22.475000000000001</v>
      </c>
      <c r="D813" s="76">
        <f t="shared" si="1014"/>
        <v>5.0350000000000001</v>
      </c>
      <c r="E813" s="76">
        <f t="shared" si="1015"/>
        <v>5.0350000000000001</v>
      </c>
      <c r="F813" s="77">
        <f t="shared" si="1016"/>
        <v>569.76878187500006</v>
      </c>
      <c r="G813" s="73">
        <f t="shared" si="1017"/>
        <v>3.8569259441315353E+48</v>
      </c>
      <c r="H813" s="74">
        <f t="shared" si="1018"/>
        <v>161.40000000000006</v>
      </c>
      <c r="I813" s="79">
        <v>807</v>
      </c>
    </row>
    <row r="814" spans="1:9">
      <c r="A814" s="74">
        <v>8192</v>
      </c>
      <c r="B814" s="74">
        <f t="shared" si="1013"/>
        <v>26.933333333333334</v>
      </c>
      <c r="C814" s="78">
        <v>22.475000000000001</v>
      </c>
      <c r="D814" s="76">
        <f t="shared" si="1014"/>
        <v>5.04</v>
      </c>
      <c r="E814" s="76">
        <f t="shared" si="1015"/>
        <v>5.04</v>
      </c>
      <c r="F814" s="77">
        <f t="shared" si="1016"/>
        <v>570.90096000000005</v>
      </c>
      <c r="G814" s="73">
        <f t="shared" si="1017"/>
        <v>4.430444487369281E+48</v>
      </c>
      <c r="H814" s="74">
        <f t="shared" si="1018"/>
        <v>161.60000000000008</v>
      </c>
      <c r="I814" s="79">
        <v>808</v>
      </c>
    </row>
    <row r="815" spans="1:9">
      <c r="A815" s="74">
        <v>8192</v>
      </c>
      <c r="B815" s="74">
        <f t="shared" si="1013"/>
        <v>26.966666666666665</v>
      </c>
      <c r="C815" s="78">
        <v>22.475000000000001</v>
      </c>
      <c r="D815" s="76">
        <f t="shared" si="1014"/>
        <v>5.0449999999999999</v>
      </c>
      <c r="E815" s="76">
        <f t="shared" si="1015"/>
        <v>5.0449999999999999</v>
      </c>
      <c r="F815" s="77">
        <f t="shared" si="1016"/>
        <v>572.03426187499997</v>
      </c>
      <c r="G815" s="73">
        <f t="shared" si="1017"/>
        <v>5.0892442945467755E+48</v>
      </c>
      <c r="H815" s="74">
        <f t="shared" si="1018"/>
        <v>161.80000000000007</v>
      </c>
      <c r="I815" s="79">
        <v>809</v>
      </c>
    </row>
    <row r="816" spans="1:9">
      <c r="A816" s="74">
        <v>8192</v>
      </c>
      <c r="B816" s="74">
        <f t="shared" si="1013"/>
        <v>27</v>
      </c>
      <c r="C816" s="78">
        <v>22.475000000000001</v>
      </c>
      <c r="D816" s="76">
        <f t="shared" si="1014"/>
        <v>5.05</v>
      </c>
      <c r="E816" s="76">
        <f t="shared" si="1015"/>
        <v>5.05</v>
      </c>
      <c r="F816" s="77">
        <f t="shared" si="1016"/>
        <v>573.16868750000003</v>
      </c>
      <c r="G816" s="73">
        <f t="shared" si="1017"/>
        <v>5.8460065493239271E+48</v>
      </c>
      <c r="H816" s="74">
        <f t="shared" si="1018"/>
        <v>162.00000000000009</v>
      </c>
      <c r="I816" s="79">
        <v>810</v>
      </c>
    </row>
    <row r="817" spans="1:9">
      <c r="A817" s="74">
        <v>8192</v>
      </c>
      <c r="B817" s="74">
        <f t="shared" si="1013"/>
        <v>27.033333333333335</v>
      </c>
      <c r="C817" s="78">
        <v>22.475000000000001</v>
      </c>
      <c r="D817" s="76">
        <f t="shared" si="1014"/>
        <v>5.0549999999999997</v>
      </c>
      <c r="E817" s="76">
        <f t="shared" si="1015"/>
        <v>5.0549999999999997</v>
      </c>
      <c r="F817" s="77">
        <f t="shared" si="1016"/>
        <v>574.30423687500002</v>
      </c>
      <c r="G817" s="73">
        <f t="shared" si="1017"/>
        <v>6.7152981065102897E+48</v>
      </c>
      <c r="H817" s="74">
        <f t="shared" si="1018"/>
        <v>162.20000000000007</v>
      </c>
      <c r="I817" s="79">
        <v>811</v>
      </c>
    </row>
    <row r="818" spans="1:9">
      <c r="A818" s="74">
        <v>8192</v>
      </c>
      <c r="B818" s="74">
        <f t="shared" si="1013"/>
        <v>27.066666666666666</v>
      </c>
      <c r="C818" s="78">
        <v>22.475000000000001</v>
      </c>
      <c r="D818" s="76">
        <f t="shared" si="1014"/>
        <v>5.0600000000000005</v>
      </c>
      <c r="E818" s="76">
        <f t="shared" si="1015"/>
        <v>5.0600000000000005</v>
      </c>
      <c r="F818" s="77">
        <f t="shared" si="1016"/>
        <v>575.44091000000014</v>
      </c>
      <c r="G818" s="73">
        <f t="shared" si="1017"/>
        <v>7.7138518882630733E+48</v>
      </c>
      <c r="H818" s="74">
        <f t="shared" si="1018"/>
        <v>162.40000000000009</v>
      </c>
      <c r="I818" s="79">
        <v>812</v>
      </c>
    </row>
    <row r="819" spans="1:9">
      <c r="A819" s="74">
        <v>8192</v>
      </c>
      <c r="B819" s="74">
        <f t="shared" si="1013"/>
        <v>27.1</v>
      </c>
      <c r="C819" s="78">
        <v>22.475000000000001</v>
      </c>
      <c r="D819" s="76">
        <f t="shared" si="1014"/>
        <v>5.0650000000000004</v>
      </c>
      <c r="E819" s="76">
        <f t="shared" si="1015"/>
        <v>5.0650000000000004</v>
      </c>
      <c r="F819" s="77">
        <f t="shared" si="1016"/>
        <v>576.57870687500008</v>
      </c>
      <c r="G819" s="73">
        <f t="shared" si="1017"/>
        <v>8.8608889747385646E+48</v>
      </c>
      <c r="H819" s="74">
        <f t="shared" si="1018"/>
        <v>162.60000000000008</v>
      </c>
      <c r="I819" s="79">
        <v>813</v>
      </c>
    </row>
    <row r="820" spans="1:9">
      <c r="A820" s="74">
        <v>8192</v>
      </c>
      <c r="B820" s="74">
        <f t="shared" si="1013"/>
        <v>27.133333333333333</v>
      </c>
      <c r="C820" s="78">
        <v>22.475000000000001</v>
      </c>
      <c r="D820" s="76">
        <f t="shared" si="1014"/>
        <v>5.07</v>
      </c>
      <c r="E820" s="76">
        <f t="shared" si="1015"/>
        <v>5.07</v>
      </c>
      <c r="F820" s="77">
        <f t="shared" si="1016"/>
        <v>577.71762750000016</v>
      </c>
      <c r="G820" s="73">
        <f t="shared" si="1017"/>
        <v>1.0178488589093555E+49</v>
      </c>
      <c r="H820" s="74">
        <f t="shared" si="1018"/>
        <v>162.8000000000001</v>
      </c>
      <c r="I820" s="79">
        <v>814</v>
      </c>
    </row>
    <row r="821" spans="1:9">
      <c r="A821" s="74">
        <v>8192</v>
      </c>
      <c r="B821" s="74">
        <f t="shared" si="1013"/>
        <v>27.166666666666668</v>
      </c>
      <c r="C821" s="78">
        <v>22.475000000000001</v>
      </c>
      <c r="D821" s="76">
        <f t="shared" si="1014"/>
        <v>5.0750000000000002</v>
      </c>
      <c r="E821" s="76">
        <f t="shared" si="1015"/>
        <v>5.0750000000000002</v>
      </c>
      <c r="F821" s="77">
        <f t="shared" si="1016"/>
        <v>578.85767187500005</v>
      </c>
      <c r="G821" s="73">
        <f t="shared" si="1017"/>
        <v>1.1692013098647857E+49</v>
      </c>
      <c r="H821" s="74">
        <f t="shared" si="1018"/>
        <v>163.00000000000009</v>
      </c>
      <c r="I821" s="79">
        <v>815</v>
      </c>
    </row>
    <row r="822" spans="1:9">
      <c r="A822" s="74">
        <v>8192</v>
      </c>
      <c r="B822" s="74">
        <f t="shared" si="1013"/>
        <v>27.2</v>
      </c>
      <c r="C822" s="78">
        <v>22.475000000000001</v>
      </c>
      <c r="D822" s="76">
        <f t="shared" si="1014"/>
        <v>5.08</v>
      </c>
      <c r="E822" s="76">
        <f t="shared" si="1015"/>
        <v>5.08</v>
      </c>
      <c r="F822" s="77">
        <f t="shared" si="1016"/>
        <v>579.99883999999997</v>
      </c>
      <c r="G822" s="73">
        <f t="shared" si="1017"/>
        <v>1.3430596213020582E+49</v>
      </c>
      <c r="H822" s="74">
        <f t="shared" si="1018"/>
        <v>163.20000000000007</v>
      </c>
      <c r="I822" s="79">
        <v>816</v>
      </c>
    </row>
    <row r="823" spans="1:9">
      <c r="A823" s="74">
        <v>8192</v>
      </c>
      <c r="B823" s="74">
        <f t="shared" si="1013"/>
        <v>27.233333333333334</v>
      </c>
      <c r="C823" s="78">
        <v>22.475000000000001</v>
      </c>
      <c r="D823" s="76">
        <f t="shared" si="1014"/>
        <v>5.085</v>
      </c>
      <c r="E823" s="76">
        <f t="shared" si="1015"/>
        <v>5.085</v>
      </c>
      <c r="F823" s="77">
        <f t="shared" si="1016"/>
        <v>581.14113187500004</v>
      </c>
      <c r="G823" s="73">
        <f t="shared" si="1017"/>
        <v>1.5427703776526152E+49</v>
      </c>
      <c r="H823" s="74">
        <f t="shared" si="1018"/>
        <v>163.40000000000009</v>
      </c>
      <c r="I823" s="79">
        <v>817</v>
      </c>
    </row>
    <row r="824" spans="1:9">
      <c r="A824" s="74">
        <v>8192</v>
      </c>
      <c r="B824" s="74">
        <f t="shared" si="1013"/>
        <v>27.266666666666666</v>
      </c>
      <c r="C824" s="78">
        <v>22.475000000000001</v>
      </c>
      <c r="D824" s="76">
        <f t="shared" si="1014"/>
        <v>5.09</v>
      </c>
      <c r="E824" s="76">
        <f t="shared" si="1015"/>
        <v>5.09</v>
      </c>
      <c r="F824" s="77">
        <f t="shared" si="1016"/>
        <v>582.28454750000003</v>
      </c>
      <c r="G824" s="73">
        <f t="shared" si="1017"/>
        <v>1.7721777949477134E+49</v>
      </c>
      <c r="H824" s="74">
        <f t="shared" si="1018"/>
        <v>163.60000000000008</v>
      </c>
      <c r="I824" s="79">
        <v>818</v>
      </c>
    </row>
    <row r="825" spans="1:9">
      <c r="A825" s="74">
        <v>8192</v>
      </c>
      <c r="B825" s="74">
        <f t="shared" si="1013"/>
        <v>27.3</v>
      </c>
      <c r="C825" s="78">
        <v>22.475000000000001</v>
      </c>
      <c r="D825" s="76">
        <f t="shared" si="1014"/>
        <v>5.0949999999999998</v>
      </c>
      <c r="E825" s="76">
        <f t="shared" si="1015"/>
        <v>5.0949999999999998</v>
      </c>
      <c r="F825" s="77">
        <f t="shared" si="1016"/>
        <v>583.42908687499994</v>
      </c>
      <c r="G825" s="73">
        <f t="shared" si="1017"/>
        <v>2.0356977178187115E+49</v>
      </c>
      <c r="H825" s="74">
        <f t="shared" si="1018"/>
        <v>163.8000000000001</v>
      </c>
      <c r="I825" s="79">
        <v>819</v>
      </c>
    </row>
    <row r="826" spans="1:9">
      <c r="A826" s="74">
        <v>8192</v>
      </c>
      <c r="B826" s="74">
        <f t="shared" si="1013"/>
        <v>27.333333333333332</v>
      </c>
      <c r="C826" s="78">
        <v>22.475000000000001</v>
      </c>
      <c r="D826" s="76">
        <f t="shared" si="1014"/>
        <v>5.0999999999999996</v>
      </c>
      <c r="E826" s="76">
        <f t="shared" si="1015"/>
        <v>5.0999999999999996</v>
      </c>
      <c r="F826" s="77">
        <f t="shared" si="1016"/>
        <v>584.57474999999999</v>
      </c>
      <c r="G826" s="73">
        <f t="shared" si="1017"/>
        <v>2.3384026197295724E+49</v>
      </c>
      <c r="H826" s="74">
        <f t="shared" si="1018"/>
        <v>164.00000000000009</v>
      </c>
      <c r="I826" s="79">
        <v>820</v>
      </c>
    </row>
    <row r="827" spans="1:9">
      <c r="A827" s="74">
        <v>8192</v>
      </c>
      <c r="B827" s="74">
        <f t="shared" si="1013"/>
        <v>27.366666666666667</v>
      </c>
      <c r="C827" s="78">
        <v>22.475000000000001</v>
      </c>
      <c r="D827" s="76">
        <f t="shared" si="1014"/>
        <v>5.1050000000000004</v>
      </c>
      <c r="E827" s="76">
        <f t="shared" si="1015"/>
        <v>5.1050000000000004</v>
      </c>
      <c r="F827" s="77">
        <f t="shared" si="1016"/>
        <v>585.72153687500008</v>
      </c>
      <c r="G827" s="73">
        <f t="shared" si="1017"/>
        <v>2.6861192426041169E+49</v>
      </c>
      <c r="H827" s="74">
        <f t="shared" si="1018"/>
        <v>164.2000000000001</v>
      </c>
      <c r="I827" s="79">
        <v>821</v>
      </c>
    </row>
    <row r="828" spans="1:9">
      <c r="A828" s="74">
        <v>8192</v>
      </c>
      <c r="B828" s="74">
        <f t="shared" si="1013"/>
        <v>27.4</v>
      </c>
      <c r="C828" s="78">
        <v>22.475000000000001</v>
      </c>
      <c r="D828" s="76">
        <f t="shared" si="1014"/>
        <v>5.1100000000000003</v>
      </c>
      <c r="E828" s="76">
        <f t="shared" si="1015"/>
        <v>5.1100000000000003</v>
      </c>
      <c r="F828" s="77">
        <f t="shared" si="1016"/>
        <v>586.86944750000009</v>
      </c>
      <c r="G828" s="73">
        <f t="shared" si="1017"/>
        <v>3.0855407553052304E+49</v>
      </c>
      <c r="H828" s="74">
        <f t="shared" si="1018"/>
        <v>164.40000000000009</v>
      </c>
      <c r="I828" s="79">
        <v>822</v>
      </c>
    </row>
    <row r="829" spans="1:9">
      <c r="A829" s="74">
        <v>8192</v>
      </c>
      <c r="B829" s="74">
        <f t="shared" si="1013"/>
        <v>27.433333333333334</v>
      </c>
      <c r="C829" s="78">
        <v>22.475000000000001</v>
      </c>
      <c r="D829" s="76">
        <f t="shared" si="1014"/>
        <v>5.1150000000000002</v>
      </c>
      <c r="E829" s="76">
        <f t="shared" si="1015"/>
        <v>5.1150000000000002</v>
      </c>
      <c r="F829" s="77">
        <f t="shared" si="1016"/>
        <v>588.01848187500013</v>
      </c>
      <c r="G829" s="73">
        <f t="shared" si="1017"/>
        <v>3.5443555898954289E+49</v>
      </c>
      <c r="H829" s="74">
        <f t="shared" si="1018"/>
        <v>164.60000000000008</v>
      </c>
      <c r="I829" s="79">
        <v>823</v>
      </c>
    </row>
    <row r="830" spans="1:9">
      <c r="A830" s="74">
        <v>8192</v>
      </c>
      <c r="B830" s="74">
        <f t="shared" si="1013"/>
        <v>27.466666666666665</v>
      </c>
      <c r="C830" s="78">
        <v>22.475000000000001</v>
      </c>
      <c r="D830" s="76">
        <f t="shared" si="1014"/>
        <v>5.12</v>
      </c>
      <c r="E830" s="76">
        <f t="shared" si="1015"/>
        <v>5.12</v>
      </c>
      <c r="F830" s="77">
        <f t="shared" si="1016"/>
        <v>589.16863999999998</v>
      </c>
      <c r="G830" s="73">
        <f t="shared" si="1017"/>
        <v>4.0713954356374246E+49</v>
      </c>
      <c r="H830" s="74">
        <f t="shared" si="1018"/>
        <v>164.8000000000001</v>
      </c>
      <c r="I830" s="79">
        <v>824</v>
      </c>
    </row>
    <row r="831" spans="1:9">
      <c r="A831" s="74">
        <v>8192</v>
      </c>
      <c r="B831" s="74">
        <f t="shared" si="1013"/>
        <v>27.5</v>
      </c>
      <c r="C831" s="78">
        <v>22.475000000000001</v>
      </c>
      <c r="D831" s="76">
        <f t="shared" si="1014"/>
        <v>5.125</v>
      </c>
      <c r="E831" s="76">
        <f t="shared" si="1015"/>
        <v>5.125</v>
      </c>
      <c r="F831" s="77">
        <f t="shared" si="1016"/>
        <v>590.31992187499998</v>
      </c>
      <c r="G831" s="73">
        <f t="shared" si="1017"/>
        <v>4.6768052394591469E+49</v>
      </c>
      <c r="H831" s="74">
        <f t="shared" si="1018"/>
        <v>165.00000000000009</v>
      </c>
      <c r="I831" s="79">
        <v>825</v>
      </c>
    </row>
    <row r="832" spans="1:9">
      <c r="A832" s="74">
        <v>8192</v>
      </c>
      <c r="B832" s="74">
        <f t="shared" si="1013"/>
        <v>27.533333333333335</v>
      </c>
      <c r="C832" s="78">
        <v>22.475000000000001</v>
      </c>
      <c r="D832" s="76">
        <f t="shared" si="1014"/>
        <v>5.13</v>
      </c>
      <c r="E832" s="76">
        <f t="shared" si="1015"/>
        <v>5.13</v>
      </c>
      <c r="F832" s="77">
        <f t="shared" si="1016"/>
        <v>591.47232750000001</v>
      </c>
      <c r="G832" s="73">
        <f t="shared" si="1017"/>
        <v>5.3722384852082359E+49</v>
      </c>
      <c r="H832" s="74">
        <f t="shared" si="1018"/>
        <v>165.2000000000001</v>
      </c>
      <c r="I832" s="79">
        <v>826</v>
      </c>
    </row>
    <row r="833" spans="1:9">
      <c r="A833" s="74">
        <v>8192</v>
      </c>
      <c r="B833" s="74">
        <f t="shared" si="1013"/>
        <v>27.566666666666666</v>
      </c>
      <c r="C833" s="78">
        <v>22.475000000000001</v>
      </c>
      <c r="D833" s="76">
        <f t="shared" si="1014"/>
        <v>5.1349999999999998</v>
      </c>
      <c r="E833" s="76">
        <f t="shared" si="1015"/>
        <v>5.1349999999999998</v>
      </c>
      <c r="F833" s="77">
        <f t="shared" si="1016"/>
        <v>592.62585687499995</v>
      </c>
      <c r="G833" s="73">
        <f t="shared" si="1017"/>
        <v>6.1710815106104638E+49</v>
      </c>
      <c r="H833" s="74">
        <f t="shared" si="1018"/>
        <v>165.40000000000009</v>
      </c>
      <c r="I833" s="79">
        <v>827</v>
      </c>
    </row>
    <row r="834" spans="1:9">
      <c r="A834" s="74">
        <v>8192</v>
      </c>
      <c r="B834" s="74">
        <f t="shared" si="1013"/>
        <v>27.6</v>
      </c>
      <c r="C834" s="78">
        <v>22.475000000000001</v>
      </c>
      <c r="D834" s="76">
        <f t="shared" si="1014"/>
        <v>5.14</v>
      </c>
      <c r="E834" s="76">
        <f t="shared" si="1015"/>
        <v>5.14</v>
      </c>
      <c r="F834" s="77">
        <f t="shared" si="1016"/>
        <v>593.78050999999994</v>
      </c>
      <c r="G834" s="73">
        <f t="shared" si="1017"/>
        <v>7.08871117979086E+49</v>
      </c>
      <c r="H834" s="74">
        <f t="shared" si="1018"/>
        <v>165.60000000000008</v>
      </c>
      <c r="I834" s="79">
        <v>828</v>
      </c>
    </row>
    <row r="835" spans="1:9">
      <c r="A835" s="74">
        <v>8192</v>
      </c>
      <c r="B835" s="74">
        <f t="shared" si="1013"/>
        <v>27.633333333333333</v>
      </c>
      <c r="C835" s="78">
        <v>22.475000000000001</v>
      </c>
      <c r="D835" s="76">
        <f t="shared" si="1014"/>
        <v>5.1450000000000005</v>
      </c>
      <c r="E835" s="76">
        <f t="shared" si="1015"/>
        <v>5.1450000000000005</v>
      </c>
      <c r="F835" s="77">
        <f t="shared" si="1016"/>
        <v>594.93628687500018</v>
      </c>
      <c r="G835" s="73">
        <f t="shared" si="1017"/>
        <v>8.1427908712748502E+49</v>
      </c>
      <c r="H835" s="74">
        <f t="shared" si="1018"/>
        <v>165.8000000000001</v>
      </c>
      <c r="I835" s="79">
        <v>829</v>
      </c>
    </row>
    <row r="836" spans="1:9">
      <c r="A836" s="74">
        <v>8192</v>
      </c>
      <c r="B836" s="74">
        <f t="shared" si="1013"/>
        <v>27.666666666666668</v>
      </c>
      <c r="C836" s="78">
        <v>22.475000000000001</v>
      </c>
      <c r="D836" s="76">
        <f t="shared" si="1014"/>
        <v>5.15</v>
      </c>
      <c r="E836" s="76">
        <f t="shared" si="1015"/>
        <v>5.15</v>
      </c>
      <c r="F836" s="77">
        <f t="shared" si="1016"/>
        <v>596.09318750000011</v>
      </c>
      <c r="G836" s="73">
        <f t="shared" si="1017"/>
        <v>9.3536104789182938E+49</v>
      </c>
      <c r="H836" s="74">
        <f t="shared" si="1018"/>
        <v>166.00000000000009</v>
      </c>
      <c r="I836" s="79">
        <v>830</v>
      </c>
    </row>
    <row r="837" spans="1:9">
      <c r="A837" s="74">
        <v>8192</v>
      </c>
      <c r="B837" s="74">
        <f t="shared" si="1013"/>
        <v>27.7</v>
      </c>
      <c r="C837" s="78">
        <v>22.475000000000001</v>
      </c>
      <c r="D837" s="76">
        <f t="shared" si="1014"/>
        <v>5.1550000000000002</v>
      </c>
      <c r="E837" s="76">
        <f t="shared" si="1015"/>
        <v>5.1550000000000002</v>
      </c>
      <c r="F837" s="77">
        <f t="shared" si="1016"/>
        <v>597.25121187500008</v>
      </c>
      <c r="G837" s="73">
        <f t="shared" si="1017"/>
        <v>1.0744476970416476E+50</v>
      </c>
      <c r="H837" s="74">
        <f t="shared" si="1018"/>
        <v>166.20000000000007</v>
      </c>
      <c r="I837" s="79">
        <v>831</v>
      </c>
    </row>
    <row r="838" spans="1:9">
      <c r="A838" s="74">
        <v>8192</v>
      </c>
      <c r="B838" s="74">
        <f t="shared" si="1013"/>
        <v>27.733333333333334</v>
      </c>
      <c r="C838" s="78">
        <v>22.475000000000001</v>
      </c>
      <c r="D838" s="76">
        <f t="shared" si="1014"/>
        <v>5.16</v>
      </c>
      <c r="E838" s="76">
        <f t="shared" si="1015"/>
        <v>5.16</v>
      </c>
      <c r="F838" s="77">
        <f t="shared" si="1016"/>
        <v>598.41036000000008</v>
      </c>
      <c r="G838" s="73">
        <f t="shared" si="1017"/>
        <v>1.2342163021220934E+50</v>
      </c>
      <c r="H838" s="74">
        <f t="shared" si="1018"/>
        <v>166.40000000000009</v>
      </c>
      <c r="I838" s="79">
        <v>832</v>
      </c>
    </row>
    <row r="839" spans="1:9">
      <c r="A839" s="74">
        <v>8192</v>
      </c>
      <c r="B839" s="74">
        <f t="shared" ref="B839:B902" si="1019">I839/30</f>
        <v>27.766666666666666</v>
      </c>
      <c r="C839" s="78">
        <v>22.475000000000001</v>
      </c>
      <c r="D839" s="76">
        <f t="shared" si="1014"/>
        <v>5.165</v>
      </c>
      <c r="E839" s="76">
        <f t="shared" si="1015"/>
        <v>5.165</v>
      </c>
      <c r="F839" s="77">
        <f t="shared" si="1016"/>
        <v>599.570631875</v>
      </c>
      <c r="G839" s="73">
        <f t="shared" si="1017"/>
        <v>1.4177422359581724E+50</v>
      </c>
      <c r="H839" s="74">
        <f t="shared" si="1018"/>
        <v>166.60000000000008</v>
      </c>
      <c r="I839" s="79">
        <v>833</v>
      </c>
    </row>
    <row r="840" spans="1:9">
      <c r="A840" s="74">
        <v>8192</v>
      </c>
      <c r="B840" s="74">
        <f t="shared" si="1019"/>
        <v>27.8</v>
      </c>
      <c r="C840" s="78">
        <v>22.475000000000001</v>
      </c>
      <c r="D840" s="76">
        <f t="shared" si="1014"/>
        <v>5.17</v>
      </c>
      <c r="E840" s="76">
        <f t="shared" si="1015"/>
        <v>5.17</v>
      </c>
      <c r="F840" s="77">
        <f t="shared" si="1016"/>
        <v>600.73202749999996</v>
      </c>
      <c r="G840" s="73">
        <f t="shared" si="1017"/>
        <v>1.6285581742549711E+50</v>
      </c>
      <c r="H840" s="74">
        <f t="shared" si="1018"/>
        <v>166.8000000000001</v>
      </c>
      <c r="I840" s="79">
        <v>834</v>
      </c>
    </row>
    <row r="841" spans="1:9">
      <c r="A841" s="74">
        <v>8192</v>
      </c>
      <c r="B841" s="74">
        <f t="shared" si="1019"/>
        <v>27.833333333333332</v>
      </c>
      <c r="C841" s="78">
        <v>22.475000000000001</v>
      </c>
      <c r="D841" s="76">
        <f t="shared" si="1014"/>
        <v>5.1749999999999998</v>
      </c>
      <c r="E841" s="76">
        <f t="shared" si="1015"/>
        <v>5.1749999999999998</v>
      </c>
      <c r="F841" s="77">
        <f t="shared" si="1016"/>
        <v>601.89454687499995</v>
      </c>
      <c r="G841" s="73">
        <f t="shared" si="1017"/>
        <v>1.87072209578366E+50</v>
      </c>
      <c r="H841" s="74">
        <f t="shared" si="1018"/>
        <v>167.00000000000009</v>
      </c>
      <c r="I841" s="79">
        <v>835</v>
      </c>
    </row>
    <row r="842" spans="1:9">
      <c r="A842" s="74">
        <v>8192</v>
      </c>
      <c r="B842" s="74">
        <f t="shared" si="1019"/>
        <v>27.866666666666667</v>
      </c>
      <c r="C842" s="78">
        <v>22.475000000000001</v>
      </c>
      <c r="D842" s="76">
        <f t="shared" si="1014"/>
        <v>5.18</v>
      </c>
      <c r="E842" s="76">
        <f t="shared" si="1015"/>
        <v>5.18</v>
      </c>
      <c r="F842" s="77">
        <f t="shared" si="1016"/>
        <v>603.05818999999997</v>
      </c>
      <c r="G842" s="73">
        <f t="shared" si="1017"/>
        <v>2.148895394083296E+50</v>
      </c>
      <c r="H842" s="74">
        <f t="shared" si="1018"/>
        <v>167.20000000000007</v>
      </c>
      <c r="I842" s="79">
        <v>836</v>
      </c>
    </row>
    <row r="843" spans="1:9">
      <c r="A843" s="74">
        <v>8192</v>
      </c>
      <c r="B843" s="74">
        <f t="shared" si="1019"/>
        <v>27.9</v>
      </c>
      <c r="C843" s="78">
        <v>22.475000000000001</v>
      </c>
      <c r="D843" s="76">
        <f t="shared" si="1014"/>
        <v>5.1850000000000005</v>
      </c>
      <c r="E843" s="76">
        <f t="shared" si="1015"/>
        <v>5.1850000000000005</v>
      </c>
      <c r="F843" s="77">
        <f t="shared" si="1016"/>
        <v>604.22295687500014</v>
      </c>
      <c r="G843" s="73">
        <f t="shared" si="1017"/>
        <v>2.4684326042441876E+50</v>
      </c>
      <c r="H843" s="74">
        <f t="shared" si="1018"/>
        <v>167.40000000000009</v>
      </c>
      <c r="I843" s="79">
        <v>837</v>
      </c>
    </row>
    <row r="844" spans="1:9">
      <c r="A844" s="74">
        <v>8192</v>
      </c>
      <c r="B844" s="74">
        <f t="shared" si="1019"/>
        <v>27.933333333333334</v>
      </c>
      <c r="C844" s="78">
        <v>22.475000000000001</v>
      </c>
      <c r="D844" s="76">
        <f t="shared" si="1014"/>
        <v>5.19</v>
      </c>
      <c r="E844" s="76">
        <f t="shared" si="1015"/>
        <v>5.19</v>
      </c>
      <c r="F844" s="77">
        <f t="shared" si="1016"/>
        <v>605.38884750000011</v>
      </c>
      <c r="G844" s="73">
        <f t="shared" si="1017"/>
        <v>2.8354844719163457E+50</v>
      </c>
      <c r="H844" s="74">
        <f t="shared" si="1018"/>
        <v>167.60000000000008</v>
      </c>
      <c r="I844" s="79">
        <v>838</v>
      </c>
    </row>
    <row r="845" spans="1:9">
      <c r="A845" s="74">
        <v>8192</v>
      </c>
      <c r="B845" s="74">
        <f t="shared" si="1019"/>
        <v>27.966666666666665</v>
      </c>
      <c r="C845" s="78">
        <v>22.475000000000001</v>
      </c>
      <c r="D845" s="76">
        <f t="shared" si="1014"/>
        <v>5.1950000000000003</v>
      </c>
      <c r="E845" s="76">
        <f t="shared" si="1015"/>
        <v>5.1950000000000003</v>
      </c>
      <c r="F845" s="77">
        <f t="shared" si="1016"/>
        <v>606.55586187500012</v>
      </c>
      <c r="G845" s="73">
        <f t="shared" si="1017"/>
        <v>3.257116348509943E+50</v>
      </c>
      <c r="H845" s="74">
        <f t="shared" si="1018"/>
        <v>167.8000000000001</v>
      </c>
      <c r="I845" s="79">
        <v>839</v>
      </c>
    </row>
    <row r="846" spans="1:9">
      <c r="A846" s="74">
        <v>8192</v>
      </c>
      <c r="B846" s="74">
        <f t="shared" si="1019"/>
        <v>28</v>
      </c>
      <c r="C846" s="78">
        <v>22.475000000000001</v>
      </c>
      <c r="D846" s="76">
        <f t="shared" si="1014"/>
        <v>5.2</v>
      </c>
      <c r="E846" s="76">
        <f t="shared" si="1015"/>
        <v>5.2</v>
      </c>
      <c r="F846" s="77">
        <f t="shared" si="1016"/>
        <v>607.72400000000005</v>
      </c>
      <c r="G846" s="73">
        <f t="shared" si="1017"/>
        <v>3.7414441915673208E+50</v>
      </c>
      <c r="H846" s="74">
        <f t="shared" si="1018"/>
        <v>168.00000000000009</v>
      </c>
      <c r="I846" s="79">
        <v>840</v>
      </c>
    </row>
    <row r="847" spans="1:9">
      <c r="A847" s="74">
        <v>8192</v>
      </c>
      <c r="B847" s="74">
        <f t="shared" si="1019"/>
        <v>28.033333333333335</v>
      </c>
      <c r="C847" s="78">
        <v>22.475000000000001</v>
      </c>
      <c r="D847" s="76">
        <f t="shared" si="1014"/>
        <v>5.2050000000000001</v>
      </c>
      <c r="E847" s="76">
        <f t="shared" si="1015"/>
        <v>5.2050000000000001</v>
      </c>
      <c r="F847" s="77">
        <f t="shared" si="1016"/>
        <v>608.89326187500001</v>
      </c>
      <c r="G847" s="73">
        <f t="shared" si="1017"/>
        <v>4.2977907881665937E+50</v>
      </c>
      <c r="H847" s="74">
        <f t="shared" si="1018"/>
        <v>168.20000000000007</v>
      </c>
      <c r="I847" s="79">
        <v>841</v>
      </c>
    </row>
    <row r="848" spans="1:9">
      <c r="A848" s="74">
        <v>8192</v>
      </c>
      <c r="B848" s="74">
        <f t="shared" si="1019"/>
        <v>28.066666666666666</v>
      </c>
      <c r="C848" s="78">
        <v>22.475000000000001</v>
      </c>
      <c r="D848" s="76">
        <f t="shared" si="1014"/>
        <v>5.21</v>
      </c>
      <c r="E848" s="76">
        <f t="shared" si="1015"/>
        <v>5.21</v>
      </c>
      <c r="F848" s="77">
        <f t="shared" si="1016"/>
        <v>610.0636475</v>
      </c>
      <c r="G848" s="73">
        <f t="shared" si="1017"/>
        <v>4.9368652084883769E+50</v>
      </c>
      <c r="H848" s="74">
        <f t="shared" si="1018"/>
        <v>168.40000000000009</v>
      </c>
      <c r="I848" s="79">
        <v>842</v>
      </c>
    </row>
    <row r="849" spans="1:9">
      <c r="A849" s="74">
        <v>8192</v>
      </c>
      <c r="B849" s="74">
        <f t="shared" si="1019"/>
        <v>28.1</v>
      </c>
      <c r="C849" s="78">
        <v>22.475000000000001</v>
      </c>
      <c r="D849" s="76">
        <f t="shared" si="1014"/>
        <v>5.2149999999999999</v>
      </c>
      <c r="E849" s="76">
        <f t="shared" si="1015"/>
        <v>5.2149999999999999</v>
      </c>
      <c r="F849" s="77">
        <f t="shared" si="1016"/>
        <v>611.23515687500003</v>
      </c>
      <c r="G849" s="73">
        <f t="shared" si="1017"/>
        <v>5.6709689438326921E+50</v>
      </c>
      <c r="H849" s="74">
        <f t="shared" si="1018"/>
        <v>168.60000000000008</v>
      </c>
      <c r="I849" s="79">
        <v>843</v>
      </c>
    </row>
    <row r="850" spans="1:9">
      <c r="A850" s="74">
        <v>8192</v>
      </c>
      <c r="B850" s="74">
        <f t="shared" si="1019"/>
        <v>28.133333333333333</v>
      </c>
      <c r="C850" s="78">
        <v>22.475000000000001</v>
      </c>
      <c r="D850" s="76">
        <f t="shared" si="1014"/>
        <v>5.22</v>
      </c>
      <c r="E850" s="76">
        <f t="shared" si="1015"/>
        <v>5.22</v>
      </c>
      <c r="F850" s="77">
        <f t="shared" si="1016"/>
        <v>612.40778999999998</v>
      </c>
      <c r="G850" s="73">
        <f t="shared" si="1017"/>
        <v>6.5142326970198876E+50</v>
      </c>
      <c r="H850" s="74">
        <f t="shared" si="1018"/>
        <v>168.80000000000007</v>
      </c>
      <c r="I850" s="79">
        <v>844</v>
      </c>
    </row>
    <row r="851" spans="1:9">
      <c r="A851" s="74">
        <v>8192</v>
      </c>
      <c r="B851" s="74">
        <f t="shared" si="1019"/>
        <v>28.166666666666668</v>
      </c>
      <c r="C851" s="78">
        <v>22.475000000000001</v>
      </c>
      <c r="D851" s="76">
        <f t="shared" si="1014"/>
        <v>5.2249999999999996</v>
      </c>
      <c r="E851" s="76">
        <f t="shared" si="1015"/>
        <v>5.2249999999999996</v>
      </c>
      <c r="F851" s="77">
        <f t="shared" si="1016"/>
        <v>613.58154687499996</v>
      </c>
      <c r="G851" s="73">
        <f t="shared" si="1017"/>
        <v>7.482888383134645E+50</v>
      </c>
      <c r="H851" s="74">
        <f t="shared" si="1018"/>
        <v>169.00000000000009</v>
      </c>
      <c r="I851" s="79">
        <v>845</v>
      </c>
    </row>
    <row r="852" spans="1:9">
      <c r="A852" s="74">
        <v>8192</v>
      </c>
      <c r="B852" s="74">
        <f t="shared" si="1019"/>
        <v>28.2</v>
      </c>
      <c r="C852" s="78">
        <v>22.475000000000001</v>
      </c>
      <c r="D852" s="76">
        <f t="shared" si="1014"/>
        <v>5.23</v>
      </c>
      <c r="E852" s="76">
        <f t="shared" si="1015"/>
        <v>5.23</v>
      </c>
      <c r="F852" s="77">
        <f t="shared" si="1016"/>
        <v>614.7564275000002</v>
      </c>
      <c r="G852" s="73">
        <f t="shared" si="1017"/>
        <v>8.5955815763331891E+50</v>
      </c>
      <c r="H852" s="74">
        <f t="shared" si="1018"/>
        <v>169.20000000000007</v>
      </c>
      <c r="I852" s="79">
        <v>846</v>
      </c>
    </row>
    <row r="853" spans="1:9">
      <c r="A853" s="74">
        <v>8192</v>
      </c>
      <c r="B853" s="74">
        <f t="shared" si="1019"/>
        <v>28.233333333333334</v>
      </c>
      <c r="C853" s="78">
        <v>22.475000000000001</v>
      </c>
      <c r="D853" s="76">
        <f t="shared" si="1014"/>
        <v>5.2350000000000003</v>
      </c>
      <c r="E853" s="76">
        <f t="shared" si="1015"/>
        <v>5.2350000000000003</v>
      </c>
      <c r="F853" s="77">
        <f t="shared" si="1016"/>
        <v>615.93243187500013</v>
      </c>
      <c r="G853" s="73">
        <f t="shared" si="1017"/>
        <v>9.8737304169767554E+50</v>
      </c>
      <c r="H853" s="74">
        <f t="shared" si="1018"/>
        <v>169.40000000000009</v>
      </c>
      <c r="I853" s="79">
        <v>847</v>
      </c>
    </row>
    <row r="854" spans="1:9">
      <c r="A854" s="74">
        <v>8192</v>
      </c>
      <c r="B854" s="74">
        <f t="shared" si="1019"/>
        <v>28.266666666666666</v>
      </c>
      <c r="C854" s="78">
        <v>22.475000000000001</v>
      </c>
      <c r="D854" s="76">
        <f t="shared" si="1014"/>
        <v>5.24</v>
      </c>
      <c r="E854" s="76">
        <f t="shared" si="1015"/>
        <v>5.24</v>
      </c>
      <c r="F854" s="77">
        <f t="shared" si="1016"/>
        <v>617.1095600000001</v>
      </c>
      <c r="G854" s="73">
        <f t="shared" si="1017"/>
        <v>1.1341937887665391E+51</v>
      </c>
      <c r="H854" s="74">
        <f t="shared" si="1018"/>
        <v>169.60000000000008</v>
      </c>
      <c r="I854" s="79">
        <v>848</v>
      </c>
    </row>
    <row r="855" spans="1:9">
      <c r="A855" s="74">
        <v>8192</v>
      </c>
      <c r="B855" s="74">
        <f t="shared" si="1019"/>
        <v>28.3</v>
      </c>
      <c r="C855" s="78">
        <v>22.475000000000001</v>
      </c>
      <c r="D855" s="76">
        <f t="shared" si="1014"/>
        <v>5.2450000000000001</v>
      </c>
      <c r="E855" s="76">
        <f t="shared" si="1015"/>
        <v>5.2450000000000001</v>
      </c>
      <c r="F855" s="77">
        <f t="shared" si="1016"/>
        <v>618.28781187499999</v>
      </c>
      <c r="G855" s="73">
        <f t="shared" si="1017"/>
        <v>1.302846539403978E+51</v>
      </c>
      <c r="H855" s="74">
        <f t="shared" si="1018"/>
        <v>169.80000000000007</v>
      </c>
      <c r="I855" s="79">
        <v>849</v>
      </c>
    </row>
    <row r="856" spans="1:9">
      <c r="A856" s="74">
        <v>8192</v>
      </c>
      <c r="B856" s="74">
        <f t="shared" si="1019"/>
        <v>28.333333333333332</v>
      </c>
      <c r="C856" s="78">
        <v>22.475000000000001</v>
      </c>
      <c r="D856" s="76">
        <f t="shared" si="1014"/>
        <v>5.25</v>
      </c>
      <c r="E856" s="76">
        <f t="shared" si="1015"/>
        <v>5.25</v>
      </c>
      <c r="F856" s="77">
        <f t="shared" si="1016"/>
        <v>619.46718750000002</v>
      </c>
      <c r="G856" s="73">
        <f t="shared" si="1017"/>
        <v>1.4965776766269297E+51</v>
      </c>
      <c r="H856" s="74">
        <f t="shared" si="1018"/>
        <v>170.00000000000009</v>
      </c>
      <c r="I856" s="79">
        <v>850</v>
      </c>
    </row>
    <row r="857" spans="1:9">
      <c r="A857" s="74">
        <v>8192</v>
      </c>
      <c r="B857" s="74">
        <f t="shared" si="1019"/>
        <v>28.366666666666667</v>
      </c>
      <c r="C857" s="78">
        <v>22.475000000000001</v>
      </c>
      <c r="D857" s="76">
        <f t="shared" si="1014"/>
        <v>5.2549999999999999</v>
      </c>
      <c r="E857" s="76">
        <f t="shared" si="1015"/>
        <v>5.2549999999999999</v>
      </c>
      <c r="F857" s="77">
        <f t="shared" si="1016"/>
        <v>620.64768687499998</v>
      </c>
      <c r="G857" s="73">
        <f t="shared" si="1017"/>
        <v>1.7191163152666385E+51</v>
      </c>
      <c r="H857" s="74">
        <f t="shared" si="1018"/>
        <v>170.20000000000007</v>
      </c>
      <c r="I857" s="79">
        <v>851</v>
      </c>
    </row>
    <row r="858" spans="1:9">
      <c r="A858" s="74">
        <v>8192</v>
      </c>
      <c r="B858" s="74">
        <f t="shared" si="1019"/>
        <v>28.4</v>
      </c>
      <c r="C858" s="78">
        <v>22.475000000000001</v>
      </c>
      <c r="D858" s="76">
        <f t="shared" si="1014"/>
        <v>5.26</v>
      </c>
      <c r="E858" s="76">
        <f t="shared" si="1015"/>
        <v>5.26</v>
      </c>
      <c r="F858" s="77">
        <f t="shared" si="1016"/>
        <v>621.82930999999996</v>
      </c>
      <c r="G858" s="73">
        <f t="shared" si="1017"/>
        <v>1.9747460833953521E+51</v>
      </c>
      <c r="H858" s="74">
        <f t="shared" si="1018"/>
        <v>170.40000000000009</v>
      </c>
      <c r="I858" s="79">
        <v>852</v>
      </c>
    </row>
    <row r="859" spans="1:9">
      <c r="A859" s="74">
        <v>8192</v>
      </c>
      <c r="B859" s="74">
        <f t="shared" si="1019"/>
        <v>28.433333333333334</v>
      </c>
      <c r="C859" s="78">
        <v>22.475000000000001</v>
      </c>
      <c r="D859" s="76">
        <f t="shared" si="1014"/>
        <v>5.2649999999999997</v>
      </c>
      <c r="E859" s="76">
        <f t="shared" si="1015"/>
        <v>5.2649999999999997</v>
      </c>
      <c r="F859" s="77">
        <f t="shared" si="1016"/>
        <v>623.01205687499998</v>
      </c>
      <c r="G859" s="73">
        <f t="shared" si="1017"/>
        <v>2.2683875775330785E+51</v>
      </c>
      <c r="H859" s="74">
        <f t="shared" si="1018"/>
        <v>170.60000000000008</v>
      </c>
      <c r="I859" s="79">
        <v>853</v>
      </c>
    </row>
    <row r="860" spans="1:9">
      <c r="A860" s="74">
        <v>8192</v>
      </c>
      <c r="B860" s="74">
        <f t="shared" si="1019"/>
        <v>28.466666666666665</v>
      </c>
      <c r="C860" s="78">
        <v>22.475000000000001</v>
      </c>
      <c r="D860" s="76">
        <f t="shared" si="1014"/>
        <v>5.2700000000000005</v>
      </c>
      <c r="E860" s="76">
        <f t="shared" si="1015"/>
        <v>5.2700000000000005</v>
      </c>
      <c r="F860" s="77">
        <f t="shared" si="1016"/>
        <v>624.19592750000015</v>
      </c>
      <c r="G860" s="73">
        <f t="shared" si="1017"/>
        <v>2.605693078807957E+51</v>
      </c>
      <c r="H860" s="74">
        <f t="shared" si="1018"/>
        <v>170.8000000000001</v>
      </c>
      <c r="I860" s="79">
        <v>854</v>
      </c>
    </row>
    <row r="861" spans="1:9">
      <c r="A861" s="74">
        <v>8192</v>
      </c>
      <c r="B861" s="74">
        <f t="shared" si="1019"/>
        <v>28.5</v>
      </c>
      <c r="C861" s="78">
        <v>22.475000000000001</v>
      </c>
      <c r="D861" s="76">
        <f t="shared" si="1014"/>
        <v>5.2750000000000004</v>
      </c>
      <c r="E861" s="76">
        <f t="shared" si="1015"/>
        <v>5.2750000000000004</v>
      </c>
      <c r="F861" s="77">
        <f t="shared" si="1016"/>
        <v>625.38092187500013</v>
      </c>
      <c r="G861" s="73">
        <f t="shared" si="1017"/>
        <v>2.99315535325386E+51</v>
      </c>
      <c r="H861" s="74">
        <f t="shared" si="1018"/>
        <v>171.00000000000009</v>
      </c>
      <c r="I861" s="79">
        <v>855</v>
      </c>
    </row>
    <row r="862" spans="1:9">
      <c r="A862" s="74">
        <v>8192</v>
      </c>
      <c r="B862" s="74">
        <f t="shared" si="1019"/>
        <v>28.533333333333335</v>
      </c>
      <c r="C862" s="78">
        <v>22.475000000000001</v>
      </c>
      <c r="D862" s="76">
        <f t="shared" si="1014"/>
        <v>5.28</v>
      </c>
      <c r="E862" s="76">
        <f t="shared" si="1015"/>
        <v>5.28</v>
      </c>
      <c r="F862" s="77">
        <f t="shared" si="1016"/>
        <v>626.56704000000002</v>
      </c>
      <c r="G862" s="73">
        <f t="shared" si="1017"/>
        <v>3.4382326305332783E+51</v>
      </c>
      <c r="H862" s="74">
        <f t="shared" si="1018"/>
        <v>171.2000000000001</v>
      </c>
      <c r="I862" s="79">
        <v>856</v>
      </c>
    </row>
    <row r="863" spans="1:9">
      <c r="A863" s="74">
        <v>8192</v>
      </c>
      <c r="B863" s="74">
        <f t="shared" si="1019"/>
        <v>28.566666666666666</v>
      </c>
      <c r="C863" s="78">
        <v>22.475000000000001</v>
      </c>
      <c r="D863" s="76">
        <f t="shared" si="1014"/>
        <v>5.2850000000000001</v>
      </c>
      <c r="E863" s="76">
        <f t="shared" si="1015"/>
        <v>5.2850000000000001</v>
      </c>
      <c r="F863" s="77">
        <f t="shared" si="1016"/>
        <v>627.75428187500006</v>
      </c>
      <c r="G863" s="73">
        <f t="shared" si="1017"/>
        <v>3.9494921667907055E+51</v>
      </c>
      <c r="H863" s="74">
        <f t="shared" si="1018"/>
        <v>171.40000000000009</v>
      </c>
      <c r="I863" s="79">
        <v>857</v>
      </c>
    </row>
    <row r="864" spans="1:9">
      <c r="A864" s="74">
        <v>8192</v>
      </c>
      <c r="B864" s="74">
        <f t="shared" si="1019"/>
        <v>28.6</v>
      </c>
      <c r="C864" s="78">
        <v>22.475000000000001</v>
      </c>
      <c r="D864" s="76">
        <f t="shared" si="1014"/>
        <v>5.29</v>
      </c>
      <c r="E864" s="76">
        <f t="shared" si="1015"/>
        <v>5.29</v>
      </c>
      <c r="F864" s="77">
        <f t="shared" si="1016"/>
        <v>628.94264750000002</v>
      </c>
      <c r="G864" s="73">
        <f t="shared" si="1017"/>
        <v>4.536775155066159E+51</v>
      </c>
      <c r="H864" s="74">
        <f t="shared" si="1018"/>
        <v>171.60000000000011</v>
      </c>
      <c r="I864" s="79">
        <v>858</v>
      </c>
    </row>
    <row r="865" spans="1:9">
      <c r="A865" s="74">
        <v>8192</v>
      </c>
      <c r="B865" s="74">
        <f t="shared" si="1019"/>
        <v>28.633333333333333</v>
      </c>
      <c r="C865" s="78">
        <v>22.475000000000001</v>
      </c>
      <c r="D865" s="76">
        <f t="shared" si="1014"/>
        <v>5.2949999999999999</v>
      </c>
      <c r="E865" s="76">
        <f t="shared" si="1015"/>
        <v>5.2949999999999999</v>
      </c>
      <c r="F865" s="77">
        <f t="shared" si="1016"/>
        <v>630.13213687500001</v>
      </c>
      <c r="G865" s="73">
        <f t="shared" si="1017"/>
        <v>5.2113861576159148E+51</v>
      </c>
      <c r="H865" s="74">
        <f t="shared" si="1018"/>
        <v>171.8000000000001</v>
      </c>
      <c r="I865" s="79">
        <v>859</v>
      </c>
    </row>
    <row r="866" spans="1:9">
      <c r="A866" s="74">
        <v>8192</v>
      </c>
      <c r="B866" s="74">
        <f t="shared" si="1019"/>
        <v>28.666666666666668</v>
      </c>
      <c r="C866" s="78">
        <v>22.475000000000001</v>
      </c>
      <c r="D866" s="76">
        <f t="shared" ref="D866:D906" si="1020">(100%+I866*0.5%)</f>
        <v>5.3</v>
      </c>
      <c r="E866" s="76">
        <f t="shared" ref="E866:E906" si="1021">(100%+I866*0.5%)</f>
        <v>5.3</v>
      </c>
      <c r="F866" s="77">
        <f t="shared" ref="F866:F906" si="1022">C866*D866*E866*1</f>
        <v>631.32275000000004</v>
      </c>
      <c r="G866" s="73">
        <f t="shared" ref="G866:G906" si="1023">POWER($H$1,I866)</f>
        <v>5.9863107065077213E+51</v>
      </c>
      <c r="H866" s="74">
        <f t="shared" ref="H866:H906" si="1024">LOG(G866,2)</f>
        <v>172.00000000000009</v>
      </c>
      <c r="I866" s="79">
        <v>860</v>
      </c>
    </row>
    <row r="867" spans="1:9">
      <c r="A867" s="74">
        <v>8192</v>
      </c>
      <c r="B867" s="74">
        <f t="shared" si="1019"/>
        <v>28.7</v>
      </c>
      <c r="C867" s="78">
        <v>22.475000000000001</v>
      </c>
      <c r="D867" s="76">
        <f t="shared" si="1020"/>
        <v>5.3049999999999997</v>
      </c>
      <c r="E867" s="76">
        <f t="shared" si="1021"/>
        <v>5.3049999999999997</v>
      </c>
      <c r="F867" s="77">
        <f t="shared" si="1022"/>
        <v>632.51448687499999</v>
      </c>
      <c r="G867" s="73">
        <f t="shared" si="1023"/>
        <v>6.8764652610665593E+51</v>
      </c>
      <c r="H867" s="74">
        <f t="shared" si="1024"/>
        <v>172.2000000000001</v>
      </c>
      <c r="I867" s="79">
        <v>861</v>
      </c>
    </row>
    <row r="868" spans="1:9">
      <c r="A868" s="74">
        <v>8192</v>
      </c>
      <c r="B868" s="74">
        <f t="shared" si="1019"/>
        <v>28.733333333333334</v>
      </c>
      <c r="C868" s="78">
        <v>22.475000000000001</v>
      </c>
      <c r="D868" s="76">
        <f t="shared" si="1020"/>
        <v>5.3100000000000005</v>
      </c>
      <c r="E868" s="76">
        <f t="shared" si="1021"/>
        <v>5.3100000000000005</v>
      </c>
      <c r="F868" s="77">
        <f t="shared" si="1022"/>
        <v>633.7073475000002</v>
      </c>
      <c r="G868" s="73">
        <f t="shared" si="1023"/>
        <v>7.898984333581411E+51</v>
      </c>
      <c r="H868" s="74">
        <f t="shared" si="1024"/>
        <v>172.40000000000009</v>
      </c>
      <c r="I868" s="79">
        <v>862</v>
      </c>
    </row>
    <row r="869" spans="1:9">
      <c r="A869" s="74">
        <v>8192</v>
      </c>
      <c r="B869" s="74">
        <f t="shared" si="1019"/>
        <v>28.766666666666666</v>
      </c>
      <c r="C869" s="78">
        <v>22.475000000000001</v>
      </c>
      <c r="D869" s="76">
        <f t="shared" si="1020"/>
        <v>5.3150000000000004</v>
      </c>
      <c r="E869" s="76">
        <f t="shared" si="1021"/>
        <v>5.3150000000000004</v>
      </c>
      <c r="F869" s="77">
        <f t="shared" si="1022"/>
        <v>634.90133187500021</v>
      </c>
      <c r="G869" s="73">
        <f t="shared" si="1023"/>
        <v>9.0735503101323207E+51</v>
      </c>
      <c r="H869" s="74">
        <f t="shared" si="1024"/>
        <v>172.60000000000011</v>
      </c>
      <c r="I869" s="79">
        <v>863</v>
      </c>
    </row>
    <row r="870" spans="1:9">
      <c r="A870" s="74">
        <v>8192</v>
      </c>
      <c r="B870" s="74">
        <f t="shared" si="1019"/>
        <v>28.8</v>
      </c>
      <c r="C870" s="78">
        <v>22.475000000000001</v>
      </c>
      <c r="D870" s="76">
        <f t="shared" si="1020"/>
        <v>5.32</v>
      </c>
      <c r="E870" s="76">
        <f t="shared" si="1021"/>
        <v>5.32</v>
      </c>
      <c r="F870" s="77">
        <f t="shared" si="1022"/>
        <v>636.09644000000003</v>
      </c>
      <c r="G870" s="73">
        <f t="shared" si="1023"/>
        <v>1.0422772315231835E+52</v>
      </c>
      <c r="H870" s="74">
        <f t="shared" si="1024"/>
        <v>172.8000000000001</v>
      </c>
      <c r="I870" s="79">
        <v>864</v>
      </c>
    </row>
    <row r="871" spans="1:9">
      <c r="A871" s="74">
        <v>8192</v>
      </c>
      <c r="B871" s="74">
        <f t="shared" si="1019"/>
        <v>28.833333333333332</v>
      </c>
      <c r="C871" s="78">
        <v>22.475000000000001</v>
      </c>
      <c r="D871" s="76">
        <f t="shared" si="1020"/>
        <v>5.3250000000000002</v>
      </c>
      <c r="E871" s="76">
        <f t="shared" si="1021"/>
        <v>5.3250000000000002</v>
      </c>
      <c r="F871" s="77">
        <f t="shared" si="1022"/>
        <v>637.29267187500011</v>
      </c>
      <c r="G871" s="73">
        <f t="shared" si="1023"/>
        <v>1.1972621413015451E+52</v>
      </c>
      <c r="H871" s="74">
        <f t="shared" si="1024"/>
        <v>173.00000000000009</v>
      </c>
      <c r="I871" s="79">
        <v>865</v>
      </c>
    </row>
    <row r="872" spans="1:9">
      <c r="A872" s="74">
        <v>8192</v>
      </c>
      <c r="B872" s="74">
        <f t="shared" si="1019"/>
        <v>28.866666666666667</v>
      </c>
      <c r="C872" s="78">
        <v>22.475000000000001</v>
      </c>
      <c r="D872" s="76">
        <f t="shared" si="1020"/>
        <v>5.33</v>
      </c>
      <c r="E872" s="76">
        <f t="shared" si="1021"/>
        <v>5.33</v>
      </c>
      <c r="F872" s="77">
        <f t="shared" si="1022"/>
        <v>638.4900275</v>
      </c>
      <c r="G872" s="73">
        <f t="shared" si="1023"/>
        <v>1.3752930522133121E+52</v>
      </c>
      <c r="H872" s="74">
        <f t="shared" si="1024"/>
        <v>173.2000000000001</v>
      </c>
      <c r="I872" s="79">
        <v>866</v>
      </c>
    </row>
    <row r="873" spans="1:9">
      <c r="A873" s="74">
        <v>8192</v>
      </c>
      <c r="B873" s="74">
        <f t="shared" si="1019"/>
        <v>28.9</v>
      </c>
      <c r="C873" s="78">
        <v>22.475000000000001</v>
      </c>
      <c r="D873" s="76">
        <f t="shared" si="1020"/>
        <v>5.335</v>
      </c>
      <c r="E873" s="76">
        <f t="shared" si="1021"/>
        <v>5.335</v>
      </c>
      <c r="F873" s="77">
        <f t="shared" si="1022"/>
        <v>639.68850687500003</v>
      </c>
      <c r="G873" s="73">
        <f t="shared" si="1023"/>
        <v>1.5797968667162833E+52</v>
      </c>
      <c r="H873" s="74">
        <f t="shared" si="1024"/>
        <v>173.40000000000009</v>
      </c>
      <c r="I873" s="79">
        <v>867</v>
      </c>
    </row>
    <row r="874" spans="1:9">
      <c r="A874" s="74">
        <v>8192</v>
      </c>
      <c r="B874" s="74">
        <f t="shared" si="1019"/>
        <v>28.933333333333334</v>
      </c>
      <c r="C874" s="78">
        <v>22.475000000000001</v>
      </c>
      <c r="D874" s="76">
        <f t="shared" si="1020"/>
        <v>5.34</v>
      </c>
      <c r="E874" s="76">
        <f t="shared" si="1021"/>
        <v>5.34</v>
      </c>
      <c r="F874" s="77">
        <f t="shared" si="1022"/>
        <v>640.88810999999998</v>
      </c>
      <c r="G874" s="73">
        <f t="shared" si="1023"/>
        <v>1.8147100620264647E+52</v>
      </c>
      <c r="H874" s="74">
        <f t="shared" si="1024"/>
        <v>173.60000000000008</v>
      </c>
      <c r="I874" s="79">
        <v>868</v>
      </c>
    </row>
    <row r="875" spans="1:9">
      <c r="A875" s="74">
        <v>8192</v>
      </c>
      <c r="B875" s="74">
        <f t="shared" si="1019"/>
        <v>28.966666666666665</v>
      </c>
      <c r="C875" s="78">
        <v>22.475000000000001</v>
      </c>
      <c r="D875" s="76">
        <f t="shared" si="1020"/>
        <v>5.3449999999999998</v>
      </c>
      <c r="E875" s="76">
        <f t="shared" si="1021"/>
        <v>5.3449999999999998</v>
      </c>
      <c r="F875" s="77">
        <f t="shared" si="1022"/>
        <v>642.08883687499997</v>
      </c>
      <c r="G875" s="73">
        <f t="shared" si="1023"/>
        <v>2.0845544630463672E+52</v>
      </c>
      <c r="H875" s="74">
        <f t="shared" si="1024"/>
        <v>173.8000000000001</v>
      </c>
      <c r="I875" s="79">
        <v>869</v>
      </c>
    </row>
    <row r="876" spans="1:9">
      <c r="A876" s="74">
        <v>8192</v>
      </c>
      <c r="B876" s="74">
        <f t="shared" si="1019"/>
        <v>29</v>
      </c>
      <c r="C876" s="78">
        <v>22.475000000000001</v>
      </c>
      <c r="D876" s="76">
        <f t="shared" si="1020"/>
        <v>5.3500000000000005</v>
      </c>
      <c r="E876" s="76">
        <f t="shared" si="1021"/>
        <v>5.3500000000000005</v>
      </c>
      <c r="F876" s="77">
        <f t="shared" si="1022"/>
        <v>643.29068750000022</v>
      </c>
      <c r="G876" s="73">
        <f t="shared" si="1023"/>
        <v>2.3945242826030901E+52</v>
      </c>
      <c r="H876" s="74">
        <f t="shared" si="1024"/>
        <v>174.00000000000009</v>
      </c>
      <c r="I876" s="79">
        <v>870</v>
      </c>
    </row>
    <row r="877" spans="1:9">
      <c r="A877" s="74">
        <v>8192</v>
      </c>
      <c r="B877" s="74">
        <f t="shared" si="1019"/>
        <v>29.033333333333335</v>
      </c>
      <c r="C877" s="78">
        <v>22.475000000000001</v>
      </c>
      <c r="D877" s="76">
        <f t="shared" si="1020"/>
        <v>5.3550000000000004</v>
      </c>
      <c r="E877" s="76">
        <f t="shared" si="1021"/>
        <v>5.3550000000000004</v>
      </c>
      <c r="F877" s="77">
        <f t="shared" si="1022"/>
        <v>644.49366187500016</v>
      </c>
      <c r="G877" s="73">
        <f t="shared" si="1023"/>
        <v>2.7505861044266258E+52</v>
      </c>
      <c r="H877" s="74">
        <f t="shared" si="1024"/>
        <v>174.2000000000001</v>
      </c>
      <c r="I877" s="79">
        <v>871</v>
      </c>
    </row>
    <row r="878" spans="1:9">
      <c r="A878" s="74">
        <v>8192</v>
      </c>
      <c r="B878" s="74">
        <f t="shared" si="1019"/>
        <v>29.066666666666666</v>
      </c>
      <c r="C878" s="78">
        <v>22.475000000000001</v>
      </c>
      <c r="D878" s="76">
        <f t="shared" si="1020"/>
        <v>5.36</v>
      </c>
      <c r="E878" s="76">
        <f t="shared" si="1021"/>
        <v>5.36</v>
      </c>
      <c r="F878" s="77">
        <f t="shared" si="1022"/>
        <v>645.69776000000013</v>
      </c>
      <c r="G878" s="73">
        <f t="shared" si="1023"/>
        <v>3.1595937334325676E+52</v>
      </c>
      <c r="H878" s="74">
        <f t="shared" si="1024"/>
        <v>174.40000000000009</v>
      </c>
      <c r="I878" s="79">
        <v>872</v>
      </c>
    </row>
    <row r="879" spans="1:9">
      <c r="A879" s="74">
        <v>8192</v>
      </c>
      <c r="B879" s="74">
        <f t="shared" si="1019"/>
        <v>29.1</v>
      </c>
      <c r="C879" s="78">
        <v>22.475000000000001</v>
      </c>
      <c r="D879" s="76">
        <f t="shared" si="1020"/>
        <v>5.3650000000000002</v>
      </c>
      <c r="E879" s="76">
        <f t="shared" si="1021"/>
        <v>5.3650000000000002</v>
      </c>
      <c r="F879" s="77">
        <f t="shared" si="1022"/>
        <v>646.90298187500002</v>
      </c>
      <c r="G879" s="73">
        <f t="shared" si="1023"/>
        <v>3.6294201240529315E+52</v>
      </c>
      <c r="H879" s="74">
        <f t="shared" si="1024"/>
        <v>174.60000000000008</v>
      </c>
      <c r="I879" s="79">
        <v>873</v>
      </c>
    </row>
    <row r="880" spans="1:9">
      <c r="A880" s="74">
        <v>8192</v>
      </c>
      <c r="B880" s="74">
        <f t="shared" si="1019"/>
        <v>29.133333333333333</v>
      </c>
      <c r="C880" s="78">
        <v>22.475000000000001</v>
      </c>
      <c r="D880" s="76">
        <f t="shared" si="1020"/>
        <v>5.37</v>
      </c>
      <c r="E880" s="76">
        <f t="shared" si="1021"/>
        <v>5.37</v>
      </c>
      <c r="F880" s="77">
        <f t="shared" si="1022"/>
        <v>648.10932750000006</v>
      </c>
      <c r="G880" s="73">
        <f t="shared" si="1023"/>
        <v>4.1691089260927366E+52</v>
      </c>
      <c r="H880" s="74">
        <f t="shared" si="1024"/>
        <v>174.8000000000001</v>
      </c>
      <c r="I880" s="79">
        <v>874</v>
      </c>
    </row>
    <row r="881" spans="1:9">
      <c r="A881" s="74">
        <v>8192</v>
      </c>
      <c r="B881" s="74">
        <f t="shared" si="1019"/>
        <v>29.166666666666668</v>
      </c>
      <c r="C881" s="78">
        <v>22.475000000000001</v>
      </c>
      <c r="D881" s="76">
        <f t="shared" si="1020"/>
        <v>5.375</v>
      </c>
      <c r="E881" s="76">
        <f t="shared" si="1021"/>
        <v>5.375</v>
      </c>
      <c r="F881" s="77">
        <f t="shared" si="1022"/>
        <v>649.31679687500002</v>
      </c>
      <c r="G881" s="73">
        <f t="shared" si="1023"/>
        <v>4.7890485652061824E+52</v>
      </c>
      <c r="H881" s="74">
        <f t="shared" si="1024"/>
        <v>175.00000000000009</v>
      </c>
      <c r="I881" s="79">
        <v>875</v>
      </c>
    </row>
    <row r="882" spans="1:9">
      <c r="A882" s="74">
        <v>8192</v>
      </c>
      <c r="B882" s="74">
        <f t="shared" si="1019"/>
        <v>29.2</v>
      </c>
      <c r="C882" s="78">
        <v>22.475000000000001</v>
      </c>
      <c r="D882" s="76">
        <f t="shared" si="1020"/>
        <v>5.38</v>
      </c>
      <c r="E882" s="76">
        <f t="shared" si="1021"/>
        <v>5.38</v>
      </c>
      <c r="F882" s="77">
        <f t="shared" si="1022"/>
        <v>650.52539000000002</v>
      </c>
      <c r="G882" s="73">
        <f t="shared" si="1023"/>
        <v>5.5011722088532527E+52</v>
      </c>
      <c r="H882" s="74">
        <f t="shared" si="1024"/>
        <v>175.2000000000001</v>
      </c>
      <c r="I882" s="79">
        <v>876</v>
      </c>
    </row>
    <row r="883" spans="1:9">
      <c r="A883" s="74">
        <v>8192</v>
      </c>
      <c r="B883" s="74">
        <f t="shared" si="1019"/>
        <v>29.233333333333334</v>
      </c>
      <c r="C883" s="78">
        <v>22.475000000000001</v>
      </c>
      <c r="D883" s="76">
        <f t="shared" si="1020"/>
        <v>5.3849999999999998</v>
      </c>
      <c r="E883" s="76">
        <f t="shared" si="1021"/>
        <v>5.3849999999999998</v>
      </c>
      <c r="F883" s="77">
        <f t="shared" si="1022"/>
        <v>651.73510687500004</v>
      </c>
      <c r="G883" s="73">
        <f t="shared" si="1023"/>
        <v>6.3191874668651373E+52</v>
      </c>
      <c r="H883" s="74">
        <f t="shared" si="1024"/>
        <v>175.40000000000009</v>
      </c>
      <c r="I883" s="79">
        <v>877</v>
      </c>
    </row>
    <row r="884" spans="1:9">
      <c r="A884" s="74">
        <v>8192</v>
      </c>
      <c r="B884" s="74">
        <f t="shared" si="1019"/>
        <v>29.266666666666666</v>
      </c>
      <c r="C884" s="78">
        <v>22.475000000000001</v>
      </c>
      <c r="D884" s="76">
        <f t="shared" si="1020"/>
        <v>5.39</v>
      </c>
      <c r="E884" s="76">
        <f t="shared" si="1021"/>
        <v>5.39</v>
      </c>
      <c r="F884" s="77">
        <f t="shared" si="1022"/>
        <v>652.94594749999999</v>
      </c>
      <c r="G884" s="73">
        <f t="shared" si="1023"/>
        <v>7.258840248105864E+52</v>
      </c>
      <c r="H884" s="74">
        <f t="shared" si="1024"/>
        <v>175.60000000000008</v>
      </c>
      <c r="I884" s="79">
        <v>878</v>
      </c>
    </row>
    <row r="885" spans="1:9">
      <c r="A885" s="74">
        <v>8192</v>
      </c>
      <c r="B885" s="74">
        <f t="shared" si="1019"/>
        <v>29.3</v>
      </c>
      <c r="C885" s="78">
        <v>22.475000000000001</v>
      </c>
      <c r="D885" s="76">
        <f t="shared" si="1020"/>
        <v>5.3950000000000005</v>
      </c>
      <c r="E885" s="76">
        <f t="shared" si="1021"/>
        <v>5.3950000000000005</v>
      </c>
      <c r="F885" s="77">
        <f t="shared" si="1022"/>
        <v>654.1579118750002</v>
      </c>
      <c r="G885" s="73">
        <f t="shared" si="1023"/>
        <v>8.3382178521854753E+52</v>
      </c>
      <c r="H885" s="74">
        <f t="shared" si="1024"/>
        <v>175.8000000000001</v>
      </c>
      <c r="I885" s="79">
        <v>879</v>
      </c>
    </row>
    <row r="886" spans="1:9">
      <c r="A886" s="74">
        <v>8192</v>
      </c>
      <c r="B886" s="74">
        <f t="shared" si="1019"/>
        <v>29.333333333333332</v>
      </c>
      <c r="C886" s="78">
        <v>22.475000000000001</v>
      </c>
      <c r="D886" s="76">
        <f t="shared" si="1020"/>
        <v>5.4</v>
      </c>
      <c r="E886" s="76">
        <f t="shared" si="1021"/>
        <v>5.4</v>
      </c>
      <c r="F886" s="77">
        <f t="shared" si="1022"/>
        <v>655.37100000000009</v>
      </c>
      <c r="G886" s="73">
        <f t="shared" si="1023"/>
        <v>9.5780971304123668E+52</v>
      </c>
      <c r="H886" s="74">
        <f t="shared" si="1024"/>
        <v>176.00000000000009</v>
      </c>
      <c r="I886" s="79">
        <v>880</v>
      </c>
    </row>
    <row r="887" spans="1:9">
      <c r="A887" s="74">
        <v>8192</v>
      </c>
      <c r="B887" s="74">
        <f t="shared" si="1019"/>
        <v>29.366666666666667</v>
      </c>
      <c r="C887" s="78">
        <v>22.475000000000001</v>
      </c>
      <c r="D887" s="76">
        <f t="shared" si="1020"/>
        <v>5.4050000000000002</v>
      </c>
      <c r="E887" s="76">
        <f t="shared" si="1021"/>
        <v>5.4050000000000002</v>
      </c>
      <c r="F887" s="77">
        <f t="shared" si="1022"/>
        <v>656.58521187500003</v>
      </c>
      <c r="G887" s="73">
        <f t="shared" si="1023"/>
        <v>1.1002344417706508E+53</v>
      </c>
      <c r="H887" s="74">
        <f t="shared" si="1024"/>
        <v>176.20000000000007</v>
      </c>
      <c r="I887" s="79">
        <v>881</v>
      </c>
    </row>
    <row r="888" spans="1:9">
      <c r="A888" s="74">
        <v>8192</v>
      </c>
      <c r="B888" s="74">
        <f t="shared" si="1019"/>
        <v>29.4</v>
      </c>
      <c r="C888" s="78">
        <v>22.475000000000001</v>
      </c>
      <c r="D888" s="76">
        <f t="shared" si="1020"/>
        <v>5.41</v>
      </c>
      <c r="E888" s="76">
        <f t="shared" si="1021"/>
        <v>5.41</v>
      </c>
      <c r="F888" s="77">
        <f t="shared" si="1022"/>
        <v>657.80054750000011</v>
      </c>
      <c r="G888" s="73">
        <f t="shared" si="1023"/>
        <v>1.2638374933730277E+53</v>
      </c>
      <c r="H888" s="74">
        <f t="shared" si="1024"/>
        <v>176.40000000000009</v>
      </c>
      <c r="I888" s="79">
        <v>882</v>
      </c>
    </row>
    <row r="889" spans="1:9">
      <c r="A889" s="74">
        <v>8192</v>
      </c>
      <c r="B889" s="74">
        <f t="shared" si="1019"/>
        <v>29.433333333333334</v>
      </c>
      <c r="C889" s="78">
        <v>22.475000000000001</v>
      </c>
      <c r="D889" s="76">
        <f t="shared" si="1020"/>
        <v>5.415</v>
      </c>
      <c r="E889" s="76">
        <f t="shared" si="1021"/>
        <v>5.415</v>
      </c>
      <c r="F889" s="77">
        <f t="shared" si="1022"/>
        <v>659.01700687500011</v>
      </c>
      <c r="G889" s="73">
        <f t="shared" si="1023"/>
        <v>1.4517680496211734E+53</v>
      </c>
      <c r="H889" s="74">
        <f t="shared" si="1024"/>
        <v>176.60000000000008</v>
      </c>
      <c r="I889" s="79">
        <v>883</v>
      </c>
    </row>
    <row r="890" spans="1:9">
      <c r="A890" s="74">
        <v>8192</v>
      </c>
      <c r="B890" s="74">
        <f t="shared" si="1019"/>
        <v>29.466666666666665</v>
      </c>
      <c r="C890" s="78">
        <v>22.475000000000001</v>
      </c>
      <c r="D890" s="76">
        <f t="shared" si="1020"/>
        <v>5.42</v>
      </c>
      <c r="E890" s="76">
        <f t="shared" si="1021"/>
        <v>5.42</v>
      </c>
      <c r="F890" s="77">
        <f t="shared" si="1022"/>
        <v>660.23459000000003</v>
      </c>
      <c r="G890" s="73">
        <f t="shared" si="1023"/>
        <v>1.6676435704370959E+53</v>
      </c>
      <c r="H890" s="74">
        <f t="shared" si="1024"/>
        <v>176.8000000000001</v>
      </c>
      <c r="I890" s="79">
        <v>884</v>
      </c>
    </row>
    <row r="891" spans="1:9">
      <c r="A891" s="74">
        <v>8192</v>
      </c>
      <c r="B891" s="74">
        <f t="shared" si="1019"/>
        <v>29.5</v>
      </c>
      <c r="C891" s="78">
        <v>22.475000000000001</v>
      </c>
      <c r="D891" s="76">
        <f t="shared" si="1020"/>
        <v>5.4249999999999998</v>
      </c>
      <c r="E891" s="76">
        <f t="shared" si="1021"/>
        <v>5.4249999999999998</v>
      </c>
      <c r="F891" s="77">
        <f t="shared" si="1022"/>
        <v>661.45329687499998</v>
      </c>
      <c r="G891" s="73">
        <f t="shared" si="1023"/>
        <v>1.9156194260824742E+53</v>
      </c>
      <c r="H891" s="74">
        <f t="shared" si="1024"/>
        <v>177.00000000000009</v>
      </c>
      <c r="I891" s="79">
        <v>885</v>
      </c>
    </row>
    <row r="892" spans="1:9">
      <c r="A892" s="74">
        <v>8192</v>
      </c>
      <c r="B892" s="74">
        <f t="shared" si="1019"/>
        <v>29.533333333333335</v>
      </c>
      <c r="C892" s="78">
        <v>22.475000000000001</v>
      </c>
      <c r="D892" s="76">
        <f t="shared" si="1020"/>
        <v>5.43</v>
      </c>
      <c r="E892" s="76">
        <f t="shared" si="1021"/>
        <v>5.43</v>
      </c>
      <c r="F892" s="77">
        <f t="shared" si="1022"/>
        <v>662.67312749999996</v>
      </c>
      <c r="G892" s="73">
        <f t="shared" si="1023"/>
        <v>2.2004688835413024E+53</v>
      </c>
      <c r="H892" s="74">
        <f t="shared" si="1024"/>
        <v>177.20000000000007</v>
      </c>
      <c r="I892" s="79">
        <v>886</v>
      </c>
    </row>
    <row r="893" spans="1:9">
      <c r="A893" s="74">
        <v>8192</v>
      </c>
      <c r="B893" s="74">
        <f t="shared" si="1019"/>
        <v>29.566666666666666</v>
      </c>
      <c r="C893" s="78">
        <v>22.475000000000001</v>
      </c>
      <c r="D893" s="76">
        <f t="shared" si="1020"/>
        <v>5.4350000000000005</v>
      </c>
      <c r="E893" s="76">
        <f t="shared" si="1021"/>
        <v>5.4350000000000005</v>
      </c>
      <c r="F893" s="77">
        <f t="shared" si="1022"/>
        <v>663.89408187500021</v>
      </c>
      <c r="G893" s="73">
        <f t="shared" si="1023"/>
        <v>2.527674986746057E+53</v>
      </c>
      <c r="H893" s="74">
        <f t="shared" si="1024"/>
        <v>177.40000000000009</v>
      </c>
      <c r="I893" s="79">
        <v>887</v>
      </c>
    </row>
    <row r="894" spans="1:9">
      <c r="A894" s="74">
        <v>8192</v>
      </c>
      <c r="B894" s="74">
        <f t="shared" si="1019"/>
        <v>29.6</v>
      </c>
      <c r="C894" s="78">
        <v>22.475000000000001</v>
      </c>
      <c r="D894" s="76">
        <f t="shared" si="1020"/>
        <v>5.44</v>
      </c>
      <c r="E894" s="76">
        <f t="shared" si="1021"/>
        <v>5.44</v>
      </c>
      <c r="F894" s="77">
        <f t="shared" si="1022"/>
        <v>665.11616000000015</v>
      </c>
      <c r="G894" s="73">
        <f t="shared" si="1023"/>
        <v>2.9035360992423473E+53</v>
      </c>
      <c r="H894" s="74">
        <f t="shared" si="1024"/>
        <v>177.60000000000008</v>
      </c>
      <c r="I894" s="79">
        <v>888</v>
      </c>
    </row>
    <row r="895" spans="1:9">
      <c r="A895" s="74">
        <v>8192</v>
      </c>
      <c r="B895" s="74">
        <f t="shared" si="1019"/>
        <v>29.633333333333333</v>
      </c>
      <c r="C895" s="78">
        <v>22.475000000000001</v>
      </c>
      <c r="D895" s="76">
        <f t="shared" si="1020"/>
        <v>5.4450000000000003</v>
      </c>
      <c r="E895" s="76">
        <f t="shared" si="1021"/>
        <v>5.4450000000000003</v>
      </c>
      <c r="F895" s="77">
        <f t="shared" si="1022"/>
        <v>666.33936187500012</v>
      </c>
      <c r="G895" s="73">
        <f t="shared" si="1023"/>
        <v>3.3352871408741939E+53</v>
      </c>
      <c r="H895" s="74">
        <f t="shared" si="1024"/>
        <v>177.80000000000007</v>
      </c>
      <c r="I895" s="79">
        <v>889</v>
      </c>
    </row>
    <row r="896" spans="1:9">
      <c r="A896" s="74">
        <v>8192</v>
      </c>
      <c r="B896" s="74">
        <f t="shared" si="1019"/>
        <v>29.666666666666668</v>
      </c>
      <c r="C896" s="78">
        <v>22.475000000000001</v>
      </c>
      <c r="D896" s="76">
        <f t="shared" si="1020"/>
        <v>5.45</v>
      </c>
      <c r="E896" s="76">
        <f t="shared" si="1021"/>
        <v>5.45</v>
      </c>
      <c r="F896" s="77">
        <f t="shared" si="1022"/>
        <v>667.56368750000013</v>
      </c>
      <c r="G896" s="73">
        <f t="shared" si="1023"/>
        <v>3.8312388521649493E+53</v>
      </c>
      <c r="H896" s="74">
        <f t="shared" si="1024"/>
        <v>178.00000000000009</v>
      </c>
      <c r="I896" s="79">
        <v>890</v>
      </c>
    </row>
    <row r="897" spans="1:9">
      <c r="A897" s="74">
        <v>8192</v>
      </c>
      <c r="B897" s="74">
        <f t="shared" si="1019"/>
        <v>29.7</v>
      </c>
      <c r="C897" s="78">
        <v>22.475000000000001</v>
      </c>
      <c r="D897" s="76">
        <f t="shared" si="1020"/>
        <v>5.4550000000000001</v>
      </c>
      <c r="E897" s="76">
        <f t="shared" si="1021"/>
        <v>5.4550000000000001</v>
      </c>
      <c r="F897" s="77">
        <f t="shared" si="1022"/>
        <v>668.78913687500005</v>
      </c>
      <c r="G897" s="73">
        <f t="shared" si="1023"/>
        <v>4.4009377670826064E+53</v>
      </c>
      <c r="H897" s="74">
        <f t="shared" si="1024"/>
        <v>178.20000000000007</v>
      </c>
      <c r="I897" s="79">
        <v>891</v>
      </c>
    </row>
    <row r="898" spans="1:9">
      <c r="A898" s="74">
        <v>8192</v>
      </c>
      <c r="B898" s="74">
        <f t="shared" si="1019"/>
        <v>29.733333333333334</v>
      </c>
      <c r="C898" s="78">
        <v>22.475000000000001</v>
      </c>
      <c r="D898" s="76">
        <f t="shared" si="1020"/>
        <v>5.46</v>
      </c>
      <c r="E898" s="76">
        <f t="shared" si="1021"/>
        <v>5.46</v>
      </c>
      <c r="F898" s="77">
        <f t="shared" si="1022"/>
        <v>670.01571000000001</v>
      </c>
      <c r="G898" s="73">
        <f t="shared" si="1023"/>
        <v>5.0553499734921141E+53</v>
      </c>
      <c r="H898" s="74">
        <f t="shared" si="1024"/>
        <v>178.40000000000009</v>
      </c>
      <c r="I898" s="79">
        <v>892</v>
      </c>
    </row>
    <row r="899" spans="1:9">
      <c r="A899" s="74">
        <v>8192</v>
      </c>
      <c r="B899" s="74">
        <f t="shared" si="1019"/>
        <v>29.766666666666666</v>
      </c>
      <c r="C899" s="78">
        <v>22.475000000000001</v>
      </c>
      <c r="D899" s="76">
        <f t="shared" si="1020"/>
        <v>5.4649999999999999</v>
      </c>
      <c r="E899" s="76">
        <f t="shared" si="1021"/>
        <v>5.4649999999999999</v>
      </c>
      <c r="F899" s="77">
        <f t="shared" si="1022"/>
        <v>671.24340687500001</v>
      </c>
      <c r="G899" s="73">
        <f t="shared" si="1023"/>
        <v>5.8070721984846972E+53</v>
      </c>
      <c r="H899" s="74">
        <f t="shared" si="1024"/>
        <v>178.60000000000008</v>
      </c>
      <c r="I899" s="79">
        <v>893</v>
      </c>
    </row>
    <row r="900" spans="1:9">
      <c r="A900" s="74">
        <v>8192</v>
      </c>
      <c r="B900" s="74">
        <f t="shared" si="1019"/>
        <v>29.8</v>
      </c>
      <c r="C900" s="78">
        <v>22.475000000000001</v>
      </c>
      <c r="D900" s="76">
        <f t="shared" si="1020"/>
        <v>5.47</v>
      </c>
      <c r="E900" s="76">
        <f t="shared" si="1021"/>
        <v>5.47</v>
      </c>
      <c r="F900" s="77">
        <f t="shared" si="1022"/>
        <v>672.47222749999992</v>
      </c>
      <c r="G900" s="73">
        <f t="shared" si="1023"/>
        <v>6.6705742817483879E+53</v>
      </c>
      <c r="H900" s="74">
        <f t="shared" si="1024"/>
        <v>178.8000000000001</v>
      </c>
      <c r="I900" s="79">
        <v>894</v>
      </c>
    </row>
    <row r="901" spans="1:9">
      <c r="A901" s="74">
        <v>8192</v>
      </c>
      <c r="B901" s="74">
        <f t="shared" si="1019"/>
        <v>29.833333333333332</v>
      </c>
      <c r="C901" s="78">
        <v>22.475000000000001</v>
      </c>
      <c r="D901" s="76">
        <f t="shared" si="1020"/>
        <v>5.4750000000000005</v>
      </c>
      <c r="E901" s="76">
        <f t="shared" si="1021"/>
        <v>5.4750000000000005</v>
      </c>
      <c r="F901" s="77">
        <f t="shared" si="1022"/>
        <v>673.7021718750002</v>
      </c>
      <c r="G901" s="73">
        <f t="shared" si="1023"/>
        <v>7.662477704329902E+53</v>
      </c>
      <c r="H901" s="74">
        <f t="shared" si="1024"/>
        <v>179.00000000000009</v>
      </c>
      <c r="I901" s="79">
        <v>895</v>
      </c>
    </row>
    <row r="902" spans="1:9">
      <c r="A902" s="74">
        <v>8192</v>
      </c>
      <c r="B902" s="74">
        <f t="shared" si="1019"/>
        <v>29.866666666666667</v>
      </c>
      <c r="C902" s="78">
        <v>22.475000000000001</v>
      </c>
      <c r="D902" s="76">
        <f t="shared" si="1020"/>
        <v>5.48</v>
      </c>
      <c r="E902" s="76">
        <f t="shared" si="1021"/>
        <v>5.48</v>
      </c>
      <c r="F902" s="77">
        <f t="shared" si="1022"/>
        <v>674.93324000000007</v>
      </c>
      <c r="G902" s="73">
        <f t="shared" si="1023"/>
        <v>8.8018755341652163E+53</v>
      </c>
      <c r="H902" s="74">
        <f t="shared" si="1024"/>
        <v>179.2000000000001</v>
      </c>
      <c r="I902" s="79">
        <v>896</v>
      </c>
    </row>
    <row r="903" spans="1:9">
      <c r="A903" s="74">
        <v>8192</v>
      </c>
      <c r="B903" s="74">
        <f t="shared" ref="B903:B906" si="1025">I903/30</f>
        <v>29.9</v>
      </c>
      <c r="C903" s="78">
        <v>22.475000000000001</v>
      </c>
      <c r="D903" s="76">
        <f t="shared" si="1020"/>
        <v>5.4850000000000003</v>
      </c>
      <c r="E903" s="76">
        <f t="shared" si="1021"/>
        <v>5.4850000000000003</v>
      </c>
      <c r="F903" s="77">
        <f t="shared" si="1022"/>
        <v>676.16543187500008</v>
      </c>
      <c r="G903" s="73">
        <f t="shared" si="1023"/>
        <v>1.0110699946984233E+54</v>
      </c>
      <c r="H903" s="74">
        <f t="shared" si="1024"/>
        <v>179.40000000000009</v>
      </c>
      <c r="I903" s="79">
        <v>897</v>
      </c>
    </row>
    <row r="904" spans="1:9">
      <c r="A904" s="74">
        <v>8192</v>
      </c>
      <c r="B904" s="74">
        <f t="shared" si="1025"/>
        <v>29.933333333333334</v>
      </c>
      <c r="C904" s="78">
        <v>22.475000000000001</v>
      </c>
      <c r="D904" s="76">
        <f t="shared" si="1020"/>
        <v>5.49</v>
      </c>
      <c r="E904" s="76">
        <f t="shared" si="1021"/>
        <v>5.49</v>
      </c>
      <c r="F904" s="77">
        <f t="shared" si="1022"/>
        <v>677.39874750000013</v>
      </c>
      <c r="G904" s="73">
        <f t="shared" si="1023"/>
        <v>1.1614144396969398E+54</v>
      </c>
      <c r="H904" s="74">
        <f t="shared" si="1024"/>
        <v>179.60000000000011</v>
      </c>
      <c r="I904" s="79">
        <v>898</v>
      </c>
    </row>
    <row r="905" spans="1:9">
      <c r="A905" s="74">
        <v>8192</v>
      </c>
      <c r="B905" s="74">
        <f t="shared" si="1025"/>
        <v>29.966666666666665</v>
      </c>
      <c r="C905" s="78">
        <v>22.475000000000001</v>
      </c>
      <c r="D905" s="76">
        <f t="shared" si="1020"/>
        <v>5.4950000000000001</v>
      </c>
      <c r="E905" s="76">
        <f t="shared" si="1021"/>
        <v>5.4950000000000001</v>
      </c>
      <c r="F905" s="77">
        <f t="shared" si="1022"/>
        <v>678.63318687500009</v>
      </c>
      <c r="G905" s="73">
        <f t="shared" si="1023"/>
        <v>1.3341148563496779E+54</v>
      </c>
      <c r="H905" s="74">
        <f t="shared" si="1024"/>
        <v>179.8000000000001</v>
      </c>
      <c r="I905" s="79">
        <v>899</v>
      </c>
    </row>
    <row r="906" spans="1:9">
      <c r="A906" s="74">
        <v>8192</v>
      </c>
      <c r="B906" s="74">
        <f t="shared" si="1025"/>
        <v>30</v>
      </c>
      <c r="C906" s="78">
        <v>22.475000000000001</v>
      </c>
      <c r="D906" s="76">
        <f t="shared" si="1020"/>
        <v>5.5</v>
      </c>
      <c r="E906" s="76">
        <f t="shared" si="1021"/>
        <v>5.5</v>
      </c>
      <c r="F906" s="77">
        <f t="shared" si="1022"/>
        <v>679.86875000000009</v>
      </c>
      <c r="G906" s="73">
        <f t="shared" si="1023"/>
        <v>1.5324955408659811E+54</v>
      </c>
      <c r="H906" s="74">
        <f t="shared" si="1024"/>
        <v>180.00000000000011</v>
      </c>
      <c r="I906" s="79">
        <v>900</v>
      </c>
    </row>
    <row r="907" spans="1:9">
      <c r="C907" s="78"/>
    </row>
    <row r="908" spans="1:9">
      <c r="C908" s="78"/>
    </row>
    <row r="909" spans="1:9">
      <c r="C909" s="78"/>
    </row>
    <row r="910" spans="1:9">
      <c r="C910" s="78"/>
    </row>
    <row r="911" spans="1:9">
      <c r="C911" s="78"/>
    </row>
    <row r="912" spans="1:9">
      <c r="C912" s="78"/>
    </row>
    <row r="913" spans="3:3">
      <c r="C913" s="78"/>
    </row>
    <row r="914" spans="3:3">
      <c r="C914" s="78"/>
    </row>
    <row r="915" spans="3:3">
      <c r="C915" s="78"/>
    </row>
    <row r="916" spans="3:3">
      <c r="C916" s="78"/>
    </row>
    <row r="917" spans="3:3">
      <c r="C917" s="78"/>
    </row>
    <row r="918" spans="3:3">
      <c r="C918" s="78"/>
    </row>
    <row r="919" spans="3:3">
      <c r="C919" s="78"/>
    </row>
    <row r="920" spans="3:3">
      <c r="C920" s="78"/>
    </row>
    <row r="921" spans="3:3">
      <c r="C921" s="78"/>
    </row>
    <row r="922" spans="3:3">
      <c r="C922" s="78"/>
    </row>
    <row r="923" spans="3:3">
      <c r="C923" s="78"/>
    </row>
    <row r="924" spans="3:3">
      <c r="C924" s="78"/>
    </row>
    <row r="925" spans="3:3">
      <c r="C925" s="78"/>
    </row>
    <row r="926" spans="3:3">
      <c r="C926" s="78"/>
    </row>
    <row r="927" spans="3:3">
      <c r="C927" s="78"/>
    </row>
    <row r="928" spans="3:3">
      <c r="C928" s="78"/>
    </row>
    <row r="929" spans="3:3">
      <c r="C929" s="78"/>
    </row>
    <row r="930" spans="3:3">
      <c r="C930" s="78"/>
    </row>
    <row r="931" spans="3:3">
      <c r="C931" s="78"/>
    </row>
    <row r="932" spans="3:3">
      <c r="C932" s="78"/>
    </row>
    <row r="933" spans="3:3">
      <c r="C933" s="78"/>
    </row>
    <row r="934" spans="3:3">
      <c r="C934" s="78"/>
    </row>
    <row r="935" spans="3:3">
      <c r="C935" s="78"/>
    </row>
    <row r="936" spans="3:3">
      <c r="C936" s="78"/>
    </row>
    <row r="937" spans="3:3">
      <c r="C937" s="78"/>
    </row>
    <row r="938" spans="3:3">
      <c r="C938" s="78"/>
    </row>
    <row r="939" spans="3:3">
      <c r="C939" s="78"/>
    </row>
    <row r="940" spans="3:3">
      <c r="C940" s="78"/>
    </row>
    <row r="941" spans="3:3">
      <c r="C941" s="78"/>
    </row>
    <row r="942" spans="3:3">
      <c r="C942" s="78"/>
    </row>
    <row r="943" spans="3:3">
      <c r="C943" s="78"/>
    </row>
    <row r="944" spans="3:3">
      <c r="C944" s="78"/>
    </row>
    <row r="945" spans="3:3">
      <c r="C945" s="78"/>
    </row>
    <row r="946" spans="3:3">
      <c r="C946" s="78"/>
    </row>
    <row r="947" spans="3:3">
      <c r="C947" s="78"/>
    </row>
    <row r="948" spans="3:3">
      <c r="C948" s="78"/>
    </row>
    <row r="949" spans="3:3">
      <c r="C949" s="78"/>
    </row>
    <row r="950" spans="3:3">
      <c r="C950" s="78"/>
    </row>
    <row r="951" spans="3:3">
      <c r="C951" s="78"/>
    </row>
    <row r="952" spans="3:3">
      <c r="C952" s="78"/>
    </row>
    <row r="953" spans="3:3">
      <c r="C953" s="78"/>
    </row>
    <row r="954" spans="3:3">
      <c r="C954" s="78"/>
    </row>
    <row r="955" spans="3:3">
      <c r="C955" s="78"/>
    </row>
    <row r="956" spans="3:3">
      <c r="C956" s="78"/>
    </row>
    <row r="957" spans="3:3">
      <c r="C957" s="78"/>
    </row>
    <row r="958" spans="3:3">
      <c r="C958" s="78"/>
    </row>
    <row r="959" spans="3:3">
      <c r="C959" s="78"/>
    </row>
    <row r="960" spans="3:3">
      <c r="C960" s="78"/>
    </row>
    <row r="961" spans="3:3">
      <c r="C961" s="78"/>
    </row>
    <row r="962" spans="3:3">
      <c r="C962" s="78"/>
    </row>
    <row r="963" spans="3:3">
      <c r="C963" s="78"/>
    </row>
    <row r="964" spans="3:3">
      <c r="C964" s="78"/>
    </row>
    <row r="965" spans="3:3">
      <c r="C965" s="78"/>
    </row>
    <row r="966" spans="3:3">
      <c r="C966" s="78"/>
    </row>
    <row r="967" spans="3:3">
      <c r="C967" s="78"/>
    </row>
  </sheetData>
  <phoneticPr fontId="2" type="noConversion"/>
  <conditionalFormatting sqref="T5:T1048576">
    <cfRule type="colorScale" priority="3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E5:AE1048576">
    <cfRule type="colorScale" priority="3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P5:AP1048576">
    <cfRule type="colorScale" priority="3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A5:BA1048576">
    <cfRule type="colorScale" priority="3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L5:BL1048576">
    <cfRule type="colorScale" priority="2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W5:BW1048576">
    <cfRule type="colorScale" priority="2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H5:CH1048576">
    <cfRule type="colorScale" priority="2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S5:CS1048576">
    <cfRule type="colorScale" priority="2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D5:DD1048576">
    <cfRule type="colorScale" priority="2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O5:DO1048576">
    <cfRule type="colorScale" priority="2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J5:J1048576">
    <cfRule type="expression" dxfId="26" priority="21">
      <formula>MOD(J5,20)=0</formula>
    </cfRule>
  </conditionalFormatting>
  <conditionalFormatting sqref="U5:U1048576">
    <cfRule type="expression" dxfId="25" priority="20">
      <formula>MOD(U5,20)=0</formula>
    </cfRule>
  </conditionalFormatting>
  <conditionalFormatting sqref="AF5:AF1048576">
    <cfRule type="expression" dxfId="24" priority="19">
      <formula>MOD(AF5,20)=0</formula>
    </cfRule>
  </conditionalFormatting>
  <conditionalFormatting sqref="AQ5:AQ1048576">
    <cfRule type="expression" dxfId="23" priority="18">
      <formula>MOD(AQ5,20)=0</formula>
    </cfRule>
  </conditionalFormatting>
  <conditionalFormatting sqref="BB5:BB1048576">
    <cfRule type="expression" dxfId="22" priority="17">
      <formula>MOD(BB5,20)=0</formula>
    </cfRule>
  </conditionalFormatting>
  <conditionalFormatting sqref="BM5:BM1048576">
    <cfRule type="expression" dxfId="21" priority="16">
      <formula>MOD(BM5,20)=0</formula>
    </cfRule>
  </conditionalFormatting>
  <conditionalFormatting sqref="BX5:BX1048576">
    <cfRule type="expression" dxfId="20" priority="15">
      <formula>MOD(BX5,20)=0</formula>
    </cfRule>
  </conditionalFormatting>
  <conditionalFormatting sqref="CI5:CI1048576">
    <cfRule type="expression" dxfId="19" priority="14">
      <formula>MOD(CI5,20)=0</formula>
    </cfRule>
  </conditionalFormatting>
  <conditionalFormatting sqref="CT5:CT1048576">
    <cfRule type="expression" dxfId="18" priority="13">
      <formula>MOD(CT5,20)=0</formula>
    </cfRule>
  </conditionalFormatting>
  <conditionalFormatting sqref="DE5:DE1048576">
    <cfRule type="expression" dxfId="17" priority="12">
      <formula>MOD(DE5,20)=0</formula>
    </cfRule>
  </conditionalFormatting>
  <conditionalFormatting sqref="W5:W1048576 AH5:AH1048576 AS5:AS1048576 BD5:BD1048576 BO5:BO1048576 BZ5:BZ1048576 CK5:CK1048576 CV5:CV1048576 DG5:DG1048576 L5:L1048576">
    <cfRule type="cellIs" dxfId="16" priority="11" operator="greaterThan">
      <formula>1</formula>
    </cfRule>
  </conditionalFormatting>
  <conditionalFormatting sqref="AF5:AF1048576">
    <cfRule type="expression" dxfId="15" priority="10">
      <formula>MOD(AF5,20)=0</formula>
    </cfRule>
  </conditionalFormatting>
  <conditionalFormatting sqref="AQ5:AQ1048576">
    <cfRule type="expression" dxfId="14" priority="9">
      <formula>MOD(AQ5,20)=0</formula>
    </cfRule>
  </conditionalFormatting>
  <conditionalFormatting sqref="BB5:BB1048576">
    <cfRule type="expression" dxfId="13" priority="8">
      <formula>MOD(BB5,20)=0</formula>
    </cfRule>
  </conditionalFormatting>
  <conditionalFormatting sqref="BM5:BM1048576">
    <cfRule type="expression" dxfId="12" priority="7">
      <formula>MOD(BM5,20)=0</formula>
    </cfRule>
  </conditionalFormatting>
  <conditionalFormatting sqref="BX5:BX1048576">
    <cfRule type="expression" dxfId="11" priority="6">
      <formula>MOD(BX5,20)=0</formula>
    </cfRule>
  </conditionalFormatting>
  <conditionalFormatting sqref="BM5:BM1048576">
    <cfRule type="expression" dxfId="10" priority="5">
      <formula>MOD(BM5,20)=0</formula>
    </cfRule>
  </conditionalFormatting>
  <conditionalFormatting sqref="BX5:BX1048576">
    <cfRule type="expression" dxfId="9" priority="4">
      <formula>MOD(BX5,20)=0</formula>
    </cfRule>
  </conditionalFormatting>
  <conditionalFormatting sqref="CI5:CI1048576">
    <cfRule type="expression" dxfId="8" priority="3">
      <formula>MOD(CI5,20)=0</formula>
    </cfRule>
  </conditionalFormatting>
  <conditionalFormatting sqref="CT5:CT1048576">
    <cfRule type="expression" dxfId="7" priority="2">
      <formula>MOD(CT5,20)=0</formula>
    </cfRule>
  </conditionalFormatting>
  <conditionalFormatting sqref="DE5:DE1048576">
    <cfRule type="expression" dxfId="6" priority="1">
      <formula>MOD(DE5,20)=0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T967"/>
  <sheetViews>
    <sheetView zoomScale="85" zoomScaleNormal="85" workbookViewId="0">
      <selection activeCell="D15" sqref="D15"/>
    </sheetView>
  </sheetViews>
  <sheetFormatPr defaultRowHeight="11.25"/>
  <cols>
    <col min="1" max="5" width="9" style="56"/>
    <col min="6" max="6" width="9" style="38" customWidth="1"/>
    <col min="7" max="7" width="9" style="56"/>
    <col min="8" max="8" width="9" style="39" customWidth="1"/>
    <col min="9" max="9" width="9" style="40" customWidth="1"/>
    <col min="10" max="12" width="4.625" style="40" customWidth="1"/>
    <col min="13" max="13" width="6.25" style="40" customWidth="1"/>
    <col min="14" max="14" width="10.5" style="41" customWidth="1"/>
    <col min="15" max="16" width="13.625" style="41" customWidth="1"/>
    <col min="17" max="17" width="4.625" style="41" customWidth="1"/>
    <col min="18" max="18" width="4.625" style="45" customWidth="1"/>
    <col min="19" max="16384" width="9" style="56"/>
  </cols>
  <sheetData>
    <row r="1" spans="1:20">
      <c r="F1" s="38" t="s">
        <v>78</v>
      </c>
      <c r="G1" s="56" t="s">
        <v>132</v>
      </c>
      <c r="H1" s="39" t="s">
        <v>80</v>
      </c>
      <c r="I1" s="40">
        <f>POWER(2,0.2)</f>
        <v>1.1486983549970351</v>
      </c>
      <c r="J1" s="40" t="s">
        <v>2</v>
      </c>
      <c r="L1" s="40" t="s">
        <v>32</v>
      </c>
      <c r="M1" s="40" t="s">
        <v>89</v>
      </c>
      <c r="Q1" s="42" t="s">
        <v>90</v>
      </c>
      <c r="R1" s="40" t="s">
        <v>32</v>
      </c>
    </row>
    <row r="2" spans="1:20">
      <c r="A2" s="57" t="s">
        <v>39</v>
      </c>
      <c r="B2" s="57"/>
      <c r="C2" s="56" t="s">
        <v>40</v>
      </c>
      <c r="D2" s="56" t="s">
        <v>40</v>
      </c>
      <c r="F2" s="38" t="s">
        <v>79</v>
      </c>
      <c r="L2" s="43">
        <v>1</v>
      </c>
      <c r="R2" s="44">
        <v>10</v>
      </c>
      <c r="T2" s="56" t="s">
        <v>134</v>
      </c>
    </row>
    <row r="3" spans="1:20">
      <c r="A3" s="58" t="s">
        <v>34</v>
      </c>
      <c r="B3" s="58" t="s">
        <v>35</v>
      </c>
      <c r="C3" s="58" t="s">
        <v>17</v>
      </c>
      <c r="D3" s="58" t="s">
        <v>43</v>
      </c>
      <c r="L3" s="41" t="s">
        <v>1</v>
      </c>
      <c r="R3" s="45" t="s">
        <v>3</v>
      </c>
    </row>
    <row r="4" spans="1:20">
      <c r="L4" s="41">
        <v>5</v>
      </c>
      <c r="R4" s="45">
        <f>L4*R2</f>
        <v>50</v>
      </c>
    </row>
    <row r="5" spans="1:20">
      <c r="K5" s="40" t="s">
        <v>1</v>
      </c>
      <c r="L5" s="43" t="s">
        <v>14</v>
      </c>
      <c r="N5" s="41" t="s">
        <v>15</v>
      </c>
      <c r="O5" s="41" t="s">
        <v>1</v>
      </c>
      <c r="P5" s="41" t="s">
        <v>11</v>
      </c>
      <c r="R5" s="46"/>
    </row>
    <row r="6" spans="1:20">
      <c r="F6" s="38">
        <v>1</v>
      </c>
      <c r="H6" s="39">
        <v>1</v>
      </c>
      <c r="I6" s="40">
        <f>LOG(H6,2)</f>
        <v>0</v>
      </c>
      <c r="J6" s="40">
        <v>0</v>
      </c>
      <c r="N6" s="41">
        <v>1</v>
      </c>
      <c r="Q6" s="41" t="s">
        <v>133</v>
      </c>
    </row>
    <row r="7" spans="1:20">
      <c r="A7" s="59">
        <v>0.1</v>
      </c>
      <c r="B7" s="59">
        <v>2</v>
      </c>
      <c r="C7" s="59">
        <v>1</v>
      </c>
      <c r="D7" s="59">
        <v>1</v>
      </c>
      <c r="E7" s="60">
        <f>(1-A7)+A7*B7</f>
        <v>1.1000000000000001</v>
      </c>
      <c r="F7" s="38">
        <v>1</v>
      </c>
      <c r="G7" s="61">
        <f>E7*C7*D7</f>
        <v>1.1000000000000001</v>
      </c>
      <c r="H7" s="39">
        <f>POWER($I$1,J7)</f>
        <v>1.1486983549970351</v>
      </c>
      <c r="I7" s="40">
        <f>LOG(H7,2)</f>
        <v>0.20000000000000012</v>
      </c>
      <c r="J7" s="40">
        <v>1</v>
      </c>
      <c r="K7" s="47">
        <f t="shared" ref="K7:K70" si="0">L$4*J7</f>
        <v>5</v>
      </c>
      <c r="L7" s="40">
        <v>1</v>
      </c>
      <c r="N7" s="41">
        <f t="shared" ref="N7:N70" si="1">L7*N6</f>
        <v>1</v>
      </c>
      <c r="O7" s="41">
        <f>K7*N7</f>
        <v>5</v>
      </c>
      <c r="P7" s="41">
        <f>R$4*POWER($I$1,J7)</f>
        <v>57.434917749851756</v>
      </c>
      <c r="Q7" s="41">
        <f>(R7/G7)*F7</f>
        <v>10.442712318154863</v>
      </c>
      <c r="R7" s="45">
        <f t="shared" ref="R7:R70" si="2">P7/(K7*L7*N6)</f>
        <v>11.486983549970351</v>
      </c>
    </row>
    <row r="8" spans="1:20">
      <c r="A8" s="59">
        <f>A7+0.1%</f>
        <v>0.10100000000000001</v>
      </c>
      <c r="B8" s="59">
        <f>B7+1%</f>
        <v>2.0099999999999998</v>
      </c>
      <c r="C8" s="59">
        <f>C7+0.5%</f>
        <v>1.0049999999999999</v>
      </c>
      <c r="D8" s="59">
        <f>D7+0.5%</f>
        <v>1.0049999999999999</v>
      </c>
      <c r="E8" s="60">
        <f t="shared" ref="E8:E71" si="3">(1-A8)+A8*B8</f>
        <v>1.1020099999999999</v>
      </c>
      <c r="F8" s="38">
        <v>1</v>
      </c>
      <c r="G8" s="61">
        <f t="shared" ref="G8:G71" si="4">E8*C8*D8</f>
        <v>1.1130576502499996</v>
      </c>
      <c r="H8" s="39">
        <f t="shared" ref="H8:H71" si="5">POWER($I$1,J8)</f>
        <v>1.3195079107728944</v>
      </c>
      <c r="I8" s="40">
        <f t="shared" ref="I8:I71" si="6">LOG(H8,2)</f>
        <v>0.40000000000000024</v>
      </c>
      <c r="J8" s="40">
        <v>2</v>
      </c>
      <c r="K8" s="47">
        <f t="shared" si="0"/>
        <v>10</v>
      </c>
      <c r="L8" s="40">
        <v>1</v>
      </c>
      <c r="N8" s="41">
        <f t="shared" si="1"/>
        <v>1</v>
      </c>
      <c r="O8" s="41">
        <f t="shared" ref="O8:O71" si="7">K8*N8</f>
        <v>10</v>
      </c>
      <c r="P8" s="41">
        <f t="shared" ref="P8:P71" si="8">R$4*POWER($I$1,J8)</f>
        <v>65.975395538644719</v>
      </c>
      <c r="Q8" s="41">
        <f t="shared" ref="Q8:Q71" si="9">(R8/G8)*F8</f>
        <v>5.9274014714176069</v>
      </c>
      <c r="R8" s="45">
        <f t="shared" si="2"/>
        <v>6.5975395538644719</v>
      </c>
    </row>
    <row r="9" spans="1:20">
      <c r="A9" s="59">
        <f t="shared" ref="A9:A72" si="10">A8+0.1%</f>
        <v>0.10200000000000001</v>
      </c>
      <c r="B9" s="59">
        <f t="shared" ref="B9:B72" si="11">B8+1%</f>
        <v>2.0199999999999996</v>
      </c>
      <c r="C9" s="59">
        <f t="shared" ref="C9:C72" si="12">C8+0.5%</f>
        <v>1.0099999999999998</v>
      </c>
      <c r="D9" s="59">
        <f t="shared" ref="D9:D72" si="13">D8+0.5%</f>
        <v>1.0099999999999998</v>
      </c>
      <c r="E9" s="60">
        <f t="shared" si="3"/>
        <v>1.1040399999999999</v>
      </c>
      <c r="F9" s="38">
        <v>1</v>
      </c>
      <c r="G9" s="61">
        <f t="shared" si="4"/>
        <v>1.1262312039999993</v>
      </c>
      <c r="H9" s="39">
        <f t="shared" si="5"/>
        <v>1.5157165665103984</v>
      </c>
      <c r="I9" s="40">
        <f t="shared" si="6"/>
        <v>0.60000000000000031</v>
      </c>
      <c r="J9" s="40">
        <v>3</v>
      </c>
      <c r="K9" s="47">
        <f t="shared" si="0"/>
        <v>15</v>
      </c>
      <c r="L9" s="40">
        <v>1</v>
      </c>
      <c r="N9" s="41">
        <f t="shared" si="1"/>
        <v>1</v>
      </c>
      <c r="O9" s="41">
        <f t="shared" si="7"/>
        <v>15</v>
      </c>
      <c r="P9" s="41">
        <f t="shared" si="8"/>
        <v>75.785828325519915</v>
      </c>
      <c r="Q9" s="41">
        <f t="shared" si="9"/>
        <v>4.4861024424560911</v>
      </c>
      <c r="R9" s="45">
        <f t="shared" si="2"/>
        <v>5.0523885550346614</v>
      </c>
    </row>
    <row r="10" spans="1:20">
      <c r="A10" s="59">
        <f t="shared" si="10"/>
        <v>0.10300000000000001</v>
      </c>
      <c r="B10" s="59">
        <f t="shared" si="11"/>
        <v>2.0299999999999994</v>
      </c>
      <c r="C10" s="59">
        <f t="shared" si="12"/>
        <v>1.0149999999999997</v>
      </c>
      <c r="D10" s="59">
        <f t="shared" si="13"/>
        <v>1.0149999999999997</v>
      </c>
      <c r="E10" s="60">
        <f t="shared" si="3"/>
        <v>1.10609</v>
      </c>
      <c r="F10" s="38">
        <v>1</v>
      </c>
      <c r="G10" s="61">
        <f t="shared" si="4"/>
        <v>1.1395215702499992</v>
      </c>
      <c r="H10" s="39">
        <f t="shared" si="5"/>
        <v>1.7411011265922487</v>
      </c>
      <c r="I10" s="40">
        <f t="shared" si="6"/>
        <v>0.80000000000000049</v>
      </c>
      <c r="J10" s="40">
        <v>4</v>
      </c>
      <c r="K10" s="47">
        <f t="shared" si="0"/>
        <v>20</v>
      </c>
      <c r="L10" s="40">
        <v>1</v>
      </c>
      <c r="N10" s="41">
        <f t="shared" si="1"/>
        <v>1</v>
      </c>
      <c r="O10" s="41">
        <f t="shared" si="7"/>
        <v>20</v>
      </c>
      <c r="P10" s="41">
        <f t="shared" si="8"/>
        <v>87.055056329612441</v>
      </c>
      <c r="Q10" s="41">
        <f t="shared" si="9"/>
        <v>3.8198073034507574</v>
      </c>
      <c r="R10" s="45">
        <f t="shared" si="2"/>
        <v>4.3527528164806224</v>
      </c>
    </row>
    <row r="11" spans="1:20">
      <c r="A11" s="59">
        <f t="shared" si="10"/>
        <v>0.10400000000000001</v>
      </c>
      <c r="B11" s="59">
        <f t="shared" si="11"/>
        <v>2.0399999999999991</v>
      </c>
      <c r="C11" s="59">
        <f t="shared" si="12"/>
        <v>1.0199999999999996</v>
      </c>
      <c r="D11" s="59">
        <f t="shared" si="13"/>
        <v>1.0199999999999996</v>
      </c>
      <c r="E11" s="60">
        <f t="shared" si="3"/>
        <v>1.10816</v>
      </c>
      <c r="F11" s="38">
        <v>1</v>
      </c>
      <c r="G11" s="61">
        <f t="shared" si="4"/>
        <v>1.1529296639999991</v>
      </c>
      <c r="H11" s="39">
        <f t="shared" si="5"/>
        <v>2.0000000000000004</v>
      </c>
      <c r="I11" s="40">
        <f t="shared" si="6"/>
        <v>1.0000000000000002</v>
      </c>
      <c r="J11" s="40">
        <v>5</v>
      </c>
      <c r="K11" s="47">
        <f t="shared" si="0"/>
        <v>25</v>
      </c>
      <c r="L11" s="40">
        <v>1</v>
      </c>
      <c r="N11" s="41">
        <f t="shared" si="1"/>
        <v>1</v>
      </c>
      <c r="O11" s="41">
        <f t="shared" si="7"/>
        <v>25</v>
      </c>
      <c r="P11" s="41">
        <f t="shared" si="8"/>
        <v>100.00000000000003</v>
      </c>
      <c r="Q11" s="41">
        <f t="shared" si="9"/>
        <v>3.4694223983467598</v>
      </c>
      <c r="R11" s="45">
        <f t="shared" si="2"/>
        <v>4.0000000000000009</v>
      </c>
    </row>
    <row r="12" spans="1:20">
      <c r="A12" s="59">
        <f t="shared" si="10"/>
        <v>0.10500000000000001</v>
      </c>
      <c r="B12" s="59">
        <f t="shared" si="11"/>
        <v>2.0499999999999989</v>
      </c>
      <c r="C12" s="59">
        <f t="shared" si="12"/>
        <v>1.0249999999999995</v>
      </c>
      <c r="D12" s="59">
        <f t="shared" si="13"/>
        <v>1.0249999999999995</v>
      </c>
      <c r="E12" s="60">
        <f t="shared" si="3"/>
        <v>1.11025</v>
      </c>
      <c r="F12" s="38">
        <v>1</v>
      </c>
      <c r="G12" s="61">
        <f t="shared" si="4"/>
        <v>1.1664564062499989</v>
      </c>
      <c r="H12" s="39">
        <f t="shared" si="5"/>
        <v>2.2973967099940706</v>
      </c>
      <c r="I12" s="40">
        <f t="shared" si="6"/>
        <v>1.2000000000000006</v>
      </c>
      <c r="J12" s="40">
        <v>6</v>
      </c>
      <c r="K12" s="47">
        <f t="shared" si="0"/>
        <v>30</v>
      </c>
      <c r="L12" s="40">
        <v>1</v>
      </c>
      <c r="N12" s="41">
        <f t="shared" si="1"/>
        <v>1</v>
      </c>
      <c r="O12" s="41">
        <f t="shared" si="7"/>
        <v>30</v>
      </c>
      <c r="P12" s="41">
        <f t="shared" si="8"/>
        <v>114.86983549970353</v>
      </c>
      <c r="Q12" s="41">
        <f t="shared" si="9"/>
        <v>3.282586898353526</v>
      </c>
      <c r="R12" s="45">
        <f t="shared" si="2"/>
        <v>3.8289945166567843</v>
      </c>
    </row>
    <row r="13" spans="1:20">
      <c r="A13" s="59">
        <f t="shared" si="10"/>
        <v>0.10600000000000001</v>
      </c>
      <c r="B13" s="59">
        <f t="shared" si="11"/>
        <v>2.0599999999999987</v>
      </c>
      <c r="C13" s="59">
        <f t="shared" si="12"/>
        <v>1.0299999999999994</v>
      </c>
      <c r="D13" s="59">
        <f t="shared" si="13"/>
        <v>1.0299999999999994</v>
      </c>
      <c r="E13" s="60">
        <f t="shared" si="3"/>
        <v>1.1123599999999998</v>
      </c>
      <c r="F13" s="38">
        <v>1</v>
      </c>
      <c r="G13" s="61">
        <f t="shared" si="4"/>
        <v>1.1801027239999984</v>
      </c>
      <c r="H13" s="39">
        <f t="shared" si="5"/>
        <v>2.6390158215457897</v>
      </c>
      <c r="I13" s="40">
        <f t="shared" si="6"/>
        <v>1.4000000000000008</v>
      </c>
      <c r="J13" s="40">
        <v>7</v>
      </c>
      <c r="K13" s="47">
        <f t="shared" si="0"/>
        <v>35</v>
      </c>
      <c r="L13" s="40">
        <v>1</v>
      </c>
      <c r="N13" s="41">
        <f t="shared" si="1"/>
        <v>1</v>
      </c>
      <c r="O13" s="41">
        <f t="shared" si="7"/>
        <v>35</v>
      </c>
      <c r="P13" s="41">
        <f t="shared" si="8"/>
        <v>131.95079107728949</v>
      </c>
      <c r="Q13" s="41">
        <f t="shared" si="9"/>
        <v>3.1946563002834627</v>
      </c>
      <c r="R13" s="45">
        <f t="shared" si="2"/>
        <v>3.7700226022082712</v>
      </c>
    </row>
    <row r="14" spans="1:20">
      <c r="A14" s="59">
        <f t="shared" si="10"/>
        <v>0.10700000000000001</v>
      </c>
      <c r="B14" s="59">
        <f t="shared" si="11"/>
        <v>2.0699999999999985</v>
      </c>
      <c r="C14" s="59">
        <f t="shared" si="12"/>
        <v>1.0349999999999993</v>
      </c>
      <c r="D14" s="59">
        <f t="shared" si="13"/>
        <v>1.0349999999999993</v>
      </c>
      <c r="E14" s="60">
        <f t="shared" si="3"/>
        <v>1.11449</v>
      </c>
      <c r="F14" s="38">
        <v>1</v>
      </c>
      <c r="G14" s="61">
        <f t="shared" si="4"/>
        <v>1.1938695502499981</v>
      </c>
      <c r="H14" s="39">
        <f t="shared" si="5"/>
        <v>3.0314331330207978</v>
      </c>
      <c r="I14" s="40">
        <f t="shared" si="6"/>
        <v>1.600000000000001</v>
      </c>
      <c r="J14" s="40">
        <v>8</v>
      </c>
      <c r="K14" s="47">
        <f t="shared" si="0"/>
        <v>40</v>
      </c>
      <c r="L14" s="40">
        <v>1</v>
      </c>
      <c r="N14" s="41">
        <f t="shared" si="1"/>
        <v>1</v>
      </c>
      <c r="O14" s="41">
        <f t="shared" si="7"/>
        <v>40</v>
      </c>
      <c r="P14" s="41">
        <f t="shared" si="8"/>
        <v>151.57165665103989</v>
      </c>
      <c r="Q14" s="41">
        <f t="shared" si="9"/>
        <v>3.173957670235005</v>
      </c>
      <c r="R14" s="45">
        <f t="shared" si="2"/>
        <v>3.7892914162759972</v>
      </c>
    </row>
    <row r="15" spans="1:20">
      <c r="A15" s="59">
        <f t="shared" si="10"/>
        <v>0.10800000000000001</v>
      </c>
      <c r="B15" s="59">
        <f t="shared" si="11"/>
        <v>2.0799999999999983</v>
      </c>
      <c r="C15" s="59">
        <f t="shared" si="12"/>
        <v>1.0399999999999991</v>
      </c>
      <c r="D15" s="59">
        <f t="shared" si="13"/>
        <v>1.0399999999999991</v>
      </c>
      <c r="E15" s="60">
        <f t="shared" si="3"/>
        <v>1.1166399999999999</v>
      </c>
      <c r="F15" s="38">
        <v>1</v>
      </c>
      <c r="G15" s="61">
        <f t="shared" si="4"/>
        <v>1.2077578239999978</v>
      </c>
      <c r="H15" s="39">
        <f t="shared" si="5"/>
        <v>3.4822022531844987</v>
      </c>
      <c r="I15" s="40">
        <f t="shared" si="6"/>
        <v>1.8000000000000009</v>
      </c>
      <c r="J15" s="40">
        <v>9</v>
      </c>
      <c r="K15" s="47">
        <f t="shared" si="0"/>
        <v>45</v>
      </c>
      <c r="L15" s="40">
        <v>1</v>
      </c>
      <c r="N15" s="41">
        <f t="shared" si="1"/>
        <v>1</v>
      </c>
      <c r="O15" s="41">
        <f t="shared" si="7"/>
        <v>45</v>
      </c>
      <c r="P15" s="41">
        <f t="shared" si="8"/>
        <v>174.11011265922494</v>
      </c>
      <c r="Q15" s="41">
        <f t="shared" si="9"/>
        <v>3.2035508590913091</v>
      </c>
      <c r="R15" s="45">
        <f t="shared" si="2"/>
        <v>3.8691136146494429</v>
      </c>
    </row>
    <row r="16" spans="1:20">
      <c r="A16" s="59">
        <f t="shared" si="10"/>
        <v>0.10900000000000001</v>
      </c>
      <c r="B16" s="59">
        <f t="shared" si="11"/>
        <v>2.0899999999999981</v>
      </c>
      <c r="C16" s="59">
        <f t="shared" si="12"/>
        <v>1.044999999999999</v>
      </c>
      <c r="D16" s="59">
        <f t="shared" si="13"/>
        <v>1.044999999999999</v>
      </c>
      <c r="E16" s="60">
        <f t="shared" si="3"/>
        <v>1.1188099999999999</v>
      </c>
      <c r="F16" s="38">
        <v>1</v>
      </c>
      <c r="G16" s="61">
        <f t="shared" si="4"/>
        <v>1.2217684902499975</v>
      </c>
      <c r="H16" s="39">
        <f t="shared" si="5"/>
        <v>4.0000000000000027</v>
      </c>
      <c r="I16" s="40">
        <f t="shared" si="6"/>
        <v>2.0000000000000009</v>
      </c>
      <c r="J16" s="48">
        <v>10</v>
      </c>
      <c r="K16" s="47">
        <f t="shared" si="0"/>
        <v>50</v>
      </c>
      <c r="L16" s="49">
        <v>1</v>
      </c>
      <c r="N16" s="41">
        <f t="shared" si="1"/>
        <v>1</v>
      </c>
      <c r="O16" s="41">
        <f t="shared" si="7"/>
        <v>50</v>
      </c>
      <c r="P16" s="41">
        <f t="shared" si="8"/>
        <v>200.00000000000014</v>
      </c>
      <c r="Q16" s="41">
        <f t="shared" si="9"/>
        <v>3.2739426756549643</v>
      </c>
      <c r="R16" s="45">
        <f t="shared" si="2"/>
        <v>4.0000000000000027</v>
      </c>
    </row>
    <row r="17" spans="1:18">
      <c r="A17" s="59">
        <f t="shared" si="10"/>
        <v>0.11000000000000001</v>
      </c>
      <c r="B17" s="59">
        <f t="shared" si="11"/>
        <v>2.0999999999999979</v>
      </c>
      <c r="C17" s="59">
        <f t="shared" si="12"/>
        <v>1.0499999999999989</v>
      </c>
      <c r="D17" s="59">
        <f t="shared" si="13"/>
        <v>1.0499999999999989</v>
      </c>
      <c r="E17" s="60">
        <f t="shared" si="3"/>
        <v>1.1209999999999998</v>
      </c>
      <c r="F17" s="38">
        <v>1</v>
      </c>
      <c r="G17" s="61">
        <f t="shared" si="4"/>
        <v>1.2359024999999972</v>
      </c>
      <c r="H17" s="39">
        <f t="shared" si="5"/>
        <v>4.5947934199881431</v>
      </c>
      <c r="I17" s="40">
        <f t="shared" si="6"/>
        <v>2.2000000000000011</v>
      </c>
      <c r="J17" s="40">
        <v>11</v>
      </c>
      <c r="K17" s="47">
        <f t="shared" si="0"/>
        <v>55</v>
      </c>
      <c r="L17" s="40">
        <v>1</v>
      </c>
      <c r="N17" s="41">
        <f t="shared" si="1"/>
        <v>1</v>
      </c>
      <c r="O17" s="41">
        <f t="shared" si="7"/>
        <v>55</v>
      </c>
      <c r="P17" s="41">
        <f t="shared" si="8"/>
        <v>229.73967099940717</v>
      </c>
      <c r="Q17" s="41">
        <f t="shared" si="9"/>
        <v>3.3797851588308609</v>
      </c>
      <c r="R17" s="45">
        <f t="shared" si="2"/>
        <v>4.1770849272619488</v>
      </c>
    </row>
    <row r="18" spans="1:18">
      <c r="A18" s="59">
        <f t="shared" si="10"/>
        <v>0.11100000000000002</v>
      </c>
      <c r="B18" s="59">
        <f t="shared" si="11"/>
        <v>2.1099999999999977</v>
      </c>
      <c r="C18" s="59">
        <f t="shared" si="12"/>
        <v>1.0549999999999988</v>
      </c>
      <c r="D18" s="59">
        <f t="shared" si="13"/>
        <v>1.0549999999999988</v>
      </c>
      <c r="E18" s="60">
        <f t="shared" si="3"/>
        <v>1.1232099999999998</v>
      </c>
      <c r="F18" s="38">
        <v>1</v>
      </c>
      <c r="G18" s="61">
        <f t="shared" si="4"/>
        <v>1.250160810249997</v>
      </c>
      <c r="H18" s="39">
        <f t="shared" si="5"/>
        <v>5.2780316430915812</v>
      </c>
      <c r="I18" s="40">
        <f t="shared" si="6"/>
        <v>2.4000000000000012</v>
      </c>
      <c r="J18" s="40">
        <v>12</v>
      </c>
      <c r="K18" s="47">
        <f t="shared" si="0"/>
        <v>60</v>
      </c>
      <c r="L18" s="40">
        <v>1</v>
      </c>
      <c r="N18" s="41">
        <f t="shared" si="1"/>
        <v>1</v>
      </c>
      <c r="O18" s="41">
        <f t="shared" si="7"/>
        <v>60</v>
      </c>
      <c r="P18" s="41">
        <f t="shared" si="8"/>
        <v>263.90158215457905</v>
      </c>
      <c r="Q18" s="41">
        <f t="shared" si="9"/>
        <v>3.5182351474421671</v>
      </c>
      <c r="R18" s="45">
        <f t="shared" si="2"/>
        <v>4.3983597025763173</v>
      </c>
    </row>
    <row r="19" spans="1:18">
      <c r="A19" s="59">
        <f t="shared" si="10"/>
        <v>0.11200000000000002</v>
      </c>
      <c r="B19" s="59">
        <f t="shared" si="11"/>
        <v>2.1199999999999974</v>
      </c>
      <c r="C19" s="59">
        <f t="shared" si="12"/>
        <v>1.0599999999999987</v>
      </c>
      <c r="D19" s="59">
        <f t="shared" si="13"/>
        <v>1.0599999999999987</v>
      </c>
      <c r="E19" s="60">
        <f t="shared" si="3"/>
        <v>1.1254399999999998</v>
      </c>
      <c r="F19" s="38">
        <v>1</v>
      </c>
      <c r="G19" s="61">
        <f t="shared" si="4"/>
        <v>1.2645443839999968</v>
      </c>
      <c r="H19" s="39">
        <f t="shared" si="5"/>
        <v>6.0628662660415973</v>
      </c>
      <c r="I19" s="40">
        <f t="shared" si="6"/>
        <v>2.6000000000000014</v>
      </c>
      <c r="J19" s="40">
        <v>13</v>
      </c>
      <c r="K19" s="47">
        <f t="shared" si="0"/>
        <v>65</v>
      </c>
      <c r="L19" s="40">
        <v>1</v>
      </c>
      <c r="N19" s="41">
        <f t="shared" si="1"/>
        <v>1</v>
      </c>
      <c r="O19" s="41">
        <f t="shared" si="7"/>
        <v>65</v>
      </c>
      <c r="P19" s="41">
        <f t="shared" si="8"/>
        <v>303.14331330207989</v>
      </c>
      <c r="Q19" s="41">
        <f t="shared" si="9"/>
        <v>3.6880819215045215</v>
      </c>
      <c r="R19" s="45">
        <f t="shared" si="2"/>
        <v>4.6637432815704596</v>
      </c>
    </row>
    <row r="20" spans="1:18">
      <c r="A20" s="59">
        <f t="shared" si="10"/>
        <v>0.11300000000000002</v>
      </c>
      <c r="B20" s="59">
        <f t="shared" si="11"/>
        <v>2.1299999999999972</v>
      </c>
      <c r="C20" s="59">
        <f t="shared" si="12"/>
        <v>1.0649999999999986</v>
      </c>
      <c r="D20" s="59">
        <f t="shared" si="13"/>
        <v>1.0649999999999986</v>
      </c>
      <c r="E20" s="60">
        <f t="shared" si="3"/>
        <v>1.1276899999999996</v>
      </c>
      <c r="F20" s="38">
        <v>1</v>
      </c>
      <c r="G20" s="61">
        <f t="shared" si="4"/>
        <v>1.2790541902499963</v>
      </c>
      <c r="H20" s="39">
        <f t="shared" si="5"/>
        <v>6.9644045063689983</v>
      </c>
      <c r="I20" s="40">
        <f t="shared" si="6"/>
        <v>2.8000000000000012</v>
      </c>
      <c r="J20" s="40">
        <v>14</v>
      </c>
      <c r="K20" s="47">
        <f t="shared" si="0"/>
        <v>70</v>
      </c>
      <c r="L20" s="40">
        <v>1</v>
      </c>
      <c r="N20" s="41">
        <f t="shared" si="1"/>
        <v>1</v>
      </c>
      <c r="O20" s="41">
        <f t="shared" si="7"/>
        <v>70</v>
      </c>
      <c r="P20" s="41">
        <f t="shared" si="8"/>
        <v>348.22022531844993</v>
      </c>
      <c r="Q20" s="41">
        <f t="shared" si="9"/>
        <v>3.8892602716340945</v>
      </c>
      <c r="R20" s="45">
        <f t="shared" si="2"/>
        <v>4.9745746474064276</v>
      </c>
    </row>
    <row r="21" spans="1:18">
      <c r="A21" s="59">
        <f t="shared" si="10"/>
        <v>0.11400000000000002</v>
      </c>
      <c r="B21" s="59">
        <f t="shared" si="11"/>
        <v>2.139999999999997</v>
      </c>
      <c r="C21" s="59">
        <f t="shared" si="12"/>
        <v>1.0699999999999985</v>
      </c>
      <c r="D21" s="59">
        <f t="shared" si="13"/>
        <v>1.0699999999999985</v>
      </c>
      <c r="E21" s="60">
        <f t="shared" si="3"/>
        <v>1.1299599999999996</v>
      </c>
      <c r="F21" s="50">
        <v>2.0750000000000002</v>
      </c>
      <c r="G21" s="61">
        <f t="shared" si="4"/>
        <v>1.2936912039999959</v>
      </c>
      <c r="H21" s="39">
        <f t="shared" si="5"/>
        <v>8.0000000000000071</v>
      </c>
      <c r="I21" s="40">
        <f t="shared" si="6"/>
        <v>3.0000000000000013</v>
      </c>
      <c r="J21" s="40">
        <v>15</v>
      </c>
      <c r="K21" s="47">
        <f t="shared" si="0"/>
        <v>75</v>
      </c>
      <c r="L21" s="40">
        <v>1</v>
      </c>
      <c r="N21" s="41">
        <f t="shared" si="1"/>
        <v>1</v>
      </c>
      <c r="O21" s="41">
        <f t="shared" si="7"/>
        <v>75</v>
      </c>
      <c r="P21" s="41">
        <f t="shared" si="8"/>
        <v>400.00000000000034</v>
      </c>
      <c r="Q21" s="41">
        <f t="shared" si="9"/>
        <v>8.5543340114313029</v>
      </c>
      <c r="R21" s="45">
        <f t="shared" si="2"/>
        <v>5.3333333333333375</v>
      </c>
    </row>
    <row r="22" spans="1:18">
      <c r="A22" s="59">
        <f t="shared" si="10"/>
        <v>0.11500000000000002</v>
      </c>
      <c r="B22" s="59">
        <f t="shared" si="11"/>
        <v>2.1499999999999968</v>
      </c>
      <c r="C22" s="59">
        <f t="shared" si="12"/>
        <v>1.0749999999999984</v>
      </c>
      <c r="D22" s="59">
        <f t="shared" si="13"/>
        <v>1.0749999999999984</v>
      </c>
      <c r="E22" s="60">
        <f t="shared" si="3"/>
        <v>1.1322499999999998</v>
      </c>
      <c r="F22" s="50">
        <v>2.0750000000000002</v>
      </c>
      <c r="G22" s="61">
        <f t="shared" si="4"/>
        <v>1.3084564062499957</v>
      </c>
      <c r="H22" s="39">
        <f t="shared" si="5"/>
        <v>9.1895868399762897</v>
      </c>
      <c r="I22" s="40">
        <f t="shared" si="6"/>
        <v>3.200000000000002</v>
      </c>
      <c r="J22" s="40">
        <v>16</v>
      </c>
      <c r="K22" s="47">
        <f t="shared" si="0"/>
        <v>80</v>
      </c>
      <c r="L22" s="40">
        <v>1</v>
      </c>
      <c r="N22" s="41">
        <f t="shared" si="1"/>
        <v>1</v>
      </c>
      <c r="O22" s="41">
        <f t="shared" si="7"/>
        <v>80</v>
      </c>
      <c r="P22" s="41">
        <f t="shared" si="8"/>
        <v>459.4793419988145</v>
      </c>
      <c r="Q22" s="41">
        <f t="shared" si="9"/>
        <v>9.1082479906611642</v>
      </c>
      <c r="R22" s="45">
        <f t="shared" si="2"/>
        <v>5.7434917749851815</v>
      </c>
    </row>
    <row r="23" spans="1:18">
      <c r="A23" s="59">
        <f t="shared" si="10"/>
        <v>0.11600000000000002</v>
      </c>
      <c r="B23" s="59">
        <f t="shared" si="11"/>
        <v>2.1599999999999966</v>
      </c>
      <c r="C23" s="59">
        <f t="shared" si="12"/>
        <v>1.0799999999999983</v>
      </c>
      <c r="D23" s="59">
        <f t="shared" si="13"/>
        <v>1.0799999999999983</v>
      </c>
      <c r="E23" s="60">
        <f t="shared" si="3"/>
        <v>1.1345599999999996</v>
      </c>
      <c r="F23" s="50">
        <v>2.0750000000000002</v>
      </c>
      <c r="G23" s="61">
        <f t="shared" si="4"/>
        <v>1.3233507839999954</v>
      </c>
      <c r="H23" s="39">
        <f t="shared" si="5"/>
        <v>10.556063286183166</v>
      </c>
      <c r="I23" s="40">
        <f t="shared" si="6"/>
        <v>3.4000000000000017</v>
      </c>
      <c r="J23" s="40">
        <v>17</v>
      </c>
      <c r="K23" s="47">
        <f t="shared" si="0"/>
        <v>85</v>
      </c>
      <c r="L23" s="40">
        <v>1</v>
      </c>
      <c r="N23" s="41">
        <f t="shared" si="1"/>
        <v>1</v>
      </c>
      <c r="O23" s="41">
        <f t="shared" si="7"/>
        <v>85</v>
      </c>
      <c r="P23" s="41">
        <f t="shared" si="8"/>
        <v>527.80316430915832</v>
      </c>
      <c r="Q23" s="41">
        <f t="shared" si="9"/>
        <v>9.7363501906803425</v>
      </c>
      <c r="R23" s="45">
        <f t="shared" si="2"/>
        <v>6.2094489918724509</v>
      </c>
    </row>
    <row r="24" spans="1:18">
      <c r="A24" s="59">
        <f t="shared" si="10"/>
        <v>0.11700000000000002</v>
      </c>
      <c r="B24" s="59">
        <f t="shared" si="11"/>
        <v>2.1699999999999964</v>
      </c>
      <c r="C24" s="59">
        <f t="shared" si="12"/>
        <v>1.0849999999999982</v>
      </c>
      <c r="D24" s="59">
        <f t="shared" si="13"/>
        <v>1.0849999999999982</v>
      </c>
      <c r="E24" s="60">
        <f t="shared" si="3"/>
        <v>1.1368899999999997</v>
      </c>
      <c r="F24" s="50">
        <v>2.0750000000000002</v>
      </c>
      <c r="G24" s="61">
        <f t="shared" si="4"/>
        <v>1.3383753302499952</v>
      </c>
      <c r="H24" s="39">
        <f t="shared" si="5"/>
        <v>12.125732532083198</v>
      </c>
      <c r="I24" s="40">
        <f t="shared" si="6"/>
        <v>3.6000000000000019</v>
      </c>
      <c r="J24" s="40">
        <v>18</v>
      </c>
      <c r="K24" s="47">
        <f t="shared" si="0"/>
        <v>90</v>
      </c>
      <c r="L24" s="40">
        <v>1</v>
      </c>
      <c r="N24" s="41">
        <f t="shared" si="1"/>
        <v>1</v>
      </c>
      <c r="O24" s="41">
        <f t="shared" si="7"/>
        <v>90</v>
      </c>
      <c r="P24" s="41">
        <f t="shared" si="8"/>
        <v>606.28662660415989</v>
      </c>
      <c r="Q24" s="41">
        <f t="shared" si="9"/>
        <v>10.444211490099397</v>
      </c>
      <c r="R24" s="45">
        <f t="shared" si="2"/>
        <v>6.7365180733795542</v>
      </c>
    </row>
    <row r="25" spans="1:18">
      <c r="A25" s="59">
        <f t="shared" si="10"/>
        <v>0.11800000000000002</v>
      </c>
      <c r="B25" s="59">
        <f t="shared" si="11"/>
        <v>2.1799999999999962</v>
      </c>
      <c r="C25" s="59">
        <f t="shared" si="12"/>
        <v>1.0899999999999981</v>
      </c>
      <c r="D25" s="59">
        <f t="shared" si="13"/>
        <v>1.0899999999999981</v>
      </c>
      <c r="E25" s="60">
        <f t="shared" si="3"/>
        <v>1.1392399999999996</v>
      </c>
      <c r="F25" s="50">
        <v>2.0750000000000002</v>
      </c>
      <c r="G25" s="61">
        <f t="shared" si="4"/>
        <v>1.3535310439999948</v>
      </c>
      <c r="H25" s="39">
        <f t="shared" si="5"/>
        <v>13.928809012738004</v>
      </c>
      <c r="I25" s="40">
        <f t="shared" si="6"/>
        <v>3.800000000000002</v>
      </c>
      <c r="J25" s="40">
        <v>19</v>
      </c>
      <c r="K25" s="47">
        <f t="shared" si="0"/>
        <v>95</v>
      </c>
      <c r="L25" s="40">
        <v>1</v>
      </c>
      <c r="N25" s="41">
        <f t="shared" si="1"/>
        <v>1</v>
      </c>
      <c r="O25" s="41">
        <f t="shared" si="7"/>
        <v>95</v>
      </c>
      <c r="P25" s="41">
        <f t="shared" si="8"/>
        <v>696.44045063690021</v>
      </c>
      <c r="Q25" s="41">
        <f t="shared" si="9"/>
        <v>11.238549495974732</v>
      </c>
      <c r="R25" s="45">
        <f t="shared" si="2"/>
        <v>7.3309521119673704</v>
      </c>
    </row>
    <row r="26" spans="1:18">
      <c r="A26" s="59">
        <f t="shared" si="10"/>
        <v>0.11900000000000002</v>
      </c>
      <c r="B26" s="59">
        <f t="shared" si="11"/>
        <v>2.1899999999999959</v>
      </c>
      <c r="C26" s="59">
        <f t="shared" si="12"/>
        <v>1.094999999999998</v>
      </c>
      <c r="D26" s="59">
        <f t="shared" si="13"/>
        <v>1.094999999999998</v>
      </c>
      <c r="E26" s="60">
        <f t="shared" si="3"/>
        <v>1.1416099999999996</v>
      </c>
      <c r="F26" s="50">
        <v>2.0750000000000002</v>
      </c>
      <c r="G26" s="61">
        <f t="shared" si="4"/>
        <v>1.3688189302499942</v>
      </c>
      <c r="H26" s="39">
        <f t="shared" si="5"/>
        <v>16.000000000000021</v>
      </c>
      <c r="I26" s="40">
        <f t="shared" si="6"/>
        <v>4.0000000000000018</v>
      </c>
      <c r="J26" s="48">
        <v>20</v>
      </c>
      <c r="K26" s="47">
        <f t="shared" si="0"/>
        <v>100</v>
      </c>
      <c r="L26" s="40">
        <v>2</v>
      </c>
      <c r="N26" s="41">
        <f t="shared" si="1"/>
        <v>2</v>
      </c>
      <c r="O26" s="41">
        <f t="shared" si="7"/>
        <v>200</v>
      </c>
      <c r="P26" s="41">
        <f t="shared" si="8"/>
        <v>800.00000000000102</v>
      </c>
      <c r="Q26" s="41">
        <f t="shared" si="9"/>
        <v>6.0636215766567032</v>
      </c>
      <c r="R26" s="45">
        <f t="shared" si="2"/>
        <v>4.0000000000000053</v>
      </c>
    </row>
    <row r="27" spans="1:18">
      <c r="A27" s="59">
        <f t="shared" si="10"/>
        <v>0.12000000000000002</v>
      </c>
      <c r="B27" s="59">
        <f t="shared" si="11"/>
        <v>2.1999999999999957</v>
      </c>
      <c r="C27" s="59">
        <f t="shared" si="12"/>
        <v>1.0999999999999979</v>
      </c>
      <c r="D27" s="59">
        <f t="shared" si="13"/>
        <v>1.0999999999999979</v>
      </c>
      <c r="E27" s="60">
        <f t="shared" si="3"/>
        <v>1.1439999999999995</v>
      </c>
      <c r="F27" s="50">
        <v>2.0750000000000002</v>
      </c>
      <c r="G27" s="61">
        <f t="shared" si="4"/>
        <v>1.3842399999999941</v>
      </c>
      <c r="H27" s="39">
        <f t="shared" si="5"/>
        <v>18.379173679952583</v>
      </c>
      <c r="I27" s="40">
        <f t="shared" si="6"/>
        <v>4.200000000000002</v>
      </c>
      <c r="J27" s="40">
        <v>21</v>
      </c>
      <c r="K27" s="47">
        <f t="shared" si="0"/>
        <v>105</v>
      </c>
      <c r="L27" s="40">
        <v>1</v>
      </c>
      <c r="N27" s="41">
        <f t="shared" si="1"/>
        <v>2</v>
      </c>
      <c r="O27" s="41">
        <f t="shared" si="7"/>
        <v>210</v>
      </c>
      <c r="P27" s="41">
        <f t="shared" si="8"/>
        <v>918.95868399762912</v>
      </c>
      <c r="Q27" s="41">
        <f t="shared" si="9"/>
        <v>6.5596912360885966</v>
      </c>
      <c r="R27" s="45">
        <f t="shared" si="2"/>
        <v>4.3759937333220433</v>
      </c>
    </row>
    <row r="28" spans="1:18">
      <c r="A28" s="59">
        <f t="shared" si="10"/>
        <v>0.12100000000000002</v>
      </c>
      <c r="B28" s="59">
        <f t="shared" si="11"/>
        <v>2.2099999999999955</v>
      </c>
      <c r="C28" s="59">
        <f t="shared" si="12"/>
        <v>1.1049999999999978</v>
      </c>
      <c r="D28" s="59">
        <f t="shared" si="13"/>
        <v>1.1049999999999978</v>
      </c>
      <c r="E28" s="60">
        <f t="shared" si="3"/>
        <v>1.1464099999999995</v>
      </c>
      <c r="F28" s="50">
        <v>2.0750000000000002</v>
      </c>
      <c r="G28" s="61">
        <f t="shared" si="4"/>
        <v>1.3997952702499936</v>
      </c>
      <c r="H28" s="39">
        <f t="shared" si="5"/>
        <v>21.112126572366336</v>
      </c>
      <c r="I28" s="40">
        <f t="shared" si="6"/>
        <v>4.4000000000000021</v>
      </c>
      <c r="J28" s="40">
        <v>22</v>
      </c>
      <c r="K28" s="47">
        <f t="shared" si="0"/>
        <v>110</v>
      </c>
      <c r="L28" s="40">
        <v>1</v>
      </c>
      <c r="N28" s="41">
        <f t="shared" si="1"/>
        <v>2</v>
      </c>
      <c r="O28" s="41">
        <f t="shared" si="7"/>
        <v>220</v>
      </c>
      <c r="P28" s="41">
        <f t="shared" si="8"/>
        <v>1055.6063286183169</v>
      </c>
      <c r="Q28" s="41">
        <f t="shared" si="9"/>
        <v>7.1126736707193299</v>
      </c>
      <c r="R28" s="45">
        <f t="shared" si="2"/>
        <v>4.7982105846287126</v>
      </c>
    </row>
    <row r="29" spans="1:18">
      <c r="A29" s="59">
        <f t="shared" si="10"/>
        <v>0.12200000000000003</v>
      </c>
      <c r="B29" s="59">
        <f t="shared" si="11"/>
        <v>2.2199999999999953</v>
      </c>
      <c r="C29" s="59">
        <f t="shared" si="12"/>
        <v>1.1099999999999977</v>
      </c>
      <c r="D29" s="59">
        <f t="shared" si="13"/>
        <v>1.1099999999999977</v>
      </c>
      <c r="E29" s="60">
        <f t="shared" si="3"/>
        <v>1.1488399999999994</v>
      </c>
      <c r="F29" s="50">
        <v>2.0750000000000002</v>
      </c>
      <c r="G29" s="61">
        <f t="shared" si="4"/>
        <v>1.4154857639999934</v>
      </c>
      <c r="H29" s="39">
        <f t="shared" si="5"/>
        <v>24.251465064166407</v>
      </c>
      <c r="I29" s="40">
        <f t="shared" si="6"/>
        <v>4.6000000000000023</v>
      </c>
      <c r="J29" s="40">
        <v>23</v>
      </c>
      <c r="K29" s="47">
        <f t="shared" si="0"/>
        <v>115</v>
      </c>
      <c r="L29" s="40">
        <v>1</v>
      </c>
      <c r="N29" s="41">
        <f t="shared" si="1"/>
        <v>2</v>
      </c>
      <c r="O29" s="41">
        <f t="shared" si="7"/>
        <v>230</v>
      </c>
      <c r="P29" s="41">
        <f t="shared" si="8"/>
        <v>1212.5732532083202</v>
      </c>
      <c r="Q29" s="41">
        <f t="shared" si="9"/>
        <v>7.7284560856863269</v>
      </c>
      <c r="R29" s="45">
        <f t="shared" si="2"/>
        <v>5.272057622644871</v>
      </c>
    </row>
    <row r="30" spans="1:18">
      <c r="A30" s="59">
        <f t="shared" si="10"/>
        <v>0.12300000000000003</v>
      </c>
      <c r="B30" s="59">
        <f t="shared" si="11"/>
        <v>2.2299999999999951</v>
      </c>
      <c r="C30" s="59">
        <f t="shared" si="12"/>
        <v>1.1149999999999975</v>
      </c>
      <c r="D30" s="59">
        <f t="shared" si="13"/>
        <v>1.1149999999999975</v>
      </c>
      <c r="E30" s="60">
        <f t="shared" si="3"/>
        <v>1.1512899999999995</v>
      </c>
      <c r="F30" s="50">
        <v>2.0750000000000002</v>
      </c>
      <c r="G30" s="61">
        <f t="shared" si="4"/>
        <v>1.4313125102499933</v>
      </c>
      <c r="H30" s="39">
        <f t="shared" si="5"/>
        <v>27.857618025476015</v>
      </c>
      <c r="I30" s="40">
        <f t="shared" si="6"/>
        <v>4.8000000000000025</v>
      </c>
      <c r="J30" s="40">
        <v>24</v>
      </c>
      <c r="K30" s="47">
        <f t="shared" si="0"/>
        <v>120</v>
      </c>
      <c r="L30" s="40">
        <v>1</v>
      </c>
      <c r="N30" s="41">
        <f t="shared" si="1"/>
        <v>2</v>
      </c>
      <c r="O30" s="41">
        <f t="shared" si="7"/>
        <v>240</v>
      </c>
      <c r="P30" s="41">
        <f t="shared" si="8"/>
        <v>1392.8809012738006</v>
      </c>
      <c r="Q30" s="41">
        <f t="shared" si="9"/>
        <v>8.4136874647263706</v>
      </c>
      <c r="R30" s="45">
        <f t="shared" si="2"/>
        <v>5.8036704219741697</v>
      </c>
    </row>
    <row r="31" spans="1:18">
      <c r="A31" s="59">
        <f t="shared" si="10"/>
        <v>0.12400000000000003</v>
      </c>
      <c r="B31" s="59">
        <f t="shared" si="11"/>
        <v>2.2399999999999949</v>
      </c>
      <c r="C31" s="59">
        <f t="shared" si="12"/>
        <v>1.1199999999999974</v>
      </c>
      <c r="D31" s="59">
        <f t="shared" si="13"/>
        <v>1.1199999999999974</v>
      </c>
      <c r="E31" s="60">
        <f t="shared" si="3"/>
        <v>1.1537599999999995</v>
      </c>
      <c r="F31" s="50">
        <v>2.0750000000000002</v>
      </c>
      <c r="G31" s="61">
        <f t="shared" si="4"/>
        <v>1.4472765439999926</v>
      </c>
      <c r="H31" s="39">
        <f t="shared" si="5"/>
        <v>32.000000000000057</v>
      </c>
      <c r="I31" s="40">
        <f t="shared" si="6"/>
        <v>5.0000000000000027</v>
      </c>
      <c r="J31" s="40">
        <v>25</v>
      </c>
      <c r="K31" s="47">
        <f t="shared" si="0"/>
        <v>125</v>
      </c>
      <c r="L31" s="40">
        <v>1</v>
      </c>
      <c r="N31" s="41">
        <f t="shared" si="1"/>
        <v>2</v>
      </c>
      <c r="O31" s="41">
        <f t="shared" si="7"/>
        <v>250</v>
      </c>
      <c r="P31" s="41">
        <f t="shared" si="8"/>
        <v>1600.0000000000027</v>
      </c>
      <c r="Q31" s="41">
        <f t="shared" si="9"/>
        <v>9.1758551985487653</v>
      </c>
      <c r="R31" s="45">
        <f t="shared" si="2"/>
        <v>6.400000000000011</v>
      </c>
    </row>
    <row r="32" spans="1:18">
      <c r="A32" s="59">
        <f t="shared" si="10"/>
        <v>0.12500000000000003</v>
      </c>
      <c r="B32" s="59">
        <f t="shared" si="11"/>
        <v>2.2499999999999947</v>
      </c>
      <c r="C32" s="59">
        <f t="shared" si="12"/>
        <v>1.1249999999999973</v>
      </c>
      <c r="D32" s="59">
        <f t="shared" si="13"/>
        <v>1.1249999999999973</v>
      </c>
      <c r="E32" s="60">
        <f t="shared" si="3"/>
        <v>1.1562499999999993</v>
      </c>
      <c r="F32" s="50">
        <v>2.0750000000000002</v>
      </c>
      <c r="G32" s="61">
        <f t="shared" si="4"/>
        <v>1.4633789062499922</v>
      </c>
      <c r="H32" s="39">
        <f t="shared" si="5"/>
        <v>36.75834735990518</v>
      </c>
      <c r="I32" s="40">
        <f t="shared" si="6"/>
        <v>5.2000000000000028</v>
      </c>
      <c r="J32" s="40">
        <v>26</v>
      </c>
      <c r="K32" s="47">
        <f t="shared" si="0"/>
        <v>130</v>
      </c>
      <c r="L32" s="40">
        <v>1</v>
      </c>
      <c r="N32" s="41">
        <f t="shared" si="1"/>
        <v>2</v>
      </c>
      <c r="O32" s="41">
        <f t="shared" si="7"/>
        <v>260</v>
      </c>
      <c r="P32" s="41">
        <f t="shared" si="8"/>
        <v>1837.9173679952589</v>
      </c>
      <c r="Q32" s="41">
        <f t="shared" si="9"/>
        <v>10.023374203732827</v>
      </c>
      <c r="R32" s="45">
        <f t="shared" si="2"/>
        <v>7.068912953827919</v>
      </c>
    </row>
    <row r="33" spans="1:18">
      <c r="A33" s="59">
        <f t="shared" si="10"/>
        <v>0.12600000000000003</v>
      </c>
      <c r="B33" s="59">
        <f t="shared" si="11"/>
        <v>2.2599999999999945</v>
      </c>
      <c r="C33" s="59">
        <f t="shared" si="12"/>
        <v>1.1299999999999972</v>
      </c>
      <c r="D33" s="59">
        <f t="shared" si="13"/>
        <v>1.1299999999999972</v>
      </c>
      <c r="E33" s="60">
        <f t="shared" si="3"/>
        <v>1.1587599999999993</v>
      </c>
      <c r="F33" s="50">
        <v>2.0750000000000002</v>
      </c>
      <c r="G33" s="61">
        <f t="shared" si="4"/>
        <v>1.4796206439999919</v>
      </c>
      <c r="H33" s="39">
        <f t="shared" si="5"/>
        <v>42.224253144732685</v>
      </c>
      <c r="I33" s="40">
        <f t="shared" si="6"/>
        <v>5.400000000000003</v>
      </c>
      <c r="J33" s="40">
        <v>27</v>
      </c>
      <c r="K33" s="47">
        <f t="shared" si="0"/>
        <v>135</v>
      </c>
      <c r="L33" s="40">
        <v>1</v>
      </c>
      <c r="N33" s="41">
        <f t="shared" si="1"/>
        <v>2</v>
      </c>
      <c r="O33" s="41">
        <f t="shared" si="7"/>
        <v>270</v>
      </c>
      <c r="P33" s="41">
        <f t="shared" si="8"/>
        <v>2111.2126572366342</v>
      </c>
      <c r="Q33" s="41">
        <f t="shared" si="9"/>
        <v>10.965689281211812</v>
      </c>
      <c r="R33" s="45">
        <f t="shared" si="2"/>
        <v>7.8193061379134603</v>
      </c>
    </row>
    <row r="34" spans="1:18">
      <c r="A34" s="59">
        <f t="shared" si="10"/>
        <v>0.12700000000000003</v>
      </c>
      <c r="B34" s="59">
        <f t="shared" si="11"/>
        <v>2.2699999999999942</v>
      </c>
      <c r="C34" s="59">
        <f t="shared" si="12"/>
        <v>1.1349999999999971</v>
      </c>
      <c r="D34" s="59">
        <f t="shared" si="13"/>
        <v>1.1349999999999971</v>
      </c>
      <c r="E34" s="60">
        <f t="shared" si="3"/>
        <v>1.1612899999999993</v>
      </c>
      <c r="F34" s="50">
        <v>2.0750000000000002</v>
      </c>
      <c r="G34" s="61">
        <f t="shared" si="4"/>
        <v>1.4960028102499916</v>
      </c>
      <c r="H34" s="39">
        <f t="shared" si="5"/>
        <v>48.502930128332828</v>
      </c>
      <c r="I34" s="40">
        <f t="shared" si="6"/>
        <v>5.6000000000000032</v>
      </c>
      <c r="J34" s="40">
        <v>28</v>
      </c>
      <c r="K34" s="47">
        <f t="shared" si="0"/>
        <v>140</v>
      </c>
      <c r="L34" s="40">
        <v>1</v>
      </c>
      <c r="N34" s="41">
        <f t="shared" si="1"/>
        <v>2</v>
      </c>
      <c r="O34" s="41">
        <f t="shared" si="7"/>
        <v>280</v>
      </c>
      <c r="P34" s="41">
        <f t="shared" si="8"/>
        <v>2425.1465064166414</v>
      </c>
      <c r="Q34" s="41">
        <f t="shared" si="9"/>
        <v>12.013391777685664</v>
      </c>
      <c r="R34" s="45">
        <f t="shared" si="2"/>
        <v>8.6612375229165757</v>
      </c>
    </row>
    <row r="35" spans="1:18">
      <c r="A35" s="59">
        <f t="shared" si="10"/>
        <v>0.12800000000000003</v>
      </c>
      <c r="B35" s="59">
        <f t="shared" si="11"/>
        <v>2.279999999999994</v>
      </c>
      <c r="C35" s="59">
        <f t="shared" si="12"/>
        <v>1.139999999999997</v>
      </c>
      <c r="D35" s="59">
        <f t="shared" si="13"/>
        <v>1.139999999999997</v>
      </c>
      <c r="E35" s="60">
        <f t="shared" si="3"/>
        <v>1.1638399999999993</v>
      </c>
      <c r="F35" s="50">
        <v>2.0750000000000002</v>
      </c>
      <c r="G35" s="61">
        <f t="shared" si="4"/>
        <v>1.5125264639999911</v>
      </c>
      <c r="H35" s="39">
        <f t="shared" si="5"/>
        <v>55.715236050952051</v>
      </c>
      <c r="I35" s="40">
        <f t="shared" si="6"/>
        <v>5.8000000000000034</v>
      </c>
      <c r="J35" s="40">
        <v>29</v>
      </c>
      <c r="K35" s="47">
        <f t="shared" si="0"/>
        <v>145</v>
      </c>
      <c r="L35" s="40">
        <v>1</v>
      </c>
      <c r="N35" s="41">
        <f t="shared" si="1"/>
        <v>2</v>
      </c>
      <c r="O35" s="41">
        <f t="shared" si="7"/>
        <v>290</v>
      </c>
      <c r="P35" s="41">
        <f t="shared" si="8"/>
        <v>2785.7618025476027</v>
      </c>
      <c r="Q35" s="41">
        <f t="shared" si="9"/>
        <v>13.178351900219894</v>
      </c>
      <c r="R35" s="45">
        <f t="shared" si="2"/>
        <v>9.60607518119863</v>
      </c>
    </row>
    <row r="36" spans="1:18">
      <c r="A36" s="59">
        <f t="shared" si="10"/>
        <v>0.12900000000000003</v>
      </c>
      <c r="B36" s="59">
        <f t="shared" si="11"/>
        <v>2.2899999999999938</v>
      </c>
      <c r="C36" s="59">
        <f t="shared" si="12"/>
        <v>1.1449999999999969</v>
      </c>
      <c r="D36" s="59">
        <f t="shared" si="13"/>
        <v>1.1449999999999969</v>
      </c>
      <c r="E36" s="60">
        <f t="shared" si="3"/>
        <v>1.1664099999999993</v>
      </c>
      <c r="F36" s="50">
        <v>2.0750000000000002</v>
      </c>
      <c r="G36" s="61">
        <f t="shared" si="4"/>
        <v>1.5291926702499907</v>
      </c>
      <c r="H36" s="39">
        <f t="shared" si="5"/>
        <v>64.000000000000114</v>
      </c>
      <c r="I36" s="40">
        <f t="shared" si="6"/>
        <v>6.0000000000000027</v>
      </c>
      <c r="J36" s="48">
        <v>30</v>
      </c>
      <c r="K36" s="47">
        <f t="shared" si="0"/>
        <v>150</v>
      </c>
      <c r="L36" s="40">
        <v>1</v>
      </c>
      <c r="N36" s="41">
        <f t="shared" si="1"/>
        <v>2</v>
      </c>
      <c r="O36" s="41">
        <f t="shared" si="7"/>
        <v>300</v>
      </c>
      <c r="P36" s="41">
        <f t="shared" si="8"/>
        <v>3200.0000000000055</v>
      </c>
      <c r="Q36" s="41">
        <f t="shared" si="9"/>
        <v>14.473868312300398</v>
      </c>
      <c r="R36" s="45">
        <f t="shared" si="2"/>
        <v>10.666666666666686</v>
      </c>
    </row>
    <row r="37" spans="1:18">
      <c r="A37" s="59">
        <f t="shared" si="10"/>
        <v>0.13000000000000003</v>
      </c>
      <c r="B37" s="59">
        <f t="shared" si="11"/>
        <v>2.2999999999999936</v>
      </c>
      <c r="C37" s="59">
        <f t="shared" si="12"/>
        <v>1.1499999999999968</v>
      </c>
      <c r="D37" s="59">
        <f t="shared" si="13"/>
        <v>1.1499999999999968</v>
      </c>
      <c r="E37" s="60">
        <f t="shared" si="3"/>
        <v>1.1689999999999992</v>
      </c>
      <c r="F37" s="50">
        <v>2.0750000000000002</v>
      </c>
      <c r="G37" s="61">
        <f t="shared" si="4"/>
        <v>1.5460024999999902</v>
      </c>
      <c r="H37" s="39">
        <f t="shared" si="5"/>
        <v>73.516694719810388</v>
      </c>
      <c r="I37" s="40">
        <f t="shared" si="6"/>
        <v>6.2000000000000037</v>
      </c>
      <c r="J37" s="40">
        <v>31</v>
      </c>
      <c r="K37" s="47">
        <f t="shared" si="0"/>
        <v>155</v>
      </c>
      <c r="L37" s="40">
        <v>1</v>
      </c>
      <c r="N37" s="41">
        <f t="shared" si="1"/>
        <v>2</v>
      </c>
      <c r="O37" s="41">
        <f t="shared" si="7"/>
        <v>310</v>
      </c>
      <c r="P37" s="41">
        <f t="shared" si="8"/>
        <v>3675.8347359905192</v>
      </c>
      <c r="Q37" s="41">
        <f t="shared" si="9"/>
        <v>15.914836921883241</v>
      </c>
      <c r="R37" s="45">
        <f t="shared" si="2"/>
        <v>11.85753140642103</v>
      </c>
    </row>
    <row r="38" spans="1:18">
      <c r="A38" s="59">
        <f t="shared" si="10"/>
        <v>0.13100000000000003</v>
      </c>
      <c r="B38" s="59">
        <f t="shared" si="11"/>
        <v>2.3099999999999934</v>
      </c>
      <c r="C38" s="59">
        <f t="shared" si="12"/>
        <v>1.1549999999999967</v>
      </c>
      <c r="D38" s="59">
        <f t="shared" si="13"/>
        <v>1.1549999999999967</v>
      </c>
      <c r="E38" s="60">
        <f t="shared" si="3"/>
        <v>1.1716099999999992</v>
      </c>
      <c r="F38" s="50">
        <v>2.0750000000000002</v>
      </c>
      <c r="G38" s="61">
        <f t="shared" si="4"/>
        <v>1.56295703024999</v>
      </c>
      <c r="H38" s="39">
        <f t="shared" si="5"/>
        <v>84.448506289465413</v>
      </c>
      <c r="I38" s="40">
        <f t="shared" si="6"/>
        <v>6.4000000000000039</v>
      </c>
      <c r="J38" s="40">
        <v>32</v>
      </c>
      <c r="K38" s="47">
        <f t="shared" si="0"/>
        <v>160</v>
      </c>
      <c r="L38" s="40">
        <v>1</v>
      </c>
      <c r="N38" s="41">
        <f t="shared" si="1"/>
        <v>2</v>
      </c>
      <c r="O38" s="41">
        <f t="shared" si="7"/>
        <v>320</v>
      </c>
      <c r="P38" s="41">
        <f t="shared" si="8"/>
        <v>4222.4253144732711</v>
      </c>
      <c r="Q38" s="41">
        <f t="shared" si="9"/>
        <v>17.517941068513132</v>
      </c>
      <c r="R38" s="45">
        <f t="shared" si="2"/>
        <v>13.195079107728972</v>
      </c>
    </row>
    <row r="39" spans="1:18">
      <c r="A39" s="59">
        <f t="shared" si="10"/>
        <v>0.13200000000000003</v>
      </c>
      <c r="B39" s="59">
        <f t="shared" si="11"/>
        <v>2.3199999999999932</v>
      </c>
      <c r="C39" s="59">
        <f t="shared" si="12"/>
        <v>1.1599999999999966</v>
      </c>
      <c r="D39" s="59">
        <f t="shared" si="13"/>
        <v>1.1599999999999966</v>
      </c>
      <c r="E39" s="60">
        <f t="shared" si="3"/>
        <v>1.1742399999999993</v>
      </c>
      <c r="F39" s="50">
        <v>2.0750000000000002</v>
      </c>
      <c r="G39" s="61">
        <f t="shared" si="4"/>
        <v>1.5800573439999896</v>
      </c>
      <c r="H39" s="39">
        <f t="shared" si="5"/>
        <v>97.005860256665699</v>
      </c>
      <c r="I39" s="40">
        <f t="shared" si="6"/>
        <v>6.6000000000000032</v>
      </c>
      <c r="J39" s="40">
        <v>33</v>
      </c>
      <c r="K39" s="47">
        <f t="shared" si="0"/>
        <v>165</v>
      </c>
      <c r="L39" s="40">
        <v>1</v>
      </c>
      <c r="N39" s="41">
        <f t="shared" si="1"/>
        <v>2</v>
      </c>
      <c r="O39" s="41">
        <f t="shared" si="7"/>
        <v>330</v>
      </c>
      <c r="P39" s="41">
        <f t="shared" si="8"/>
        <v>4850.2930128332846</v>
      </c>
      <c r="Q39" s="41">
        <f t="shared" si="9"/>
        <v>19.301865635574877</v>
      </c>
      <c r="R39" s="45">
        <f t="shared" si="2"/>
        <v>14.697857614646317</v>
      </c>
    </row>
    <row r="40" spans="1:18">
      <c r="A40" s="59">
        <f t="shared" si="10"/>
        <v>0.13300000000000003</v>
      </c>
      <c r="B40" s="59">
        <f t="shared" si="11"/>
        <v>2.329999999999993</v>
      </c>
      <c r="C40" s="59">
        <f t="shared" si="12"/>
        <v>1.1649999999999965</v>
      </c>
      <c r="D40" s="59">
        <f t="shared" si="13"/>
        <v>1.1649999999999965</v>
      </c>
      <c r="E40" s="60">
        <f t="shared" si="3"/>
        <v>1.1768899999999991</v>
      </c>
      <c r="F40" s="50">
        <v>2.0750000000000002</v>
      </c>
      <c r="G40" s="61">
        <f t="shared" si="4"/>
        <v>1.5973045302499891</v>
      </c>
      <c r="H40" s="39">
        <f t="shared" si="5"/>
        <v>111.43047210190414</v>
      </c>
      <c r="I40" s="40">
        <f t="shared" si="6"/>
        <v>6.8000000000000034</v>
      </c>
      <c r="J40" s="40">
        <v>34</v>
      </c>
      <c r="K40" s="47">
        <f t="shared" si="0"/>
        <v>170</v>
      </c>
      <c r="L40" s="40">
        <v>1</v>
      </c>
      <c r="N40" s="41">
        <f t="shared" si="1"/>
        <v>2</v>
      </c>
      <c r="O40" s="41">
        <f t="shared" si="7"/>
        <v>340</v>
      </c>
      <c r="P40" s="41">
        <f t="shared" si="8"/>
        <v>5571.5236050952071</v>
      </c>
      <c r="Q40" s="41">
        <f t="shared" si="9"/>
        <v>21.287537962402038</v>
      </c>
      <c r="R40" s="45">
        <f t="shared" si="2"/>
        <v>16.386834132632963</v>
      </c>
    </row>
    <row r="41" spans="1:18">
      <c r="A41" s="59">
        <f t="shared" si="10"/>
        <v>0.13400000000000004</v>
      </c>
      <c r="B41" s="59">
        <f t="shared" si="11"/>
        <v>2.3399999999999928</v>
      </c>
      <c r="C41" s="59">
        <f t="shared" si="12"/>
        <v>1.1699999999999964</v>
      </c>
      <c r="D41" s="59">
        <f t="shared" si="13"/>
        <v>1.1699999999999964</v>
      </c>
      <c r="E41" s="60">
        <f t="shared" si="3"/>
        <v>1.1795599999999991</v>
      </c>
      <c r="F41" s="50">
        <v>2.0750000000000002</v>
      </c>
      <c r="G41" s="61">
        <f t="shared" si="4"/>
        <v>1.6146996839999888</v>
      </c>
      <c r="H41" s="39">
        <f t="shared" si="5"/>
        <v>128.00000000000031</v>
      </c>
      <c r="I41" s="40">
        <f t="shared" si="6"/>
        <v>7.0000000000000036</v>
      </c>
      <c r="J41" s="40">
        <v>35</v>
      </c>
      <c r="K41" s="47">
        <f t="shared" si="0"/>
        <v>175</v>
      </c>
      <c r="L41" s="40">
        <v>1</v>
      </c>
      <c r="N41" s="41">
        <f t="shared" si="1"/>
        <v>2</v>
      </c>
      <c r="O41" s="41">
        <f t="shared" si="7"/>
        <v>350</v>
      </c>
      <c r="P41" s="41">
        <f t="shared" si="8"/>
        <v>6400.0000000000155</v>
      </c>
      <c r="Q41" s="41">
        <f t="shared" si="9"/>
        <v>23.498398816096817</v>
      </c>
      <c r="R41" s="45">
        <f t="shared" si="2"/>
        <v>18.285714285714331</v>
      </c>
    </row>
    <row r="42" spans="1:18">
      <c r="A42" s="59">
        <f t="shared" si="10"/>
        <v>0.13500000000000004</v>
      </c>
      <c r="B42" s="59">
        <f t="shared" si="11"/>
        <v>2.3499999999999925</v>
      </c>
      <c r="C42" s="59">
        <f t="shared" si="12"/>
        <v>1.1749999999999963</v>
      </c>
      <c r="D42" s="59">
        <f t="shared" si="13"/>
        <v>1.1749999999999963</v>
      </c>
      <c r="E42" s="60">
        <f t="shared" si="3"/>
        <v>1.1822499999999991</v>
      </c>
      <c r="F42" s="50">
        <v>2.0750000000000002</v>
      </c>
      <c r="G42" s="61">
        <f t="shared" si="4"/>
        <v>1.6322439062499885</v>
      </c>
      <c r="H42" s="39">
        <f t="shared" si="5"/>
        <v>147.03338943962083</v>
      </c>
      <c r="I42" s="40">
        <f t="shared" si="6"/>
        <v>7.2000000000000037</v>
      </c>
      <c r="J42" s="40">
        <v>36</v>
      </c>
      <c r="K42" s="47">
        <f t="shared" si="0"/>
        <v>180</v>
      </c>
      <c r="L42" s="40">
        <v>1</v>
      </c>
      <c r="N42" s="41">
        <f t="shared" si="1"/>
        <v>2</v>
      </c>
      <c r="O42" s="41">
        <f t="shared" si="7"/>
        <v>360</v>
      </c>
      <c r="P42" s="41">
        <f t="shared" si="8"/>
        <v>7351.6694719810421</v>
      </c>
      <c r="Q42" s="41">
        <f t="shared" si="9"/>
        <v>25.960707111284687</v>
      </c>
      <c r="R42" s="45">
        <f t="shared" si="2"/>
        <v>20.421304088836226</v>
      </c>
    </row>
    <row r="43" spans="1:18">
      <c r="A43" s="59">
        <f t="shared" si="10"/>
        <v>0.13600000000000004</v>
      </c>
      <c r="B43" s="59">
        <f t="shared" si="11"/>
        <v>2.3599999999999923</v>
      </c>
      <c r="C43" s="59">
        <f t="shared" si="12"/>
        <v>1.1799999999999962</v>
      </c>
      <c r="D43" s="59">
        <f t="shared" si="13"/>
        <v>1.1799999999999962</v>
      </c>
      <c r="E43" s="60">
        <f t="shared" si="3"/>
        <v>1.1849599999999989</v>
      </c>
      <c r="F43" s="50">
        <v>3.26</v>
      </c>
      <c r="G43" s="61">
        <f t="shared" si="4"/>
        <v>1.6499383039999878</v>
      </c>
      <c r="H43" s="39">
        <f t="shared" si="5"/>
        <v>168.89701257893086</v>
      </c>
      <c r="I43" s="40">
        <f t="shared" si="6"/>
        <v>7.4000000000000039</v>
      </c>
      <c r="J43" s="40">
        <v>37</v>
      </c>
      <c r="K43" s="47">
        <f t="shared" si="0"/>
        <v>185</v>
      </c>
      <c r="L43" s="40">
        <v>1</v>
      </c>
      <c r="N43" s="41">
        <f t="shared" si="1"/>
        <v>2</v>
      </c>
      <c r="O43" s="41">
        <f t="shared" si="7"/>
        <v>370</v>
      </c>
      <c r="P43" s="41">
        <f t="shared" si="8"/>
        <v>8444.8506289465422</v>
      </c>
      <c r="Q43" s="41">
        <f t="shared" si="9"/>
        <v>45.096220287037596</v>
      </c>
      <c r="R43" s="45">
        <f t="shared" si="2"/>
        <v>22.823920618774437</v>
      </c>
    </row>
    <row r="44" spans="1:18">
      <c r="A44" s="59">
        <f t="shared" si="10"/>
        <v>0.13700000000000004</v>
      </c>
      <c r="B44" s="59">
        <f t="shared" si="11"/>
        <v>2.3699999999999921</v>
      </c>
      <c r="C44" s="59">
        <f t="shared" si="12"/>
        <v>1.1849999999999961</v>
      </c>
      <c r="D44" s="59">
        <f t="shared" si="13"/>
        <v>1.1849999999999961</v>
      </c>
      <c r="E44" s="60">
        <f t="shared" si="3"/>
        <v>1.187689999999999</v>
      </c>
      <c r="F44" s="50">
        <v>3.26</v>
      </c>
      <c r="G44" s="61">
        <f t="shared" si="4"/>
        <v>1.6677839902499876</v>
      </c>
      <c r="H44" s="39">
        <f t="shared" si="5"/>
        <v>194.01172051333143</v>
      </c>
      <c r="I44" s="40">
        <f t="shared" si="6"/>
        <v>7.6000000000000041</v>
      </c>
      <c r="J44" s="40">
        <v>38</v>
      </c>
      <c r="K44" s="47">
        <f t="shared" si="0"/>
        <v>190</v>
      </c>
      <c r="L44" s="40">
        <v>1</v>
      </c>
      <c r="N44" s="41">
        <f t="shared" si="1"/>
        <v>2</v>
      </c>
      <c r="O44" s="41">
        <f t="shared" si="7"/>
        <v>380</v>
      </c>
      <c r="P44" s="41">
        <f t="shared" si="8"/>
        <v>9700.586025666571</v>
      </c>
      <c r="Q44" s="41">
        <f t="shared" si="9"/>
        <v>49.899038150953899</v>
      </c>
      <c r="R44" s="45">
        <f t="shared" si="2"/>
        <v>25.52785796228045</v>
      </c>
    </row>
    <row r="45" spans="1:18">
      <c r="A45" s="59">
        <f t="shared" si="10"/>
        <v>0.13800000000000004</v>
      </c>
      <c r="B45" s="59">
        <f>B44+1%</f>
        <v>2.3799999999999919</v>
      </c>
      <c r="C45" s="59">
        <f t="shared" si="12"/>
        <v>1.1899999999999959</v>
      </c>
      <c r="D45" s="59">
        <f t="shared" si="13"/>
        <v>1.1899999999999959</v>
      </c>
      <c r="E45" s="60">
        <f t="shared" si="3"/>
        <v>1.1904399999999988</v>
      </c>
      <c r="F45" s="50">
        <v>3.26</v>
      </c>
      <c r="G45" s="61">
        <f t="shared" si="4"/>
        <v>1.6857820839999871</v>
      </c>
      <c r="H45" s="39">
        <f t="shared" si="5"/>
        <v>222.86094420380837</v>
      </c>
      <c r="I45" s="40">
        <f t="shared" si="6"/>
        <v>7.8000000000000034</v>
      </c>
      <c r="J45" s="40">
        <v>39</v>
      </c>
      <c r="K45" s="47">
        <f t="shared" si="0"/>
        <v>195</v>
      </c>
      <c r="L45" s="40">
        <v>1</v>
      </c>
      <c r="N45" s="41">
        <f t="shared" si="1"/>
        <v>2</v>
      </c>
      <c r="O45" s="41">
        <f t="shared" si="7"/>
        <v>390</v>
      </c>
      <c r="P45" s="41">
        <f t="shared" si="8"/>
        <v>11143.047210190418</v>
      </c>
      <c r="Q45" s="41">
        <f t="shared" si="9"/>
        <v>55.252957541114299</v>
      </c>
      <c r="R45" s="45">
        <f t="shared" si="2"/>
        <v>28.571915923565175</v>
      </c>
    </row>
    <row r="46" spans="1:18">
      <c r="A46" s="59">
        <f t="shared" si="10"/>
        <v>0.13900000000000004</v>
      </c>
      <c r="B46" s="59">
        <f t="shared" si="11"/>
        <v>2.3899999999999917</v>
      </c>
      <c r="C46" s="59">
        <f t="shared" si="12"/>
        <v>1.1949999999999958</v>
      </c>
      <c r="D46" s="59">
        <f t="shared" si="13"/>
        <v>1.1949999999999958</v>
      </c>
      <c r="E46" s="60">
        <f t="shared" si="3"/>
        <v>1.193209999999999</v>
      </c>
      <c r="F46" s="50">
        <v>3.26</v>
      </c>
      <c r="G46" s="61">
        <f t="shared" si="4"/>
        <v>1.7039337102499867</v>
      </c>
      <c r="H46" s="39">
        <f t="shared" si="5"/>
        <v>256.00000000000068</v>
      </c>
      <c r="I46" s="40">
        <f t="shared" si="6"/>
        <v>8.0000000000000036</v>
      </c>
      <c r="J46" s="48">
        <v>40</v>
      </c>
      <c r="K46" s="47">
        <f t="shared" si="0"/>
        <v>200</v>
      </c>
      <c r="L46" s="40">
        <v>5</v>
      </c>
      <c r="N46" s="41">
        <f t="shared" si="1"/>
        <v>10</v>
      </c>
      <c r="O46" s="41">
        <f t="shared" si="7"/>
        <v>2000</v>
      </c>
      <c r="P46" s="41">
        <f t="shared" si="8"/>
        <v>12800.000000000035</v>
      </c>
      <c r="Q46" s="41">
        <f t="shared" si="9"/>
        <v>12.244607800463708</v>
      </c>
      <c r="R46" s="45">
        <f t="shared" si="2"/>
        <v>6.4000000000000172</v>
      </c>
    </row>
    <row r="47" spans="1:18">
      <c r="A47" s="59">
        <f t="shared" si="10"/>
        <v>0.14000000000000004</v>
      </c>
      <c r="B47" s="59">
        <f t="shared" si="11"/>
        <v>2.3999999999999915</v>
      </c>
      <c r="C47" s="59">
        <f t="shared" si="12"/>
        <v>1.1999999999999957</v>
      </c>
      <c r="D47" s="59">
        <f t="shared" si="13"/>
        <v>1.1999999999999957</v>
      </c>
      <c r="E47" s="60">
        <f t="shared" si="3"/>
        <v>1.1959999999999988</v>
      </c>
      <c r="F47" s="50">
        <v>3.26</v>
      </c>
      <c r="G47" s="61">
        <f t="shared" si="4"/>
        <v>1.7222399999999862</v>
      </c>
      <c r="H47" s="39">
        <f t="shared" si="5"/>
        <v>294.06677887924178</v>
      </c>
      <c r="I47" s="40">
        <f t="shared" si="6"/>
        <v>8.2000000000000046</v>
      </c>
      <c r="J47" s="40">
        <v>41</v>
      </c>
      <c r="K47" s="47">
        <f t="shared" si="0"/>
        <v>205</v>
      </c>
      <c r="L47" s="40">
        <v>1</v>
      </c>
      <c r="N47" s="41">
        <f t="shared" si="1"/>
        <v>10</v>
      </c>
      <c r="O47" s="41">
        <f t="shared" si="7"/>
        <v>2050</v>
      </c>
      <c r="P47" s="41">
        <f t="shared" si="8"/>
        <v>14703.33894396209</v>
      </c>
      <c r="Q47" s="41">
        <f t="shared" si="9"/>
        <v>13.576444108329932</v>
      </c>
      <c r="R47" s="45">
        <f t="shared" si="2"/>
        <v>7.1723604604693119</v>
      </c>
    </row>
    <row r="48" spans="1:18">
      <c r="A48" s="59">
        <f t="shared" si="10"/>
        <v>0.14100000000000004</v>
      </c>
      <c r="B48" s="59">
        <f t="shared" si="11"/>
        <v>2.4099999999999913</v>
      </c>
      <c r="C48" s="59">
        <f t="shared" si="12"/>
        <v>1.2049999999999956</v>
      </c>
      <c r="D48" s="59">
        <f t="shared" si="13"/>
        <v>1.2049999999999956</v>
      </c>
      <c r="E48" s="60">
        <f t="shared" si="3"/>
        <v>1.1988099999999988</v>
      </c>
      <c r="F48" s="50">
        <v>3.26</v>
      </c>
      <c r="G48" s="61">
        <f t="shared" si="4"/>
        <v>1.7407020902499857</v>
      </c>
      <c r="H48" s="39">
        <f t="shared" si="5"/>
        <v>337.79402515786188</v>
      </c>
      <c r="I48" s="40">
        <f t="shared" si="6"/>
        <v>8.4000000000000039</v>
      </c>
      <c r="J48" s="40">
        <v>42</v>
      </c>
      <c r="K48" s="47">
        <f t="shared" si="0"/>
        <v>210</v>
      </c>
      <c r="L48" s="40">
        <v>1</v>
      </c>
      <c r="N48" s="41">
        <f t="shared" si="1"/>
        <v>10</v>
      </c>
      <c r="O48" s="41">
        <f t="shared" si="7"/>
        <v>2100</v>
      </c>
      <c r="P48" s="41">
        <f t="shared" si="8"/>
        <v>16889.701257893095</v>
      </c>
      <c r="Q48" s="41">
        <f t="shared" si="9"/>
        <v>15.062457080402801</v>
      </c>
      <c r="R48" s="45">
        <f t="shared" si="2"/>
        <v>8.0427148847109979</v>
      </c>
    </row>
    <row r="49" spans="1:18">
      <c r="A49" s="59">
        <f t="shared" si="10"/>
        <v>0.14200000000000004</v>
      </c>
      <c r="B49" s="59">
        <f t="shared" si="11"/>
        <v>2.419999999999991</v>
      </c>
      <c r="C49" s="59">
        <f t="shared" si="12"/>
        <v>1.2099999999999955</v>
      </c>
      <c r="D49" s="59">
        <f t="shared" si="13"/>
        <v>1.2099999999999955</v>
      </c>
      <c r="E49" s="60">
        <f t="shared" si="3"/>
        <v>1.2016399999999989</v>
      </c>
      <c r="F49" s="50">
        <v>3.26</v>
      </c>
      <c r="G49" s="61">
        <f t="shared" si="4"/>
        <v>1.7593211239999853</v>
      </c>
      <c r="H49" s="39">
        <f t="shared" si="5"/>
        <v>388.02344102666302</v>
      </c>
      <c r="I49" s="40">
        <f t="shared" si="6"/>
        <v>8.6000000000000032</v>
      </c>
      <c r="J49" s="40">
        <v>43</v>
      </c>
      <c r="K49" s="47">
        <f t="shared" si="0"/>
        <v>215</v>
      </c>
      <c r="L49" s="40">
        <v>1</v>
      </c>
      <c r="N49" s="41">
        <f t="shared" si="1"/>
        <v>10</v>
      </c>
      <c r="O49" s="41">
        <f t="shared" si="7"/>
        <v>2150</v>
      </c>
      <c r="P49" s="41">
        <f t="shared" si="8"/>
        <v>19401.172051333153</v>
      </c>
      <c r="Q49" s="41">
        <f t="shared" si="9"/>
        <v>16.720990107542054</v>
      </c>
      <c r="R49" s="45">
        <f t="shared" si="2"/>
        <v>9.0238009541084434</v>
      </c>
    </row>
    <row r="50" spans="1:18">
      <c r="A50" s="59">
        <f t="shared" si="10"/>
        <v>0.14300000000000004</v>
      </c>
      <c r="B50" s="59">
        <f t="shared" si="11"/>
        <v>2.4299999999999908</v>
      </c>
      <c r="C50" s="59">
        <f t="shared" si="12"/>
        <v>1.2149999999999954</v>
      </c>
      <c r="D50" s="59">
        <f t="shared" si="13"/>
        <v>1.2149999999999954</v>
      </c>
      <c r="E50" s="60">
        <f t="shared" si="3"/>
        <v>1.2044899999999987</v>
      </c>
      <c r="F50" s="50">
        <v>3.26</v>
      </c>
      <c r="G50" s="61">
        <f t="shared" si="4"/>
        <v>1.7780982502499847</v>
      </c>
      <c r="H50" s="39">
        <f t="shared" si="5"/>
        <v>445.72188840761686</v>
      </c>
      <c r="I50" s="40">
        <f t="shared" si="6"/>
        <v>8.8000000000000043</v>
      </c>
      <c r="J50" s="40">
        <v>44</v>
      </c>
      <c r="K50" s="47">
        <f t="shared" si="0"/>
        <v>220</v>
      </c>
      <c r="L50" s="40">
        <v>1</v>
      </c>
      <c r="N50" s="41">
        <f t="shared" si="1"/>
        <v>10</v>
      </c>
      <c r="O50" s="41">
        <f t="shared" si="7"/>
        <v>2200</v>
      </c>
      <c r="P50" s="41">
        <f t="shared" si="8"/>
        <v>22286.094420380843</v>
      </c>
      <c r="Q50" s="41">
        <f t="shared" si="9"/>
        <v>18.572618194295057</v>
      </c>
      <c r="R50" s="45">
        <f t="shared" si="2"/>
        <v>10.130042918354929</v>
      </c>
    </row>
    <row r="51" spans="1:18">
      <c r="A51" s="59">
        <f t="shared" si="10"/>
        <v>0.14400000000000004</v>
      </c>
      <c r="B51" s="59">
        <f t="shared" si="11"/>
        <v>2.4399999999999906</v>
      </c>
      <c r="C51" s="59">
        <f t="shared" si="12"/>
        <v>1.2199999999999953</v>
      </c>
      <c r="D51" s="59">
        <f t="shared" si="13"/>
        <v>1.2199999999999953</v>
      </c>
      <c r="E51" s="60">
        <f t="shared" si="3"/>
        <v>1.2073599999999987</v>
      </c>
      <c r="F51" s="50">
        <v>3.26</v>
      </c>
      <c r="G51" s="61">
        <f t="shared" si="4"/>
        <v>1.7970346239999841</v>
      </c>
      <c r="H51" s="39">
        <f t="shared" si="5"/>
        <v>512.00000000000148</v>
      </c>
      <c r="I51" s="40">
        <f t="shared" si="6"/>
        <v>9.0000000000000036</v>
      </c>
      <c r="J51" s="40">
        <v>45</v>
      </c>
      <c r="K51" s="47">
        <f t="shared" si="0"/>
        <v>225</v>
      </c>
      <c r="L51" s="40">
        <v>1</v>
      </c>
      <c r="N51" s="41">
        <f t="shared" si="1"/>
        <v>10</v>
      </c>
      <c r="O51" s="41">
        <f t="shared" si="7"/>
        <v>2250</v>
      </c>
      <c r="P51" s="41">
        <f t="shared" si="8"/>
        <v>25600.000000000073</v>
      </c>
      <c r="Q51" s="41">
        <f t="shared" si="9"/>
        <v>20.640423428789752</v>
      </c>
      <c r="R51" s="45">
        <f t="shared" si="2"/>
        <v>11.37777777777781</v>
      </c>
    </row>
    <row r="52" spans="1:18">
      <c r="A52" s="59">
        <f t="shared" si="10"/>
        <v>0.14500000000000005</v>
      </c>
      <c r="B52" s="59">
        <f t="shared" si="11"/>
        <v>2.4499999999999904</v>
      </c>
      <c r="C52" s="59">
        <f t="shared" si="12"/>
        <v>1.2249999999999952</v>
      </c>
      <c r="D52" s="59">
        <f t="shared" si="13"/>
        <v>1.2249999999999952</v>
      </c>
      <c r="E52" s="60">
        <f t="shared" si="3"/>
        <v>1.2102499999999987</v>
      </c>
      <c r="F52" s="50">
        <v>3.26</v>
      </c>
      <c r="G52" s="61">
        <f t="shared" si="4"/>
        <v>1.816131406249984</v>
      </c>
      <c r="H52" s="39">
        <f t="shared" si="5"/>
        <v>588.13355775848368</v>
      </c>
      <c r="I52" s="40">
        <f t="shared" si="6"/>
        <v>9.2000000000000046</v>
      </c>
      <c r="J52" s="40">
        <v>46</v>
      </c>
      <c r="K52" s="47">
        <f t="shared" si="0"/>
        <v>230</v>
      </c>
      <c r="L52" s="40">
        <v>1</v>
      </c>
      <c r="N52" s="41">
        <f t="shared" si="1"/>
        <v>10</v>
      </c>
      <c r="O52" s="41">
        <f t="shared" si="7"/>
        <v>2300</v>
      </c>
      <c r="P52" s="41">
        <f t="shared" si="8"/>
        <v>29406.677887924183</v>
      </c>
      <c r="Q52" s="41">
        <f t="shared" si="9"/>
        <v>22.95030490891914</v>
      </c>
      <c r="R52" s="45">
        <f t="shared" si="2"/>
        <v>12.785512125184427</v>
      </c>
    </row>
    <row r="53" spans="1:18">
      <c r="A53" s="59">
        <f t="shared" si="10"/>
        <v>0.14600000000000005</v>
      </c>
      <c r="B53" s="59">
        <f t="shared" si="11"/>
        <v>2.4599999999999902</v>
      </c>
      <c r="C53" s="59">
        <f t="shared" si="12"/>
        <v>1.2299999999999951</v>
      </c>
      <c r="D53" s="59">
        <f t="shared" si="13"/>
        <v>1.2299999999999951</v>
      </c>
      <c r="E53" s="60">
        <f t="shared" si="3"/>
        <v>1.2131599999999987</v>
      </c>
      <c r="F53" s="50">
        <v>3.26</v>
      </c>
      <c r="G53" s="61">
        <f t="shared" si="4"/>
        <v>1.8353897639999834</v>
      </c>
      <c r="H53" s="39">
        <f t="shared" si="5"/>
        <v>675.58805031572388</v>
      </c>
      <c r="I53" s="40">
        <f t="shared" si="6"/>
        <v>9.4000000000000039</v>
      </c>
      <c r="J53" s="40">
        <v>47</v>
      </c>
      <c r="K53" s="47">
        <f t="shared" si="0"/>
        <v>235</v>
      </c>
      <c r="L53" s="40">
        <v>1</v>
      </c>
      <c r="N53" s="41">
        <f t="shared" si="1"/>
        <v>10</v>
      </c>
      <c r="O53" s="41">
        <f t="shared" si="7"/>
        <v>2350</v>
      </c>
      <c r="P53" s="41">
        <f t="shared" si="8"/>
        <v>33779.402515786191</v>
      </c>
      <c r="Q53" s="41">
        <f t="shared" si="9"/>
        <v>25.531327473942447</v>
      </c>
      <c r="R53" s="45">
        <f t="shared" si="2"/>
        <v>14.374213836504762</v>
      </c>
    </row>
    <row r="54" spans="1:18">
      <c r="A54" s="59">
        <f t="shared" si="10"/>
        <v>0.14700000000000005</v>
      </c>
      <c r="B54" s="59">
        <f t="shared" si="11"/>
        <v>2.46999999999999</v>
      </c>
      <c r="C54" s="59">
        <f t="shared" si="12"/>
        <v>1.234999999999995</v>
      </c>
      <c r="D54" s="59">
        <f t="shared" si="13"/>
        <v>1.234999999999995</v>
      </c>
      <c r="E54" s="60">
        <f t="shared" si="3"/>
        <v>1.2160899999999986</v>
      </c>
      <c r="F54" s="50">
        <v>3.26</v>
      </c>
      <c r="G54" s="61">
        <f t="shared" si="4"/>
        <v>1.8548108702499828</v>
      </c>
      <c r="H54" s="39">
        <f t="shared" si="5"/>
        <v>776.04688205332627</v>
      </c>
      <c r="I54" s="40">
        <f t="shared" si="6"/>
        <v>9.600000000000005</v>
      </c>
      <c r="J54" s="40">
        <v>48</v>
      </c>
      <c r="K54" s="47">
        <f t="shared" si="0"/>
        <v>240</v>
      </c>
      <c r="L54" s="40">
        <v>1</v>
      </c>
      <c r="N54" s="41">
        <f t="shared" si="1"/>
        <v>10</v>
      </c>
      <c r="O54" s="41">
        <f t="shared" si="7"/>
        <v>2400</v>
      </c>
      <c r="P54" s="41">
        <f t="shared" si="8"/>
        <v>38802.344102666313</v>
      </c>
      <c r="Q54" s="41">
        <f t="shared" si="9"/>
        <v>28.416114144844428</v>
      </c>
      <c r="R54" s="45">
        <f t="shared" si="2"/>
        <v>16.167643376110963</v>
      </c>
    </row>
    <row r="55" spans="1:18">
      <c r="A55" s="59">
        <f t="shared" si="10"/>
        <v>0.14800000000000005</v>
      </c>
      <c r="B55" s="59">
        <f t="shared" si="11"/>
        <v>2.4799999999999898</v>
      </c>
      <c r="C55" s="59">
        <f t="shared" si="12"/>
        <v>1.2399999999999949</v>
      </c>
      <c r="D55" s="59">
        <f t="shared" si="13"/>
        <v>1.2399999999999949</v>
      </c>
      <c r="E55" s="60">
        <f t="shared" si="3"/>
        <v>1.2190399999999986</v>
      </c>
      <c r="F55" s="50">
        <v>3.26</v>
      </c>
      <c r="G55" s="61">
        <f t="shared" si="4"/>
        <v>1.8743959039999822</v>
      </c>
      <c r="H55" s="39">
        <f t="shared" si="5"/>
        <v>891.44377681523406</v>
      </c>
      <c r="I55" s="40">
        <f t="shared" si="6"/>
        <v>9.800000000000006</v>
      </c>
      <c r="J55" s="40">
        <v>49</v>
      </c>
      <c r="K55" s="47">
        <f t="shared" si="0"/>
        <v>245</v>
      </c>
      <c r="L55" s="40">
        <v>1</v>
      </c>
      <c r="N55" s="41">
        <f t="shared" si="1"/>
        <v>10</v>
      </c>
      <c r="O55" s="41">
        <f t="shared" si="7"/>
        <v>2450</v>
      </c>
      <c r="P55" s="41">
        <f t="shared" si="8"/>
        <v>44572.188840761701</v>
      </c>
      <c r="Q55" s="41">
        <f t="shared" si="9"/>
        <v>31.64128780203643</v>
      </c>
      <c r="R55" s="45">
        <f t="shared" si="2"/>
        <v>18.192730139086407</v>
      </c>
    </row>
    <row r="56" spans="1:18">
      <c r="A56" s="59">
        <f t="shared" si="10"/>
        <v>0.14900000000000005</v>
      </c>
      <c r="B56" s="59">
        <f t="shared" si="11"/>
        <v>2.4899999999999896</v>
      </c>
      <c r="C56" s="59">
        <f t="shared" si="12"/>
        <v>1.2449999999999948</v>
      </c>
      <c r="D56" s="59">
        <f t="shared" si="13"/>
        <v>1.2449999999999948</v>
      </c>
      <c r="E56" s="60">
        <f t="shared" si="3"/>
        <v>1.2220099999999985</v>
      </c>
      <c r="F56" s="50">
        <v>3.26</v>
      </c>
      <c r="G56" s="61">
        <f t="shared" si="4"/>
        <v>1.8941460502499816</v>
      </c>
      <c r="H56" s="39">
        <f t="shared" si="5"/>
        <v>1024.0000000000034</v>
      </c>
      <c r="I56" s="40">
        <f t="shared" si="6"/>
        <v>10.000000000000005</v>
      </c>
      <c r="J56" s="48">
        <v>50</v>
      </c>
      <c r="K56" s="47">
        <f t="shared" si="0"/>
        <v>250</v>
      </c>
      <c r="L56" s="40">
        <v>1</v>
      </c>
      <c r="N56" s="41">
        <f t="shared" si="1"/>
        <v>10</v>
      </c>
      <c r="O56" s="41">
        <f t="shared" si="7"/>
        <v>2500</v>
      </c>
      <c r="P56" s="41">
        <f t="shared" si="8"/>
        <v>51200.000000000167</v>
      </c>
      <c r="Q56" s="41">
        <f t="shared" si="9"/>
        <v>35.247968334431697</v>
      </c>
      <c r="R56" s="45">
        <f t="shared" si="2"/>
        <v>20.480000000000068</v>
      </c>
    </row>
    <row r="57" spans="1:18">
      <c r="A57" s="59">
        <f t="shared" si="10"/>
        <v>0.15000000000000005</v>
      </c>
      <c r="B57" s="59">
        <f t="shared" si="11"/>
        <v>2.4999999999999893</v>
      </c>
      <c r="C57" s="59">
        <f t="shared" si="12"/>
        <v>1.2499999999999947</v>
      </c>
      <c r="D57" s="59">
        <f t="shared" si="13"/>
        <v>1.2499999999999947</v>
      </c>
      <c r="E57" s="60">
        <f t="shared" si="3"/>
        <v>1.2249999999999985</v>
      </c>
      <c r="F57" s="50">
        <v>3.26</v>
      </c>
      <c r="G57" s="61">
        <f t="shared" si="4"/>
        <v>1.9140624999999813</v>
      </c>
      <c r="H57" s="39">
        <f t="shared" si="5"/>
        <v>1176.2671155169678</v>
      </c>
      <c r="I57" s="40">
        <f t="shared" si="6"/>
        <v>10.200000000000005</v>
      </c>
      <c r="J57" s="40">
        <v>51</v>
      </c>
      <c r="K57" s="47">
        <f t="shared" si="0"/>
        <v>255</v>
      </c>
      <c r="L57" s="40">
        <v>1</v>
      </c>
      <c r="N57" s="41">
        <f t="shared" si="1"/>
        <v>10</v>
      </c>
      <c r="O57" s="41">
        <f t="shared" si="7"/>
        <v>2550</v>
      </c>
      <c r="P57" s="41">
        <f t="shared" si="8"/>
        <v>58813.355775848388</v>
      </c>
      <c r="Q57" s="41">
        <f t="shared" si="9"/>
        <v>39.282332289949991</v>
      </c>
      <c r="R57" s="45">
        <f t="shared" si="2"/>
        <v>23.064061088567996</v>
      </c>
    </row>
    <row r="58" spans="1:18">
      <c r="A58" s="59">
        <f t="shared" si="10"/>
        <v>0.15100000000000005</v>
      </c>
      <c r="B58" s="59">
        <f t="shared" si="11"/>
        <v>2.5099999999999891</v>
      </c>
      <c r="C58" s="59">
        <f t="shared" si="12"/>
        <v>1.2549999999999946</v>
      </c>
      <c r="D58" s="59">
        <f t="shared" si="13"/>
        <v>1.2549999999999946</v>
      </c>
      <c r="E58" s="60">
        <f t="shared" si="3"/>
        <v>1.2280099999999985</v>
      </c>
      <c r="F58" s="50">
        <v>3.26</v>
      </c>
      <c r="G58" s="61">
        <f t="shared" si="4"/>
        <v>1.9341464502499808</v>
      </c>
      <c r="H58" s="39">
        <f t="shared" si="5"/>
        <v>1351.1761006314484</v>
      </c>
      <c r="I58" s="40">
        <f t="shared" si="6"/>
        <v>10.400000000000006</v>
      </c>
      <c r="J58" s="40">
        <v>52</v>
      </c>
      <c r="K58" s="47">
        <f t="shared" si="0"/>
        <v>260</v>
      </c>
      <c r="L58" s="40">
        <v>1</v>
      </c>
      <c r="N58" s="41">
        <f t="shared" si="1"/>
        <v>10</v>
      </c>
      <c r="O58" s="41">
        <f t="shared" si="7"/>
        <v>2600</v>
      </c>
      <c r="P58" s="41">
        <f t="shared" si="8"/>
        <v>67558.805031572425</v>
      </c>
      <c r="Q58" s="41">
        <f t="shared" si="9"/>
        <v>43.796242955817043</v>
      </c>
      <c r="R58" s="45">
        <f t="shared" si="2"/>
        <v>25.98415578137401</v>
      </c>
    </row>
    <row r="59" spans="1:18">
      <c r="A59" s="59">
        <f t="shared" si="10"/>
        <v>0.15200000000000005</v>
      </c>
      <c r="B59" s="59">
        <f t="shared" si="11"/>
        <v>2.5199999999999889</v>
      </c>
      <c r="C59" s="59">
        <f t="shared" si="12"/>
        <v>1.2599999999999945</v>
      </c>
      <c r="D59" s="59">
        <f t="shared" si="13"/>
        <v>1.2599999999999945</v>
      </c>
      <c r="E59" s="60">
        <f t="shared" si="3"/>
        <v>1.2310399999999984</v>
      </c>
      <c r="F59" s="50">
        <v>3.26</v>
      </c>
      <c r="G59" s="61">
        <f t="shared" si="4"/>
        <v>1.9543991039999802</v>
      </c>
      <c r="H59" s="39">
        <f t="shared" si="5"/>
        <v>1552.093764106653</v>
      </c>
      <c r="I59" s="40">
        <f t="shared" si="6"/>
        <v>10.600000000000005</v>
      </c>
      <c r="J59" s="40">
        <v>53</v>
      </c>
      <c r="K59" s="47">
        <f t="shared" si="0"/>
        <v>265</v>
      </c>
      <c r="L59" s="40">
        <v>1</v>
      </c>
      <c r="N59" s="41">
        <f t="shared" si="1"/>
        <v>10</v>
      </c>
      <c r="O59" s="41">
        <f t="shared" si="7"/>
        <v>2650</v>
      </c>
      <c r="P59" s="41">
        <f t="shared" si="8"/>
        <v>77604.688205332655</v>
      </c>
      <c r="Q59" s="41">
        <f t="shared" si="9"/>
        <v>48.847959810854036</v>
      </c>
      <c r="R59" s="45">
        <f t="shared" si="2"/>
        <v>29.284788002012323</v>
      </c>
    </row>
    <row r="60" spans="1:18">
      <c r="A60" s="59">
        <f t="shared" si="10"/>
        <v>0.15300000000000005</v>
      </c>
      <c r="B60" s="59">
        <f t="shared" si="11"/>
        <v>2.5299999999999887</v>
      </c>
      <c r="C60" s="59">
        <f t="shared" si="12"/>
        <v>1.2649999999999944</v>
      </c>
      <c r="D60" s="59">
        <f t="shared" si="13"/>
        <v>1.2649999999999944</v>
      </c>
      <c r="E60" s="60">
        <f t="shared" si="3"/>
        <v>1.2340899999999984</v>
      </c>
      <c r="F60" s="50">
        <v>3.26</v>
      </c>
      <c r="G60" s="61">
        <f t="shared" si="4"/>
        <v>1.9748216702499797</v>
      </c>
      <c r="H60" s="39">
        <f t="shared" si="5"/>
        <v>1782.8875536304683</v>
      </c>
      <c r="I60" s="40">
        <f t="shared" si="6"/>
        <v>10.800000000000006</v>
      </c>
      <c r="J60" s="40">
        <v>54</v>
      </c>
      <c r="K60" s="47">
        <f t="shared" si="0"/>
        <v>270</v>
      </c>
      <c r="L60" s="40">
        <v>1</v>
      </c>
      <c r="N60" s="41">
        <f t="shared" si="1"/>
        <v>10</v>
      </c>
      <c r="O60" s="41">
        <f t="shared" si="7"/>
        <v>2700</v>
      </c>
      <c r="P60" s="41">
        <f t="shared" si="8"/>
        <v>89144.377681523416</v>
      </c>
      <c r="Q60" s="41">
        <f t="shared" si="9"/>
        <v>54.50293743625484</v>
      </c>
      <c r="R60" s="45">
        <f t="shared" si="2"/>
        <v>33.016436178342005</v>
      </c>
    </row>
    <row r="61" spans="1:18">
      <c r="A61" s="59">
        <f t="shared" si="10"/>
        <v>0.15400000000000005</v>
      </c>
      <c r="B61" s="59">
        <f t="shared" si="11"/>
        <v>2.5399999999999885</v>
      </c>
      <c r="C61" s="59">
        <f t="shared" si="12"/>
        <v>1.2699999999999942</v>
      </c>
      <c r="D61" s="59">
        <f t="shared" si="13"/>
        <v>1.2699999999999942</v>
      </c>
      <c r="E61" s="60">
        <f t="shared" si="3"/>
        <v>1.2371599999999983</v>
      </c>
      <c r="F61" s="50">
        <v>3.26</v>
      </c>
      <c r="G61" s="61">
        <f t="shared" si="4"/>
        <v>1.995415363999979</v>
      </c>
      <c r="H61" s="39">
        <f t="shared" si="5"/>
        <v>2048.0000000000077</v>
      </c>
      <c r="I61" s="40">
        <f t="shared" si="6"/>
        <v>11.000000000000005</v>
      </c>
      <c r="J61" s="40">
        <v>55</v>
      </c>
      <c r="K61" s="47">
        <f t="shared" si="0"/>
        <v>275</v>
      </c>
      <c r="L61" s="40">
        <v>1</v>
      </c>
      <c r="N61" s="41">
        <f t="shared" si="1"/>
        <v>10</v>
      </c>
      <c r="O61" s="41">
        <f t="shared" si="7"/>
        <v>2750</v>
      </c>
      <c r="P61" s="41">
        <f t="shared" si="8"/>
        <v>102400.00000000039</v>
      </c>
      <c r="Q61" s="41">
        <f t="shared" si="9"/>
        <v>60.83472526301906</v>
      </c>
      <c r="R61" s="45">
        <f t="shared" si="2"/>
        <v>37.236363636363777</v>
      </c>
    </row>
    <row r="62" spans="1:18">
      <c r="A62" s="59">
        <f t="shared" si="10"/>
        <v>0.15500000000000005</v>
      </c>
      <c r="B62" s="59">
        <f t="shared" si="11"/>
        <v>2.5499999999999883</v>
      </c>
      <c r="C62" s="59">
        <f t="shared" si="12"/>
        <v>1.2749999999999941</v>
      </c>
      <c r="D62" s="59">
        <f t="shared" si="13"/>
        <v>1.2749999999999941</v>
      </c>
      <c r="E62" s="60">
        <f t="shared" si="3"/>
        <v>1.2402499999999983</v>
      </c>
      <c r="F62" s="50">
        <v>3.26</v>
      </c>
      <c r="G62" s="61">
        <f t="shared" si="4"/>
        <v>2.0161814062499785</v>
      </c>
      <c r="H62" s="39">
        <f t="shared" si="5"/>
        <v>2352.5342310339365</v>
      </c>
      <c r="I62" s="40">
        <f t="shared" si="6"/>
        <v>11.200000000000006</v>
      </c>
      <c r="J62" s="40">
        <v>56</v>
      </c>
      <c r="K62" s="47">
        <f t="shared" si="0"/>
        <v>280</v>
      </c>
      <c r="L62" s="40">
        <v>1</v>
      </c>
      <c r="N62" s="41">
        <f t="shared" si="1"/>
        <v>10</v>
      </c>
      <c r="O62" s="41">
        <f t="shared" si="7"/>
        <v>2800</v>
      </c>
      <c r="P62" s="41">
        <f t="shared" si="8"/>
        <v>117626.71155169682</v>
      </c>
      <c r="Q62" s="41">
        <f t="shared" si="9"/>
        <v>67.925980992340811</v>
      </c>
      <c r="R62" s="45">
        <f t="shared" si="2"/>
        <v>42.009539839891723</v>
      </c>
    </row>
    <row r="63" spans="1:18">
      <c r="A63" s="59">
        <f t="shared" si="10"/>
        <v>0.15600000000000006</v>
      </c>
      <c r="B63" s="59">
        <f t="shared" si="11"/>
        <v>2.5599999999999881</v>
      </c>
      <c r="C63" s="59">
        <f t="shared" si="12"/>
        <v>1.279999999999994</v>
      </c>
      <c r="D63" s="59">
        <f t="shared" si="13"/>
        <v>1.279999999999994</v>
      </c>
      <c r="E63" s="60">
        <f t="shared" si="3"/>
        <v>1.2433599999999982</v>
      </c>
      <c r="F63" s="50">
        <v>3.26</v>
      </c>
      <c r="G63" s="61">
        <f t="shared" si="4"/>
        <v>2.0371210239999784</v>
      </c>
      <c r="H63" s="39">
        <f t="shared" si="5"/>
        <v>2702.3522012628982</v>
      </c>
      <c r="I63" s="40">
        <f t="shared" si="6"/>
        <v>11.400000000000006</v>
      </c>
      <c r="J63" s="40">
        <v>57</v>
      </c>
      <c r="K63" s="47">
        <f t="shared" si="0"/>
        <v>285</v>
      </c>
      <c r="L63" s="40">
        <v>1</v>
      </c>
      <c r="N63" s="41">
        <f t="shared" si="1"/>
        <v>10</v>
      </c>
      <c r="O63" s="41">
        <f t="shared" si="7"/>
        <v>2850</v>
      </c>
      <c r="P63" s="41">
        <f t="shared" si="8"/>
        <v>135117.61006314491</v>
      </c>
      <c r="Q63" s="41">
        <f t="shared" si="9"/>
        <v>75.869612171428273</v>
      </c>
      <c r="R63" s="45">
        <f t="shared" si="2"/>
        <v>47.409687741454356</v>
      </c>
    </row>
    <row r="64" spans="1:18">
      <c r="A64" s="59">
        <f t="shared" si="10"/>
        <v>0.15700000000000006</v>
      </c>
      <c r="B64" s="59">
        <f t="shared" si="11"/>
        <v>2.5699999999999878</v>
      </c>
      <c r="C64" s="59">
        <f t="shared" si="12"/>
        <v>1.2849999999999939</v>
      </c>
      <c r="D64" s="59">
        <f t="shared" si="13"/>
        <v>1.2849999999999939</v>
      </c>
      <c r="E64" s="60">
        <f t="shared" si="3"/>
        <v>1.2464899999999983</v>
      </c>
      <c r="F64" s="50">
        <v>3.26</v>
      </c>
      <c r="G64" s="61">
        <f t="shared" si="4"/>
        <v>2.058235450249978</v>
      </c>
      <c r="H64" s="39">
        <f t="shared" si="5"/>
        <v>3104.1875282133069</v>
      </c>
      <c r="I64" s="40">
        <f t="shared" si="6"/>
        <v>11.600000000000007</v>
      </c>
      <c r="J64" s="40">
        <v>58</v>
      </c>
      <c r="K64" s="47">
        <f t="shared" si="0"/>
        <v>290</v>
      </c>
      <c r="L64" s="40">
        <v>1</v>
      </c>
      <c r="N64" s="41">
        <f t="shared" si="1"/>
        <v>10</v>
      </c>
      <c r="O64" s="41">
        <f t="shared" si="7"/>
        <v>2900</v>
      </c>
      <c r="P64" s="41">
        <f t="shared" si="8"/>
        <v>155209.37641066534</v>
      </c>
      <c r="Q64" s="41">
        <f t="shared" si="9"/>
        <v>84.770062265834042</v>
      </c>
      <c r="R64" s="45">
        <f t="shared" si="2"/>
        <v>53.52047462436736</v>
      </c>
    </row>
    <row r="65" spans="1:18">
      <c r="A65" s="59">
        <f t="shared" si="10"/>
        <v>0.15800000000000006</v>
      </c>
      <c r="B65" s="59">
        <f t="shared" si="11"/>
        <v>2.5799999999999876</v>
      </c>
      <c r="C65" s="59">
        <f t="shared" si="12"/>
        <v>1.2899999999999938</v>
      </c>
      <c r="D65" s="59">
        <f t="shared" si="13"/>
        <v>1.2899999999999938</v>
      </c>
      <c r="E65" s="60">
        <f t="shared" si="3"/>
        <v>1.2496399999999981</v>
      </c>
      <c r="F65" s="50">
        <v>3.26</v>
      </c>
      <c r="G65" s="61">
        <f t="shared" si="4"/>
        <v>2.0795259239999768</v>
      </c>
      <c r="H65" s="39">
        <f t="shared" si="5"/>
        <v>3565.7751072609381</v>
      </c>
      <c r="I65" s="40">
        <f t="shared" si="6"/>
        <v>11.800000000000008</v>
      </c>
      <c r="J65" s="40">
        <v>59</v>
      </c>
      <c r="K65" s="47">
        <f t="shared" si="0"/>
        <v>295</v>
      </c>
      <c r="L65" s="40">
        <v>1</v>
      </c>
      <c r="N65" s="41">
        <f t="shared" si="1"/>
        <v>10</v>
      </c>
      <c r="O65" s="41">
        <f t="shared" si="7"/>
        <v>2950</v>
      </c>
      <c r="P65" s="41">
        <f t="shared" si="8"/>
        <v>178288.75536304689</v>
      </c>
      <c r="Q65" s="41">
        <f t="shared" si="9"/>
        <v>94.744759667985363</v>
      </c>
      <c r="R65" s="45">
        <f t="shared" si="2"/>
        <v>60.436866224761658</v>
      </c>
    </row>
    <row r="66" spans="1:18">
      <c r="A66" s="59">
        <f t="shared" si="10"/>
        <v>0.15900000000000006</v>
      </c>
      <c r="B66" s="59">
        <f t="shared" si="11"/>
        <v>2.5899999999999874</v>
      </c>
      <c r="C66" s="59">
        <f t="shared" si="12"/>
        <v>1.2949999999999937</v>
      </c>
      <c r="D66" s="59">
        <f t="shared" si="13"/>
        <v>1.2949999999999937</v>
      </c>
      <c r="E66" s="60">
        <f t="shared" si="3"/>
        <v>1.2528099999999982</v>
      </c>
      <c r="F66" s="50">
        <v>3.26</v>
      </c>
      <c r="G66" s="61">
        <f t="shared" si="4"/>
        <v>2.1009936902499766</v>
      </c>
      <c r="H66" s="39">
        <f t="shared" si="5"/>
        <v>4096.0000000000164</v>
      </c>
      <c r="I66" s="40">
        <f t="shared" si="6"/>
        <v>12.000000000000007</v>
      </c>
      <c r="J66" s="48">
        <v>60</v>
      </c>
      <c r="K66" s="47">
        <f t="shared" si="0"/>
        <v>300</v>
      </c>
      <c r="L66" s="40">
        <v>10</v>
      </c>
      <c r="N66" s="41">
        <f t="shared" si="1"/>
        <v>100</v>
      </c>
      <c r="O66" s="41">
        <f t="shared" si="7"/>
        <v>30000</v>
      </c>
      <c r="P66" s="41">
        <f t="shared" si="8"/>
        <v>204800.00000000081</v>
      </c>
      <c r="Q66" s="41">
        <f t="shared" si="9"/>
        <v>10.592575045137583</v>
      </c>
      <c r="R66" s="45">
        <f t="shared" si="2"/>
        <v>6.8266666666666938</v>
      </c>
    </row>
    <row r="67" spans="1:18">
      <c r="A67" s="59">
        <f t="shared" si="10"/>
        <v>0.16000000000000006</v>
      </c>
      <c r="B67" s="59">
        <f t="shared" si="11"/>
        <v>2.5999999999999872</v>
      </c>
      <c r="C67" s="59">
        <f t="shared" si="12"/>
        <v>1.2999999999999936</v>
      </c>
      <c r="D67" s="59">
        <f t="shared" si="13"/>
        <v>1.2999999999999936</v>
      </c>
      <c r="E67" s="60">
        <f t="shared" si="3"/>
        <v>1.255999999999998</v>
      </c>
      <c r="F67" s="50">
        <v>3.26</v>
      </c>
      <c r="G67" s="61">
        <f t="shared" si="4"/>
        <v>2.1226399999999757</v>
      </c>
      <c r="H67" s="39">
        <f t="shared" si="5"/>
        <v>4705.068462067874</v>
      </c>
      <c r="I67" s="40">
        <f t="shared" si="6"/>
        <v>12.200000000000006</v>
      </c>
      <c r="J67" s="40">
        <v>61</v>
      </c>
      <c r="K67" s="47">
        <f t="shared" si="0"/>
        <v>305</v>
      </c>
      <c r="L67" s="40">
        <v>1</v>
      </c>
      <c r="N67" s="41">
        <f t="shared" si="1"/>
        <v>100</v>
      </c>
      <c r="O67" s="41">
        <f t="shared" si="7"/>
        <v>30500</v>
      </c>
      <c r="P67" s="41">
        <f t="shared" si="8"/>
        <v>235253.4231033937</v>
      </c>
      <c r="Q67" s="41">
        <f t="shared" si="9"/>
        <v>11.846153835605154</v>
      </c>
      <c r="R67" s="45">
        <f t="shared" si="2"/>
        <v>7.7132269869965144</v>
      </c>
    </row>
    <row r="68" spans="1:18">
      <c r="A68" s="59">
        <f t="shared" si="10"/>
        <v>0.16100000000000006</v>
      </c>
      <c r="B68" s="59">
        <f t="shared" si="11"/>
        <v>2.609999999999987</v>
      </c>
      <c r="C68" s="59">
        <f t="shared" si="12"/>
        <v>1.3049999999999935</v>
      </c>
      <c r="D68" s="59">
        <f t="shared" si="13"/>
        <v>1.3049999999999935</v>
      </c>
      <c r="E68" s="60">
        <f t="shared" si="3"/>
        <v>1.2592099999999982</v>
      </c>
      <c r="F68" s="50">
        <v>3.26</v>
      </c>
      <c r="G68" s="61">
        <f t="shared" si="4"/>
        <v>2.1444661102499754</v>
      </c>
      <c r="H68" s="39">
        <f t="shared" si="5"/>
        <v>5404.7044025257965</v>
      </c>
      <c r="I68" s="40">
        <f t="shared" si="6"/>
        <v>12.400000000000007</v>
      </c>
      <c r="J68" s="40">
        <v>62</v>
      </c>
      <c r="K68" s="47">
        <f t="shared" si="0"/>
        <v>310</v>
      </c>
      <c r="L68" s="40">
        <v>1</v>
      </c>
      <c r="N68" s="41">
        <f t="shared" si="1"/>
        <v>100</v>
      </c>
      <c r="O68" s="41">
        <f t="shared" si="7"/>
        <v>31000</v>
      </c>
      <c r="P68" s="41">
        <f t="shared" si="8"/>
        <v>270235.22012628982</v>
      </c>
      <c r="Q68" s="41">
        <f t="shared" si="9"/>
        <v>13.251915851341943</v>
      </c>
      <c r="R68" s="45">
        <f t="shared" si="2"/>
        <v>8.7172651653641875</v>
      </c>
    </row>
    <row r="69" spans="1:18">
      <c r="A69" s="59">
        <f t="shared" si="10"/>
        <v>0.16200000000000006</v>
      </c>
      <c r="B69" s="59">
        <f t="shared" si="11"/>
        <v>2.6199999999999868</v>
      </c>
      <c r="C69" s="59">
        <f t="shared" si="12"/>
        <v>1.3099999999999934</v>
      </c>
      <c r="D69" s="59">
        <f t="shared" si="13"/>
        <v>1.3099999999999934</v>
      </c>
      <c r="E69" s="60">
        <f t="shared" si="3"/>
        <v>1.262439999999998</v>
      </c>
      <c r="F69" s="50">
        <v>3.26</v>
      </c>
      <c r="G69" s="61">
        <f t="shared" si="4"/>
        <v>2.1664732839999745</v>
      </c>
      <c r="H69" s="39">
        <f t="shared" si="5"/>
        <v>6208.3750564266165</v>
      </c>
      <c r="I69" s="40">
        <f t="shared" si="6"/>
        <v>12.600000000000007</v>
      </c>
      <c r="J69" s="40">
        <v>63</v>
      </c>
      <c r="K69" s="47">
        <f t="shared" si="0"/>
        <v>315</v>
      </c>
      <c r="L69" s="40">
        <v>1</v>
      </c>
      <c r="N69" s="41">
        <f t="shared" si="1"/>
        <v>100</v>
      </c>
      <c r="O69" s="41">
        <f t="shared" si="7"/>
        <v>31500</v>
      </c>
      <c r="P69" s="41">
        <f t="shared" si="8"/>
        <v>310418.75282133085</v>
      </c>
      <c r="Q69" s="41">
        <f t="shared" si="9"/>
        <v>14.828651483205972</v>
      </c>
      <c r="R69" s="45">
        <f t="shared" si="2"/>
        <v>9.8545635816295505</v>
      </c>
    </row>
    <row r="70" spans="1:18">
      <c r="A70" s="59">
        <f t="shared" si="10"/>
        <v>0.16300000000000006</v>
      </c>
      <c r="B70" s="59">
        <f t="shared" si="11"/>
        <v>2.6299999999999866</v>
      </c>
      <c r="C70" s="59">
        <f t="shared" si="12"/>
        <v>1.3149999999999933</v>
      </c>
      <c r="D70" s="59">
        <f t="shared" si="13"/>
        <v>1.3149999999999933</v>
      </c>
      <c r="E70" s="60">
        <f t="shared" si="3"/>
        <v>1.265689999999998</v>
      </c>
      <c r="F70" s="50">
        <v>3.26</v>
      </c>
      <c r="G70" s="61">
        <f t="shared" si="4"/>
        <v>2.1886627902499742</v>
      </c>
      <c r="H70" s="39">
        <f t="shared" si="5"/>
        <v>7131.5502145218798</v>
      </c>
      <c r="I70" s="40">
        <f t="shared" si="6"/>
        <v>12.800000000000008</v>
      </c>
      <c r="J70" s="40">
        <v>64</v>
      </c>
      <c r="K70" s="47">
        <f t="shared" si="0"/>
        <v>320</v>
      </c>
      <c r="L70" s="40">
        <v>1</v>
      </c>
      <c r="N70" s="41">
        <f t="shared" si="1"/>
        <v>100</v>
      </c>
      <c r="O70" s="41">
        <f t="shared" si="7"/>
        <v>32000</v>
      </c>
      <c r="P70" s="41">
        <f t="shared" si="8"/>
        <v>356577.51072609401</v>
      </c>
      <c r="Q70" s="41">
        <f t="shared" si="9"/>
        <v>16.597501482204976</v>
      </c>
      <c r="R70" s="45">
        <f t="shared" si="2"/>
        <v>11.143047210190439</v>
      </c>
    </row>
    <row r="71" spans="1:18">
      <c r="A71" s="59">
        <f t="shared" si="10"/>
        <v>0.16400000000000006</v>
      </c>
      <c r="B71" s="59">
        <f t="shared" si="11"/>
        <v>2.6399999999999864</v>
      </c>
      <c r="C71" s="59">
        <f t="shared" si="12"/>
        <v>1.3199999999999932</v>
      </c>
      <c r="D71" s="59">
        <f t="shared" si="13"/>
        <v>1.3199999999999932</v>
      </c>
      <c r="E71" s="60">
        <f t="shared" si="3"/>
        <v>1.2689599999999979</v>
      </c>
      <c r="F71" s="50">
        <v>4.585</v>
      </c>
      <c r="G71" s="61">
        <f t="shared" si="4"/>
        <v>2.2110359039999734</v>
      </c>
      <c r="H71" s="39">
        <f t="shared" si="5"/>
        <v>8192.0000000000364</v>
      </c>
      <c r="I71" s="40">
        <f t="shared" si="6"/>
        <v>13.000000000000007</v>
      </c>
      <c r="J71" s="40">
        <v>65</v>
      </c>
      <c r="K71" s="47">
        <f t="shared" ref="K71:K134" si="14">L$4*J71</f>
        <v>325</v>
      </c>
      <c r="L71" s="40">
        <v>1</v>
      </c>
      <c r="N71" s="41">
        <f t="shared" ref="N71:N134" si="15">L71*N70</f>
        <v>100</v>
      </c>
      <c r="O71" s="41">
        <f t="shared" si="7"/>
        <v>32500</v>
      </c>
      <c r="P71" s="41">
        <f t="shared" si="8"/>
        <v>409600.0000000018</v>
      </c>
      <c r="Q71" s="41">
        <f t="shared" si="9"/>
        <v>26.134857234913831</v>
      </c>
      <c r="R71" s="45">
        <f t="shared" ref="R71:R134" si="16">P71/(K71*L71*N70)</f>
        <v>12.603076923076978</v>
      </c>
    </row>
    <row r="72" spans="1:18">
      <c r="A72" s="59">
        <f t="shared" si="10"/>
        <v>0.16500000000000006</v>
      </c>
      <c r="B72" s="59">
        <f t="shared" si="11"/>
        <v>2.6499999999999861</v>
      </c>
      <c r="C72" s="59">
        <f t="shared" si="12"/>
        <v>1.3249999999999931</v>
      </c>
      <c r="D72" s="59">
        <f t="shared" si="13"/>
        <v>1.3249999999999931</v>
      </c>
      <c r="E72" s="60">
        <f t="shared" ref="E72:E135" si="17">(1-A72)+A72*B72</f>
        <v>1.2722499999999979</v>
      </c>
      <c r="F72" s="50">
        <v>4.585</v>
      </c>
      <c r="G72" s="61">
        <f t="shared" ref="G72:G135" si="18">E72*C72*D72</f>
        <v>2.2335939062499728</v>
      </c>
      <c r="H72" s="39">
        <f t="shared" ref="H72:H135" si="19">POWER($I$1,J72)</f>
        <v>9410.1369241357534</v>
      </c>
      <c r="I72" s="40">
        <f t="shared" ref="I72:I135" si="20">LOG(H72,2)</f>
        <v>13.200000000000006</v>
      </c>
      <c r="J72" s="40">
        <v>66</v>
      </c>
      <c r="K72" s="47">
        <f t="shared" si="14"/>
        <v>330</v>
      </c>
      <c r="L72" s="40">
        <v>1</v>
      </c>
      <c r="N72" s="41">
        <f t="shared" si="15"/>
        <v>100</v>
      </c>
      <c r="O72" s="41">
        <f t="shared" ref="O72:O135" si="21">K72*N72</f>
        <v>33000</v>
      </c>
      <c r="P72" s="41">
        <f t="shared" ref="P72:P135" si="22">R$4*POWER($I$1,J72)</f>
        <v>470506.84620678768</v>
      </c>
      <c r="Q72" s="41">
        <f t="shared" ref="Q72:Q135" si="23">(R72/G72)*F72</f>
        <v>29.267601363607323</v>
      </c>
      <c r="R72" s="45">
        <f t="shared" si="16"/>
        <v>14.257783218387505</v>
      </c>
    </row>
    <row r="73" spans="1:18">
      <c r="A73" s="59">
        <f t="shared" ref="A73:A97" si="24">A72+0.1%</f>
        <v>0.16600000000000006</v>
      </c>
      <c r="B73" s="59">
        <f t="shared" ref="B73:B97" si="25">B72+1%</f>
        <v>2.6599999999999859</v>
      </c>
      <c r="C73" s="59">
        <f t="shared" ref="C73:C97" si="26">C72+0.5%</f>
        <v>1.329999999999993</v>
      </c>
      <c r="D73" s="59">
        <f t="shared" ref="D73:D97" si="27">D72+0.5%</f>
        <v>1.329999999999993</v>
      </c>
      <c r="E73" s="60">
        <f t="shared" si="17"/>
        <v>1.2755599999999978</v>
      </c>
      <c r="F73" s="50">
        <v>4.585</v>
      </c>
      <c r="G73" s="61">
        <f t="shared" si="18"/>
        <v>2.2563380839999723</v>
      </c>
      <c r="H73" s="39">
        <f t="shared" si="19"/>
        <v>10809.408805051598</v>
      </c>
      <c r="I73" s="40">
        <f t="shared" si="20"/>
        <v>13.400000000000007</v>
      </c>
      <c r="J73" s="40">
        <v>67</v>
      </c>
      <c r="K73" s="47">
        <f t="shared" si="14"/>
        <v>335</v>
      </c>
      <c r="L73" s="40">
        <v>1</v>
      </c>
      <c r="N73" s="41">
        <f t="shared" si="15"/>
        <v>100</v>
      </c>
      <c r="O73" s="41">
        <f t="shared" si="21"/>
        <v>33500</v>
      </c>
      <c r="P73" s="41">
        <f t="shared" si="22"/>
        <v>540470.44025257987</v>
      </c>
      <c r="Q73" s="41">
        <f t="shared" si="23"/>
        <v>32.784027505562747</v>
      </c>
      <c r="R73" s="45">
        <f t="shared" si="16"/>
        <v>16.13344597768895</v>
      </c>
    </row>
    <row r="74" spans="1:18">
      <c r="A74" s="59">
        <f t="shared" si="24"/>
        <v>0.16700000000000007</v>
      </c>
      <c r="B74" s="59">
        <f t="shared" si="25"/>
        <v>2.6699999999999857</v>
      </c>
      <c r="C74" s="59">
        <f t="shared" si="26"/>
        <v>1.3349999999999929</v>
      </c>
      <c r="D74" s="59">
        <f t="shared" si="27"/>
        <v>1.3349999999999929</v>
      </c>
      <c r="E74" s="60">
        <f t="shared" si="17"/>
        <v>1.2788899999999979</v>
      </c>
      <c r="F74" s="50">
        <v>4.585</v>
      </c>
      <c r="G74" s="61">
        <f t="shared" si="18"/>
        <v>2.2792697302499718</v>
      </c>
      <c r="H74" s="39">
        <f t="shared" si="19"/>
        <v>12416.750112853239</v>
      </c>
      <c r="I74" s="40">
        <f t="shared" si="20"/>
        <v>13.600000000000007</v>
      </c>
      <c r="J74" s="40">
        <v>68</v>
      </c>
      <c r="K74" s="47">
        <f t="shared" si="14"/>
        <v>340</v>
      </c>
      <c r="L74" s="40">
        <v>1</v>
      </c>
      <c r="N74" s="41">
        <f t="shared" si="15"/>
        <v>100</v>
      </c>
      <c r="O74" s="41">
        <f t="shared" si="21"/>
        <v>34000</v>
      </c>
      <c r="P74" s="41">
        <f t="shared" si="22"/>
        <v>620837.50564266194</v>
      </c>
      <c r="Q74" s="41">
        <f t="shared" si="23"/>
        <v>36.731836744655361</v>
      </c>
      <c r="R74" s="45">
        <f t="shared" si="16"/>
        <v>18.259926636548879</v>
      </c>
    </row>
    <row r="75" spans="1:18">
      <c r="A75" s="59">
        <f t="shared" si="24"/>
        <v>0.16800000000000007</v>
      </c>
      <c r="B75" s="59">
        <f t="shared" si="25"/>
        <v>2.6799999999999855</v>
      </c>
      <c r="C75" s="59">
        <f t="shared" si="26"/>
        <v>1.3399999999999928</v>
      </c>
      <c r="D75" s="59">
        <f t="shared" si="27"/>
        <v>1.3399999999999928</v>
      </c>
      <c r="E75" s="60">
        <f t="shared" si="17"/>
        <v>1.2822399999999976</v>
      </c>
      <c r="F75" s="50">
        <v>4.585</v>
      </c>
      <c r="G75" s="61">
        <f t="shared" si="18"/>
        <v>2.302390143999971</v>
      </c>
      <c r="H75" s="39">
        <f t="shared" si="19"/>
        <v>14263.100429043763</v>
      </c>
      <c r="I75" s="40">
        <f t="shared" si="20"/>
        <v>13.800000000000008</v>
      </c>
      <c r="J75" s="40">
        <v>69</v>
      </c>
      <c r="K75" s="47">
        <f t="shared" si="14"/>
        <v>345</v>
      </c>
      <c r="L75" s="40">
        <v>1</v>
      </c>
      <c r="N75" s="41">
        <f t="shared" si="15"/>
        <v>100</v>
      </c>
      <c r="O75" s="41">
        <f t="shared" si="21"/>
        <v>34500</v>
      </c>
      <c r="P75" s="41">
        <f t="shared" si="22"/>
        <v>713155.02145218814</v>
      </c>
      <c r="Q75" s="41">
        <f t="shared" si="23"/>
        <v>41.164730069742205</v>
      </c>
      <c r="R75" s="45">
        <f t="shared" si="16"/>
        <v>20.67116004209241</v>
      </c>
    </row>
    <row r="76" spans="1:18">
      <c r="A76" s="59">
        <f t="shared" si="24"/>
        <v>0.16900000000000007</v>
      </c>
      <c r="B76" s="59">
        <f t="shared" si="25"/>
        <v>2.6899999999999853</v>
      </c>
      <c r="C76" s="59">
        <f t="shared" si="26"/>
        <v>1.3449999999999926</v>
      </c>
      <c r="D76" s="59">
        <f t="shared" si="27"/>
        <v>1.3449999999999926</v>
      </c>
      <c r="E76" s="60">
        <f t="shared" si="17"/>
        <v>1.2856099999999977</v>
      </c>
      <c r="F76" s="50">
        <v>4.585</v>
      </c>
      <c r="G76" s="61">
        <f t="shared" si="18"/>
        <v>2.3257006302499703</v>
      </c>
      <c r="H76" s="39">
        <f t="shared" si="19"/>
        <v>16384.000000000076</v>
      </c>
      <c r="I76" s="40">
        <f t="shared" si="20"/>
        <v>14.000000000000007</v>
      </c>
      <c r="J76" s="48">
        <v>70</v>
      </c>
      <c r="K76" s="47">
        <f t="shared" si="14"/>
        <v>350</v>
      </c>
      <c r="L76" s="40">
        <v>1</v>
      </c>
      <c r="N76" s="41">
        <f t="shared" si="15"/>
        <v>100</v>
      </c>
      <c r="O76" s="41">
        <f t="shared" si="21"/>
        <v>35000</v>
      </c>
      <c r="P76" s="41">
        <f t="shared" si="22"/>
        <v>819200.00000000384</v>
      </c>
      <c r="Q76" s="41">
        <f t="shared" si="23"/>
        <v>46.143170193175756</v>
      </c>
      <c r="R76" s="45">
        <f t="shared" si="16"/>
        <v>23.405714285714396</v>
      </c>
    </row>
    <row r="77" spans="1:18">
      <c r="A77" s="59">
        <f t="shared" si="24"/>
        <v>0.17000000000000007</v>
      </c>
      <c r="B77" s="59">
        <f t="shared" si="25"/>
        <v>2.6999999999999851</v>
      </c>
      <c r="C77" s="59">
        <f t="shared" si="26"/>
        <v>1.3499999999999925</v>
      </c>
      <c r="D77" s="59">
        <f t="shared" si="27"/>
        <v>1.3499999999999925</v>
      </c>
      <c r="E77" s="60">
        <f t="shared" si="17"/>
        <v>1.2889999999999975</v>
      </c>
      <c r="F77" s="50">
        <v>4.585</v>
      </c>
      <c r="G77" s="61">
        <f t="shared" si="18"/>
        <v>2.3492024999999694</v>
      </c>
      <c r="H77" s="39">
        <f t="shared" si="19"/>
        <v>18820.27384827151</v>
      </c>
      <c r="I77" s="40">
        <f t="shared" si="20"/>
        <v>14.200000000000008</v>
      </c>
      <c r="J77" s="40">
        <v>71</v>
      </c>
      <c r="K77" s="47">
        <f t="shared" si="14"/>
        <v>355</v>
      </c>
      <c r="L77" s="40">
        <v>1</v>
      </c>
      <c r="N77" s="41">
        <f t="shared" si="15"/>
        <v>100</v>
      </c>
      <c r="O77" s="41">
        <f t="shared" si="21"/>
        <v>35500</v>
      </c>
      <c r="P77" s="41">
        <f t="shared" si="22"/>
        <v>941013.69241357548</v>
      </c>
      <c r="Q77" s="41">
        <f t="shared" si="23"/>
        <v>51.735240863700355</v>
      </c>
      <c r="R77" s="45">
        <f t="shared" si="16"/>
        <v>26.507427955311986</v>
      </c>
    </row>
    <row r="78" spans="1:18">
      <c r="A78" s="59">
        <f t="shared" si="24"/>
        <v>0.17100000000000007</v>
      </c>
      <c r="B78" s="59">
        <f t="shared" si="25"/>
        <v>2.7099999999999849</v>
      </c>
      <c r="C78" s="59">
        <f t="shared" si="26"/>
        <v>1.3549999999999924</v>
      </c>
      <c r="D78" s="59">
        <f t="shared" si="27"/>
        <v>1.3549999999999924</v>
      </c>
      <c r="E78" s="60">
        <f t="shared" si="17"/>
        <v>1.2924099999999976</v>
      </c>
      <c r="F78" s="50">
        <v>4.585</v>
      </c>
      <c r="G78" s="61">
        <f t="shared" si="18"/>
        <v>2.3728970702499694</v>
      </c>
      <c r="H78" s="39">
        <f t="shared" si="19"/>
        <v>21618.817610103204</v>
      </c>
      <c r="I78" s="40">
        <f t="shared" si="20"/>
        <v>14.400000000000007</v>
      </c>
      <c r="J78" s="40">
        <v>72</v>
      </c>
      <c r="K78" s="47">
        <f t="shared" si="14"/>
        <v>360</v>
      </c>
      <c r="L78" s="40">
        <v>1</v>
      </c>
      <c r="N78" s="41">
        <f t="shared" si="15"/>
        <v>100</v>
      </c>
      <c r="O78" s="41">
        <f t="shared" si="21"/>
        <v>36000</v>
      </c>
      <c r="P78" s="41">
        <f t="shared" si="22"/>
        <v>1080940.8805051602</v>
      </c>
      <c r="Q78" s="41">
        <f t="shared" si="23"/>
        <v>58.01761623484888</v>
      </c>
      <c r="R78" s="45">
        <f t="shared" si="16"/>
        <v>30.026135569587783</v>
      </c>
    </row>
    <row r="79" spans="1:18">
      <c r="A79" s="59">
        <f t="shared" si="24"/>
        <v>0.17200000000000007</v>
      </c>
      <c r="B79" s="59">
        <f t="shared" si="25"/>
        <v>2.7199999999999847</v>
      </c>
      <c r="C79" s="59">
        <f t="shared" si="26"/>
        <v>1.3599999999999923</v>
      </c>
      <c r="D79" s="59">
        <f t="shared" si="27"/>
        <v>1.3599999999999923</v>
      </c>
      <c r="E79" s="60">
        <f t="shared" si="17"/>
        <v>1.2958399999999974</v>
      </c>
      <c r="F79" s="50">
        <v>4.585</v>
      </c>
      <c r="G79" s="61">
        <f t="shared" si="18"/>
        <v>2.3967856639999683</v>
      </c>
      <c r="H79" s="39">
        <f t="shared" si="19"/>
        <v>24833.500225706484</v>
      </c>
      <c r="I79" s="40">
        <f t="shared" si="20"/>
        <v>14.600000000000007</v>
      </c>
      <c r="J79" s="40">
        <v>73</v>
      </c>
      <c r="K79" s="47">
        <f t="shared" si="14"/>
        <v>365</v>
      </c>
      <c r="L79" s="40">
        <v>1</v>
      </c>
      <c r="N79" s="41">
        <f t="shared" si="15"/>
        <v>100</v>
      </c>
      <c r="O79" s="41">
        <f t="shared" si="21"/>
        <v>36500</v>
      </c>
      <c r="P79" s="41">
        <f t="shared" si="22"/>
        <v>1241675.0112853241</v>
      </c>
      <c r="Q79" s="41">
        <f t="shared" si="23"/>
        <v>65.076654477817613</v>
      </c>
      <c r="R79" s="45">
        <f t="shared" si="16"/>
        <v>34.018493459871891</v>
      </c>
    </row>
    <row r="80" spans="1:18">
      <c r="A80" s="59">
        <f t="shared" si="24"/>
        <v>0.17300000000000007</v>
      </c>
      <c r="B80" s="59">
        <f t="shared" si="25"/>
        <v>2.7299999999999844</v>
      </c>
      <c r="C80" s="59">
        <f t="shared" si="26"/>
        <v>1.3649999999999922</v>
      </c>
      <c r="D80" s="59">
        <f t="shared" si="27"/>
        <v>1.3649999999999922</v>
      </c>
      <c r="E80" s="60">
        <f t="shared" si="17"/>
        <v>1.2992899999999974</v>
      </c>
      <c r="F80" s="50">
        <v>4.585</v>
      </c>
      <c r="G80" s="61">
        <f t="shared" si="18"/>
        <v>2.4208696102499676</v>
      </c>
      <c r="H80" s="39">
        <f t="shared" si="19"/>
        <v>28526.200858087537</v>
      </c>
      <c r="I80" s="40">
        <f t="shared" si="20"/>
        <v>14.800000000000008</v>
      </c>
      <c r="J80" s="40">
        <v>74</v>
      </c>
      <c r="K80" s="47">
        <f t="shared" si="14"/>
        <v>370</v>
      </c>
      <c r="L80" s="40">
        <v>1</v>
      </c>
      <c r="N80" s="41">
        <f t="shared" si="15"/>
        <v>100</v>
      </c>
      <c r="O80" s="41">
        <f t="shared" si="21"/>
        <v>37000</v>
      </c>
      <c r="P80" s="41">
        <f t="shared" si="22"/>
        <v>1426310.0429043768</v>
      </c>
      <c r="Q80" s="41">
        <f t="shared" si="23"/>
        <v>73.00963166771183</v>
      </c>
      <c r="R80" s="45">
        <f t="shared" si="16"/>
        <v>38.548920078496671</v>
      </c>
    </row>
    <row r="81" spans="1:18">
      <c r="A81" s="59">
        <f t="shared" si="24"/>
        <v>0.17400000000000007</v>
      </c>
      <c r="B81" s="59">
        <f t="shared" si="25"/>
        <v>2.7399999999999842</v>
      </c>
      <c r="C81" s="59">
        <f t="shared" si="26"/>
        <v>1.3699999999999921</v>
      </c>
      <c r="D81" s="59">
        <f t="shared" si="27"/>
        <v>1.3699999999999921</v>
      </c>
      <c r="E81" s="60">
        <f t="shared" si="17"/>
        <v>1.3027599999999975</v>
      </c>
      <c r="F81" s="50">
        <v>4.585</v>
      </c>
      <c r="G81" s="61">
        <f t="shared" si="18"/>
        <v>2.4451502439999673</v>
      </c>
      <c r="H81" s="39">
        <f t="shared" si="19"/>
        <v>32768.00000000016</v>
      </c>
      <c r="I81" s="40">
        <f t="shared" si="20"/>
        <v>15.000000000000007</v>
      </c>
      <c r="J81" s="40">
        <v>75</v>
      </c>
      <c r="K81" s="47">
        <f t="shared" si="14"/>
        <v>375</v>
      </c>
      <c r="L81" s="40">
        <v>1</v>
      </c>
      <c r="N81" s="41">
        <f t="shared" si="15"/>
        <v>100</v>
      </c>
      <c r="O81" s="41">
        <f t="shared" si="21"/>
        <v>37500</v>
      </c>
      <c r="P81" s="41">
        <f t="shared" si="22"/>
        <v>1638400.0000000079</v>
      </c>
      <c r="Q81" s="41">
        <f t="shared" si="23"/>
        <v>81.926134051773346</v>
      </c>
      <c r="R81" s="45">
        <f t="shared" si="16"/>
        <v>43.690666666666878</v>
      </c>
    </row>
    <row r="82" spans="1:18">
      <c r="A82" s="59">
        <f t="shared" si="24"/>
        <v>0.17500000000000007</v>
      </c>
      <c r="B82" s="59">
        <f t="shared" si="25"/>
        <v>2.749999999999984</v>
      </c>
      <c r="C82" s="59">
        <f t="shared" si="26"/>
        <v>1.374999999999992</v>
      </c>
      <c r="D82" s="59">
        <f t="shared" si="27"/>
        <v>1.374999999999992</v>
      </c>
      <c r="E82" s="60">
        <f t="shared" si="17"/>
        <v>1.3062499999999972</v>
      </c>
      <c r="F82" s="50">
        <v>4.585</v>
      </c>
      <c r="G82" s="61">
        <f t="shared" si="18"/>
        <v>2.4696289062499663</v>
      </c>
      <c r="H82" s="39">
        <f t="shared" si="19"/>
        <v>37640.547696543035</v>
      </c>
      <c r="I82" s="40">
        <f t="shared" si="20"/>
        <v>15.200000000000008</v>
      </c>
      <c r="J82" s="40">
        <v>76</v>
      </c>
      <c r="K82" s="47">
        <f t="shared" si="14"/>
        <v>380</v>
      </c>
      <c r="L82" s="40">
        <v>1</v>
      </c>
      <c r="N82" s="41">
        <f t="shared" si="15"/>
        <v>100</v>
      </c>
      <c r="O82" s="41">
        <f t="shared" si="21"/>
        <v>38000</v>
      </c>
      <c r="P82" s="41">
        <f t="shared" si="22"/>
        <v>1882027.3848271517</v>
      </c>
      <c r="Q82" s="41">
        <f t="shared" si="23"/>
        <v>91.949629159120462</v>
      </c>
      <c r="R82" s="45">
        <f t="shared" si="16"/>
        <v>49.527036442819778</v>
      </c>
    </row>
    <row r="83" spans="1:18">
      <c r="A83" s="59">
        <f t="shared" si="24"/>
        <v>0.17600000000000007</v>
      </c>
      <c r="B83" s="59">
        <f t="shared" si="25"/>
        <v>2.7599999999999838</v>
      </c>
      <c r="C83" s="59">
        <f t="shared" si="26"/>
        <v>1.3799999999999919</v>
      </c>
      <c r="D83" s="59">
        <f t="shared" si="27"/>
        <v>1.3799999999999919</v>
      </c>
      <c r="E83" s="60">
        <f t="shared" si="17"/>
        <v>1.3097599999999974</v>
      </c>
      <c r="F83" s="50">
        <v>4.585</v>
      </c>
      <c r="G83" s="61">
        <f t="shared" si="18"/>
        <v>2.4943069439999657</v>
      </c>
      <c r="H83" s="39">
        <f t="shared" si="19"/>
        <v>43237.635220206423</v>
      </c>
      <c r="I83" s="40">
        <f t="shared" si="20"/>
        <v>15.400000000000007</v>
      </c>
      <c r="J83" s="40">
        <v>77</v>
      </c>
      <c r="K83" s="47">
        <f t="shared" si="14"/>
        <v>385</v>
      </c>
      <c r="L83" s="40">
        <v>1</v>
      </c>
      <c r="N83" s="41">
        <f t="shared" si="15"/>
        <v>100</v>
      </c>
      <c r="O83" s="41">
        <f t="shared" si="21"/>
        <v>38500</v>
      </c>
      <c r="P83" s="41">
        <f t="shared" si="22"/>
        <v>2161881.7610103213</v>
      </c>
      <c r="Q83" s="41">
        <f t="shared" si="23"/>
        <v>103.21923886917511</v>
      </c>
      <c r="R83" s="45">
        <f t="shared" si="16"/>
        <v>56.1527730132551</v>
      </c>
    </row>
    <row r="84" spans="1:18">
      <c r="A84" s="59">
        <f t="shared" si="24"/>
        <v>0.17700000000000007</v>
      </c>
      <c r="B84" s="59">
        <f t="shared" si="25"/>
        <v>2.7699999999999836</v>
      </c>
      <c r="C84" s="59">
        <f t="shared" si="26"/>
        <v>1.3849999999999918</v>
      </c>
      <c r="D84" s="59">
        <f t="shared" si="27"/>
        <v>1.3849999999999918</v>
      </c>
      <c r="E84" s="60">
        <f t="shared" si="17"/>
        <v>1.3132899999999972</v>
      </c>
      <c r="F84" s="50">
        <v>4.585</v>
      </c>
      <c r="G84" s="61">
        <f t="shared" si="18"/>
        <v>2.5191857102499648</v>
      </c>
      <c r="H84" s="39">
        <f t="shared" si="19"/>
        <v>49667.000451412976</v>
      </c>
      <c r="I84" s="40">
        <f t="shared" si="20"/>
        <v>15.600000000000007</v>
      </c>
      <c r="J84" s="40">
        <v>78</v>
      </c>
      <c r="K84" s="47">
        <f t="shared" si="14"/>
        <v>390</v>
      </c>
      <c r="L84" s="40">
        <v>1</v>
      </c>
      <c r="N84" s="41">
        <f t="shared" si="15"/>
        <v>100</v>
      </c>
      <c r="O84" s="41">
        <f t="shared" si="21"/>
        <v>39000</v>
      </c>
      <c r="P84" s="41">
        <f t="shared" si="22"/>
        <v>2483350.0225706487</v>
      </c>
      <c r="Q84" s="41">
        <f t="shared" si="23"/>
        <v>115.89174056052155</v>
      </c>
      <c r="R84" s="45">
        <f t="shared" si="16"/>
        <v>63.675641604375606</v>
      </c>
    </row>
    <row r="85" spans="1:18">
      <c r="A85" s="59">
        <f t="shared" si="24"/>
        <v>0.17800000000000007</v>
      </c>
      <c r="B85" s="59">
        <f t="shared" si="25"/>
        <v>2.7799999999999834</v>
      </c>
      <c r="C85" s="59">
        <f t="shared" si="26"/>
        <v>1.3899999999999917</v>
      </c>
      <c r="D85" s="59">
        <f t="shared" si="27"/>
        <v>1.3899999999999917</v>
      </c>
      <c r="E85" s="60">
        <f t="shared" si="17"/>
        <v>1.3168399999999971</v>
      </c>
      <c r="F85" s="50">
        <v>4.585</v>
      </c>
      <c r="G85" s="61">
        <f t="shared" si="18"/>
        <v>2.544266563999964</v>
      </c>
      <c r="H85" s="39">
        <f t="shared" si="19"/>
        <v>57052.401716175089</v>
      </c>
      <c r="I85" s="40">
        <f t="shared" si="20"/>
        <v>15.800000000000008</v>
      </c>
      <c r="J85" s="40">
        <v>79</v>
      </c>
      <c r="K85" s="47">
        <f t="shared" si="14"/>
        <v>395</v>
      </c>
      <c r="L85" s="40">
        <v>1</v>
      </c>
      <c r="N85" s="41">
        <f t="shared" si="15"/>
        <v>100</v>
      </c>
      <c r="O85" s="41">
        <f t="shared" si="21"/>
        <v>39500</v>
      </c>
      <c r="P85" s="41">
        <f t="shared" si="22"/>
        <v>2852620.0858087544</v>
      </c>
      <c r="Q85" s="41">
        <f t="shared" si="23"/>
        <v>130.14382585891718</v>
      </c>
      <c r="R85" s="45">
        <f t="shared" si="16"/>
        <v>72.218230020474792</v>
      </c>
    </row>
    <row r="86" spans="1:18">
      <c r="A86" s="59">
        <f t="shared" si="24"/>
        <v>0.17900000000000008</v>
      </c>
      <c r="B86" s="59">
        <f t="shared" si="25"/>
        <v>2.7899999999999832</v>
      </c>
      <c r="C86" s="59">
        <f t="shared" si="26"/>
        <v>1.3949999999999916</v>
      </c>
      <c r="D86" s="59">
        <f t="shared" si="27"/>
        <v>1.3949999999999916</v>
      </c>
      <c r="E86" s="60">
        <f t="shared" si="17"/>
        <v>1.3204099999999972</v>
      </c>
      <c r="F86" s="50">
        <v>4.585</v>
      </c>
      <c r="G86" s="61">
        <f t="shared" si="18"/>
        <v>2.5695508702499636</v>
      </c>
      <c r="H86" s="39">
        <f t="shared" si="19"/>
        <v>65536.000000000349</v>
      </c>
      <c r="I86" s="40">
        <f t="shared" si="20"/>
        <v>16.000000000000007</v>
      </c>
      <c r="J86" s="48">
        <v>80</v>
      </c>
      <c r="K86" s="47">
        <f t="shared" si="14"/>
        <v>400</v>
      </c>
      <c r="L86" s="40">
        <v>20</v>
      </c>
      <c r="N86" s="41">
        <f t="shared" si="15"/>
        <v>2000</v>
      </c>
      <c r="O86" s="41">
        <f t="shared" si="21"/>
        <v>800000</v>
      </c>
      <c r="P86" s="41">
        <f t="shared" si="22"/>
        <v>3276800.0000000177</v>
      </c>
      <c r="Q86" s="41">
        <f t="shared" si="23"/>
        <v>7.3087325172018032</v>
      </c>
      <c r="R86" s="45">
        <f t="shared" si="16"/>
        <v>4.0960000000000223</v>
      </c>
    </row>
    <row r="87" spans="1:18">
      <c r="A87" s="59">
        <f t="shared" si="24"/>
        <v>0.18000000000000008</v>
      </c>
      <c r="B87" s="59">
        <f t="shared" si="25"/>
        <v>2.7999999999999829</v>
      </c>
      <c r="C87" s="59">
        <f t="shared" si="26"/>
        <v>1.3999999999999915</v>
      </c>
      <c r="D87" s="59">
        <f t="shared" si="27"/>
        <v>1.3999999999999915</v>
      </c>
      <c r="E87" s="60">
        <f t="shared" si="17"/>
        <v>1.3239999999999972</v>
      </c>
      <c r="F87" s="50">
        <v>4.585</v>
      </c>
      <c r="G87" s="61">
        <f t="shared" si="18"/>
        <v>2.5950399999999632</v>
      </c>
      <c r="H87" s="39">
        <f t="shared" si="19"/>
        <v>75281.0953930861</v>
      </c>
      <c r="I87" s="40">
        <f t="shared" si="20"/>
        <v>16.200000000000006</v>
      </c>
      <c r="J87" s="40">
        <v>81</v>
      </c>
      <c r="K87" s="47">
        <f t="shared" si="14"/>
        <v>405</v>
      </c>
      <c r="L87" s="40">
        <v>1</v>
      </c>
      <c r="N87" s="41">
        <f t="shared" si="15"/>
        <v>2000</v>
      </c>
      <c r="O87" s="41">
        <f t="shared" si="21"/>
        <v>810000</v>
      </c>
      <c r="P87" s="41">
        <f t="shared" si="22"/>
        <v>3764054.7696543052</v>
      </c>
      <c r="Q87" s="41">
        <f t="shared" si="23"/>
        <v>8.2104355958761772</v>
      </c>
      <c r="R87" s="45">
        <f t="shared" si="16"/>
        <v>4.6469811971040809</v>
      </c>
    </row>
    <row r="88" spans="1:18">
      <c r="A88" s="59">
        <f t="shared" si="24"/>
        <v>0.18100000000000008</v>
      </c>
      <c r="B88" s="59">
        <f t="shared" si="25"/>
        <v>2.8099999999999827</v>
      </c>
      <c r="C88" s="59">
        <f t="shared" si="26"/>
        <v>1.4049999999999914</v>
      </c>
      <c r="D88" s="59">
        <f t="shared" si="27"/>
        <v>1.4049999999999914</v>
      </c>
      <c r="E88" s="60">
        <f t="shared" si="17"/>
        <v>1.3276099999999971</v>
      </c>
      <c r="F88" s="50">
        <v>4.585</v>
      </c>
      <c r="G88" s="61">
        <f t="shared" si="18"/>
        <v>2.6207353302499619</v>
      </c>
      <c r="H88" s="39">
        <f t="shared" si="19"/>
        <v>86475.270440412874</v>
      </c>
      <c r="I88" s="40">
        <f t="shared" si="20"/>
        <v>16.400000000000009</v>
      </c>
      <c r="J88" s="40">
        <v>82</v>
      </c>
      <c r="K88" s="47">
        <f t="shared" si="14"/>
        <v>410</v>
      </c>
      <c r="L88" s="40">
        <v>1</v>
      </c>
      <c r="N88" s="41">
        <f t="shared" si="15"/>
        <v>2000</v>
      </c>
      <c r="O88" s="41">
        <f t="shared" si="21"/>
        <v>820000</v>
      </c>
      <c r="P88" s="41">
        <f t="shared" si="22"/>
        <v>4323763.5220206436</v>
      </c>
      <c r="Q88" s="41">
        <f t="shared" si="23"/>
        <v>9.2249550222998771</v>
      </c>
      <c r="R88" s="45">
        <f t="shared" si="16"/>
        <v>5.2728823439276145</v>
      </c>
    </row>
    <row r="89" spans="1:18">
      <c r="A89" s="59">
        <f t="shared" si="24"/>
        <v>0.18200000000000008</v>
      </c>
      <c r="B89" s="59">
        <f t="shared" si="25"/>
        <v>2.8199999999999825</v>
      </c>
      <c r="C89" s="59">
        <f t="shared" si="26"/>
        <v>1.4099999999999913</v>
      </c>
      <c r="D89" s="59">
        <f t="shared" si="27"/>
        <v>1.4099999999999913</v>
      </c>
      <c r="E89" s="60">
        <f t="shared" si="17"/>
        <v>1.3312399999999971</v>
      </c>
      <c r="F89" s="50">
        <v>4.585</v>
      </c>
      <c r="G89" s="61">
        <f t="shared" si="18"/>
        <v>2.6466382439999614</v>
      </c>
      <c r="H89" s="39">
        <f t="shared" si="19"/>
        <v>99334.000902825996</v>
      </c>
      <c r="I89" s="40">
        <f t="shared" si="20"/>
        <v>16.600000000000009</v>
      </c>
      <c r="J89" s="40">
        <v>83</v>
      </c>
      <c r="K89" s="47">
        <f t="shared" si="14"/>
        <v>415</v>
      </c>
      <c r="L89" s="40">
        <v>1</v>
      </c>
      <c r="N89" s="41">
        <f t="shared" si="15"/>
        <v>2000</v>
      </c>
      <c r="O89" s="41">
        <f t="shared" si="21"/>
        <v>830000</v>
      </c>
      <c r="P89" s="41">
        <f t="shared" si="22"/>
        <v>4966700.0451413002</v>
      </c>
      <c r="Q89" s="41">
        <f t="shared" si="23"/>
        <v>10.366558342318573</v>
      </c>
      <c r="R89" s="45">
        <f t="shared" si="16"/>
        <v>5.9839759580015661</v>
      </c>
    </row>
    <row r="90" spans="1:18">
      <c r="A90" s="59">
        <f t="shared" si="24"/>
        <v>0.18300000000000008</v>
      </c>
      <c r="B90" s="59">
        <f t="shared" si="25"/>
        <v>2.8299999999999823</v>
      </c>
      <c r="C90" s="59">
        <f t="shared" si="26"/>
        <v>1.4149999999999912</v>
      </c>
      <c r="D90" s="59">
        <f t="shared" si="27"/>
        <v>1.4149999999999912</v>
      </c>
      <c r="E90" s="60">
        <f t="shared" si="17"/>
        <v>1.334889999999997</v>
      </c>
      <c r="F90" s="50">
        <v>4.585</v>
      </c>
      <c r="G90" s="61">
        <f t="shared" si="18"/>
        <v>2.6727501302499608</v>
      </c>
      <c r="H90" s="39">
        <f t="shared" si="19"/>
        <v>114104.80343235022</v>
      </c>
      <c r="I90" s="40">
        <f t="shared" si="20"/>
        <v>16.800000000000008</v>
      </c>
      <c r="J90" s="40">
        <v>84</v>
      </c>
      <c r="K90" s="47">
        <f t="shared" si="14"/>
        <v>420</v>
      </c>
      <c r="L90" s="40">
        <v>1</v>
      </c>
      <c r="N90" s="41">
        <f t="shared" si="15"/>
        <v>2000</v>
      </c>
      <c r="O90" s="41">
        <f t="shared" si="21"/>
        <v>840000</v>
      </c>
      <c r="P90" s="41">
        <f t="shared" si="22"/>
        <v>5705240.1716175107</v>
      </c>
      <c r="Q90" s="41">
        <f t="shared" si="23"/>
        <v>11.651333303087284</v>
      </c>
      <c r="R90" s="45">
        <f t="shared" si="16"/>
        <v>6.7919525852589411</v>
      </c>
    </row>
    <row r="91" spans="1:18">
      <c r="A91" s="59">
        <f t="shared" si="24"/>
        <v>0.18400000000000008</v>
      </c>
      <c r="B91" s="59">
        <f t="shared" si="25"/>
        <v>2.8399999999999821</v>
      </c>
      <c r="C91" s="59">
        <f t="shared" si="26"/>
        <v>1.419999999999991</v>
      </c>
      <c r="D91" s="59">
        <f t="shared" si="27"/>
        <v>1.419999999999991</v>
      </c>
      <c r="E91" s="60">
        <f t="shared" si="17"/>
        <v>1.3385599999999969</v>
      </c>
      <c r="F91" s="50">
        <v>4.585</v>
      </c>
      <c r="G91" s="61">
        <f t="shared" si="18"/>
        <v>2.69907238399996</v>
      </c>
      <c r="H91" s="39">
        <f t="shared" si="19"/>
        <v>131072.00000000073</v>
      </c>
      <c r="I91" s="40">
        <f t="shared" si="20"/>
        <v>17.000000000000007</v>
      </c>
      <c r="J91" s="40">
        <v>85</v>
      </c>
      <c r="K91" s="47">
        <f t="shared" si="14"/>
        <v>425</v>
      </c>
      <c r="L91" s="40">
        <v>1</v>
      </c>
      <c r="N91" s="41">
        <f t="shared" si="15"/>
        <v>2000</v>
      </c>
      <c r="O91" s="41">
        <f t="shared" si="21"/>
        <v>850000</v>
      </c>
      <c r="P91" s="41">
        <f t="shared" si="22"/>
        <v>6553600.0000000363</v>
      </c>
      <c r="Q91" s="41">
        <f t="shared" si="23"/>
        <v>13.097421773985824</v>
      </c>
      <c r="R91" s="45">
        <f t="shared" si="16"/>
        <v>7.7101176470588664</v>
      </c>
    </row>
    <row r="92" spans="1:18">
      <c r="A92" s="59">
        <f t="shared" si="24"/>
        <v>0.18500000000000008</v>
      </c>
      <c r="B92" s="59">
        <f t="shared" si="25"/>
        <v>2.8499999999999819</v>
      </c>
      <c r="C92" s="59">
        <f t="shared" si="26"/>
        <v>1.4249999999999909</v>
      </c>
      <c r="D92" s="59">
        <f t="shared" si="27"/>
        <v>1.4249999999999909</v>
      </c>
      <c r="E92" s="60">
        <f t="shared" si="17"/>
        <v>1.3422499999999968</v>
      </c>
      <c r="F92" s="50">
        <v>4.585</v>
      </c>
      <c r="G92" s="61">
        <f t="shared" si="18"/>
        <v>2.725606406249959</v>
      </c>
      <c r="H92" s="39">
        <f t="shared" si="19"/>
        <v>150562.19078617223</v>
      </c>
      <c r="I92" s="40">
        <f t="shared" si="20"/>
        <v>17.200000000000006</v>
      </c>
      <c r="J92" s="40">
        <v>86</v>
      </c>
      <c r="K92" s="47">
        <f t="shared" si="14"/>
        <v>430</v>
      </c>
      <c r="L92" s="40">
        <v>1</v>
      </c>
      <c r="N92" s="41">
        <f t="shared" si="15"/>
        <v>2000</v>
      </c>
      <c r="O92" s="41">
        <f t="shared" si="21"/>
        <v>860000</v>
      </c>
      <c r="P92" s="41">
        <f t="shared" si="22"/>
        <v>7528109.5393086113</v>
      </c>
      <c r="Q92" s="41">
        <f t="shared" si="23"/>
        <v>14.725283918974705</v>
      </c>
      <c r="R92" s="45">
        <f t="shared" si="16"/>
        <v>8.753615743382106</v>
      </c>
    </row>
    <row r="93" spans="1:18">
      <c r="A93" s="59">
        <f t="shared" si="24"/>
        <v>0.18600000000000008</v>
      </c>
      <c r="B93" s="59">
        <f t="shared" si="25"/>
        <v>2.8599999999999817</v>
      </c>
      <c r="C93" s="59">
        <f t="shared" si="26"/>
        <v>1.4299999999999908</v>
      </c>
      <c r="D93" s="59">
        <f t="shared" si="27"/>
        <v>1.4299999999999908</v>
      </c>
      <c r="E93" s="60">
        <f t="shared" si="17"/>
        <v>1.3459599999999967</v>
      </c>
      <c r="F93" s="50">
        <v>4.585</v>
      </c>
      <c r="G93" s="61">
        <f t="shared" si="18"/>
        <v>2.7523536039999579</v>
      </c>
      <c r="H93" s="39">
        <f t="shared" si="19"/>
        <v>172950.54088082581</v>
      </c>
      <c r="I93" s="40">
        <f t="shared" si="20"/>
        <v>17.400000000000009</v>
      </c>
      <c r="J93" s="40">
        <v>87</v>
      </c>
      <c r="K93" s="47">
        <f t="shared" si="14"/>
        <v>435</v>
      </c>
      <c r="L93" s="40">
        <v>1</v>
      </c>
      <c r="N93" s="41">
        <f t="shared" si="15"/>
        <v>2000</v>
      </c>
      <c r="O93" s="41">
        <f t="shared" si="21"/>
        <v>870000</v>
      </c>
      <c r="P93" s="41">
        <f t="shared" si="22"/>
        <v>8647527.0440412909</v>
      </c>
      <c r="Q93" s="41">
        <f t="shared" si="23"/>
        <v>16.557996554109931</v>
      </c>
      <c r="R93" s="45">
        <f t="shared" si="16"/>
        <v>9.9396862575187246</v>
      </c>
    </row>
    <row r="94" spans="1:18">
      <c r="A94" s="59">
        <f t="shared" si="24"/>
        <v>0.18700000000000008</v>
      </c>
      <c r="B94" s="59">
        <f t="shared" si="25"/>
        <v>2.8699999999999815</v>
      </c>
      <c r="C94" s="59">
        <f t="shared" si="26"/>
        <v>1.4349999999999907</v>
      </c>
      <c r="D94" s="59">
        <f t="shared" si="27"/>
        <v>1.4349999999999907</v>
      </c>
      <c r="E94" s="60">
        <f t="shared" si="17"/>
        <v>1.3496899999999967</v>
      </c>
      <c r="F94" s="50">
        <v>4.585</v>
      </c>
      <c r="G94" s="61">
        <f t="shared" si="18"/>
        <v>2.7793153902499572</v>
      </c>
      <c r="H94" s="39">
        <f t="shared" si="19"/>
        <v>198668.00180565205</v>
      </c>
      <c r="I94" s="40">
        <f t="shared" si="20"/>
        <v>17.600000000000009</v>
      </c>
      <c r="J94" s="40">
        <v>88</v>
      </c>
      <c r="K94" s="47">
        <f t="shared" si="14"/>
        <v>440</v>
      </c>
      <c r="L94" s="40">
        <v>1</v>
      </c>
      <c r="N94" s="41">
        <f t="shared" si="15"/>
        <v>2000</v>
      </c>
      <c r="O94" s="41">
        <f t="shared" si="21"/>
        <v>880000</v>
      </c>
      <c r="P94" s="41">
        <f t="shared" si="22"/>
        <v>9933400.0902826022</v>
      </c>
      <c r="Q94" s="41">
        <f t="shared" si="23"/>
        <v>18.621590137939464</v>
      </c>
      <c r="R94" s="45">
        <f t="shared" si="16"/>
        <v>11.287954648048412</v>
      </c>
    </row>
    <row r="95" spans="1:18">
      <c r="A95" s="59">
        <f t="shared" si="24"/>
        <v>0.18800000000000008</v>
      </c>
      <c r="B95" s="59">
        <f t="shared" si="25"/>
        <v>2.8799999999999812</v>
      </c>
      <c r="C95" s="59">
        <f t="shared" si="26"/>
        <v>1.4399999999999906</v>
      </c>
      <c r="D95" s="59">
        <f t="shared" si="27"/>
        <v>1.4399999999999906</v>
      </c>
      <c r="E95" s="60">
        <f t="shared" si="17"/>
        <v>1.3534399999999966</v>
      </c>
      <c r="F95" s="50">
        <v>4.585</v>
      </c>
      <c r="G95" s="61">
        <f t="shared" si="18"/>
        <v>2.8064931839999567</v>
      </c>
      <c r="H95" s="39">
        <f t="shared" si="19"/>
        <v>228209.60686470056</v>
      </c>
      <c r="I95" s="40">
        <f t="shared" si="20"/>
        <v>17.800000000000011</v>
      </c>
      <c r="J95" s="40">
        <v>89</v>
      </c>
      <c r="K95" s="47">
        <f t="shared" si="14"/>
        <v>445</v>
      </c>
      <c r="L95" s="40">
        <v>1</v>
      </c>
      <c r="N95" s="41">
        <f t="shared" si="15"/>
        <v>2000</v>
      </c>
      <c r="O95" s="41">
        <f t="shared" si="21"/>
        <v>890000</v>
      </c>
      <c r="P95" s="41">
        <f t="shared" si="22"/>
        <v>11410480.343235027</v>
      </c>
      <c r="Q95" s="41">
        <f t="shared" si="23"/>
        <v>20.945429423963709</v>
      </c>
      <c r="R95" s="45">
        <f t="shared" si="16"/>
        <v>12.820764430601153</v>
      </c>
    </row>
    <row r="96" spans="1:18">
      <c r="A96" s="59">
        <f t="shared" si="24"/>
        <v>0.18900000000000008</v>
      </c>
      <c r="B96" s="59">
        <f t="shared" si="25"/>
        <v>2.889999999999981</v>
      </c>
      <c r="C96" s="59">
        <f t="shared" si="26"/>
        <v>1.4449999999999905</v>
      </c>
      <c r="D96" s="59">
        <f t="shared" si="27"/>
        <v>1.4449999999999905</v>
      </c>
      <c r="E96" s="60">
        <f t="shared" si="17"/>
        <v>1.3572099999999967</v>
      </c>
      <c r="F96" s="50">
        <v>4.585</v>
      </c>
      <c r="G96" s="61">
        <f t="shared" si="18"/>
        <v>2.8338884102499562</v>
      </c>
      <c r="H96" s="39">
        <f t="shared" si="19"/>
        <v>262144.00000000157</v>
      </c>
      <c r="I96" s="40">
        <f t="shared" si="20"/>
        <v>18.000000000000007</v>
      </c>
      <c r="J96" s="48">
        <v>90</v>
      </c>
      <c r="K96" s="47">
        <f t="shared" si="14"/>
        <v>450</v>
      </c>
      <c r="L96" s="40">
        <v>1</v>
      </c>
      <c r="N96" s="41">
        <f t="shared" si="15"/>
        <v>2000</v>
      </c>
      <c r="O96" s="41">
        <f t="shared" si="21"/>
        <v>900000</v>
      </c>
      <c r="P96" s="41">
        <f t="shared" si="22"/>
        <v>13107200.000000078</v>
      </c>
      <c r="Q96" s="41">
        <f t="shared" si="23"/>
        <v>23.562643462144298</v>
      </c>
      <c r="R96" s="45">
        <f t="shared" si="16"/>
        <v>14.563555555555643</v>
      </c>
    </row>
    <row r="97" spans="1:18">
      <c r="A97" s="59">
        <f t="shared" si="24"/>
        <v>0.19000000000000009</v>
      </c>
      <c r="B97" s="59">
        <f t="shared" si="25"/>
        <v>2.8999999999999808</v>
      </c>
      <c r="C97" s="59">
        <f t="shared" si="26"/>
        <v>1.4499999999999904</v>
      </c>
      <c r="D97" s="59">
        <f t="shared" si="27"/>
        <v>1.4499999999999904</v>
      </c>
      <c r="E97" s="60">
        <f t="shared" si="17"/>
        <v>1.3609999999999967</v>
      </c>
      <c r="F97" s="50">
        <v>4.585</v>
      </c>
      <c r="G97" s="61">
        <f t="shared" si="18"/>
        <v>2.861502499999955</v>
      </c>
      <c r="H97" s="39">
        <f t="shared" si="19"/>
        <v>301124.38157234452</v>
      </c>
      <c r="I97" s="40">
        <f t="shared" si="20"/>
        <v>18.200000000000006</v>
      </c>
      <c r="J97" s="40">
        <v>91</v>
      </c>
      <c r="K97" s="47">
        <f t="shared" si="14"/>
        <v>455</v>
      </c>
      <c r="L97" s="40">
        <v>1</v>
      </c>
      <c r="N97" s="41">
        <f t="shared" si="15"/>
        <v>2000</v>
      </c>
      <c r="O97" s="41">
        <f t="shared" si="21"/>
        <v>910000</v>
      </c>
      <c r="P97" s="41">
        <f t="shared" si="22"/>
        <v>15056219.078617226</v>
      </c>
      <c r="Q97" s="41">
        <f t="shared" si="23"/>
        <v>26.510611380652268</v>
      </c>
      <c r="R97" s="45">
        <f t="shared" si="16"/>
        <v>16.545295690788162</v>
      </c>
    </row>
    <row r="98" spans="1:18">
      <c r="A98" s="59">
        <f t="shared" ref="A98:A161" si="28">A97+0.1%</f>
        <v>0.19100000000000009</v>
      </c>
      <c r="B98" s="59">
        <f t="shared" ref="B98:B161" si="29">B97+1%</f>
        <v>2.9099999999999806</v>
      </c>
      <c r="C98" s="59">
        <f t="shared" ref="C98:C161" si="30">C97+0.5%</f>
        <v>1.4549999999999903</v>
      </c>
      <c r="D98" s="59">
        <f t="shared" ref="D98:D161" si="31">D97+0.5%</f>
        <v>1.4549999999999903</v>
      </c>
      <c r="E98" s="60">
        <f t="shared" si="17"/>
        <v>1.3648099999999965</v>
      </c>
      <c r="F98" s="50">
        <v>4.585</v>
      </c>
      <c r="G98" s="61">
        <f t="shared" si="18"/>
        <v>2.8893368902499543</v>
      </c>
      <c r="H98" s="39">
        <f t="shared" si="19"/>
        <v>345901.08176165173</v>
      </c>
      <c r="I98" s="40">
        <f t="shared" si="20"/>
        <v>18.400000000000009</v>
      </c>
      <c r="J98" s="40">
        <v>92</v>
      </c>
      <c r="K98" s="47">
        <f t="shared" si="14"/>
        <v>460</v>
      </c>
      <c r="L98" s="40">
        <v>1</v>
      </c>
      <c r="N98" s="41">
        <f t="shared" si="15"/>
        <v>2000</v>
      </c>
      <c r="O98" s="41">
        <f t="shared" si="21"/>
        <v>920000</v>
      </c>
      <c r="P98" s="41">
        <f t="shared" si="22"/>
        <v>17295054.088082585</v>
      </c>
      <c r="Q98" s="41">
        <f t="shared" si="23"/>
        <v>29.831511221051596</v>
      </c>
      <c r="R98" s="45">
        <f t="shared" si="16"/>
        <v>18.798971834872376</v>
      </c>
    </row>
    <row r="99" spans="1:18">
      <c r="A99" s="59">
        <f t="shared" si="28"/>
        <v>0.19200000000000009</v>
      </c>
      <c r="B99" s="59">
        <f t="shared" si="29"/>
        <v>2.9199999999999804</v>
      </c>
      <c r="C99" s="59">
        <f t="shared" si="30"/>
        <v>1.4599999999999902</v>
      </c>
      <c r="D99" s="59">
        <f t="shared" si="31"/>
        <v>1.4599999999999902</v>
      </c>
      <c r="E99" s="60">
        <f t="shared" si="17"/>
        <v>1.3686399999999965</v>
      </c>
      <c r="F99" s="50">
        <v>4.585</v>
      </c>
      <c r="G99" s="61">
        <f t="shared" si="18"/>
        <v>2.9173930239999533</v>
      </c>
      <c r="H99" s="39">
        <f t="shared" si="19"/>
        <v>397336.00361130427</v>
      </c>
      <c r="I99" s="40">
        <f t="shared" si="20"/>
        <v>18.600000000000012</v>
      </c>
      <c r="J99" s="40">
        <v>93</v>
      </c>
      <c r="K99" s="47">
        <f t="shared" si="14"/>
        <v>465</v>
      </c>
      <c r="L99" s="40">
        <v>1</v>
      </c>
      <c r="N99" s="41">
        <f t="shared" si="15"/>
        <v>2000</v>
      </c>
      <c r="O99" s="41">
        <f t="shared" si="21"/>
        <v>930000</v>
      </c>
      <c r="P99" s="41">
        <f t="shared" si="22"/>
        <v>19866800.180565212</v>
      </c>
      <c r="Q99" s="41">
        <f t="shared" si="23"/>
        <v>33.572940052817934</v>
      </c>
      <c r="R99" s="45">
        <f t="shared" si="16"/>
        <v>21.36215073179055</v>
      </c>
    </row>
    <row r="100" spans="1:18">
      <c r="A100" s="59">
        <f t="shared" si="28"/>
        <v>0.19300000000000009</v>
      </c>
      <c r="B100" s="59">
        <f t="shared" si="29"/>
        <v>2.9299999999999802</v>
      </c>
      <c r="C100" s="59">
        <f t="shared" si="30"/>
        <v>1.4649999999999901</v>
      </c>
      <c r="D100" s="59">
        <f t="shared" si="31"/>
        <v>1.4649999999999901</v>
      </c>
      <c r="E100" s="60">
        <f t="shared" si="17"/>
        <v>1.3724899999999964</v>
      </c>
      <c r="F100" s="50">
        <v>4.585</v>
      </c>
      <c r="G100" s="61">
        <f t="shared" si="18"/>
        <v>2.9456723502499522</v>
      </c>
      <c r="H100" s="39">
        <f t="shared" si="19"/>
        <v>456419.21372940112</v>
      </c>
      <c r="I100" s="40">
        <f t="shared" si="20"/>
        <v>18.800000000000011</v>
      </c>
      <c r="J100" s="40">
        <v>94</v>
      </c>
      <c r="K100" s="47">
        <f t="shared" si="14"/>
        <v>470</v>
      </c>
      <c r="L100" s="40">
        <v>1</v>
      </c>
      <c r="N100" s="41">
        <f t="shared" si="15"/>
        <v>2000</v>
      </c>
      <c r="O100" s="41">
        <f t="shared" si="21"/>
        <v>940000</v>
      </c>
      <c r="P100" s="41">
        <f t="shared" si="22"/>
        <v>22820960.686470054</v>
      </c>
      <c r="Q100" s="41">
        <f t="shared" si="23"/>
        <v>37.788614671103893</v>
      </c>
      <c r="R100" s="45">
        <f t="shared" si="16"/>
        <v>24.277617751563888</v>
      </c>
    </row>
    <row r="101" spans="1:18">
      <c r="A101" s="59">
        <f t="shared" si="28"/>
        <v>0.19400000000000009</v>
      </c>
      <c r="B101" s="59">
        <f t="shared" si="29"/>
        <v>2.93999999999998</v>
      </c>
      <c r="C101" s="59">
        <f t="shared" si="30"/>
        <v>1.46999999999999</v>
      </c>
      <c r="D101" s="59">
        <f t="shared" si="31"/>
        <v>1.46999999999999</v>
      </c>
      <c r="E101" s="60">
        <f t="shared" si="17"/>
        <v>1.3763599999999965</v>
      </c>
      <c r="F101" s="50">
        <v>6.06</v>
      </c>
      <c r="G101" s="61">
        <f t="shared" si="18"/>
        <v>2.9741763239999517</v>
      </c>
      <c r="H101" s="39">
        <f t="shared" si="19"/>
        <v>524288.00000000338</v>
      </c>
      <c r="I101" s="40">
        <f t="shared" si="20"/>
        <v>19.000000000000011</v>
      </c>
      <c r="J101" s="40">
        <v>95</v>
      </c>
      <c r="K101" s="47">
        <f t="shared" si="14"/>
        <v>475</v>
      </c>
      <c r="L101" s="40">
        <v>1</v>
      </c>
      <c r="N101" s="41">
        <f t="shared" si="15"/>
        <v>2000</v>
      </c>
      <c r="O101" s="41">
        <f t="shared" si="21"/>
        <v>950000</v>
      </c>
      <c r="P101" s="41">
        <f t="shared" si="22"/>
        <v>26214400.000000168</v>
      </c>
      <c r="Q101" s="41">
        <f t="shared" si="23"/>
        <v>56.224063296235357</v>
      </c>
      <c r="R101" s="45">
        <f t="shared" si="16"/>
        <v>27.59410526315807</v>
      </c>
    </row>
    <row r="102" spans="1:18">
      <c r="A102" s="59">
        <f t="shared" si="28"/>
        <v>0.19500000000000009</v>
      </c>
      <c r="B102" s="59">
        <f t="shared" si="29"/>
        <v>2.9499999999999797</v>
      </c>
      <c r="C102" s="59">
        <f t="shared" si="30"/>
        <v>1.4749999999999899</v>
      </c>
      <c r="D102" s="59">
        <f t="shared" si="31"/>
        <v>1.4749999999999899</v>
      </c>
      <c r="E102" s="60">
        <f t="shared" si="17"/>
        <v>1.3802499999999962</v>
      </c>
      <c r="F102" s="50">
        <v>6.06</v>
      </c>
      <c r="G102" s="61">
        <f t="shared" si="18"/>
        <v>3.0029064062499509</v>
      </c>
      <c r="H102" s="39">
        <f t="shared" si="19"/>
        <v>602248.76314468938</v>
      </c>
      <c r="I102" s="40">
        <f t="shared" si="20"/>
        <v>19.20000000000001</v>
      </c>
      <c r="J102" s="40">
        <v>96</v>
      </c>
      <c r="K102" s="47">
        <f t="shared" si="14"/>
        <v>480</v>
      </c>
      <c r="L102" s="40">
        <v>1</v>
      </c>
      <c r="N102" s="41">
        <f t="shared" si="15"/>
        <v>2000</v>
      </c>
      <c r="O102" s="41">
        <f t="shared" si="21"/>
        <v>960000</v>
      </c>
      <c r="P102" s="41">
        <f t="shared" si="22"/>
        <v>30112438.157234468</v>
      </c>
      <c r="Q102" s="41">
        <f t="shared" si="23"/>
        <v>63.300263195655731</v>
      </c>
      <c r="R102" s="45">
        <f t="shared" si="16"/>
        <v>31.367123080452572</v>
      </c>
    </row>
    <row r="103" spans="1:18">
      <c r="A103" s="59">
        <f t="shared" si="28"/>
        <v>0.19600000000000009</v>
      </c>
      <c r="B103" s="59">
        <f t="shared" si="29"/>
        <v>2.9599999999999795</v>
      </c>
      <c r="C103" s="59">
        <f t="shared" si="30"/>
        <v>1.4799999999999898</v>
      </c>
      <c r="D103" s="59">
        <f t="shared" si="31"/>
        <v>1.4799999999999898</v>
      </c>
      <c r="E103" s="60">
        <f t="shared" si="17"/>
        <v>1.3841599999999961</v>
      </c>
      <c r="F103" s="50">
        <v>6.06</v>
      </c>
      <c r="G103" s="61">
        <f t="shared" si="18"/>
        <v>3.0318640639999495</v>
      </c>
      <c r="H103" s="39">
        <f t="shared" si="19"/>
        <v>691802.16352330381</v>
      </c>
      <c r="I103" s="40">
        <f t="shared" si="20"/>
        <v>19.400000000000009</v>
      </c>
      <c r="J103" s="40">
        <v>97</v>
      </c>
      <c r="K103" s="47">
        <f t="shared" si="14"/>
        <v>485</v>
      </c>
      <c r="L103" s="40">
        <v>1</v>
      </c>
      <c r="N103" s="41">
        <f t="shared" si="15"/>
        <v>2000</v>
      </c>
      <c r="O103" s="41">
        <f t="shared" si="21"/>
        <v>970000</v>
      </c>
      <c r="P103" s="41">
        <f t="shared" si="22"/>
        <v>34590108.176165193</v>
      </c>
      <c r="Q103" s="41">
        <f t="shared" si="23"/>
        <v>71.275961512796698</v>
      </c>
      <c r="R103" s="45">
        <f t="shared" si="16"/>
        <v>35.659905336252777</v>
      </c>
    </row>
    <row r="104" spans="1:18">
      <c r="A104" s="59">
        <f t="shared" si="28"/>
        <v>0.19700000000000009</v>
      </c>
      <c r="B104" s="59">
        <f t="shared" si="29"/>
        <v>2.9699999999999793</v>
      </c>
      <c r="C104" s="59">
        <f t="shared" si="30"/>
        <v>1.4849999999999897</v>
      </c>
      <c r="D104" s="59">
        <f t="shared" si="31"/>
        <v>1.4849999999999897</v>
      </c>
      <c r="E104" s="60">
        <f t="shared" si="17"/>
        <v>1.388089999999996</v>
      </c>
      <c r="F104" s="50">
        <v>6.06</v>
      </c>
      <c r="G104" s="61">
        <f t="shared" si="18"/>
        <v>3.0610507702499485</v>
      </c>
      <c r="H104" s="39">
        <f t="shared" si="19"/>
        <v>794672.00722260878</v>
      </c>
      <c r="I104" s="40">
        <f t="shared" si="20"/>
        <v>19.600000000000012</v>
      </c>
      <c r="J104" s="40">
        <v>98</v>
      </c>
      <c r="K104" s="47">
        <f t="shared" si="14"/>
        <v>490</v>
      </c>
      <c r="L104" s="40">
        <v>1</v>
      </c>
      <c r="N104" s="41">
        <f t="shared" si="15"/>
        <v>2000</v>
      </c>
      <c r="O104" s="41">
        <f t="shared" si="21"/>
        <v>980000</v>
      </c>
      <c r="P104" s="41">
        <f t="shared" si="22"/>
        <v>39733600.361130439</v>
      </c>
      <c r="Q104" s="41">
        <f t="shared" si="23"/>
        <v>80.266427719627643</v>
      </c>
      <c r="R104" s="45">
        <f t="shared" si="16"/>
        <v>40.544490164418818</v>
      </c>
    </row>
    <row r="105" spans="1:18">
      <c r="A105" s="59">
        <f t="shared" si="28"/>
        <v>0.19800000000000009</v>
      </c>
      <c r="B105" s="59">
        <f t="shared" si="29"/>
        <v>2.9799999999999791</v>
      </c>
      <c r="C105" s="59">
        <f t="shared" si="30"/>
        <v>1.4899999999999896</v>
      </c>
      <c r="D105" s="59">
        <f t="shared" si="31"/>
        <v>1.4899999999999896</v>
      </c>
      <c r="E105" s="60">
        <f t="shared" si="17"/>
        <v>1.3920399999999962</v>
      </c>
      <c r="F105" s="50">
        <v>6.06</v>
      </c>
      <c r="G105" s="61">
        <f t="shared" si="18"/>
        <v>3.0904680039999479</v>
      </c>
      <c r="H105" s="39">
        <f t="shared" si="19"/>
        <v>912838.42745880282</v>
      </c>
      <c r="I105" s="40">
        <f t="shared" si="20"/>
        <v>19.800000000000011</v>
      </c>
      <c r="J105" s="40">
        <v>99</v>
      </c>
      <c r="K105" s="47">
        <f t="shared" si="14"/>
        <v>495</v>
      </c>
      <c r="L105" s="40">
        <v>1</v>
      </c>
      <c r="N105" s="41">
        <f t="shared" si="15"/>
        <v>2000</v>
      </c>
      <c r="O105" s="41">
        <f t="shared" si="21"/>
        <v>990000</v>
      </c>
      <c r="P105" s="41">
        <f t="shared" si="22"/>
        <v>45641921.372940138</v>
      </c>
      <c r="Q105" s="41">
        <f t="shared" si="23"/>
        <v>90.401803863314299</v>
      </c>
      <c r="R105" s="45">
        <f t="shared" si="16"/>
        <v>46.102950881757714</v>
      </c>
    </row>
    <row r="106" spans="1:18">
      <c r="A106" s="59">
        <f t="shared" si="28"/>
        <v>0.19900000000000009</v>
      </c>
      <c r="B106" s="59">
        <f t="shared" si="29"/>
        <v>2.9899999999999789</v>
      </c>
      <c r="C106" s="59">
        <f t="shared" si="30"/>
        <v>1.4949999999999894</v>
      </c>
      <c r="D106" s="59">
        <f t="shared" si="31"/>
        <v>1.4949999999999894</v>
      </c>
      <c r="E106" s="60">
        <f t="shared" si="17"/>
        <v>1.396009999999996</v>
      </c>
      <c r="F106" s="50">
        <v>6.06</v>
      </c>
      <c r="G106" s="61">
        <f t="shared" si="18"/>
        <v>3.120117250249947</v>
      </c>
      <c r="H106" s="39">
        <f t="shared" si="19"/>
        <v>1048576.000000007</v>
      </c>
      <c r="I106" s="40">
        <f t="shared" si="20"/>
        <v>20.000000000000011</v>
      </c>
      <c r="J106" s="48">
        <v>100</v>
      </c>
      <c r="K106" s="47">
        <f t="shared" si="14"/>
        <v>500</v>
      </c>
      <c r="L106" s="40">
        <v>20</v>
      </c>
      <c r="N106" s="41">
        <f t="shared" si="15"/>
        <v>40000</v>
      </c>
      <c r="O106" s="41">
        <f t="shared" si="21"/>
        <v>20000000</v>
      </c>
      <c r="P106" s="41">
        <f t="shared" si="22"/>
        <v>52428800.00000035</v>
      </c>
      <c r="Q106" s="41">
        <f t="shared" si="23"/>
        <v>5.0914517391061223</v>
      </c>
      <c r="R106" s="45">
        <f t="shared" si="16"/>
        <v>2.6214400000000175</v>
      </c>
    </row>
    <row r="107" spans="1:18">
      <c r="A107" s="59">
        <f t="shared" si="28"/>
        <v>0.20000000000000009</v>
      </c>
      <c r="B107" s="59">
        <f t="shared" si="29"/>
        <v>2.9999999999999787</v>
      </c>
      <c r="C107" s="59">
        <f t="shared" si="30"/>
        <v>1.4999999999999893</v>
      </c>
      <c r="D107" s="59">
        <f t="shared" si="31"/>
        <v>1.4999999999999893</v>
      </c>
      <c r="E107" s="60">
        <f t="shared" si="17"/>
        <v>1.3999999999999959</v>
      </c>
      <c r="F107" s="50">
        <v>6.06</v>
      </c>
      <c r="G107" s="61">
        <f t="shared" si="18"/>
        <v>3.1499999999999457</v>
      </c>
      <c r="H107" s="39">
        <f t="shared" si="19"/>
        <v>1204497.526289379</v>
      </c>
      <c r="I107" s="40">
        <f t="shared" si="20"/>
        <v>20.20000000000001</v>
      </c>
      <c r="J107" s="40">
        <v>101</v>
      </c>
      <c r="K107" s="47">
        <f t="shared" si="14"/>
        <v>505</v>
      </c>
      <c r="L107" s="40">
        <v>1</v>
      </c>
      <c r="N107" s="41">
        <f t="shared" si="15"/>
        <v>40000</v>
      </c>
      <c r="O107" s="41">
        <f t="shared" si="21"/>
        <v>20200000</v>
      </c>
      <c r="P107" s="41">
        <f t="shared" si="22"/>
        <v>60224876.31446895</v>
      </c>
      <c r="Q107" s="41">
        <f t="shared" si="23"/>
        <v>5.7357025061399982</v>
      </c>
      <c r="R107" s="45">
        <f t="shared" si="16"/>
        <v>2.9814295205182648</v>
      </c>
    </row>
    <row r="108" spans="1:18">
      <c r="A108" s="59">
        <f t="shared" si="28"/>
        <v>0.2010000000000001</v>
      </c>
      <c r="B108" s="59">
        <f t="shared" si="29"/>
        <v>3.0099999999999785</v>
      </c>
      <c r="C108" s="59">
        <f t="shared" si="30"/>
        <v>1.5049999999999892</v>
      </c>
      <c r="D108" s="59">
        <f t="shared" si="31"/>
        <v>1.5049999999999892</v>
      </c>
      <c r="E108" s="60">
        <f t="shared" si="17"/>
        <v>1.404009999999996</v>
      </c>
      <c r="F108" s="50">
        <v>6.06</v>
      </c>
      <c r="G108" s="61">
        <f t="shared" si="18"/>
        <v>3.1801177502499454</v>
      </c>
      <c r="H108" s="39">
        <f t="shared" si="19"/>
        <v>1383604.3270466076</v>
      </c>
      <c r="I108" s="40">
        <f t="shared" si="20"/>
        <v>20.400000000000009</v>
      </c>
      <c r="J108" s="40">
        <v>102</v>
      </c>
      <c r="K108" s="47">
        <f t="shared" si="14"/>
        <v>510</v>
      </c>
      <c r="L108" s="40">
        <v>1</v>
      </c>
      <c r="N108" s="41">
        <f t="shared" si="15"/>
        <v>40000</v>
      </c>
      <c r="O108" s="41">
        <f t="shared" si="21"/>
        <v>20400000</v>
      </c>
      <c r="P108" s="41">
        <f t="shared" si="22"/>
        <v>69180216.352330387</v>
      </c>
      <c r="Q108" s="41">
        <f t="shared" si="23"/>
        <v>6.4622115578953769</v>
      </c>
      <c r="R108" s="45">
        <f t="shared" si="16"/>
        <v>3.391187076094627</v>
      </c>
    </row>
    <row r="109" spans="1:18">
      <c r="A109" s="59">
        <f t="shared" si="28"/>
        <v>0.2020000000000001</v>
      </c>
      <c r="B109" s="59">
        <f t="shared" si="29"/>
        <v>3.0199999999999783</v>
      </c>
      <c r="C109" s="59">
        <f t="shared" si="30"/>
        <v>1.5099999999999891</v>
      </c>
      <c r="D109" s="59">
        <f t="shared" si="31"/>
        <v>1.5099999999999891</v>
      </c>
      <c r="E109" s="60">
        <f t="shared" si="17"/>
        <v>1.4080399999999957</v>
      </c>
      <c r="F109" s="50">
        <v>6.06</v>
      </c>
      <c r="G109" s="61">
        <f t="shared" si="18"/>
        <v>3.2104720039999441</v>
      </c>
      <c r="H109" s="39">
        <f t="shared" si="19"/>
        <v>1589344.0144452183</v>
      </c>
      <c r="I109" s="40">
        <f t="shared" si="20"/>
        <v>20.600000000000012</v>
      </c>
      <c r="J109" s="40">
        <v>103</v>
      </c>
      <c r="K109" s="47">
        <f t="shared" si="14"/>
        <v>515</v>
      </c>
      <c r="L109" s="40">
        <v>1</v>
      </c>
      <c r="N109" s="41">
        <f t="shared" si="15"/>
        <v>40000</v>
      </c>
      <c r="O109" s="41">
        <f t="shared" si="21"/>
        <v>20600000</v>
      </c>
      <c r="P109" s="41">
        <f t="shared" si="22"/>
        <v>79467200.722260907</v>
      </c>
      <c r="Q109" s="41">
        <f t="shared" si="23"/>
        <v>7.2815599871887224</v>
      </c>
      <c r="R109" s="45">
        <f t="shared" si="16"/>
        <v>3.8576311030223742</v>
      </c>
    </row>
    <row r="110" spans="1:18">
      <c r="A110" s="59">
        <f t="shared" si="28"/>
        <v>0.2030000000000001</v>
      </c>
      <c r="B110" s="59">
        <f t="shared" si="29"/>
        <v>3.029999999999978</v>
      </c>
      <c r="C110" s="59">
        <f t="shared" si="30"/>
        <v>1.514999999999989</v>
      </c>
      <c r="D110" s="59">
        <f t="shared" si="31"/>
        <v>1.514999999999989</v>
      </c>
      <c r="E110" s="60">
        <f t="shared" si="17"/>
        <v>1.4120899999999956</v>
      </c>
      <c r="F110" s="50">
        <v>6.06</v>
      </c>
      <c r="G110" s="61">
        <f t="shared" si="18"/>
        <v>3.241064270249943</v>
      </c>
      <c r="H110" s="39">
        <f t="shared" si="19"/>
        <v>1825676.8549176061</v>
      </c>
      <c r="I110" s="40">
        <f t="shared" si="20"/>
        <v>20.800000000000011</v>
      </c>
      <c r="J110" s="40">
        <v>104</v>
      </c>
      <c r="K110" s="47">
        <f t="shared" si="14"/>
        <v>520</v>
      </c>
      <c r="L110" s="40">
        <v>1</v>
      </c>
      <c r="N110" s="41">
        <f t="shared" si="15"/>
        <v>40000</v>
      </c>
      <c r="O110" s="41">
        <f t="shared" si="21"/>
        <v>20800000</v>
      </c>
      <c r="P110" s="41">
        <f t="shared" si="22"/>
        <v>91283842.745880306</v>
      </c>
      <c r="Q110" s="41">
        <f t="shared" si="23"/>
        <v>8.2056985837736569</v>
      </c>
      <c r="R110" s="45">
        <f t="shared" si="16"/>
        <v>4.3886462858596298</v>
      </c>
    </row>
    <row r="111" spans="1:18">
      <c r="A111" s="59">
        <f t="shared" si="28"/>
        <v>0.2040000000000001</v>
      </c>
      <c r="B111" s="59">
        <f t="shared" si="29"/>
        <v>3.0399999999999778</v>
      </c>
      <c r="C111" s="59">
        <f t="shared" si="30"/>
        <v>1.5199999999999889</v>
      </c>
      <c r="D111" s="59">
        <f t="shared" si="31"/>
        <v>1.5199999999999889</v>
      </c>
      <c r="E111" s="60">
        <f t="shared" si="17"/>
        <v>1.4161599999999956</v>
      </c>
      <c r="F111" s="50">
        <v>6.06</v>
      </c>
      <c r="G111" s="61">
        <f t="shared" si="18"/>
        <v>3.2718960639999422</v>
      </c>
      <c r="H111" s="39">
        <f t="shared" si="19"/>
        <v>2097152.0000000149</v>
      </c>
      <c r="I111" s="40">
        <f t="shared" si="20"/>
        <v>21.000000000000011</v>
      </c>
      <c r="J111" s="40">
        <v>105</v>
      </c>
      <c r="K111" s="47">
        <f t="shared" si="14"/>
        <v>525</v>
      </c>
      <c r="L111" s="40">
        <v>1</v>
      </c>
      <c r="N111" s="41">
        <f t="shared" si="15"/>
        <v>40000</v>
      </c>
      <c r="O111" s="41">
        <f t="shared" si="21"/>
        <v>21000000</v>
      </c>
      <c r="P111" s="41">
        <f t="shared" si="22"/>
        <v>104857600.00000075</v>
      </c>
      <c r="Q111" s="41">
        <f t="shared" si="23"/>
        <v>9.2481261130219625</v>
      </c>
      <c r="R111" s="45">
        <f t="shared" si="16"/>
        <v>4.9932190476190828</v>
      </c>
    </row>
    <row r="112" spans="1:18">
      <c r="A112" s="59">
        <f t="shared" si="28"/>
        <v>0.2050000000000001</v>
      </c>
      <c r="B112" s="59">
        <f t="shared" si="29"/>
        <v>3.0499999999999776</v>
      </c>
      <c r="C112" s="59">
        <f t="shared" si="30"/>
        <v>1.5249999999999888</v>
      </c>
      <c r="D112" s="59">
        <f t="shared" si="31"/>
        <v>1.5249999999999888</v>
      </c>
      <c r="E112" s="60">
        <f t="shared" si="17"/>
        <v>1.4202499999999958</v>
      </c>
      <c r="F112" s="50">
        <v>6.06</v>
      </c>
      <c r="G112" s="61">
        <f t="shared" si="18"/>
        <v>3.3029689062499417</v>
      </c>
      <c r="H112" s="39">
        <f t="shared" si="19"/>
        <v>2408995.0525787589</v>
      </c>
      <c r="I112" s="40">
        <f t="shared" si="20"/>
        <v>21.20000000000001</v>
      </c>
      <c r="J112" s="40">
        <v>106</v>
      </c>
      <c r="K112" s="47">
        <f t="shared" si="14"/>
        <v>530</v>
      </c>
      <c r="L112" s="40">
        <v>1</v>
      </c>
      <c r="N112" s="41">
        <f t="shared" si="15"/>
        <v>40000</v>
      </c>
      <c r="O112" s="41">
        <f t="shared" si="21"/>
        <v>21200000</v>
      </c>
      <c r="P112" s="41">
        <f t="shared" si="22"/>
        <v>120449752.62893794</v>
      </c>
      <c r="Q112" s="41">
        <f t="shared" si="23"/>
        <v>10.424090911661278</v>
      </c>
      <c r="R112" s="45">
        <f t="shared" si="16"/>
        <v>5.6815921051385825</v>
      </c>
    </row>
    <row r="113" spans="1:18">
      <c r="A113" s="59">
        <f t="shared" si="28"/>
        <v>0.2060000000000001</v>
      </c>
      <c r="B113" s="59">
        <f t="shared" si="29"/>
        <v>3.0599999999999774</v>
      </c>
      <c r="C113" s="59">
        <f t="shared" si="30"/>
        <v>1.5299999999999887</v>
      </c>
      <c r="D113" s="59">
        <f t="shared" si="31"/>
        <v>1.5299999999999887</v>
      </c>
      <c r="E113" s="60">
        <f t="shared" si="17"/>
        <v>1.4243599999999956</v>
      </c>
      <c r="F113" s="50">
        <v>6.06</v>
      </c>
      <c r="G113" s="61">
        <f t="shared" si="18"/>
        <v>3.3342843239999405</v>
      </c>
      <c r="H113" s="39">
        <f t="shared" si="19"/>
        <v>2767208.6540932166</v>
      </c>
      <c r="I113" s="40">
        <f t="shared" si="20"/>
        <v>21.400000000000013</v>
      </c>
      <c r="J113" s="40">
        <v>107</v>
      </c>
      <c r="K113" s="47">
        <f t="shared" si="14"/>
        <v>535</v>
      </c>
      <c r="L113" s="40">
        <v>1</v>
      </c>
      <c r="N113" s="41">
        <f t="shared" si="15"/>
        <v>40000</v>
      </c>
      <c r="O113" s="41">
        <f t="shared" si="21"/>
        <v>21400000</v>
      </c>
      <c r="P113" s="41">
        <f t="shared" si="22"/>
        <v>138360432.70466083</v>
      </c>
      <c r="Q113" s="41">
        <f t="shared" si="23"/>
        <v>11.750818863396354</v>
      </c>
      <c r="R113" s="45">
        <f t="shared" si="16"/>
        <v>6.4654407805916279</v>
      </c>
    </row>
    <row r="114" spans="1:18">
      <c r="A114" s="59">
        <f t="shared" si="28"/>
        <v>0.2070000000000001</v>
      </c>
      <c r="B114" s="59">
        <f t="shared" si="29"/>
        <v>3.0699999999999772</v>
      </c>
      <c r="C114" s="59">
        <f t="shared" si="30"/>
        <v>1.5349999999999886</v>
      </c>
      <c r="D114" s="59">
        <f t="shared" si="31"/>
        <v>1.5349999999999886</v>
      </c>
      <c r="E114" s="60">
        <f t="shared" si="17"/>
        <v>1.4284899999999956</v>
      </c>
      <c r="F114" s="50">
        <v>6.06</v>
      </c>
      <c r="G114" s="61">
        <f t="shared" si="18"/>
        <v>3.3658438502499393</v>
      </c>
      <c r="H114" s="39">
        <f t="shared" si="19"/>
        <v>3178688.0288904374</v>
      </c>
      <c r="I114" s="40">
        <f t="shared" si="20"/>
        <v>21.600000000000012</v>
      </c>
      <c r="J114" s="40">
        <v>108</v>
      </c>
      <c r="K114" s="47">
        <f t="shared" si="14"/>
        <v>540</v>
      </c>
      <c r="L114" s="40">
        <v>1</v>
      </c>
      <c r="N114" s="41">
        <f t="shared" si="15"/>
        <v>40000</v>
      </c>
      <c r="O114" s="41">
        <f t="shared" si="21"/>
        <v>21600000</v>
      </c>
      <c r="P114" s="41">
        <f t="shared" si="22"/>
        <v>158934401.44452187</v>
      </c>
      <c r="Q114" s="41">
        <f t="shared" si="23"/>
        <v>13.247771221129698</v>
      </c>
      <c r="R114" s="45">
        <f t="shared" si="16"/>
        <v>7.3580741409500865</v>
      </c>
    </row>
    <row r="115" spans="1:18">
      <c r="A115" s="59">
        <f t="shared" si="28"/>
        <v>0.2080000000000001</v>
      </c>
      <c r="B115" s="59">
        <f t="shared" si="29"/>
        <v>3.079999999999977</v>
      </c>
      <c r="C115" s="59">
        <f t="shared" si="30"/>
        <v>1.5399999999999885</v>
      </c>
      <c r="D115" s="59">
        <f t="shared" si="31"/>
        <v>1.5399999999999885</v>
      </c>
      <c r="E115" s="60">
        <f t="shared" si="17"/>
        <v>1.4326399999999955</v>
      </c>
      <c r="F115" s="50">
        <v>6.06</v>
      </c>
      <c r="G115" s="61">
        <f t="shared" si="18"/>
        <v>3.3976490239999384</v>
      </c>
      <c r="H115" s="39">
        <f t="shared" si="19"/>
        <v>3651353.7098352131</v>
      </c>
      <c r="I115" s="40">
        <f t="shared" si="20"/>
        <v>21.800000000000011</v>
      </c>
      <c r="J115" s="40">
        <v>109</v>
      </c>
      <c r="K115" s="47">
        <f t="shared" si="14"/>
        <v>545</v>
      </c>
      <c r="L115" s="40">
        <v>1</v>
      </c>
      <c r="N115" s="41">
        <f t="shared" si="15"/>
        <v>40000</v>
      </c>
      <c r="O115" s="41">
        <f t="shared" si="21"/>
        <v>21800000</v>
      </c>
      <c r="P115" s="41">
        <f t="shared" si="22"/>
        <v>182567685.49176067</v>
      </c>
      <c r="Q115" s="41">
        <f t="shared" si="23"/>
        <v>14.936936199835554</v>
      </c>
      <c r="R115" s="45">
        <f t="shared" si="16"/>
        <v>8.3746644720991128</v>
      </c>
    </row>
    <row r="116" spans="1:18">
      <c r="A116" s="59">
        <f t="shared" si="28"/>
        <v>0.2090000000000001</v>
      </c>
      <c r="B116" s="59">
        <f t="shared" si="29"/>
        <v>3.0899999999999768</v>
      </c>
      <c r="C116" s="59">
        <f t="shared" si="30"/>
        <v>1.5449999999999884</v>
      </c>
      <c r="D116" s="59">
        <f t="shared" si="31"/>
        <v>1.5449999999999884</v>
      </c>
      <c r="E116" s="60">
        <f t="shared" si="17"/>
        <v>1.4368099999999955</v>
      </c>
      <c r="F116" s="50">
        <v>6.06</v>
      </c>
      <c r="G116" s="61">
        <f t="shared" si="18"/>
        <v>3.4297013902499378</v>
      </c>
      <c r="H116" s="39">
        <f t="shared" si="19"/>
        <v>4194304.0000000307</v>
      </c>
      <c r="I116" s="40">
        <f t="shared" si="20"/>
        <v>22.000000000000011</v>
      </c>
      <c r="J116" s="48">
        <v>110</v>
      </c>
      <c r="K116" s="47">
        <f t="shared" si="14"/>
        <v>550</v>
      </c>
      <c r="L116" s="40">
        <v>1</v>
      </c>
      <c r="N116" s="41">
        <f t="shared" si="15"/>
        <v>40000</v>
      </c>
      <c r="O116" s="41">
        <f t="shared" si="21"/>
        <v>22000000</v>
      </c>
      <c r="P116" s="41">
        <f t="shared" si="22"/>
        <v>209715200.00000155</v>
      </c>
      <c r="Q116" s="41">
        <f t="shared" si="23"/>
        <v>16.843158782024396</v>
      </c>
      <c r="R116" s="45">
        <f t="shared" si="16"/>
        <v>9.5325090909091621</v>
      </c>
    </row>
    <row r="117" spans="1:18">
      <c r="A117" s="59">
        <f t="shared" si="28"/>
        <v>0.2100000000000001</v>
      </c>
      <c r="B117" s="59">
        <f t="shared" si="29"/>
        <v>3.0999999999999766</v>
      </c>
      <c r="C117" s="59">
        <f t="shared" si="30"/>
        <v>1.5499999999999883</v>
      </c>
      <c r="D117" s="59">
        <f t="shared" si="31"/>
        <v>1.5499999999999883</v>
      </c>
      <c r="E117" s="60">
        <f t="shared" si="17"/>
        <v>1.4409999999999954</v>
      </c>
      <c r="F117" s="50">
        <v>6.06</v>
      </c>
      <c r="G117" s="61">
        <f t="shared" si="18"/>
        <v>3.462002499999937</v>
      </c>
      <c r="H117" s="39">
        <f t="shared" si="19"/>
        <v>4817990.1051575188</v>
      </c>
      <c r="I117" s="40">
        <f t="shared" si="20"/>
        <v>22.20000000000001</v>
      </c>
      <c r="J117" s="40">
        <v>111</v>
      </c>
      <c r="K117" s="47">
        <f t="shared" si="14"/>
        <v>555</v>
      </c>
      <c r="L117" s="40">
        <v>1</v>
      </c>
      <c r="N117" s="41">
        <f t="shared" si="15"/>
        <v>40000</v>
      </c>
      <c r="O117" s="41">
        <f t="shared" si="21"/>
        <v>22200000</v>
      </c>
      <c r="P117" s="41">
        <f t="shared" si="22"/>
        <v>240899505.25787595</v>
      </c>
      <c r="Q117" s="41">
        <f t="shared" si="23"/>
        <v>18.994513764204942</v>
      </c>
      <c r="R117" s="45">
        <f t="shared" si="16"/>
        <v>10.851329065670088</v>
      </c>
    </row>
    <row r="118" spans="1:18">
      <c r="A118" s="59">
        <f t="shared" si="28"/>
        <v>0.2110000000000001</v>
      </c>
      <c r="B118" s="59">
        <f t="shared" si="29"/>
        <v>3.1099999999999763</v>
      </c>
      <c r="C118" s="59">
        <f t="shared" si="30"/>
        <v>1.5549999999999882</v>
      </c>
      <c r="D118" s="59">
        <f t="shared" si="31"/>
        <v>1.5549999999999882</v>
      </c>
      <c r="E118" s="60">
        <f t="shared" si="17"/>
        <v>1.4452099999999952</v>
      </c>
      <c r="F118" s="50">
        <v>6.06</v>
      </c>
      <c r="G118" s="61">
        <f t="shared" si="18"/>
        <v>3.4945539102499352</v>
      </c>
      <c r="H118" s="39">
        <f t="shared" si="19"/>
        <v>5534417.3081864351</v>
      </c>
      <c r="I118" s="40">
        <f t="shared" si="20"/>
        <v>22.400000000000013</v>
      </c>
      <c r="J118" s="40">
        <v>112</v>
      </c>
      <c r="K118" s="47">
        <f t="shared" si="14"/>
        <v>560</v>
      </c>
      <c r="L118" s="40">
        <v>1</v>
      </c>
      <c r="N118" s="41">
        <f t="shared" si="15"/>
        <v>40000</v>
      </c>
      <c r="O118" s="41">
        <f t="shared" si="21"/>
        <v>22400000</v>
      </c>
      <c r="P118" s="41">
        <f t="shared" si="22"/>
        <v>276720865.40932178</v>
      </c>
      <c r="Q118" s="41">
        <f t="shared" si="23"/>
        <v>21.422727736919523</v>
      </c>
      <c r="R118" s="45">
        <f t="shared" si="16"/>
        <v>12.35361006291615</v>
      </c>
    </row>
    <row r="119" spans="1:18">
      <c r="A119" s="59">
        <f t="shared" si="28"/>
        <v>0.21200000000000011</v>
      </c>
      <c r="B119" s="59">
        <f t="shared" si="29"/>
        <v>3.1199999999999761</v>
      </c>
      <c r="C119" s="59">
        <f t="shared" si="30"/>
        <v>1.5599999999999881</v>
      </c>
      <c r="D119" s="59">
        <f t="shared" si="31"/>
        <v>1.5599999999999881</v>
      </c>
      <c r="E119" s="60">
        <f t="shared" si="17"/>
        <v>1.4494399999999952</v>
      </c>
      <c r="F119" s="50">
        <v>6.06</v>
      </c>
      <c r="G119" s="61">
        <f t="shared" si="18"/>
        <v>3.5273571839999347</v>
      </c>
      <c r="H119" s="39">
        <f t="shared" si="19"/>
        <v>6357376.0577808768</v>
      </c>
      <c r="I119" s="40">
        <f t="shared" si="20"/>
        <v>22.600000000000012</v>
      </c>
      <c r="J119" s="40">
        <v>113</v>
      </c>
      <c r="K119" s="47">
        <f t="shared" si="14"/>
        <v>565</v>
      </c>
      <c r="L119" s="40">
        <v>1</v>
      </c>
      <c r="N119" s="41">
        <f t="shared" si="15"/>
        <v>40000</v>
      </c>
      <c r="O119" s="41">
        <f t="shared" si="21"/>
        <v>22600000</v>
      </c>
      <c r="P119" s="41">
        <f t="shared" si="22"/>
        <v>317868802.88904381</v>
      </c>
      <c r="Q119" s="41">
        <f t="shared" si="23"/>
        <v>24.163656443122431</v>
      </c>
      <c r="R119" s="45">
        <f t="shared" si="16"/>
        <v>14.064991278276274</v>
      </c>
    </row>
    <row r="120" spans="1:18">
      <c r="A120" s="59">
        <f t="shared" si="28"/>
        <v>0.21300000000000011</v>
      </c>
      <c r="B120" s="59">
        <f t="shared" si="29"/>
        <v>3.1299999999999759</v>
      </c>
      <c r="C120" s="59">
        <f t="shared" si="30"/>
        <v>1.564999999999988</v>
      </c>
      <c r="D120" s="59">
        <f t="shared" si="31"/>
        <v>1.564999999999988</v>
      </c>
      <c r="E120" s="60">
        <f t="shared" si="17"/>
        <v>1.453689999999995</v>
      </c>
      <c r="F120" s="50">
        <v>6.06</v>
      </c>
      <c r="G120" s="61">
        <f t="shared" si="18"/>
        <v>3.5604138902499329</v>
      </c>
      <c r="H120" s="39">
        <f t="shared" si="19"/>
        <v>7302707.4196704291</v>
      </c>
      <c r="I120" s="40">
        <f t="shared" si="20"/>
        <v>22.800000000000011</v>
      </c>
      <c r="J120" s="40">
        <v>114</v>
      </c>
      <c r="K120" s="47">
        <f t="shared" si="14"/>
        <v>570</v>
      </c>
      <c r="L120" s="40">
        <v>1</v>
      </c>
      <c r="N120" s="41">
        <f t="shared" si="15"/>
        <v>40000</v>
      </c>
      <c r="O120" s="41">
        <f t="shared" si="21"/>
        <v>22800000</v>
      </c>
      <c r="P120" s="41">
        <f t="shared" si="22"/>
        <v>365135370.98352146</v>
      </c>
      <c r="Q120" s="41">
        <f t="shared" si="23"/>
        <v>27.257824811594165</v>
      </c>
      <c r="R120" s="45">
        <f t="shared" si="16"/>
        <v>16.014709253663224</v>
      </c>
    </row>
    <row r="121" spans="1:18">
      <c r="A121" s="59">
        <f t="shared" si="28"/>
        <v>0.21400000000000011</v>
      </c>
      <c r="B121" s="59">
        <f t="shared" si="29"/>
        <v>3.1399999999999757</v>
      </c>
      <c r="C121" s="59">
        <f t="shared" si="30"/>
        <v>1.5699999999999878</v>
      </c>
      <c r="D121" s="59">
        <f t="shared" si="31"/>
        <v>1.5699999999999878</v>
      </c>
      <c r="E121" s="60">
        <f t="shared" si="17"/>
        <v>1.457959999999995</v>
      </c>
      <c r="F121" s="50">
        <v>6.06</v>
      </c>
      <c r="G121" s="61">
        <f t="shared" si="18"/>
        <v>3.5937256039999323</v>
      </c>
      <c r="H121" s="39">
        <f t="shared" si="19"/>
        <v>8388608.0000000652</v>
      </c>
      <c r="I121" s="40">
        <f t="shared" si="20"/>
        <v>23.000000000000011</v>
      </c>
      <c r="J121" s="40">
        <v>115</v>
      </c>
      <c r="K121" s="47">
        <f t="shared" si="14"/>
        <v>575</v>
      </c>
      <c r="L121" s="40">
        <v>1</v>
      </c>
      <c r="N121" s="41">
        <f t="shared" si="15"/>
        <v>40000</v>
      </c>
      <c r="O121" s="41">
        <f t="shared" si="21"/>
        <v>23000000</v>
      </c>
      <c r="P121" s="41">
        <f t="shared" si="22"/>
        <v>419430400.00000328</v>
      </c>
      <c r="Q121" s="41">
        <f t="shared" si="23"/>
        <v>30.751037926998347</v>
      </c>
      <c r="R121" s="45">
        <f t="shared" si="16"/>
        <v>18.236104347826231</v>
      </c>
    </row>
    <row r="122" spans="1:18">
      <c r="A122" s="59">
        <f t="shared" si="28"/>
        <v>0.21500000000000011</v>
      </c>
      <c r="B122" s="59">
        <f t="shared" si="29"/>
        <v>3.1499999999999755</v>
      </c>
      <c r="C122" s="59">
        <f t="shared" si="30"/>
        <v>1.5749999999999877</v>
      </c>
      <c r="D122" s="59">
        <f t="shared" si="31"/>
        <v>1.5749999999999877</v>
      </c>
      <c r="E122" s="60">
        <f t="shared" si="17"/>
        <v>1.4622499999999949</v>
      </c>
      <c r="F122" s="50">
        <v>6.06</v>
      </c>
      <c r="G122" s="61">
        <f t="shared" si="18"/>
        <v>3.6272939062499314</v>
      </c>
      <c r="H122" s="39">
        <f t="shared" si="19"/>
        <v>9635980.2103150431</v>
      </c>
      <c r="I122" s="40">
        <f t="shared" si="20"/>
        <v>23.200000000000014</v>
      </c>
      <c r="J122" s="40">
        <v>116</v>
      </c>
      <c r="K122" s="47">
        <f t="shared" si="14"/>
        <v>580</v>
      </c>
      <c r="L122" s="40">
        <v>1</v>
      </c>
      <c r="N122" s="41">
        <f t="shared" si="15"/>
        <v>40000</v>
      </c>
      <c r="O122" s="41">
        <f t="shared" si="21"/>
        <v>23200000</v>
      </c>
      <c r="P122" s="41">
        <f t="shared" si="22"/>
        <v>481799010.51575214</v>
      </c>
      <c r="Q122" s="41">
        <f t="shared" si="23"/>
        <v>34.695072291128461</v>
      </c>
      <c r="R122" s="45">
        <f t="shared" si="16"/>
        <v>20.767198729127248</v>
      </c>
    </row>
    <row r="123" spans="1:18">
      <c r="A123" s="59">
        <f t="shared" si="28"/>
        <v>0.21600000000000011</v>
      </c>
      <c r="B123" s="59">
        <f t="shared" si="29"/>
        <v>3.1599999999999753</v>
      </c>
      <c r="C123" s="59">
        <f t="shared" si="30"/>
        <v>1.5799999999999876</v>
      </c>
      <c r="D123" s="59">
        <f t="shared" si="31"/>
        <v>1.5799999999999876</v>
      </c>
      <c r="E123" s="60">
        <f t="shared" si="17"/>
        <v>1.466559999999995</v>
      </c>
      <c r="F123" s="50">
        <v>6.06</v>
      </c>
      <c r="G123" s="61">
        <f t="shared" si="18"/>
        <v>3.66112038399993</v>
      </c>
      <c r="H123" s="39">
        <f t="shared" si="19"/>
        <v>11068834.616372872</v>
      </c>
      <c r="I123" s="40">
        <f t="shared" si="20"/>
        <v>23.400000000000013</v>
      </c>
      <c r="J123" s="40">
        <v>117</v>
      </c>
      <c r="K123" s="47">
        <f t="shared" si="14"/>
        <v>585</v>
      </c>
      <c r="L123" s="40">
        <v>1</v>
      </c>
      <c r="N123" s="41">
        <f t="shared" si="15"/>
        <v>40000</v>
      </c>
      <c r="O123" s="41">
        <f t="shared" si="21"/>
        <v>23400000</v>
      </c>
      <c r="P123" s="41">
        <f t="shared" si="22"/>
        <v>553441730.81864357</v>
      </c>
      <c r="Q123" s="41">
        <f t="shared" si="23"/>
        <v>39.148457967893108</v>
      </c>
      <c r="R123" s="45">
        <f t="shared" si="16"/>
        <v>23.651356017890752</v>
      </c>
    </row>
    <row r="124" spans="1:18">
      <c r="A124" s="59">
        <f t="shared" si="28"/>
        <v>0.21700000000000011</v>
      </c>
      <c r="B124" s="59">
        <f t="shared" si="29"/>
        <v>3.1699999999999751</v>
      </c>
      <c r="C124" s="59">
        <f t="shared" si="30"/>
        <v>1.5849999999999875</v>
      </c>
      <c r="D124" s="59">
        <f t="shared" si="31"/>
        <v>1.5849999999999875</v>
      </c>
      <c r="E124" s="60">
        <f t="shared" si="17"/>
        <v>1.4708899999999949</v>
      </c>
      <c r="F124" s="50">
        <v>6.06</v>
      </c>
      <c r="G124" s="61">
        <f t="shared" si="18"/>
        <v>3.6952066302499289</v>
      </c>
      <c r="H124" s="39">
        <f t="shared" si="19"/>
        <v>12714752.115561755</v>
      </c>
      <c r="I124" s="40">
        <f t="shared" si="20"/>
        <v>23.600000000000016</v>
      </c>
      <c r="J124" s="40">
        <v>118</v>
      </c>
      <c r="K124" s="47">
        <f t="shared" si="14"/>
        <v>590</v>
      </c>
      <c r="L124" s="40">
        <v>1</v>
      </c>
      <c r="N124" s="41">
        <f t="shared" si="15"/>
        <v>40000</v>
      </c>
      <c r="O124" s="41">
        <f t="shared" si="21"/>
        <v>23600000</v>
      </c>
      <c r="P124" s="41">
        <f t="shared" si="22"/>
        <v>635737605.77808774</v>
      </c>
      <c r="Q124" s="41">
        <f t="shared" si="23"/>
        <v>44.177363606966416</v>
      </c>
      <c r="R124" s="45">
        <f t="shared" si="16"/>
        <v>26.938034143139312</v>
      </c>
    </row>
    <row r="125" spans="1:18">
      <c r="A125" s="59">
        <f t="shared" si="28"/>
        <v>0.21800000000000011</v>
      </c>
      <c r="B125" s="59">
        <f t="shared" si="29"/>
        <v>3.1799999999999748</v>
      </c>
      <c r="C125" s="59">
        <f t="shared" si="30"/>
        <v>1.5899999999999874</v>
      </c>
      <c r="D125" s="59">
        <f t="shared" si="31"/>
        <v>1.5899999999999874</v>
      </c>
      <c r="E125" s="60">
        <f t="shared" si="17"/>
        <v>1.4752399999999948</v>
      </c>
      <c r="F125" s="50">
        <v>6.06</v>
      </c>
      <c r="G125" s="61">
        <f t="shared" si="18"/>
        <v>3.7295542439999281</v>
      </c>
      <c r="H125" s="39">
        <f t="shared" si="19"/>
        <v>14605414.839340866</v>
      </c>
      <c r="I125" s="40">
        <f t="shared" si="20"/>
        <v>23.800000000000011</v>
      </c>
      <c r="J125" s="40">
        <v>119</v>
      </c>
      <c r="K125" s="47">
        <f t="shared" si="14"/>
        <v>595</v>
      </c>
      <c r="L125" s="40">
        <v>1</v>
      </c>
      <c r="N125" s="41">
        <f t="shared" si="15"/>
        <v>40000</v>
      </c>
      <c r="O125" s="41">
        <f t="shared" si="21"/>
        <v>23800000</v>
      </c>
      <c r="P125" s="41">
        <f t="shared" si="22"/>
        <v>730270741.96704328</v>
      </c>
      <c r="Q125" s="41">
        <f t="shared" si="23"/>
        <v>49.856597929673512</v>
      </c>
      <c r="R125" s="45">
        <f t="shared" si="16"/>
        <v>30.683644620464005</v>
      </c>
    </row>
    <row r="126" spans="1:18">
      <c r="A126" s="59">
        <f t="shared" si="28"/>
        <v>0.21900000000000011</v>
      </c>
      <c r="B126" s="59">
        <f t="shared" si="29"/>
        <v>3.1899999999999746</v>
      </c>
      <c r="C126" s="59">
        <f t="shared" si="30"/>
        <v>1.5949999999999873</v>
      </c>
      <c r="D126" s="59">
        <f t="shared" si="31"/>
        <v>1.5949999999999873</v>
      </c>
      <c r="E126" s="60">
        <f t="shared" si="17"/>
        <v>1.4796099999999948</v>
      </c>
      <c r="F126" s="50">
        <v>6.06</v>
      </c>
      <c r="G126" s="61">
        <f t="shared" si="18"/>
        <v>3.7641648302499267</v>
      </c>
      <c r="H126" s="39">
        <f t="shared" si="19"/>
        <v>16777216.000000134</v>
      </c>
      <c r="I126" s="40">
        <f t="shared" si="20"/>
        <v>24.000000000000014</v>
      </c>
      <c r="J126" s="48">
        <v>120</v>
      </c>
      <c r="K126" s="47">
        <f t="shared" si="14"/>
        <v>600</v>
      </c>
      <c r="L126" s="40">
        <v>12</v>
      </c>
      <c r="N126" s="41">
        <f t="shared" si="15"/>
        <v>480000</v>
      </c>
      <c r="O126" s="41">
        <f t="shared" si="21"/>
        <v>288000000</v>
      </c>
      <c r="P126" s="41">
        <f t="shared" si="22"/>
        <v>838860800.00000668</v>
      </c>
      <c r="Q126" s="41">
        <f t="shared" si="23"/>
        <v>4.6892285883669738</v>
      </c>
      <c r="R126" s="45">
        <f t="shared" si="16"/>
        <v>2.9127111111111343</v>
      </c>
    </row>
    <row r="127" spans="1:18">
      <c r="A127" s="59">
        <f t="shared" si="28"/>
        <v>0.22000000000000011</v>
      </c>
      <c r="B127" s="59">
        <f t="shared" si="29"/>
        <v>3.1999999999999744</v>
      </c>
      <c r="C127" s="59">
        <f t="shared" si="30"/>
        <v>1.5999999999999872</v>
      </c>
      <c r="D127" s="59">
        <f t="shared" si="31"/>
        <v>1.5999999999999872</v>
      </c>
      <c r="E127" s="60">
        <f t="shared" si="17"/>
        <v>1.4839999999999947</v>
      </c>
      <c r="F127" s="50">
        <v>6.06</v>
      </c>
      <c r="G127" s="61">
        <f t="shared" si="18"/>
        <v>3.7990399999999256</v>
      </c>
      <c r="H127" s="39">
        <f t="shared" si="19"/>
        <v>19271960.420630097</v>
      </c>
      <c r="I127" s="40">
        <f t="shared" si="20"/>
        <v>24.20000000000001</v>
      </c>
      <c r="J127" s="40">
        <v>121</v>
      </c>
      <c r="K127" s="47">
        <f t="shared" si="14"/>
        <v>605</v>
      </c>
      <c r="L127" s="40">
        <v>1</v>
      </c>
      <c r="N127" s="41">
        <f t="shared" si="15"/>
        <v>480000</v>
      </c>
      <c r="O127" s="41">
        <f t="shared" si="21"/>
        <v>290400000</v>
      </c>
      <c r="P127" s="41">
        <f t="shared" si="22"/>
        <v>963598021.03150487</v>
      </c>
      <c r="Q127" s="41">
        <f t="shared" si="23"/>
        <v>5.2929530938146474</v>
      </c>
      <c r="R127" s="45">
        <f t="shared" si="16"/>
        <v>3.3181750035520139</v>
      </c>
    </row>
    <row r="128" spans="1:18">
      <c r="A128" s="59">
        <f t="shared" si="28"/>
        <v>0.22100000000000011</v>
      </c>
      <c r="B128" s="59">
        <f t="shared" si="29"/>
        <v>3.2099999999999742</v>
      </c>
      <c r="C128" s="59">
        <f t="shared" si="30"/>
        <v>1.6049999999999871</v>
      </c>
      <c r="D128" s="59">
        <f t="shared" si="31"/>
        <v>1.6049999999999871</v>
      </c>
      <c r="E128" s="60">
        <f t="shared" si="17"/>
        <v>1.4884099999999947</v>
      </c>
      <c r="F128" s="50">
        <v>6.06</v>
      </c>
      <c r="G128" s="61">
        <f t="shared" si="18"/>
        <v>3.834181370249925</v>
      </c>
      <c r="H128" s="39">
        <f t="shared" si="19"/>
        <v>22137669.232745752</v>
      </c>
      <c r="I128" s="40">
        <f t="shared" si="20"/>
        <v>24.400000000000013</v>
      </c>
      <c r="J128" s="40">
        <v>122</v>
      </c>
      <c r="K128" s="47">
        <f t="shared" si="14"/>
        <v>610</v>
      </c>
      <c r="L128" s="40">
        <v>1</v>
      </c>
      <c r="N128" s="41">
        <f t="shared" si="15"/>
        <v>480000</v>
      </c>
      <c r="O128" s="41">
        <f t="shared" si="21"/>
        <v>292800000</v>
      </c>
      <c r="P128" s="41">
        <f t="shared" si="22"/>
        <v>1106883461.6372876</v>
      </c>
      <c r="Q128" s="41">
        <f t="shared" si="23"/>
        <v>5.9749021544838516</v>
      </c>
      <c r="R128" s="45">
        <f t="shared" si="16"/>
        <v>3.7803396913841789</v>
      </c>
    </row>
    <row r="129" spans="1:18">
      <c r="A129" s="59">
        <f t="shared" si="28"/>
        <v>0.22200000000000011</v>
      </c>
      <c r="B129" s="59">
        <f t="shared" si="29"/>
        <v>3.219999999999974</v>
      </c>
      <c r="C129" s="59">
        <f t="shared" si="30"/>
        <v>1.609999999999987</v>
      </c>
      <c r="D129" s="59">
        <f t="shared" si="31"/>
        <v>1.609999999999987</v>
      </c>
      <c r="E129" s="60">
        <f t="shared" si="17"/>
        <v>1.4928399999999944</v>
      </c>
      <c r="F129" s="50">
        <v>6.06</v>
      </c>
      <c r="G129" s="61">
        <f t="shared" si="18"/>
        <v>3.8695905639999233</v>
      </c>
      <c r="H129" s="39">
        <f t="shared" si="19"/>
        <v>25429504.231123522</v>
      </c>
      <c r="I129" s="40">
        <f t="shared" si="20"/>
        <v>24.600000000000012</v>
      </c>
      <c r="J129" s="40">
        <v>123</v>
      </c>
      <c r="K129" s="47">
        <f t="shared" si="14"/>
        <v>615</v>
      </c>
      <c r="L129" s="40">
        <v>1</v>
      </c>
      <c r="N129" s="41">
        <f t="shared" si="15"/>
        <v>480000</v>
      </c>
      <c r="O129" s="41">
        <f t="shared" si="21"/>
        <v>295200000</v>
      </c>
      <c r="P129" s="41">
        <f t="shared" si="22"/>
        <v>1271475211.5561762</v>
      </c>
      <c r="Q129" s="41">
        <f t="shared" si="23"/>
        <v>6.7452671268837756</v>
      </c>
      <c r="R129" s="45">
        <f t="shared" si="16"/>
        <v>4.3071653508000551</v>
      </c>
    </row>
    <row r="130" spans="1:18">
      <c r="A130" s="59">
        <f t="shared" si="28"/>
        <v>0.22300000000000011</v>
      </c>
      <c r="B130" s="59">
        <f t="shared" si="29"/>
        <v>3.2299999999999738</v>
      </c>
      <c r="C130" s="59">
        <f t="shared" si="30"/>
        <v>1.6149999999999869</v>
      </c>
      <c r="D130" s="59">
        <f t="shared" si="31"/>
        <v>1.6149999999999869</v>
      </c>
      <c r="E130" s="60">
        <f t="shared" si="17"/>
        <v>1.4972899999999945</v>
      </c>
      <c r="F130" s="50">
        <v>6.06</v>
      </c>
      <c r="G130" s="61">
        <f t="shared" si="18"/>
        <v>3.905269210249922</v>
      </c>
      <c r="H130" s="39">
        <f t="shared" si="19"/>
        <v>29210829.678681735</v>
      </c>
      <c r="I130" s="40">
        <f t="shared" si="20"/>
        <v>24.800000000000015</v>
      </c>
      <c r="J130" s="40">
        <v>124</v>
      </c>
      <c r="K130" s="47">
        <f t="shared" si="14"/>
        <v>620</v>
      </c>
      <c r="L130" s="40">
        <v>1</v>
      </c>
      <c r="N130" s="41">
        <f t="shared" si="15"/>
        <v>480000</v>
      </c>
      <c r="O130" s="41">
        <f t="shared" si="21"/>
        <v>297600000</v>
      </c>
      <c r="P130" s="41">
        <f t="shared" si="22"/>
        <v>1460541483.9340868</v>
      </c>
      <c r="Q130" s="41">
        <f t="shared" si="23"/>
        <v>7.615573547802164</v>
      </c>
      <c r="R130" s="45">
        <f t="shared" si="16"/>
        <v>4.9077334809613129</v>
      </c>
    </row>
    <row r="131" spans="1:18">
      <c r="A131" s="59">
        <f t="shared" si="28"/>
        <v>0.22400000000000012</v>
      </c>
      <c r="B131" s="59">
        <f t="shared" si="29"/>
        <v>3.2399999999999736</v>
      </c>
      <c r="C131" s="59">
        <f t="shared" si="30"/>
        <v>1.6199999999999868</v>
      </c>
      <c r="D131" s="59">
        <f t="shared" si="31"/>
        <v>1.6199999999999868</v>
      </c>
      <c r="E131" s="60">
        <f t="shared" si="17"/>
        <v>1.5017599999999942</v>
      </c>
      <c r="F131" s="50">
        <v>6.06</v>
      </c>
      <c r="G131" s="61">
        <f t="shared" si="18"/>
        <v>3.9412189439999206</v>
      </c>
      <c r="H131" s="39">
        <f t="shared" si="19"/>
        <v>33554432.000000276</v>
      </c>
      <c r="I131" s="40">
        <f t="shared" si="20"/>
        <v>25.000000000000011</v>
      </c>
      <c r="J131" s="40">
        <v>125</v>
      </c>
      <c r="K131" s="47">
        <f t="shared" si="14"/>
        <v>625</v>
      </c>
      <c r="L131" s="40">
        <v>1</v>
      </c>
      <c r="N131" s="41">
        <f t="shared" si="15"/>
        <v>480000</v>
      </c>
      <c r="O131" s="41">
        <f t="shared" si="21"/>
        <v>300000000</v>
      </c>
      <c r="P131" s="41">
        <f t="shared" si="22"/>
        <v>1677721600.0000138</v>
      </c>
      <c r="Q131" s="41">
        <f t="shared" si="23"/>
        <v>8.5988565470573768</v>
      </c>
      <c r="R131" s="45">
        <f t="shared" si="16"/>
        <v>5.5924053333333799</v>
      </c>
    </row>
    <row r="132" spans="1:18">
      <c r="A132" s="59">
        <f t="shared" si="28"/>
        <v>0.22500000000000012</v>
      </c>
      <c r="B132" s="59">
        <f t="shared" si="29"/>
        <v>3.2499999999999734</v>
      </c>
      <c r="C132" s="59">
        <f t="shared" si="30"/>
        <v>1.6249999999999867</v>
      </c>
      <c r="D132" s="59">
        <f t="shared" si="31"/>
        <v>1.6249999999999867</v>
      </c>
      <c r="E132" s="60">
        <f t="shared" si="17"/>
        <v>1.5062499999999943</v>
      </c>
      <c r="F132" s="50">
        <v>6.06</v>
      </c>
      <c r="G132" s="61">
        <f t="shared" si="18"/>
        <v>3.9774414062499197</v>
      </c>
      <c r="H132" s="39">
        <f t="shared" si="19"/>
        <v>38543920.841260195</v>
      </c>
      <c r="I132" s="40">
        <f t="shared" si="20"/>
        <v>25.200000000000014</v>
      </c>
      <c r="J132" s="40">
        <v>126</v>
      </c>
      <c r="K132" s="47">
        <f t="shared" si="14"/>
        <v>630</v>
      </c>
      <c r="L132" s="40">
        <v>1</v>
      </c>
      <c r="N132" s="41">
        <f t="shared" si="15"/>
        <v>480000</v>
      </c>
      <c r="O132" s="41">
        <f t="shared" si="21"/>
        <v>302400000</v>
      </c>
      <c r="P132" s="41">
        <f t="shared" si="22"/>
        <v>1927196042.0630097</v>
      </c>
      <c r="Q132" s="41">
        <f t="shared" si="23"/>
        <v>9.7098594121310136</v>
      </c>
      <c r="R132" s="45">
        <f t="shared" si="16"/>
        <v>6.3730027845999002</v>
      </c>
    </row>
    <row r="133" spans="1:18">
      <c r="A133" s="59">
        <f t="shared" si="28"/>
        <v>0.22600000000000012</v>
      </c>
      <c r="B133" s="59">
        <f t="shared" si="29"/>
        <v>3.2599999999999731</v>
      </c>
      <c r="C133" s="59">
        <f t="shared" si="30"/>
        <v>1.6299999999999866</v>
      </c>
      <c r="D133" s="59">
        <f t="shared" si="31"/>
        <v>1.6299999999999866</v>
      </c>
      <c r="E133" s="60">
        <f t="shared" si="17"/>
        <v>1.5107599999999941</v>
      </c>
      <c r="F133" s="50">
        <v>6.06</v>
      </c>
      <c r="G133" s="61">
        <f t="shared" si="18"/>
        <v>4.0139382439999185</v>
      </c>
      <c r="H133" s="39">
        <f t="shared" si="19"/>
        <v>44275338.465491526</v>
      </c>
      <c r="I133" s="40">
        <f t="shared" si="20"/>
        <v>25.400000000000013</v>
      </c>
      <c r="J133" s="40">
        <v>127</v>
      </c>
      <c r="K133" s="47">
        <f t="shared" si="14"/>
        <v>635</v>
      </c>
      <c r="L133" s="40">
        <v>1</v>
      </c>
      <c r="N133" s="41">
        <f t="shared" si="15"/>
        <v>480000</v>
      </c>
      <c r="O133" s="41">
        <f t="shared" si="21"/>
        <v>304800000</v>
      </c>
      <c r="P133" s="41">
        <f t="shared" si="22"/>
        <v>2213766923.2745762</v>
      </c>
      <c r="Q133" s="41">
        <f t="shared" si="23"/>
        <v>10.96525837113686</v>
      </c>
      <c r="R133" s="45">
        <f t="shared" si="16"/>
        <v>7.2630148401396859</v>
      </c>
    </row>
    <row r="134" spans="1:18">
      <c r="A134" s="59">
        <f t="shared" si="28"/>
        <v>0.22700000000000012</v>
      </c>
      <c r="B134" s="59">
        <f t="shared" si="29"/>
        <v>3.2699999999999729</v>
      </c>
      <c r="C134" s="59">
        <f t="shared" si="30"/>
        <v>1.6349999999999865</v>
      </c>
      <c r="D134" s="59">
        <f t="shared" si="31"/>
        <v>1.6349999999999865</v>
      </c>
      <c r="E134" s="60">
        <f t="shared" si="17"/>
        <v>1.515289999999994</v>
      </c>
      <c r="F134" s="50">
        <v>6.06</v>
      </c>
      <c r="G134" s="61">
        <f t="shared" si="18"/>
        <v>4.0507111102499165</v>
      </c>
      <c r="H134" s="39">
        <f t="shared" si="19"/>
        <v>50859008.462247066</v>
      </c>
      <c r="I134" s="40">
        <f t="shared" si="20"/>
        <v>25.600000000000016</v>
      </c>
      <c r="J134" s="40">
        <v>128</v>
      </c>
      <c r="K134" s="47">
        <f t="shared" si="14"/>
        <v>640</v>
      </c>
      <c r="L134" s="40">
        <v>1</v>
      </c>
      <c r="N134" s="41">
        <f t="shared" si="15"/>
        <v>480000</v>
      </c>
      <c r="O134" s="41">
        <f t="shared" si="21"/>
        <v>307200000</v>
      </c>
      <c r="P134" s="41">
        <f t="shared" si="22"/>
        <v>2542950423.1123533</v>
      </c>
      <c r="Q134" s="41">
        <f t="shared" si="23"/>
        <v>12.383917068041008</v>
      </c>
      <c r="R134" s="45">
        <f t="shared" si="16"/>
        <v>8.2778334085688581</v>
      </c>
    </row>
    <row r="135" spans="1:18">
      <c r="A135" s="59">
        <f t="shared" si="28"/>
        <v>0.22800000000000012</v>
      </c>
      <c r="B135" s="59">
        <f t="shared" si="29"/>
        <v>3.2799999999999727</v>
      </c>
      <c r="C135" s="59">
        <f t="shared" si="30"/>
        <v>1.6399999999999864</v>
      </c>
      <c r="D135" s="59">
        <f t="shared" si="31"/>
        <v>1.6399999999999864</v>
      </c>
      <c r="E135" s="60">
        <f t="shared" si="17"/>
        <v>1.5198399999999941</v>
      </c>
      <c r="F135" s="50">
        <v>6.06</v>
      </c>
      <c r="G135" s="61">
        <f t="shared" si="18"/>
        <v>4.0877616639999159</v>
      </c>
      <c r="H135" s="39">
        <f t="shared" si="19"/>
        <v>58421659.357363492</v>
      </c>
      <c r="I135" s="40">
        <f t="shared" si="20"/>
        <v>25.800000000000011</v>
      </c>
      <c r="J135" s="40">
        <v>129</v>
      </c>
      <c r="K135" s="47">
        <f t="shared" ref="K135:K198" si="32">L$4*J135</f>
        <v>645</v>
      </c>
      <c r="L135" s="40">
        <v>1</v>
      </c>
      <c r="N135" s="41">
        <f t="shared" ref="N135:N198" si="33">L135*N134</f>
        <v>480000</v>
      </c>
      <c r="O135" s="41">
        <f t="shared" si="21"/>
        <v>309600000</v>
      </c>
      <c r="P135" s="41">
        <f t="shared" si="22"/>
        <v>2921082967.8681746</v>
      </c>
      <c r="Q135" s="41">
        <f t="shared" si="23"/>
        <v>13.987174665809517</v>
      </c>
      <c r="R135" s="45">
        <f t="shared" ref="R135:R198" si="34">P135/(K135*L135*N134)</f>
        <v>9.435022506034155</v>
      </c>
    </row>
    <row r="136" spans="1:18">
      <c r="A136" s="59">
        <f t="shared" si="28"/>
        <v>0.22900000000000012</v>
      </c>
      <c r="B136" s="59">
        <f t="shared" si="29"/>
        <v>3.2899999999999725</v>
      </c>
      <c r="C136" s="59">
        <f t="shared" si="30"/>
        <v>1.6449999999999863</v>
      </c>
      <c r="D136" s="59">
        <f t="shared" si="31"/>
        <v>1.6449999999999863</v>
      </c>
      <c r="E136" s="60">
        <f t="shared" ref="E136:E199" si="35">(1-A136)+A136*B136</f>
        <v>1.524409999999994</v>
      </c>
      <c r="F136" s="50">
        <v>6.06</v>
      </c>
      <c r="G136" s="61">
        <f t="shared" ref="G136:G199" si="36">E136*C136*D136</f>
        <v>4.1250915702499151</v>
      </c>
      <c r="H136" s="39">
        <f t="shared" ref="H136:H199" si="37">POWER($I$1,J136)</f>
        <v>67108864.000000581</v>
      </c>
      <c r="I136" s="40">
        <f t="shared" ref="I136:I199" si="38">LOG(H136,2)</f>
        <v>26.000000000000014</v>
      </c>
      <c r="J136" s="48">
        <v>130</v>
      </c>
      <c r="K136" s="47">
        <f t="shared" si="32"/>
        <v>650</v>
      </c>
      <c r="L136" s="40">
        <v>1</v>
      </c>
      <c r="N136" s="41">
        <f t="shared" si="33"/>
        <v>480000</v>
      </c>
      <c r="O136" s="41">
        <f t="shared" ref="O136:O199" si="39">K136*N136</f>
        <v>312000000</v>
      </c>
      <c r="P136" s="41">
        <f t="shared" ref="P136:P199" si="40">R$4*POWER($I$1,J136)</f>
        <v>3355443200.0000291</v>
      </c>
      <c r="Q136" s="41">
        <f t="shared" ref="Q136:Q199" si="41">(R136/G136)*F136</f>
        <v>15.799172036480998</v>
      </c>
      <c r="R136" s="45">
        <f t="shared" si="34"/>
        <v>10.754625641025735</v>
      </c>
    </row>
    <row r="137" spans="1:18">
      <c r="A137" s="59">
        <f t="shared" si="28"/>
        <v>0.23000000000000012</v>
      </c>
      <c r="B137" s="59">
        <f t="shared" si="29"/>
        <v>3.2999999999999723</v>
      </c>
      <c r="C137" s="59">
        <f t="shared" si="30"/>
        <v>1.6499999999999861</v>
      </c>
      <c r="D137" s="59">
        <f t="shared" si="31"/>
        <v>1.6499999999999861</v>
      </c>
      <c r="E137" s="60">
        <f t="shared" si="35"/>
        <v>1.5289999999999939</v>
      </c>
      <c r="F137" s="50">
        <v>6.06</v>
      </c>
      <c r="G137" s="61">
        <f t="shared" si="36"/>
        <v>4.1627024999999138</v>
      </c>
      <c r="H137" s="39">
        <f t="shared" si="37"/>
        <v>77087841.682520419</v>
      </c>
      <c r="I137" s="40">
        <f t="shared" si="38"/>
        <v>26.200000000000014</v>
      </c>
      <c r="J137" s="40">
        <v>131</v>
      </c>
      <c r="K137" s="47">
        <f t="shared" si="32"/>
        <v>655</v>
      </c>
      <c r="L137" s="40">
        <v>1</v>
      </c>
      <c r="N137" s="41">
        <f t="shared" si="33"/>
        <v>480000</v>
      </c>
      <c r="O137" s="41">
        <f t="shared" si="39"/>
        <v>314400000</v>
      </c>
      <c r="P137" s="41">
        <f t="shared" si="40"/>
        <v>3854392084.1260209</v>
      </c>
      <c r="Q137" s="41">
        <f t="shared" si="41"/>
        <v>17.847221090270605</v>
      </c>
      <c r="R137" s="45">
        <f t="shared" si="34"/>
        <v>12.259516807016606</v>
      </c>
    </row>
    <row r="138" spans="1:18">
      <c r="A138" s="59">
        <f t="shared" si="28"/>
        <v>0.23100000000000012</v>
      </c>
      <c r="B138" s="59">
        <f t="shared" si="29"/>
        <v>3.3099999999999721</v>
      </c>
      <c r="C138" s="59">
        <f t="shared" si="30"/>
        <v>1.654999999999986</v>
      </c>
      <c r="D138" s="59">
        <f t="shared" si="31"/>
        <v>1.654999999999986</v>
      </c>
      <c r="E138" s="60">
        <f t="shared" si="35"/>
        <v>1.5336099999999937</v>
      </c>
      <c r="F138" s="50">
        <v>6.06</v>
      </c>
      <c r="G138" s="61">
        <f t="shared" si="36"/>
        <v>4.2005961302499113</v>
      </c>
      <c r="H138" s="39">
        <f t="shared" si="37"/>
        <v>88550676.930983081</v>
      </c>
      <c r="I138" s="40">
        <f t="shared" si="38"/>
        <v>26.400000000000013</v>
      </c>
      <c r="J138" s="40">
        <v>132</v>
      </c>
      <c r="K138" s="47">
        <f t="shared" si="32"/>
        <v>660</v>
      </c>
      <c r="L138" s="40">
        <v>1</v>
      </c>
      <c r="N138" s="41">
        <f t="shared" si="33"/>
        <v>480000</v>
      </c>
      <c r="O138" s="41">
        <f t="shared" si="39"/>
        <v>316800000</v>
      </c>
      <c r="P138" s="41">
        <f t="shared" si="40"/>
        <v>4427533846.5491543</v>
      </c>
      <c r="Q138" s="41">
        <f t="shared" si="41"/>
        <v>20.162222968041863</v>
      </c>
      <c r="R138" s="45">
        <f t="shared" si="34"/>
        <v>13.975801283299099</v>
      </c>
    </row>
    <row r="139" spans="1:18">
      <c r="A139" s="59">
        <f t="shared" si="28"/>
        <v>0.23200000000000012</v>
      </c>
      <c r="B139" s="59">
        <f t="shared" si="29"/>
        <v>3.3199999999999719</v>
      </c>
      <c r="C139" s="59">
        <f t="shared" si="30"/>
        <v>1.6599999999999859</v>
      </c>
      <c r="D139" s="59">
        <f t="shared" si="31"/>
        <v>1.6599999999999859</v>
      </c>
      <c r="E139" s="60">
        <f t="shared" si="35"/>
        <v>1.5382399999999938</v>
      </c>
      <c r="F139" s="50">
        <v>6.06</v>
      </c>
      <c r="G139" s="61">
        <f t="shared" si="36"/>
        <v>4.2387741439999109</v>
      </c>
      <c r="H139" s="39">
        <f t="shared" si="37"/>
        <v>101718016.92449416</v>
      </c>
      <c r="I139" s="40">
        <f t="shared" si="38"/>
        <v>26.600000000000012</v>
      </c>
      <c r="J139" s="40">
        <v>133</v>
      </c>
      <c r="K139" s="47">
        <f t="shared" si="32"/>
        <v>665</v>
      </c>
      <c r="L139" s="40">
        <v>1</v>
      </c>
      <c r="N139" s="41">
        <f t="shared" si="33"/>
        <v>480000</v>
      </c>
      <c r="O139" s="41">
        <f t="shared" si="39"/>
        <v>319200000</v>
      </c>
      <c r="P139" s="41">
        <f t="shared" si="40"/>
        <v>5085900846.2247086</v>
      </c>
      <c r="Q139" s="41">
        <f t="shared" si="41"/>
        <v>22.779141583415814</v>
      </c>
      <c r="R139" s="45">
        <f t="shared" si="34"/>
        <v>15.933273327771643</v>
      </c>
    </row>
    <row r="140" spans="1:18">
      <c r="A140" s="59">
        <f t="shared" si="28"/>
        <v>0.23300000000000012</v>
      </c>
      <c r="B140" s="59">
        <f t="shared" si="29"/>
        <v>3.3299999999999716</v>
      </c>
      <c r="C140" s="59">
        <f t="shared" si="30"/>
        <v>1.6649999999999858</v>
      </c>
      <c r="D140" s="59">
        <f t="shared" si="31"/>
        <v>1.6649999999999858</v>
      </c>
      <c r="E140" s="60">
        <f t="shared" si="35"/>
        <v>1.5428899999999937</v>
      </c>
      <c r="F140" s="50">
        <v>6.06</v>
      </c>
      <c r="G140" s="61">
        <f t="shared" si="36"/>
        <v>4.2772382302499095</v>
      </c>
      <c r="H140" s="39">
        <f t="shared" si="37"/>
        <v>116843318.71472701</v>
      </c>
      <c r="I140" s="40">
        <f t="shared" si="38"/>
        <v>26.800000000000015</v>
      </c>
      <c r="J140" s="40">
        <v>134</v>
      </c>
      <c r="K140" s="47">
        <f t="shared" si="32"/>
        <v>670</v>
      </c>
      <c r="L140" s="40">
        <v>1</v>
      </c>
      <c r="N140" s="41">
        <f t="shared" si="33"/>
        <v>480000</v>
      </c>
      <c r="O140" s="41">
        <f t="shared" si="39"/>
        <v>321600000</v>
      </c>
      <c r="P140" s="41">
        <f t="shared" si="40"/>
        <v>5842165935.736351</v>
      </c>
      <c r="Q140" s="41">
        <f t="shared" si="41"/>
        <v>25.737539864425923</v>
      </c>
      <c r="R140" s="45">
        <f t="shared" si="34"/>
        <v>18.16593885490159</v>
      </c>
    </row>
    <row r="141" spans="1:18">
      <c r="A141" s="59">
        <f t="shared" si="28"/>
        <v>0.23400000000000012</v>
      </c>
      <c r="B141" s="59">
        <f t="shared" si="29"/>
        <v>3.3399999999999714</v>
      </c>
      <c r="C141" s="59">
        <f t="shared" si="30"/>
        <v>1.6699999999999857</v>
      </c>
      <c r="D141" s="59">
        <f t="shared" si="31"/>
        <v>1.6699999999999857</v>
      </c>
      <c r="E141" s="60">
        <f t="shared" si="35"/>
        <v>1.5475599999999936</v>
      </c>
      <c r="F141" s="50">
        <v>6.06</v>
      </c>
      <c r="G141" s="61">
        <f t="shared" si="36"/>
        <v>4.3159900839999086</v>
      </c>
      <c r="H141" s="39">
        <f t="shared" si="37"/>
        <v>134217728.00000122</v>
      </c>
      <c r="I141" s="40">
        <f t="shared" si="38"/>
        <v>27.000000000000011</v>
      </c>
      <c r="J141" s="40">
        <v>135</v>
      </c>
      <c r="K141" s="47">
        <f t="shared" si="32"/>
        <v>675</v>
      </c>
      <c r="L141" s="40">
        <v>1</v>
      </c>
      <c r="N141" s="41">
        <f t="shared" si="33"/>
        <v>480000</v>
      </c>
      <c r="O141" s="41">
        <f t="shared" si="39"/>
        <v>324000000</v>
      </c>
      <c r="P141" s="41">
        <f t="shared" si="40"/>
        <v>6710886400.000061</v>
      </c>
      <c r="Q141" s="41">
        <f t="shared" si="41"/>
        <v>29.082187023583206</v>
      </c>
      <c r="R141" s="45">
        <f t="shared" si="34"/>
        <v>20.712612345679201</v>
      </c>
    </row>
    <row r="142" spans="1:18">
      <c r="A142" s="59">
        <f t="shared" si="28"/>
        <v>0.23500000000000013</v>
      </c>
      <c r="B142" s="59">
        <f t="shared" si="29"/>
        <v>3.3499999999999712</v>
      </c>
      <c r="C142" s="59">
        <f t="shared" si="30"/>
        <v>1.6749999999999856</v>
      </c>
      <c r="D142" s="59">
        <f t="shared" si="31"/>
        <v>1.6749999999999856</v>
      </c>
      <c r="E142" s="60">
        <f t="shared" si="35"/>
        <v>1.5522499999999937</v>
      </c>
      <c r="F142" s="50">
        <v>6.06</v>
      </c>
      <c r="G142" s="61">
        <f t="shared" si="36"/>
        <v>4.3550314062499069</v>
      </c>
      <c r="H142" s="39">
        <f t="shared" si="37"/>
        <v>154175683.3650409</v>
      </c>
      <c r="I142" s="40">
        <f t="shared" si="38"/>
        <v>27.200000000000014</v>
      </c>
      <c r="J142" s="40">
        <v>136</v>
      </c>
      <c r="K142" s="47">
        <f t="shared" si="32"/>
        <v>680</v>
      </c>
      <c r="L142" s="40">
        <v>1</v>
      </c>
      <c r="N142" s="41">
        <f t="shared" si="33"/>
        <v>480000</v>
      </c>
      <c r="O142" s="41">
        <f t="shared" si="39"/>
        <v>326400000</v>
      </c>
      <c r="P142" s="41">
        <f t="shared" si="40"/>
        <v>7708784168.2520447</v>
      </c>
      <c r="Q142" s="41">
        <f t="shared" si="41"/>
        <v>32.863746294928859</v>
      </c>
      <c r="R142" s="45">
        <f t="shared" si="34"/>
        <v>23.617598554693764</v>
      </c>
    </row>
    <row r="143" spans="1:18">
      <c r="A143" s="59">
        <f t="shared" si="28"/>
        <v>0.23600000000000013</v>
      </c>
      <c r="B143" s="59">
        <f t="shared" si="29"/>
        <v>3.359999999999971</v>
      </c>
      <c r="C143" s="59">
        <f t="shared" si="30"/>
        <v>1.6799999999999855</v>
      </c>
      <c r="D143" s="59">
        <f t="shared" si="31"/>
        <v>1.6799999999999855</v>
      </c>
      <c r="E143" s="60">
        <f t="shared" si="35"/>
        <v>1.5569599999999935</v>
      </c>
      <c r="F143" s="50">
        <v>6.06</v>
      </c>
      <c r="G143" s="61">
        <f t="shared" si="36"/>
        <v>4.3943639039999054</v>
      </c>
      <c r="H143" s="39">
        <f t="shared" si="37"/>
        <v>177101353.86196622</v>
      </c>
      <c r="I143" s="40">
        <f t="shared" si="38"/>
        <v>27.400000000000013</v>
      </c>
      <c r="J143" s="40">
        <v>137</v>
      </c>
      <c r="K143" s="47">
        <f t="shared" si="32"/>
        <v>685</v>
      </c>
      <c r="L143" s="40">
        <v>1</v>
      </c>
      <c r="N143" s="41">
        <f t="shared" si="33"/>
        <v>480000</v>
      </c>
      <c r="O143" s="41">
        <f t="shared" si="39"/>
        <v>328800000</v>
      </c>
      <c r="P143" s="41">
        <f t="shared" si="40"/>
        <v>8855067693.0983105</v>
      </c>
      <c r="Q143" s="41">
        <f t="shared" si="41"/>
        <v>37.139553834629339</v>
      </c>
      <c r="R143" s="45">
        <f t="shared" si="34"/>
        <v>26.931471086065422</v>
      </c>
    </row>
    <row r="144" spans="1:18">
      <c r="A144" s="59">
        <f t="shared" si="28"/>
        <v>0.23700000000000013</v>
      </c>
      <c r="B144" s="59">
        <f t="shared" si="29"/>
        <v>3.3699999999999708</v>
      </c>
      <c r="C144" s="59">
        <f t="shared" si="30"/>
        <v>1.6849999999999854</v>
      </c>
      <c r="D144" s="59">
        <f t="shared" si="31"/>
        <v>1.6849999999999854</v>
      </c>
      <c r="E144" s="60">
        <f t="shared" si="35"/>
        <v>1.5616899999999934</v>
      </c>
      <c r="F144" s="50">
        <v>6.06</v>
      </c>
      <c r="G144" s="61">
        <f t="shared" si="36"/>
        <v>4.4339892902499045</v>
      </c>
      <c r="H144" s="39">
        <f t="shared" si="37"/>
        <v>203436033.84898841</v>
      </c>
      <c r="I144" s="40">
        <f t="shared" si="38"/>
        <v>27.600000000000016</v>
      </c>
      <c r="J144" s="40">
        <v>138</v>
      </c>
      <c r="K144" s="47">
        <f t="shared" si="32"/>
        <v>690</v>
      </c>
      <c r="L144" s="40">
        <v>1</v>
      </c>
      <c r="N144" s="41">
        <f t="shared" si="33"/>
        <v>480000</v>
      </c>
      <c r="O144" s="41">
        <f t="shared" si="39"/>
        <v>331200000</v>
      </c>
      <c r="P144" s="41">
        <f t="shared" si="40"/>
        <v>10171801692.449421</v>
      </c>
      <c r="Q144" s="41">
        <f t="shared" si="41"/>
        <v>41.97450090777469</v>
      </c>
      <c r="R144" s="45">
        <f t="shared" si="34"/>
        <v>30.711961631791731</v>
      </c>
    </row>
    <row r="145" spans="1:18">
      <c r="A145" s="59">
        <f t="shared" si="28"/>
        <v>0.23800000000000013</v>
      </c>
      <c r="B145" s="59">
        <f t="shared" si="29"/>
        <v>3.3799999999999706</v>
      </c>
      <c r="C145" s="59">
        <f t="shared" si="30"/>
        <v>1.6899999999999853</v>
      </c>
      <c r="D145" s="59">
        <f t="shared" si="31"/>
        <v>1.6899999999999853</v>
      </c>
      <c r="E145" s="60">
        <f t="shared" si="35"/>
        <v>1.5664399999999934</v>
      </c>
      <c r="F145" s="50">
        <v>6.06</v>
      </c>
      <c r="G145" s="61">
        <f t="shared" si="36"/>
        <v>4.4739092839999035</v>
      </c>
      <c r="H145" s="39">
        <f t="shared" si="37"/>
        <v>233686637.42945412</v>
      </c>
      <c r="I145" s="40">
        <f t="shared" si="38"/>
        <v>27.800000000000011</v>
      </c>
      <c r="J145" s="40">
        <v>139</v>
      </c>
      <c r="K145" s="47">
        <f t="shared" si="32"/>
        <v>695</v>
      </c>
      <c r="L145" s="40">
        <v>1</v>
      </c>
      <c r="N145" s="41">
        <f t="shared" si="33"/>
        <v>480000</v>
      </c>
      <c r="O145" s="41">
        <f t="shared" si="39"/>
        <v>333600000</v>
      </c>
      <c r="P145" s="41">
        <f t="shared" si="40"/>
        <v>11684331871.472706</v>
      </c>
      <c r="Q145" s="41">
        <f t="shared" si="41"/>
        <v>47.442033100800167</v>
      </c>
      <c r="R145" s="45">
        <f t="shared" si="34"/>
        <v>35.024975633910991</v>
      </c>
    </row>
    <row r="146" spans="1:18">
      <c r="A146" s="59">
        <f t="shared" si="28"/>
        <v>0.23900000000000013</v>
      </c>
      <c r="B146" s="59">
        <f t="shared" si="29"/>
        <v>3.3899999999999704</v>
      </c>
      <c r="C146" s="59">
        <f t="shared" si="30"/>
        <v>1.6949999999999852</v>
      </c>
      <c r="D146" s="59">
        <f t="shared" si="31"/>
        <v>1.6949999999999852</v>
      </c>
      <c r="E146" s="60">
        <f t="shared" si="35"/>
        <v>1.5712099999999931</v>
      </c>
      <c r="F146" s="50">
        <v>6.06</v>
      </c>
      <c r="G146" s="61">
        <f t="shared" si="36"/>
        <v>4.5141256102499012</v>
      </c>
      <c r="H146" s="39">
        <f t="shared" si="37"/>
        <v>268435456.0000025</v>
      </c>
      <c r="I146" s="40">
        <f t="shared" si="38"/>
        <v>28.000000000000014</v>
      </c>
      <c r="J146" s="48">
        <v>140</v>
      </c>
      <c r="K146" s="47">
        <f t="shared" si="32"/>
        <v>700</v>
      </c>
      <c r="L146" s="40">
        <v>10</v>
      </c>
      <c r="N146" s="41">
        <f t="shared" si="33"/>
        <v>4800000</v>
      </c>
      <c r="O146" s="41">
        <f t="shared" si="39"/>
        <v>3360000000</v>
      </c>
      <c r="P146" s="41">
        <f t="shared" si="40"/>
        <v>13421772800.000126</v>
      </c>
      <c r="Q146" s="41">
        <f t="shared" si="41"/>
        <v>5.3625282131919381</v>
      </c>
      <c r="R146" s="45">
        <f t="shared" si="34"/>
        <v>3.9945752380952757</v>
      </c>
    </row>
    <row r="147" spans="1:18">
      <c r="A147" s="59">
        <f t="shared" si="28"/>
        <v>0.24000000000000013</v>
      </c>
      <c r="B147" s="59">
        <f t="shared" si="29"/>
        <v>3.3999999999999702</v>
      </c>
      <c r="C147" s="59">
        <f t="shared" si="30"/>
        <v>1.6999999999999851</v>
      </c>
      <c r="D147" s="59">
        <f t="shared" si="31"/>
        <v>1.6999999999999851</v>
      </c>
      <c r="E147" s="60">
        <f t="shared" si="35"/>
        <v>1.5759999999999932</v>
      </c>
      <c r="F147" s="50">
        <v>6.06</v>
      </c>
      <c r="G147" s="61">
        <f t="shared" si="36"/>
        <v>4.5546399999998997</v>
      </c>
      <c r="H147" s="39">
        <f t="shared" si="37"/>
        <v>308351366.73008186</v>
      </c>
      <c r="I147" s="40">
        <f t="shared" si="38"/>
        <v>28.200000000000014</v>
      </c>
      <c r="J147" s="40">
        <v>141</v>
      </c>
      <c r="K147" s="47">
        <f t="shared" si="32"/>
        <v>705</v>
      </c>
      <c r="L147" s="40">
        <v>1</v>
      </c>
      <c r="N147" s="41">
        <f t="shared" si="33"/>
        <v>4800000</v>
      </c>
      <c r="O147" s="41">
        <f t="shared" si="39"/>
        <v>3384000000</v>
      </c>
      <c r="P147" s="41">
        <f t="shared" si="40"/>
        <v>15417568336.504093</v>
      </c>
      <c r="Q147" s="41">
        <f t="shared" si="41"/>
        <v>6.061834791011921</v>
      </c>
      <c r="R147" s="45">
        <f t="shared" si="34"/>
        <v>4.5560190119692949</v>
      </c>
    </row>
    <row r="148" spans="1:18">
      <c r="A148" s="59">
        <f t="shared" si="28"/>
        <v>0.24100000000000013</v>
      </c>
      <c r="B148" s="59">
        <f t="shared" si="29"/>
        <v>3.4099999999999699</v>
      </c>
      <c r="C148" s="59">
        <f t="shared" si="30"/>
        <v>1.704999999999985</v>
      </c>
      <c r="D148" s="59">
        <f t="shared" si="31"/>
        <v>1.704999999999985</v>
      </c>
      <c r="E148" s="60">
        <f t="shared" si="35"/>
        <v>1.5808099999999929</v>
      </c>
      <c r="F148" s="50">
        <v>7.77</v>
      </c>
      <c r="G148" s="61">
        <f t="shared" si="36"/>
        <v>4.5954541902498987</v>
      </c>
      <c r="H148" s="39">
        <f t="shared" si="37"/>
        <v>354202707.7239325</v>
      </c>
      <c r="I148" s="40">
        <f t="shared" si="38"/>
        <v>28.400000000000016</v>
      </c>
      <c r="J148" s="40">
        <v>142</v>
      </c>
      <c r="K148" s="47">
        <f t="shared" si="32"/>
        <v>710</v>
      </c>
      <c r="L148" s="40">
        <v>1</v>
      </c>
      <c r="N148" s="41">
        <f t="shared" si="33"/>
        <v>4800000</v>
      </c>
      <c r="O148" s="41">
        <f t="shared" si="39"/>
        <v>3408000000</v>
      </c>
      <c r="P148" s="41">
        <f t="shared" si="40"/>
        <v>17710135386.196625</v>
      </c>
      <c r="Q148" s="41">
        <f t="shared" si="41"/>
        <v>8.786478945555487</v>
      </c>
      <c r="R148" s="45">
        <f t="shared" si="34"/>
        <v>5.196635970128118</v>
      </c>
    </row>
    <row r="149" spans="1:18">
      <c r="A149" s="59">
        <f t="shared" si="28"/>
        <v>0.24200000000000013</v>
      </c>
      <c r="B149" s="59">
        <f t="shared" si="29"/>
        <v>3.4199999999999697</v>
      </c>
      <c r="C149" s="59">
        <f t="shared" si="30"/>
        <v>1.7099999999999849</v>
      </c>
      <c r="D149" s="59">
        <f t="shared" si="31"/>
        <v>1.7099999999999849</v>
      </c>
      <c r="E149" s="60">
        <f t="shared" si="35"/>
        <v>1.5856399999999931</v>
      </c>
      <c r="F149" s="50">
        <v>7.77</v>
      </c>
      <c r="G149" s="61">
        <f t="shared" si="36"/>
        <v>4.6365699239998976</v>
      </c>
      <c r="H149" s="39">
        <f t="shared" si="37"/>
        <v>406872067.69797689</v>
      </c>
      <c r="I149" s="40">
        <f t="shared" si="38"/>
        <v>28.600000000000012</v>
      </c>
      <c r="J149" s="40">
        <v>143</v>
      </c>
      <c r="K149" s="47">
        <f t="shared" si="32"/>
        <v>715</v>
      </c>
      <c r="L149" s="40">
        <v>1</v>
      </c>
      <c r="N149" s="41">
        <f t="shared" si="33"/>
        <v>4800000</v>
      </c>
      <c r="O149" s="41">
        <f t="shared" si="39"/>
        <v>3432000000</v>
      </c>
      <c r="P149" s="41">
        <f t="shared" si="40"/>
        <v>20343603384.898846</v>
      </c>
      <c r="Q149" s="41">
        <f t="shared" si="41"/>
        <v>9.933557412578887</v>
      </c>
      <c r="R149" s="45">
        <f t="shared" si="34"/>
        <v>5.9276233638982649</v>
      </c>
    </row>
    <row r="150" spans="1:18">
      <c r="A150" s="59">
        <f t="shared" si="28"/>
        <v>0.24300000000000013</v>
      </c>
      <c r="B150" s="59">
        <f t="shared" si="29"/>
        <v>3.4299999999999695</v>
      </c>
      <c r="C150" s="59">
        <f t="shared" si="30"/>
        <v>1.7149999999999848</v>
      </c>
      <c r="D150" s="59">
        <f t="shared" si="31"/>
        <v>1.7149999999999848</v>
      </c>
      <c r="E150" s="60">
        <f t="shared" si="35"/>
        <v>1.5904899999999929</v>
      </c>
      <c r="F150" s="50">
        <v>7.77</v>
      </c>
      <c r="G150" s="61">
        <f t="shared" si="36"/>
        <v>4.6779889502498957</v>
      </c>
      <c r="H150" s="39">
        <f t="shared" si="37"/>
        <v>467373274.85890841</v>
      </c>
      <c r="I150" s="40">
        <f t="shared" si="38"/>
        <v>28.800000000000015</v>
      </c>
      <c r="J150" s="40">
        <v>144</v>
      </c>
      <c r="K150" s="47">
        <f t="shared" si="32"/>
        <v>720</v>
      </c>
      <c r="L150" s="40">
        <v>1</v>
      </c>
      <c r="N150" s="41">
        <f t="shared" si="33"/>
        <v>4800000</v>
      </c>
      <c r="O150" s="41">
        <f t="shared" si="39"/>
        <v>3456000000</v>
      </c>
      <c r="P150" s="41">
        <f t="shared" si="40"/>
        <v>23368663742.945419</v>
      </c>
      <c r="Q150" s="41">
        <f t="shared" si="41"/>
        <v>11.231091689954644</v>
      </c>
      <c r="R150" s="45">
        <f t="shared" si="34"/>
        <v>6.7617661293244851</v>
      </c>
    </row>
    <row r="151" spans="1:18">
      <c r="A151" s="59">
        <f t="shared" si="28"/>
        <v>0.24400000000000013</v>
      </c>
      <c r="B151" s="59">
        <f t="shared" si="29"/>
        <v>3.4399999999999693</v>
      </c>
      <c r="C151" s="59">
        <f t="shared" si="30"/>
        <v>1.7199999999999847</v>
      </c>
      <c r="D151" s="59">
        <f t="shared" si="31"/>
        <v>1.7199999999999847</v>
      </c>
      <c r="E151" s="60">
        <f t="shared" si="35"/>
        <v>1.5953599999999928</v>
      </c>
      <c r="F151" s="50">
        <v>7.77</v>
      </c>
      <c r="G151" s="61">
        <f t="shared" si="36"/>
        <v>4.7197130239998941</v>
      </c>
      <c r="H151" s="39">
        <f t="shared" si="37"/>
        <v>536870912.00000525</v>
      </c>
      <c r="I151" s="40">
        <f t="shared" si="38"/>
        <v>29.000000000000018</v>
      </c>
      <c r="J151" s="40">
        <v>145</v>
      </c>
      <c r="K151" s="47">
        <f t="shared" si="32"/>
        <v>725</v>
      </c>
      <c r="L151" s="40">
        <v>1</v>
      </c>
      <c r="N151" s="41">
        <f t="shared" si="33"/>
        <v>4800000</v>
      </c>
      <c r="O151" s="41">
        <f t="shared" si="39"/>
        <v>3480000000</v>
      </c>
      <c r="P151" s="41">
        <f t="shared" si="40"/>
        <v>26843545600.000263</v>
      </c>
      <c r="Q151" s="41">
        <f t="shared" si="41"/>
        <v>12.698898755815073</v>
      </c>
      <c r="R151" s="45">
        <f t="shared" si="34"/>
        <v>7.7136625287357079</v>
      </c>
    </row>
    <row r="152" spans="1:18">
      <c r="A152" s="59">
        <f t="shared" si="28"/>
        <v>0.24500000000000013</v>
      </c>
      <c r="B152" s="59">
        <f t="shared" si="29"/>
        <v>3.4499999999999691</v>
      </c>
      <c r="C152" s="59">
        <f t="shared" si="30"/>
        <v>1.7249999999999845</v>
      </c>
      <c r="D152" s="59">
        <f t="shared" si="31"/>
        <v>1.7249999999999845</v>
      </c>
      <c r="E152" s="60">
        <f t="shared" si="35"/>
        <v>1.6002499999999928</v>
      </c>
      <c r="F152" s="50">
        <v>7.77</v>
      </c>
      <c r="G152" s="61">
        <f t="shared" si="36"/>
        <v>4.7617439062498939</v>
      </c>
      <c r="H152" s="39">
        <f t="shared" si="37"/>
        <v>616702733.46016395</v>
      </c>
      <c r="I152" s="40">
        <f t="shared" si="38"/>
        <v>29.200000000000014</v>
      </c>
      <c r="J152" s="40">
        <v>146</v>
      </c>
      <c r="K152" s="47">
        <f t="shared" si="32"/>
        <v>730</v>
      </c>
      <c r="L152" s="40">
        <v>1</v>
      </c>
      <c r="N152" s="41">
        <f t="shared" si="33"/>
        <v>4800000</v>
      </c>
      <c r="O152" s="41">
        <f t="shared" si="39"/>
        <v>3504000000</v>
      </c>
      <c r="P152" s="41">
        <f t="shared" si="40"/>
        <v>30835136673.008198</v>
      </c>
      <c r="Q152" s="41">
        <f t="shared" si="41"/>
        <v>14.359415567229391</v>
      </c>
      <c r="R152" s="45">
        <f t="shared" si="34"/>
        <v>8.7999819272283677</v>
      </c>
    </row>
    <row r="153" spans="1:18">
      <c r="A153" s="59">
        <f t="shared" si="28"/>
        <v>0.24600000000000014</v>
      </c>
      <c r="B153" s="59">
        <f t="shared" si="29"/>
        <v>3.4599999999999689</v>
      </c>
      <c r="C153" s="59">
        <f t="shared" si="30"/>
        <v>1.7299999999999844</v>
      </c>
      <c r="D153" s="59">
        <f t="shared" si="31"/>
        <v>1.7299999999999844</v>
      </c>
      <c r="E153" s="60">
        <f t="shared" si="35"/>
        <v>1.6051599999999926</v>
      </c>
      <c r="F153" s="50">
        <v>7.77</v>
      </c>
      <c r="G153" s="61">
        <f t="shared" si="36"/>
        <v>4.8040833639998919</v>
      </c>
      <c r="H153" s="39">
        <f t="shared" si="37"/>
        <v>708405415.44786537</v>
      </c>
      <c r="I153" s="40">
        <f t="shared" si="38"/>
        <v>29.400000000000016</v>
      </c>
      <c r="J153" s="40">
        <v>147</v>
      </c>
      <c r="K153" s="47">
        <f t="shared" si="32"/>
        <v>735</v>
      </c>
      <c r="L153" s="40">
        <v>1</v>
      </c>
      <c r="N153" s="41">
        <f t="shared" si="33"/>
        <v>4800000</v>
      </c>
      <c r="O153" s="41">
        <f t="shared" si="39"/>
        <v>3528000000</v>
      </c>
      <c r="P153" s="41">
        <f t="shared" si="40"/>
        <v>35420270772.393265</v>
      </c>
      <c r="Q153" s="41">
        <f t="shared" si="41"/>
        <v>16.238046629637221</v>
      </c>
      <c r="R153" s="45">
        <f t="shared" si="34"/>
        <v>10.039759289227115</v>
      </c>
    </row>
    <row r="154" spans="1:18">
      <c r="A154" s="59">
        <f t="shared" si="28"/>
        <v>0.24700000000000014</v>
      </c>
      <c r="B154" s="59">
        <f t="shared" si="29"/>
        <v>3.4699999999999687</v>
      </c>
      <c r="C154" s="59">
        <f t="shared" si="30"/>
        <v>1.7349999999999843</v>
      </c>
      <c r="D154" s="59">
        <f t="shared" si="31"/>
        <v>1.7349999999999843</v>
      </c>
      <c r="E154" s="60">
        <f t="shared" si="35"/>
        <v>1.6100899999999925</v>
      </c>
      <c r="F154" s="50">
        <v>7.77</v>
      </c>
      <c r="G154" s="61">
        <f t="shared" si="36"/>
        <v>4.8467331702498893</v>
      </c>
      <c r="H154" s="39">
        <f t="shared" si="37"/>
        <v>813744135.39595413</v>
      </c>
      <c r="I154" s="40">
        <f t="shared" si="38"/>
        <v>29.600000000000016</v>
      </c>
      <c r="J154" s="40">
        <v>148</v>
      </c>
      <c r="K154" s="47">
        <f t="shared" si="32"/>
        <v>740</v>
      </c>
      <c r="L154" s="40">
        <v>1</v>
      </c>
      <c r="N154" s="41">
        <f t="shared" si="33"/>
        <v>4800000</v>
      </c>
      <c r="O154" s="41">
        <f t="shared" si="39"/>
        <v>3552000000</v>
      </c>
      <c r="P154" s="41">
        <f t="shared" si="40"/>
        <v>40687206769.797707</v>
      </c>
      <c r="Q154" s="41">
        <f t="shared" si="41"/>
        <v>18.363557819780624</v>
      </c>
      <c r="R154" s="45">
        <f t="shared" si="34"/>
        <v>11.454731635641247</v>
      </c>
    </row>
    <row r="155" spans="1:18">
      <c r="A155" s="59">
        <f t="shared" si="28"/>
        <v>0.24800000000000014</v>
      </c>
      <c r="B155" s="59">
        <f t="shared" si="29"/>
        <v>3.4799999999999685</v>
      </c>
      <c r="C155" s="59">
        <f t="shared" si="30"/>
        <v>1.7399999999999842</v>
      </c>
      <c r="D155" s="59">
        <f t="shared" si="31"/>
        <v>1.7399999999999842</v>
      </c>
      <c r="E155" s="60">
        <f t="shared" si="35"/>
        <v>1.6150399999999925</v>
      </c>
      <c r="F155" s="50">
        <v>7.77</v>
      </c>
      <c r="G155" s="61">
        <f t="shared" si="36"/>
        <v>4.8896951039998884</v>
      </c>
      <c r="H155" s="39">
        <f t="shared" si="37"/>
        <v>934746549.71781695</v>
      </c>
      <c r="I155" s="40">
        <f t="shared" si="38"/>
        <v>29.800000000000018</v>
      </c>
      <c r="J155" s="40">
        <v>149</v>
      </c>
      <c r="K155" s="47">
        <f t="shared" si="32"/>
        <v>745</v>
      </c>
      <c r="L155" s="40">
        <v>1</v>
      </c>
      <c r="N155" s="41">
        <f t="shared" si="33"/>
        <v>4800000</v>
      </c>
      <c r="O155" s="41">
        <f t="shared" si="39"/>
        <v>3576000000</v>
      </c>
      <c r="P155" s="41">
        <f t="shared" si="40"/>
        <v>46737327485.890846</v>
      </c>
      <c r="Q155" s="41">
        <f t="shared" si="41"/>
        <v>20.76852263520901</v>
      </c>
      <c r="R155" s="45">
        <f t="shared" si="34"/>
        <v>13.069722451311758</v>
      </c>
    </row>
    <row r="156" spans="1:18">
      <c r="A156" s="59">
        <f t="shared" si="28"/>
        <v>0.24900000000000014</v>
      </c>
      <c r="B156" s="59">
        <f t="shared" si="29"/>
        <v>3.4899999999999682</v>
      </c>
      <c r="C156" s="59">
        <f t="shared" si="30"/>
        <v>1.7449999999999841</v>
      </c>
      <c r="D156" s="59">
        <f t="shared" si="31"/>
        <v>1.7449999999999841</v>
      </c>
      <c r="E156" s="60">
        <f t="shared" si="35"/>
        <v>1.6200099999999926</v>
      </c>
      <c r="F156" s="50">
        <v>7.77</v>
      </c>
      <c r="G156" s="61">
        <f t="shared" si="36"/>
        <v>4.9329709502498877</v>
      </c>
      <c r="H156" s="39">
        <f t="shared" si="37"/>
        <v>1073741824.0000107</v>
      </c>
      <c r="I156" s="40">
        <f t="shared" si="38"/>
        <v>30.000000000000014</v>
      </c>
      <c r="J156" s="48">
        <v>150</v>
      </c>
      <c r="K156" s="47">
        <f t="shared" si="32"/>
        <v>750</v>
      </c>
      <c r="L156" s="40">
        <v>1</v>
      </c>
      <c r="N156" s="41">
        <f t="shared" si="33"/>
        <v>4800000</v>
      </c>
      <c r="O156" s="41">
        <f t="shared" si="39"/>
        <v>3600000000</v>
      </c>
      <c r="P156" s="41">
        <f t="shared" si="40"/>
        <v>53687091200.000534</v>
      </c>
      <c r="Q156" s="41">
        <f t="shared" si="41"/>
        <v>23.489827869510968</v>
      </c>
      <c r="R156" s="45">
        <f t="shared" si="34"/>
        <v>14.913080888889038</v>
      </c>
    </row>
    <row r="157" spans="1:18">
      <c r="A157" s="59">
        <f t="shared" si="28"/>
        <v>0.25000000000000011</v>
      </c>
      <c r="B157" s="59">
        <f t="shared" si="29"/>
        <v>3.499999999999968</v>
      </c>
      <c r="C157" s="59">
        <f t="shared" si="30"/>
        <v>1.749999999999984</v>
      </c>
      <c r="D157" s="59">
        <f t="shared" si="31"/>
        <v>1.749999999999984</v>
      </c>
      <c r="E157" s="60">
        <f t="shared" si="35"/>
        <v>1.6249999999999925</v>
      </c>
      <c r="F157" s="50">
        <v>7.77</v>
      </c>
      <c r="G157" s="61">
        <f t="shared" si="36"/>
        <v>4.9765624999998863</v>
      </c>
      <c r="H157" s="39">
        <f t="shared" si="37"/>
        <v>1233405466.9203284</v>
      </c>
      <c r="I157" s="40">
        <f t="shared" si="38"/>
        <v>30.200000000000017</v>
      </c>
      <c r="J157" s="40">
        <v>151</v>
      </c>
      <c r="K157" s="47">
        <f t="shared" si="32"/>
        <v>755</v>
      </c>
      <c r="L157" s="40">
        <v>1</v>
      </c>
      <c r="N157" s="41">
        <f t="shared" si="33"/>
        <v>4800000</v>
      </c>
      <c r="O157" s="41">
        <f t="shared" si="39"/>
        <v>3624000000</v>
      </c>
      <c r="P157" s="41">
        <f t="shared" si="40"/>
        <v>61670273346.016418</v>
      </c>
      <c r="Q157" s="41">
        <f t="shared" si="41"/>
        <v>26.56924664932869</v>
      </c>
      <c r="R157" s="45">
        <f t="shared" si="34"/>
        <v>17.017183594375393</v>
      </c>
    </row>
    <row r="158" spans="1:18">
      <c r="A158" s="59">
        <f t="shared" si="28"/>
        <v>0.25100000000000011</v>
      </c>
      <c r="B158" s="59">
        <f t="shared" si="29"/>
        <v>3.5099999999999678</v>
      </c>
      <c r="C158" s="59">
        <f t="shared" si="30"/>
        <v>1.7549999999999839</v>
      </c>
      <c r="D158" s="59">
        <f t="shared" si="31"/>
        <v>1.7549999999999839</v>
      </c>
      <c r="E158" s="60">
        <f t="shared" si="35"/>
        <v>1.6300099999999922</v>
      </c>
      <c r="F158" s="50">
        <v>7.77</v>
      </c>
      <c r="G158" s="61">
        <f t="shared" si="36"/>
        <v>5.0204715502498836</v>
      </c>
      <c r="H158" s="39">
        <f t="shared" si="37"/>
        <v>1416810830.895731</v>
      </c>
      <c r="I158" s="40">
        <f t="shared" si="38"/>
        <v>30.400000000000016</v>
      </c>
      <c r="J158" s="40">
        <v>152</v>
      </c>
      <c r="K158" s="47">
        <f t="shared" si="32"/>
        <v>760</v>
      </c>
      <c r="L158" s="40">
        <v>1</v>
      </c>
      <c r="N158" s="41">
        <f t="shared" si="33"/>
        <v>4800000</v>
      </c>
      <c r="O158" s="41">
        <f t="shared" si="39"/>
        <v>3648000000</v>
      </c>
      <c r="P158" s="41">
        <f t="shared" si="40"/>
        <v>70840541544.786545</v>
      </c>
      <c r="Q158" s="41">
        <f t="shared" si="41"/>
        <v>30.054087831837546</v>
      </c>
      <c r="R158" s="45">
        <f t="shared" si="34"/>
        <v>19.41900809889982</v>
      </c>
    </row>
    <row r="159" spans="1:18">
      <c r="A159" s="59">
        <f t="shared" si="28"/>
        <v>0.25200000000000011</v>
      </c>
      <c r="B159" s="59">
        <f t="shared" si="29"/>
        <v>3.5199999999999676</v>
      </c>
      <c r="C159" s="59">
        <f t="shared" si="30"/>
        <v>1.7599999999999838</v>
      </c>
      <c r="D159" s="59">
        <f t="shared" si="31"/>
        <v>1.7599999999999838</v>
      </c>
      <c r="E159" s="60">
        <f t="shared" si="35"/>
        <v>1.6350399999999921</v>
      </c>
      <c r="F159" s="50">
        <v>7.77</v>
      </c>
      <c r="G159" s="61">
        <f t="shared" si="36"/>
        <v>5.0646999039998821</v>
      </c>
      <c r="H159" s="39">
        <f t="shared" si="37"/>
        <v>1627488270.791909</v>
      </c>
      <c r="I159" s="40">
        <f t="shared" si="38"/>
        <v>30.600000000000019</v>
      </c>
      <c r="J159" s="40">
        <v>153</v>
      </c>
      <c r="K159" s="47">
        <f t="shared" si="32"/>
        <v>765</v>
      </c>
      <c r="L159" s="40">
        <v>1</v>
      </c>
      <c r="N159" s="41">
        <f t="shared" si="33"/>
        <v>4800000</v>
      </c>
      <c r="O159" s="41">
        <f t="shared" si="39"/>
        <v>3672000000</v>
      </c>
      <c r="P159" s="41">
        <f t="shared" si="40"/>
        <v>81374413539.595444</v>
      </c>
      <c r="Q159" s="41">
        <f t="shared" si="41"/>
        <v>33.997931966634447</v>
      </c>
      <c r="R159" s="45">
        <f t="shared" si="34"/>
        <v>22.160788000979153</v>
      </c>
    </row>
    <row r="160" spans="1:18">
      <c r="A160" s="59">
        <f t="shared" si="28"/>
        <v>0.25300000000000011</v>
      </c>
      <c r="B160" s="59">
        <f t="shared" si="29"/>
        <v>3.5299999999999674</v>
      </c>
      <c r="C160" s="59">
        <f t="shared" si="30"/>
        <v>1.7649999999999837</v>
      </c>
      <c r="D160" s="59">
        <f t="shared" si="31"/>
        <v>1.7649999999999837</v>
      </c>
      <c r="E160" s="60">
        <f t="shared" si="35"/>
        <v>1.6400899999999921</v>
      </c>
      <c r="F160" s="50">
        <v>7.77</v>
      </c>
      <c r="G160" s="61">
        <f t="shared" si="36"/>
        <v>5.1092493702498807</v>
      </c>
      <c r="H160" s="39">
        <f t="shared" si="37"/>
        <v>1869493099.4356346</v>
      </c>
      <c r="I160" s="40">
        <f t="shared" si="38"/>
        <v>30.800000000000015</v>
      </c>
      <c r="J160" s="40">
        <v>154</v>
      </c>
      <c r="K160" s="47">
        <f t="shared" si="32"/>
        <v>770</v>
      </c>
      <c r="L160" s="40">
        <v>1</v>
      </c>
      <c r="N160" s="41">
        <f t="shared" si="33"/>
        <v>4800000</v>
      </c>
      <c r="O160" s="41">
        <f t="shared" si="39"/>
        <v>3696000000</v>
      </c>
      <c r="P160" s="41">
        <f t="shared" si="40"/>
        <v>93474654971.781738</v>
      </c>
      <c r="Q160" s="41">
        <f t="shared" si="41"/>
        <v>38.461465393064969</v>
      </c>
      <c r="R160" s="45">
        <f t="shared" si="34"/>
        <v>25.290761626564322</v>
      </c>
    </row>
    <row r="161" spans="1:18">
      <c r="A161" s="59">
        <f t="shared" si="28"/>
        <v>0.25400000000000011</v>
      </c>
      <c r="B161" s="59">
        <f t="shared" si="29"/>
        <v>3.5399999999999672</v>
      </c>
      <c r="C161" s="59">
        <f t="shared" si="30"/>
        <v>1.7699999999999836</v>
      </c>
      <c r="D161" s="59">
        <f t="shared" si="31"/>
        <v>1.7699999999999836</v>
      </c>
      <c r="E161" s="60">
        <f t="shared" si="35"/>
        <v>1.645159999999992</v>
      </c>
      <c r="F161" s="50">
        <v>7.77</v>
      </c>
      <c r="G161" s="61">
        <f t="shared" si="36"/>
        <v>5.1541217639998793</v>
      </c>
      <c r="H161" s="39">
        <f t="shared" si="37"/>
        <v>2147483648.0000219</v>
      </c>
      <c r="I161" s="40">
        <f t="shared" si="38"/>
        <v>31.000000000000018</v>
      </c>
      <c r="J161" s="40">
        <v>155</v>
      </c>
      <c r="K161" s="47">
        <f t="shared" si="32"/>
        <v>775</v>
      </c>
      <c r="L161" s="40">
        <v>1</v>
      </c>
      <c r="N161" s="41">
        <f t="shared" si="33"/>
        <v>4800000</v>
      </c>
      <c r="O161" s="41">
        <f t="shared" si="39"/>
        <v>3720000000</v>
      </c>
      <c r="P161" s="41">
        <f t="shared" si="40"/>
        <v>107374182400.0011</v>
      </c>
      <c r="Q161" s="41">
        <f t="shared" si="41"/>
        <v>43.513425594707876</v>
      </c>
      <c r="R161" s="45">
        <f t="shared" si="34"/>
        <v>28.864027526882015</v>
      </c>
    </row>
    <row r="162" spans="1:18">
      <c r="A162" s="59">
        <f t="shared" ref="A162:A225" si="42">A161+0.1%</f>
        <v>0.25500000000000012</v>
      </c>
      <c r="B162" s="59">
        <f t="shared" ref="B162:B225" si="43">B161+1%</f>
        <v>3.549999999999967</v>
      </c>
      <c r="C162" s="59">
        <f t="shared" ref="C162:C225" si="44">C161+0.5%</f>
        <v>1.7749999999999835</v>
      </c>
      <c r="D162" s="59">
        <f t="shared" ref="D162:D225" si="45">D161+0.5%</f>
        <v>1.7749999999999835</v>
      </c>
      <c r="E162" s="60">
        <f t="shared" si="35"/>
        <v>1.6502499999999918</v>
      </c>
      <c r="F162" s="50">
        <v>7.77</v>
      </c>
      <c r="G162" s="61">
        <f t="shared" si="36"/>
        <v>5.1993189062498777</v>
      </c>
      <c r="H162" s="39">
        <f t="shared" si="37"/>
        <v>2466810933.8406577</v>
      </c>
      <c r="I162" s="40">
        <f t="shared" si="38"/>
        <v>31.200000000000014</v>
      </c>
      <c r="J162" s="40">
        <v>156</v>
      </c>
      <c r="K162" s="47">
        <f t="shared" si="32"/>
        <v>780</v>
      </c>
      <c r="L162" s="40">
        <v>1</v>
      </c>
      <c r="N162" s="41">
        <f t="shared" si="33"/>
        <v>4800000</v>
      </c>
      <c r="O162" s="41">
        <f t="shared" si="39"/>
        <v>3744000000</v>
      </c>
      <c r="P162" s="41">
        <f t="shared" si="40"/>
        <v>123340546692.03288</v>
      </c>
      <c r="Q162" s="41">
        <f t="shared" si="41"/>
        <v>49.231672691740485</v>
      </c>
      <c r="R162" s="45">
        <f t="shared" si="34"/>
        <v>32.943522086547247</v>
      </c>
    </row>
    <row r="163" spans="1:18">
      <c r="A163" s="59">
        <f t="shared" si="42"/>
        <v>0.25600000000000012</v>
      </c>
      <c r="B163" s="59">
        <f t="shared" si="43"/>
        <v>3.5599999999999667</v>
      </c>
      <c r="C163" s="59">
        <f t="shared" si="44"/>
        <v>1.7799999999999834</v>
      </c>
      <c r="D163" s="59">
        <f t="shared" si="45"/>
        <v>1.7799999999999834</v>
      </c>
      <c r="E163" s="60">
        <f t="shared" si="35"/>
        <v>1.6553599999999919</v>
      </c>
      <c r="F163" s="50">
        <v>7.77</v>
      </c>
      <c r="G163" s="61">
        <f t="shared" si="36"/>
        <v>5.244842623999876</v>
      </c>
      <c r="H163" s="39">
        <f t="shared" si="37"/>
        <v>2833621661.7914634</v>
      </c>
      <c r="I163" s="40">
        <f t="shared" si="38"/>
        <v>31.400000000000016</v>
      </c>
      <c r="J163" s="40">
        <v>157</v>
      </c>
      <c r="K163" s="47">
        <f t="shared" si="32"/>
        <v>785</v>
      </c>
      <c r="L163" s="40">
        <v>1</v>
      </c>
      <c r="N163" s="41">
        <f t="shared" si="33"/>
        <v>4800000</v>
      </c>
      <c r="O163" s="41">
        <f t="shared" si="39"/>
        <v>3768000000</v>
      </c>
      <c r="P163" s="41">
        <f t="shared" si="40"/>
        <v>141681083089.57318</v>
      </c>
      <c r="Q163" s="41">
        <f t="shared" si="41"/>
        <v>55.704403947278472</v>
      </c>
      <c r="R163" s="45">
        <f t="shared" si="34"/>
        <v>37.60113670105445</v>
      </c>
    </row>
    <row r="164" spans="1:18">
      <c r="A164" s="59">
        <f t="shared" si="42"/>
        <v>0.25700000000000012</v>
      </c>
      <c r="B164" s="59">
        <f t="shared" si="43"/>
        <v>3.5699999999999665</v>
      </c>
      <c r="C164" s="59">
        <f t="shared" si="44"/>
        <v>1.7849999999999833</v>
      </c>
      <c r="D164" s="59">
        <f t="shared" si="45"/>
        <v>1.7849999999999833</v>
      </c>
      <c r="E164" s="60">
        <f t="shared" si="35"/>
        <v>1.6604899999999918</v>
      </c>
      <c r="F164" s="50">
        <v>7.77</v>
      </c>
      <c r="G164" s="61">
        <f t="shared" si="36"/>
        <v>5.2906947502498749</v>
      </c>
      <c r="H164" s="39">
        <f t="shared" si="37"/>
        <v>3254976541.583818</v>
      </c>
      <c r="I164" s="40">
        <f t="shared" si="38"/>
        <v>31.600000000000016</v>
      </c>
      <c r="J164" s="40">
        <v>158</v>
      </c>
      <c r="K164" s="47">
        <f t="shared" si="32"/>
        <v>790</v>
      </c>
      <c r="L164" s="40">
        <v>1</v>
      </c>
      <c r="N164" s="41">
        <f t="shared" si="33"/>
        <v>4800000</v>
      </c>
      <c r="O164" s="41">
        <f t="shared" si="39"/>
        <v>3792000000</v>
      </c>
      <c r="P164" s="41">
        <f t="shared" si="40"/>
        <v>162748827079.19089</v>
      </c>
      <c r="Q164" s="41">
        <f t="shared" si="41"/>
        <v>63.031530427351306</v>
      </c>
      <c r="R164" s="45">
        <f t="shared" si="34"/>
        <v>42.918994482908992</v>
      </c>
    </row>
    <row r="165" spans="1:18">
      <c r="A165" s="59">
        <f t="shared" si="42"/>
        <v>0.25800000000000012</v>
      </c>
      <c r="B165" s="59">
        <f t="shared" si="43"/>
        <v>3.5799999999999663</v>
      </c>
      <c r="C165" s="59">
        <f t="shared" si="44"/>
        <v>1.7899999999999832</v>
      </c>
      <c r="D165" s="59">
        <f t="shared" si="45"/>
        <v>1.7899999999999832</v>
      </c>
      <c r="E165" s="60">
        <f t="shared" si="35"/>
        <v>1.6656399999999916</v>
      </c>
      <c r="F165" s="50">
        <v>7.77</v>
      </c>
      <c r="G165" s="61">
        <f t="shared" si="36"/>
        <v>5.3368771239998729</v>
      </c>
      <c r="H165" s="39">
        <f t="shared" si="37"/>
        <v>3738986198.8712707</v>
      </c>
      <c r="I165" s="40">
        <f t="shared" si="38"/>
        <v>31.800000000000018</v>
      </c>
      <c r="J165" s="40">
        <v>159</v>
      </c>
      <c r="K165" s="47">
        <f t="shared" si="32"/>
        <v>795</v>
      </c>
      <c r="L165" s="40">
        <v>1</v>
      </c>
      <c r="N165" s="41">
        <f t="shared" si="33"/>
        <v>4800000</v>
      </c>
      <c r="O165" s="41">
        <f t="shared" si="39"/>
        <v>3816000000</v>
      </c>
      <c r="P165" s="41">
        <f t="shared" si="40"/>
        <v>186949309943.56354</v>
      </c>
      <c r="Q165" s="41">
        <f t="shared" si="41"/>
        <v>71.326237522068269</v>
      </c>
      <c r="R165" s="45">
        <f t="shared" si="34"/>
        <v>48.990909314351029</v>
      </c>
    </row>
    <row r="166" spans="1:18">
      <c r="A166" s="59">
        <f t="shared" si="42"/>
        <v>0.25900000000000012</v>
      </c>
      <c r="B166" s="59">
        <f t="shared" si="43"/>
        <v>3.5899999999999661</v>
      </c>
      <c r="C166" s="59">
        <f t="shared" si="44"/>
        <v>1.7949999999999831</v>
      </c>
      <c r="D166" s="59">
        <f t="shared" si="45"/>
        <v>1.7949999999999831</v>
      </c>
      <c r="E166" s="60">
        <f t="shared" si="35"/>
        <v>1.6708099999999915</v>
      </c>
      <c r="F166" s="50">
        <v>7.77</v>
      </c>
      <c r="G166" s="61">
        <f t="shared" si="36"/>
        <v>5.3833915902498708</v>
      </c>
      <c r="H166" s="39">
        <f t="shared" si="37"/>
        <v>4294967296.0000458</v>
      </c>
      <c r="I166" s="40">
        <f t="shared" si="38"/>
        <v>32.000000000000014</v>
      </c>
      <c r="J166" s="48">
        <v>160</v>
      </c>
      <c r="K166" s="47">
        <f t="shared" si="32"/>
        <v>800</v>
      </c>
      <c r="L166" s="40">
        <v>12</v>
      </c>
      <c r="N166" s="41">
        <f t="shared" si="33"/>
        <v>57600000</v>
      </c>
      <c r="O166" s="41">
        <f t="shared" si="39"/>
        <v>46080000000</v>
      </c>
      <c r="P166" s="41">
        <f t="shared" si="40"/>
        <v>214748364800.00229</v>
      </c>
      <c r="Q166" s="41">
        <f t="shared" si="41"/>
        <v>6.7263961623963873</v>
      </c>
      <c r="R166" s="45">
        <f t="shared" si="34"/>
        <v>4.6603377777778272</v>
      </c>
    </row>
    <row r="167" spans="1:18">
      <c r="A167" s="59">
        <f t="shared" si="42"/>
        <v>0.26000000000000012</v>
      </c>
      <c r="B167" s="59">
        <f t="shared" si="43"/>
        <v>3.5999999999999659</v>
      </c>
      <c r="C167" s="59">
        <f t="shared" si="44"/>
        <v>1.7999999999999829</v>
      </c>
      <c r="D167" s="59">
        <f t="shared" si="45"/>
        <v>1.7999999999999829</v>
      </c>
      <c r="E167" s="60">
        <f t="shared" si="35"/>
        <v>1.6759999999999915</v>
      </c>
      <c r="F167" s="50">
        <v>7.77</v>
      </c>
      <c r="G167" s="61">
        <f t="shared" si="36"/>
        <v>5.4302399999998689</v>
      </c>
      <c r="H167" s="39">
        <f t="shared" si="37"/>
        <v>4933621867.6813173</v>
      </c>
      <c r="I167" s="40">
        <f t="shared" si="38"/>
        <v>32.200000000000017</v>
      </c>
      <c r="J167" s="40">
        <v>161</v>
      </c>
      <c r="K167" s="47">
        <f t="shared" si="32"/>
        <v>805</v>
      </c>
      <c r="L167" s="40">
        <v>1</v>
      </c>
      <c r="N167" s="41">
        <f t="shared" si="33"/>
        <v>57600000</v>
      </c>
      <c r="O167" s="41">
        <f t="shared" si="39"/>
        <v>46368000000</v>
      </c>
      <c r="P167" s="41">
        <f t="shared" si="40"/>
        <v>246681093384.06586</v>
      </c>
      <c r="Q167" s="41">
        <f t="shared" si="41"/>
        <v>7.6123630969131382</v>
      </c>
      <c r="R167" s="45">
        <f t="shared" si="34"/>
        <v>5.3200718897529731</v>
      </c>
    </row>
    <row r="168" spans="1:18">
      <c r="A168" s="59">
        <f t="shared" si="42"/>
        <v>0.26100000000000012</v>
      </c>
      <c r="B168" s="59">
        <f t="shared" si="43"/>
        <v>3.6099999999999657</v>
      </c>
      <c r="C168" s="59">
        <f t="shared" si="44"/>
        <v>1.8049999999999828</v>
      </c>
      <c r="D168" s="59">
        <f t="shared" si="45"/>
        <v>1.8049999999999828</v>
      </c>
      <c r="E168" s="60">
        <f t="shared" si="35"/>
        <v>1.6812099999999912</v>
      </c>
      <c r="F168" s="50">
        <v>7.77</v>
      </c>
      <c r="G168" s="61">
        <f t="shared" si="36"/>
        <v>5.4774242102498674</v>
      </c>
      <c r="H168" s="39">
        <f t="shared" si="37"/>
        <v>5667243323.5829287</v>
      </c>
      <c r="I168" s="40">
        <f t="shared" si="38"/>
        <v>32.400000000000013</v>
      </c>
      <c r="J168" s="40">
        <v>162</v>
      </c>
      <c r="K168" s="47">
        <f t="shared" si="32"/>
        <v>810</v>
      </c>
      <c r="L168" s="40">
        <v>1</v>
      </c>
      <c r="N168" s="41">
        <f t="shared" si="33"/>
        <v>57600000</v>
      </c>
      <c r="O168" s="41">
        <f t="shared" si="39"/>
        <v>46656000000</v>
      </c>
      <c r="P168" s="41">
        <f t="shared" si="40"/>
        <v>283362166179.14642</v>
      </c>
      <c r="Q168" s="41">
        <f t="shared" si="41"/>
        <v>8.6154705710809178</v>
      </c>
      <c r="R168" s="45">
        <f t="shared" si="34"/>
        <v>6.0734346317546812</v>
      </c>
    </row>
    <row r="169" spans="1:18">
      <c r="A169" s="59">
        <f t="shared" si="42"/>
        <v>0.26200000000000012</v>
      </c>
      <c r="B169" s="59">
        <f t="shared" si="43"/>
        <v>3.6199999999999655</v>
      </c>
      <c r="C169" s="59">
        <f t="shared" si="44"/>
        <v>1.8099999999999827</v>
      </c>
      <c r="D169" s="59">
        <f t="shared" si="45"/>
        <v>1.8099999999999827</v>
      </c>
      <c r="E169" s="60">
        <f t="shared" si="35"/>
        <v>1.6864399999999913</v>
      </c>
      <c r="F169" s="50">
        <v>7.77</v>
      </c>
      <c r="G169" s="61">
        <f t="shared" si="36"/>
        <v>5.5249460839998665</v>
      </c>
      <c r="H169" s="39">
        <f t="shared" si="37"/>
        <v>6509953083.1676407</v>
      </c>
      <c r="I169" s="40">
        <f t="shared" si="38"/>
        <v>32.600000000000016</v>
      </c>
      <c r="J169" s="40">
        <v>163</v>
      </c>
      <c r="K169" s="47">
        <f t="shared" si="32"/>
        <v>815</v>
      </c>
      <c r="L169" s="40">
        <v>1</v>
      </c>
      <c r="N169" s="41">
        <f t="shared" si="33"/>
        <v>57600000</v>
      </c>
      <c r="O169" s="41">
        <f t="shared" si="39"/>
        <v>46944000000</v>
      </c>
      <c r="P169" s="41">
        <f t="shared" si="40"/>
        <v>325497654158.38202</v>
      </c>
      <c r="Q169" s="41">
        <f t="shared" si="41"/>
        <v>9.7512602040099807</v>
      </c>
      <c r="R169" s="45">
        <f t="shared" si="34"/>
        <v>6.9337434849689421</v>
      </c>
    </row>
    <row r="170" spans="1:18">
      <c r="A170" s="59">
        <f t="shared" si="42"/>
        <v>0.26300000000000012</v>
      </c>
      <c r="B170" s="59">
        <f t="shared" si="43"/>
        <v>3.6299999999999653</v>
      </c>
      <c r="C170" s="59">
        <f t="shared" si="44"/>
        <v>1.8149999999999826</v>
      </c>
      <c r="D170" s="59">
        <f t="shared" si="45"/>
        <v>1.8149999999999826</v>
      </c>
      <c r="E170" s="60">
        <f t="shared" si="35"/>
        <v>1.691689999999991</v>
      </c>
      <c r="F170" s="50">
        <v>7.77</v>
      </c>
      <c r="G170" s="61">
        <f t="shared" si="36"/>
        <v>5.5728074902498639</v>
      </c>
      <c r="H170" s="39">
        <f t="shared" si="37"/>
        <v>7477972397.7425442</v>
      </c>
      <c r="I170" s="40">
        <f t="shared" si="38"/>
        <v>32.800000000000018</v>
      </c>
      <c r="J170" s="40">
        <v>164</v>
      </c>
      <c r="K170" s="47">
        <f t="shared" si="32"/>
        <v>820</v>
      </c>
      <c r="L170" s="40">
        <v>1</v>
      </c>
      <c r="N170" s="41">
        <f t="shared" si="33"/>
        <v>57600000</v>
      </c>
      <c r="O170" s="41">
        <f t="shared" si="39"/>
        <v>47232000000</v>
      </c>
      <c r="P170" s="41">
        <f t="shared" si="40"/>
        <v>373898619887.1272</v>
      </c>
      <c r="Q170" s="41">
        <f t="shared" si="41"/>
        <v>11.037342116510162</v>
      </c>
      <c r="R170" s="45">
        <f t="shared" si="34"/>
        <v>7.9162140050628214</v>
      </c>
    </row>
    <row r="171" spans="1:18">
      <c r="A171" s="59">
        <f t="shared" si="42"/>
        <v>0.26400000000000012</v>
      </c>
      <c r="B171" s="59">
        <f t="shared" si="43"/>
        <v>3.639999999999965</v>
      </c>
      <c r="C171" s="59">
        <f t="shared" si="44"/>
        <v>1.8199999999999825</v>
      </c>
      <c r="D171" s="59">
        <f t="shared" si="45"/>
        <v>1.8199999999999825</v>
      </c>
      <c r="E171" s="60">
        <f t="shared" si="35"/>
        <v>1.6969599999999911</v>
      </c>
      <c r="F171" s="50">
        <v>7.77</v>
      </c>
      <c r="G171" s="61">
        <f t="shared" si="36"/>
        <v>5.6210103039998627</v>
      </c>
      <c r="H171" s="39">
        <f t="shared" si="37"/>
        <v>8589934592.0000935</v>
      </c>
      <c r="I171" s="40">
        <f t="shared" si="38"/>
        <v>33.000000000000021</v>
      </c>
      <c r="J171" s="40">
        <v>165</v>
      </c>
      <c r="K171" s="47">
        <f t="shared" si="32"/>
        <v>825</v>
      </c>
      <c r="L171" s="40">
        <v>1</v>
      </c>
      <c r="N171" s="41">
        <f t="shared" si="33"/>
        <v>57600000</v>
      </c>
      <c r="O171" s="41">
        <f t="shared" si="39"/>
        <v>47520000000</v>
      </c>
      <c r="P171" s="41">
        <f t="shared" si="40"/>
        <v>429496729600.0047</v>
      </c>
      <c r="Q171" s="41">
        <f t="shared" si="41"/>
        <v>12.493671038181844</v>
      </c>
      <c r="R171" s="45">
        <f t="shared" si="34"/>
        <v>9.0382308417509414</v>
      </c>
    </row>
    <row r="172" spans="1:18">
      <c r="A172" s="59">
        <f t="shared" si="42"/>
        <v>0.26500000000000012</v>
      </c>
      <c r="B172" s="59">
        <f t="shared" si="43"/>
        <v>3.6499999999999648</v>
      </c>
      <c r="C172" s="59">
        <f t="shared" si="44"/>
        <v>1.8249999999999824</v>
      </c>
      <c r="D172" s="59">
        <f t="shared" si="45"/>
        <v>1.8249999999999824</v>
      </c>
      <c r="E172" s="60">
        <f t="shared" si="35"/>
        <v>1.7022499999999909</v>
      </c>
      <c r="F172" s="50">
        <v>7.77</v>
      </c>
      <c r="G172" s="61">
        <f t="shared" si="36"/>
        <v>5.6695564062498605</v>
      </c>
      <c r="H172" s="39">
        <f t="shared" si="37"/>
        <v>9867243735.3626366</v>
      </c>
      <c r="I172" s="40">
        <f t="shared" si="38"/>
        <v>33.200000000000017</v>
      </c>
      <c r="J172" s="40">
        <v>166</v>
      </c>
      <c r="K172" s="47">
        <f t="shared" si="32"/>
        <v>830</v>
      </c>
      <c r="L172" s="40">
        <v>1</v>
      </c>
      <c r="N172" s="41">
        <f t="shared" si="33"/>
        <v>57600000</v>
      </c>
      <c r="O172" s="41">
        <f t="shared" si="39"/>
        <v>47808000000</v>
      </c>
      <c r="P172" s="41">
        <f t="shared" si="40"/>
        <v>493362186768.13184</v>
      </c>
      <c r="Q172" s="41">
        <f t="shared" si="41"/>
        <v>14.142859369113221</v>
      </c>
      <c r="R172" s="45">
        <f t="shared" si="34"/>
        <v>10.319657521087095</v>
      </c>
    </row>
    <row r="173" spans="1:18">
      <c r="A173" s="59">
        <f t="shared" si="42"/>
        <v>0.26600000000000013</v>
      </c>
      <c r="B173" s="59">
        <f t="shared" si="43"/>
        <v>3.6599999999999646</v>
      </c>
      <c r="C173" s="59">
        <f t="shared" si="44"/>
        <v>1.8299999999999823</v>
      </c>
      <c r="D173" s="59">
        <f t="shared" si="45"/>
        <v>1.8299999999999823</v>
      </c>
      <c r="E173" s="60">
        <f t="shared" si="35"/>
        <v>1.7075599999999911</v>
      </c>
      <c r="F173" s="50">
        <v>7.77</v>
      </c>
      <c r="G173" s="61">
        <f t="shared" si="36"/>
        <v>5.7184476839998588</v>
      </c>
      <c r="H173" s="39">
        <f t="shared" si="37"/>
        <v>11334486647.165861</v>
      </c>
      <c r="I173" s="40">
        <f t="shared" si="38"/>
        <v>33.40000000000002</v>
      </c>
      <c r="J173" s="40">
        <v>167</v>
      </c>
      <c r="K173" s="47">
        <f t="shared" si="32"/>
        <v>835</v>
      </c>
      <c r="L173" s="40">
        <v>1</v>
      </c>
      <c r="N173" s="41">
        <f t="shared" si="33"/>
        <v>57600000</v>
      </c>
      <c r="O173" s="41">
        <f t="shared" si="39"/>
        <v>48096000000</v>
      </c>
      <c r="P173" s="41">
        <f t="shared" si="40"/>
        <v>566724332358.29309</v>
      </c>
      <c r="Q173" s="41">
        <f t="shared" si="41"/>
        <v>16.010532154666826</v>
      </c>
      <c r="R173" s="45">
        <f t="shared" si="34"/>
        <v>11.783190543045016</v>
      </c>
    </row>
    <row r="174" spans="1:18">
      <c r="A174" s="59">
        <f t="shared" si="42"/>
        <v>0.26700000000000013</v>
      </c>
      <c r="B174" s="59">
        <f t="shared" si="43"/>
        <v>3.6699999999999644</v>
      </c>
      <c r="C174" s="59">
        <f t="shared" si="44"/>
        <v>1.8349999999999822</v>
      </c>
      <c r="D174" s="59">
        <f t="shared" si="45"/>
        <v>1.8349999999999822</v>
      </c>
      <c r="E174" s="60">
        <f t="shared" si="35"/>
        <v>1.7128899999999909</v>
      </c>
      <c r="F174" s="50">
        <v>7.77</v>
      </c>
      <c r="G174" s="61">
        <f t="shared" si="36"/>
        <v>5.7676860302498572</v>
      </c>
      <c r="H174" s="39">
        <f t="shared" si="37"/>
        <v>13019906166.335283</v>
      </c>
      <c r="I174" s="40">
        <f t="shared" si="38"/>
        <v>33.600000000000016</v>
      </c>
      <c r="J174" s="40">
        <v>168</v>
      </c>
      <c r="K174" s="47">
        <f t="shared" si="32"/>
        <v>840</v>
      </c>
      <c r="L174" s="40">
        <v>1</v>
      </c>
      <c r="N174" s="41">
        <f t="shared" si="33"/>
        <v>57600000</v>
      </c>
      <c r="O174" s="41">
        <f t="shared" si="39"/>
        <v>48384000000</v>
      </c>
      <c r="P174" s="41">
        <f t="shared" si="40"/>
        <v>650995308316.76416</v>
      </c>
      <c r="Q174" s="41">
        <f t="shared" si="41"/>
        <v>18.125729598719229</v>
      </c>
      <c r="R174" s="45">
        <f t="shared" si="34"/>
        <v>13.454764143451641</v>
      </c>
    </row>
    <row r="175" spans="1:18">
      <c r="A175" s="59">
        <f t="shared" si="42"/>
        <v>0.26800000000000013</v>
      </c>
      <c r="B175" s="59">
        <f t="shared" si="43"/>
        <v>3.6799999999999642</v>
      </c>
      <c r="C175" s="59">
        <f t="shared" si="44"/>
        <v>1.8399999999999821</v>
      </c>
      <c r="D175" s="59">
        <f t="shared" si="45"/>
        <v>1.8399999999999821</v>
      </c>
      <c r="E175" s="60">
        <f t="shared" si="35"/>
        <v>1.7182399999999909</v>
      </c>
      <c r="F175" s="50">
        <v>7.77</v>
      </c>
      <c r="G175" s="61">
        <f t="shared" si="36"/>
        <v>5.8172733439998563</v>
      </c>
      <c r="H175" s="39">
        <f t="shared" si="37"/>
        <v>14955944795.485094</v>
      </c>
      <c r="I175" s="40">
        <f t="shared" si="38"/>
        <v>33.800000000000018</v>
      </c>
      <c r="J175" s="40">
        <v>169</v>
      </c>
      <c r="K175" s="47">
        <f t="shared" si="32"/>
        <v>845</v>
      </c>
      <c r="L175" s="40">
        <v>1</v>
      </c>
      <c r="N175" s="41">
        <f t="shared" si="33"/>
        <v>57600000</v>
      </c>
      <c r="O175" s="41">
        <f t="shared" si="39"/>
        <v>48672000000</v>
      </c>
      <c r="P175" s="41">
        <f t="shared" si="40"/>
        <v>747797239774.25476</v>
      </c>
      <c r="Q175" s="41">
        <f t="shared" si="41"/>
        <v>20.521363497487712</v>
      </c>
      <c r="R175" s="45">
        <f t="shared" si="34"/>
        <v>15.364012980240277</v>
      </c>
    </row>
    <row r="176" spans="1:18">
      <c r="A176" s="59">
        <f t="shared" si="42"/>
        <v>0.26900000000000013</v>
      </c>
      <c r="B176" s="59">
        <f t="shared" si="43"/>
        <v>3.689999999999964</v>
      </c>
      <c r="C176" s="59">
        <f t="shared" si="44"/>
        <v>1.844999999999982</v>
      </c>
      <c r="D176" s="59">
        <f t="shared" si="45"/>
        <v>1.844999999999982</v>
      </c>
      <c r="E176" s="60">
        <f t="shared" si="35"/>
        <v>1.7236099999999905</v>
      </c>
      <c r="F176" s="50">
        <v>7.77</v>
      </c>
      <c r="G176" s="61">
        <f t="shared" si="36"/>
        <v>5.8672115302498531</v>
      </c>
      <c r="H176" s="39">
        <f t="shared" si="37"/>
        <v>17179869184.000195</v>
      </c>
      <c r="I176" s="40">
        <f t="shared" si="38"/>
        <v>34.000000000000014</v>
      </c>
      <c r="J176" s="48">
        <v>170</v>
      </c>
      <c r="K176" s="47">
        <f t="shared" si="32"/>
        <v>850</v>
      </c>
      <c r="L176" s="40">
        <v>1</v>
      </c>
      <c r="N176" s="41">
        <f t="shared" si="33"/>
        <v>57600000</v>
      </c>
      <c r="O176" s="41">
        <f t="shared" si="39"/>
        <v>48960000000</v>
      </c>
      <c r="P176" s="41">
        <f t="shared" si="40"/>
        <v>858993459200.00977</v>
      </c>
      <c r="Q176" s="41">
        <f t="shared" si="41"/>
        <v>23.234734834877592</v>
      </c>
      <c r="R176" s="45">
        <f t="shared" si="34"/>
        <v>17.544801045751832</v>
      </c>
    </row>
    <row r="177" spans="1:18">
      <c r="A177" s="59">
        <f t="shared" si="42"/>
        <v>0.27000000000000013</v>
      </c>
      <c r="B177" s="59">
        <f t="shared" si="43"/>
        <v>3.6999999999999638</v>
      </c>
      <c r="C177" s="59">
        <f t="shared" si="44"/>
        <v>1.8499999999999819</v>
      </c>
      <c r="D177" s="59">
        <f t="shared" si="45"/>
        <v>1.8499999999999819</v>
      </c>
      <c r="E177" s="60">
        <f t="shared" si="35"/>
        <v>1.7289999999999905</v>
      </c>
      <c r="F177" s="50">
        <v>7.77</v>
      </c>
      <c r="G177" s="61">
        <f t="shared" si="36"/>
        <v>5.917502499999852</v>
      </c>
      <c r="H177" s="39">
        <f t="shared" si="37"/>
        <v>19734487470.725281</v>
      </c>
      <c r="I177" s="40">
        <f t="shared" si="38"/>
        <v>34.200000000000017</v>
      </c>
      <c r="J177" s="40">
        <v>171</v>
      </c>
      <c r="K177" s="47">
        <f t="shared" si="32"/>
        <v>855</v>
      </c>
      <c r="L177" s="40">
        <v>1</v>
      </c>
      <c r="N177" s="41">
        <f t="shared" si="33"/>
        <v>57600000</v>
      </c>
      <c r="O177" s="41">
        <f t="shared" si="39"/>
        <v>49248000000</v>
      </c>
      <c r="P177" s="41">
        <f t="shared" si="40"/>
        <v>986724373536.26404</v>
      </c>
      <c r="Q177" s="41">
        <f t="shared" si="41"/>
        <v>26.308120754898532</v>
      </c>
      <c r="R177" s="45">
        <f t="shared" si="34"/>
        <v>20.035826298250974</v>
      </c>
    </row>
    <row r="178" spans="1:18">
      <c r="A178" s="59">
        <f t="shared" si="42"/>
        <v>0.27100000000000013</v>
      </c>
      <c r="B178" s="59">
        <f t="shared" si="43"/>
        <v>3.7099999999999635</v>
      </c>
      <c r="C178" s="59">
        <f t="shared" si="44"/>
        <v>1.8549999999999818</v>
      </c>
      <c r="D178" s="59">
        <f t="shared" si="45"/>
        <v>1.8549999999999818</v>
      </c>
      <c r="E178" s="60">
        <f t="shared" si="35"/>
        <v>1.7344099999999905</v>
      </c>
      <c r="F178" s="50">
        <v>7.77</v>
      </c>
      <c r="G178" s="61">
        <f t="shared" si="36"/>
        <v>5.9681481702498491</v>
      </c>
      <c r="H178" s="39">
        <f t="shared" si="37"/>
        <v>22668973294.33173</v>
      </c>
      <c r="I178" s="40">
        <f t="shared" si="38"/>
        <v>34.400000000000013</v>
      </c>
      <c r="J178" s="40">
        <v>172</v>
      </c>
      <c r="K178" s="47">
        <f t="shared" si="32"/>
        <v>860</v>
      </c>
      <c r="L178" s="40">
        <v>1</v>
      </c>
      <c r="N178" s="41">
        <f t="shared" si="33"/>
        <v>57600000</v>
      </c>
      <c r="O178" s="41">
        <f t="shared" si="39"/>
        <v>49536000000</v>
      </c>
      <c r="P178" s="41">
        <f t="shared" si="40"/>
        <v>1133448664716.5864</v>
      </c>
      <c r="Q178" s="41">
        <f t="shared" si="41"/>
        <v>29.789440232777913</v>
      </c>
      <c r="R178" s="45">
        <f t="shared" si="34"/>
        <v>22.881311868471141</v>
      </c>
    </row>
    <row r="179" spans="1:18">
      <c r="A179" s="59">
        <f t="shared" si="42"/>
        <v>0.27200000000000013</v>
      </c>
      <c r="B179" s="59">
        <f t="shared" si="43"/>
        <v>3.7199999999999633</v>
      </c>
      <c r="C179" s="59">
        <f t="shared" si="44"/>
        <v>1.8599999999999817</v>
      </c>
      <c r="D179" s="59">
        <f t="shared" si="45"/>
        <v>1.8599999999999817</v>
      </c>
      <c r="E179" s="60">
        <f t="shared" si="35"/>
        <v>1.7398399999999903</v>
      </c>
      <c r="F179" s="50">
        <v>7.77</v>
      </c>
      <c r="G179" s="61">
        <f t="shared" si="36"/>
        <v>6.0191504639998472</v>
      </c>
      <c r="H179" s="39">
        <f t="shared" si="37"/>
        <v>26039812332.670574</v>
      </c>
      <c r="I179" s="40">
        <f t="shared" si="38"/>
        <v>34.600000000000016</v>
      </c>
      <c r="J179" s="40">
        <v>173</v>
      </c>
      <c r="K179" s="47">
        <f t="shared" si="32"/>
        <v>865</v>
      </c>
      <c r="L179" s="40">
        <v>1</v>
      </c>
      <c r="N179" s="41">
        <f t="shared" si="33"/>
        <v>57600000</v>
      </c>
      <c r="O179" s="41">
        <f t="shared" si="39"/>
        <v>49824000000</v>
      </c>
      <c r="P179" s="41">
        <f t="shared" si="40"/>
        <v>1301990616633.5288</v>
      </c>
      <c r="Q179" s="41">
        <f t="shared" si="41"/>
        <v>33.733009021713279</v>
      </c>
      <c r="R179" s="45">
        <f t="shared" si="34"/>
        <v>26.131796255489899</v>
      </c>
    </row>
    <row r="180" spans="1:18">
      <c r="A180" s="59">
        <f t="shared" si="42"/>
        <v>0.27300000000000013</v>
      </c>
      <c r="B180" s="59">
        <f t="shared" si="43"/>
        <v>3.7299999999999631</v>
      </c>
      <c r="C180" s="59">
        <f t="shared" si="44"/>
        <v>1.8649999999999816</v>
      </c>
      <c r="D180" s="59">
        <f t="shared" si="45"/>
        <v>1.8649999999999816</v>
      </c>
      <c r="E180" s="60">
        <f t="shared" si="35"/>
        <v>1.7452899999999902</v>
      </c>
      <c r="F180" s="50">
        <v>7.77</v>
      </c>
      <c r="G180" s="61">
        <f t="shared" si="36"/>
        <v>6.070511310249846</v>
      </c>
      <c r="H180" s="39">
        <f t="shared" si="37"/>
        <v>29911889590.970196</v>
      </c>
      <c r="I180" s="40">
        <f t="shared" si="38"/>
        <v>34.800000000000018</v>
      </c>
      <c r="J180" s="40">
        <v>174</v>
      </c>
      <c r="K180" s="47">
        <f t="shared" si="32"/>
        <v>870</v>
      </c>
      <c r="L180" s="40">
        <v>1</v>
      </c>
      <c r="N180" s="41">
        <f t="shared" si="33"/>
        <v>57600000</v>
      </c>
      <c r="O180" s="41">
        <f t="shared" si="39"/>
        <v>50112000000</v>
      </c>
      <c r="P180" s="41">
        <f t="shared" si="40"/>
        <v>1495594479548.5098</v>
      </c>
      <c r="Q180" s="41">
        <f t="shared" si="41"/>
        <v>38.200395876930813</v>
      </c>
      <c r="R180" s="45">
        <f t="shared" si="34"/>
        <v>29.845036708742612</v>
      </c>
    </row>
    <row r="181" spans="1:18">
      <c r="A181" s="59">
        <f t="shared" si="42"/>
        <v>0.27400000000000013</v>
      </c>
      <c r="B181" s="59">
        <f t="shared" si="43"/>
        <v>3.7399999999999629</v>
      </c>
      <c r="C181" s="59">
        <f t="shared" si="44"/>
        <v>1.8699999999999815</v>
      </c>
      <c r="D181" s="59">
        <f t="shared" si="45"/>
        <v>1.8699999999999815</v>
      </c>
      <c r="E181" s="60">
        <f t="shared" si="35"/>
        <v>1.7507599999999903</v>
      </c>
      <c r="F181" s="50">
        <v>7.77</v>
      </c>
      <c r="G181" s="61">
        <f t="shared" si="36"/>
        <v>6.1222326439998449</v>
      </c>
      <c r="H181" s="39">
        <f t="shared" si="37"/>
        <v>34359738368.000397</v>
      </c>
      <c r="I181" s="40">
        <f t="shared" si="38"/>
        <v>35.000000000000021</v>
      </c>
      <c r="J181" s="40">
        <v>175</v>
      </c>
      <c r="K181" s="47">
        <f t="shared" si="32"/>
        <v>875</v>
      </c>
      <c r="L181" s="40">
        <v>1</v>
      </c>
      <c r="N181" s="41">
        <f t="shared" si="33"/>
        <v>57600000</v>
      </c>
      <c r="O181" s="41">
        <f t="shared" si="39"/>
        <v>50400000000</v>
      </c>
      <c r="P181" s="41">
        <f t="shared" si="40"/>
        <v>1717986918400.0198</v>
      </c>
      <c r="Q181" s="41">
        <f t="shared" si="41"/>
        <v>43.261393675760544</v>
      </c>
      <c r="R181" s="45">
        <f t="shared" si="34"/>
        <v>34.087042031746421</v>
      </c>
    </row>
    <row r="182" spans="1:18">
      <c r="A182" s="59">
        <f t="shared" si="42"/>
        <v>0.27500000000000013</v>
      </c>
      <c r="B182" s="59">
        <f t="shared" si="43"/>
        <v>3.7499999999999627</v>
      </c>
      <c r="C182" s="59">
        <f t="shared" si="44"/>
        <v>1.8749999999999813</v>
      </c>
      <c r="D182" s="59">
        <f t="shared" si="45"/>
        <v>1.8749999999999813</v>
      </c>
      <c r="E182" s="60">
        <f t="shared" si="35"/>
        <v>1.7562499999999901</v>
      </c>
      <c r="F182" s="50">
        <v>7.77</v>
      </c>
      <c r="G182" s="61">
        <f t="shared" si="36"/>
        <v>6.1743164062498419</v>
      </c>
      <c r="H182" s="39">
        <f t="shared" si="37"/>
        <v>39468974941.450569</v>
      </c>
      <c r="I182" s="40">
        <f t="shared" si="38"/>
        <v>35.200000000000017</v>
      </c>
      <c r="J182" s="40">
        <v>176</v>
      </c>
      <c r="K182" s="47">
        <f t="shared" si="32"/>
        <v>880</v>
      </c>
      <c r="L182" s="40">
        <v>1</v>
      </c>
      <c r="N182" s="41">
        <f t="shared" si="33"/>
        <v>57600000</v>
      </c>
      <c r="O182" s="41">
        <f t="shared" si="39"/>
        <v>50688000000</v>
      </c>
      <c r="P182" s="41">
        <f t="shared" si="40"/>
        <v>1973448747072.5286</v>
      </c>
      <c r="Q182" s="41">
        <f t="shared" si="41"/>
        <v>48.995120887815091</v>
      </c>
      <c r="R182" s="45">
        <f t="shared" si="34"/>
        <v>38.93325337501043</v>
      </c>
    </row>
    <row r="183" spans="1:18">
      <c r="A183" s="59">
        <f t="shared" si="42"/>
        <v>0.27600000000000013</v>
      </c>
      <c r="B183" s="59">
        <f t="shared" si="43"/>
        <v>3.7599999999999625</v>
      </c>
      <c r="C183" s="59">
        <f t="shared" si="44"/>
        <v>1.8799999999999812</v>
      </c>
      <c r="D183" s="59">
        <f t="shared" si="45"/>
        <v>1.8799999999999812</v>
      </c>
      <c r="E183" s="60">
        <f t="shared" si="35"/>
        <v>1.76175999999999</v>
      </c>
      <c r="F183" s="50">
        <v>7.77</v>
      </c>
      <c r="G183" s="61">
        <f t="shared" si="36"/>
        <v>6.2267645439998409</v>
      </c>
      <c r="H183" s="39">
        <f t="shared" si="37"/>
        <v>45337946588.663475</v>
      </c>
      <c r="I183" s="40">
        <f t="shared" si="38"/>
        <v>35.40000000000002</v>
      </c>
      <c r="J183" s="40">
        <v>177</v>
      </c>
      <c r="K183" s="47">
        <f t="shared" si="32"/>
        <v>885</v>
      </c>
      <c r="L183" s="40">
        <v>1</v>
      </c>
      <c r="N183" s="41">
        <f t="shared" si="33"/>
        <v>57600000</v>
      </c>
      <c r="O183" s="41">
        <f t="shared" si="39"/>
        <v>50976000000</v>
      </c>
      <c r="P183" s="41">
        <f t="shared" si="40"/>
        <v>2266897329433.1738</v>
      </c>
      <c r="Q183" s="41">
        <f t="shared" si="41"/>
        <v>55.491270932604074</v>
      </c>
      <c r="R183" s="45">
        <f t="shared" si="34"/>
        <v>44.469894252847887</v>
      </c>
    </row>
    <row r="184" spans="1:18">
      <c r="A184" s="59">
        <f t="shared" si="42"/>
        <v>0.27700000000000014</v>
      </c>
      <c r="B184" s="59">
        <f t="shared" si="43"/>
        <v>3.7699999999999623</v>
      </c>
      <c r="C184" s="59">
        <f t="shared" si="44"/>
        <v>1.8849999999999811</v>
      </c>
      <c r="D184" s="59">
        <f t="shared" si="45"/>
        <v>1.8849999999999811</v>
      </c>
      <c r="E184" s="60">
        <f t="shared" si="35"/>
        <v>1.7672899999999898</v>
      </c>
      <c r="F184" s="50">
        <v>7.77</v>
      </c>
      <c r="G184" s="61">
        <f t="shared" si="36"/>
        <v>6.2795790102498374</v>
      </c>
      <c r="H184" s="39">
        <f t="shared" si="37"/>
        <v>52079624665.341171</v>
      </c>
      <c r="I184" s="40">
        <f t="shared" si="38"/>
        <v>35.600000000000016</v>
      </c>
      <c r="J184" s="40">
        <v>178</v>
      </c>
      <c r="K184" s="47">
        <f t="shared" si="32"/>
        <v>890</v>
      </c>
      <c r="L184" s="40">
        <v>1</v>
      </c>
      <c r="N184" s="41">
        <f t="shared" si="33"/>
        <v>57600000</v>
      </c>
      <c r="O184" s="41">
        <f t="shared" si="39"/>
        <v>51264000000</v>
      </c>
      <c r="P184" s="41">
        <f t="shared" si="40"/>
        <v>2603981233267.0586</v>
      </c>
      <c r="Q184" s="41">
        <f t="shared" si="41"/>
        <v>62.851529326574521</v>
      </c>
      <c r="R184" s="45">
        <f t="shared" si="34"/>
        <v>50.795514069660165</v>
      </c>
    </row>
    <row r="185" spans="1:18">
      <c r="A185" s="59">
        <f t="shared" si="42"/>
        <v>0.27800000000000014</v>
      </c>
      <c r="B185" s="59">
        <f t="shared" si="43"/>
        <v>3.7799999999999621</v>
      </c>
      <c r="C185" s="59">
        <f t="shared" si="44"/>
        <v>1.889999999999981</v>
      </c>
      <c r="D185" s="59">
        <f t="shared" si="45"/>
        <v>1.889999999999981</v>
      </c>
      <c r="E185" s="60">
        <f t="shared" si="35"/>
        <v>1.7728399999999898</v>
      </c>
      <c r="F185" s="50">
        <v>7.77</v>
      </c>
      <c r="G185" s="61">
        <f t="shared" si="36"/>
        <v>6.3327617639998364</v>
      </c>
      <c r="H185" s="39">
        <f t="shared" si="37"/>
        <v>59823779181.940414</v>
      </c>
      <c r="I185" s="40">
        <f t="shared" si="38"/>
        <v>35.800000000000018</v>
      </c>
      <c r="J185" s="40">
        <v>179</v>
      </c>
      <c r="K185" s="47">
        <f t="shared" si="32"/>
        <v>895</v>
      </c>
      <c r="L185" s="40">
        <v>1</v>
      </c>
      <c r="N185" s="41">
        <f t="shared" si="33"/>
        <v>57600000</v>
      </c>
      <c r="O185" s="41">
        <f t="shared" si="39"/>
        <v>51552000000</v>
      </c>
      <c r="P185" s="41">
        <f t="shared" si="40"/>
        <v>2991188959097.0205</v>
      </c>
      <c r="Q185" s="41">
        <f t="shared" si="41"/>
        <v>71.191181205722771</v>
      </c>
      <c r="R185" s="45">
        <f t="shared" si="34"/>
        <v>58.022752930963307</v>
      </c>
    </row>
    <row r="186" spans="1:18">
      <c r="A186" s="59">
        <f t="shared" si="42"/>
        <v>0.27900000000000014</v>
      </c>
      <c r="B186" s="59">
        <f t="shared" si="43"/>
        <v>3.7899999999999618</v>
      </c>
      <c r="C186" s="59">
        <f t="shared" si="44"/>
        <v>1.8949999999999809</v>
      </c>
      <c r="D186" s="59">
        <f t="shared" si="45"/>
        <v>1.8949999999999809</v>
      </c>
      <c r="E186" s="60">
        <f t="shared" si="35"/>
        <v>1.7784099999999898</v>
      </c>
      <c r="F186" s="50">
        <v>7.77</v>
      </c>
      <c r="G186" s="61">
        <f t="shared" si="36"/>
        <v>6.3863147702498351</v>
      </c>
      <c r="H186" s="39">
        <f t="shared" si="37"/>
        <v>68719476736.000824</v>
      </c>
      <c r="I186" s="40">
        <f t="shared" si="38"/>
        <v>36.000000000000014</v>
      </c>
      <c r="J186" s="48">
        <v>180</v>
      </c>
      <c r="K186" s="47">
        <f t="shared" si="32"/>
        <v>900</v>
      </c>
      <c r="L186" s="40">
        <v>9</v>
      </c>
      <c r="N186" s="41">
        <f t="shared" si="33"/>
        <v>518400000</v>
      </c>
      <c r="O186" s="41">
        <f t="shared" si="39"/>
        <v>466560000000</v>
      </c>
      <c r="P186" s="41">
        <f t="shared" si="40"/>
        <v>3435973836800.041</v>
      </c>
      <c r="Q186" s="41">
        <f t="shared" si="41"/>
        <v>8.9601038729818239</v>
      </c>
      <c r="R186" s="45">
        <f t="shared" si="34"/>
        <v>7.364484389574848</v>
      </c>
    </row>
    <row r="187" spans="1:18">
      <c r="A187" s="59">
        <f t="shared" si="42"/>
        <v>0.28000000000000014</v>
      </c>
      <c r="B187" s="59">
        <f t="shared" si="43"/>
        <v>3.7999999999999616</v>
      </c>
      <c r="C187" s="59">
        <f t="shared" si="44"/>
        <v>1.8999999999999808</v>
      </c>
      <c r="D187" s="59">
        <f t="shared" si="45"/>
        <v>1.8999999999999808</v>
      </c>
      <c r="E187" s="60">
        <f t="shared" si="35"/>
        <v>1.7839999999999896</v>
      </c>
      <c r="F187" s="50">
        <v>7.77</v>
      </c>
      <c r="G187" s="61">
        <f t="shared" si="36"/>
        <v>6.4402399999998323</v>
      </c>
      <c r="H187" s="39">
        <f t="shared" si="37"/>
        <v>78937949882.901169</v>
      </c>
      <c r="I187" s="40">
        <f t="shared" si="38"/>
        <v>36.200000000000017</v>
      </c>
      <c r="J187" s="40">
        <v>181</v>
      </c>
      <c r="K187" s="47">
        <f t="shared" si="32"/>
        <v>905</v>
      </c>
      <c r="L187" s="40">
        <v>1</v>
      </c>
      <c r="N187" s="41">
        <f t="shared" si="33"/>
        <v>518400000</v>
      </c>
      <c r="O187" s="41">
        <f t="shared" si="39"/>
        <v>469152000000</v>
      </c>
      <c r="P187" s="41">
        <f t="shared" si="40"/>
        <v>3946897494145.0586</v>
      </c>
      <c r="Q187" s="41">
        <f t="shared" si="41"/>
        <v>10.149887816578644</v>
      </c>
      <c r="R187" s="45">
        <f t="shared" si="34"/>
        <v>8.4128331418070452</v>
      </c>
    </row>
    <row r="188" spans="1:18">
      <c r="A188" s="59">
        <f t="shared" si="42"/>
        <v>0.28100000000000014</v>
      </c>
      <c r="B188" s="59">
        <f t="shared" si="43"/>
        <v>3.8099999999999614</v>
      </c>
      <c r="C188" s="59">
        <f t="shared" si="44"/>
        <v>1.9049999999999807</v>
      </c>
      <c r="D188" s="59">
        <f t="shared" si="45"/>
        <v>1.9049999999999807</v>
      </c>
      <c r="E188" s="60">
        <f t="shared" si="35"/>
        <v>1.7896099999999895</v>
      </c>
      <c r="F188" s="50">
        <v>7.77</v>
      </c>
      <c r="G188" s="61">
        <f t="shared" si="36"/>
        <v>6.49453943024983</v>
      </c>
      <c r="H188" s="39">
        <f t="shared" si="37"/>
        <v>90675893177.326965</v>
      </c>
      <c r="I188" s="40">
        <f t="shared" si="38"/>
        <v>36.400000000000013</v>
      </c>
      <c r="J188" s="40">
        <v>182</v>
      </c>
      <c r="K188" s="47">
        <f t="shared" si="32"/>
        <v>910</v>
      </c>
      <c r="L188" s="40">
        <v>1</v>
      </c>
      <c r="N188" s="41">
        <f t="shared" si="33"/>
        <v>518400000</v>
      </c>
      <c r="O188" s="41">
        <f t="shared" si="39"/>
        <v>471744000000</v>
      </c>
      <c r="P188" s="41">
        <f t="shared" si="40"/>
        <v>4533794658866.3486</v>
      </c>
      <c r="Q188" s="41">
        <f t="shared" si="41"/>
        <v>11.498154031678293</v>
      </c>
      <c r="R188" s="45">
        <f t="shared" si="34"/>
        <v>9.6107097469524749</v>
      </c>
    </row>
    <row r="189" spans="1:18">
      <c r="A189" s="59">
        <f t="shared" si="42"/>
        <v>0.28200000000000014</v>
      </c>
      <c r="B189" s="59">
        <f t="shared" si="43"/>
        <v>3.8199999999999612</v>
      </c>
      <c r="C189" s="59">
        <f t="shared" si="44"/>
        <v>1.9099999999999806</v>
      </c>
      <c r="D189" s="59">
        <f t="shared" si="45"/>
        <v>1.9099999999999806</v>
      </c>
      <c r="E189" s="60">
        <f t="shared" si="35"/>
        <v>1.7952399999999895</v>
      </c>
      <c r="F189" s="50">
        <v>7.77</v>
      </c>
      <c r="G189" s="61">
        <f t="shared" si="36"/>
        <v>6.5492150439998289</v>
      </c>
      <c r="H189" s="39">
        <f t="shared" si="37"/>
        <v>104159249330.68239</v>
      </c>
      <c r="I189" s="40">
        <f t="shared" si="38"/>
        <v>36.600000000000016</v>
      </c>
      <c r="J189" s="40">
        <v>183</v>
      </c>
      <c r="K189" s="47">
        <f t="shared" si="32"/>
        <v>915</v>
      </c>
      <c r="L189" s="40">
        <v>1</v>
      </c>
      <c r="N189" s="41">
        <f t="shared" si="33"/>
        <v>518400000</v>
      </c>
      <c r="O189" s="41">
        <f t="shared" si="39"/>
        <v>474336000000</v>
      </c>
      <c r="P189" s="41">
        <f t="shared" si="40"/>
        <v>5207962466534.1191</v>
      </c>
      <c r="Q189" s="41">
        <f t="shared" si="41"/>
        <v>13.026073571637443</v>
      </c>
      <c r="R189" s="45">
        <f t="shared" si="34"/>
        <v>10.979479665330313</v>
      </c>
    </row>
    <row r="190" spans="1:18">
      <c r="A190" s="59">
        <f t="shared" si="42"/>
        <v>0.28300000000000014</v>
      </c>
      <c r="B190" s="59">
        <f t="shared" si="43"/>
        <v>3.829999999999961</v>
      </c>
      <c r="C190" s="59">
        <f t="shared" si="44"/>
        <v>1.9149999999999805</v>
      </c>
      <c r="D190" s="59">
        <f t="shared" si="45"/>
        <v>1.9149999999999805</v>
      </c>
      <c r="E190" s="60">
        <f t="shared" si="35"/>
        <v>1.8008899999999894</v>
      </c>
      <c r="F190" s="50">
        <v>7.77</v>
      </c>
      <c r="G190" s="61">
        <f t="shared" si="36"/>
        <v>6.6042688302498274</v>
      </c>
      <c r="H190" s="39">
        <f t="shared" si="37"/>
        <v>119647558363.88087</v>
      </c>
      <c r="I190" s="40">
        <f t="shared" si="38"/>
        <v>36.800000000000018</v>
      </c>
      <c r="J190" s="40">
        <v>184</v>
      </c>
      <c r="K190" s="47">
        <f t="shared" si="32"/>
        <v>920</v>
      </c>
      <c r="L190" s="40">
        <v>1</v>
      </c>
      <c r="N190" s="41">
        <f t="shared" si="33"/>
        <v>518400000</v>
      </c>
      <c r="O190" s="41">
        <f t="shared" si="39"/>
        <v>476928000000</v>
      </c>
      <c r="P190" s="41">
        <f t="shared" si="40"/>
        <v>5982377918194.0439</v>
      </c>
      <c r="Q190" s="41">
        <f t="shared" si="41"/>
        <v>14.757653195763853</v>
      </c>
      <c r="R190" s="45">
        <f t="shared" si="34"/>
        <v>12.543566152949804</v>
      </c>
    </row>
    <row r="191" spans="1:18">
      <c r="A191" s="59">
        <f t="shared" si="42"/>
        <v>0.28400000000000014</v>
      </c>
      <c r="B191" s="59">
        <f t="shared" si="43"/>
        <v>3.8399999999999608</v>
      </c>
      <c r="C191" s="59">
        <f t="shared" si="44"/>
        <v>1.9199999999999804</v>
      </c>
      <c r="D191" s="59">
        <f t="shared" si="45"/>
        <v>1.9199999999999804</v>
      </c>
      <c r="E191" s="60">
        <f t="shared" si="35"/>
        <v>1.8065599999999891</v>
      </c>
      <c r="F191" s="50">
        <v>7.77</v>
      </c>
      <c r="G191" s="61">
        <f t="shared" si="36"/>
        <v>6.6597027839998235</v>
      </c>
      <c r="H191" s="39">
        <f t="shared" si="37"/>
        <v>137438953472.00174</v>
      </c>
      <c r="I191" s="40">
        <f t="shared" si="38"/>
        <v>37.000000000000021</v>
      </c>
      <c r="J191" s="40">
        <v>185</v>
      </c>
      <c r="K191" s="47">
        <f t="shared" si="32"/>
        <v>925</v>
      </c>
      <c r="L191" s="40">
        <v>1</v>
      </c>
      <c r="N191" s="41">
        <f t="shared" si="33"/>
        <v>518400000</v>
      </c>
      <c r="O191" s="41">
        <f t="shared" si="39"/>
        <v>479520000000</v>
      </c>
      <c r="P191" s="41">
        <f t="shared" si="40"/>
        <v>6871947673600.0869</v>
      </c>
      <c r="Q191" s="41">
        <f t="shared" si="41"/>
        <v>16.720116134596363</v>
      </c>
      <c r="R191" s="45">
        <f t="shared" si="34"/>
        <v>14.330888541875391</v>
      </c>
    </row>
    <row r="192" spans="1:18">
      <c r="A192" s="59">
        <f t="shared" si="42"/>
        <v>0.28500000000000014</v>
      </c>
      <c r="B192" s="59">
        <f t="shared" si="43"/>
        <v>3.8499999999999606</v>
      </c>
      <c r="C192" s="59">
        <f t="shared" si="44"/>
        <v>1.9249999999999803</v>
      </c>
      <c r="D192" s="59">
        <f t="shared" si="45"/>
        <v>1.9249999999999803</v>
      </c>
      <c r="E192" s="60">
        <f t="shared" si="35"/>
        <v>1.8122499999999893</v>
      </c>
      <c r="F192" s="50">
        <v>7.77</v>
      </c>
      <c r="G192" s="61">
        <f t="shared" si="36"/>
        <v>6.7155189062498231</v>
      </c>
      <c r="H192" s="39">
        <f t="shared" si="37"/>
        <v>157875899765.80237</v>
      </c>
      <c r="I192" s="40">
        <f t="shared" si="38"/>
        <v>37.200000000000024</v>
      </c>
      <c r="J192" s="40">
        <v>186</v>
      </c>
      <c r="K192" s="47">
        <f t="shared" si="32"/>
        <v>930</v>
      </c>
      <c r="L192" s="40">
        <v>1</v>
      </c>
      <c r="N192" s="41">
        <f t="shared" si="33"/>
        <v>518400000</v>
      </c>
      <c r="O192" s="41">
        <f t="shared" si="39"/>
        <v>482112000000</v>
      </c>
      <c r="P192" s="41">
        <f t="shared" si="40"/>
        <v>7893794988290.1182</v>
      </c>
      <c r="Q192" s="41">
        <f t="shared" si="41"/>
        <v>18.944334101378438</v>
      </c>
      <c r="R192" s="45">
        <f t="shared" si="34"/>
        <v>16.373363426527693</v>
      </c>
    </row>
    <row r="193" spans="1:18">
      <c r="A193" s="59">
        <f t="shared" si="42"/>
        <v>0.28600000000000014</v>
      </c>
      <c r="B193" s="59">
        <f t="shared" si="43"/>
        <v>3.8599999999999604</v>
      </c>
      <c r="C193" s="59">
        <f t="shared" si="44"/>
        <v>1.9299999999999802</v>
      </c>
      <c r="D193" s="59">
        <f t="shared" si="45"/>
        <v>1.9299999999999802</v>
      </c>
      <c r="E193" s="60">
        <f t="shared" si="35"/>
        <v>1.8179599999999891</v>
      </c>
      <c r="F193" s="50">
        <v>9.7050000000000001</v>
      </c>
      <c r="G193" s="61">
        <f t="shared" si="36"/>
        <v>6.7717192039998206</v>
      </c>
      <c r="H193" s="39">
        <f t="shared" si="37"/>
        <v>181351786354.65399</v>
      </c>
      <c r="I193" s="40">
        <f t="shared" si="38"/>
        <v>37.40000000000002</v>
      </c>
      <c r="J193" s="40">
        <v>187</v>
      </c>
      <c r="K193" s="47">
        <f t="shared" si="32"/>
        <v>935</v>
      </c>
      <c r="L193" s="40">
        <v>1</v>
      </c>
      <c r="N193" s="41">
        <f t="shared" si="33"/>
        <v>518400000</v>
      </c>
      <c r="O193" s="41">
        <f t="shared" si="39"/>
        <v>484704000000</v>
      </c>
      <c r="P193" s="41">
        <f t="shared" si="40"/>
        <v>9067589317732.6992</v>
      </c>
      <c r="Q193" s="41">
        <f t="shared" si="41"/>
        <v>26.810927408943609</v>
      </c>
      <c r="R193" s="45">
        <f t="shared" si="34"/>
        <v>18.707477796206962</v>
      </c>
    </row>
    <row r="194" spans="1:18">
      <c r="A194" s="59">
        <f t="shared" si="42"/>
        <v>0.28700000000000014</v>
      </c>
      <c r="B194" s="59">
        <f t="shared" si="43"/>
        <v>3.8699999999999601</v>
      </c>
      <c r="C194" s="59">
        <f t="shared" si="44"/>
        <v>1.9349999999999801</v>
      </c>
      <c r="D194" s="59">
        <f t="shared" si="45"/>
        <v>1.9349999999999801</v>
      </c>
      <c r="E194" s="60">
        <f t="shared" si="35"/>
        <v>1.8236899999999889</v>
      </c>
      <c r="F194" s="50">
        <v>9.7050000000000001</v>
      </c>
      <c r="G194" s="61">
        <f t="shared" si="36"/>
        <v>6.8283056902498185</v>
      </c>
      <c r="H194" s="39">
        <f t="shared" si="37"/>
        <v>208318498661.36481</v>
      </c>
      <c r="I194" s="40">
        <f t="shared" si="38"/>
        <v>37.600000000000023</v>
      </c>
      <c r="J194" s="40">
        <v>188</v>
      </c>
      <c r="K194" s="47">
        <f t="shared" si="32"/>
        <v>940</v>
      </c>
      <c r="L194" s="40">
        <v>1</v>
      </c>
      <c r="N194" s="41">
        <f t="shared" si="33"/>
        <v>518400000</v>
      </c>
      <c r="O194" s="41">
        <f t="shared" si="39"/>
        <v>487296000000</v>
      </c>
      <c r="P194" s="41">
        <f t="shared" si="40"/>
        <v>10415924933068.24</v>
      </c>
      <c r="Q194" s="41">
        <f t="shared" si="41"/>
        <v>30.379986682565036</v>
      </c>
      <c r="R194" s="45">
        <f t="shared" si="34"/>
        <v>21.374944454845188</v>
      </c>
    </row>
    <row r="195" spans="1:18">
      <c r="A195" s="59">
        <f t="shared" si="42"/>
        <v>0.28800000000000014</v>
      </c>
      <c r="B195" s="59">
        <f t="shared" si="43"/>
        <v>3.8799999999999599</v>
      </c>
      <c r="C195" s="59">
        <f t="shared" si="44"/>
        <v>1.93999999999998</v>
      </c>
      <c r="D195" s="59">
        <f t="shared" si="45"/>
        <v>1.93999999999998</v>
      </c>
      <c r="E195" s="60">
        <f t="shared" si="35"/>
        <v>1.8294399999999889</v>
      </c>
      <c r="F195" s="50">
        <v>9.7050000000000001</v>
      </c>
      <c r="G195" s="61">
        <f t="shared" si="36"/>
        <v>6.8852803839998158</v>
      </c>
      <c r="H195" s="39">
        <f t="shared" si="37"/>
        <v>239295116727.76178</v>
      </c>
      <c r="I195" s="40">
        <f t="shared" si="38"/>
        <v>37.800000000000018</v>
      </c>
      <c r="J195" s="40">
        <v>189</v>
      </c>
      <c r="K195" s="47">
        <f t="shared" si="32"/>
        <v>945</v>
      </c>
      <c r="L195" s="40">
        <v>1</v>
      </c>
      <c r="N195" s="41">
        <f t="shared" si="33"/>
        <v>518400000</v>
      </c>
      <c r="O195" s="41">
        <f t="shared" si="39"/>
        <v>489888000000</v>
      </c>
      <c r="P195" s="41">
        <f t="shared" si="40"/>
        <v>11964755836388.09</v>
      </c>
      <c r="Q195" s="41">
        <f t="shared" si="41"/>
        <v>34.425554827388517</v>
      </c>
      <c r="R195" s="45">
        <f t="shared" si="34"/>
        <v>24.42345155706629</v>
      </c>
    </row>
    <row r="196" spans="1:18">
      <c r="A196" s="59">
        <f t="shared" si="42"/>
        <v>0.28900000000000015</v>
      </c>
      <c r="B196" s="59">
        <f t="shared" si="43"/>
        <v>3.8899999999999597</v>
      </c>
      <c r="C196" s="59">
        <f t="shared" si="44"/>
        <v>1.9449999999999799</v>
      </c>
      <c r="D196" s="59">
        <f t="shared" si="45"/>
        <v>1.9449999999999799</v>
      </c>
      <c r="E196" s="60">
        <f t="shared" si="35"/>
        <v>1.8352099999999887</v>
      </c>
      <c r="F196" s="50">
        <v>9.7050000000000001</v>
      </c>
      <c r="G196" s="61">
        <f t="shared" si="36"/>
        <v>6.9426453102498131</v>
      </c>
      <c r="H196" s="39">
        <f t="shared" si="37"/>
        <v>274877906944.00348</v>
      </c>
      <c r="I196" s="40">
        <f t="shared" si="38"/>
        <v>38.000000000000021</v>
      </c>
      <c r="J196" s="48">
        <v>190</v>
      </c>
      <c r="K196" s="47">
        <f t="shared" si="32"/>
        <v>950</v>
      </c>
      <c r="L196" s="40">
        <v>1</v>
      </c>
      <c r="N196" s="41">
        <f t="shared" si="33"/>
        <v>518400000</v>
      </c>
      <c r="O196" s="41">
        <f t="shared" si="39"/>
        <v>492480000000</v>
      </c>
      <c r="P196" s="41">
        <f t="shared" si="40"/>
        <v>13743895347200.174</v>
      </c>
      <c r="Q196" s="41">
        <f t="shared" si="41"/>
        <v>39.011423957120478</v>
      </c>
      <c r="R196" s="45">
        <f t="shared" si="34"/>
        <v>27.907519792073128</v>
      </c>
    </row>
    <row r="197" spans="1:18">
      <c r="A197" s="59">
        <f t="shared" si="42"/>
        <v>0.29000000000000015</v>
      </c>
      <c r="B197" s="59">
        <f t="shared" si="43"/>
        <v>3.8999999999999595</v>
      </c>
      <c r="C197" s="59">
        <f t="shared" si="44"/>
        <v>1.9499999999999797</v>
      </c>
      <c r="D197" s="59">
        <f t="shared" si="45"/>
        <v>1.9499999999999797</v>
      </c>
      <c r="E197" s="60">
        <f t="shared" si="35"/>
        <v>1.8409999999999886</v>
      </c>
      <c r="F197" s="50">
        <v>9.7050000000000001</v>
      </c>
      <c r="G197" s="61">
        <f t="shared" si="36"/>
        <v>7.0004024999998116</v>
      </c>
      <c r="H197" s="39">
        <f t="shared" si="37"/>
        <v>315751799531.60492</v>
      </c>
      <c r="I197" s="40">
        <f t="shared" si="38"/>
        <v>38.200000000000017</v>
      </c>
      <c r="J197" s="40">
        <v>191</v>
      </c>
      <c r="K197" s="47">
        <f t="shared" si="32"/>
        <v>955</v>
      </c>
      <c r="L197" s="40">
        <v>1</v>
      </c>
      <c r="N197" s="41">
        <f t="shared" si="33"/>
        <v>518400000</v>
      </c>
      <c r="O197" s="41">
        <f t="shared" si="39"/>
        <v>495072000000</v>
      </c>
      <c r="P197" s="41">
        <f t="shared" si="40"/>
        <v>15787589976580.246</v>
      </c>
      <c r="Q197" s="41">
        <f t="shared" si="41"/>
        <v>44.209947863867306</v>
      </c>
      <c r="R197" s="45">
        <f t="shared" si="34"/>
        <v>31.889482694598456</v>
      </c>
    </row>
    <row r="198" spans="1:18">
      <c r="A198" s="59">
        <f t="shared" si="42"/>
        <v>0.29100000000000015</v>
      </c>
      <c r="B198" s="59">
        <f t="shared" si="43"/>
        <v>3.9099999999999593</v>
      </c>
      <c r="C198" s="59">
        <f t="shared" si="44"/>
        <v>1.9549999999999796</v>
      </c>
      <c r="D198" s="59">
        <f t="shared" si="45"/>
        <v>1.9549999999999796</v>
      </c>
      <c r="E198" s="60">
        <f t="shared" si="35"/>
        <v>1.8468099999999885</v>
      </c>
      <c r="F198" s="50">
        <v>9.7050000000000001</v>
      </c>
      <c r="G198" s="61">
        <f t="shared" si="36"/>
        <v>7.0585539902498091</v>
      </c>
      <c r="H198" s="39">
        <f t="shared" si="37"/>
        <v>362703572709.30817</v>
      </c>
      <c r="I198" s="40">
        <f t="shared" si="38"/>
        <v>38.40000000000002</v>
      </c>
      <c r="J198" s="40">
        <v>192</v>
      </c>
      <c r="K198" s="47">
        <f t="shared" si="32"/>
        <v>960</v>
      </c>
      <c r="L198" s="40">
        <v>1</v>
      </c>
      <c r="N198" s="41">
        <f t="shared" si="33"/>
        <v>518400000</v>
      </c>
      <c r="O198" s="41">
        <f t="shared" si="39"/>
        <v>497664000000</v>
      </c>
      <c r="P198" s="41">
        <f t="shared" si="40"/>
        <v>18135178635465.41</v>
      </c>
      <c r="Q198" s="41">
        <f t="shared" si="41"/>
        <v>50.103193812159198</v>
      </c>
      <c r="R198" s="45">
        <f t="shared" si="34"/>
        <v>36.440607790528169</v>
      </c>
    </row>
    <row r="199" spans="1:18">
      <c r="A199" s="59">
        <f t="shared" si="42"/>
        <v>0.29200000000000015</v>
      </c>
      <c r="B199" s="59">
        <f t="shared" si="43"/>
        <v>3.9199999999999591</v>
      </c>
      <c r="C199" s="59">
        <f t="shared" si="44"/>
        <v>1.9599999999999795</v>
      </c>
      <c r="D199" s="59">
        <f t="shared" si="45"/>
        <v>1.9599999999999795</v>
      </c>
      <c r="E199" s="60">
        <f t="shared" si="35"/>
        <v>1.8526399999999885</v>
      </c>
      <c r="F199" s="50">
        <v>9.7050000000000001</v>
      </c>
      <c r="G199" s="61">
        <f t="shared" si="36"/>
        <v>7.117101823999807</v>
      </c>
      <c r="H199" s="39">
        <f t="shared" si="37"/>
        <v>416636997322.7298</v>
      </c>
      <c r="I199" s="40">
        <f t="shared" si="38"/>
        <v>38.600000000000016</v>
      </c>
      <c r="J199" s="40">
        <v>193</v>
      </c>
      <c r="K199" s="47">
        <f t="shared" ref="K199:K262" si="46">L$4*J199</f>
        <v>965</v>
      </c>
      <c r="L199" s="40">
        <v>1</v>
      </c>
      <c r="N199" s="41">
        <f t="shared" ref="N199:N262" si="47">L199*N198</f>
        <v>518400000</v>
      </c>
      <c r="O199" s="41">
        <f t="shared" si="39"/>
        <v>500256000000</v>
      </c>
      <c r="P199" s="41">
        <f t="shared" si="40"/>
        <v>20831849866136.488</v>
      </c>
      <c r="Q199" s="41">
        <f t="shared" si="41"/>
        <v>56.7842496259033</v>
      </c>
      <c r="R199" s="45">
        <f t="shared" ref="R199:R262" si="48">P199/(K199*L199*N198)</f>
        <v>41.64237883430981</v>
      </c>
    </row>
    <row r="200" spans="1:18">
      <c r="A200" s="59">
        <f t="shared" si="42"/>
        <v>0.29300000000000015</v>
      </c>
      <c r="B200" s="59">
        <f t="shared" si="43"/>
        <v>3.9299999999999589</v>
      </c>
      <c r="C200" s="59">
        <f t="shared" si="44"/>
        <v>1.9649999999999794</v>
      </c>
      <c r="D200" s="59">
        <f t="shared" si="45"/>
        <v>1.9649999999999794</v>
      </c>
      <c r="E200" s="60">
        <f t="shared" ref="E200:E263" si="49">(1-A200)+A200*B200</f>
        <v>1.8584899999999884</v>
      </c>
      <c r="F200" s="50">
        <v>9.7050000000000001</v>
      </c>
      <c r="G200" s="61">
        <f t="shared" ref="G200:G263" si="50">E200*C200*D200</f>
        <v>7.176048050249805</v>
      </c>
      <c r="H200" s="39">
        <f t="shared" ref="H200:H263" si="51">POWER($I$1,J200)</f>
        <v>478590233455.52386</v>
      </c>
      <c r="I200" s="40">
        <f t="shared" ref="I200:I263" si="52">LOG(H200,2)</f>
        <v>38.800000000000018</v>
      </c>
      <c r="J200" s="40">
        <v>194</v>
      </c>
      <c r="K200" s="47">
        <f t="shared" si="46"/>
        <v>970</v>
      </c>
      <c r="L200" s="40">
        <v>1</v>
      </c>
      <c r="N200" s="41">
        <f t="shared" si="47"/>
        <v>518400000</v>
      </c>
      <c r="O200" s="41">
        <f t="shared" ref="O200:O263" si="53">K200*N200</f>
        <v>502848000000</v>
      </c>
      <c r="P200" s="41">
        <f t="shared" ref="P200:P263" si="54">R$4*POWER($I$1,J200)</f>
        <v>23929511672776.191</v>
      </c>
      <c r="Q200" s="41">
        <f t="shared" ref="Q200:Q263" si="55">(R200/G200)*F200</f>
        <v>64.358707049632571</v>
      </c>
      <c r="R200" s="45">
        <f t="shared" si="48"/>
        <v>47.587962312221968</v>
      </c>
    </row>
    <row r="201" spans="1:18">
      <c r="A201" s="59">
        <f t="shared" si="42"/>
        <v>0.29400000000000015</v>
      </c>
      <c r="B201" s="59">
        <f t="shared" si="43"/>
        <v>3.9399999999999586</v>
      </c>
      <c r="C201" s="59">
        <f t="shared" si="44"/>
        <v>1.9699999999999793</v>
      </c>
      <c r="D201" s="59">
        <f t="shared" si="45"/>
        <v>1.9699999999999793</v>
      </c>
      <c r="E201" s="60">
        <f t="shared" si="49"/>
        <v>1.8643599999999885</v>
      </c>
      <c r="F201" s="50">
        <v>9.7050000000000001</v>
      </c>
      <c r="G201" s="61">
        <f t="shared" si="50"/>
        <v>7.2353947239998035</v>
      </c>
      <c r="H201" s="39">
        <f t="shared" si="51"/>
        <v>549755813888.0072</v>
      </c>
      <c r="I201" s="40">
        <f t="shared" si="52"/>
        <v>39.000000000000021</v>
      </c>
      <c r="J201" s="40">
        <v>195</v>
      </c>
      <c r="K201" s="47">
        <f t="shared" si="46"/>
        <v>975</v>
      </c>
      <c r="L201" s="40">
        <v>1</v>
      </c>
      <c r="N201" s="41">
        <f t="shared" si="47"/>
        <v>518400000</v>
      </c>
      <c r="O201" s="41">
        <f t="shared" si="53"/>
        <v>505440000000</v>
      </c>
      <c r="P201" s="41">
        <f t="shared" si="54"/>
        <v>27487790694400.359</v>
      </c>
      <c r="Q201" s="41">
        <f t="shared" si="55"/>
        <v>72.946345205764118</v>
      </c>
      <c r="R201" s="45">
        <f t="shared" si="48"/>
        <v>54.383884723014326</v>
      </c>
    </row>
    <row r="202" spans="1:18">
      <c r="A202" s="59">
        <f t="shared" si="42"/>
        <v>0.29500000000000015</v>
      </c>
      <c r="B202" s="59">
        <f t="shared" si="43"/>
        <v>3.9499999999999584</v>
      </c>
      <c r="C202" s="59">
        <f t="shared" si="44"/>
        <v>1.9749999999999792</v>
      </c>
      <c r="D202" s="59">
        <f t="shared" si="45"/>
        <v>1.9749999999999792</v>
      </c>
      <c r="E202" s="60">
        <f t="shared" si="49"/>
        <v>1.8702499999999882</v>
      </c>
      <c r="F202" s="50">
        <v>9.7050000000000001</v>
      </c>
      <c r="G202" s="61">
        <f t="shared" si="50"/>
        <v>7.2951439062498</v>
      </c>
      <c r="H202" s="39">
        <f t="shared" si="51"/>
        <v>631503599063.21008</v>
      </c>
      <c r="I202" s="40">
        <f t="shared" si="52"/>
        <v>39.200000000000024</v>
      </c>
      <c r="J202" s="40">
        <v>196</v>
      </c>
      <c r="K202" s="47">
        <f t="shared" si="46"/>
        <v>980</v>
      </c>
      <c r="L202" s="40">
        <v>1</v>
      </c>
      <c r="N202" s="41">
        <f t="shared" si="47"/>
        <v>518400000</v>
      </c>
      <c r="O202" s="41">
        <f t="shared" si="53"/>
        <v>508032000000</v>
      </c>
      <c r="P202" s="41">
        <f t="shared" si="54"/>
        <v>31575179953160.504</v>
      </c>
      <c r="Q202" s="41">
        <f t="shared" si="55"/>
        <v>82.683041195158324</v>
      </c>
      <c r="R202" s="45">
        <f t="shared" si="48"/>
        <v>62.151950966003135</v>
      </c>
    </row>
    <row r="203" spans="1:18">
      <c r="A203" s="59">
        <f t="shared" si="42"/>
        <v>0.29600000000000015</v>
      </c>
      <c r="B203" s="59">
        <f t="shared" si="43"/>
        <v>3.9599999999999582</v>
      </c>
      <c r="C203" s="59">
        <f t="shared" si="44"/>
        <v>1.9799999999999791</v>
      </c>
      <c r="D203" s="59">
        <f t="shared" si="45"/>
        <v>1.9799999999999791</v>
      </c>
      <c r="E203" s="60">
        <f t="shared" si="49"/>
        <v>1.8761599999999881</v>
      </c>
      <c r="F203" s="50">
        <v>9.7050000000000001</v>
      </c>
      <c r="G203" s="61">
        <f t="shared" si="50"/>
        <v>7.3552976639997976</v>
      </c>
      <c r="H203" s="39">
        <f t="shared" si="51"/>
        <v>725407145418.61646</v>
      </c>
      <c r="I203" s="40">
        <f t="shared" si="52"/>
        <v>39.40000000000002</v>
      </c>
      <c r="J203" s="40">
        <v>197</v>
      </c>
      <c r="K203" s="47">
        <f t="shared" si="46"/>
        <v>985</v>
      </c>
      <c r="L203" s="40">
        <v>1</v>
      </c>
      <c r="N203" s="41">
        <f t="shared" si="47"/>
        <v>518400000</v>
      </c>
      <c r="O203" s="41">
        <f t="shared" si="53"/>
        <v>510624000000</v>
      </c>
      <c r="P203" s="41">
        <f t="shared" si="54"/>
        <v>36270357270930.82</v>
      </c>
      <c r="Q203" s="41">
        <f t="shared" si="55"/>
        <v>93.722938551418125</v>
      </c>
      <c r="R203" s="45">
        <f t="shared" si="48"/>
        <v>71.031438535851862</v>
      </c>
    </row>
    <row r="204" spans="1:18">
      <c r="A204" s="59">
        <f t="shared" si="42"/>
        <v>0.29700000000000015</v>
      </c>
      <c r="B204" s="59">
        <f t="shared" si="43"/>
        <v>3.969999999999958</v>
      </c>
      <c r="C204" s="59">
        <f t="shared" si="44"/>
        <v>1.984999999999979</v>
      </c>
      <c r="D204" s="59">
        <f t="shared" si="45"/>
        <v>1.984999999999979</v>
      </c>
      <c r="E204" s="60">
        <f t="shared" si="49"/>
        <v>1.8820899999999881</v>
      </c>
      <c r="F204" s="50">
        <v>9.7050000000000001</v>
      </c>
      <c r="G204" s="61">
        <f t="shared" si="50"/>
        <v>7.4158580702497954</v>
      </c>
      <c r="H204" s="39">
        <f t="shared" si="51"/>
        <v>833273994645.45984</v>
      </c>
      <c r="I204" s="40">
        <f t="shared" si="52"/>
        <v>39.600000000000023</v>
      </c>
      <c r="J204" s="40">
        <v>198</v>
      </c>
      <c r="K204" s="47">
        <f t="shared" si="46"/>
        <v>990</v>
      </c>
      <c r="L204" s="40">
        <v>1</v>
      </c>
      <c r="N204" s="41">
        <f t="shared" si="47"/>
        <v>518400000</v>
      </c>
      <c r="O204" s="41">
        <f t="shared" si="53"/>
        <v>513216000000</v>
      </c>
      <c r="P204" s="41">
        <f t="shared" si="54"/>
        <v>41663699732272.992</v>
      </c>
      <c r="Q204" s="41">
        <f t="shared" si="55"/>
        <v>106.24090841955189</v>
      </c>
      <c r="R204" s="45">
        <f t="shared" si="48"/>
        <v>81.181607222442381</v>
      </c>
    </row>
    <row r="205" spans="1:18">
      <c r="A205" s="59">
        <f t="shared" si="42"/>
        <v>0.29800000000000015</v>
      </c>
      <c r="B205" s="59">
        <f t="shared" si="43"/>
        <v>3.9799999999999578</v>
      </c>
      <c r="C205" s="59">
        <f t="shared" si="44"/>
        <v>1.9899999999999789</v>
      </c>
      <c r="D205" s="59">
        <f t="shared" si="45"/>
        <v>1.9899999999999789</v>
      </c>
      <c r="E205" s="60">
        <f t="shared" si="49"/>
        <v>1.8880399999999877</v>
      </c>
      <c r="F205" s="50">
        <v>9.7050000000000001</v>
      </c>
      <c r="G205" s="61">
        <f t="shared" si="50"/>
        <v>7.4768272039997932</v>
      </c>
      <c r="H205" s="39">
        <f t="shared" si="51"/>
        <v>957180466911.04785</v>
      </c>
      <c r="I205" s="40">
        <f t="shared" si="52"/>
        <v>39.800000000000018</v>
      </c>
      <c r="J205" s="40">
        <v>199</v>
      </c>
      <c r="K205" s="47">
        <f t="shared" si="46"/>
        <v>995</v>
      </c>
      <c r="L205" s="40">
        <v>1</v>
      </c>
      <c r="N205" s="41">
        <f t="shared" si="47"/>
        <v>518400000</v>
      </c>
      <c r="O205" s="41">
        <f t="shared" si="53"/>
        <v>515808000000</v>
      </c>
      <c r="P205" s="41">
        <f t="shared" si="54"/>
        <v>47859023345552.391</v>
      </c>
      <c r="Q205" s="41">
        <f t="shared" si="55"/>
        <v>120.43534305439962</v>
      </c>
      <c r="R205" s="45">
        <f t="shared" si="48"/>
        <v>92.784569734382544</v>
      </c>
    </row>
    <row r="206" spans="1:18">
      <c r="A206" s="59">
        <f t="shared" si="42"/>
        <v>0.29900000000000015</v>
      </c>
      <c r="B206" s="59">
        <f t="shared" si="43"/>
        <v>3.9899999999999576</v>
      </c>
      <c r="C206" s="59">
        <f t="shared" si="44"/>
        <v>1.9949999999999788</v>
      </c>
      <c r="D206" s="59">
        <f t="shared" si="45"/>
        <v>1.9949999999999788</v>
      </c>
      <c r="E206" s="60">
        <f t="shared" si="49"/>
        <v>1.8940099999999878</v>
      </c>
      <c r="F206" s="50">
        <v>9.7050000000000001</v>
      </c>
      <c r="G206" s="61">
        <f t="shared" si="50"/>
        <v>7.5382071502497912</v>
      </c>
      <c r="H206" s="39">
        <f t="shared" si="51"/>
        <v>1099511627776.0146</v>
      </c>
      <c r="I206" s="40">
        <f t="shared" si="52"/>
        <v>40.000000000000021</v>
      </c>
      <c r="J206" s="48">
        <v>200</v>
      </c>
      <c r="K206" s="47">
        <f t="shared" si="46"/>
        <v>1000</v>
      </c>
      <c r="L206" s="40">
        <v>20</v>
      </c>
      <c r="N206" s="41">
        <f t="shared" si="47"/>
        <v>10368000000</v>
      </c>
      <c r="O206" s="41">
        <f t="shared" si="53"/>
        <v>10368000000000</v>
      </c>
      <c r="P206" s="41">
        <f t="shared" si="54"/>
        <v>54975581388800.734</v>
      </c>
      <c r="Q206" s="41">
        <f t="shared" si="55"/>
        <v>6.8265663300176174</v>
      </c>
      <c r="R206" s="45">
        <f t="shared" si="48"/>
        <v>5.302428760493898</v>
      </c>
    </row>
    <row r="207" spans="1:18">
      <c r="A207" s="59">
        <f t="shared" si="42"/>
        <v>0.30000000000000016</v>
      </c>
      <c r="B207" s="59">
        <f t="shared" si="43"/>
        <v>3.9999999999999574</v>
      </c>
      <c r="C207" s="59">
        <f t="shared" si="44"/>
        <v>1.9999999999999787</v>
      </c>
      <c r="D207" s="59">
        <f t="shared" si="45"/>
        <v>1.9999999999999787</v>
      </c>
      <c r="E207" s="60">
        <f t="shared" si="49"/>
        <v>1.8999999999999875</v>
      </c>
      <c r="F207" s="50">
        <v>9.7050000000000001</v>
      </c>
      <c r="G207" s="61">
        <f t="shared" si="50"/>
        <v>7.5999999999997883</v>
      </c>
      <c r="H207" s="39">
        <f t="shared" si="51"/>
        <v>1263007198126.4204</v>
      </c>
      <c r="I207" s="40">
        <f t="shared" si="52"/>
        <v>40.200000000000017</v>
      </c>
      <c r="J207" s="40">
        <v>201</v>
      </c>
      <c r="K207" s="47">
        <f t="shared" si="46"/>
        <v>1005</v>
      </c>
      <c r="L207" s="40">
        <v>1</v>
      </c>
      <c r="N207" s="41">
        <f t="shared" si="47"/>
        <v>10368000000</v>
      </c>
      <c r="O207" s="41">
        <f t="shared" si="53"/>
        <v>10419840000000</v>
      </c>
      <c r="P207" s="41">
        <f t="shared" si="54"/>
        <v>63150359906321.023</v>
      </c>
      <c r="Q207" s="41">
        <f t="shared" si="55"/>
        <v>7.7392117104291147</v>
      </c>
      <c r="R207" s="45">
        <f t="shared" si="48"/>
        <v>6.0605882534013018</v>
      </c>
    </row>
    <row r="208" spans="1:18">
      <c r="A208" s="59">
        <f t="shared" si="42"/>
        <v>0.30100000000000016</v>
      </c>
      <c r="B208" s="59">
        <f t="shared" si="43"/>
        <v>4.0099999999999572</v>
      </c>
      <c r="C208" s="59">
        <f t="shared" si="44"/>
        <v>2.0049999999999786</v>
      </c>
      <c r="D208" s="59">
        <f t="shared" si="45"/>
        <v>2.0049999999999786</v>
      </c>
      <c r="E208" s="60">
        <f t="shared" si="49"/>
        <v>1.9060099999999875</v>
      </c>
      <c r="F208" s="50">
        <v>9.7050000000000001</v>
      </c>
      <c r="G208" s="61">
        <f t="shared" si="50"/>
        <v>7.6622078502497866</v>
      </c>
      <c r="H208" s="39">
        <f t="shared" si="51"/>
        <v>1450814290837.2336</v>
      </c>
      <c r="I208" s="40">
        <f t="shared" si="52"/>
        <v>40.40000000000002</v>
      </c>
      <c r="J208" s="40">
        <v>202</v>
      </c>
      <c r="K208" s="47">
        <f t="shared" si="46"/>
        <v>1010</v>
      </c>
      <c r="L208" s="40">
        <v>1</v>
      </c>
      <c r="N208" s="41">
        <f t="shared" si="47"/>
        <v>10368000000</v>
      </c>
      <c r="O208" s="41">
        <f t="shared" si="53"/>
        <v>10471680000000</v>
      </c>
      <c r="P208" s="41">
        <f t="shared" si="54"/>
        <v>72540714541861.687</v>
      </c>
      <c r="Q208" s="41">
        <f t="shared" si="55"/>
        <v>8.7741908735170124</v>
      </c>
      <c r="R208" s="45">
        <f t="shared" si="48"/>
        <v>6.9273234611697152</v>
      </c>
    </row>
    <row r="209" spans="1:18">
      <c r="A209" s="59">
        <f t="shared" si="42"/>
        <v>0.30200000000000016</v>
      </c>
      <c r="B209" s="59">
        <f t="shared" si="43"/>
        <v>4.0199999999999569</v>
      </c>
      <c r="C209" s="59">
        <f t="shared" si="44"/>
        <v>2.0099999999999785</v>
      </c>
      <c r="D209" s="59">
        <f t="shared" si="45"/>
        <v>2.0099999999999785</v>
      </c>
      <c r="E209" s="60">
        <f t="shared" si="49"/>
        <v>1.9120399999999873</v>
      </c>
      <c r="F209" s="50">
        <v>9.7050000000000001</v>
      </c>
      <c r="G209" s="61">
        <f t="shared" si="50"/>
        <v>7.7248328039997824</v>
      </c>
      <c r="H209" s="39">
        <f t="shared" si="51"/>
        <v>1666547989290.9199</v>
      </c>
      <c r="I209" s="40">
        <f t="shared" si="52"/>
        <v>40.600000000000023</v>
      </c>
      <c r="J209" s="40">
        <v>203</v>
      </c>
      <c r="K209" s="47">
        <f t="shared" si="46"/>
        <v>1015</v>
      </c>
      <c r="L209" s="40">
        <v>1</v>
      </c>
      <c r="N209" s="41">
        <f t="shared" si="47"/>
        <v>10368000000</v>
      </c>
      <c r="O209" s="41">
        <f t="shared" si="53"/>
        <v>10523520000000</v>
      </c>
      <c r="P209" s="41">
        <f t="shared" si="54"/>
        <v>83327399464546</v>
      </c>
      <c r="Q209" s="41">
        <f t="shared" si="55"/>
        <v>9.9479421003724813</v>
      </c>
      <c r="R209" s="45">
        <f t="shared" si="48"/>
        <v>7.9182060246520178</v>
      </c>
    </row>
    <row r="210" spans="1:18">
      <c r="A210" s="59">
        <f t="shared" si="42"/>
        <v>0.30300000000000016</v>
      </c>
      <c r="B210" s="59">
        <f t="shared" si="43"/>
        <v>4.0299999999999567</v>
      </c>
      <c r="C210" s="59">
        <f t="shared" si="44"/>
        <v>2.0149999999999784</v>
      </c>
      <c r="D210" s="59">
        <f t="shared" si="45"/>
        <v>2.0149999999999784</v>
      </c>
      <c r="E210" s="60">
        <f t="shared" si="49"/>
        <v>1.9180899999999874</v>
      </c>
      <c r="F210" s="50">
        <v>9.7050000000000001</v>
      </c>
      <c r="G210" s="61">
        <f t="shared" si="50"/>
        <v>7.7878769702497816</v>
      </c>
      <c r="H210" s="39">
        <f t="shared" si="51"/>
        <v>1914360933822.0964</v>
      </c>
      <c r="I210" s="40">
        <f t="shared" si="52"/>
        <v>40.800000000000018</v>
      </c>
      <c r="J210" s="40">
        <v>204</v>
      </c>
      <c r="K210" s="47">
        <f t="shared" si="46"/>
        <v>1020</v>
      </c>
      <c r="L210" s="40">
        <v>1</v>
      </c>
      <c r="N210" s="41">
        <f t="shared" si="47"/>
        <v>10368000000</v>
      </c>
      <c r="O210" s="41">
        <f t="shared" si="53"/>
        <v>10575360000000</v>
      </c>
      <c r="P210" s="41">
        <f t="shared" si="54"/>
        <v>95718046691104.828</v>
      </c>
      <c r="Q210" s="41">
        <f t="shared" si="55"/>
        <v>11.279117599593087</v>
      </c>
      <c r="R210" s="45">
        <f t="shared" si="48"/>
        <v>9.0510438123245756</v>
      </c>
    </row>
    <row r="211" spans="1:18">
      <c r="A211" s="59">
        <f t="shared" si="42"/>
        <v>0.30400000000000016</v>
      </c>
      <c r="B211" s="59">
        <f t="shared" si="43"/>
        <v>4.0399999999999565</v>
      </c>
      <c r="C211" s="59">
        <f t="shared" si="44"/>
        <v>2.0199999999999783</v>
      </c>
      <c r="D211" s="59">
        <f t="shared" si="45"/>
        <v>2.0199999999999783</v>
      </c>
      <c r="E211" s="60">
        <f t="shared" si="49"/>
        <v>1.9241599999999872</v>
      </c>
      <c r="F211" s="50">
        <v>9.7050000000000001</v>
      </c>
      <c r="G211" s="61">
        <f t="shared" si="50"/>
        <v>7.8513424639997789</v>
      </c>
      <c r="H211" s="39">
        <f t="shared" si="51"/>
        <v>2199023255552.0303</v>
      </c>
      <c r="I211" s="40">
        <f t="shared" si="52"/>
        <v>41.000000000000021</v>
      </c>
      <c r="J211" s="40">
        <v>205</v>
      </c>
      <c r="K211" s="47">
        <f t="shared" si="46"/>
        <v>1025</v>
      </c>
      <c r="L211" s="40">
        <v>1</v>
      </c>
      <c r="N211" s="41">
        <f t="shared" si="47"/>
        <v>10368000000</v>
      </c>
      <c r="O211" s="41">
        <f t="shared" si="53"/>
        <v>10627200000000</v>
      </c>
      <c r="P211" s="41">
        <f t="shared" si="54"/>
        <v>109951162777601.52</v>
      </c>
      <c r="Q211" s="41">
        <f t="shared" si="55"/>
        <v>12.788882325519864</v>
      </c>
      <c r="R211" s="45">
        <f t="shared" si="48"/>
        <v>10.346202459500294</v>
      </c>
    </row>
    <row r="212" spans="1:18">
      <c r="A212" s="59">
        <f t="shared" si="42"/>
        <v>0.30500000000000016</v>
      </c>
      <c r="B212" s="59">
        <f t="shared" si="43"/>
        <v>4.0499999999999563</v>
      </c>
      <c r="C212" s="59">
        <f t="shared" si="44"/>
        <v>2.0249999999999782</v>
      </c>
      <c r="D212" s="59">
        <f t="shared" si="45"/>
        <v>2.0249999999999782</v>
      </c>
      <c r="E212" s="60">
        <f t="shared" si="49"/>
        <v>1.9302499999999871</v>
      </c>
      <c r="F212" s="50">
        <v>9.7050000000000001</v>
      </c>
      <c r="G212" s="61">
        <f t="shared" si="50"/>
        <v>7.9152314062497764</v>
      </c>
      <c r="H212" s="39">
        <f t="shared" si="51"/>
        <v>2526014396252.8413</v>
      </c>
      <c r="I212" s="40">
        <f t="shared" si="52"/>
        <v>41.200000000000024</v>
      </c>
      <c r="J212" s="40">
        <v>206</v>
      </c>
      <c r="K212" s="47">
        <f t="shared" si="46"/>
        <v>1030</v>
      </c>
      <c r="L212" s="40">
        <v>1</v>
      </c>
      <c r="N212" s="41">
        <f t="shared" si="47"/>
        <v>10368000000</v>
      </c>
      <c r="O212" s="41">
        <f t="shared" si="53"/>
        <v>10679040000000</v>
      </c>
      <c r="P212" s="41">
        <f t="shared" si="54"/>
        <v>126300719812642.06</v>
      </c>
      <c r="Q212" s="41">
        <f t="shared" si="55"/>
        <v>14.501253210687667</v>
      </c>
      <c r="R212" s="45">
        <f t="shared" si="48"/>
        <v>11.826973193530698</v>
      </c>
    </row>
    <row r="213" spans="1:18">
      <c r="A213" s="59">
        <f t="shared" si="42"/>
        <v>0.30600000000000016</v>
      </c>
      <c r="B213" s="59">
        <f t="shared" si="43"/>
        <v>4.0599999999999561</v>
      </c>
      <c r="C213" s="59">
        <f t="shared" si="44"/>
        <v>2.029999999999978</v>
      </c>
      <c r="D213" s="59">
        <f t="shared" si="45"/>
        <v>2.029999999999978</v>
      </c>
      <c r="E213" s="60">
        <f t="shared" si="49"/>
        <v>1.9363599999999872</v>
      </c>
      <c r="F213" s="50">
        <v>9.7050000000000001</v>
      </c>
      <c r="G213" s="61">
        <f t="shared" si="50"/>
        <v>7.9795459239997744</v>
      </c>
      <c r="H213" s="39">
        <f t="shared" si="51"/>
        <v>2901628581674.4678</v>
      </c>
      <c r="I213" s="40">
        <f t="shared" si="52"/>
        <v>41.40000000000002</v>
      </c>
      <c r="J213" s="40">
        <v>207</v>
      </c>
      <c r="K213" s="47">
        <f t="shared" si="46"/>
        <v>1035</v>
      </c>
      <c r="L213" s="40">
        <v>1</v>
      </c>
      <c r="N213" s="41">
        <f t="shared" si="47"/>
        <v>10368000000</v>
      </c>
      <c r="O213" s="41">
        <f t="shared" si="53"/>
        <v>10730880000000</v>
      </c>
      <c r="P213" s="41">
        <f t="shared" si="54"/>
        <v>145081429083723.37</v>
      </c>
      <c r="Q213" s="41">
        <f t="shared" si="55"/>
        <v>16.443484288910447</v>
      </c>
      <c r="R213" s="45">
        <f t="shared" si="48"/>
        <v>13.519993615036546</v>
      </c>
    </row>
    <row r="214" spans="1:18">
      <c r="A214" s="59">
        <f t="shared" si="42"/>
        <v>0.30700000000000016</v>
      </c>
      <c r="B214" s="59">
        <f t="shared" si="43"/>
        <v>4.0699999999999559</v>
      </c>
      <c r="C214" s="59">
        <f t="shared" si="44"/>
        <v>2.0349999999999779</v>
      </c>
      <c r="D214" s="59">
        <f t="shared" si="45"/>
        <v>2.0349999999999779</v>
      </c>
      <c r="E214" s="60">
        <f t="shared" si="49"/>
        <v>1.9424899999999869</v>
      </c>
      <c r="F214" s="50">
        <v>9.7050000000000001</v>
      </c>
      <c r="G214" s="61">
        <f t="shared" si="50"/>
        <v>8.0442881502497716</v>
      </c>
      <c r="H214" s="39">
        <f t="shared" si="51"/>
        <v>3333095978581.8413</v>
      </c>
      <c r="I214" s="40">
        <f t="shared" si="52"/>
        <v>41.600000000000023</v>
      </c>
      <c r="J214" s="40">
        <v>208</v>
      </c>
      <c r="K214" s="47">
        <f t="shared" si="46"/>
        <v>1040</v>
      </c>
      <c r="L214" s="40">
        <v>1</v>
      </c>
      <c r="N214" s="41">
        <f t="shared" si="47"/>
        <v>10368000000</v>
      </c>
      <c r="O214" s="41">
        <f t="shared" si="53"/>
        <v>10782720000000</v>
      </c>
      <c r="P214" s="41">
        <f t="shared" si="54"/>
        <v>166654798929092.06</v>
      </c>
      <c r="Q214" s="41">
        <f t="shared" si="55"/>
        <v>18.646503928874136</v>
      </c>
      <c r="R214" s="45">
        <f t="shared" si="48"/>
        <v>15.455729067349617</v>
      </c>
    </row>
    <row r="215" spans="1:18">
      <c r="A215" s="59">
        <f t="shared" si="42"/>
        <v>0.30800000000000016</v>
      </c>
      <c r="B215" s="59">
        <f t="shared" si="43"/>
        <v>4.0799999999999557</v>
      </c>
      <c r="C215" s="59">
        <f t="shared" si="44"/>
        <v>2.0399999999999778</v>
      </c>
      <c r="D215" s="59">
        <f t="shared" si="45"/>
        <v>2.0399999999999778</v>
      </c>
      <c r="E215" s="60">
        <f t="shared" si="49"/>
        <v>1.9486399999999868</v>
      </c>
      <c r="F215" s="50">
        <v>9.7050000000000001</v>
      </c>
      <c r="G215" s="61">
        <f t="shared" si="50"/>
        <v>8.1094602239997684</v>
      </c>
      <c r="H215" s="39">
        <f t="shared" si="51"/>
        <v>3828721867644.1943</v>
      </c>
      <c r="I215" s="40">
        <f t="shared" si="52"/>
        <v>41.800000000000018</v>
      </c>
      <c r="J215" s="40">
        <v>209</v>
      </c>
      <c r="K215" s="47">
        <f t="shared" si="46"/>
        <v>1045</v>
      </c>
      <c r="L215" s="40">
        <v>1</v>
      </c>
      <c r="N215" s="41">
        <f t="shared" si="47"/>
        <v>10368000000</v>
      </c>
      <c r="O215" s="41">
        <f t="shared" si="53"/>
        <v>10834560000000</v>
      </c>
      <c r="P215" s="41">
        <f t="shared" si="54"/>
        <v>191436093382209.72</v>
      </c>
      <c r="Q215" s="41">
        <f t="shared" si="55"/>
        <v>21.145411242664085</v>
      </c>
      <c r="R215" s="45">
        <f t="shared" si="48"/>
        <v>17.669023327408748</v>
      </c>
    </row>
    <row r="216" spans="1:18">
      <c r="A216" s="59">
        <f t="shared" si="42"/>
        <v>0.30900000000000016</v>
      </c>
      <c r="B216" s="59">
        <f t="shared" si="43"/>
        <v>4.0899999999999554</v>
      </c>
      <c r="C216" s="59">
        <f t="shared" si="44"/>
        <v>2.0449999999999777</v>
      </c>
      <c r="D216" s="59">
        <f t="shared" si="45"/>
        <v>2.0449999999999777</v>
      </c>
      <c r="E216" s="60">
        <f t="shared" si="49"/>
        <v>1.9548099999999868</v>
      </c>
      <c r="F216" s="50">
        <v>9.7050000000000001</v>
      </c>
      <c r="G216" s="61">
        <f t="shared" si="50"/>
        <v>8.1750642902497663</v>
      </c>
      <c r="H216" s="39">
        <f t="shared" si="51"/>
        <v>4398046511104.0615</v>
      </c>
      <c r="I216" s="40">
        <f t="shared" si="52"/>
        <v>42.000000000000021</v>
      </c>
      <c r="J216" s="48">
        <v>210</v>
      </c>
      <c r="K216" s="47">
        <f t="shared" si="46"/>
        <v>1050</v>
      </c>
      <c r="L216" s="40">
        <v>1</v>
      </c>
      <c r="N216" s="41">
        <f t="shared" si="47"/>
        <v>10368000000</v>
      </c>
      <c r="O216" s="41">
        <f t="shared" si="53"/>
        <v>10886400000000</v>
      </c>
      <c r="P216" s="41">
        <f t="shared" si="54"/>
        <v>219902325555203.06</v>
      </c>
      <c r="Q216" s="41">
        <f t="shared" si="55"/>
        <v>23.980039693082269</v>
      </c>
      <c r="R216" s="45">
        <f t="shared" si="48"/>
        <v>20.199728611405337</v>
      </c>
    </row>
    <row r="217" spans="1:18">
      <c r="A217" s="59">
        <f t="shared" si="42"/>
        <v>0.31000000000000016</v>
      </c>
      <c r="B217" s="59">
        <f t="shared" si="43"/>
        <v>4.0999999999999552</v>
      </c>
      <c r="C217" s="59">
        <f t="shared" si="44"/>
        <v>2.0499999999999776</v>
      </c>
      <c r="D217" s="59">
        <f t="shared" si="45"/>
        <v>2.0499999999999776</v>
      </c>
      <c r="E217" s="60">
        <f t="shared" si="49"/>
        <v>1.9609999999999865</v>
      </c>
      <c r="F217" s="50">
        <v>9.7050000000000001</v>
      </c>
      <c r="G217" s="61">
        <f t="shared" si="50"/>
        <v>8.241102499999764</v>
      </c>
      <c r="H217" s="39">
        <f t="shared" si="51"/>
        <v>5052028792505.6846</v>
      </c>
      <c r="I217" s="40">
        <f t="shared" si="52"/>
        <v>42.200000000000017</v>
      </c>
      <c r="J217" s="40">
        <v>211</v>
      </c>
      <c r="K217" s="47">
        <f t="shared" si="46"/>
        <v>1055</v>
      </c>
      <c r="L217" s="40">
        <v>1</v>
      </c>
      <c r="N217" s="41">
        <f t="shared" si="47"/>
        <v>10368000000</v>
      </c>
      <c r="O217" s="41">
        <f t="shared" si="53"/>
        <v>10938240000000</v>
      </c>
      <c r="P217" s="41">
        <f t="shared" si="54"/>
        <v>252601439625284.22</v>
      </c>
      <c r="Q217" s="41">
        <f t="shared" si="55"/>
        <v>27.19559701356339</v>
      </c>
      <c r="R217" s="45">
        <f t="shared" si="48"/>
        <v>23.093426330495969</v>
      </c>
    </row>
    <row r="218" spans="1:18">
      <c r="A218" s="59">
        <f t="shared" si="42"/>
        <v>0.31100000000000017</v>
      </c>
      <c r="B218" s="59">
        <f t="shared" si="43"/>
        <v>4.109999999999955</v>
      </c>
      <c r="C218" s="59">
        <f t="shared" si="44"/>
        <v>2.0549999999999775</v>
      </c>
      <c r="D218" s="59">
        <f t="shared" si="45"/>
        <v>2.0549999999999775</v>
      </c>
      <c r="E218" s="60">
        <f t="shared" si="49"/>
        <v>1.9672099999999866</v>
      </c>
      <c r="F218" s="50">
        <v>9.7050000000000001</v>
      </c>
      <c r="G218" s="61">
        <f t="shared" si="50"/>
        <v>8.3075770102497604</v>
      </c>
      <c r="H218" s="39">
        <f t="shared" si="51"/>
        <v>5803257163348.9385</v>
      </c>
      <c r="I218" s="40">
        <f t="shared" si="52"/>
        <v>42.40000000000002</v>
      </c>
      <c r="J218" s="40">
        <v>212</v>
      </c>
      <c r="K218" s="47">
        <f t="shared" si="46"/>
        <v>1060</v>
      </c>
      <c r="L218" s="40">
        <v>1</v>
      </c>
      <c r="N218" s="41">
        <f t="shared" si="47"/>
        <v>10368000000</v>
      </c>
      <c r="O218" s="41">
        <f t="shared" si="53"/>
        <v>10990080000000</v>
      </c>
      <c r="P218" s="41">
        <f t="shared" si="54"/>
        <v>290162858167446.94</v>
      </c>
      <c r="Q218" s="41">
        <f t="shared" si="55"/>
        <v>30.843391792764084</v>
      </c>
      <c r="R218" s="45">
        <f t="shared" si="48"/>
        <v>26.402251682194027</v>
      </c>
    </row>
    <row r="219" spans="1:18">
      <c r="A219" s="59">
        <f t="shared" si="42"/>
        <v>0.31200000000000017</v>
      </c>
      <c r="B219" s="59">
        <f t="shared" si="43"/>
        <v>4.1199999999999548</v>
      </c>
      <c r="C219" s="59">
        <f t="shared" si="44"/>
        <v>2.0599999999999774</v>
      </c>
      <c r="D219" s="59">
        <f t="shared" si="45"/>
        <v>2.0599999999999774</v>
      </c>
      <c r="E219" s="60">
        <f t="shared" si="49"/>
        <v>1.9734399999999863</v>
      </c>
      <c r="F219" s="50">
        <v>9.7050000000000001</v>
      </c>
      <c r="G219" s="61">
        <f t="shared" si="50"/>
        <v>8.3744899839997569</v>
      </c>
      <c r="H219" s="39">
        <f t="shared" si="51"/>
        <v>6666191957163.6846</v>
      </c>
      <c r="I219" s="40">
        <f t="shared" si="52"/>
        <v>42.600000000000023</v>
      </c>
      <c r="J219" s="40">
        <v>213</v>
      </c>
      <c r="K219" s="47">
        <f t="shared" si="46"/>
        <v>1065</v>
      </c>
      <c r="L219" s="40">
        <v>1</v>
      </c>
      <c r="N219" s="41">
        <f t="shared" si="47"/>
        <v>10368000000</v>
      </c>
      <c r="O219" s="41">
        <f t="shared" si="53"/>
        <v>11041920000000</v>
      </c>
      <c r="P219" s="41">
        <f t="shared" si="54"/>
        <v>333309597858184.25</v>
      </c>
      <c r="Q219" s="41">
        <f t="shared" si="55"/>
        <v>34.981658482690527</v>
      </c>
      <c r="R219" s="45">
        <f t="shared" si="48"/>
        <v>30.185837051725084</v>
      </c>
    </row>
    <row r="220" spans="1:18">
      <c r="A220" s="59">
        <f t="shared" si="42"/>
        <v>0.31300000000000017</v>
      </c>
      <c r="B220" s="59">
        <f t="shared" si="43"/>
        <v>4.1299999999999546</v>
      </c>
      <c r="C220" s="59">
        <f t="shared" si="44"/>
        <v>2.0649999999999773</v>
      </c>
      <c r="D220" s="59">
        <f t="shared" si="45"/>
        <v>2.0649999999999773</v>
      </c>
      <c r="E220" s="60">
        <f t="shared" si="49"/>
        <v>1.9796899999999864</v>
      </c>
      <c r="F220" s="50">
        <v>9.7050000000000001</v>
      </c>
      <c r="G220" s="61">
        <f t="shared" si="50"/>
        <v>8.4418435902497553</v>
      </c>
      <c r="H220" s="39">
        <f t="shared" si="51"/>
        <v>7657443735288.3906</v>
      </c>
      <c r="I220" s="40">
        <f t="shared" si="52"/>
        <v>42.800000000000026</v>
      </c>
      <c r="J220" s="40">
        <v>214</v>
      </c>
      <c r="K220" s="47">
        <f t="shared" si="46"/>
        <v>1070</v>
      </c>
      <c r="L220" s="40">
        <v>1</v>
      </c>
      <c r="N220" s="41">
        <f t="shared" si="47"/>
        <v>10368000000</v>
      </c>
      <c r="O220" s="41">
        <f t="shared" si="53"/>
        <v>11093760000000</v>
      </c>
      <c r="P220" s="41">
        <f t="shared" si="54"/>
        <v>382872186764419.5</v>
      </c>
      <c r="Q220" s="41">
        <f t="shared" si="55"/>
        <v>39.676494187519644</v>
      </c>
      <c r="R220" s="45">
        <f t="shared" si="48"/>
        <v>34.512391359144196</v>
      </c>
    </row>
    <row r="221" spans="1:18">
      <c r="A221" s="59">
        <f t="shared" si="42"/>
        <v>0.31400000000000017</v>
      </c>
      <c r="B221" s="59">
        <f t="shared" si="43"/>
        <v>4.1399999999999544</v>
      </c>
      <c r="C221" s="59">
        <f t="shared" si="44"/>
        <v>2.0699999999999772</v>
      </c>
      <c r="D221" s="59">
        <f t="shared" si="45"/>
        <v>2.0699999999999772</v>
      </c>
      <c r="E221" s="60">
        <f t="shared" si="49"/>
        <v>1.9859599999999862</v>
      </c>
      <c r="F221" s="50">
        <v>9.7050000000000001</v>
      </c>
      <c r="G221" s="61">
        <f t="shared" si="50"/>
        <v>8.5096400039997526</v>
      </c>
      <c r="H221" s="39">
        <f t="shared" si="51"/>
        <v>8796093022208.127</v>
      </c>
      <c r="I221" s="40">
        <f t="shared" si="52"/>
        <v>43.000000000000021</v>
      </c>
      <c r="J221" s="40">
        <v>215</v>
      </c>
      <c r="K221" s="47">
        <f t="shared" si="46"/>
        <v>1075</v>
      </c>
      <c r="L221" s="40">
        <v>1</v>
      </c>
      <c r="N221" s="41">
        <f t="shared" si="47"/>
        <v>10368000000</v>
      </c>
      <c r="O221" s="41">
        <f t="shared" si="53"/>
        <v>11145600000000</v>
      </c>
      <c r="P221" s="41">
        <f t="shared" si="54"/>
        <v>439804651110406.37</v>
      </c>
      <c r="Q221" s="41">
        <f t="shared" si="55"/>
        <v>45.002922406167009</v>
      </c>
      <c r="R221" s="45">
        <f t="shared" si="48"/>
        <v>39.459934961815101</v>
      </c>
    </row>
    <row r="222" spans="1:18">
      <c r="A222" s="59">
        <f t="shared" si="42"/>
        <v>0.31500000000000017</v>
      </c>
      <c r="B222" s="59">
        <f t="shared" si="43"/>
        <v>4.1499999999999542</v>
      </c>
      <c r="C222" s="59">
        <f t="shared" si="44"/>
        <v>2.0749999999999771</v>
      </c>
      <c r="D222" s="59">
        <f t="shared" si="45"/>
        <v>2.0749999999999771</v>
      </c>
      <c r="E222" s="60">
        <f t="shared" si="49"/>
        <v>1.9922499999999861</v>
      </c>
      <c r="F222" s="50">
        <v>9.7050000000000001</v>
      </c>
      <c r="G222" s="61">
        <f t="shared" si="50"/>
        <v>8.5778814062497517</v>
      </c>
      <c r="H222" s="39">
        <f t="shared" si="51"/>
        <v>10104057585011.373</v>
      </c>
      <c r="I222" s="40">
        <f t="shared" si="52"/>
        <v>43.200000000000024</v>
      </c>
      <c r="J222" s="40">
        <v>216</v>
      </c>
      <c r="K222" s="47">
        <f t="shared" si="46"/>
        <v>1080</v>
      </c>
      <c r="L222" s="40">
        <v>1</v>
      </c>
      <c r="N222" s="41">
        <f t="shared" si="47"/>
        <v>10368000000</v>
      </c>
      <c r="O222" s="41">
        <f t="shared" si="53"/>
        <v>11197440000000</v>
      </c>
      <c r="P222" s="41">
        <f t="shared" si="54"/>
        <v>505202879250568.62</v>
      </c>
      <c r="Q222" s="41">
        <f t="shared" si="55"/>
        <v>51.046100964836917</v>
      </c>
      <c r="R222" s="45">
        <f t="shared" si="48"/>
        <v>45.11771255309862</v>
      </c>
    </row>
    <row r="223" spans="1:18">
      <c r="A223" s="59">
        <f t="shared" si="42"/>
        <v>0.31600000000000017</v>
      </c>
      <c r="B223" s="59">
        <f t="shared" si="43"/>
        <v>4.159999999999954</v>
      </c>
      <c r="C223" s="59">
        <f t="shared" si="44"/>
        <v>2.079999999999977</v>
      </c>
      <c r="D223" s="59">
        <f t="shared" si="45"/>
        <v>2.079999999999977</v>
      </c>
      <c r="E223" s="60">
        <f t="shared" si="49"/>
        <v>1.9985599999999861</v>
      </c>
      <c r="F223" s="50">
        <v>9.7050000000000001</v>
      </c>
      <c r="G223" s="61">
        <f t="shared" si="50"/>
        <v>8.6465699839997487</v>
      </c>
      <c r="H223" s="39">
        <f t="shared" si="51"/>
        <v>11606514326697.883</v>
      </c>
      <c r="I223" s="40">
        <f t="shared" si="52"/>
        <v>43.400000000000027</v>
      </c>
      <c r="J223" s="40">
        <v>217</v>
      </c>
      <c r="K223" s="47">
        <f t="shared" si="46"/>
        <v>1085</v>
      </c>
      <c r="L223" s="40">
        <v>1</v>
      </c>
      <c r="N223" s="41">
        <f t="shared" si="47"/>
        <v>10368000000</v>
      </c>
      <c r="O223" s="41">
        <f t="shared" si="53"/>
        <v>11249280000000</v>
      </c>
      <c r="P223" s="41">
        <f t="shared" si="54"/>
        <v>580325716334894.12</v>
      </c>
      <c r="Q223" s="41">
        <f t="shared" si="55"/>
        <v>57.902693719985038</v>
      </c>
      <c r="R223" s="45">
        <f t="shared" si="48"/>
        <v>51.587809738480516</v>
      </c>
    </row>
    <row r="224" spans="1:18">
      <c r="A224" s="59">
        <f t="shared" si="42"/>
        <v>0.31700000000000017</v>
      </c>
      <c r="B224" s="59">
        <f t="shared" si="43"/>
        <v>4.1699999999999537</v>
      </c>
      <c r="C224" s="59">
        <f t="shared" si="44"/>
        <v>2.0849999999999769</v>
      </c>
      <c r="D224" s="59">
        <f t="shared" si="45"/>
        <v>2.0849999999999769</v>
      </c>
      <c r="E224" s="60">
        <f t="shared" si="49"/>
        <v>2.0048899999999859</v>
      </c>
      <c r="F224" s="50">
        <v>9.7050000000000001</v>
      </c>
      <c r="G224" s="61">
        <f t="shared" si="50"/>
        <v>8.7157079302497458</v>
      </c>
      <c r="H224" s="39">
        <f t="shared" si="51"/>
        <v>13332383914327.375</v>
      </c>
      <c r="I224" s="40">
        <f t="shared" si="52"/>
        <v>43.600000000000023</v>
      </c>
      <c r="J224" s="40">
        <v>218</v>
      </c>
      <c r="K224" s="47">
        <f t="shared" si="46"/>
        <v>1090</v>
      </c>
      <c r="L224" s="40">
        <v>1</v>
      </c>
      <c r="N224" s="41">
        <f t="shared" si="47"/>
        <v>10368000000</v>
      </c>
      <c r="O224" s="41">
        <f t="shared" si="53"/>
        <v>11301120000000</v>
      </c>
      <c r="P224" s="41">
        <f t="shared" si="54"/>
        <v>666619195716368.75</v>
      </c>
      <c r="Q224" s="41">
        <f t="shared" si="55"/>
        <v>65.682428275664464</v>
      </c>
      <c r="R224" s="45">
        <f t="shared" si="48"/>
        <v>58.987002679059131</v>
      </c>
    </row>
    <row r="225" spans="1:18">
      <c r="A225" s="59">
        <f t="shared" si="42"/>
        <v>0.31800000000000017</v>
      </c>
      <c r="B225" s="59">
        <f t="shared" si="43"/>
        <v>4.1799999999999535</v>
      </c>
      <c r="C225" s="59">
        <f t="shared" si="44"/>
        <v>2.0899999999999768</v>
      </c>
      <c r="D225" s="59">
        <f t="shared" si="45"/>
        <v>2.0899999999999768</v>
      </c>
      <c r="E225" s="60">
        <f t="shared" si="49"/>
        <v>2.0112399999999857</v>
      </c>
      <c r="F225" s="50">
        <v>9.7050000000000001</v>
      </c>
      <c r="G225" s="61">
        <f t="shared" si="50"/>
        <v>8.7852974439997418</v>
      </c>
      <c r="H225" s="39">
        <f t="shared" si="51"/>
        <v>15314887470576.785</v>
      </c>
      <c r="I225" s="40">
        <f t="shared" si="52"/>
        <v>43.800000000000026</v>
      </c>
      <c r="J225" s="40">
        <v>219</v>
      </c>
      <c r="K225" s="47">
        <f t="shared" si="46"/>
        <v>1095</v>
      </c>
      <c r="L225" s="40">
        <v>1</v>
      </c>
      <c r="N225" s="41">
        <f t="shared" si="47"/>
        <v>10368000000</v>
      </c>
      <c r="O225" s="41">
        <f t="shared" si="53"/>
        <v>11352960000000</v>
      </c>
      <c r="P225" s="41">
        <f t="shared" si="54"/>
        <v>765744373528839.25</v>
      </c>
      <c r="Q225" s="41">
        <f t="shared" si="55"/>
        <v>74.509864985691365</v>
      </c>
      <c r="R225" s="45">
        <f t="shared" si="48"/>
        <v>67.448874437048957</v>
      </c>
    </row>
    <row r="226" spans="1:18">
      <c r="A226" s="59">
        <f t="shared" ref="A226:A289" si="56">A225+0.1%</f>
        <v>0.31900000000000017</v>
      </c>
      <c r="B226" s="59">
        <f t="shared" ref="B226:B289" si="57">B225+1%</f>
        <v>4.1899999999999533</v>
      </c>
      <c r="C226" s="59">
        <f t="shared" ref="C226:C289" si="58">C225+0.5%</f>
        <v>2.0949999999999767</v>
      </c>
      <c r="D226" s="59">
        <f t="shared" ref="D226:D289" si="59">D225+0.5%</f>
        <v>2.0949999999999767</v>
      </c>
      <c r="E226" s="60">
        <f t="shared" si="49"/>
        <v>2.0176099999999857</v>
      </c>
      <c r="F226" s="50">
        <v>9.7050000000000001</v>
      </c>
      <c r="G226" s="61">
        <f t="shared" si="50"/>
        <v>8.8553407302497398</v>
      </c>
      <c r="H226" s="39">
        <f t="shared" si="51"/>
        <v>17592186044416.258</v>
      </c>
      <c r="I226" s="40">
        <f t="shared" si="52"/>
        <v>44.000000000000021</v>
      </c>
      <c r="J226" s="48">
        <v>220</v>
      </c>
      <c r="K226" s="47">
        <f t="shared" si="46"/>
        <v>1100</v>
      </c>
      <c r="L226" s="40">
        <v>16</v>
      </c>
      <c r="N226" s="41">
        <f t="shared" si="47"/>
        <v>165888000000</v>
      </c>
      <c r="O226" s="41">
        <f t="shared" si="53"/>
        <v>182476800000000</v>
      </c>
      <c r="P226" s="41">
        <f t="shared" si="54"/>
        <v>879609302220812.87</v>
      </c>
      <c r="Q226" s="41">
        <f t="shared" si="55"/>
        <v>5.2829003718735157</v>
      </c>
      <c r="R226" s="45">
        <f t="shared" si="48"/>
        <v>4.8203897822671857</v>
      </c>
    </row>
    <row r="227" spans="1:18">
      <c r="A227" s="59">
        <f t="shared" si="56"/>
        <v>0.32000000000000017</v>
      </c>
      <c r="B227" s="59">
        <f t="shared" si="57"/>
        <v>4.1999999999999531</v>
      </c>
      <c r="C227" s="59">
        <f t="shared" si="58"/>
        <v>2.0999999999999766</v>
      </c>
      <c r="D227" s="59">
        <f t="shared" si="59"/>
        <v>2.0999999999999766</v>
      </c>
      <c r="E227" s="60">
        <f t="shared" si="49"/>
        <v>2.0239999999999854</v>
      </c>
      <c r="F227" s="50">
        <v>9.7050000000000001</v>
      </c>
      <c r="G227" s="61">
        <f t="shared" si="50"/>
        <v>8.9258399999997362</v>
      </c>
      <c r="H227" s="39">
        <f t="shared" si="51"/>
        <v>20208115170022.754</v>
      </c>
      <c r="I227" s="40">
        <f t="shared" si="52"/>
        <v>44.200000000000024</v>
      </c>
      <c r="J227" s="40">
        <v>221</v>
      </c>
      <c r="K227" s="47">
        <f t="shared" si="46"/>
        <v>1105</v>
      </c>
      <c r="L227" s="40">
        <v>1</v>
      </c>
      <c r="N227" s="41">
        <f t="shared" si="47"/>
        <v>165888000000</v>
      </c>
      <c r="O227" s="41">
        <f t="shared" si="53"/>
        <v>183306240000000</v>
      </c>
      <c r="P227" s="41">
        <f t="shared" si="54"/>
        <v>1010405758501137.7</v>
      </c>
      <c r="Q227" s="41">
        <f t="shared" si="55"/>
        <v>5.9932860388766596</v>
      </c>
      <c r="R227" s="45">
        <f t="shared" si="48"/>
        <v>5.5121187282066213</v>
      </c>
    </row>
    <row r="228" spans="1:18">
      <c r="A228" s="59">
        <f t="shared" si="56"/>
        <v>0.32100000000000017</v>
      </c>
      <c r="B228" s="59">
        <f t="shared" si="57"/>
        <v>4.2099999999999529</v>
      </c>
      <c r="C228" s="59">
        <f t="shared" si="58"/>
        <v>2.1049999999999764</v>
      </c>
      <c r="D228" s="59">
        <f t="shared" si="59"/>
        <v>2.1049999999999764</v>
      </c>
      <c r="E228" s="60">
        <f t="shared" si="49"/>
        <v>2.0304099999999856</v>
      </c>
      <c r="F228" s="50">
        <v>9.7050000000000001</v>
      </c>
      <c r="G228" s="61">
        <f t="shared" si="50"/>
        <v>8.9967974702497351</v>
      </c>
      <c r="H228" s="39">
        <f t="shared" si="51"/>
        <v>23213028653395.766</v>
      </c>
      <c r="I228" s="40">
        <f t="shared" si="52"/>
        <v>44.40000000000002</v>
      </c>
      <c r="J228" s="40">
        <v>222</v>
      </c>
      <c r="K228" s="47">
        <f t="shared" si="46"/>
        <v>1110</v>
      </c>
      <c r="L228" s="40">
        <v>1</v>
      </c>
      <c r="N228" s="41">
        <f t="shared" si="47"/>
        <v>165888000000</v>
      </c>
      <c r="O228" s="41">
        <f t="shared" si="53"/>
        <v>184135680000000</v>
      </c>
      <c r="P228" s="41">
        <f t="shared" si="54"/>
        <v>1160651432669788.2</v>
      </c>
      <c r="Q228" s="41">
        <f t="shared" si="55"/>
        <v>6.799413567813799</v>
      </c>
      <c r="R228" s="45">
        <f t="shared" si="48"/>
        <v>6.3032402664697482</v>
      </c>
    </row>
    <row r="229" spans="1:18">
      <c r="A229" s="59">
        <f t="shared" si="56"/>
        <v>0.32200000000000017</v>
      </c>
      <c r="B229" s="59">
        <f t="shared" si="57"/>
        <v>4.2199999999999527</v>
      </c>
      <c r="C229" s="59">
        <f t="shared" si="58"/>
        <v>2.1099999999999763</v>
      </c>
      <c r="D229" s="59">
        <f t="shared" si="59"/>
        <v>2.1099999999999763</v>
      </c>
      <c r="E229" s="60">
        <f t="shared" si="49"/>
        <v>2.0368399999999851</v>
      </c>
      <c r="F229" s="50">
        <v>9.7050000000000001</v>
      </c>
      <c r="G229" s="61">
        <f t="shared" si="50"/>
        <v>9.0682153639997303</v>
      </c>
      <c r="H229" s="39">
        <f t="shared" si="51"/>
        <v>26664767828654.762</v>
      </c>
      <c r="I229" s="40">
        <f t="shared" si="52"/>
        <v>44.600000000000023</v>
      </c>
      <c r="J229" s="40">
        <v>223</v>
      </c>
      <c r="K229" s="47">
        <f t="shared" si="46"/>
        <v>1115</v>
      </c>
      <c r="L229" s="40">
        <v>1</v>
      </c>
      <c r="N229" s="41">
        <f t="shared" si="47"/>
        <v>165888000000</v>
      </c>
      <c r="O229" s="41">
        <f t="shared" si="53"/>
        <v>184965120000000</v>
      </c>
      <c r="P229" s="41">
        <f t="shared" si="54"/>
        <v>1333238391432738</v>
      </c>
      <c r="Q229" s="41">
        <f t="shared" si="55"/>
        <v>7.7142140687333409</v>
      </c>
      <c r="R229" s="45">
        <f t="shared" si="48"/>
        <v>7.2080530179567806</v>
      </c>
    </row>
    <row r="230" spans="1:18">
      <c r="A230" s="59">
        <f t="shared" si="56"/>
        <v>0.32300000000000018</v>
      </c>
      <c r="B230" s="59">
        <f t="shared" si="57"/>
        <v>4.2299999999999525</v>
      </c>
      <c r="C230" s="59">
        <f t="shared" si="58"/>
        <v>2.1149999999999762</v>
      </c>
      <c r="D230" s="59">
        <f t="shared" si="59"/>
        <v>2.1149999999999762</v>
      </c>
      <c r="E230" s="60">
        <f t="shared" si="49"/>
        <v>2.0432899999999852</v>
      </c>
      <c r="F230" s="50">
        <v>9.7050000000000001</v>
      </c>
      <c r="G230" s="61">
        <f t="shared" si="50"/>
        <v>9.1400959102497286</v>
      </c>
      <c r="H230" s="39">
        <f t="shared" si="51"/>
        <v>30629774941153.586</v>
      </c>
      <c r="I230" s="40">
        <f t="shared" si="52"/>
        <v>44.800000000000026</v>
      </c>
      <c r="J230" s="40">
        <v>224</v>
      </c>
      <c r="K230" s="47">
        <f t="shared" si="46"/>
        <v>1120</v>
      </c>
      <c r="L230" s="40">
        <v>1</v>
      </c>
      <c r="N230" s="41">
        <f t="shared" si="47"/>
        <v>165888000000</v>
      </c>
      <c r="O230" s="41">
        <f t="shared" si="53"/>
        <v>185794560000000</v>
      </c>
      <c r="P230" s="41">
        <f t="shared" si="54"/>
        <v>1531488747057679.2</v>
      </c>
      <c r="Q230" s="41">
        <f t="shared" si="55"/>
        <v>8.7523686726021239</v>
      </c>
      <c r="R230" s="45">
        <f t="shared" si="48"/>
        <v>8.2429149005098932</v>
      </c>
    </row>
    <row r="231" spans="1:18">
      <c r="A231" s="59">
        <f t="shared" si="56"/>
        <v>0.32400000000000018</v>
      </c>
      <c r="B231" s="59">
        <f t="shared" si="57"/>
        <v>4.2399999999999523</v>
      </c>
      <c r="C231" s="59">
        <f t="shared" si="58"/>
        <v>2.1199999999999761</v>
      </c>
      <c r="D231" s="59">
        <f t="shared" si="59"/>
        <v>2.1199999999999761</v>
      </c>
      <c r="E231" s="60">
        <f t="shared" si="49"/>
        <v>2.0497599999999849</v>
      </c>
      <c r="F231" s="50">
        <v>9.7050000000000001</v>
      </c>
      <c r="G231" s="61">
        <f t="shared" si="50"/>
        <v>9.2124413439997248</v>
      </c>
      <c r="H231" s="39">
        <f t="shared" si="51"/>
        <v>35184372088832.539</v>
      </c>
      <c r="I231" s="40">
        <f t="shared" si="52"/>
        <v>45.000000000000028</v>
      </c>
      <c r="J231" s="40">
        <v>225</v>
      </c>
      <c r="K231" s="47">
        <f t="shared" si="46"/>
        <v>1125</v>
      </c>
      <c r="L231" s="40">
        <v>1</v>
      </c>
      <c r="N231" s="41">
        <f t="shared" si="47"/>
        <v>165888000000</v>
      </c>
      <c r="O231" s="41">
        <f t="shared" si="53"/>
        <v>186624000000000</v>
      </c>
      <c r="P231" s="41">
        <f t="shared" si="54"/>
        <v>1759218604441627</v>
      </c>
      <c r="Q231" s="41">
        <f t="shared" si="55"/>
        <v>9.930545820043772</v>
      </c>
      <c r="R231" s="45">
        <f t="shared" si="48"/>
        <v>9.426540018655837</v>
      </c>
    </row>
    <row r="232" spans="1:18">
      <c r="A232" s="59">
        <f t="shared" si="56"/>
        <v>0.32500000000000018</v>
      </c>
      <c r="B232" s="59">
        <f t="shared" si="57"/>
        <v>4.249999999999952</v>
      </c>
      <c r="C232" s="59">
        <f t="shared" si="58"/>
        <v>2.124999999999976</v>
      </c>
      <c r="D232" s="59">
        <f t="shared" si="59"/>
        <v>2.124999999999976</v>
      </c>
      <c r="E232" s="60">
        <f t="shared" si="49"/>
        <v>2.0562499999999853</v>
      </c>
      <c r="F232" s="50">
        <v>9.7050000000000001</v>
      </c>
      <c r="G232" s="61">
        <f t="shared" si="50"/>
        <v>9.285253906249725</v>
      </c>
      <c r="H232" s="39">
        <f t="shared" si="51"/>
        <v>40416230340045.523</v>
      </c>
      <c r="I232" s="40">
        <f t="shared" si="52"/>
        <v>45.200000000000024</v>
      </c>
      <c r="J232" s="40">
        <v>226</v>
      </c>
      <c r="K232" s="47">
        <f t="shared" si="46"/>
        <v>1130</v>
      </c>
      <c r="L232" s="40">
        <v>1</v>
      </c>
      <c r="N232" s="41">
        <f t="shared" si="47"/>
        <v>165888000000</v>
      </c>
      <c r="O232" s="41">
        <f t="shared" si="53"/>
        <v>187453440000000</v>
      </c>
      <c r="P232" s="41">
        <f t="shared" si="54"/>
        <v>2020811517002276.2</v>
      </c>
      <c r="Q232" s="41">
        <f t="shared" si="55"/>
        <v>11.267670782670345</v>
      </c>
      <c r="R232" s="45">
        <f t="shared" si="48"/>
        <v>10.780338397643042</v>
      </c>
    </row>
    <row r="233" spans="1:18">
      <c r="A233" s="59">
        <f t="shared" si="56"/>
        <v>0.32600000000000018</v>
      </c>
      <c r="B233" s="59">
        <f t="shared" si="57"/>
        <v>4.2599999999999518</v>
      </c>
      <c r="C233" s="59">
        <f t="shared" si="58"/>
        <v>2.1299999999999759</v>
      </c>
      <c r="D233" s="59">
        <f t="shared" si="59"/>
        <v>2.1299999999999759</v>
      </c>
      <c r="E233" s="60">
        <f t="shared" si="49"/>
        <v>2.0627599999999848</v>
      </c>
      <c r="F233" s="50">
        <v>9.7050000000000001</v>
      </c>
      <c r="G233" s="61">
        <f t="shared" si="50"/>
        <v>9.3585358439997197</v>
      </c>
      <c r="H233" s="39">
        <f t="shared" si="51"/>
        <v>46426057306791.555</v>
      </c>
      <c r="I233" s="40">
        <f t="shared" si="52"/>
        <v>45.400000000000027</v>
      </c>
      <c r="J233" s="40">
        <v>227</v>
      </c>
      <c r="K233" s="47">
        <f t="shared" si="46"/>
        <v>1135</v>
      </c>
      <c r="L233" s="40">
        <v>1</v>
      </c>
      <c r="N233" s="41">
        <f t="shared" si="47"/>
        <v>165888000000</v>
      </c>
      <c r="O233" s="41">
        <f t="shared" si="53"/>
        <v>188282880000000</v>
      </c>
      <c r="P233" s="41">
        <f t="shared" si="54"/>
        <v>2321302865339577.5</v>
      </c>
      <c r="Q233" s="41">
        <f t="shared" si="55"/>
        <v>12.785231802914984</v>
      </c>
      <c r="R233" s="45">
        <f t="shared" si="48"/>
        <v>12.328804750275635</v>
      </c>
    </row>
    <row r="234" spans="1:18">
      <c r="A234" s="59">
        <f t="shared" si="56"/>
        <v>0.32700000000000018</v>
      </c>
      <c r="B234" s="59">
        <f t="shared" si="57"/>
        <v>4.2699999999999516</v>
      </c>
      <c r="C234" s="59">
        <f t="shared" si="58"/>
        <v>2.1349999999999758</v>
      </c>
      <c r="D234" s="59">
        <f t="shared" si="59"/>
        <v>2.1349999999999758</v>
      </c>
      <c r="E234" s="60">
        <f t="shared" si="49"/>
        <v>2.0692899999999845</v>
      </c>
      <c r="F234" s="50">
        <v>9.7050000000000001</v>
      </c>
      <c r="G234" s="61">
        <f t="shared" si="50"/>
        <v>9.4322894102497159</v>
      </c>
      <c r="H234" s="39">
        <f t="shared" si="51"/>
        <v>53329535657309.531</v>
      </c>
      <c r="I234" s="40">
        <f t="shared" si="52"/>
        <v>45.600000000000023</v>
      </c>
      <c r="J234" s="40">
        <v>228</v>
      </c>
      <c r="K234" s="47">
        <f t="shared" si="46"/>
        <v>1140</v>
      </c>
      <c r="L234" s="40">
        <v>1</v>
      </c>
      <c r="N234" s="41">
        <f t="shared" si="47"/>
        <v>165888000000</v>
      </c>
      <c r="O234" s="41">
        <f t="shared" si="53"/>
        <v>189112320000000</v>
      </c>
      <c r="P234" s="41">
        <f t="shared" si="54"/>
        <v>2666476782865476.5</v>
      </c>
      <c r="Q234" s="41">
        <f t="shared" si="55"/>
        <v>14.507627836044454</v>
      </c>
      <c r="R234" s="45">
        <f t="shared" si="48"/>
        <v>14.099963359687388</v>
      </c>
    </row>
    <row r="235" spans="1:18">
      <c r="A235" s="59">
        <f t="shared" si="56"/>
        <v>0.32800000000000018</v>
      </c>
      <c r="B235" s="59">
        <f t="shared" si="57"/>
        <v>4.2799999999999514</v>
      </c>
      <c r="C235" s="59">
        <f t="shared" si="58"/>
        <v>2.1399999999999757</v>
      </c>
      <c r="D235" s="59">
        <f t="shared" si="59"/>
        <v>2.1399999999999757</v>
      </c>
      <c r="E235" s="60">
        <f t="shared" si="49"/>
        <v>2.0758399999999848</v>
      </c>
      <c r="F235" s="50">
        <v>9.7050000000000001</v>
      </c>
      <c r="G235" s="61">
        <f t="shared" si="50"/>
        <v>9.5065168639997157</v>
      </c>
      <c r="H235" s="39">
        <f t="shared" si="51"/>
        <v>61259549882307.187</v>
      </c>
      <c r="I235" s="40">
        <f t="shared" si="52"/>
        <v>45.800000000000026</v>
      </c>
      <c r="J235" s="40">
        <v>229</v>
      </c>
      <c r="K235" s="47">
        <f t="shared" si="46"/>
        <v>1145</v>
      </c>
      <c r="L235" s="40">
        <v>1</v>
      </c>
      <c r="N235" s="41">
        <f t="shared" si="47"/>
        <v>165888000000</v>
      </c>
      <c r="O235" s="41">
        <f t="shared" si="53"/>
        <v>189941760000000</v>
      </c>
      <c r="P235" s="41">
        <f t="shared" si="54"/>
        <v>3062977494115359.5</v>
      </c>
      <c r="Q235" s="41">
        <f t="shared" si="55"/>
        <v>16.462563557402426</v>
      </c>
      <c r="R235" s="45">
        <f t="shared" si="48"/>
        <v>16.125877185277002</v>
      </c>
    </row>
    <row r="236" spans="1:18">
      <c r="A236" s="59">
        <f t="shared" si="56"/>
        <v>0.32900000000000018</v>
      </c>
      <c r="B236" s="59">
        <f t="shared" si="57"/>
        <v>4.2899999999999512</v>
      </c>
      <c r="C236" s="59">
        <f t="shared" si="58"/>
        <v>2.1449999999999756</v>
      </c>
      <c r="D236" s="59">
        <f t="shared" si="59"/>
        <v>2.1449999999999756</v>
      </c>
      <c r="E236" s="60">
        <f t="shared" si="49"/>
        <v>2.0824099999999843</v>
      </c>
      <c r="F236" s="50">
        <v>9.7050000000000001</v>
      </c>
      <c r="G236" s="61">
        <f t="shared" si="50"/>
        <v>9.5812204702497095</v>
      </c>
      <c r="H236" s="39">
        <f t="shared" si="51"/>
        <v>70368744177665.078</v>
      </c>
      <c r="I236" s="40">
        <f t="shared" si="52"/>
        <v>46.000000000000021</v>
      </c>
      <c r="J236" s="48">
        <v>230</v>
      </c>
      <c r="K236" s="47">
        <f t="shared" si="46"/>
        <v>1150</v>
      </c>
      <c r="L236" s="40">
        <v>1</v>
      </c>
      <c r="N236" s="41">
        <f t="shared" si="47"/>
        <v>165888000000</v>
      </c>
      <c r="O236" s="41">
        <f t="shared" si="53"/>
        <v>190771200000000</v>
      </c>
      <c r="P236" s="41">
        <f t="shared" si="54"/>
        <v>3518437208883254</v>
      </c>
      <c r="Q236" s="41">
        <f t="shared" si="55"/>
        <v>18.681498070061437</v>
      </c>
      <c r="R236" s="45">
        <f t="shared" si="48"/>
        <v>18.443230471283162</v>
      </c>
    </row>
    <row r="237" spans="1:18">
      <c r="A237" s="59">
        <f t="shared" si="56"/>
        <v>0.33000000000000018</v>
      </c>
      <c r="B237" s="59">
        <f t="shared" si="57"/>
        <v>4.299999999999951</v>
      </c>
      <c r="C237" s="59">
        <f t="shared" si="58"/>
        <v>2.1499999999999755</v>
      </c>
      <c r="D237" s="59">
        <f t="shared" si="59"/>
        <v>2.1499999999999755</v>
      </c>
      <c r="E237" s="60">
        <f t="shared" si="49"/>
        <v>2.0889999999999844</v>
      </c>
      <c r="F237" s="50">
        <v>9.7050000000000001</v>
      </c>
      <c r="G237" s="61">
        <f t="shared" si="50"/>
        <v>9.6564024999997073</v>
      </c>
      <c r="H237" s="39">
        <f t="shared" si="51"/>
        <v>80832460680091.078</v>
      </c>
      <c r="I237" s="40">
        <f t="shared" si="52"/>
        <v>46.200000000000024</v>
      </c>
      <c r="J237" s="40">
        <v>231</v>
      </c>
      <c r="K237" s="47">
        <f t="shared" si="46"/>
        <v>1155</v>
      </c>
      <c r="L237" s="40">
        <v>1</v>
      </c>
      <c r="N237" s="41">
        <f t="shared" si="47"/>
        <v>165888000000</v>
      </c>
      <c r="O237" s="41">
        <f t="shared" si="53"/>
        <v>191600640000000</v>
      </c>
      <c r="P237" s="41">
        <f t="shared" si="54"/>
        <v>4041623034004554</v>
      </c>
      <c r="Q237" s="41">
        <f t="shared" si="55"/>
        <v>21.200154625627913</v>
      </c>
      <c r="R237" s="45">
        <f t="shared" si="48"/>
        <v>21.093995479370811</v>
      </c>
    </row>
    <row r="238" spans="1:18">
      <c r="A238" s="59">
        <f t="shared" si="56"/>
        <v>0.33100000000000018</v>
      </c>
      <c r="B238" s="59">
        <f t="shared" si="57"/>
        <v>4.3099999999999508</v>
      </c>
      <c r="C238" s="59">
        <f t="shared" si="58"/>
        <v>2.1549999999999754</v>
      </c>
      <c r="D238" s="59">
        <f t="shared" si="59"/>
        <v>2.1549999999999754</v>
      </c>
      <c r="E238" s="60">
        <f t="shared" si="49"/>
        <v>2.0956099999999842</v>
      </c>
      <c r="F238" s="50">
        <v>11.865</v>
      </c>
      <c r="G238" s="61">
        <f t="shared" si="50"/>
        <v>9.7320652302497042</v>
      </c>
      <c r="H238" s="39">
        <f t="shared" si="51"/>
        <v>92852114613583.141</v>
      </c>
      <c r="I238" s="40">
        <f t="shared" si="52"/>
        <v>46.400000000000027</v>
      </c>
      <c r="J238" s="40">
        <v>232</v>
      </c>
      <c r="K238" s="47">
        <f t="shared" si="46"/>
        <v>1160</v>
      </c>
      <c r="L238" s="40">
        <v>1</v>
      </c>
      <c r="N238" s="41">
        <f t="shared" si="47"/>
        <v>165888000000</v>
      </c>
      <c r="O238" s="41">
        <f t="shared" si="53"/>
        <v>192430080000000</v>
      </c>
      <c r="P238" s="41">
        <f t="shared" si="54"/>
        <v>4642605730679157</v>
      </c>
      <c r="Q238" s="41">
        <f t="shared" si="55"/>
        <v>29.413829733663466</v>
      </c>
      <c r="R238" s="45">
        <f t="shared" si="48"/>
        <v>24.126195502694575</v>
      </c>
    </row>
    <row r="239" spans="1:18">
      <c r="A239" s="59">
        <f t="shared" si="56"/>
        <v>0.33200000000000018</v>
      </c>
      <c r="B239" s="59">
        <f t="shared" si="57"/>
        <v>4.3199999999999505</v>
      </c>
      <c r="C239" s="59">
        <f t="shared" si="58"/>
        <v>2.1599999999999753</v>
      </c>
      <c r="D239" s="59">
        <f t="shared" si="59"/>
        <v>2.1599999999999753</v>
      </c>
      <c r="E239" s="60">
        <f t="shared" si="49"/>
        <v>2.1022399999999841</v>
      </c>
      <c r="F239" s="50">
        <v>11.865</v>
      </c>
      <c r="G239" s="61">
        <f t="shared" si="50"/>
        <v>9.8082109439997023</v>
      </c>
      <c r="H239" s="39">
        <f t="shared" si="51"/>
        <v>106659071314619.12</v>
      </c>
      <c r="I239" s="40">
        <f t="shared" si="52"/>
        <v>46.600000000000023</v>
      </c>
      <c r="J239" s="40">
        <v>233</v>
      </c>
      <c r="K239" s="47">
        <f t="shared" si="46"/>
        <v>1165</v>
      </c>
      <c r="L239" s="40">
        <v>1</v>
      </c>
      <c r="N239" s="41">
        <f t="shared" si="47"/>
        <v>165888000000</v>
      </c>
      <c r="O239" s="41">
        <f t="shared" si="53"/>
        <v>193259520000000</v>
      </c>
      <c r="P239" s="41">
        <f t="shared" si="54"/>
        <v>5332953565730956</v>
      </c>
      <c r="Q239" s="41">
        <f t="shared" si="55"/>
        <v>33.381423356090913</v>
      </c>
      <c r="R239" s="45">
        <f t="shared" si="48"/>
        <v>27.594778077328122</v>
      </c>
    </row>
    <row r="240" spans="1:18">
      <c r="A240" s="59">
        <f t="shared" si="56"/>
        <v>0.33300000000000018</v>
      </c>
      <c r="B240" s="59">
        <f t="shared" si="57"/>
        <v>4.3299999999999503</v>
      </c>
      <c r="C240" s="59">
        <f t="shared" si="58"/>
        <v>2.1649999999999752</v>
      </c>
      <c r="D240" s="59">
        <f t="shared" si="59"/>
        <v>2.1649999999999752</v>
      </c>
      <c r="E240" s="60">
        <f t="shared" si="49"/>
        <v>2.1088899999999842</v>
      </c>
      <c r="F240" s="50">
        <v>11.865</v>
      </c>
      <c r="G240" s="61">
        <f t="shared" si="50"/>
        <v>9.8848419302496975</v>
      </c>
      <c r="H240" s="39">
        <f t="shared" si="51"/>
        <v>122519099764614.42</v>
      </c>
      <c r="I240" s="40">
        <f t="shared" si="52"/>
        <v>46.800000000000026</v>
      </c>
      <c r="J240" s="40">
        <v>234</v>
      </c>
      <c r="K240" s="47">
        <f t="shared" si="46"/>
        <v>1170</v>
      </c>
      <c r="L240" s="40">
        <v>1</v>
      </c>
      <c r="N240" s="41">
        <f t="shared" si="47"/>
        <v>165888000000</v>
      </c>
      <c r="O240" s="41">
        <f t="shared" si="53"/>
        <v>194088960000000</v>
      </c>
      <c r="P240" s="41">
        <f t="shared" si="54"/>
        <v>6125954988230721</v>
      </c>
      <c r="Q240" s="41">
        <f t="shared" si="55"/>
        <v>37.885321945271336</v>
      </c>
      <c r="R240" s="45">
        <f t="shared" si="48"/>
        <v>31.562614319901147</v>
      </c>
    </row>
    <row r="241" spans="1:18">
      <c r="A241" s="59">
        <f t="shared" si="56"/>
        <v>0.33400000000000019</v>
      </c>
      <c r="B241" s="59">
        <f t="shared" si="57"/>
        <v>4.3399999999999501</v>
      </c>
      <c r="C241" s="59">
        <f t="shared" si="58"/>
        <v>2.1699999999999751</v>
      </c>
      <c r="D241" s="59">
        <f t="shared" si="59"/>
        <v>2.1699999999999751</v>
      </c>
      <c r="E241" s="60">
        <f t="shared" si="49"/>
        <v>2.1155599999999839</v>
      </c>
      <c r="F241" s="50">
        <v>11.865</v>
      </c>
      <c r="G241" s="61">
        <f t="shared" si="50"/>
        <v>9.9619604839996949</v>
      </c>
      <c r="H241" s="39">
        <f t="shared" si="51"/>
        <v>140737488355330.22</v>
      </c>
      <c r="I241" s="40">
        <f t="shared" si="52"/>
        <v>47.000000000000028</v>
      </c>
      <c r="J241" s="40">
        <v>235</v>
      </c>
      <c r="K241" s="47">
        <f t="shared" si="46"/>
        <v>1175</v>
      </c>
      <c r="L241" s="40">
        <v>1</v>
      </c>
      <c r="N241" s="41">
        <f t="shared" si="47"/>
        <v>165888000000</v>
      </c>
      <c r="O241" s="41">
        <f t="shared" si="53"/>
        <v>194918400000000</v>
      </c>
      <c r="P241" s="41">
        <f t="shared" si="54"/>
        <v>7036874417766511</v>
      </c>
      <c r="Q241" s="41">
        <f t="shared" si="55"/>
        <v>42.99816190089593</v>
      </c>
      <c r="R241" s="45">
        <f t="shared" si="48"/>
        <v>36.101642624639396</v>
      </c>
    </row>
    <row r="242" spans="1:18">
      <c r="A242" s="59">
        <f t="shared" si="56"/>
        <v>0.33500000000000019</v>
      </c>
      <c r="B242" s="59">
        <f t="shared" si="57"/>
        <v>4.3499999999999499</v>
      </c>
      <c r="C242" s="59">
        <f t="shared" si="58"/>
        <v>2.174999999999975</v>
      </c>
      <c r="D242" s="59">
        <f t="shared" si="59"/>
        <v>2.174999999999975</v>
      </c>
      <c r="E242" s="60">
        <f t="shared" si="49"/>
        <v>2.1222499999999838</v>
      </c>
      <c r="F242" s="50">
        <v>11.865</v>
      </c>
      <c r="G242" s="61">
        <f t="shared" si="50"/>
        <v>10.039568906249693</v>
      </c>
      <c r="H242" s="39">
        <f t="shared" si="51"/>
        <v>161664921360182.22</v>
      </c>
      <c r="I242" s="40">
        <f t="shared" si="52"/>
        <v>47.200000000000031</v>
      </c>
      <c r="J242" s="40">
        <v>236</v>
      </c>
      <c r="K242" s="47">
        <f t="shared" si="46"/>
        <v>1180</v>
      </c>
      <c r="L242" s="40">
        <v>1</v>
      </c>
      <c r="N242" s="41">
        <f t="shared" si="47"/>
        <v>165888000000</v>
      </c>
      <c r="O242" s="41">
        <f t="shared" si="53"/>
        <v>195747840000000</v>
      </c>
      <c r="P242" s="41">
        <f t="shared" si="54"/>
        <v>8083246068009111</v>
      </c>
      <c r="Q242" s="41">
        <f t="shared" si="55"/>
        <v>48.802435810951877</v>
      </c>
      <c r="R242" s="45">
        <f t="shared" si="48"/>
        <v>41.294177590971685</v>
      </c>
    </row>
    <row r="243" spans="1:18">
      <c r="A243" s="59">
        <f t="shared" si="56"/>
        <v>0.33600000000000019</v>
      </c>
      <c r="B243" s="59">
        <f t="shared" si="57"/>
        <v>4.3599999999999497</v>
      </c>
      <c r="C243" s="59">
        <f t="shared" si="58"/>
        <v>2.1799999999999748</v>
      </c>
      <c r="D243" s="59">
        <f t="shared" si="59"/>
        <v>2.1799999999999748</v>
      </c>
      <c r="E243" s="60">
        <f t="shared" si="49"/>
        <v>2.1289599999999838</v>
      </c>
      <c r="F243" s="50">
        <v>11.865</v>
      </c>
      <c r="G243" s="61">
        <f t="shared" si="50"/>
        <v>10.117669503999691</v>
      </c>
      <c r="H243" s="39">
        <f t="shared" si="51"/>
        <v>185704229227166.31</v>
      </c>
      <c r="I243" s="40">
        <f t="shared" si="52"/>
        <v>47.40000000000002</v>
      </c>
      <c r="J243" s="40">
        <v>237</v>
      </c>
      <c r="K243" s="47">
        <f t="shared" si="46"/>
        <v>1185</v>
      </c>
      <c r="L243" s="40">
        <v>1</v>
      </c>
      <c r="N243" s="41">
        <f t="shared" si="47"/>
        <v>165888000000</v>
      </c>
      <c r="O243" s="41">
        <f t="shared" si="53"/>
        <v>196577280000000</v>
      </c>
      <c r="P243" s="41">
        <f t="shared" si="54"/>
        <v>9285211461358316</v>
      </c>
      <c r="Q243" s="41">
        <f t="shared" si="55"/>
        <v>55.391832235877615</v>
      </c>
      <c r="R243" s="45">
        <f t="shared" si="48"/>
        <v>47.23440807278601</v>
      </c>
    </row>
    <row r="244" spans="1:18">
      <c r="A244" s="59">
        <f t="shared" si="56"/>
        <v>0.33700000000000019</v>
      </c>
      <c r="B244" s="59">
        <f t="shared" si="57"/>
        <v>4.3699999999999495</v>
      </c>
      <c r="C244" s="59">
        <f t="shared" si="58"/>
        <v>2.1849999999999747</v>
      </c>
      <c r="D244" s="59">
        <f t="shared" si="59"/>
        <v>2.1849999999999747</v>
      </c>
      <c r="E244" s="60">
        <f t="shared" si="49"/>
        <v>2.1356899999999834</v>
      </c>
      <c r="F244" s="50">
        <v>11.865</v>
      </c>
      <c r="G244" s="61">
        <f t="shared" si="50"/>
        <v>10.196264590249685</v>
      </c>
      <c r="H244" s="39">
        <f t="shared" si="51"/>
        <v>213318142629238.28</v>
      </c>
      <c r="I244" s="40">
        <f t="shared" si="52"/>
        <v>47.600000000000023</v>
      </c>
      <c r="J244" s="40">
        <v>238</v>
      </c>
      <c r="K244" s="47">
        <f t="shared" si="46"/>
        <v>1190</v>
      </c>
      <c r="L244" s="40">
        <v>1</v>
      </c>
      <c r="N244" s="41">
        <f t="shared" si="47"/>
        <v>165888000000</v>
      </c>
      <c r="O244" s="41">
        <f t="shared" si="53"/>
        <v>197406720000000</v>
      </c>
      <c r="P244" s="41">
        <f t="shared" si="54"/>
        <v>1.0665907131461914E+16</v>
      </c>
      <c r="Q244" s="41">
        <f t="shared" si="55"/>
        <v>62.872757922088226</v>
      </c>
      <c r="R244" s="45">
        <f t="shared" si="48"/>
        <v>54.030111697625664</v>
      </c>
    </row>
    <row r="245" spans="1:18">
      <c r="A245" s="59">
        <f t="shared" si="56"/>
        <v>0.33800000000000019</v>
      </c>
      <c r="B245" s="59">
        <f t="shared" si="57"/>
        <v>4.3799999999999493</v>
      </c>
      <c r="C245" s="59">
        <f t="shared" si="58"/>
        <v>2.1899999999999746</v>
      </c>
      <c r="D245" s="59">
        <f t="shared" si="59"/>
        <v>2.1899999999999746</v>
      </c>
      <c r="E245" s="60">
        <f t="shared" si="49"/>
        <v>2.1424399999999837</v>
      </c>
      <c r="F245" s="50">
        <v>11.865</v>
      </c>
      <c r="G245" s="61">
        <f t="shared" si="50"/>
        <v>10.275356483999683</v>
      </c>
      <c r="H245" s="39">
        <f t="shared" si="51"/>
        <v>245038199529228.87</v>
      </c>
      <c r="I245" s="40">
        <f t="shared" si="52"/>
        <v>47.800000000000026</v>
      </c>
      <c r="J245" s="40">
        <v>239</v>
      </c>
      <c r="K245" s="47">
        <f t="shared" si="46"/>
        <v>1195</v>
      </c>
      <c r="L245" s="40">
        <v>1</v>
      </c>
      <c r="N245" s="41">
        <f t="shared" si="47"/>
        <v>165888000000</v>
      </c>
      <c r="O245" s="41">
        <f t="shared" si="53"/>
        <v>198236160000000</v>
      </c>
      <c r="P245" s="41">
        <f t="shared" si="54"/>
        <v>1.2251909976461444E+16</v>
      </c>
      <c r="Q245" s="41">
        <f t="shared" si="55"/>
        <v>71.366067325138374</v>
      </c>
      <c r="R245" s="45">
        <f t="shared" si="48"/>
        <v>61.804617161982172</v>
      </c>
    </row>
    <row r="246" spans="1:18">
      <c r="A246" s="59">
        <f t="shared" si="56"/>
        <v>0.33900000000000019</v>
      </c>
      <c r="B246" s="59">
        <f t="shared" si="57"/>
        <v>4.3899999999999491</v>
      </c>
      <c r="C246" s="59">
        <f t="shared" si="58"/>
        <v>2.1949999999999745</v>
      </c>
      <c r="D246" s="59">
        <f t="shared" si="59"/>
        <v>2.1949999999999745</v>
      </c>
      <c r="E246" s="60">
        <f t="shared" si="49"/>
        <v>2.1492099999999832</v>
      </c>
      <c r="F246" s="50">
        <v>11.865</v>
      </c>
      <c r="G246" s="61">
        <f t="shared" si="50"/>
        <v>10.35494751024968</v>
      </c>
      <c r="H246" s="39">
        <f t="shared" si="51"/>
        <v>281474976710660.56</v>
      </c>
      <c r="I246" s="40">
        <f t="shared" si="52"/>
        <v>48.000000000000028</v>
      </c>
      <c r="J246" s="48">
        <v>240</v>
      </c>
      <c r="K246" s="47">
        <f t="shared" si="46"/>
        <v>1200</v>
      </c>
      <c r="L246" s="40">
        <v>20</v>
      </c>
      <c r="N246" s="41">
        <f t="shared" si="47"/>
        <v>3317760000000</v>
      </c>
      <c r="O246" s="41">
        <f t="shared" si="53"/>
        <v>3981312000000000</v>
      </c>
      <c r="P246" s="41">
        <f t="shared" si="54"/>
        <v>1.4073748835533028E+16</v>
      </c>
      <c r="Q246" s="41">
        <f t="shared" si="55"/>
        <v>4.0504513860636209</v>
      </c>
      <c r="R246" s="45">
        <f t="shared" si="48"/>
        <v>3.5349525069959422</v>
      </c>
    </row>
    <row r="247" spans="1:18">
      <c r="A247" s="59">
        <f t="shared" si="56"/>
        <v>0.34000000000000019</v>
      </c>
      <c r="B247" s="59">
        <f t="shared" si="57"/>
        <v>4.3999999999999488</v>
      </c>
      <c r="C247" s="59">
        <f t="shared" si="58"/>
        <v>2.1999999999999744</v>
      </c>
      <c r="D247" s="59">
        <f t="shared" si="59"/>
        <v>2.1999999999999744</v>
      </c>
      <c r="E247" s="60">
        <f t="shared" si="49"/>
        <v>2.1559999999999833</v>
      </c>
      <c r="F247" s="50">
        <v>11.865</v>
      </c>
      <c r="G247" s="61">
        <f t="shared" si="50"/>
        <v>10.435039999999677</v>
      </c>
      <c r="H247" s="39">
        <f t="shared" si="51"/>
        <v>323329842720364.5</v>
      </c>
      <c r="I247" s="40">
        <f t="shared" si="52"/>
        <v>48.200000000000017</v>
      </c>
      <c r="J247" s="40">
        <v>241</v>
      </c>
      <c r="K247" s="47">
        <f t="shared" si="46"/>
        <v>1205</v>
      </c>
      <c r="L247" s="40">
        <v>1</v>
      </c>
      <c r="N247" s="41">
        <f t="shared" si="47"/>
        <v>3317760000000</v>
      </c>
      <c r="O247" s="41">
        <f t="shared" si="53"/>
        <v>3997900800000000</v>
      </c>
      <c r="P247" s="41">
        <f t="shared" si="54"/>
        <v>1.6166492136018224E+16</v>
      </c>
      <c r="Q247" s="41">
        <f t="shared" si="55"/>
        <v>4.5978776024743642</v>
      </c>
      <c r="R247" s="45">
        <f t="shared" si="48"/>
        <v>4.0437451914810456</v>
      </c>
    </row>
    <row r="248" spans="1:18">
      <c r="A248" s="59">
        <f t="shared" si="56"/>
        <v>0.34100000000000019</v>
      </c>
      <c r="B248" s="59">
        <f t="shared" si="57"/>
        <v>4.4099999999999486</v>
      </c>
      <c r="C248" s="59">
        <f t="shared" si="58"/>
        <v>2.2049999999999743</v>
      </c>
      <c r="D248" s="59">
        <f t="shared" si="59"/>
        <v>2.2049999999999743</v>
      </c>
      <c r="E248" s="60">
        <f t="shared" si="49"/>
        <v>2.1628099999999835</v>
      </c>
      <c r="F248" s="50">
        <v>11.865</v>
      </c>
      <c r="G248" s="61">
        <f t="shared" si="50"/>
        <v>10.515636290249674</v>
      </c>
      <c r="H248" s="39">
        <f t="shared" si="51"/>
        <v>371408458454332.81</v>
      </c>
      <c r="I248" s="40">
        <f t="shared" si="52"/>
        <v>48.40000000000002</v>
      </c>
      <c r="J248" s="40">
        <v>242</v>
      </c>
      <c r="K248" s="47">
        <f t="shared" si="46"/>
        <v>1210</v>
      </c>
      <c r="L248" s="40">
        <v>1</v>
      </c>
      <c r="N248" s="41">
        <f t="shared" si="47"/>
        <v>3317760000000</v>
      </c>
      <c r="O248" s="41">
        <f t="shared" si="53"/>
        <v>4014489600000000</v>
      </c>
      <c r="P248" s="41">
        <f t="shared" si="54"/>
        <v>1.857042292271664E+16</v>
      </c>
      <c r="Q248" s="41">
        <f t="shared" si="55"/>
        <v>5.2194368009098095</v>
      </c>
      <c r="R248" s="45">
        <f t="shared" si="48"/>
        <v>4.625849055062103</v>
      </c>
    </row>
    <row r="249" spans="1:18">
      <c r="A249" s="59">
        <f t="shared" si="56"/>
        <v>0.34200000000000019</v>
      </c>
      <c r="B249" s="59">
        <f t="shared" si="57"/>
        <v>4.4199999999999484</v>
      </c>
      <c r="C249" s="59">
        <f t="shared" si="58"/>
        <v>2.2099999999999742</v>
      </c>
      <c r="D249" s="59">
        <f t="shared" si="59"/>
        <v>2.2099999999999742</v>
      </c>
      <c r="E249" s="60">
        <f t="shared" si="49"/>
        <v>2.1696399999999829</v>
      </c>
      <c r="F249" s="50">
        <v>11.865</v>
      </c>
      <c r="G249" s="61">
        <f t="shared" si="50"/>
        <v>10.596738723999668</v>
      </c>
      <c r="H249" s="39">
        <f t="shared" si="51"/>
        <v>426636285258476.75</v>
      </c>
      <c r="I249" s="40">
        <f t="shared" si="52"/>
        <v>48.600000000000023</v>
      </c>
      <c r="J249" s="40">
        <v>243</v>
      </c>
      <c r="K249" s="47">
        <f t="shared" si="46"/>
        <v>1215</v>
      </c>
      <c r="L249" s="40">
        <v>1</v>
      </c>
      <c r="N249" s="41">
        <f t="shared" si="47"/>
        <v>3317760000000</v>
      </c>
      <c r="O249" s="41">
        <f t="shared" si="53"/>
        <v>4031078400000000</v>
      </c>
      <c r="P249" s="41">
        <f t="shared" si="54"/>
        <v>2.1331814262923836E+16</v>
      </c>
      <c r="Q249" s="41">
        <f t="shared" si="55"/>
        <v>5.9251870501771142</v>
      </c>
      <c r="R249" s="45">
        <f t="shared" si="48"/>
        <v>5.2918381004258901</v>
      </c>
    </row>
    <row r="250" spans="1:18">
      <c r="A250" s="59">
        <f t="shared" si="56"/>
        <v>0.34300000000000019</v>
      </c>
      <c r="B250" s="59">
        <f t="shared" si="57"/>
        <v>4.4299999999999482</v>
      </c>
      <c r="C250" s="59">
        <f t="shared" si="58"/>
        <v>2.2149999999999741</v>
      </c>
      <c r="D250" s="59">
        <f t="shared" si="59"/>
        <v>2.2149999999999741</v>
      </c>
      <c r="E250" s="60">
        <f t="shared" si="49"/>
        <v>2.1764899999999829</v>
      </c>
      <c r="F250" s="50">
        <v>11.865</v>
      </c>
      <c r="G250" s="61">
        <f t="shared" si="50"/>
        <v>10.678349650249666</v>
      </c>
      <c r="H250" s="39">
        <f t="shared" si="51"/>
        <v>490076399058458.06</v>
      </c>
      <c r="I250" s="40">
        <f t="shared" si="52"/>
        <v>48.800000000000026</v>
      </c>
      <c r="J250" s="40">
        <v>244</v>
      </c>
      <c r="K250" s="47">
        <f t="shared" si="46"/>
        <v>1220</v>
      </c>
      <c r="L250" s="40">
        <v>1</v>
      </c>
      <c r="N250" s="41">
        <f t="shared" si="47"/>
        <v>3317760000000</v>
      </c>
      <c r="O250" s="41">
        <f t="shared" si="53"/>
        <v>4047667200000000</v>
      </c>
      <c r="P250" s="41">
        <f t="shared" si="54"/>
        <v>2.4503819952922904E+16</v>
      </c>
      <c r="Q250" s="41">
        <f t="shared" si="55"/>
        <v>6.7265534971369823</v>
      </c>
      <c r="R250" s="45">
        <f t="shared" si="48"/>
        <v>6.0538129105384213</v>
      </c>
    </row>
    <row r="251" spans="1:18">
      <c r="A251" s="59">
        <f t="shared" si="56"/>
        <v>0.34400000000000019</v>
      </c>
      <c r="B251" s="59">
        <f t="shared" si="57"/>
        <v>4.439999999999948</v>
      </c>
      <c r="C251" s="59">
        <f t="shared" si="58"/>
        <v>2.219999999999974</v>
      </c>
      <c r="D251" s="59">
        <f t="shared" si="59"/>
        <v>2.219999999999974</v>
      </c>
      <c r="E251" s="60">
        <f t="shared" si="49"/>
        <v>2.1833599999999826</v>
      </c>
      <c r="F251" s="50">
        <v>11.865</v>
      </c>
      <c r="G251" s="61">
        <f t="shared" si="50"/>
        <v>10.760471423999661</v>
      </c>
      <c r="H251" s="39">
        <f t="shared" si="51"/>
        <v>562949953421321.12</v>
      </c>
      <c r="I251" s="40">
        <f t="shared" si="52"/>
        <v>49.000000000000021</v>
      </c>
      <c r="J251" s="40">
        <v>245</v>
      </c>
      <c r="K251" s="47">
        <f t="shared" si="46"/>
        <v>1225</v>
      </c>
      <c r="L251" s="40">
        <v>1</v>
      </c>
      <c r="N251" s="41">
        <f t="shared" si="47"/>
        <v>3317760000000</v>
      </c>
      <c r="O251" s="41">
        <f t="shared" si="53"/>
        <v>4064256000000000</v>
      </c>
      <c r="P251" s="41">
        <f t="shared" si="54"/>
        <v>2.8147497671066056E+16</v>
      </c>
      <c r="Q251" s="41">
        <f t="shared" si="55"/>
        <v>7.6365144939582619</v>
      </c>
      <c r="R251" s="45">
        <f t="shared" si="48"/>
        <v>6.9256212381961317</v>
      </c>
    </row>
    <row r="252" spans="1:18">
      <c r="A252" s="59">
        <f t="shared" si="56"/>
        <v>0.3450000000000002</v>
      </c>
      <c r="B252" s="59">
        <f t="shared" si="57"/>
        <v>4.4499999999999478</v>
      </c>
      <c r="C252" s="59">
        <f t="shared" si="58"/>
        <v>2.2249999999999739</v>
      </c>
      <c r="D252" s="59">
        <f t="shared" si="59"/>
        <v>2.2249999999999739</v>
      </c>
      <c r="E252" s="60">
        <f t="shared" si="49"/>
        <v>2.1902499999999829</v>
      </c>
      <c r="F252" s="50">
        <v>11.865</v>
      </c>
      <c r="G252" s="61">
        <f t="shared" si="50"/>
        <v>10.84310640624966</v>
      </c>
      <c r="H252" s="39">
        <f t="shared" si="51"/>
        <v>646659685440729.12</v>
      </c>
      <c r="I252" s="40">
        <f t="shared" si="52"/>
        <v>49.200000000000024</v>
      </c>
      <c r="J252" s="40">
        <v>246</v>
      </c>
      <c r="K252" s="47">
        <f t="shared" si="46"/>
        <v>1230</v>
      </c>
      <c r="L252" s="40">
        <v>1</v>
      </c>
      <c r="N252" s="41">
        <f t="shared" si="47"/>
        <v>3317760000000</v>
      </c>
      <c r="O252" s="41">
        <f t="shared" si="53"/>
        <v>4080844800000000</v>
      </c>
      <c r="P252" s="41">
        <f t="shared" si="54"/>
        <v>3.2332984272036456E+16</v>
      </c>
      <c r="Q252" s="41">
        <f t="shared" si="55"/>
        <v>8.6698131076403051</v>
      </c>
      <c r="R252" s="45">
        <f t="shared" si="48"/>
        <v>7.9231104971295299</v>
      </c>
    </row>
    <row r="253" spans="1:18">
      <c r="A253" s="59">
        <f t="shared" si="56"/>
        <v>0.3460000000000002</v>
      </c>
      <c r="B253" s="59">
        <f t="shared" si="57"/>
        <v>4.4599999999999476</v>
      </c>
      <c r="C253" s="59">
        <f t="shared" si="58"/>
        <v>2.2299999999999738</v>
      </c>
      <c r="D253" s="59">
        <f t="shared" si="59"/>
        <v>2.2299999999999738</v>
      </c>
      <c r="E253" s="60">
        <f t="shared" si="49"/>
        <v>2.1971599999999825</v>
      </c>
      <c r="F253" s="50">
        <v>11.865</v>
      </c>
      <c r="G253" s="61">
        <f t="shared" si="50"/>
        <v>10.926256963999656</v>
      </c>
      <c r="H253" s="39">
        <f t="shared" si="51"/>
        <v>742816916908666</v>
      </c>
      <c r="I253" s="40">
        <f t="shared" si="52"/>
        <v>49.400000000000027</v>
      </c>
      <c r="J253" s="40">
        <v>247</v>
      </c>
      <c r="K253" s="47">
        <f t="shared" si="46"/>
        <v>1235</v>
      </c>
      <c r="L253" s="40">
        <v>1</v>
      </c>
      <c r="N253" s="41">
        <f t="shared" si="47"/>
        <v>3317760000000</v>
      </c>
      <c r="O253" s="41">
        <f t="shared" si="53"/>
        <v>4097433600000000</v>
      </c>
      <c r="P253" s="41">
        <f t="shared" si="54"/>
        <v>3.7140845845433296E+16</v>
      </c>
      <c r="Q253" s="41">
        <f t="shared" si="55"/>
        <v>9.8431974785608727</v>
      </c>
      <c r="R253" s="45">
        <f t="shared" si="48"/>
        <v>9.0644167718625859</v>
      </c>
    </row>
    <row r="254" spans="1:18">
      <c r="A254" s="59">
        <f t="shared" si="56"/>
        <v>0.3470000000000002</v>
      </c>
      <c r="B254" s="59">
        <f t="shared" si="57"/>
        <v>4.4699999999999473</v>
      </c>
      <c r="C254" s="59">
        <f t="shared" si="58"/>
        <v>2.2349999999999737</v>
      </c>
      <c r="D254" s="59">
        <f t="shared" si="59"/>
        <v>2.2349999999999737</v>
      </c>
      <c r="E254" s="60">
        <f t="shared" si="49"/>
        <v>2.2040899999999821</v>
      </c>
      <c r="F254" s="50">
        <v>11.865</v>
      </c>
      <c r="G254" s="61">
        <f t="shared" si="50"/>
        <v>11.00992547024965</v>
      </c>
      <c r="H254" s="39">
        <f t="shared" si="51"/>
        <v>853272570516953.75</v>
      </c>
      <c r="I254" s="40">
        <f t="shared" si="52"/>
        <v>49.60000000000003</v>
      </c>
      <c r="J254" s="40">
        <v>248</v>
      </c>
      <c r="K254" s="47">
        <f t="shared" si="46"/>
        <v>1240</v>
      </c>
      <c r="L254" s="40">
        <v>1</v>
      </c>
      <c r="N254" s="41">
        <f t="shared" si="47"/>
        <v>3317760000000</v>
      </c>
      <c r="O254" s="41">
        <f t="shared" si="53"/>
        <v>4114022400000000</v>
      </c>
      <c r="P254" s="41">
        <f t="shared" si="54"/>
        <v>4.2663628525847688E+16</v>
      </c>
      <c r="Q254" s="41">
        <f t="shared" si="55"/>
        <v>11.175693969006135</v>
      </c>
      <c r="R254" s="45">
        <f t="shared" si="48"/>
        <v>10.370295632286224</v>
      </c>
    </row>
    <row r="255" spans="1:18">
      <c r="A255" s="59">
        <f t="shared" si="56"/>
        <v>0.3480000000000002</v>
      </c>
      <c r="B255" s="59">
        <f t="shared" si="57"/>
        <v>4.4799999999999471</v>
      </c>
      <c r="C255" s="59">
        <f t="shared" si="58"/>
        <v>2.2399999999999736</v>
      </c>
      <c r="D255" s="59">
        <f t="shared" si="59"/>
        <v>2.2399999999999736</v>
      </c>
      <c r="E255" s="60">
        <f t="shared" si="49"/>
        <v>2.2110399999999824</v>
      </c>
      <c r="F255" s="50">
        <v>11.865</v>
      </c>
      <c r="G255" s="61">
        <f t="shared" si="50"/>
        <v>11.09411430399965</v>
      </c>
      <c r="H255" s="39">
        <f t="shared" si="51"/>
        <v>980152798116916.62</v>
      </c>
      <c r="I255" s="40">
        <f t="shared" si="52"/>
        <v>49.800000000000033</v>
      </c>
      <c r="J255" s="40">
        <v>249</v>
      </c>
      <c r="K255" s="47">
        <f t="shared" si="46"/>
        <v>1245</v>
      </c>
      <c r="L255" s="40">
        <v>1</v>
      </c>
      <c r="N255" s="41">
        <f t="shared" si="47"/>
        <v>3317760000000</v>
      </c>
      <c r="O255" s="41">
        <f t="shared" si="53"/>
        <v>4130611200000000</v>
      </c>
      <c r="P255" s="41">
        <f t="shared" si="54"/>
        <v>4.9007639905845832E+16</v>
      </c>
      <c r="Q255" s="41">
        <f t="shared" si="55"/>
        <v>12.688917581793937</v>
      </c>
      <c r="R255" s="45">
        <f t="shared" si="48"/>
        <v>11.864500804589362</v>
      </c>
    </row>
    <row r="256" spans="1:18">
      <c r="A256" s="59">
        <f t="shared" si="56"/>
        <v>0.3490000000000002</v>
      </c>
      <c r="B256" s="59">
        <f t="shared" si="57"/>
        <v>4.4899999999999469</v>
      </c>
      <c r="C256" s="59">
        <f t="shared" si="58"/>
        <v>2.2449999999999735</v>
      </c>
      <c r="D256" s="59">
        <f t="shared" si="59"/>
        <v>2.2449999999999735</v>
      </c>
      <c r="E256" s="60">
        <f t="shared" si="49"/>
        <v>2.2180099999999823</v>
      </c>
      <c r="F256" s="50">
        <v>11.865</v>
      </c>
      <c r="G256" s="61">
        <f t="shared" si="50"/>
        <v>11.178825850249646</v>
      </c>
      <c r="H256" s="39">
        <f t="shared" si="51"/>
        <v>1125899906842642.8</v>
      </c>
      <c r="I256" s="40">
        <f t="shared" si="52"/>
        <v>50.000000000000021</v>
      </c>
      <c r="J256" s="48">
        <v>250</v>
      </c>
      <c r="K256" s="47">
        <f t="shared" si="46"/>
        <v>1250</v>
      </c>
      <c r="L256" s="40">
        <v>1</v>
      </c>
      <c r="N256" s="41">
        <f t="shared" si="47"/>
        <v>3317760000000</v>
      </c>
      <c r="O256" s="41">
        <f t="shared" si="53"/>
        <v>4147200000000000</v>
      </c>
      <c r="P256" s="41">
        <f t="shared" si="54"/>
        <v>5.6294995342132136E+16</v>
      </c>
      <c r="Q256" s="41">
        <f t="shared" si="55"/>
        <v>14.407424742120801</v>
      </c>
      <c r="R256" s="45">
        <f t="shared" si="48"/>
        <v>13.574217626864423</v>
      </c>
    </row>
    <row r="257" spans="1:18">
      <c r="A257" s="59">
        <f t="shared" si="56"/>
        <v>0.3500000000000002</v>
      </c>
      <c r="B257" s="59">
        <f t="shared" si="57"/>
        <v>4.4999999999999467</v>
      </c>
      <c r="C257" s="59">
        <f t="shared" si="58"/>
        <v>2.2499999999999734</v>
      </c>
      <c r="D257" s="59">
        <f t="shared" si="59"/>
        <v>2.2499999999999734</v>
      </c>
      <c r="E257" s="60">
        <f t="shared" si="49"/>
        <v>2.2249999999999819</v>
      </c>
      <c r="F257" s="50">
        <v>11.865</v>
      </c>
      <c r="G257" s="61">
        <f t="shared" si="50"/>
        <v>11.264062499999643</v>
      </c>
      <c r="H257" s="39">
        <f t="shared" si="51"/>
        <v>1293319370881458.7</v>
      </c>
      <c r="I257" s="40">
        <f t="shared" si="52"/>
        <v>50.200000000000024</v>
      </c>
      <c r="J257" s="40">
        <v>251</v>
      </c>
      <c r="K257" s="47">
        <f t="shared" si="46"/>
        <v>1255</v>
      </c>
      <c r="L257" s="40">
        <v>1</v>
      </c>
      <c r="N257" s="41">
        <f t="shared" si="47"/>
        <v>3317760000000</v>
      </c>
      <c r="O257" s="41">
        <f t="shared" si="53"/>
        <v>4163788800000000</v>
      </c>
      <c r="P257" s="41">
        <f t="shared" si="54"/>
        <v>6.4665968544072936E+16</v>
      </c>
      <c r="Q257" s="41">
        <f t="shared" si="55"/>
        <v>16.359114232781359</v>
      </c>
      <c r="R257" s="45">
        <f t="shared" si="48"/>
        <v>15.53055922146506</v>
      </c>
    </row>
    <row r="258" spans="1:18">
      <c r="A258" s="59">
        <f t="shared" si="56"/>
        <v>0.3510000000000002</v>
      </c>
      <c r="B258" s="59">
        <f t="shared" si="57"/>
        <v>4.5099999999999465</v>
      </c>
      <c r="C258" s="59">
        <f t="shared" si="58"/>
        <v>2.2549999999999732</v>
      </c>
      <c r="D258" s="59">
        <f t="shared" si="59"/>
        <v>2.2549999999999732</v>
      </c>
      <c r="E258" s="60">
        <f t="shared" si="49"/>
        <v>2.2320099999999821</v>
      </c>
      <c r="F258" s="50">
        <v>11.865</v>
      </c>
      <c r="G258" s="61">
        <f t="shared" si="50"/>
        <v>11.349826650249639</v>
      </c>
      <c r="H258" s="39">
        <f t="shared" si="51"/>
        <v>1485633833817332</v>
      </c>
      <c r="I258" s="40">
        <f t="shared" si="52"/>
        <v>50.400000000000027</v>
      </c>
      <c r="J258" s="40">
        <v>252</v>
      </c>
      <c r="K258" s="47">
        <f t="shared" si="46"/>
        <v>1260</v>
      </c>
      <c r="L258" s="40">
        <v>1</v>
      </c>
      <c r="N258" s="41">
        <f t="shared" si="47"/>
        <v>3317760000000</v>
      </c>
      <c r="O258" s="41">
        <f t="shared" si="53"/>
        <v>4180377600000000</v>
      </c>
      <c r="P258" s="41">
        <f t="shared" si="54"/>
        <v>7.4281691690866592E+16</v>
      </c>
      <c r="Q258" s="41">
        <f t="shared" si="55"/>
        <v>18.575682865450929</v>
      </c>
      <c r="R258" s="45">
        <f t="shared" si="48"/>
        <v>17.769134465476657</v>
      </c>
    </row>
    <row r="259" spans="1:18">
      <c r="A259" s="59">
        <f t="shared" si="56"/>
        <v>0.3520000000000002</v>
      </c>
      <c r="B259" s="59">
        <f t="shared" si="57"/>
        <v>4.5199999999999463</v>
      </c>
      <c r="C259" s="59">
        <f t="shared" si="58"/>
        <v>2.2599999999999731</v>
      </c>
      <c r="D259" s="59">
        <f t="shared" si="59"/>
        <v>2.2599999999999731</v>
      </c>
      <c r="E259" s="60">
        <f t="shared" si="49"/>
        <v>2.2390399999999819</v>
      </c>
      <c r="F259" s="50">
        <v>11.865</v>
      </c>
      <c r="G259" s="61">
        <f t="shared" si="50"/>
        <v>11.436120703999634</v>
      </c>
      <c r="H259" s="39">
        <f t="shared" si="51"/>
        <v>1706545141033907.7</v>
      </c>
      <c r="I259" s="40">
        <f t="shared" si="52"/>
        <v>50.600000000000023</v>
      </c>
      <c r="J259" s="40">
        <v>253</v>
      </c>
      <c r="K259" s="47">
        <f t="shared" si="46"/>
        <v>1265</v>
      </c>
      <c r="L259" s="40">
        <v>1</v>
      </c>
      <c r="N259" s="41">
        <f t="shared" si="47"/>
        <v>3317760000000</v>
      </c>
      <c r="O259" s="41">
        <f t="shared" si="53"/>
        <v>4196966400000000</v>
      </c>
      <c r="P259" s="41">
        <f t="shared" si="54"/>
        <v>8.5327257051695392E+16</v>
      </c>
      <c r="Q259" s="41">
        <f t="shared" si="55"/>
        <v>21.093143371897135</v>
      </c>
      <c r="R259" s="45">
        <f t="shared" si="48"/>
        <v>20.330698156576947</v>
      </c>
    </row>
    <row r="260" spans="1:18">
      <c r="A260" s="59">
        <f t="shared" si="56"/>
        <v>0.3530000000000002</v>
      </c>
      <c r="B260" s="59">
        <f t="shared" si="57"/>
        <v>4.5299999999999461</v>
      </c>
      <c r="C260" s="59">
        <f t="shared" si="58"/>
        <v>2.264999999999973</v>
      </c>
      <c r="D260" s="59">
        <f t="shared" si="59"/>
        <v>2.264999999999973</v>
      </c>
      <c r="E260" s="60">
        <f t="shared" si="49"/>
        <v>2.2460899999999819</v>
      </c>
      <c r="F260" s="50">
        <v>11.865</v>
      </c>
      <c r="G260" s="61">
        <f t="shared" si="50"/>
        <v>11.522947070249632</v>
      </c>
      <c r="H260" s="39">
        <f t="shared" si="51"/>
        <v>1960305596233833.2</v>
      </c>
      <c r="I260" s="40">
        <f t="shared" si="52"/>
        <v>50.800000000000026</v>
      </c>
      <c r="J260" s="40">
        <v>254</v>
      </c>
      <c r="K260" s="47">
        <f t="shared" si="46"/>
        <v>1270</v>
      </c>
      <c r="L260" s="40">
        <v>1</v>
      </c>
      <c r="N260" s="41">
        <f t="shared" si="47"/>
        <v>3317760000000</v>
      </c>
      <c r="O260" s="41">
        <f t="shared" si="53"/>
        <v>4213555200000000</v>
      </c>
      <c r="P260" s="41">
        <f t="shared" si="54"/>
        <v>9.8015279811691664E+16</v>
      </c>
      <c r="Q260" s="41">
        <f t="shared" si="55"/>
        <v>23.952413023704381</v>
      </c>
      <c r="R260" s="45">
        <f t="shared" si="48"/>
        <v>23.26189527828938</v>
      </c>
    </row>
    <row r="261" spans="1:18">
      <c r="A261" s="59">
        <f t="shared" si="56"/>
        <v>0.3540000000000002</v>
      </c>
      <c r="B261" s="59">
        <f t="shared" si="57"/>
        <v>4.5399999999999459</v>
      </c>
      <c r="C261" s="59">
        <f t="shared" si="58"/>
        <v>2.2699999999999729</v>
      </c>
      <c r="D261" s="59">
        <f t="shared" si="59"/>
        <v>2.2699999999999729</v>
      </c>
      <c r="E261" s="60">
        <f t="shared" si="49"/>
        <v>2.2531599999999816</v>
      </c>
      <c r="F261" s="50">
        <v>11.865</v>
      </c>
      <c r="G261" s="61">
        <f t="shared" si="50"/>
        <v>11.610308163999628</v>
      </c>
      <c r="H261" s="39">
        <f t="shared" si="51"/>
        <v>2251799813685286.5</v>
      </c>
      <c r="I261" s="40">
        <f t="shared" si="52"/>
        <v>51.000000000000028</v>
      </c>
      <c r="J261" s="40">
        <v>255</v>
      </c>
      <c r="K261" s="47">
        <f t="shared" si="46"/>
        <v>1275</v>
      </c>
      <c r="L261" s="40">
        <v>1</v>
      </c>
      <c r="N261" s="41">
        <f t="shared" si="47"/>
        <v>3317760000000</v>
      </c>
      <c r="O261" s="41">
        <f t="shared" si="53"/>
        <v>4230144000000000</v>
      </c>
      <c r="P261" s="41">
        <f t="shared" si="54"/>
        <v>1.1258999068426432E+17</v>
      </c>
      <c r="Q261" s="41">
        <f t="shared" si="55"/>
        <v>27.199982654315878</v>
      </c>
      <c r="R261" s="45">
        <f t="shared" si="48"/>
        <v>26.616112993851821</v>
      </c>
    </row>
    <row r="262" spans="1:18">
      <c r="A262" s="59">
        <f t="shared" si="56"/>
        <v>0.3550000000000002</v>
      </c>
      <c r="B262" s="59">
        <f t="shared" si="57"/>
        <v>4.5499999999999456</v>
      </c>
      <c r="C262" s="59">
        <f t="shared" si="58"/>
        <v>2.2749999999999728</v>
      </c>
      <c r="D262" s="59">
        <f t="shared" si="59"/>
        <v>2.2749999999999728</v>
      </c>
      <c r="E262" s="60">
        <f t="shared" si="49"/>
        <v>2.2602499999999814</v>
      </c>
      <c r="F262" s="50">
        <v>11.865</v>
      </c>
      <c r="G262" s="61">
        <f t="shared" si="50"/>
        <v>11.698206406249623</v>
      </c>
      <c r="H262" s="39">
        <f t="shared" si="51"/>
        <v>2586638741762918.5</v>
      </c>
      <c r="I262" s="40">
        <f t="shared" si="52"/>
        <v>51.200000000000031</v>
      </c>
      <c r="J262" s="40">
        <v>256</v>
      </c>
      <c r="K262" s="47">
        <f t="shared" si="46"/>
        <v>1280</v>
      </c>
      <c r="L262" s="40">
        <v>1</v>
      </c>
      <c r="N262" s="41">
        <f t="shared" si="47"/>
        <v>3317760000000</v>
      </c>
      <c r="O262" s="41">
        <f t="shared" si="53"/>
        <v>4246732800000000</v>
      </c>
      <c r="P262" s="41">
        <f t="shared" si="54"/>
        <v>1.2933193708814592E+17</v>
      </c>
      <c r="Q262" s="41">
        <f t="shared" si="55"/>
        <v>30.888677082211178</v>
      </c>
      <c r="R262" s="45">
        <f t="shared" si="48"/>
        <v>30.454455973341652</v>
      </c>
    </row>
    <row r="263" spans="1:18">
      <c r="A263" s="59">
        <f t="shared" si="56"/>
        <v>0.35600000000000021</v>
      </c>
      <c r="B263" s="59">
        <f t="shared" si="57"/>
        <v>4.5599999999999454</v>
      </c>
      <c r="C263" s="59">
        <f t="shared" si="58"/>
        <v>2.2799999999999727</v>
      </c>
      <c r="D263" s="59">
        <f t="shared" si="59"/>
        <v>2.2799999999999727</v>
      </c>
      <c r="E263" s="60">
        <f t="shared" si="49"/>
        <v>2.2673599999999814</v>
      </c>
      <c r="F263" s="50">
        <v>11.865</v>
      </c>
      <c r="G263" s="61">
        <f t="shared" si="50"/>
        <v>11.786644223999621</v>
      </c>
      <c r="H263" s="39">
        <f t="shared" si="51"/>
        <v>2971267667634665</v>
      </c>
      <c r="I263" s="40">
        <f t="shared" si="52"/>
        <v>51.400000000000034</v>
      </c>
      <c r="J263" s="40">
        <v>257</v>
      </c>
      <c r="K263" s="47">
        <f t="shared" ref="K263:K308" si="60">L$4*J263</f>
        <v>1285</v>
      </c>
      <c r="L263" s="40">
        <v>1</v>
      </c>
      <c r="N263" s="41">
        <f t="shared" ref="N263:N306" si="61">L263*N262</f>
        <v>3317760000000</v>
      </c>
      <c r="O263" s="41">
        <f t="shared" si="53"/>
        <v>4263321600000000</v>
      </c>
      <c r="P263" s="41">
        <f t="shared" si="54"/>
        <v>1.4856338338173325E+17</v>
      </c>
      <c r="Q263" s="41">
        <f t="shared" si="55"/>
        <v>35.078519440785925</v>
      </c>
      <c r="R263" s="45">
        <f t="shared" ref="R263:R306" si="62">P263/(K263*L263*N262)</f>
        <v>34.846862920623501</v>
      </c>
    </row>
    <row r="264" spans="1:18">
      <c r="A264" s="59">
        <f t="shared" si="56"/>
        <v>0.35700000000000021</v>
      </c>
      <c r="B264" s="59">
        <f t="shared" si="57"/>
        <v>4.5699999999999452</v>
      </c>
      <c r="C264" s="59">
        <f t="shared" si="58"/>
        <v>2.2849999999999726</v>
      </c>
      <c r="D264" s="59">
        <f t="shared" si="59"/>
        <v>2.2849999999999726</v>
      </c>
      <c r="E264" s="60">
        <f t="shared" ref="E264:E327" si="63">(1-A264)+A264*B264</f>
        <v>2.2744899999999815</v>
      </c>
      <c r="F264" s="50">
        <v>11.865</v>
      </c>
      <c r="G264" s="61">
        <f t="shared" ref="G264:G327" si="64">E264*C264*D264</f>
        <v>11.87562405024962</v>
      </c>
      <c r="H264" s="39">
        <f t="shared" ref="H264:H327" si="65">POWER($I$1,J264)</f>
        <v>3413090282067817</v>
      </c>
      <c r="I264" s="40">
        <f t="shared" ref="I264:I327" si="66">LOG(H264,2)</f>
        <v>51.600000000000023</v>
      </c>
      <c r="J264" s="40">
        <v>258</v>
      </c>
      <c r="K264" s="47">
        <f t="shared" si="60"/>
        <v>1290</v>
      </c>
      <c r="L264" s="40">
        <v>1</v>
      </c>
      <c r="N264" s="41">
        <f t="shared" si="61"/>
        <v>3317760000000</v>
      </c>
      <c r="O264" s="41">
        <f t="shared" ref="O264:O308" si="67">K264*N264</f>
        <v>4279910400000000</v>
      </c>
      <c r="P264" s="41">
        <f t="shared" ref="P264:P306" si="68">R$4*POWER($I$1,J264)</f>
        <v>1.7065451410339085E+17</v>
      </c>
      <c r="Q264" s="41">
        <f t="shared" ref="Q264:Q306" si="69">(R264/G264)*F264</f>
        <v>39.83771363394338</v>
      </c>
      <c r="R264" s="45">
        <f t="shared" si="62"/>
        <v>39.87338475669744</v>
      </c>
    </row>
    <row r="265" spans="1:18">
      <c r="A265" s="59">
        <f t="shared" si="56"/>
        <v>0.35800000000000021</v>
      </c>
      <c r="B265" s="59">
        <f t="shared" si="57"/>
        <v>4.579999999999945</v>
      </c>
      <c r="C265" s="59">
        <f t="shared" si="58"/>
        <v>2.2899999999999725</v>
      </c>
      <c r="D265" s="59">
        <f t="shared" si="59"/>
        <v>2.2899999999999725</v>
      </c>
      <c r="E265" s="60">
        <f t="shared" si="63"/>
        <v>2.2816399999999812</v>
      </c>
      <c r="F265" s="50">
        <v>11.865</v>
      </c>
      <c r="G265" s="61">
        <f t="shared" si="64"/>
        <v>11.965148323999616</v>
      </c>
      <c r="H265" s="39">
        <f t="shared" si="65"/>
        <v>3920611192467668</v>
      </c>
      <c r="I265" s="40">
        <f t="shared" si="66"/>
        <v>51.800000000000026</v>
      </c>
      <c r="J265" s="40">
        <v>259</v>
      </c>
      <c r="K265" s="47">
        <f t="shared" si="60"/>
        <v>1295</v>
      </c>
      <c r="L265" s="40">
        <v>1</v>
      </c>
      <c r="N265" s="41">
        <f t="shared" si="61"/>
        <v>3317760000000</v>
      </c>
      <c r="O265" s="41">
        <f t="shared" si="67"/>
        <v>4296499200000000</v>
      </c>
      <c r="P265" s="41">
        <f t="shared" si="68"/>
        <v>1.9603055962338339E+17</v>
      </c>
      <c r="Q265" s="41">
        <f t="shared" si="69"/>
        <v>45.243761084936004</v>
      </c>
      <c r="R265" s="45">
        <f t="shared" si="62"/>
        <v>45.625647881741344</v>
      </c>
    </row>
    <row r="266" spans="1:18">
      <c r="A266" s="59">
        <f t="shared" si="56"/>
        <v>0.35900000000000021</v>
      </c>
      <c r="B266" s="59">
        <f t="shared" si="57"/>
        <v>4.5899999999999448</v>
      </c>
      <c r="C266" s="59">
        <f t="shared" si="58"/>
        <v>2.2949999999999724</v>
      </c>
      <c r="D266" s="59">
        <f t="shared" si="59"/>
        <v>2.2949999999999724</v>
      </c>
      <c r="E266" s="60">
        <f t="shared" si="63"/>
        <v>2.2888099999999811</v>
      </c>
      <c r="F266" s="50">
        <v>11.865</v>
      </c>
      <c r="G266" s="61">
        <f t="shared" si="64"/>
        <v>12.055219490249611</v>
      </c>
      <c r="H266" s="39">
        <f t="shared" si="65"/>
        <v>4503599627370574</v>
      </c>
      <c r="I266" s="40">
        <f t="shared" si="66"/>
        <v>52.000000000000028</v>
      </c>
      <c r="J266" s="48">
        <v>260</v>
      </c>
      <c r="K266" s="47">
        <f t="shared" si="60"/>
        <v>1300</v>
      </c>
      <c r="L266" s="40">
        <v>8</v>
      </c>
      <c r="N266" s="41">
        <f t="shared" si="61"/>
        <v>26542080000000</v>
      </c>
      <c r="O266" s="41">
        <f t="shared" si="67"/>
        <v>3.4504704E+16</v>
      </c>
      <c r="P266" s="41">
        <f t="shared" si="68"/>
        <v>2.251799813685287E+17</v>
      </c>
      <c r="Q266" s="41">
        <f t="shared" si="69"/>
        <v>6.4230912702382374</v>
      </c>
      <c r="R266" s="45">
        <f t="shared" si="62"/>
        <v>6.5260661667617468</v>
      </c>
    </row>
    <row r="267" spans="1:18">
      <c r="A267" s="59">
        <f t="shared" si="56"/>
        <v>0.36000000000000021</v>
      </c>
      <c r="B267" s="59">
        <f t="shared" si="57"/>
        <v>4.5999999999999446</v>
      </c>
      <c r="C267" s="59">
        <f t="shared" si="58"/>
        <v>2.2999999999999723</v>
      </c>
      <c r="D267" s="59">
        <f t="shared" si="59"/>
        <v>2.2999999999999723</v>
      </c>
      <c r="E267" s="60">
        <f t="shared" si="63"/>
        <v>2.2959999999999807</v>
      </c>
      <c r="F267" s="50">
        <v>11.865</v>
      </c>
      <c r="G267" s="61">
        <f t="shared" si="64"/>
        <v>12.145839999999605</v>
      </c>
      <c r="H267" s="39">
        <f t="shared" si="65"/>
        <v>5173277483525838</v>
      </c>
      <c r="I267" s="40">
        <f t="shared" si="66"/>
        <v>52.200000000000031</v>
      </c>
      <c r="J267" s="40">
        <v>261</v>
      </c>
      <c r="K267" s="47">
        <f t="shared" si="60"/>
        <v>1305</v>
      </c>
      <c r="L267" s="40">
        <v>1</v>
      </c>
      <c r="N267" s="41">
        <f t="shared" si="61"/>
        <v>26542080000000</v>
      </c>
      <c r="O267" s="41">
        <f t="shared" si="67"/>
        <v>3.46374144E+16</v>
      </c>
      <c r="P267" s="41">
        <f t="shared" si="68"/>
        <v>2.586638741762919E+17</v>
      </c>
      <c r="Q267" s="41">
        <f t="shared" si="69"/>
        <v>7.2950873979504829</v>
      </c>
      <c r="R267" s="45">
        <f t="shared" si="62"/>
        <v>7.4677593191335871</v>
      </c>
    </row>
    <row r="268" spans="1:18">
      <c r="A268" s="59">
        <f t="shared" si="56"/>
        <v>0.36100000000000021</v>
      </c>
      <c r="B268" s="59">
        <f t="shared" si="57"/>
        <v>4.6099999999999444</v>
      </c>
      <c r="C268" s="59">
        <f t="shared" si="58"/>
        <v>2.3049999999999722</v>
      </c>
      <c r="D268" s="59">
        <f t="shared" si="59"/>
        <v>2.3049999999999722</v>
      </c>
      <c r="E268" s="60">
        <f t="shared" si="63"/>
        <v>2.3032099999999804</v>
      </c>
      <c r="F268" s="50">
        <v>11.865</v>
      </c>
      <c r="G268" s="61">
        <f t="shared" si="64"/>
        <v>12.2370123102496</v>
      </c>
      <c r="H268" s="39">
        <f t="shared" si="65"/>
        <v>5942535335269331</v>
      </c>
      <c r="I268" s="40">
        <f t="shared" si="66"/>
        <v>52.400000000000027</v>
      </c>
      <c r="J268" s="40">
        <v>262</v>
      </c>
      <c r="K268" s="47">
        <f t="shared" si="60"/>
        <v>1310</v>
      </c>
      <c r="L268" s="40">
        <v>1</v>
      </c>
      <c r="N268" s="41">
        <f t="shared" si="61"/>
        <v>26542080000000</v>
      </c>
      <c r="O268" s="41">
        <f t="shared" si="67"/>
        <v>3.47701248E+16</v>
      </c>
      <c r="P268" s="41">
        <f t="shared" si="68"/>
        <v>2.9712676676346656E+17</v>
      </c>
      <c r="Q268" s="41">
        <f t="shared" si="69"/>
        <v>8.2856745968389252</v>
      </c>
      <c r="R268" s="45">
        <f t="shared" si="62"/>
        <v>8.5454616131681682</v>
      </c>
    </row>
    <row r="269" spans="1:18">
      <c r="A269" s="59">
        <f t="shared" si="56"/>
        <v>0.36200000000000021</v>
      </c>
      <c r="B269" s="59">
        <f t="shared" si="57"/>
        <v>4.6199999999999442</v>
      </c>
      <c r="C269" s="59">
        <f t="shared" si="58"/>
        <v>2.3099999999999721</v>
      </c>
      <c r="D269" s="59">
        <f t="shared" si="59"/>
        <v>2.3099999999999721</v>
      </c>
      <c r="E269" s="60">
        <f t="shared" si="63"/>
        <v>2.3104399999999807</v>
      </c>
      <c r="F269" s="50">
        <v>11.865</v>
      </c>
      <c r="G269" s="61">
        <f t="shared" si="64"/>
        <v>12.328738883999598</v>
      </c>
      <c r="H269" s="39">
        <f t="shared" si="65"/>
        <v>6826180564135636</v>
      </c>
      <c r="I269" s="40">
        <f t="shared" si="66"/>
        <v>52.60000000000003</v>
      </c>
      <c r="J269" s="40">
        <v>263</v>
      </c>
      <c r="K269" s="47">
        <f t="shared" si="60"/>
        <v>1315</v>
      </c>
      <c r="L269" s="40">
        <v>1</v>
      </c>
      <c r="N269" s="41">
        <f t="shared" si="61"/>
        <v>26542080000000</v>
      </c>
      <c r="O269" s="41">
        <f t="shared" si="67"/>
        <v>3.49028352E+16</v>
      </c>
      <c r="P269" s="41">
        <f t="shared" si="68"/>
        <v>3.4130902820678182E+17</v>
      </c>
      <c r="Q269" s="41">
        <f t="shared" si="69"/>
        <v>9.4110083249488365</v>
      </c>
      <c r="R269" s="45">
        <f t="shared" si="62"/>
        <v>9.7788339042090726</v>
      </c>
    </row>
    <row r="270" spans="1:18">
      <c r="A270" s="59">
        <f t="shared" si="56"/>
        <v>0.36300000000000021</v>
      </c>
      <c r="B270" s="59">
        <f t="shared" si="57"/>
        <v>4.6299999999999439</v>
      </c>
      <c r="C270" s="59">
        <f t="shared" si="58"/>
        <v>2.314999999999972</v>
      </c>
      <c r="D270" s="59">
        <f t="shared" si="59"/>
        <v>2.314999999999972</v>
      </c>
      <c r="E270" s="60">
        <f t="shared" si="63"/>
        <v>2.3176899999999803</v>
      </c>
      <c r="F270" s="50">
        <v>11.865</v>
      </c>
      <c r="G270" s="61">
        <f t="shared" si="64"/>
        <v>12.421022190249593</v>
      </c>
      <c r="H270" s="39">
        <f t="shared" si="65"/>
        <v>7841222384935338</v>
      </c>
      <c r="I270" s="40">
        <f t="shared" si="66"/>
        <v>52.800000000000026</v>
      </c>
      <c r="J270" s="40">
        <v>264</v>
      </c>
      <c r="K270" s="47">
        <f t="shared" si="60"/>
        <v>1320</v>
      </c>
      <c r="L270" s="40">
        <v>1</v>
      </c>
      <c r="N270" s="41">
        <f t="shared" si="61"/>
        <v>26542080000000</v>
      </c>
      <c r="O270" s="41">
        <f t="shared" si="67"/>
        <v>3.50355456E+16</v>
      </c>
      <c r="P270" s="41">
        <f t="shared" si="68"/>
        <v>3.9206111924676691E+17</v>
      </c>
      <c r="Q270" s="41">
        <f t="shared" si="69"/>
        <v>10.689448401278922</v>
      </c>
      <c r="R270" s="45">
        <f t="shared" si="62"/>
        <v>11.190381440692247</v>
      </c>
    </row>
    <row r="271" spans="1:18">
      <c r="A271" s="59">
        <f t="shared" si="56"/>
        <v>0.36400000000000021</v>
      </c>
      <c r="B271" s="59">
        <f t="shared" si="57"/>
        <v>4.6399999999999437</v>
      </c>
      <c r="C271" s="59">
        <f t="shared" si="58"/>
        <v>2.3199999999999719</v>
      </c>
      <c r="D271" s="59">
        <f t="shared" si="59"/>
        <v>2.3199999999999719</v>
      </c>
      <c r="E271" s="60">
        <f t="shared" si="63"/>
        <v>2.3249599999999804</v>
      </c>
      <c r="F271" s="50">
        <v>11.865</v>
      </c>
      <c r="G271" s="61">
        <f t="shared" si="64"/>
        <v>12.513864703999591</v>
      </c>
      <c r="H271" s="39">
        <f t="shared" si="65"/>
        <v>9007199254741152</v>
      </c>
      <c r="I271" s="40">
        <f t="shared" si="66"/>
        <v>53.000000000000028</v>
      </c>
      <c r="J271" s="40">
        <v>265</v>
      </c>
      <c r="K271" s="47">
        <f t="shared" si="60"/>
        <v>1325</v>
      </c>
      <c r="L271" s="40">
        <v>1</v>
      </c>
      <c r="N271" s="41">
        <f t="shared" si="61"/>
        <v>26542080000000</v>
      </c>
      <c r="O271" s="41">
        <f t="shared" si="67"/>
        <v>3.5168256E+16</v>
      </c>
      <c r="P271" s="41">
        <f t="shared" si="68"/>
        <v>4.503599627370576E+17</v>
      </c>
      <c r="Q271" s="41">
        <f t="shared" si="69"/>
        <v>12.1418602450224</v>
      </c>
      <c r="R271" s="45">
        <f t="shared" si="62"/>
        <v>12.805865685721168</v>
      </c>
    </row>
    <row r="272" spans="1:18">
      <c r="A272" s="59">
        <f t="shared" si="56"/>
        <v>0.36500000000000021</v>
      </c>
      <c r="B272" s="59">
        <f t="shared" si="57"/>
        <v>4.6499999999999435</v>
      </c>
      <c r="C272" s="59">
        <f t="shared" si="58"/>
        <v>2.3249999999999718</v>
      </c>
      <c r="D272" s="59">
        <f t="shared" si="59"/>
        <v>2.3249999999999718</v>
      </c>
      <c r="E272" s="60">
        <f t="shared" si="63"/>
        <v>2.3322499999999802</v>
      </c>
      <c r="F272" s="50">
        <v>11.865</v>
      </c>
      <c r="G272" s="61">
        <f t="shared" si="64"/>
        <v>12.607268906249585</v>
      </c>
      <c r="H272" s="39">
        <f t="shared" si="65"/>
        <v>1.034655496705168E+16</v>
      </c>
      <c r="I272" s="40">
        <f t="shared" si="66"/>
        <v>53.200000000000024</v>
      </c>
      <c r="J272" s="40">
        <v>266</v>
      </c>
      <c r="K272" s="47">
        <f t="shared" si="60"/>
        <v>1330</v>
      </c>
      <c r="L272" s="40">
        <v>1</v>
      </c>
      <c r="N272" s="41">
        <f t="shared" si="61"/>
        <v>26542080000000</v>
      </c>
      <c r="O272" s="41">
        <f t="shared" si="67"/>
        <v>3.53009664E+16</v>
      </c>
      <c r="P272" s="41">
        <f t="shared" si="68"/>
        <v>5.17327748352584E+17</v>
      </c>
      <c r="Q272" s="41">
        <f t="shared" si="69"/>
        <v>13.791957341415026</v>
      </c>
      <c r="R272" s="45">
        <f t="shared" si="62"/>
        <v>14.654775806720805</v>
      </c>
    </row>
    <row r="273" spans="1:18">
      <c r="A273" s="59">
        <f t="shared" si="56"/>
        <v>0.36600000000000021</v>
      </c>
      <c r="B273" s="59">
        <f t="shared" si="57"/>
        <v>4.6599999999999433</v>
      </c>
      <c r="C273" s="59">
        <f t="shared" si="58"/>
        <v>2.3299999999999716</v>
      </c>
      <c r="D273" s="59">
        <f t="shared" si="59"/>
        <v>2.3299999999999716</v>
      </c>
      <c r="E273" s="60">
        <f t="shared" si="63"/>
        <v>2.3395599999999801</v>
      </c>
      <c r="F273" s="50">
        <v>11.865</v>
      </c>
      <c r="G273" s="61">
        <f t="shared" si="64"/>
        <v>12.701237283999584</v>
      </c>
      <c r="H273" s="39">
        <f t="shared" si="65"/>
        <v>1.1885070670538668E+16</v>
      </c>
      <c r="I273" s="40">
        <f t="shared" si="66"/>
        <v>53.400000000000027</v>
      </c>
      <c r="J273" s="40">
        <v>267</v>
      </c>
      <c r="K273" s="47">
        <f t="shared" si="60"/>
        <v>1335</v>
      </c>
      <c r="L273" s="40">
        <v>1</v>
      </c>
      <c r="N273" s="41">
        <f t="shared" si="61"/>
        <v>26542080000000</v>
      </c>
      <c r="O273" s="41">
        <f t="shared" si="67"/>
        <v>3.54336768E+16</v>
      </c>
      <c r="P273" s="41">
        <f t="shared" si="68"/>
        <v>5.9425353352693338E+17</v>
      </c>
      <c r="Q273" s="41">
        <f t="shared" si="69"/>
        <v>15.666690584273908</v>
      </c>
      <c r="R273" s="45">
        <f t="shared" si="62"/>
        <v>16.770868484270121</v>
      </c>
    </row>
    <row r="274" spans="1:18">
      <c r="A274" s="59">
        <f t="shared" si="56"/>
        <v>0.36700000000000021</v>
      </c>
      <c r="B274" s="59">
        <f t="shared" si="57"/>
        <v>4.6699999999999431</v>
      </c>
      <c r="C274" s="59">
        <f t="shared" si="58"/>
        <v>2.3349999999999715</v>
      </c>
      <c r="D274" s="59">
        <f t="shared" si="59"/>
        <v>2.3349999999999715</v>
      </c>
      <c r="E274" s="60">
        <f t="shared" si="63"/>
        <v>2.3468899999999797</v>
      </c>
      <c r="F274" s="50">
        <v>11.865</v>
      </c>
      <c r="G274" s="61">
        <f t="shared" si="64"/>
        <v>12.795772330249578</v>
      </c>
      <c r="H274" s="39">
        <f t="shared" si="65"/>
        <v>1.3652361128271278E+16</v>
      </c>
      <c r="I274" s="40">
        <f t="shared" si="66"/>
        <v>53.60000000000003</v>
      </c>
      <c r="J274" s="40">
        <v>268</v>
      </c>
      <c r="K274" s="47">
        <f t="shared" si="60"/>
        <v>1340</v>
      </c>
      <c r="L274" s="40">
        <v>1</v>
      </c>
      <c r="N274" s="41">
        <f t="shared" si="61"/>
        <v>26542080000000</v>
      </c>
      <c r="O274" s="41">
        <f t="shared" si="67"/>
        <v>3.55663872E+16</v>
      </c>
      <c r="P274" s="41">
        <f t="shared" si="68"/>
        <v>6.826180564135639E+17</v>
      </c>
      <c r="Q274" s="41">
        <f t="shared" si="69"/>
        <v>17.796690920699948</v>
      </c>
      <c r="R274" s="45">
        <f t="shared" si="62"/>
        <v>19.192785946320797</v>
      </c>
    </row>
    <row r="275" spans="1:18">
      <c r="A275" s="59">
        <f t="shared" si="56"/>
        <v>0.36800000000000022</v>
      </c>
      <c r="B275" s="59">
        <f t="shared" si="57"/>
        <v>4.6799999999999429</v>
      </c>
      <c r="C275" s="59">
        <f t="shared" si="58"/>
        <v>2.3399999999999714</v>
      </c>
      <c r="D275" s="59">
        <f t="shared" si="59"/>
        <v>2.3399999999999714</v>
      </c>
      <c r="E275" s="60">
        <f t="shared" si="63"/>
        <v>2.3542399999999799</v>
      </c>
      <c r="F275" s="50">
        <v>11.865</v>
      </c>
      <c r="G275" s="61">
        <f t="shared" si="64"/>
        <v>12.890876543999575</v>
      </c>
      <c r="H275" s="39">
        <f t="shared" si="65"/>
        <v>1.5682444769870682E+16</v>
      </c>
      <c r="I275" s="40">
        <f t="shared" si="66"/>
        <v>53.800000000000033</v>
      </c>
      <c r="J275" s="40">
        <v>269</v>
      </c>
      <c r="K275" s="47">
        <f t="shared" si="60"/>
        <v>1345</v>
      </c>
      <c r="L275" s="40">
        <v>1</v>
      </c>
      <c r="N275" s="41">
        <f t="shared" si="61"/>
        <v>26542080000000</v>
      </c>
      <c r="O275" s="41">
        <f t="shared" si="67"/>
        <v>3.56990976E+16</v>
      </c>
      <c r="P275" s="41">
        <f t="shared" si="68"/>
        <v>7.8412223849353408E+17</v>
      </c>
      <c r="Q275" s="41">
        <f t="shared" si="69"/>
        <v>20.21677260535397</v>
      </c>
      <c r="R275" s="45">
        <f t="shared" si="62"/>
        <v>21.964763571321591</v>
      </c>
    </row>
    <row r="276" spans="1:18">
      <c r="A276" s="59">
        <f t="shared" si="56"/>
        <v>0.36900000000000022</v>
      </c>
      <c r="B276" s="59">
        <f t="shared" si="57"/>
        <v>4.6899999999999427</v>
      </c>
      <c r="C276" s="59">
        <f t="shared" si="58"/>
        <v>2.3449999999999713</v>
      </c>
      <c r="D276" s="59">
        <f t="shared" si="59"/>
        <v>2.3449999999999713</v>
      </c>
      <c r="E276" s="60">
        <f t="shared" si="63"/>
        <v>2.3616099999999793</v>
      </c>
      <c r="F276" s="50">
        <v>11.865</v>
      </c>
      <c r="G276" s="61">
        <f t="shared" si="64"/>
        <v>12.986552430249569</v>
      </c>
      <c r="H276" s="39">
        <f t="shared" si="65"/>
        <v>1.8014398509482304E+16</v>
      </c>
      <c r="I276" s="40">
        <f t="shared" si="66"/>
        <v>54.000000000000021</v>
      </c>
      <c r="J276" s="48">
        <v>270</v>
      </c>
      <c r="K276" s="47">
        <f t="shared" si="60"/>
        <v>1350</v>
      </c>
      <c r="L276" s="40">
        <v>1</v>
      </c>
      <c r="N276" s="41">
        <f t="shared" si="61"/>
        <v>26542080000000</v>
      </c>
      <c r="O276" s="41">
        <f t="shared" si="67"/>
        <v>3.5831808E+16</v>
      </c>
      <c r="P276" s="41">
        <f t="shared" si="68"/>
        <v>9.007199254741152E+17</v>
      </c>
      <c r="Q276" s="41">
        <f t="shared" si="69"/>
        <v>22.966505374863349</v>
      </c>
      <c r="R276" s="45">
        <f t="shared" si="62"/>
        <v>25.13744004974896</v>
      </c>
    </row>
    <row r="277" spans="1:18">
      <c r="A277" s="59">
        <f t="shared" si="56"/>
        <v>0.37000000000000022</v>
      </c>
      <c r="B277" s="59">
        <f t="shared" si="57"/>
        <v>4.6999999999999424</v>
      </c>
      <c r="C277" s="59">
        <f t="shared" si="58"/>
        <v>2.3499999999999712</v>
      </c>
      <c r="D277" s="59">
        <f t="shared" si="59"/>
        <v>2.3499999999999712</v>
      </c>
      <c r="E277" s="60">
        <f t="shared" si="63"/>
        <v>2.3689999999999793</v>
      </c>
      <c r="F277" s="50">
        <v>11.865</v>
      </c>
      <c r="G277" s="61">
        <f t="shared" si="64"/>
        <v>13.082802499999566</v>
      </c>
      <c r="H277" s="39">
        <f t="shared" si="65"/>
        <v>2.0693109934103368E+16</v>
      </c>
      <c r="I277" s="40">
        <f t="shared" si="66"/>
        <v>54.200000000000024</v>
      </c>
      <c r="J277" s="40">
        <v>271</v>
      </c>
      <c r="K277" s="47">
        <f t="shared" si="60"/>
        <v>1355</v>
      </c>
      <c r="L277" s="40">
        <v>1</v>
      </c>
      <c r="N277" s="41">
        <f t="shared" si="61"/>
        <v>26542080000000</v>
      </c>
      <c r="O277" s="41">
        <f t="shared" si="67"/>
        <v>3.59645184E+16</v>
      </c>
      <c r="P277" s="41">
        <f t="shared" si="68"/>
        <v>1.0346554967051684E+18</v>
      </c>
      <c r="Q277" s="41">
        <f t="shared" si="69"/>
        <v>26.090864993949129</v>
      </c>
      <c r="R277" s="45">
        <f t="shared" si="62"/>
        <v>28.768784978507274</v>
      </c>
    </row>
    <row r="278" spans="1:18">
      <c r="A278" s="59">
        <f t="shared" si="56"/>
        <v>0.37100000000000022</v>
      </c>
      <c r="B278" s="59">
        <f t="shared" si="57"/>
        <v>4.7099999999999422</v>
      </c>
      <c r="C278" s="59">
        <f t="shared" si="58"/>
        <v>2.3549999999999711</v>
      </c>
      <c r="D278" s="59">
        <f t="shared" si="59"/>
        <v>2.3549999999999711</v>
      </c>
      <c r="E278" s="60">
        <f t="shared" si="63"/>
        <v>2.3764099999999795</v>
      </c>
      <c r="F278" s="50">
        <v>11.865</v>
      </c>
      <c r="G278" s="61">
        <f t="shared" si="64"/>
        <v>13.179629270249563</v>
      </c>
      <c r="H278" s="39">
        <f t="shared" si="65"/>
        <v>2.3770141341077344E+16</v>
      </c>
      <c r="I278" s="40">
        <f t="shared" si="66"/>
        <v>54.400000000000027</v>
      </c>
      <c r="J278" s="40">
        <v>272</v>
      </c>
      <c r="K278" s="47">
        <f t="shared" si="60"/>
        <v>1360</v>
      </c>
      <c r="L278" s="40">
        <v>1</v>
      </c>
      <c r="N278" s="41">
        <f t="shared" si="61"/>
        <v>26542080000000</v>
      </c>
      <c r="O278" s="41">
        <f t="shared" si="67"/>
        <v>3.60972288E+16</v>
      </c>
      <c r="P278" s="41">
        <f t="shared" si="68"/>
        <v>1.1885070670538673E+18</v>
      </c>
      <c r="Q278" s="41">
        <f t="shared" si="69"/>
        <v>29.640972922762437</v>
      </c>
      <c r="R278" s="45">
        <f t="shared" si="62"/>
        <v>32.925160921324448</v>
      </c>
    </row>
    <row r="279" spans="1:18">
      <c r="A279" s="59">
        <f t="shared" si="56"/>
        <v>0.37200000000000022</v>
      </c>
      <c r="B279" s="59">
        <f t="shared" si="57"/>
        <v>4.719999999999942</v>
      </c>
      <c r="C279" s="59">
        <f t="shared" si="58"/>
        <v>2.359999999999971</v>
      </c>
      <c r="D279" s="59">
        <f t="shared" si="59"/>
        <v>2.359999999999971</v>
      </c>
      <c r="E279" s="60">
        <f t="shared" si="63"/>
        <v>2.3838399999999793</v>
      </c>
      <c r="F279" s="50">
        <v>11.865</v>
      </c>
      <c r="G279" s="61">
        <f t="shared" si="64"/>
        <v>13.277035263999558</v>
      </c>
      <c r="H279" s="39">
        <f t="shared" si="65"/>
        <v>2.7304722256542564E+16</v>
      </c>
      <c r="I279" s="40">
        <f t="shared" si="66"/>
        <v>54.60000000000003</v>
      </c>
      <c r="J279" s="40">
        <v>273</v>
      </c>
      <c r="K279" s="47">
        <f t="shared" si="60"/>
        <v>1365</v>
      </c>
      <c r="L279" s="40">
        <v>1</v>
      </c>
      <c r="N279" s="41">
        <f t="shared" si="61"/>
        <v>26542080000000</v>
      </c>
      <c r="O279" s="41">
        <f t="shared" si="67"/>
        <v>3.62299392E+16</v>
      </c>
      <c r="P279" s="41">
        <f t="shared" si="68"/>
        <v>1.3652361128271283E+18</v>
      </c>
      <c r="Q279" s="41">
        <f t="shared" si="69"/>
        <v>33.67493733127337</v>
      </c>
      <c r="R279" s="45">
        <f t="shared" si="62"/>
        <v>37.682539440395423</v>
      </c>
    </row>
    <row r="280" spans="1:18">
      <c r="A280" s="59">
        <f t="shared" si="56"/>
        <v>0.37300000000000022</v>
      </c>
      <c r="B280" s="59">
        <f t="shared" si="57"/>
        <v>4.7299999999999418</v>
      </c>
      <c r="C280" s="59">
        <f t="shared" si="58"/>
        <v>2.3649999999999709</v>
      </c>
      <c r="D280" s="59">
        <f t="shared" si="59"/>
        <v>2.3649999999999709</v>
      </c>
      <c r="E280" s="60">
        <f t="shared" si="63"/>
        <v>2.3912899999999793</v>
      </c>
      <c r="F280" s="50">
        <v>11.865</v>
      </c>
      <c r="G280" s="61">
        <f t="shared" si="64"/>
        <v>13.375023010249555</v>
      </c>
      <c r="H280" s="39">
        <f t="shared" si="65"/>
        <v>3.1364889539741372E+16</v>
      </c>
      <c r="I280" s="40">
        <f t="shared" si="66"/>
        <v>54.800000000000026</v>
      </c>
      <c r="J280" s="40">
        <v>274</v>
      </c>
      <c r="K280" s="47">
        <f t="shared" si="60"/>
        <v>1370</v>
      </c>
      <c r="L280" s="40">
        <v>1</v>
      </c>
      <c r="N280" s="41">
        <f t="shared" si="61"/>
        <v>26542080000000</v>
      </c>
      <c r="O280" s="41">
        <f t="shared" si="67"/>
        <v>3.63626496E+16</v>
      </c>
      <c r="P280" s="41">
        <f t="shared" si="68"/>
        <v>1.5682444769870687E+18</v>
      </c>
      <c r="Q280" s="41">
        <f t="shared" si="69"/>
        <v>38.258809365933651</v>
      </c>
      <c r="R280" s="45">
        <f t="shared" si="62"/>
        <v>43.12789343566066</v>
      </c>
    </row>
    <row r="281" spans="1:18">
      <c r="A281" s="59">
        <f t="shared" si="56"/>
        <v>0.37400000000000022</v>
      </c>
      <c r="B281" s="59">
        <f t="shared" si="57"/>
        <v>4.7399999999999416</v>
      </c>
      <c r="C281" s="59">
        <f t="shared" si="58"/>
        <v>2.3699999999999708</v>
      </c>
      <c r="D281" s="59">
        <f t="shared" si="59"/>
        <v>2.3699999999999708</v>
      </c>
      <c r="E281" s="60">
        <f t="shared" si="63"/>
        <v>2.3987599999999789</v>
      </c>
      <c r="F281" s="50">
        <v>11.865</v>
      </c>
      <c r="G281" s="61">
        <f t="shared" si="64"/>
        <v>13.47359504399955</v>
      </c>
      <c r="H281" s="39">
        <f t="shared" si="65"/>
        <v>3.6028797018964632E+16</v>
      </c>
      <c r="I281" s="40">
        <f t="shared" si="66"/>
        <v>55.000000000000028</v>
      </c>
      <c r="J281" s="40">
        <v>275</v>
      </c>
      <c r="K281" s="47">
        <f t="shared" si="60"/>
        <v>1375</v>
      </c>
      <c r="L281" s="40">
        <v>1</v>
      </c>
      <c r="N281" s="41">
        <f t="shared" si="61"/>
        <v>26542080000000</v>
      </c>
      <c r="O281" s="41">
        <f t="shared" si="67"/>
        <v>3.649536E+16</v>
      </c>
      <c r="P281" s="41">
        <f t="shared" si="68"/>
        <v>1.8014398509482317E+18</v>
      </c>
      <c r="Q281" s="41">
        <f t="shared" si="69"/>
        <v>43.467670484189995</v>
      </c>
      <c r="R281" s="45">
        <f t="shared" si="62"/>
        <v>49.360791370416173</v>
      </c>
    </row>
    <row r="282" spans="1:18">
      <c r="A282" s="59">
        <f t="shared" si="56"/>
        <v>0.37500000000000022</v>
      </c>
      <c r="B282" s="59">
        <f t="shared" si="57"/>
        <v>4.7499999999999414</v>
      </c>
      <c r="C282" s="59">
        <f t="shared" si="58"/>
        <v>2.3749999999999707</v>
      </c>
      <c r="D282" s="59">
        <f t="shared" si="59"/>
        <v>2.3749999999999707</v>
      </c>
      <c r="E282" s="60">
        <f t="shared" si="63"/>
        <v>2.4062499999999787</v>
      </c>
      <c r="F282" s="50">
        <v>11.865</v>
      </c>
      <c r="G282" s="61">
        <f t="shared" si="64"/>
        <v>13.572753906249545</v>
      </c>
      <c r="H282" s="39">
        <f t="shared" si="65"/>
        <v>4.1386219868206752E+16</v>
      </c>
      <c r="I282" s="40">
        <f t="shared" si="66"/>
        <v>55.200000000000031</v>
      </c>
      <c r="J282" s="40">
        <v>276</v>
      </c>
      <c r="K282" s="47">
        <f t="shared" si="60"/>
        <v>1380</v>
      </c>
      <c r="L282" s="40">
        <v>1</v>
      </c>
      <c r="N282" s="41">
        <f t="shared" si="61"/>
        <v>26542080000000</v>
      </c>
      <c r="O282" s="41">
        <f t="shared" si="67"/>
        <v>3.66280704E+16</v>
      </c>
      <c r="P282" s="41">
        <f t="shared" si="68"/>
        <v>2.0693109934103375E+18</v>
      </c>
      <c r="Q282" s="41">
        <f t="shared" si="69"/>
        <v>49.38686884556418</v>
      </c>
      <c r="R282" s="45">
        <f t="shared" si="62"/>
        <v>56.495222675184593</v>
      </c>
    </row>
    <row r="283" spans="1:18">
      <c r="A283" s="59">
        <f t="shared" si="56"/>
        <v>0.37600000000000022</v>
      </c>
      <c r="B283" s="59">
        <f t="shared" si="57"/>
        <v>4.7599999999999412</v>
      </c>
      <c r="C283" s="59">
        <f t="shared" si="58"/>
        <v>2.3799999999999706</v>
      </c>
      <c r="D283" s="59">
        <f t="shared" si="59"/>
        <v>2.3799999999999706</v>
      </c>
      <c r="E283" s="60">
        <f t="shared" si="63"/>
        <v>2.4137599999999786</v>
      </c>
      <c r="F283" s="50">
        <v>11.865</v>
      </c>
      <c r="G283" s="61">
        <f t="shared" si="64"/>
        <v>13.672502143999541</v>
      </c>
      <c r="H283" s="39">
        <f t="shared" si="65"/>
        <v>4.7540282682154696E+16</v>
      </c>
      <c r="I283" s="40">
        <f t="shared" si="66"/>
        <v>55.400000000000034</v>
      </c>
      <c r="J283" s="40">
        <v>277</v>
      </c>
      <c r="K283" s="47">
        <f t="shared" si="60"/>
        <v>1385</v>
      </c>
      <c r="L283" s="40">
        <v>1</v>
      </c>
      <c r="N283" s="41">
        <f t="shared" si="61"/>
        <v>26542080000000</v>
      </c>
      <c r="O283" s="41">
        <f t="shared" si="67"/>
        <v>3.67607808E+16</v>
      </c>
      <c r="P283" s="41">
        <f t="shared" si="68"/>
        <v>2.377014134107735E+18</v>
      </c>
      <c r="Q283" s="41">
        <f t="shared" si="69"/>
        <v>56.11342522013112</v>
      </c>
      <c r="R283" s="45">
        <f t="shared" si="62"/>
        <v>64.661687874370045</v>
      </c>
    </row>
    <row r="284" spans="1:18">
      <c r="A284" s="59">
        <f t="shared" si="56"/>
        <v>0.37700000000000022</v>
      </c>
      <c r="B284" s="59">
        <f t="shared" si="57"/>
        <v>4.769999999999941</v>
      </c>
      <c r="C284" s="59">
        <f t="shared" si="58"/>
        <v>2.3849999999999705</v>
      </c>
      <c r="D284" s="59">
        <f t="shared" si="59"/>
        <v>2.3849999999999705</v>
      </c>
      <c r="E284" s="60">
        <f t="shared" si="63"/>
        <v>2.4212899999999786</v>
      </c>
      <c r="F284" s="50">
        <v>11.865</v>
      </c>
      <c r="G284" s="61">
        <f t="shared" si="64"/>
        <v>13.772842310249537</v>
      </c>
      <c r="H284" s="39">
        <f t="shared" si="65"/>
        <v>5.4609444513085136E+16</v>
      </c>
      <c r="I284" s="40">
        <f t="shared" si="66"/>
        <v>55.600000000000023</v>
      </c>
      <c r="J284" s="40">
        <v>278</v>
      </c>
      <c r="K284" s="47">
        <f t="shared" si="60"/>
        <v>1390</v>
      </c>
      <c r="L284" s="40">
        <v>1</v>
      </c>
      <c r="N284" s="41">
        <f t="shared" si="61"/>
        <v>26542080000000</v>
      </c>
      <c r="O284" s="41">
        <f t="shared" si="67"/>
        <v>3.68934912E+16</v>
      </c>
      <c r="P284" s="41">
        <f t="shared" si="68"/>
        <v>2.7304722256542566E+18</v>
      </c>
      <c r="Q284" s="41">
        <f t="shared" si="69"/>
        <v>63.757631687499803</v>
      </c>
      <c r="R284" s="45">
        <f t="shared" si="62"/>
        <v>74.009591850560795</v>
      </c>
    </row>
    <row r="285" spans="1:18">
      <c r="A285" s="59">
        <f t="shared" si="56"/>
        <v>0.37800000000000022</v>
      </c>
      <c r="B285" s="59">
        <f t="shared" si="57"/>
        <v>4.7799999999999407</v>
      </c>
      <c r="C285" s="59">
        <f t="shared" si="58"/>
        <v>2.3899999999999704</v>
      </c>
      <c r="D285" s="59">
        <f t="shared" si="59"/>
        <v>2.3899999999999704</v>
      </c>
      <c r="E285" s="60">
        <f t="shared" si="63"/>
        <v>2.4288399999999783</v>
      </c>
      <c r="F285" s="50">
        <v>11.865</v>
      </c>
      <c r="G285" s="61">
        <f t="shared" si="64"/>
        <v>13.873776963999534</v>
      </c>
      <c r="H285" s="39">
        <f t="shared" si="65"/>
        <v>6.2729779079482768E+16</v>
      </c>
      <c r="I285" s="40">
        <f t="shared" si="66"/>
        <v>55.800000000000026</v>
      </c>
      <c r="J285" s="40">
        <v>279</v>
      </c>
      <c r="K285" s="47">
        <f t="shared" si="60"/>
        <v>1395</v>
      </c>
      <c r="L285" s="40">
        <v>1</v>
      </c>
      <c r="N285" s="41">
        <f t="shared" si="61"/>
        <v>26542080000000</v>
      </c>
      <c r="O285" s="41">
        <f t="shared" si="67"/>
        <v>3.70262016E+16</v>
      </c>
      <c r="P285" s="41">
        <f t="shared" si="68"/>
        <v>3.1364889539741384E+18</v>
      </c>
      <c r="Q285" s="41">
        <f t="shared" si="69"/>
        <v>72.444869598695462</v>
      </c>
      <c r="R285" s="45">
        <f t="shared" si="62"/>
        <v>84.709984239218812</v>
      </c>
    </row>
    <row r="286" spans="1:18">
      <c r="A286" s="59">
        <f t="shared" si="56"/>
        <v>0.37900000000000023</v>
      </c>
      <c r="B286" s="59">
        <f t="shared" si="57"/>
        <v>4.7899999999999405</v>
      </c>
      <c r="C286" s="59">
        <f t="shared" si="58"/>
        <v>2.3949999999999703</v>
      </c>
      <c r="D286" s="59">
        <f t="shared" si="59"/>
        <v>2.3949999999999703</v>
      </c>
      <c r="E286" s="60">
        <f t="shared" si="63"/>
        <v>2.4364099999999782</v>
      </c>
      <c r="F286" s="50">
        <v>11.865</v>
      </c>
      <c r="G286" s="61">
        <f t="shared" si="64"/>
        <v>13.975308670249529</v>
      </c>
      <c r="H286" s="39">
        <f t="shared" si="65"/>
        <v>7.205759403792928E+16</v>
      </c>
      <c r="I286" s="40">
        <f t="shared" si="66"/>
        <v>56.000000000000028</v>
      </c>
      <c r="J286" s="48">
        <v>280</v>
      </c>
      <c r="K286" s="47">
        <f t="shared" si="60"/>
        <v>1400</v>
      </c>
      <c r="L286" s="40">
        <v>12</v>
      </c>
      <c r="N286" s="41">
        <f t="shared" si="61"/>
        <v>318504960000000</v>
      </c>
      <c r="O286" s="41">
        <f t="shared" si="67"/>
        <v>4.45906944E+17</v>
      </c>
      <c r="P286" s="41">
        <f t="shared" si="68"/>
        <v>3.6028797018964639E+18</v>
      </c>
      <c r="Q286" s="41">
        <f t="shared" si="69"/>
        <v>6.8598064094149596</v>
      </c>
      <c r="R286" s="45">
        <f t="shared" si="62"/>
        <v>8.0798914445621719</v>
      </c>
    </row>
    <row r="287" spans="1:18">
      <c r="A287" s="59">
        <f t="shared" si="56"/>
        <v>0.38000000000000023</v>
      </c>
      <c r="B287" s="59">
        <f t="shared" si="57"/>
        <v>4.7999999999999403</v>
      </c>
      <c r="C287" s="59">
        <f t="shared" si="58"/>
        <v>2.3999999999999702</v>
      </c>
      <c r="D287" s="59">
        <f t="shared" si="59"/>
        <v>2.3999999999999702</v>
      </c>
      <c r="E287" s="60">
        <f t="shared" si="63"/>
        <v>2.4439999999999782</v>
      </c>
      <c r="F287" s="50">
        <v>11.865</v>
      </c>
      <c r="G287" s="61">
        <f t="shared" si="64"/>
        <v>14.077439999999523</v>
      </c>
      <c r="H287" s="39">
        <f t="shared" si="65"/>
        <v>8.2772439736413536E+16</v>
      </c>
      <c r="I287" s="40">
        <f t="shared" si="66"/>
        <v>56.200000000000031</v>
      </c>
      <c r="J287" s="40">
        <v>281</v>
      </c>
      <c r="K287" s="47">
        <f t="shared" si="60"/>
        <v>1405</v>
      </c>
      <c r="L287" s="40">
        <v>1</v>
      </c>
      <c r="N287" s="41">
        <f t="shared" si="61"/>
        <v>318504960000000</v>
      </c>
      <c r="O287" s="41">
        <f t="shared" si="67"/>
        <v>4.474994688E+17</v>
      </c>
      <c r="P287" s="41">
        <f t="shared" si="68"/>
        <v>4.1386219868206766E+18</v>
      </c>
      <c r="Q287" s="41">
        <f t="shared" si="69"/>
        <v>7.7948415968591211</v>
      </c>
      <c r="R287" s="45">
        <f t="shared" si="62"/>
        <v>9.2483282671120719</v>
      </c>
    </row>
    <row r="288" spans="1:18">
      <c r="A288" s="59">
        <f t="shared" si="56"/>
        <v>0.38100000000000023</v>
      </c>
      <c r="B288" s="59">
        <f t="shared" si="57"/>
        <v>4.8099999999999401</v>
      </c>
      <c r="C288" s="59">
        <f t="shared" si="58"/>
        <v>2.4049999999999701</v>
      </c>
      <c r="D288" s="59">
        <f t="shared" si="59"/>
        <v>2.4049999999999701</v>
      </c>
      <c r="E288" s="60">
        <f t="shared" si="63"/>
        <v>2.4516099999999783</v>
      </c>
      <c r="F288" s="50">
        <v>11.865</v>
      </c>
      <c r="G288" s="61">
        <f t="shared" si="64"/>
        <v>14.180173530249522</v>
      </c>
      <c r="H288" s="39">
        <f t="shared" si="65"/>
        <v>9.5080565364309424E+16</v>
      </c>
      <c r="I288" s="40">
        <f t="shared" si="66"/>
        <v>56.400000000000027</v>
      </c>
      <c r="J288" s="40">
        <v>282</v>
      </c>
      <c r="K288" s="47">
        <f t="shared" si="60"/>
        <v>1410</v>
      </c>
      <c r="L288" s="40">
        <v>1</v>
      </c>
      <c r="N288" s="41">
        <f t="shared" si="61"/>
        <v>318504960000000</v>
      </c>
      <c r="O288" s="41">
        <f t="shared" si="67"/>
        <v>4.490919936E+17</v>
      </c>
      <c r="P288" s="41">
        <f t="shared" si="68"/>
        <v>4.7540282682154711E+18</v>
      </c>
      <c r="Q288" s="41">
        <f t="shared" si="69"/>
        <v>8.8575302505735429</v>
      </c>
      <c r="R288" s="45">
        <f t="shared" si="62"/>
        <v>10.585867341135051</v>
      </c>
    </row>
    <row r="289" spans="1:18">
      <c r="A289" s="59">
        <f t="shared" si="56"/>
        <v>0.38200000000000023</v>
      </c>
      <c r="B289" s="59">
        <f t="shared" si="57"/>
        <v>4.8199999999999399</v>
      </c>
      <c r="C289" s="59">
        <f t="shared" si="58"/>
        <v>2.4099999999999699</v>
      </c>
      <c r="D289" s="59">
        <f t="shared" si="59"/>
        <v>2.4099999999999699</v>
      </c>
      <c r="E289" s="60">
        <f t="shared" si="63"/>
        <v>2.4592399999999781</v>
      </c>
      <c r="F289" s="50">
        <v>14.265000000000001</v>
      </c>
      <c r="G289" s="61">
        <f t="shared" si="64"/>
        <v>14.283511843999516</v>
      </c>
      <c r="H289" s="39">
        <f t="shared" si="65"/>
        <v>1.092188890261703E+17</v>
      </c>
      <c r="I289" s="40">
        <f t="shared" si="66"/>
        <v>56.60000000000003</v>
      </c>
      <c r="J289" s="40">
        <v>283</v>
      </c>
      <c r="K289" s="47">
        <f t="shared" si="60"/>
        <v>1415</v>
      </c>
      <c r="L289" s="40">
        <v>1</v>
      </c>
      <c r="N289" s="41">
        <f t="shared" si="61"/>
        <v>318504960000000</v>
      </c>
      <c r="O289" s="41">
        <f t="shared" si="67"/>
        <v>4.506845184E+17</v>
      </c>
      <c r="P289" s="41">
        <f t="shared" si="68"/>
        <v>5.4609444513085153E+18</v>
      </c>
      <c r="Q289" s="41">
        <f t="shared" si="69"/>
        <v>12.101296332288886</v>
      </c>
      <c r="R289" s="45">
        <f t="shared" si="62"/>
        <v>12.117000314756131</v>
      </c>
    </row>
    <row r="290" spans="1:18">
      <c r="A290" s="59">
        <f t="shared" ref="A290:A353" si="70">A289+0.1%</f>
        <v>0.38300000000000023</v>
      </c>
      <c r="B290" s="59">
        <f t="shared" ref="B290:B353" si="71">B289+1%</f>
        <v>4.8299999999999397</v>
      </c>
      <c r="C290" s="59">
        <f t="shared" ref="C290:C353" si="72">C289+0.5%</f>
        <v>2.4149999999999698</v>
      </c>
      <c r="D290" s="59">
        <f t="shared" ref="D290:D353" si="73">D289+0.5%</f>
        <v>2.4149999999999698</v>
      </c>
      <c r="E290" s="60">
        <f t="shared" si="63"/>
        <v>2.466889999999978</v>
      </c>
      <c r="F290" s="50">
        <v>14.265000000000001</v>
      </c>
      <c r="G290" s="61">
        <f t="shared" si="64"/>
        <v>14.387457530249511</v>
      </c>
      <c r="H290" s="39">
        <f t="shared" si="65"/>
        <v>1.2545955815896558E+17</v>
      </c>
      <c r="I290" s="40">
        <f t="shared" si="66"/>
        <v>56.800000000000033</v>
      </c>
      <c r="J290" s="40">
        <v>284</v>
      </c>
      <c r="K290" s="47">
        <f t="shared" si="60"/>
        <v>1420</v>
      </c>
      <c r="L290" s="40">
        <v>1</v>
      </c>
      <c r="N290" s="41">
        <f t="shared" si="61"/>
        <v>318504960000000</v>
      </c>
      <c r="O290" s="41">
        <f t="shared" si="67"/>
        <v>4.522770432E+17</v>
      </c>
      <c r="P290" s="41">
        <f t="shared" si="68"/>
        <v>6.2729779079482788E+18</v>
      </c>
      <c r="Q290" s="41">
        <f t="shared" si="69"/>
        <v>13.751717278449284</v>
      </c>
      <c r="R290" s="45">
        <f t="shared" si="62"/>
        <v>13.869768546210127</v>
      </c>
    </row>
    <row r="291" spans="1:18">
      <c r="A291" s="59">
        <f t="shared" si="70"/>
        <v>0.38400000000000023</v>
      </c>
      <c r="B291" s="59">
        <f t="shared" si="71"/>
        <v>4.8399999999999395</v>
      </c>
      <c r="C291" s="59">
        <f t="shared" si="72"/>
        <v>2.4199999999999697</v>
      </c>
      <c r="D291" s="59">
        <f t="shared" si="73"/>
        <v>2.4199999999999697</v>
      </c>
      <c r="E291" s="60">
        <f t="shared" si="63"/>
        <v>2.4745599999999777</v>
      </c>
      <c r="F291" s="50">
        <v>14.265000000000001</v>
      </c>
      <c r="G291" s="61">
        <f t="shared" si="64"/>
        <v>14.492013183999505</v>
      </c>
      <c r="H291" s="39">
        <f t="shared" si="65"/>
        <v>1.4411518807585862E+17</v>
      </c>
      <c r="I291" s="40">
        <f t="shared" si="66"/>
        <v>57.000000000000036</v>
      </c>
      <c r="J291" s="40">
        <v>285</v>
      </c>
      <c r="K291" s="47">
        <f t="shared" si="60"/>
        <v>1425</v>
      </c>
      <c r="L291" s="40">
        <v>1</v>
      </c>
      <c r="N291" s="41">
        <f t="shared" si="61"/>
        <v>318504960000000</v>
      </c>
      <c r="O291" s="41">
        <f t="shared" si="67"/>
        <v>4.53869568E+17</v>
      </c>
      <c r="P291" s="41">
        <f t="shared" si="68"/>
        <v>7.2057594037929308E+18</v>
      </c>
      <c r="Q291" s="41">
        <f t="shared" si="69"/>
        <v>15.627580636393731</v>
      </c>
      <c r="R291" s="45">
        <f t="shared" si="62"/>
        <v>15.876277926157259</v>
      </c>
    </row>
    <row r="292" spans="1:18">
      <c r="A292" s="59">
        <f t="shared" si="70"/>
        <v>0.38500000000000023</v>
      </c>
      <c r="B292" s="59">
        <f t="shared" si="71"/>
        <v>4.8499999999999392</v>
      </c>
      <c r="C292" s="59">
        <f t="shared" si="72"/>
        <v>2.4249999999999696</v>
      </c>
      <c r="D292" s="59">
        <f t="shared" si="73"/>
        <v>2.4249999999999696</v>
      </c>
      <c r="E292" s="60">
        <f t="shared" si="63"/>
        <v>2.4822499999999774</v>
      </c>
      <c r="F292" s="50">
        <v>14.265000000000001</v>
      </c>
      <c r="G292" s="61">
        <f t="shared" si="64"/>
        <v>14.597181406249501</v>
      </c>
      <c r="H292" s="39">
        <f t="shared" si="65"/>
        <v>1.6554487947282707E+17</v>
      </c>
      <c r="I292" s="40">
        <f t="shared" si="66"/>
        <v>57.200000000000024</v>
      </c>
      <c r="J292" s="40">
        <v>286</v>
      </c>
      <c r="K292" s="47">
        <f t="shared" si="60"/>
        <v>1430</v>
      </c>
      <c r="L292" s="40">
        <v>1</v>
      </c>
      <c r="N292" s="41">
        <f t="shared" si="61"/>
        <v>318504960000000</v>
      </c>
      <c r="O292" s="41">
        <f t="shared" si="67"/>
        <v>4.554620928E+17</v>
      </c>
      <c r="P292" s="41">
        <f t="shared" si="68"/>
        <v>8.2772439736413532E+18</v>
      </c>
      <c r="Q292" s="41">
        <f t="shared" si="69"/>
        <v>17.759727169000236</v>
      </c>
      <c r="R292" s="45">
        <f t="shared" si="62"/>
        <v>18.173288412996449</v>
      </c>
    </row>
    <row r="293" spans="1:18">
      <c r="A293" s="59">
        <f t="shared" si="70"/>
        <v>0.38600000000000023</v>
      </c>
      <c r="B293" s="59">
        <f t="shared" si="71"/>
        <v>4.859999999999939</v>
      </c>
      <c r="C293" s="59">
        <f t="shared" si="72"/>
        <v>2.4299999999999695</v>
      </c>
      <c r="D293" s="59">
        <f t="shared" si="73"/>
        <v>2.4299999999999695</v>
      </c>
      <c r="E293" s="60">
        <f t="shared" si="63"/>
        <v>2.4899599999999773</v>
      </c>
      <c r="F293" s="50">
        <v>14.265000000000001</v>
      </c>
      <c r="G293" s="61">
        <f t="shared" si="64"/>
        <v>14.702964803999496</v>
      </c>
      <c r="H293" s="39">
        <f t="shared" si="65"/>
        <v>1.9016113072861894E+17</v>
      </c>
      <c r="I293" s="40">
        <f t="shared" si="66"/>
        <v>57.400000000000027</v>
      </c>
      <c r="J293" s="40">
        <v>287</v>
      </c>
      <c r="K293" s="47">
        <f t="shared" si="60"/>
        <v>1435</v>
      </c>
      <c r="L293" s="40">
        <v>1</v>
      </c>
      <c r="N293" s="41">
        <f t="shared" si="61"/>
        <v>318504960000000</v>
      </c>
      <c r="O293" s="41">
        <f t="shared" si="67"/>
        <v>4.570546176E+17</v>
      </c>
      <c r="P293" s="41">
        <f t="shared" si="68"/>
        <v>9.5080565364309463E+18</v>
      </c>
      <c r="Q293" s="41">
        <f t="shared" si="69"/>
        <v>20.183222730915411</v>
      </c>
      <c r="R293" s="45">
        <f t="shared" si="62"/>
        <v>20.802889130314185</v>
      </c>
    </row>
    <row r="294" spans="1:18">
      <c r="A294" s="59">
        <f t="shared" si="70"/>
        <v>0.38700000000000023</v>
      </c>
      <c r="B294" s="59">
        <f t="shared" si="71"/>
        <v>4.8699999999999388</v>
      </c>
      <c r="C294" s="59">
        <f t="shared" si="72"/>
        <v>2.4349999999999694</v>
      </c>
      <c r="D294" s="59">
        <f t="shared" si="73"/>
        <v>2.4349999999999694</v>
      </c>
      <c r="E294" s="60">
        <f t="shared" si="63"/>
        <v>2.4976899999999773</v>
      </c>
      <c r="F294" s="50">
        <v>14.265000000000001</v>
      </c>
      <c r="G294" s="61">
        <f t="shared" si="64"/>
        <v>14.809365990249495</v>
      </c>
      <c r="H294" s="39">
        <f t="shared" si="65"/>
        <v>2.1843777805234074E+17</v>
      </c>
      <c r="I294" s="40">
        <f t="shared" si="66"/>
        <v>57.60000000000003</v>
      </c>
      <c r="J294" s="40">
        <v>288</v>
      </c>
      <c r="K294" s="47">
        <f t="shared" si="60"/>
        <v>1440</v>
      </c>
      <c r="L294" s="40">
        <v>1</v>
      </c>
      <c r="N294" s="41">
        <f t="shared" si="61"/>
        <v>318504960000000</v>
      </c>
      <c r="O294" s="41">
        <f t="shared" si="67"/>
        <v>4.586471424E+17</v>
      </c>
      <c r="P294" s="41">
        <f t="shared" si="68"/>
        <v>1.0921888902617037E+19</v>
      </c>
      <c r="Q294" s="41">
        <f t="shared" si="69"/>
        <v>22.937937889120064</v>
      </c>
      <c r="R294" s="45">
        <f t="shared" si="62"/>
        <v>23.813271451916577</v>
      </c>
    </row>
    <row r="295" spans="1:18">
      <c r="A295" s="59">
        <f t="shared" si="70"/>
        <v>0.38800000000000023</v>
      </c>
      <c r="B295" s="59">
        <f t="shared" si="71"/>
        <v>4.8799999999999386</v>
      </c>
      <c r="C295" s="59">
        <f t="shared" si="72"/>
        <v>2.4399999999999693</v>
      </c>
      <c r="D295" s="59">
        <f t="shared" si="73"/>
        <v>2.4399999999999693</v>
      </c>
      <c r="E295" s="60">
        <f t="shared" si="63"/>
        <v>2.505439999999977</v>
      </c>
      <c r="F295" s="50">
        <v>14.265000000000001</v>
      </c>
      <c r="G295" s="61">
        <f t="shared" si="64"/>
        <v>14.916387583999487</v>
      </c>
      <c r="H295" s="39">
        <f t="shared" si="65"/>
        <v>2.5091911631793126E+17</v>
      </c>
      <c r="I295" s="40">
        <f t="shared" si="66"/>
        <v>57.800000000000033</v>
      </c>
      <c r="J295" s="40">
        <v>289</v>
      </c>
      <c r="K295" s="47">
        <f t="shared" si="60"/>
        <v>1445</v>
      </c>
      <c r="L295" s="40">
        <v>1</v>
      </c>
      <c r="N295" s="41">
        <f t="shared" si="61"/>
        <v>318504960000000</v>
      </c>
      <c r="O295" s="41">
        <f t="shared" si="67"/>
        <v>4.602396672E+17</v>
      </c>
      <c r="P295" s="41">
        <f t="shared" si="68"/>
        <v>1.2545955815896564E+19</v>
      </c>
      <c r="Q295" s="41">
        <f t="shared" si="69"/>
        <v>26.069207164005178</v>
      </c>
      <c r="R295" s="45">
        <f t="shared" si="62"/>
        <v>27.259614305354173</v>
      </c>
    </row>
    <row r="296" spans="1:18">
      <c r="A296" s="59">
        <f t="shared" si="70"/>
        <v>0.38900000000000023</v>
      </c>
      <c r="B296" s="59">
        <f t="shared" si="71"/>
        <v>4.8899999999999384</v>
      </c>
      <c r="C296" s="59">
        <f t="shared" si="72"/>
        <v>2.4449999999999692</v>
      </c>
      <c r="D296" s="59">
        <f t="shared" si="73"/>
        <v>2.4449999999999692</v>
      </c>
      <c r="E296" s="60">
        <f t="shared" si="63"/>
        <v>2.5132099999999769</v>
      </c>
      <c r="F296" s="50">
        <v>14.265000000000001</v>
      </c>
      <c r="G296" s="61">
        <f t="shared" si="64"/>
        <v>15.024032210249482</v>
      </c>
      <c r="H296" s="39">
        <f t="shared" si="65"/>
        <v>2.8823037615171731E+17</v>
      </c>
      <c r="I296" s="40">
        <f t="shared" si="66"/>
        <v>58.000000000000036</v>
      </c>
      <c r="J296" s="48">
        <v>290</v>
      </c>
      <c r="K296" s="47">
        <f t="shared" si="60"/>
        <v>1450</v>
      </c>
      <c r="L296" s="40">
        <v>1</v>
      </c>
      <c r="N296" s="41">
        <f t="shared" si="61"/>
        <v>318504960000000</v>
      </c>
      <c r="O296" s="41">
        <f t="shared" si="67"/>
        <v>4.61832192E+17</v>
      </c>
      <c r="P296" s="41">
        <f t="shared" si="68"/>
        <v>1.4411518807585866E+19</v>
      </c>
      <c r="Q296" s="41">
        <f t="shared" si="69"/>
        <v>29.628578842069999</v>
      </c>
      <c r="R296" s="45">
        <f t="shared" si="62"/>
        <v>31.205097992791863</v>
      </c>
    </row>
    <row r="297" spans="1:18">
      <c r="A297" s="59">
        <f t="shared" si="70"/>
        <v>0.39000000000000024</v>
      </c>
      <c r="B297" s="59">
        <f t="shared" si="71"/>
        <v>4.8999999999999382</v>
      </c>
      <c r="C297" s="59">
        <f t="shared" si="72"/>
        <v>2.4499999999999691</v>
      </c>
      <c r="D297" s="59">
        <f t="shared" si="73"/>
        <v>2.4499999999999691</v>
      </c>
      <c r="E297" s="60">
        <f t="shared" si="63"/>
        <v>2.5209999999999768</v>
      </c>
      <c r="F297" s="50">
        <v>14.265000000000001</v>
      </c>
      <c r="G297" s="61">
        <f t="shared" si="64"/>
        <v>15.132302499999478</v>
      </c>
      <c r="H297" s="39">
        <f t="shared" si="65"/>
        <v>3.310897589456544E+17</v>
      </c>
      <c r="I297" s="40">
        <f t="shared" si="66"/>
        <v>58.200000000000024</v>
      </c>
      <c r="J297" s="40">
        <v>291</v>
      </c>
      <c r="K297" s="47">
        <f t="shared" si="60"/>
        <v>1455</v>
      </c>
      <c r="L297" s="40">
        <v>1</v>
      </c>
      <c r="N297" s="41">
        <f t="shared" si="61"/>
        <v>318504960000000</v>
      </c>
      <c r="O297" s="41">
        <f t="shared" si="67"/>
        <v>4.634247168E+17</v>
      </c>
      <c r="P297" s="41">
        <f t="shared" si="68"/>
        <v>1.6554487947282721E+19</v>
      </c>
      <c r="Q297" s="41">
        <f t="shared" si="69"/>
        <v>33.674667819432138</v>
      </c>
      <c r="R297" s="45">
        <f t="shared" si="62"/>
        <v>35.722065196680333</v>
      </c>
    </row>
    <row r="298" spans="1:18">
      <c r="A298" s="59">
        <f t="shared" si="70"/>
        <v>0.39100000000000024</v>
      </c>
      <c r="B298" s="59">
        <f t="shared" si="71"/>
        <v>4.909999999999938</v>
      </c>
      <c r="C298" s="59">
        <f t="shared" si="72"/>
        <v>2.454999999999969</v>
      </c>
      <c r="D298" s="59">
        <f t="shared" si="73"/>
        <v>2.454999999999969</v>
      </c>
      <c r="E298" s="60">
        <f t="shared" si="63"/>
        <v>2.5288099999999769</v>
      </c>
      <c r="F298" s="50">
        <v>14.265000000000001</v>
      </c>
      <c r="G298" s="61">
        <f t="shared" si="64"/>
        <v>15.241201090249477</v>
      </c>
      <c r="H298" s="39">
        <f t="shared" si="65"/>
        <v>3.8032226145723802E+17</v>
      </c>
      <c r="I298" s="40">
        <f t="shared" si="66"/>
        <v>58.400000000000027</v>
      </c>
      <c r="J298" s="40">
        <v>292</v>
      </c>
      <c r="K298" s="47">
        <f t="shared" si="60"/>
        <v>1460</v>
      </c>
      <c r="L298" s="40">
        <v>1</v>
      </c>
      <c r="N298" s="41">
        <f t="shared" si="61"/>
        <v>318504960000000</v>
      </c>
      <c r="O298" s="41">
        <f t="shared" si="67"/>
        <v>4.650172416E+17</v>
      </c>
      <c r="P298" s="41">
        <f t="shared" si="68"/>
        <v>1.9016113072861901E+19</v>
      </c>
      <c r="Q298" s="41">
        <f t="shared" si="69"/>
        <v>38.274125651339268</v>
      </c>
      <c r="R298" s="45">
        <f t="shared" si="62"/>
        <v>40.893350550686122</v>
      </c>
    </row>
    <row r="299" spans="1:18">
      <c r="A299" s="59">
        <f t="shared" si="70"/>
        <v>0.39200000000000024</v>
      </c>
      <c r="B299" s="59">
        <f t="shared" si="71"/>
        <v>4.9199999999999378</v>
      </c>
      <c r="C299" s="59">
        <f t="shared" si="72"/>
        <v>2.4599999999999689</v>
      </c>
      <c r="D299" s="59">
        <f t="shared" si="73"/>
        <v>2.4599999999999689</v>
      </c>
      <c r="E299" s="60">
        <f t="shared" si="63"/>
        <v>2.5366399999999767</v>
      </c>
      <c r="F299" s="50">
        <v>14.265000000000001</v>
      </c>
      <c r="G299" s="61">
        <f t="shared" si="64"/>
        <v>15.350730623999471</v>
      </c>
      <c r="H299" s="39">
        <f t="shared" si="65"/>
        <v>4.3687555610468154E+17</v>
      </c>
      <c r="I299" s="40">
        <f t="shared" si="66"/>
        <v>58.60000000000003</v>
      </c>
      <c r="J299" s="40">
        <v>293</v>
      </c>
      <c r="K299" s="47">
        <f t="shared" si="60"/>
        <v>1465</v>
      </c>
      <c r="L299" s="40">
        <v>1</v>
      </c>
      <c r="N299" s="41">
        <f t="shared" si="61"/>
        <v>318504960000000</v>
      </c>
      <c r="O299" s="41">
        <f t="shared" si="67"/>
        <v>4.666097664E+17</v>
      </c>
      <c r="P299" s="41">
        <f t="shared" si="68"/>
        <v>2.1843777805234078E+19</v>
      </c>
      <c r="Q299" s="41">
        <f t="shared" si="69"/>
        <v>43.502743935495673</v>
      </c>
      <c r="R299" s="45">
        <f t="shared" si="62"/>
        <v>46.813803263836007</v>
      </c>
    </row>
    <row r="300" spans="1:18">
      <c r="A300" s="59">
        <f t="shared" si="70"/>
        <v>0.39300000000000024</v>
      </c>
      <c r="B300" s="59">
        <f t="shared" si="71"/>
        <v>4.9299999999999375</v>
      </c>
      <c r="C300" s="59">
        <f t="shared" si="72"/>
        <v>2.4649999999999688</v>
      </c>
      <c r="D300" s="59">
        <f t="shared" si="73"/>
        <v>2.4649999999999688</v>
      </c>
      <c r="E300" s="60">
        <f t="shared" si="63"/>
        <v>2.5444899999999766</v>
      </c>
      <c r="F300" s="50">
        <v>14.265000000000001</v>
      </c>
      <c r="G300" s="61">
        <f t="shared" si="64"/>
        <v>15.460893750249467</v>
      </c>
      <c r="H300" s="39">
        <f t="shared" si="65"/>
        <v>5.0183823263586259E+17</v>
      </c>
      <c r="I300" s="40">
        <f t="shared" si="66"/>
        <v>58.800000000000033</v>
      </c>
      <c r="J300" s="40">
        <v>294</v>
      </c>
      <c r="K300" s="47">
        <f t="shared" si="60"/>
        <v>1470</v>
      </c>
      <c r="L300" s="40">
        <v>1</v>
      </c>
      <c r="N300" s="41">
        <f t="shared" si="61"/>
        <v>318504960000000</v>
      </c>
      <c r="O300" s="41">
        <f t="shared" si="67"/>
        <v>4.682022912E+17</v>
      </c>
      <c r="P300" s="41">
        <f t="shared" si="68"/>
        <v>2.5091911631793132E+19</v>
      </c>
      <c r="Q300" s="41">
        <f t="shared" si="69"/>
        <v>49.4467093789277</v>
      </c>
      <c r="R300" s="45">
        <f t="shared" si="62"/>
        <v>53.592030845220116</v>
      </c>
    </row>
    <row r="301" spans="1:18">
      <c r="A301" s="59">
        <f t="shared" si="70"/>
        <v>0.39400000000000024</v>
      </c>
      <c r="B301" s="59">
        <f t="shared" si="71"/>
        <v>4.9399999999999373</v>
      </c>
      <c r="C301" s="59">
        <f t="shared" si="72"/>
        <v>2.4699999999999687</v>
      </c>
      <c r="D301" s="59">
        <f t="shared" si="73"/>
        <v>2.4699999999999687</v>
      </c>
      <c r="E301" s="60">
        <f t="shared" si="63"/>
        <v>2.5523599999999762</v>
      </c>
      <c r="F301" s="50">
        <v>14.265000000000001</v>
      </c>
      <c r="G301" s="61">
        <f t="shared" si="64"/>
        <v>15.571693123999459</v>
      </c>
      <c r="H301" s="39">
        <f t="shared" si="65"/>
        <v>5.7646075230343488E+17</v>
      </c>
      <c r="I301" s="40">
        <f t="shared" si="66"/>
        <v>59.000000000000028</v>
      </c>
      <c r="J301" s="40">
        <v>295</v>
      </c>
      <c r="K301" s="47">
        <f t="shared" si="60"/>
        <v>1475</v>
      </c>
      <c r="L301" s="40">
        <v>1</v>
      </c>
      <c r="N301" s="41">
        <f t="shared" si="61"/>
        <v>318504960000000</v>
      </c>
      <c r="O301" s="41">
        <f t="shared" si="67"/>
        <v>4.69794816E+17</v>
      </c>
      <c r="P301" s="41">
        <f t="shared" si="68"/>
        <v>2.8823037615171744E+19</v>
      </c>
      <c r="Q301" s="41">
        <f t="shared" si="69"/>
        <v>56.204031426492087</v>
      </c>
      <c r="R301" s="45">
        <f t="shared" si="62"/>
        <v>61.352396053624702</v>
      </c>
    </row>
    <row r="302" spans="1:18">
      <c r="A302" s="59">
        <f t="shared" si="70"/>
        <v>0.39500000000000024</v>
      </c>
      <c r="B302" s="59">
        <f t="shared" si="71"/>
        <v>4.9499999999999371</v>
      </c>
      <c r="C302" s="59">
        <f t="shared" si="72"/>
        <v>2.4749999999999686</v>
      </c>
      <c r="D302" s="59">
        <f t="shared" si="73"/>
        <v>2.4749999999999686</v>
      </c>
      <c r="E302" s="60">
        <f t="shared" si="63"/>
        <v>2.5602499999999759</v>
      </c>
      <c r="F302" s="50">
        <v>14.265000000000001</v>
      </c>
      <c r="G302" s="61">
        <f t="shared" si="64"/>
        <v>15.683131406249455</v>
      </c>
      <c r="H302" s="39">
        <f t="shared" si="65"/>
        <v>6.6217951789130893E+17</v>
      </c>
      <c r="I302" s="40">
        <f t="shared" si="66"/>
        <v>59.200000000000031</v>
      </c>
      <c r="J302" s="40">
        <v>296</v>
      </c>
      <c r="K302" s="47">
        <f t="shared" si="60"/>
        <v>1480</v>
      </c>
      <c r="L302" s="40">
        <v>1</v>
      </c>
      <c r="N302" s="41">
        <f t="shared" si="61"/>
        <v>318504960000000</v>
      </c>
      <c r="O302" s="41">
        <f t="shared" si="67"/>
        <v>4.713873408E+17</v>
      </c>
      <c r="P302" s="41">
        <f t="shared" si="68"/>
        <v>3.3108975894565446E+19</v>
      </c>
      <c r="Q302" s="41">
        <f t="shared" si="69"/>
        <v>63.88616620629702</v>
      </c>
      <c r="R302" s="45">
        <f t="shared" si="62"/>
        <v>70.237303866445799</v>
      </c>
    </row>
    <row r="303" spans="1:18">
      <c r="A303" s="59">
        <f t="shared" si="70"/>
        <v>0.39600000000000024</v>
      </c>
      <c r="B303" s="59">
        <f t="shared" si="71"/>
        <v>4.9599999999999369</v>
      </c>
      <c r="C303" s="59">
        <f t="shared" si="72"/>
        <v>2.4799999999999685</v>
      </c>
      <c r="D303" s="59">
        <f t="shared" si="73"/>
        <v>2.4799999999999685</v>
      </c>
      <c r="E303" s="60">
        <f t="shared" si="63"/>
        <v>2.5681599999999758</v>
      </c>
      <c r="F303" s="50">
        <v>14.265000000000001</v>
      </c>
      <c r="G303" s="61">
        <f t="shared" si="64"/>
        <v>15.795211263999448</v>
      </c>
      <c r="H303" s="39">
        <f t="shared" si="65"/>
        <v>7.6064452291447629E+17</v>
      </c>
      <c r="I303" s="40">
        <f t="shared" si="66"/>
        <v>59.400000000000034</v>
      </c>
      <c r="J303" s="40">
        <v>297</v>
      </c>
      <c r="K303" s="47">
        <f t="shared" si="60"/>
        <v>1485</v>
      </c>
      <c r="L303" s="40">
        <v>1</v>
      </c>
      <c r="N303" s="41">
        <f t="shared" si="61"/>
        <v>318504960000000</v>
      </c>
      <c r="O303" s="41">
        <f t="shared" si="67"/>
        <v>4.729798656E+17</v>
      </c>
      <c r="P303" s="41">
        <f t="shared" si="68"/>
        <v>3.8032226145723818E+19</v>
      </c>
      <c r="Q303" s="41">
        <f t="shared" si="69"/>
        <v>72.619863821428723</v>
      </c>
      <c r="R303" s="45">
        <f t="shared" si="62"/>
        <v>80.409820611450186</v>
      </c>
    </row>
    <row r="304" spans="1:18">
      <c r="A304" s="59">
        <f t="shared" si="70"/>
        <v>0.39700000000000024</v>
      </c>
      <c r="B304" s="59">
        <f t="shared" si="71"/>
        <v>4.9699999999999367</v>
      </c>
      <c r="C304" s="59">
        <f t="shared" si="72"/>
        <v>2.4849999999999683</v>
      </c>
      <c r="D304" s="59">
        <f t="shared" si="73"/>
        <v>2.4849999999999683</v>
      </c>
      <c r="E304" s="60">
        <f t="shared" si="63"/>
        <v>2.5760899999999758</v>
      </c>
      <c r="F304" s="50">
        <v>14.265000000000001</v>
      </c>
      <c r="G304" s="61">
        <f t="shared" si="64"/>
        <v>15.907935370249444</v>
      </c>
      <c r="H304" s="39">
        <f t="shared" si="65"/>
        <v>8.7375111220936346E+17</v>
      </c>
      <c r="I304" s="40">
        <f t="shared" si="66"/>
        <v>59.600000000000037</v>
      </c>
      <c r="J304" s="40">
        <v>298</v>
      </c>
      <c r="K304" s="47">
        <f t="shared" si="60"/>
        <v>1490</v>
      </c>
      <c r="L304" s="40">
        <v>1</v>
      </c>
      <c r="N304" s="41">
        <f t="shared" si="61"/>
        <v>318504960000000</v>
      </c>
      <c r="O304" s="41">
        <f t="shared" si="67"/>
        <v>4.745723904E+17</v>
      </c>
      <c r="P304" s="41">
        <f t="shared" si="68"/>
        <v>4.3687555610468172E+19</v>
      </c>
      <c r="Q304" s="41">
        <f t="shared" si="69"/>
        <v>82.549269743282281</v>
      </c>
      <c r="R304" s="45">
        <f t="shared" si="62"/>
        <v>92.056673532241319</v>
      </c>
    </row>
    <row r="305" spans="1:18">
      <c r="A305" s="59">
        <f t="shared" si="70"/>
        <v>0.39800000000000024</v>
      </c>
      <c r="B305" s="59">
        <f t="shared" si="71"/>
        <v>4.9799999999999365</v>
      </c>
      <c r="C305" s="59">
        <f t="shared" si="72"/>
        <v>2.4899999999999682</v>
      </c>
      <c r="D305" s="59">
        <f t="shared" si="73"/>
        <v>2.4899999999999682</v>
      </c>
      <c r="E305" s="60">
        <f t="shared" si="63"/>
        <v>2.5840399999999755</v>
      </c>
      <c r="F305" s="50">
        <v>14.265000000000001</v>
      </c>
      <c r="G305" s="61">
        <f t="shared" si="64"/>
        <v>16.021306403999439</v>
      </c>
      <c r="H305" s="39">
        <f t="shared" si="65"/>
        <v>1.0036764652717257E+18</v>
      </c>
      <c r="I305" s="40">
        <f t="shared" si="66"/>
        <v>59.800000000000026</v>
      </c>
      <c r="J305" s="40">
        <v>299</v>
      </c>
      <c r="K305" s="47">
        <f t="shared" si="60"/>
        <v>1495</v>
      </c>
      <c r="L305" s="40">
        <v>1</v>
      </c>
      <c r="N305" s="41">
        <f t="shared" si="61"/>
        <v>318504960000000</v>
      </c>
      <c r="O305" s="41">
        <f t="shared" si="67"/>
        <v>4.761649152E+17</v>
      </c>
      <c r="P305" s="41">
        <f t="shared" si="68"/>
        <v>5.0183823263586288E+19</v>
      </c>
      <c r="Q305" s="41">
        <f t="shared" si="69"/>
        <v>93.838315301897197</v>
      </c>
      <c r="R305" s="45">
        <f t="shared" si="62"/>
        <v>105.39168607688778</v>
      </c>
    </row>
    <row r="306" spans="1:18">
      <c r="A306" s="59">
        <f t="shared" si="70"/>
        <v>0.39900000000000024</v>
      </c>
      <c r="B306" s="59">
        <f t="shared" si="71"/>
        <v>4.9899999999999363</v>
      </c>
      <c r="C306" s="59">
        <f t="shared" si="72"/>
        <v>2.4949999999999681</v>
      </c>
      <c r="D306" s="59">
        <f t="shared" si="73"/>
        <v>2.4949999999999681</v>
      </c>
      <c r="E306" s="60">
        <f t="shared" si="63"/>
        <v>2.5920099999999753</v>
      </c>
      <c r="F306" s="50">
        <v>14.265000000000001</v>
      </c>
      <c r="G306" s="61">
        <f t="shared" si="64"/>
        <v>16.135327050249433</v>
      </c>
      <c r="H306" s="39">
        <f t="shared" si="65"/>
        <v>1.15292150460687E+18</v>
      </c>
      <c r="I306" s="40">
        <f t="shared" si="66"/>
        <v>60.000000000000028</v>
      </c>
      <c r="J306" s="48">
        <v>300</v>
      </c>
      <c r="K306" s="47">
        <f t="shared" si="60"/>
        <v>1500</v>
      </c>
      <c r="L306" s="40">
        <v>14</v>
      </c>
      <c r="N306" s="41">
        <f t="shared" si="61"/>
        <v>4459069440000000</v>
      </c>
      <c r="O306" s="41">
        <f t="shared" si="67"/>
        <v>6.68860416E+18</v>
      </c>
      <c r="P306" s="41">
        <f t="shared" si="68"/>
        <v>5.7646075230343504E+19</v>
      </c>
      <c r="Q306" s="41">
        <f t="shared" si="69"/>
        <v>7.6195312210022799</v>
      </c>
      <c r="R306" s="45">
        <f t="shared" si="62"/>
        <v>8.6185508741996628</v>
      </c>
    </row>
    <row r="307" spans="1:18">
      <c r="A307" s="59">
        <f t="shared" si="70"/>
        <v>0.40000000000000024</v>
      </c>
      <c r="B307" s="59">
        <f t="shared" si="71"/>
        <v>4.9999999999999361</v>
      </c>
      <c r="C307" s="59">
        <f t="shared" si="72"/>
        <v>2.499999999999968</v>
      </c>
      <c r="D307" s="59">
        <f t="shared" si="73"/>
        <v>2.499999999999968</v>
      </c>
      <c r="E307" s="60">
        <f t="shared" si="63"/>
        <v>2.5999999999999752</v>
      </c>
      <c r="F307" s="50">
        <v>14.265000000000001</v>
      </c>
      <c r="G307" s="61">
        <f t="shared" si="64"/>
        <v>16.249999999999432</v>
      </c>
      <c r="H307" s="39">
        <f t="shared" si="65"/>
        <v>1.3243590357826181E+18</v>
      </c>
      <c r="I307" s="40">
        <f t="shared" si="66"/>
        <v>60.200000000000031</v>
      </c>
      <c r="J307" s="40">
        <v>301</v>
      </c>
      <c r="K307" s="47">
        <f t="shared" si="60"/>
        <v>1505</v>
      </c>
      <c r="O307" s="41">
        <f t="shared" si="67"/>
        <v>0</v>
      </c>
    </row>
    <row r="308" spans="1:18">
      <c r="A308" s="59">
        <f t="shared" si="70"/>
        <v>0.40100000000000025</v>
      </c>
      <c r="B308" s="59">
        <f t="shared" si="71"/>
        <v>5.0099999999999358</v>
      </c>
      <c r="C308" s="59">
        <f t="shared" si="72"/>
        <v>2.5049999999999679</v>
      </c>
      <c r="D308" s="59">
        <f t="shared" si="73"/>
        <v>2.5049999999999679</v>
      </c>
      <c r="E308" s="60">
        <f t="shared" si="63"/>
        <v>2.6080099999999753</v>
      </c>
      <c r="F308" s="50">
        <v>14.265000000000001</v>
      </c>
      <c r="G308" s="61">
        <f t="shared" si="64"/>
        <v>16.365327950249426</v>
      </c>
      <c r="H308" s="39">
        <f t="shared" si="65"/>
        <v>1.5212890458289531E+18</v>
      </c>
      <c r="I308" s="40">
        <f t="shared" si="66"/>
        <v>60.400000000000034</v>
      </c>
      <c r="J308" s="40">
        <v>302</v>
      </c>
      <c r="K308" s="47">
        <f t="shared" si="60"/>
        <v>1510</v>
      </c>
      <c r="O308" s="41">
        <f t="shared" si="67"/>
        <v>0</v>
      </c>
    </row>
    <row r="309" spans="1:18">
      <c r="A309" s="59">
        <f t="shared" si="70"/>
        <v>0.40200000000000025</v>
      </c>
      <c r="B309" s="59">
        <f t="shared" si="71"/>
        <v>5.0199999999999356</v>
      </c>
      <c r="C309" s="59">
        <f t="shared" si="72"/>
        <v>2.5099999999999678</v>
      </c>
      <c r="D309" s="59">
        <f t="shared" si="73"/>
        <v>2.5099999999999678</v>
      </c>
      <c r="E309" s="60">
        <f t="shared" si="63"/>
        <v>2.6160399999999751</v>
      </c>
      <c r="F309" s="50">
        <v>14.265000000000001</v>
      </c>
      <c r="G309" s="61">
        <f t="shared" si="64"/>
        <v>16.481313603999421</v>
      </c>
      <c r="H309" s="39">
        <f t="shared" si="65"/>
        <v>1.7475022244187272E+18</v>
      </c>
      <c r="I309" s="40">
        <f t="shared" si="66"/>
        <v>60.60000000000003</v>
      </c>
      <c r="J309" s="40">
        <v>303</v>
      </c>
    </row>
    <row r="310" spans="1:18">
      <c r="A310" s="59">
        <f t="shared" si="70"/>
        <v>0.40300000000000025</v>
      </c>
      <c r="B310" s="59">
        <f t="shared" si="71"/>
        <v>5.0299999999999354</v>
      </c>
      <c r="C310" s="59">
        <f t="shared" si="72"/>
        <v>2.5149999999999677</v>
      </c>
      <c r="D310" s="59">
        <f t="shared" si="73"/>
        <v>2.5149999999999677</v>
      </c>
      <c r="E310" s="60">
        <f t="shared" si="63"/>
        <v>2.6240899999999749</v>
      </c>
      <c r="F310" s="50">
        <v>14.265000000000001</v>
      </c>
      <c r="G310" s="61">
        <f t="shared" si="64"/>
        <v>16.597959670249416</v>
      </c>
      <c r="H310" s="39">
        <f t="shared" si="65"/>
        <v>2.0073529305434519E+18</v>
      </c>
      <c r="I310" s="40">
        <f t="shared" si="66"/>
        <v>60.800000000000033</v>
      </c>
      <c r="J310" s="40">
        <v>304</v>
      </c>
    </row>
    <row r="311" spans="1:18">
      <c r="A311" s="59">
        <f t="shared" si="70"/>
        <v>0.40400000000000025</v>
      </c>
      <c r="B311" s="59">
        <f t="shared" si="71"/>
        <v>5.0399999999999352</v>
      </c>
      <c r="C311" s="59">
        <f t="shared" si="72"/>
        <v>2.5199999999999676</v>
      </c>
      <c r="D311" s="59">
        <f t="shared" si="73"/>
        <v>2.5199999999999676</v>
      </c>
      <c r="E311" s="60">
        <f t="shared" si="63"/>
        <v>2.6321599999999745</v>
      </c>
      <c r="F311" s="50">
        <v>14.265000000000001</v>
      </c>
      <c r="G311" s="61">
        <f t="shared" si="64"/>
        <v>16.715268863999409</v>
      </c>
      <c r="H311" s="39">
        <f t="shared" si="65"/>
        <v>2.3058430092137411E+18</v>
      </c>
      <c r="I311" s="40">
        <f t="shared" si="66"/>
        <v>61.000000000000036</v>
      </c>
      <c r="J311" s="40">
        <v>305</v>
      </c>
    </row>
    <row r="312" spans="1:18">
      <c r="A312" s="59">
        <f t="shared" si="70"/>
        <v>0.40500000000000025</v>
      </c>
      <c r="B312" s="59">
        <f t="shared" si="71"/>
        <v>5.049999999999935</v>
      </c>
      <c r="C312" s="59">
        <f t="shared" si="72"/>
        <v>2.5249999999999675</v>
      </c>
      <c r="D312" s="59">
        <f t="shared" si="73"/>
        <v>2.5249999999999675</v>
      </c>
      <c r="E312" s="60">
        <f t="shared" si="63"/>
        <v>2.6402499999999747</v>
      </c>
      <c r="F312" s="50">
        <v>14.265000000000001</v>
      </c>
      <c r="G312" s="61">
        <f t="shared" si="64"/>
        <v>16.833243906249404</v>
      </c>
      <c r="H312" s="39">
        <f t="shared" si="65"/>
        <v>2.6487180715652372E+18</v>
      </c>
      <c r="I312" s="40">
        <f t="shared" si="66"/>
        <v>61.200000000000038</v>
      </c>
      <c r="J312" s="40">
        <v>306</v>
      </c>
    </row>
    <row r="313" spans="1:18">
      <c r="A313" s="59">
        <f t="shared" si="70"/>
        <v>0.40600000000000025</v>
      </c>
      <c r="B313" s="59">
        <f t="shared" si="71"/>
        <v>5.0599999999999348</v>
      </c>
      <c r="C313" s="59">
        <f t="shared" si="72"/>
        <v>2.5299999999999674</v>
      </c>
      <c r="D313" s="59">
        <f t="shared" si="73"/>
        <v>2.5299999999999674</v>
      </c>
      <c r="E313" s="60">
        <f t="shared" si="63"/>
        <v>2.6483599999999745</v>
      </c>
      <c r="F313" s="50">
        <v>14.265000000000001</v>
      </c>
      <c r="G313" s="61">
        <f t="shared" si="64"/>
        <v>16.9518875239994</v>
      </c>
      <c r="H313" s="39">
        <f t="shared" si="65"/>
        <v>3.0425780916579072E+18</v>
      </c>
      <c r="I313" s="40">
        <f t="shared" si="66"/>
        <v>61.400000000000027</v>
      </c>
      <c r="J313" s="40">
        <v>307</v>
      </c>
    </row>
    <row r="314" spans="1:18">
      <c r="A314" s="59">
        <f t="shared" si="70"/>
        <v>0.40700000000000025</v>
      </c>
      <c r="B314" s="59">
        <f t="shared" si="71"/>
        <v>5.0699999999999346</v>
      </c>
      <c r="C314" s="59">
        <f t="shared" si="72"/>
        <v>2.5349999999999673</v>
      </c>
      <c r="D314" s="59">
        <f t="shared" si="73"/>
        <v>2.5349999999999673</v>
      </c>
      <c r="E314" s="60">
        <f t="shared" si="63"/>
        <v>2.656489999999974</v>
      </c>
      <c r="F314" s="50">
        <v>14.265000000000001</v>
      </c>
      <c r="G314" s="61">
        <f t="shared" si="64"/>
        <v>17.071202450249391</v>
      </c>
      <c r="H314" s="39">
        <f t="shared" si="65"/>
        <v>3.4950044488374564E+18</v>
      </c>
      <c r="I314" s="40">
        <f t="shared" si="66"/>
        <v>61.60000000000003</v>
      </c>
      <c r="J314" s="40">
        <v>308</v>
      </c>
    </row>
    <row r="315" spans="1:18">
      <c r="A315" s="59">
        <f t="shared" si="70"/>
        <v>0.40800000000000025</v>
      </c>
      <c r="B315" s="59">
        <f t="shared" si="71"/>
        <v>5.0799999999999343</v>
      </c>
      <c r="C315" s="59">
        <f t="shared" si="72"/>
        <v>2.5399999999999672</v>
      </c>
      <c r="D315" s="59">
        <f t="shared" si="73"/>
        <v>2.5399999999999672</v>
      </c>
      <c r="E315" s="60">
        <f t="shared" si="63"/>
        <v>2.6646399999999741</v>
      </c>
      <c r="F315" s="50">
        <v>14.265000000000001</v>
      </c>
      <c r="G315" s="61">
        <f t="shared" si="64"/>
        <v>17.191191423999388</v>
      </c>
      <c r="H315" s="39">
        <f t="shared" si="65"/>
        <v>4.0147058610869048E+18</v>
      </c>
      <c r="I315" s="40">
        <f t="shared" si="66"/>
        <v>61.800000000000033</v>
      </c>
      <c r="J315" s="40">
        <v>309</v>
      </c>
    </row>
    <row r="316" spans="1:18">
      <c r="A316" s="59">
        <f t="shared" si="70"/>
        <v>0.40900000000000025</v>
      </c>
      <c r="B316" s="59">
        <f t="shared" si="71"/>
        <v>5.0899999999999341</v>
      </c>
      <c r="C316" s="59">
        <f t="shared" si="72"/>
        <v>2.5449999999999671</v>
      </c>
      <c r="D316" s="59">
        <f t="shared" si="73"/>
        <v>2.5449999999999671</v>
      </c>
      <c r="E316" s="60">
        <f t="shared" si="63"/>
        <v>2.6728099999999739</v>
      </c>
      <c r="F316" s="50">
        <v>14.265000000000001</v>
      </c>
      <c r="G316" s="61">
        <f t="shared" si="64"/>
        <v>17.311857190249384</v>
      </c>
      <c r="H316" s="39">
        <f t="shared" si="65"/>
        <v>4.6116860184274821E+18</v>
      </c>
      <c r="I316" s="40">
        <f t="shared" si="66"/>
        <v>62.000000000000036</v>
      </c>
      <c r="J316" s="40">
        <v>310</v>
      </c>
    </row>
    <row r="317" spans="1:18">
      <c r="A317" s="59">
        <f t="shared" si="70"/>
        <v>0.41000000000000025</v>
      </c>
      <c r="B317" s="59">
        <f t="shared" si="71"/>
        <v>5.0999999999999339</v>
      </c>
      <c r="C317" s="59">
        <f t="shared" si="72"/>
        <v>2.549999999999967</v>
      </c>
      <c r="D317" s="59">
        <f t="shared" si="73"/>
        <v>2.549999999999967</v>
      </c>
      <c r="E317" s="60">
        <f t="shared" si="63"/>
        <v>2.6809999999999738</v>
      </c>
      <c r="F317" s="50">
        <v>14.265000000000001</v>
      </c>
      <c r="G317" s="61">
        <f t="shared" si="64"/>
        <v>17.433202499999378</v>
      </c>
      <c r="H317" s="39">
        <f t="shared" si="65"/>
        <v>5.2974361431304776E+18</v>
      </c>
      <c r="I317" s="40">
        <f t="shared" si="66"/>
        <v>62.200000000000031</v>
      </c>
      <c r="J317" s="40">
        <v>311</v>
      </c>
    </row>
    <row r="318" spans="1:18">
      <c r="A318" s="59">
        <f t="shared" si="70"/>
        <v>0.41100000000000025</v>
      </c>
      <c r="B318" s="59">
        <f t="shared" si="71"/>
        <v>5.1099999999999337</v>
      </c>
      <c r="C318" s="59">
        <f t="shared" si="72"/>
        <v>2.5549999999999669</v>
      </c>
      <c r="D318" s="59">
        <f t="shared" si="73"/>
        <v>2.5549999999999669</v>
      </c>
      <c r="E318" s="60">
        <f t="shared" si="63"/>
        <v>2.6892099999999735</v>
      </c>
      <c r="F318" s="50">
        <v>14.265000000000001</v>
      </c>
      <c r="G318" s="61">
        <f t="shared" si="64"/>
        <v>17.555230110249369</v>
      </c>
      <c r="H318" s="39">
        <f t="shared" si="65"/>
        <v>6.0851561833158164E+18</v>
      </c>
      <c r="I318" s="40">
        <f t="shared" si="66"/>
        <v>62.400000000000027</v>
      </c>
      <c r="J318" s="40">
        <v>312</v>
      </c>
    </row>
    <row r="319" spans="1:18">
      <c r="A319" s="59">
        <f t="shared" si="70"/>
        <v>0.41200000000000025</v>
      </c>
      <c r="B319" s="59">
        <f t="shared" si="71"/>
        <v>5.1199999999999335</v>
      </c>
      <c r="C319" s="59">
        <f t="shared" si="72"/>
        <v>2.5599999999999667</v>
      </c>
      <c r="D319" s="59">
        <f t="shared" si="73"/>
        <v>2.5599999999999667</v>
      </c>
      <c r="E319" s="60">
        <f t="shared" si="63"/>
        <v>2.6974399999999736</v>
      </c>
      <c r="F319" s="50">
        <v>14.265000000000001</v>
      </c>
      <c r="G319" s="61">
        <f t="shared" si="64"/>
        <v>17.677942783999367</v>
      </c>
      <c r="H319" s="39">
        <f t="shared" si="65"/>
        <v>6.9900088976749158E+18</v>
      </c>
      <c r="I319" s="40">
        <f t="shared" si="66"/>
        <v>62.60000000000003</v>
      </c>
      <c r="J319" s="40">
        <v>313</v>
      </c>
    </row>
    <row r="320" spans="1:18">
      <c r="A320" s="59">
        <f t="shared" si="70"/>
        <v>0.41300000000000026</v>
      </c>
      <c r="B320" s="59">
        <f t="shared" si="71"/>
        <v>5.1299999999999333</v>
      </c>
      <c r="C320" s="59">
        <f t="shared" si="72"/>
        <v>2.5649999999999666</v>
      </c>
      <c r="D320" s="59">
        <f t="shared" si="73"/>
        <v>2.5649999999999666</v>
      </c>
      <c r="E320" s="60">
        <f t="shared" si="63"/>
        <v>2.7056899999999735</v>
      </c>
      <c r="F320" s="50">
        <v>14.265000000000001</v>
      </c>
      <c r="G320" s="61">
        <f t="shared" si="64"/>
        <v>17.801343290249363</v>
      </c>
      <c r="H320" s="39">
        <f t="shared" si="65"/>
        <v>8.0294117221738127E+18</v>
      </c>
      <c r="I320" s="40">
        <f t="shared" si="66"/>
        <v>62.800000000000033</v>
      </c>
      <c r="J320" s="40">
        <v>314</v>
      </c>
    </row>
    <row r="321" spans="1:10">
      <c r="A321" s="59">
        <f t="shared" si="70"/>
        <v>0.41400000000000026</v>
      </c>
      <c r="B321" s="59">
        <f t="shared" si="71"/>
        <v>5.1399999999999331</v>
      </c>
      <c r="C321" s="59">
        <f t="shared" si="72"/>
        <v>2.5699999999999665</v>
      </c>
      <c r="D321" s="59">
        <f t="shared" si="73"/>
        <v>2.5699999999999665</v>
      </c>
      <c r="E321" s="60">
        <f t="shared" si="63"/>
        <v>2.7139599999999735</v>
      </c>
      <c r="F321" s="50">
        <v>14.265000000000001</v>
      </c>
      <c r="G321" s="61">
        <f t="shared" si="64"/>
        <v>17.925434403999358</v>
      </c>
      <c r="H321" s="39">
        <f t="shared" si="65"/>
        <v>9.2233720368549683E+18</v>
      </c>
      <c r="I321" s="40">
        <f t="shared" si="66"/>
        <v>63.000000000000028</v>
      </c>
      <c r="J321" s="40">
        <v>315</v>
      </c>
    </row>
    <row r="322" spans="1:10">
      <c r="A322" s="59">
        <f t="shared" si="70"/>
        <v>0.41500000000000026</v>
      </c>
      <c r="B322" s="59">
        <f t="shared" si="71"/>
        <v>5.1499999999999329</v>
      </c>
      <c r="C322" s="59">
        <f t="shared" si="72"/>
        <v>2.5749999999999664</v>
      </c>
      <c r="D322" s="59">
        <f t="shared" si="73"/>
        <v>2.5749999999999664</v>
      </c>
      <c r="E322" s="60">
        <f t="shared" si="63"/>
        <v>2.7222499999999732</v>
      </c>
      <c r="F322" s="50">
        <v>14.265000000000001</v>
      </c>
      <c r="G322" s="61">
        <f t="shared" si="64"/>
        <v>18.050218906249352</v>
      </c>
      <c r="H322" s="39">
        <f t="shared" si="65"/>
        <v>1.0594872286260957E+19</v>
      </c>
      <c r="I322" s="40">
        <f t="shared" si="66"/>
        <v>63.200000000000031</v>
      </c>
      <c r="J322" s="40">
        <v>316</v>
      </c>
    </row>
    <row r="323" spans="1:10">
      <c r="A323" s="59">
        <f t="shared" si="70"/>
        <v>0.41600000000000026</v>
      </c>
      <c r="B323" s="59">
        <f t="shared" si="71"/>
        <v>5.1599999999999326</v>
      </c>
      <c r="C323" s="59">
        <f t="shared" si="72"/>
        <v>2.5799999999999663</v>
      </c>
      <c r="D323" s="59">
        <f t="shared" si="73"/>
        <v>2.5799999999999663</v>
      </c>
      <c r="E323" s="60">
        <f t="shared" si="63"/>
        <v>2.730559999999973</v>
      </c>
      <c r="F323" s="50">
        <v>14.265000000000001</v>
      </c>
      <c r="G323" s="61">
        <f t="shared" si="64"/>
        <v>18.175699583999346</v>
      </c>
      <c r="H323" s="39">
        <f t="shared" si="65"/>
        <v>1.2170312366631635E+19</v>
      </c>
      <c r="I323" s="40">
        <f t="shared" si="66"/>
        <v>63.400000000000034</v>
      </c>
      <c r="J323" s="40">
        <v>317</v>
      </c>
    </row>
    <row r="324" spans="1:10">
      <c r="A324" s="59">
        <f t="shared" si="70"/>
        <v>0.41700000000000026</v>
      </c>
      <c r="B324" s="59">
        <f t="shared" si="71"/>
        <v>5.1699999999999324</v>
      </c>
      <c r="C324" s="59">
        <f t="shared" si="72"/>
        <v>2.5849999999999662</v>
      </c>
      <c r="D324" s="59">
        <f t="shared" si="73"/>
        <v>2.5849999999999662</v>
      </c>
      <c r="E324" s="60">
        <f t="shared" si="63"/>
        <v>2.738889999999973</v>
      </c>
      <c r="F324" s="50">
        <v>14.265000000000001</v>
      </c>
      <c r="G324" s="61">
        <f t="shared" si="64"/>
        <v>18.301879230249341</v>
      </c>
      <c r="H324" s="39">
        <f t="shared" si="65"/>
        <v>1.3980017795349832E+19</v>
      </c>
      <c r="I324" s="40">
        <f t="shared" si="66"/>
        <v>63.600000000000037</v>
      </c>
      <c r="J324" s="40">
        <v>318</v>
      </c>
    </row>
    <row r="325" spans="1:10">
      <c r="A325" s="59">
        <f t="shared" si="70"/>
        <v>0.41800000000000026</v>
      </c>
      <c r="B325" s="59">
        <f t="shared" si="71"/>
        <v>5.1799999999999322</v>
      </c>
      <c r="C325" s="59">
        <f t="shared" si="72"/>
        <v>2.5899999999999661</v>
      </c>
      <c r="D325" s="59">
        <f t="shared" si="73"/>
        <v>2.5899999999999661</v>
      </c>
      <c r="E325" s="60">
        <f t="shared" si="63"/>
        <v>2.747239999999973</v>
      </c>
      <c r="F325" s="50">
        <v>14.265000000000001</v>
      </c>
      <c r="G325" s="61">
        <f t="shared" si="64"/>
        <v>18.428760643999336</v>
      </c>
      <c r="H325" s="39">
        <f t="shared" si="65"/>
        <v>1.6058823444347632E+19</v>
      </c>
      <c r="I325" s="40">
        <f t="shared" si="66"/>
        <v>63.800000000000026</v>
      </c>
      <c r="J325" s="40">
        <v>319</v>
      </c>
    </row>
    <row r="326" spans="1:10">
      <c r="A326" s="59">
        <f t="shared" si="70"/>
        <v>0.41900000000000026</v>
      </c>
      <c r="B326" s="59">
        <f t="shared" si="71"/>
        <v>5.189999999999932</v>
      </c>
      <c r="C326" s="59">
        <f t="shared" si="72"/>
        <v>2.594999999999966</v>
      </c>
      <c r="D326" s="59">
        <f t="shared" si="73"/>
        <v>2.594999999999966</v>
      </c>
      <c r="E326" s="60">
        <f t="shared" si="63"/>
        <v>2.7556099999999724</v>
      </c>
      <c r="F326" s="50">
        <v>14.265000000000001</v>
      </c>
      <c r="G326" s="61">
        <f t="shared" si="64"/>
        <v>18.55634663024933</v>
      </c>
      <c r="H326" s="39">
        <f t="shared" si="65"/>
        <v>1.8446744073709945E+19</v>
      </c>
      <c r="I326" s="40">
        <f t="shared" si="66"/>
        <v>64.000000000000028</v>
      </c>
      <c r="J326" s="40">
        <v>320</v>
      </c>
    </row>
    <row r="327" spans="1:10">
      <c r="A327" s="59">
        <f t="shared" si="70"/>
        <v>0.42000000000000026</v>
      </c>
      <c r="B327" s="59">
        <f t="shared" si="71"/>
        <v>5.1999999999999318</v>
      </c>
      <c r="C327" s="59">
        <f t="shared" si="72"/>
        <v>2.5999999999999659</v>
      </c>
      <c r="D327" s="59">
        <f t="shared" si="73"/>
        <v>2.5999999999999659</v>
      </c>
      <c r="E327" s="60">
        <f t="shared" si="63"/>
        <v>2.7639999999999723</v>
      </c>
      <c r="F327" s="50">
        <v>14.265000000000001</v>
      </c>
      <c r="G327" s="61">
        <f t="shared" si="64"/>
        <v>18.684639999999323</v>
      </c>
      <c r="H327" s="39">
        <f t="shared" si="65"/>
        <v>2.1189744572521923E+19</v>
      </c>
      <c r="I327" s="40">
        <f t="shared" si="66"/>
        <v>64.200000000000031</v>
      </c>
      <c r="J327" s="40">
        <v>321</v>
      </c>
    </row>
    <row r="328" spans="1:10">
      <c r="A328" s="59">
        <f t="shared" si="70"/>
        <v>0.42100000000000026</v>
      </c>
      <c r="B328" s="59">
        <f t="shared" si="71"/>
        <v>5.2099999999999316</v>
      </c>
      <c r="C328" s="59">
        <f t="shared" si="72"/>
        <v>2.6049999999999658</v>
      </c>
      <c r="D328" s="59">
        <f t="shared" si="73"/>
        <v>2.6049999999999658</v>
      </c>
      <c r="E328" s="60">
        <f t="shared" ref="E328:E391" si="74">(1-A328)+A328*B328</f>
        <v>2.7724099999999723</v>
      </c>
      <c r="F328" s="50">
        <v>14.265000000000001</v>
      </c>
      <c r="G328" s="61">
        <f t="shared" ref="G328:G391" si="75">E328*C328*D328</f>
        <v>18.813643570249319</v>
      </c>
      <c r="H328" s="39">
        <f t="shared" ref="H328:H391" si="76">POWER($I$1,J328)</f>
        <v>2.4340624733263286E+19</v>
      </c>
      <c r="I328" s="40">
        <f t="shared" ref="I328:I391" si="77">LOG(H328,2)</f>
        <v>64.400000000000034</v>
      </c>
      <c r="J328" s="40">
        <v>322</v>
      </c>
    </row>
    <row r="329" spans="1:10">
      <c r="A329" s="59">
        <f t="shared" si="70"/>
        <v>0.42200000000000026</v>
      </c>
      <c r="B329" s="59">
        <f t="shared" si="71"/>
        <v>5.2199999999999314</v>
      </c>
      <c r="C329" s="59">
        <f t="shared" si="72"/>
        <v>2.6099999999999657</v>
      </c>
      <c r="D329" s="59">
        <f t="shared" si="73"/>
        <v>2.6099999999999657</v>
      </c>
      <c r="E329" s="60">
        <f t="shared" si="74"/>
        <v>2.7808399999999724</v>
      </c>
      <c r="F329" s="50">
        <v>14.265000000000001</v>
      </c>
      <c r="G329" s="61">
        <f t="shared" si="75"/>
        <v>18.943360163999316</v>
      </c>
      <c r="H329" s="39">
        <f t="shared" si="76"/>
        <v>2.796003559069968E+19</v>
      </c>
      <c r="I329" s="40">
        <f t="shared" si="77"/>
        <v>64.600000000000023</v>
      </c>
      <c r="J329" s="40">
        <v>323</v>
      </c>
    </row>
    <row r="330" spans="1:10">
      <c r="A330" s="59">
        <f t="shared" si="70"/>
        <v>0.42300000000000026</v>
      </c>
      <c r="B330" s="59">
        <f t="shared" si="71"/>
        <v>5.2299999999999311</v>
      </c>
      <c r="C330" s="59">
        <f t="shared" si="72"/>
        <v>2.6149999999999656</v>
      </c>
      <c r="D330" s="59">
        <f t="shared" si="73"/>
        <v>2.6149999999999656</v>
      </c>
      <c r="E330" s="60">
        <f t="shared" si="74"/>
        <v>2.7892899999999718</v>
      </c>
      <c r="F330" s="50">
        <v>14.265000000000001</v>
      </c>
      <c r="G330" s="61">
        <f t="shared" si="75"/>
        <v>19.073792610249306</v>
      </c>
      <c r="H330" s="39">
        <f t="shared" si="76"/>
        <v>3.2117646888695276E+19</v>
      </c>
      <c r="I330" s="40">
        <f t="shared" si="77"/>
        <v>64.800000000000026</v>
      </c>
      <c r="J330" s="40">
        <v>324</v>
      </c>
    </row>
    <row r="331" spans="1:10">
      <c r="A331" s="59">
        <f t="shared" si="70"/>
        <v>0.42400000000000027</v>
      </c>
      <c r="B331" s="59">
        <f t="shared" si="71"/>
        <v>5.2399999999999309</v>
      </c>
      <c r="C331" s="59">
        <f t="shared" si="72"/>
        <v>2.6199999999999655</v>
      </c>
      <c r="D331" s="59">
        <f t="shared" si="73"/>
        <v>2.6199999999999655</v>
      </c>
      <c r="E331" s="60">
        <f t="shared" si="74"/>
        <v>2.7977599999999718</v>
      </c>
      <c r="F331" s="50">
        <v>14.265000000000001</v>
      </c>
      <c r="G331" s="61">
        <f t="shared" si="75"/>
        <v>19.204943743999301</v>
      </c>
      <c r="H331" s="39">
        <f t="shared" si="76"/>
        <v>3.6893488147419906E+19</v>
      </c>
      <c r="I331" s="40">
        <f t="shared" si="77"/>
        <v>65.000000000000028</v>
      </c>
      <c r="J331" s="40">
        <v>325</v>
      </c>
    </row>
    <row r="332" spans="1:10">
      <c r="A332" s="59">
        <f t="shared" si="70"/>
        <v>0.42500000000000027</v>
      </c>
      <c r="B332" s="59">
        <f t="shared" si="71"/>
        <v>5.2499999999999307</v>
      </c>
      <c r="C332" s="59">
        <f t="shared" si="72"/>
        <v>2.6249999999999654</v>
      </c>
      <c r="D332" s="59">
        <f t="shared" si="73"/>
        <v>2.6249999999999654</v>
      </c>
      <c r="E332" s="60">
        <f t="shared" si="74"/>
        <v>2.8062499999999715</v>
      </c>
      <c r="F332" s="50">
        <v>14.265000000000001</v>
      </c>
      <c r="G332" s="61">
        <f t="shared" si="75"/>
        <v>19.336816406249291</v>
      </c>
      <c r="H332" s="39">
        <f t="shared" si="76"/>
        <v>4.2379489145043853E+19</v>
      </c>
      <c r="I332" s="40">
        <f t="shared" si="77"/>
        <v>65.200000000000031</v>
      </c>
      <c r="J332" s="40">
        <v>326</v>
      </c>
    </row>
    <row r="333" spans="1:10">
      <c r="A333" s="59">
        <f t="shared" si="70"/>
        <v>0.42600000000000027</v>
      </c>
      <c r="B333" s="59">
        <f t="shared" si="71"/>
        <v>5.2599999999999305</v>
      </c>
      <c r="C333" s="59">
        <f t="shared" si="72"/>
        <v>2.6299999999999653</v>
      </c>
      <c r="D333" s="59">
        <f t="shared" si="73"/>
        <v>2.6299999999999653</v>
      </c>
      <c r="E333" s="60">
        <f t="shared" si="74"/>
        <v>2.8147599999999717</v>
      </c>
      <c r="F333" s="50">
        <v>14.265000000000001</v>
      </c>
      <c r="G333" s="61">
        <f t="shared" si="75"/>
        <v>19.46941344399929</v>
      </c>
      <c r="H333" s="39">
        <f t="shared" si="76"/>
        <v>4.8681249466526581E+19</v>
      </c>
      <c r="I333" s="40">
        <f t="shared" si="77"/>
        <v>65.400000000000034</v>
      </c>
      <c r="J333" s="40">
        <v>327</v>
      </c>
    </row>
    <row r="334" spans="1:10">
      <c r="A334" s="59">
        <f t="shared" si="70"/>
        <v>0.42700000000000027</v>
      </c>
      <c r="B334" s="59">
        <f t="shared" si="71"/>
        <v>5.2699999999999303</v>
      </c>
      <c r="C334" s="59">
        <f t="shared" si="72"/>
        <v>2.6349999999999651</v>
      </c>
      <c r="D334" s="59">
        <f t="shared" si="73"/>
        <v>2.6349999999999651</v>
      </c>
      <c r="E334" s="60">
        <f t="shared" si="74"/>
        <v>2.8232899999999717</v>
      </c>
      <c r="F334" s="50">
        <v>14.265000000000001</v>
      </c>
      <c r="G334" s="61">
        <f t="shared" si="75"/>
        <v>19.602737710249286</v>
      </c>
      <c r="H334" s="39">
        <f t="shared" si="76"/>
        <v>5.5920071181399376E+19</v>
      </c>
      <c r="I334" s="40">
        <f t="shared" si="77"/>
        <v>65.600000000000037</v>
      </c>
      <c r="J334" s="40">
        <v>328</v>
      </c>
    </row>
    <row r="335" spans="1:10">
      <c r="A335" s="59">
        <f t="shared" si="70"/>
        <v>0.42800000000000027</v>
      </c>
      <c r="B335" s="59">
        <f t="shared" si="71"/>
        <v>5.2799999999999301</v>
      </c>
      <c r="C335" s="59">
        <f t="shared" si="72"/>
        <v>2.639999999999965</v>
      </c>
      <c r="D335" s="59">
        <f t="shared" si="73"/>
        <v>2.639999999999965</v>
      </c>
      <c r="E335" s="60">
        <f t="shared" si="74"/>
        <v>2.8318399999999713</v>
      </c>
      <c r="F335" s="50">
        <v>14.265000000000001</v>
      </c>
      <c r="G335" s="61">
        <f t="shared" si="75"/>
        <v>19.736792063999275</v>
      </c>
      <c r="H335" s="39">
        <f t="shared" si="76"/>
        <v>6.4235293777390576E+19</v>
      </c>
      <c r="I335" s="40">
        <f t="shared" si="77"/>
        <v>65.80000000000004</v>
      </c>
      <c r="J335" s="40">
        <v>329</v>
      </c>
    </row>
    <row r="336" spans="1:10">
      <c r="A336" s="59">
        <f t="shared" si="70"/>
        <v>0.42900000000000027</v>
      </c>
      <c r="B336" s="59">
        <f t="shared" si="71"/>
        <v>5.2899999999999299</v>
      </c>
      <c r="C336" s="59">
        <f t="shared" si="72"/>
        <v>2.6449999999999649</v>
      </c>
      <c r="D336" s="59">
        <f t="shared" si="73"/>
        <v>2.6449999999999649</v>
      </c>
      <c r="E336" s="60">
        <f t="shared" si="74"/>
        <v>2.840409999999971</v>
      </c>
      <c r="F336" s="50">
        <v>14.265000000000001</v>
      </c>
      <c r="G336" s="61">
        <f t="shared" si="75"/>
        <v>19.871579370249272</v>
      </c>
      <c r="H336" s="39">
        <f t="shared" si="76"/>
        <v>7.3786976294839828E+19</v>
      </c>
      <c r="I336" s="40">
        <f t="shared" si="77"/>
        <v>66.000000000000043</v>
      </c>
      <c r="J336" s="40">
        <v>330</v>
      </c>
    </row>
    <row r="337" spans="1:10">
      <c r="A337" s="59">
        <f t="shared" si="70"/>
        <v>0.43000000000000027</v>
      </c>
      <c r="B337" s="59">
        <f t="shared" si="71"/>
        <v>5.2999999999999297</v>
      </c>
      <c r="C337" s="59">
        <f t="shared" si="72"/>
        <v>2.6499999999999648</v>
      </c>
      <c r="D337" s="59">
        <f t="shared" si="73"/>
        <v>2.6499999999999648</v>
      </c>
      <c r="E337" s="60">
        <f t="shared" si="74"/>
        <v>2.8489999999999709</v>
      </c>
      <c r="F337" s="50">
        <v>14.265000000000001</v>
      </c>
      <c r="G337" s="61">
        <f t="shared" si="75"/>
        <v>20.007102499999263</v>
      </c>
      <c r="H337" s="39">
        <f t="shared" si="76"/>
        <v>8.4758978290087723E+19</v>
      </c>
      <c r="I337" s="40">
        <f t="shared" si="77"/>
        <v>66.200000000000045</v>
      </c>
      <c r="J337" s="40">
        <v>331</v>
      </c>
    </row>
    <row r="338" spans="1:10">
      <c r="A338" s="59">
        <f t="shared" si="70"/>
        <v>0.43100000000000027</v>
      </c>
      <c r="B338" s="59">
        <f t="shared" si="71"/>
        <v>5.3099999999999294</v>
      </c>
      <c r="C338" s="59">
        <f t="shared" si="72"/>
        <v>2.6549999999999647</v>
      </c>
      <c r="D338" s="59">
        <f t="shared" si="73"/>
        <v>2.6549999999999647</v>
      </c>
      <c r="E338" s="60">
        <f t="shared" si="74"/>
        <v>2.8576099999999709</v>
      </c>
      <c r="F338" s="50">
        <v>14.265000000000001</v>
      </c>
      <c r="G338" s="61">
        <f t="shared" si="75"/>
        <v>20.143364330249259</v>
      </c>
      <c r="H338" s="39">
        <f t="shared" si="76"/>
        <v>9.7362498933053194E+19</v>
      </c>
      <c r="I338" s="40">
        <f t="shared" si="77"/>
        <v>66.400000000000034</v>
      </c>
      <c r="J338" s="40">
        <v>332</v>
      </c>
    </row>
    <row r="339" spans="1:10">
      <c r="A339" s="59">
        <f t="shared" si="70"/>
        <v>0.43200000000000027</v>
      </c>
      <c r="B339" s="59">
        <f t="shared" si="71"/>
        <v>5.3199999999999292</v>
      </c>
      <c r="C339" s="59">
        <f t="shared" si="72"/>
        <v>2.6599999999999646</v>
      </c>
      <c r="D339" s="59">
        <f t="shared" si="73"/>
        <v>2.6599999999999646</v>
      </c>
      <c r="E339" s="60">
        <f t="shared" si="74"/>
        <v>2.8662399999999706</v>
      </c>
      <c r="F339" s="50">
        <v>14.265000000000001</v>
      </c>
      <c r="G339" s="61">
        <f t="shared" si="75"/>
        <v>20.280367743999253</v>
      </c>
      <c r="H339" s="39">
        <f t="shared" si="76"/>
        <v>1.1184014236279878E+20</v>
      </c>
      <c r="I339" s="40">
        <f t="shared" si="77"/>
        <v>66.600000000000037</v>
      </c>
      <c r="J339" s="40">
        <v>333</v>
      </c>
    </row>
    <row r="340" spans="1:10">
      <c r="A340" s="59">
        <f t="shared" si="70"/>
        <v>0.43300000000000027</v>
      </c>
      <c r="B340" s="59">
        <f t="shared" si="71"/>
        <v>5.329999999999929</v>
      </c>
      <c r="C340" s="59">
        <f t="shared" si="72"/>
        <v>2.6649999999999645</v>
      </c>
      <c r="D340" s="59">
        <f t="shared" si="73"/>
        <v>2.6649999999999645</v>
      </c>
      <c r="E340" s="60">
        <f t="shared" si="74"/>
        <v>2.8748899999999704</v>
      </c>
      <c r="F340" s="50">
        <v>14.265000000000001</v>
      </c>
      <c r="G340" s="61">
        <f t="shared" si="75"/>
        <v>20.418115630249247</v>
      </c>
      <c r="H340" s="39">
        <f t="shared" si="76"/>
        <v>1.2847058755478117E+20</v>
      </c>
      <c r="I340" s="40">
        <f t="shared" si="77"/>
        <v>66.80000000000004</v>
      </c>
      <c r="J340" s="40">
        <v>334</v>
      </c>
    </row>
    <row r="341" spans="1:10">
      <c r="A341" s="59">
        <f t="shared" si="70"/>
        <v>0.43400000000000027</v>
      </c>
      <c r="B341" s="59">
        <f t="shared" si="71"/>
        <v>5.3399999999999288</v>
      </c>
      <c r="C341" s="59">
        <f t="shared" si="72"/>
        <v>2.6699999999999644</v>
      </c>
      <c r="D341" s="59">
        <f t="shared" si="73"/>
        <v>2.6699999999999644</v>
      </c>
      <c r="E341" s="60">
        <f t="shared" si="74"/>
        <v>2.8835599999999704</v>
      </c>
      <c r="F341" s="50">
        <v>14.265000000000001</v>
      </c>
      <c r="G341" s="61">
        <f t="shared" si="75"/>
        <v>20.556610883999241</v>
      </c>
      <c r="H341" s="39">
        <f t="shared" si="76"/>
        <v>1.4757395258967969E+20</v>
      </c>
      <c r="I341" s="40">
        <f t="shared" si="77"/>
        <v>67.000000000000043</v>
      </c>
      <c r="J341" s="40">
        <v>335</v>
      </c>
    </row>
    <row r="342" spans="1:10">
      <c r="A342" s="59">
        <f t="shared" si="70"/>
        <v>0.43500000000000028</v>
      </c>
      <c r="B342" s="59">
        <f t="shared" si="71"/>
        <v>5.3499999999999286</v>
      </c>
      <c r="C342" s="59">
        <f t="shared" si="72"/>
        <v>2.6749999999999643</v>
      </c>
      <c r="D342" s="59">
        <f t="shared" si="73"/>
        <v>2.6749999999999643</v>
      </c>
      <c r="E342" s="60">
        <f t="shared" si="74"/>
        <v>2.8922499999999705</v>
      </c>
      <c r="F342" s="50">
        <v>14.265000000000001</v>
      </c>
      <c r="G342" s="61">
        <f t="shared" si="75"/>
        <v>20.695856406249234</v>
      </c>
      <c r="H342" s="39">
        <f t="shared" si="76"/>
        <v>1.6951795658017554E+20</v>
      </c>
      <c r="I342" s="40">
        <f t="shared" si="77"/>
        <v>67.200000000000031</v>
      </c>
      <c r="J342" s="40">
        <v>336</v>
      </c>
    </row>
    <row r="343" spans="1:10">
      <c r="A343" s="59">
        <f t="shared" si="70"/>
        <v>0.43600000000000028</v>
      </c>
      <c r="B343" s="59">
        <f t="shared" si="71"/>
        <v>5.3599999999999284</v>
      </c>
      <c r="C343" s="59">
        <f t="shared" si="72"/>
        <v>2.6799999999999642</v>
      </c>
      <c r="D343" s="59">
        <f t="shared" si="73"/>
        <v>2.6799999999999642</v>
      </c>
      <c r="E343" s="60">
        <f t="shared" si="74"/>
        <v>2.9009599999999698</v>
      </c>
      <c r="F343" s="50">
        <v>14.265000000000001</v>
      </c>
      <c r="G343" s="61">
        <f t="shared" si="75"/>
        <v>20.835855103999226</v>
      </c>
      <c r="H343" s="39">
        <f t="shared" si="76"/>
        <v>1.9472499786610645E+20</v>
      </c>
      <c r="I343" s="40">
        <f t="shared" si="77"/>
        <v>67.400000000000034</v>
      </c>
      <c r="J343" s="40">
        <v>337</v>
      </c>
    </row>
    <row r="344" spans="1:10">
      <c r="A344" s="59">
        <f t="shared" si="70"/>
        <v>0.43700000000000028</v>
      </c>
      <c r="B344" s="59">
        <f t="shared" si="71"/>
        <v>5.3699999999999282</v>
      </c>
      <c r="C344" s="59">
        <f t="shared" si="72"/>
        <v>2.6849999999999641</v>
      </c>
      <c r="D344" s="59">
        <f t="shared" si="73"/>
        <v>2.6849999999999641</v>
      </c>
      <c r="E344" s="60">
        <f t="shared" si="74"/>
        <v>2.9096899999999697</v>
      </c>
      <c r="F344" s="50">
        <v>16.97</v>
      </c>
      <c r="G344" s="61">
        <f t="shared" si="75"/>
        <v>20.976609890249218</v>
      </c>
      <c r="H344" s="39">
        <f t="shared" si="76"/>
        <v>2.2368028472559767E+20</v>
      </c>
      <c r="I344" s="40">
        <f t="shared" si="77"/>
        <v>67.600000000000037</v>
      </c>
      <c r="J344" s="40">
        <v>338</v>
      </c>
    </row>
    <row r="345" spans="1:10">
      <c r="A345" s="59">
        <f t="shared" si="70"/>
        <v>0.43800000000000028</v>
      </c>
      <c r="B345" s="59">
        <f t="shared" si="71"/>
        <v>5.379999999999928</v>
      </c>
      <c r="C345" s="59">
        <f t="shared" si="72"/>
        <v>2.689999999999964</v>
      </c>
      <c r="D345" s="59">
        <f t="shared" si="73"/>
        <v>2.689999999999964</v>
      </c>
      <c r="E345" s="60">
        <f t="shared" si="74"/>
        <v>2.9184399999999697</v>
      </c>
      <c r="F345" s="50">
        <v>16.97</v>
      </c>
      <c r="G345" s="61">
        <f t="shared" si="75"/>
        <v>21.118123683999215</v>
      </c>
      <c r="H345" s="39">
        <f t="shared" si="76"/>
        <v>2.5694117510956243E+20</v>
      </c>
      <c r="I345" s="40">
        <f t="shared" si="77"/>
        <v>67.80000000000004</v>
      </c>
      <c r="J345" s="40">
        <v>339</v>
      </c>
    </row>
    <row r="346" spans="1:10">
      <c r="A346" s="59">
        <f t="shared" si="70"/>
        <v>0.43900000000000028</v>
      </c>
      <c r="B346" s="59">
        <f t="shared" si="71"/>
        <v>5.3899999999999277</v>
      </c>
      <c r="C346" s="59">
        <f t="shared" si="72"/>
        <v>2.6949999999999639</v>
      </c>
      <c r="D346" s="59">
        <f t="shared" si="73"/>
        <v>2.6949999999999639</v>
      </c>
      <c r="E346" s="60">
        <f t="shared" si="74"/>
        <v>2.9272099999999694</v>
      </c>
      <c r="F346" s="50">
        <v>16.97</v>
      </c>
      <c r="G346" s="61">
        <f t="shared" si="75"/>
        <v>21.260399410249207</v>
      </c>
      <c r="H346" s="39">
        <f t="shared" si="76"/>
        <v>2.9514790517935951E+20</v>
      </c>
      <c r="I346" s="40">
        <f t="shared" si="77"/>
        <v>68.000000000000028</v>
      </c>
      <c r="J346" s="40">
        <v>340</v>
      </c>
    </row>
    <row r="347" spans="1:10">
      <c r="A347" s="59">
        <f t="shared" si="70"/>
        <v>0.44000000000000028</v>
      </c>
      <c r="B347" s="59">
        <f t="shared" si="71"/>
        <v>5.3999999999999275</v>
      </c>
      <c r="C347" s="59">
        <f t="shared" si="72"/>
        <v>2.6999999999999638</v>
      </c>
      <c r="D347" s="59">
        <f t="shared" si="73"/>
        <v>2.6999999999999638</v>
      </c>
      <c r="E347" s="60">
        <f t="shared" si="74"/>
        <v>2.9359999999999693</v>
      </c>
      <c r="F347" s="50">
        <v>16.97</v>
      </c>
      <c r="G347" s="61">
        <f t="shared" si="75"/>
        <v>21.4034399999992</v>
      </c>
      <c r="H347" s="39">
        <f t="shared" si="76"/>
        <v>3.3903591316035115E+20</v>
      </c>
      <c r="I347" s="40">
        <f t="shared" si="77"/>
        <v>68.200000000000031</v>
      </c>
      <c r="J347" s="40">
        <v>341</v>
      </c>
    </row>
    <row r="348" spans="1:10">
      <c r="A348" s="59">
        <f t="shared" si="70"/>
        <v>0.44100000000000028</v>
      </c>
      <c r="B348" s="59">
        <f t="shared" si="71"/>
        <v>5.4099999999999273</v>
      </c>
      <c r="C348" s="59">
        <f t="shared" si="72"/>
        <v>2.7049999999999637</v>
      </c>
      <c r="D348" s="59">
        <f t="shared" si="73"/>
        <v>2.7049999999999637</v>
      </c>
      <c r="E348" s="60">
        <f t="shared" si="74"/>
        <v>2.9448099999999693</v>
      </c>
      <c r="F348" s="50">
        <v>16.97</v>
      </c>
      <c r="G348" s="61">
        <f t="shared" si="75"/>
        <v>21.547248390249198</v>
      </c>
      <c r="H348" s="39">
        <f t="shared" si="76"/>
        <v>3.8944999573221304E+20</v>
      </c>
      <c r="I348" s="40">
        <f t="shared" si="77"/>
        <v>68.400000000000034</v>
      </c>
      <c r="J348" s="40">
        <v>342</v>
      </c>
    </row>
    <row r="349" spans="1:10">
      <c r="A349" s="59">
        <f t="shared" si="70"/>
        <v>0.44200000000000028</v>
      </c>
      <c r="B349" s="59">
        <f t="shared" si="71"/>
        <v>5.4199999999999271</v>
      </c>
      <c r="C349" s="59">
        <f t="shared" si="72"/>
        <v>2.7099999999999635</v>
      </c>
      <c r="D349" s="59">
        <f t="shared" si="73"/>
        <v>2.7099999999999635</v>
      </c>
      <c r="E349" s="60">
        <f t="shared" si="74"/>
        <v>2.953639999999969</v>
      </c>
      <c r="F349" s="50">
        <v>16.97</v>
      </c>
      <c r="G349" s="61">
        <f t="shared" si="75"/>
        <v>21.691827523999187</v>
      </c>
      <c r="H349" s="39">
        <f t="shared" si="76"/>
        <v>4.4736056945119547E+20</v>
      </c>
      <c r="I349" s="40">
        <f t="shared" si="77"/>
        <v>68.600000000000037</v>
      </c>
      <c r="J349" s="40">
        <v>343</v>
      </c>
    </row>
    <row r="350" spans="1:10">
      <c r="A350" s="59">
        <f t="shared" si="70"/>
        <v>0.44300000000000028</v>
      </c>
      <c r="B350" s="59">
        <f t="shared" si="71"/>
        <v>5.4299999999999269</v>
      </c>
      <c r="C350" s="59">
        <f t="shared" si="72"/>
        <v>2.7149999999999634</v>
      </c>
      <c r="D350" s="59">
        <f t="shared" si="73"/>
        <v>2.7149999999999634</v>
      </c>
      <c r="E350" s="60">
        <f t="shared" si="74"/>
        <v>2.9624899999999688</v>
      </c>
      <c r="F350" s="50">
        <v>16.97</v>
      </c>
      <c r="G350" s="61">
        <f t="shared" si="75"/>
        <v>21.837180350249181</v>
      </c>
      <c r="H350" s="39">
        <f t="shared" si="76"/>
        <v>5.1388235021912506E+20</v>
      </c>
      <c r="I350" s="40">
        <f t="shared" si="77"/>
        <v>68.800000000000026</v>
      </c>
      <c r="J350" s="40">
        <v>344</v>
      </c>
    </row>
    <row r="351" spans="1:10">
      <c r="A351" s="59">
        <f t="shared" si="70"/>
        <v>0.44400000000000028</v>
      </c>
      <c r="B351" s="59">
        <f t="shared" si="71"/>
        <v>5.4399999999999267</v>
      </c>
      <c r="C351" s="59">
        <f t="shared" si="72"/>
        <v>2.7199999999999633</v>
      </c>
      <c r="D351" s="59">
        <f t="shared" si="73"/>
        <v>2.7199999999999633</v>
      </c>
      <c r="E351" s="60">
        <f t="shared" si="74"/>
        <v>2.9713599999999687</v>
      </c>
      <c r="F351" s="50">
        <v>16.97</v>
      </c>
      <c r="G351" s="61">
        <f t="shared" si="75"/>
        <v>21.983309823999178</v>
      </c>
      <c r="H351" s="39">
        <f t="shared" si="76"/>
        <v>5.9029581035871928E+20</v>
      </c>
      <c r="I351" s="40">
        <f t="shared" si="77"/>
        <v>69.000000000000028</v>
      </c>
      <c r="J351" s="40">
        <v>345</v>
      </c>
    </row>
    <row r="352" spans="1:10">
      <c r="A352" s="59">
        <f t="shared" si="70"/>
        <v>0.44500000000000028</v>
      </c>
      <c r="B352" s="59">
        <f t="shared" si="71"/>
        <v>5.4499999999999265</v>
      </c>
      <c r="C352" s="59">
        <f t="shared" si="72"/>
        <v>2.7249999999999632</v>
      </c>
      <c r="D352" s="59">
        <f t="shared" si="73"/>
        <v>2.7249999999999632</v>
      </c>
      <c r="E352" s="60">
        <f t="shared" si="74"/>
        <v>2.9802499999999688</v>
      </c>
      <c r="F352" s="50">
        <v>16.97</v>
      </c>
      <c r="G352" s="61">
        <f t="shared" si="75"/>
        <v>22.130218906249173</v>
      </c>
      <c r="H352" s="39">
        <f t="shared" si="76"/>
        <v>6.7807182632070257E+20</v>
      </c>
      <c r="I352" s="40">
        <f t="shared" si="77"/>
        <v>69.200000000000031</v>
      </c>
      <c r="J352" s="40">
        <v>346</v>
      </c>
    </row>
    <row r="353" spans="1:10">
      <c r="A353" s="59">
        <f t="shared" si="70"/>
        <v>0.44600000000000029</v>
      </c>
      <c r="B353" s="59">
        <f t="shared" si="71"/>
        <v>5.4599999999999262</v>
      </c>
      <c r="C353" s="59">
        <f t="shared" si="72"/>
        <v>2.7299999999999631</v>
      </c>
      <c r="D353" s="59">
        <f t="shared" si="73"/>
        <v>2.7299999999999631</v>
      </c>
      <c r="E353" s="60">
        <f t="shared" si="74"/>
        <v>2.9891599999999685</v>
      </c>
      <c r="F353" s="50">
        <v>16.97</v>
      </c>
      <c r="G353" s="61">
        <f t="shared" si="75"/>
        <v>22.277910563999161</v>
      </c>
      <c r="H353" s="39">
        <f t="shared" si="76"/>
        <v>7.7889999146442621E+20</v>
      </c>
      <c r="I353" s="40">
        <f t="shared" si="77"/>
        <v>69.400000000000034</v>
      </c>
      <c r="J353" s="40">
        <v>347</v>
      </c>
    </row>
    <row r="354" spans="1:10">
      <c r="A354" s="59">
        <f t="shared" ref="A354:A417" si="78">A353+0.1%</f>
        <v>0.44700000000000029</v>
      </c>
      <c r="B354" s="59">
        <f t="shared" ref="B354:B417" si="79">B353+1%</f>
        <v>5.469999999999926</v>
      </c>
      <c r="C354" s="59">
        <f t="shared" ref="C354:C417" si="80">C353+0.5%</f>
        <v>2.734999999999963</v>
      </c>
      <c r="D354" s="59">
        <f t="shared" ref="D354:D417" si="81">D353+0.5%</f>
        <v>2.734999999999963</v>
      </c>
      <c r="E354" s="60">
        <f t="shared" si="74"/>
        <v>2.9980899999999684</v>
      </c>
      <c r="F354" s="50">
        <v>16.97</v>
      </c>
      <c r="G354" s="61">
        <f t="shared" si="75"/>
        <v>22.426387770249157</v>
      </c>
      <c r="H354" s="39">
        <f t="shared" si="76"/>
        <v>8.9472113890239119E+20</v>
      </c>
      <c r="I354" s="40">
        <f t="shared" si="77"/>
        <v>69.600000000000037</v>
      </c>
      <c r="J354" s="40">
        <v>348</v>
      </c>
    </row>
    <row r="355" spans="1:10">
      <c r="A355" s="59">
        <f t="shared" si="78"/>
        <v>0.44800000000000029</v>
      </c>
      <c r="B355" s="59">
        <f t="shared" si="79"/>
        <v>5.4799999999999258</v>
      </c>
      <c r="C355" s="59">
        <f t="shared" si="80"/>
        <v>2.7399999999999629</v>
      </c>
      <c r="D355" s="59">
        <f t="shared" si="81"/>
        <v>2.7399999999999629</v>
      </c>
      <c r="E355" s="60">
        <f t="shared" si="74"/>
        <v>3.007039999999968</v>
      </c>
      <c r="F355" s="50">
        <v>16.97</v>
      </c>
      <c r="G355" s="61">
        <f t="shared" si="75"/>
        <v>22.575653503999149</v>
      </c>
      <c r="H355" s="39">
        <f t="shared" si="76"/>
        <v>1.0277647004382505E+21</v>
      </c>
      <c r="I355" s="40">
        <f t="shared" si="77"/>
        <v>69.80000000000004</v>
      </c>
      <c r="J355" s="40">
        <v>349</v>
      </c>
    </row>
    <row r="356" spans="1:10">
      <c r="A356" s="59">
        <f t="shared" si="78"/>
        <v>0.44900000000000029</v>
      </c>
      <c r="B356" s="59">
        <f t="shared" si="79"/>
        <v>5.4899999999999256</v>
      </c>
      <c r="C356" s="59">
        <f t="shared" si="80"/>
        <v>2.7449999999999628</v>
      </c>
      <c r="D356" s="59">
        <f t="shared" si="81"/>
        <v>2.7449999999999628</v>
      </c>
      <c r="E356" s="60">
        <f t="shared" si="74"/>
        <v>3.0160099999999681</v>
      </c>
      <c r="F356" s="50">
        <v>16.97</v>
      </c>
      <c r="G356" s="61">
        <f t="shared" si="75"/>
        <v>22.725710750249142</v>
      </c>
      <c r="H356" s="39">
        <f t="shared" si="76"/>
        <v>1.1805916207174386E+21</v>
      </c>
      <c r="I356" s="40">
        <f t="shared" si="77"/>
        <v>70.000000000000043</v>
      </c>
      <c r="J356" s="40">
        <v>350</v>
      </c>
    </row>
    <row r="357" spans="1:10">
      <c r="A357" s="59">
        <f t="shared" si="78"/>
        <v>0.45000000000000029</v>
      </c>
      <c r="B357" s="59">
        <f t="shared" si="79"/>
        <v>5.4999999999999254</v>
      </c>
      <c r="C357" s="59">
        <f t="shared" si="80"/>
        <v>2.7499999999999627</v>
      </c>
      <c r="D357" s="59">
        <f t="shared" si="81"/>
        <v>2.7499999999999627</v>
      </c>
      <c r="E357" s="60">
        <f t="shared" si="74"/>
        <v>3.0249999999999679</v>
      </c>
      <c r="F357" s="50">
        <v>16.97</v>
      </c>
      <c r="G357" s="61">
        <f t="shared" si="75"/>
        <v>22.876562499999135</v>
      </c>
      <c r="H357" s="39">
        <f t="shared" si="76"/>
        <v>1.3561436526414057E+21</v>
      </c>
      <c r="I357" s="40">
        <f t="shared" si="77"/>
        <v>70.200000000000045</v>
      </c>
      <c r="J357" s="40">
        <v>351</v>
      </c>
    </row>
    <row r="358" spans="1:10">
      <c r="A358" s="59">
        <f t="shared" si="78"/>
        <v>0.45100000000000029</v>
      </c>
      <c r="B358" s="59">
        <f t="shared" si="79"/>
        <v>5.5099999999999252</v>
      </c>
      <c r="C358" s="59">
        <f t="shared" si="80"/>
        <v>2.7549999999999626</v>
      </c>
      <c r="D358" s="59">
        <f t="shared" si="81"/>
        <v>2.7549999999999626</v>
      </c>
      <c r="E358" s="60">
        <f t="shared" si="74"/>
        <v>3.0340099999999675</v>
      </c>
      <c r="F358" s="50">
        <v>16.97</v>
      </c>
      <c r="G358" s="61">
        <f t="shared" si="75"/>
        <v>23.028211750249127</v>
      </c>
      <c r="H358" s="39">
        <f t="shared" si="76"/>
        <v>1.5577999829288532E+21</v>
      </c>
      <c r="I358" s="40">
        <f t="shared" si="77"/>
        <v>70.400000000000034</v>
      </c>
      <c r="J358" s="40">
        <v>352</v>
      </c>
    </row>
    <row r="359" spans="1:10">
      <c r="A359" s="59">
        <f t="shared" si="78"/>
        <v>0.45200000000000029</v>
      </c>
      <c r="B359" s="59">
        <f t="shared" si="79"/>
        <v>5.519999999999925</v>
      </c>
      <c r="C359" s="59">
        <f t="shared" si="80"/>
        <v>2.7599999999999625</v>
      </c>
      <c r="D359" s="59">
        <f t="shared" si="81"/>
        <v>2.7599999999999625</v>
      </c>
      <c r="E359" s="60">
        <f t="shared" si="74"/>
        <v>3.0430399999999671</v>
      </c>
      <c r="F359" s="50">
        <v>16.97</v>
      </c>
      <c r="G359" s="61">
        <f t="shared" si="75"/>
        <v>23.180661503999119</v>
      </c>
      <c r="H359" s="39">
        <f t="shared" si="76"/>
        <v>1.7894422778047834E+21</v>
      </c>
      <c r="I359" s="40">
        <f t="shared" si="77"/>
        <v>70.600000000000037</v>
      </c>
      <c r="J359" s="40">
        <v>353</v>
      </c>
    </row>
    <row r="360" spans="1:10">
      <c r="A360" s="59">
        <f t="shared" si="78"/>
        <v>0.45300000000000029</v>
      </c>
      <c r="B360" s="59">
        <f t="shared" si="79"/>
        <v>5.5299999999999248</v>
      </c>
      <c r="C360" s="59">
        <f t="shared" si="80"/>
        <v>2.7649999999999624</v>
      </c>
      <c r="D360" s="59">
        <f t="shared" si="81"/>
        <v>2.7649999999999624</v>
      </c>
      <c r="E360" s="60">
        <f t="shared" si="74"/>
        <v>3.0520899999999673</v>
      </c>
      <c r="F360" s="50">
        <v>16.97</v>
      </c>
      <c r="G360" s="61">
        <f t="shared" si="75"/>
        <v>23.333914770249116</v>
      </c>
      <c r="H360" s="39">
        <f t="shared" si="76"/>
        <v>2.0555294008765016E+21</v>
      </c>
      <c r="I360" s="40">
        <f t="shared" si="77"/>
        <v>70.80000000000004</v>
      </c>
      <c r="J360" s="40">
        <v>354</v>
      </c>
    </row>
    <row r="361" spans="1:10">
      <c r="A361" s="59">
        <f t="shared" si="78"/>
        <v>0.45400000000000029</v>
      </c>
      <c r="B361" s="59">
        <f t="shared" si="79"/>
        <v>5.5399999999999245</v>
      </c>
      <c r="C361" s="59">
        <f t="shared" si="80"/>
        <v>2.7699999999999623</v>
      </c>
      <c r="D361" s="59">
        <f t="shared" si="81"/>
        <v>2.7699999999999623</v>
      </c>
      <c r="E361" s="60">
        <f t="shared" si="74"/>
        <v>3.0611599999999672</v>
      </c>
      <c r="F361" s="50">
        <v>16.97</v>
      </c>
      <c r="G361" s="61">
        <f t="shared" si="75"/>
        <v>23.48797456399911</v>
      </c>
      <c r="H361" s="39">
        <f t="shared" si="76"/>
        <v>2.3611832414348787E+21</v>
      </c>
      <c r="I361" s="40">
        <f t="shared" si="77"/>
        <v>71.000000000000043</v>
      </c>
      <c r="J361" s="40">
        <v>355</v>
      </c>
    </row>
    <row r="362" spans="1:10">
      <c r="A362" s="59">
        <f t="shared" si="78"/>
        <v>0.45500000000000029</v>
      </c>
      <c r="B362" s="59">
        <f t="shared" si="79"/>
        <v>5.5499999999999243</v>
      </c>
      <c r="C362" s="59">
        <f t="shared" si="80"/>
        <v>2.7749999999999622</v>
      </c>
      <c r="D362" s="59">
        <f t="shared" si="81"/>
        <v>2.7749999999999622</v>
      </c>
      <c r="E362" s="60">
        <f t="shared" si="74"/>
        <v>3.0702499999999668</v>
      </c>
      <c r="F362" s="50">
        <v>16.97</v>
      </c>
      <c r="G362" s="61">
        <f t="shared" si="75"/>
        <v>23.642843906249098</v>
      </c>
      <c r="H362" s="39">
        <f t="shared" si="76"/>
        <v>2.7122873052828119E+21</v>
      </c>
      <c r="I362" s="40">
        <f t="shared" si="77"/>
        <v>71.200000000000031</v>
      </c>
      <c r="J362" s="40">
        <v>356</v>
      </c>
    </row>
    <row r="363" spans="1:10">
      <c r="A363" s="59">
        <f t="shared" si="78"/>
        <v>0.45600000000000029</v>
      </c>
      <c r="B363" s="59">
        <f t="shared" si="79"/>
        <v>5.5599999999999241</v>
      </c>
      <c r="C363" s="59">
        <f t="shared" si="80"/>
        <v>2.7799999999999621</v>
      </c>
      <c r="D363" s="59">
        <f t="shared" si="81"/>
        <v>2.7799999999999621</v>
      </c>
      <c r="E363" s="60">
        <f t="shared" si="74"/>
        <v>3.0793599999999666</v>
      </c>
      <c r="F363" s="50">
        <v>16.97</v>
      </c>
      <c r="G363" s="61">
        <f t="shared" si="75"/>
        <v>23.798525823999093</v>
      </c>
      <c r="H363" s="39">
        <f t="shared" si="76"/>
        <v>3.1155999658577069E+21</v>
      </c>
      <c r="I363" s="40">
        <f t="shared" si="77"/>
        <v>71.400000000000034</v>
      </c>
      <c r="J363" s="40">
        <v>357</v>
      </c>
    </row>
    <row r="364" spans="1:10">
      <c r="A364" s="59">
        <f t="shared" si="78"/>
        <v>0.45700000000000029</v>
      </c>
      <c r="B364" s="59">
        <f t="shared" si="79"/>
        <v>5.5699999999999239</v>
      </c>
      <c r="C364" s="59">
        <f t="shared" si="80"/>
        <v>2.784999999999962</v>
      </c>
      <c r="D364" s="59">
        <f t="shared" si="81"/>
        <v>2.784999999999962</v>
      </c>
      <c r="E364" s="60">
        <f t="shared" si="74"/>
        <v>3.0884899999999664</v>
      </c>
      <c r="F364" s="50">
        <v>16.97</v>
      </c>
      <c r="G364" s="61">
        <f t="shared" si="75"/>
        <v>23.955023350249089</v>
      </c>
      <c r="H364" s="39">
        <f t="shared" si="76"/>
        <v>3.5788845556095669E+21</v>
      </c>
      <c r="I364" s="40">
        <f t="shared" si="77"/>
        <v>71.600000000000037</v>
      </c>
      <c r="J364" s="40">
        <v>358</v>
      </c>
    </row>
    <row r="365" spans="1:10">
      <c r="A365" s="59">
        <f t="shared" si="78"/>
        <v>0.4580000000000003</v>
      </c>
      <c r="B365" s="59">
        <f t="shared" si="79"/>
        <v>5.5799999999999237</v>
      </c>
      <c r="C365" s="59">
        <f t="shared" si="80"/>
        <v>2.7899999999999618</v>
      </c>
      <c r="D365" s="59">
        <f t="shared" si="81"/>
        <v>2.7899999999999618</v>
      </c>
      <c r="E365" s="60">
        <f t="shared" si="74"/>
        <v>3.0976399999999664</v>
      </c>
      <c r="F365" s="50">
        <v>16.97</v>
      </c>
      <c r="G365" s="61">
        <f t="shared" si="75"/>
        <v>24.112339523999079</v>
      </c>
      <c r="H365" s="39">
        <f t="shared" si="76"/>
        <v>4.1110588017530052E+21</v>
      </c>
      <c r="I365" s="40">
        <f t="shared" si="77"/>
        <v>71.80000000000004</v>
      </c>
      <c r="J365" s="40">
        <v>359</v>
      </c>
    </row>
    <row r="366" spans="1:10">
      <c r="A366" s="59">
        <f t="shared" si="78"/>
        <v>0.4590000000000003</v>
      </c>
      <c r="B366" s="59">
        <f t="shared" si="79"/>
        <v>5.5899999999999235</v>
      </c>
      <c r="C366" s="59">
        <f t="shared" si="80"/>
        <v>2.7949999999999617</v>
      </c>
      <c r="D366" s="59">
        <f t="shared" si="81"/>
        <v>2.7949999999999617</v>
      </c>
      <c r="E366" s="60">
        <f t="shared" si="74"/>
        <v>3.1068099999999665</v>
      </c>
      <c r="F366" s="50">
        <v>16.97</v>
      </c>
      <c r="G366" s="61">
        <f t="shared" si="75"/>
        <v>24.270477390249074</v>
      </c>
      <c r="H366" s="39">
        <f t="shared" si="76"/>
        <v>4.7223664828697585E+21</v>
      </c>
      <c r="I366" s="40">
        <f t="shared" si="77"/>
        <v>72.000000000000028</v>
      </c>
      <c r="J366" s="40">
        <v>360</v>
      </c>
    </row>
    <row r="367" spans="1:10">
      <c r="A367" s="59">
        <f t="shared" si="78"/>
        <v>0.4600000000000003</v>
      </c>
      <c r="B367" s="59">
        <f t="shared" si="79"/>
        <v>5.5999999999999233</v>
      </c>
      <c r="C367" s="59">
        <f t="shared" si="80"/>
        <v>2.7999999999999616</v>
      </c>
      <c r="D367" s="59">
        <f t="shared" si="81"/>
        <v>2.7999999999999616</v>
      </c>
      <c r="E367" s="60">
        <f t="shared" si="74"/>
        <v>3.1159999999999659</v>
      </c>
      <c r="F367" s="50">
        <v>16.97</v>
      </c>
      <c r="G367" s="61">
        <f t="shared" si="75"/>
        <v>24.429439999999065</v>
      </c>
      <c r="H367" s="39">
        <f t="shared" si="76"/>
        <v>5.4245746105656269E+21</v>
      </c>
      <c r="I367" s="40">
        <f t="shared" si="77"/>
        <v>72.200000000000031</v>
      </c>
      <c r="J367" s="40">
        <v>361</v>
      </c>
    </row>
    <row r="368" spans="1:10">
      <c r="A368" s="59">
        <f t="shared" si="78"/>
        <v>0.4610000000000003</v>
      </c>
      <c r="B368" s="59">
        <f t="shared" si="79"/>
        <v>5.609999999999923</v>
      </c>
      <c r="C368" s="59">
        <f t="shared" si="80"/>
        <v>2.8049999999999615</v>
      </c>
      <c r="D368" s="59">
        <f t="shared" si="81"/>
        <v>2.8049999999999615</v>
      </c>
      <c r="E368" s="60">
        <f t="shared" si="74"/>
        <v>3.1252099999999658</v>
      </c>
      <c r="F368" s="50">
        <v>16.97</v>
      </c>
      <c r="G368" s="61">
        <f t="shared" si="75"/>
        <v>24.589230410249055</v>
      </c>
      <c r="H368" s="39">
        <f t="shared" si="76"/>
        <v>6.231199931715417E+21</v>
      </c>
      <c r="I368" s="40">
        <f t="shared" si="77"/>
        <v>72.400000000000034</v>
      </c>
      <c r="J368" s="40">
        <v>362</v>
      </c>
    </row>
    <row r="369" spans="1:10">
      <c r="A369" s="59">
        <f t="shared" si="78"/>
        <v>0.4620000000000003</v>
      </c>
      <c r="B369" s="59">
        <f t="shared" si="79"/>
        <v>5.6199999999999228</v>
      </c>
      <c r="C369" s="59">
        <f t="shared" si="80"/>
        <v>2.8099999999999614</v>
      </c>
      <c r="D369" s="59">
        <f t="shared" si="81"/>
        <v>2.8099999999999614</v>
      </c>
      <c r="E369" s="60">
        <f t="shared" si="74"/>
        <v>3.1344399999999659</v>
      </c>
      <c r="F369" s="50">
        <v>16.97</v>
      </c>
      <c r="G369" s="61">
        <f t="shared" si="75"/>
        <v>24.749851683999051</v>
      </c>
      <c r="H369" s="39">
        <f t="shared" si="76"/>
        <v>7.1577691112191369E+21</v>
      </c>
      <c r="I369" s="40">
        <f t="shared" si="77"/>
        <v>72.600000000000037</v>
      </c>
      <c r="J369" s="40">
        <v>363</v>
      </c>
    </row>
    <row r="370" spans="1:10">
      <c r="A370" s="59">
        <f t="shared" si="78"/>
        <v>0.4630000000000003</v>
      </c>
      <c r="B370" s="59">
        <f t="shared" si="79"/>
        <v>5.6299999999999226</v>
      </c>
      <c r="C370" s="59">
        <f t="shared" si="80"/>
        <v>2.8149999999999613</v>
      </c>
      <c r="D370" s="59">
        <f t="shared" si="81"/>
        <v>2.8149999999999613</v>
      </c>
      <c r="E370" s="60">
        <f t="shared" si="74"/>
        <v>3.1436899999999657</v>
      </c>
      <c r="F370" s="50">
        <v>16.97</v>
      </c>
      <c r="G370" s="61">
        <f t="shared" si="75"/>
        <v>24.911306890249044</v>
      </c>
      <c r="H370" s="39">
        <f t="shared" si="76"/>
        <v>8.2221176035060126E+21</v>
      </c>
      <c r="I370" s="40">
        <f t="shared" si="77"/>
        <v>72.80000000000004</v>
      </c>
      <c r="J370" s="40">
        <v>364</v>
      </c>
    </row>
    <row r="371" spans="1:10">
      <c r="A371" s="59">
        <f t="shared" si="78"/>
        <v>0.4640000000000003</v>
      </c>
      <c r="B371" s="59">
        <f t="shared" si="79"/>
        <v>5.6399999999999224</v>
      </c>
      <c r="C371" s="59">
        <f t="shared" si="80"/>
        <v>2.8199999999999612</v>
      </c>
      <c r="D371" s="59">
        <f t="shared" si="81"/>
        <v>2.8199999999999612</v>
      </c>
      <c r="E371" s="60">
        <f t="shared" si="74"/>
        <v>3.1529599999999651</v>
      </c>
      <c r="F371" s="50">
        <v>16.97</v>
      </c>
      <c r="G371" s="61">
        <f t="shared" si="75"/>
        <v>25.073599103999033</v>
      </c>
      <c r="H371" s="39">
        <f t="shared" si="76"/>
        <v>9.4447329657395211E+21</v>
      </c>
      <c r="I371" s="40">
        <f t="shared" si="77"/>
        <v>73.000000000000028</v>
      </c>
      <c r="J371" s="40">
        <v>365</v>
      </c>
    </row>
    <row r="372" spans="1:10">
      <c r="A372" s="59">
        <f t="shared" si="78"/>
        <v>0.4650000000000003</v>
      </c>
      <c r="B372" s="59">
        <f t="shared" si="79"/>
        <v>5.6499999999999222</v>
      </c>
      <c r="C372" s="59">
        <f t="shared" si="80"/>
        <v>2.8249999999999611</v>
      </c>
      <c r="D372" s="59">
        <f t="shared" si="81"/>
        <v>2.8249999999999611</v>
      </c>
      <c r="E372" s="60">
        <f t="shared" si="74"/>
        <v>3.1622499999999651</v>
      </c>
      <c r="F372" s="50">
        <v>16.97</v>
      </c>
      <c r="G372" s="61">
        <f t="shared" si="75"/>
        <v>25.236731406249028</v>
      </c>
      <c r="H372" s="39">
        <f t="shared" si="76"/>
        <v>1.0849149221131256E+22</v>
      </c>
      <c r="I372" s="40">
        <f t="shared" si="77"/>
        <v>73.200000000000031</v>
      </c>
      <c r="J372" s="40">
        <v>366</v>
      </c>
    </row>
    <row r="373" spans="1:10">
      <c r="A373" s="59">
        <f t="shared" si="78"/>
        <v>0.4660000000000003</v>
      </c>
      <c r="B373" s="59">
        <f t="shared" si="79"/>
        <v>5.659999999999922</v>
      </c>
      <c r="C373" s="59">
        <f t="shared" si="80"/>
        <v>2.829999999999961</v>
      </c>
      <c r="D373" s="59">
        <f t="shared" si="81"/>
        <v>2.829999999999961</v>
      </c>
      <c r="E373" s="60">
        <f t="shared" si="74"/>
        <v>3.1715599999999653</v>
      </c>
      <c r="F373" s="50">
        <v>16.97</v>
      </c>
      <c r="G373" s="61">
        <f t="shared" si="75"/>
        <v>25.400706883999025</v>
      </c>
      <c r="H373" s="39">
        <f t="shared" si="76"/>
        <v>1.2462399863430836E+22</v>
      </c>
      <c r="I373" s="40">
        <f t="shared" si="77"/>
        <v>73.400000000000034</v>
      </c>
      <c r="J373" s="40">
        <v>367</v>
      </c>
    </row>
    <row r="374" spans="1:10">
      <c r="A374" s="59">
        <f t="shared" si="78"/>
        <v>0.4670000000000003</v>
      </c>
      <c r="B374" s="59">
        <f t="shared" si="79"/>
        <v>5.6699999999999218</v>
      </c>
      <c r="C374" s="59">
        <f t="shared" si="80"/>
        <v>2.8349999999999609</v>
      </c>
      <c r="D374" s="59">
        <f t="shared" si="81"/>
        <v>2.8349999999999609</v>
      </c>
      <c r="E374" s="60">
        <f t="shared" si="74"/>
        <v>3.1808899999999651</v>
      </c>
      <c r="F374" s="50">
        <v>16.97</v>
      </c>
      <c r="G374" s="61">
        <f t="shared" si="75"/>
        <v>25.565528630249013</v>
      </c>
      <c r="H374" s="39">
        <f t="shared" si="76"/>
        <v>1.4315538222438278E+22</v>
      </c>
      <c r="I374" s="40">
        <f t="shared" si="77"/>
        <v>73.600000000000037</v>
      </c>
      <c r="J374" s="40">
        <v>368</v>
      </c>
    </row>
    <row r="375" spans="1:10">
      <c r="A375" s="59">
        <f t="shared" si="78"/>
        <v>0.4680000000000003</v>
      </c>
      <c r="B375" s="59">
        <f t="shared" si="79"/>
        <v>5.6799999999999216</v>
      </c>
      <c r="C375" s="59">
        <f t="shared" si="80"/>
        <v>2.8399999999999608</v>
      </c>
      <c r="D375" s="59">
        <f t="shared" si="81"/>
        <v>2.8399999999999608</v>
      </c>
      <c r="E375" s="60">
        <f t="shared" si="74"/>
        <v>3.1902399999999647</v>
      </c>
      <c r="F375" s="50">
        <v>16.97</v>
      </c>
      <c r="G375" s="61">
        <f t="shared" si="75"/>
        <v>25.731199743999003</v>
      </c>
      <c r="H375" s="39">
        <f t="shared" si="76"/>
        <v>1.6444235207012029E+22</v>
      </c>
      <c r="I375" s="40">
        <f t="shared" si="77"/>
        <v>73.80000000000004</v>
      </c>
      <c r="J375" s="40">
        <v>369</v>
      </c>
    </row>
    <row r="376" spans="1:10">
      <c r="A376" s="59">
        <f t="shared" si="78"/>
        <v>0.46900000000000031</v>
      </c>
      <c r="B376" s="59">
        <f t="shared" si="79"/>
        <v>5.6899999999999213</v>
      </c>
      <c r="C376" s="59">
        <f t="shared" si="80"/>
        <v>2.8449999999999607</v>
      </c>
      <c r="D376" s="59">
        <f t="shared" si="81"/>
        <v>2.8449999999999607</v>
      </c>
      <c r="E376" s="60">
        <f t="shared" si="74"/>
        <v>3.1996099999999648</v>
      </c>
      <c r="F376" s="50">
        <v>16.97</v>
      </c>
      <c r="G376" s="61">
        <f t="shared" si="75"/>
        <v>25.897723330249001</v>
      </c>
      <c r="H376" s="39">
        <f t="shared" si="76"/>
        <v>1.8889465931479046E+22</v>
      </c>
      <c r="I376" s="40">
        <f t="shared" si="77"/>
        <v>74.000000000000043</v>
      </c>
      <c r="J376" s="40">
        <v>370</v>
      </c>
    </row>
    <row r="377" spans="1:10">
      <c r="A377" s="59">
        <f t="shared" si="78"/>
        <v>0.47000000000000031</v>
      </c>
      <c r="B377" s="59">
        <f t="shared" si="79"/>
        <v>5.6999999999999211</v>
      </c>
      <c r="C377" s="59">
        <f t="shared" si="80"/>
        <v>2.8499999999999606</v>
      </c>
      <c r="D377" s="59">
        <f t="shared" si="81"/>
        <v>2.8499999999999606</v>
      </c>
      <c r="E377" s="60">
        <f t="shared" si="74"/>
        <v>3.2089999999999645</v>
      </c>
      <c r="F377" s="50">
        <v>16.97</v>
      </c>
      <c r="G377" s="61">
        <f t="shared" si="75"/>
        <v>26.065102499998989</v>
      </c>
      <c r="H377" s="39">
        <f t="shared" si="76"/>
        <v>2.169829844226252E+22</v>
      </c>
      <c r="I377" s="40">
        <f t="shared" si="77"/>
        <v>74.200000000000045</v>
      </c>
      <c r="J377" s="40">
        <v>371</v>
      </c>
    </row>
    <row r="378" spans="1:10">
      <c r="A378" s="59">
        <f t="shared" si="78"/>
        <v>0.47100000000000031</v>
      </c>
      <c r="B378" s="59">
        <f t="shared" si="79"/>
        <v>5.7099999999999209</v>
      </c>
      <c r="C378" s="59">
        <f t="shared" si="80"/>
        <v>2.8549999999999605</v>
      </c>
      <c r="D378" s="59">
        <f t="shared" si="81"/>
        <v>2.8549999999999605</v>
      </c>
      <c r="E378" s="60">
        <f t="shared" si="74"/>
        <v>3.218409999999964</v>
      </c>
      <c r="F378" s="50">
        <v>16.97</v>
      </c>
      <c r="G378" s="61">
        <f t="shared" si="75"/>
        <v>26.233340370248982</v>
      </c>
      <c r="H378" s="39">
        <f t="shared" si="76"/>
        <v>2.4924799726861685E+22</v>
      </c>
      <c r="I378" s="40">
        <f t="shared" si="77"/>
        <v>74.400000000000048</v>
      </c>
      <c r="J378" s="40">
        <v>372</v>
      </c>
    </row>
    <row r="379" spans="1:10">
      <c r="A379" s="59">
        <f t="shared" si="78"/>
        <v>0.47200000000000031</v>
      </c>
      <c r="B379" s="59">
        <f t="shared" si="79"/>
        <v>5.7199999999999207</v>
      </c>
      <c r="C379" s="59">
        <f t="shared" si="80"/>
        <v>2.8599999999999604</v>
      </c>
      <c r="D379" s="59">
        <f t="shared" si="81"/>
        <v>2.8599999999999604</v>
      </c>
      <c r="E379" s="60">
        <f t="shared" si="74"/>
        <v>3.2278399999999641</v>
      </c>
      <c r="F379" s="50">
        <v>16.97</v>
      </c>
      <c r="G379" s="61">
        <f t="shared" si="75"/>
        <v>26.402440063998977</v>
      </c>
      <c r="H379" s="39">
        <f t="shared" si="76"/>
        <v>2.8631076444876564E+22</v>
      </c>
      <c r="I379" s="40">
        <f t="shared" si="77"/>
        <v>74.600000000000037</v>
      </c>
      <c r="J379" s="40">
        <v>373</v>
      </c>
    </row>
    <row r="380" spans="1:10">
      <c r="A380" s="59">
        <f t="shared" si="78"/>
        <v>0.47300000000000031</v>
      </c>
      <c r="B380" s="59">
        <f t="shared" si="79"/>
        <v>5.7299999999999205</v>
      </c>
      <c r="C380" s="59">
        <f t="shared" si="80"/>
        <v>2.8649999999999602</v>
      </c>
      <c r="D380" s="59">
        <f t="shared" si="81"/>
        <v>2.8649999999999602</v>
      </c>
      <c r="E380" s="60">
        <f t="shared" si="74"/>
        <v>3.2372899999999638</v>
      </c>
      <c r="F380" s="50">
        <v>16.97</v>
      </c>
      <c r="G380" s="61">
        <f t="shared" si="75"/>
        <v>26.572404710248968</v>
      </c>
      <c r="H380" s="39">
        <f t="shared" si="76"/>
        <v>3.2888470414024067E+22</v>
      </c>
      <c r="I380" s="40">
        <f t="shared" si="77"/>
        <v>74.80000000000004</v>
      </c>
      <c r="J380" s="40">
        <v>374</v>
      </c>
    </row>
    <row r="381" spans="1:10">
      <c r="A381" s="59">
        <f t="shared" si="78"/>
        <v>0.47400000000000031</v>
      </c>
      <c r="B381" s="59">
        <f t="shared" si="79"/>
        <v>5.7399999999999203</v>
      </c>
      <c r="C381" s="59">
        <f t="shared" si="80"/>
        <v>2.8699999999999601</v>
      </c>
      <c r="D381" s="59">
        <f t="shared" si="81"/>
        <v>2.8699999999999601</v>
      </c>
      <c r="E381" s="60">
        <f t="shared" si="74"/>
        <v>3.2467599999999637</v>
      </c>
      <c r="F381" s="50">
        <v>16.97</v>
      </c>
      <c r="G381" s="61">
        <f t="shared" si="75"/>
        <v>26.743237443998957</v>
      </c>
      <c r="H381" s="39">
        <f t="shared" si="76"/>
        <v>3.7778931862958118E+22</v>
      </c>
      <c r="I381" s="40">
        <f t="shared" si="77"/>
        <v>75.000000000000043</v>
      </c>
      <c r="J381" s="40">
        <v>375</v>
      </c>
    </row>
    <row r="382" spans="1:10">
      <c r="A382" s="59">
        <f t="shared" si="78"/>
        <v>0.47500000000000031</v>
      </c>
      <c r="B382" s="59">
        <f t="shared" si="79"/>
        <v>5.7499999999999201</v>
      </c>
      <c r="C382" s="59">
        <f t="shared" si="80"/>
        <v>2.87499999999996</v>
      </c>
      <c r="D382" s="59">
        <f t="shared" si="81"/>
        <v>2.87499999999996</v>
      </c>
      <c r="E382" s="60">
        <f t="shared" si="74"/>
        <v>3.2562499999999632</v>
      </c>
      <c r="F382" s="50">
        <v>16.97</v>
      </c>
      <c r="G382" s="61">
        <f t="shared" si="75"/>
        <v>26.914941406248946</v>
      </c>
      <c r="H382" s="39">
        <f t="shared" si="76"/>
        <v>4.3396596884525048E+22</v>
      </c>
      <c r="I382" s="40">
        <f t="shared" si="77"/>
        <v>75.200000000000045</v>
      </c>
      <c r="J382" s="40">
        <v>376</v>
      </c>
    </row>
    <row r="383" spans="1:10">
      <c r="A383" s="59">
        <f t="shared" si="78"/>
        <v>0.47600000000000031</v>
      </c>
      <c r="B383" s="59">
        <f t="shared" si="79"/>
        <v>5.7599999999999199</v>
      </c>
      <c r="C383" s="59">
        <f t="shared" si="80"/>
        <v>2.8799999999999599</v>
      </c>
      <c r="D383" s="59">
        <f t="shared" si="81"/>
        <v>2.8799999999999599</v>
      </c>
      <c r="E383" s="60">
        <f t="shared" si="74"/>
        <v>3.2657599999999634</v>
      </c>
      <c r="F383" s="50">
        <v>16.97</v>
      </c>
      <c r="G383" s="61">
        <f t="shared" si="75"/>
        <v>27.087519743998939</v>
      </c>
      <c r="H383" s="39">
        <f t="shared" si="76"/>
        <v>4.9849599453723403E+22</v>
      </c>
      <c r="I383" s="40">
        <f t="shared" si="77"/>
        <v>75.400000000000034</v>
      </c>
      <c r="J383" s="40">
        <v>377</v>
      </c>
    </row>
    <row r="384" spans="1:10">
      <c r="A384" s="59">
        <f t="shared" si="78"/>
        <v>0.47700000000000031</v>
      </c>
      <c r="B384" s="59">
        <f t="shared" si="79"/>
        <v>5.7699999999999196</v>
      </c>
      <c r="C384" s="59">
        <f t="shared" si="80"/>
        <v>2.8849999999999598</v>
      </c>
      <c r="D384" s="59">
        <f t="shared" si="81"/>
        <v>2.8849999999999598</v>
      </c>
      <c r="E384" s="60">
        <f t="shared" si="74"/>
        <v>3.2752899999999632</v>
      </c>
      <c r="F384" s="50">
        <v>16.97</v>
      </c>
      <c r="G384" s="61">
        <f t="shared" si="75"/>
        <v>27.260975610248934</v>
      </c>
      <c r="H384" s="39">
        <f t="shared" si="76"/>
        <v>5.7262152889753145E+22</v>
      </c>
      <c r="I384" s="40">
        <f t="shared" si="77"/>
        <v>75.600000000000037</v>
      </c>
      <c r="J384" s="40">
        <v>378</v>
      </c>
    </row>
    <row r="385" spans="1:10">
      <c r="A385" s="59">
        <f t="shared" si="78"/>
        <v>0.47800000000000031</v>
      </c>
      <c r="B385" s="59">
        <f t="shared" si="79"/>
        <v>5.7799999999999194</v>
      </c>
      <c r="C385" s="59">
        <f t="shared" si="80"/>
        <v>2.8899999999999597</v>
      </c>
      <c r="D385" s="59">
        <f t="shared" si="81"/>
        <v>2.8899999999999597</v>
      </c>
      <c r="E385" s="60">
        <f t="shared" si="74"/>
        <v>3.2848399999999631</v>
      </c>
      <c r="F385" s="50">
        <v>16.97</v>
      </c>
      <c r="G385" s="61">
        <f t="shared" si="75"/>
        <v>27.435312163998926</v>
      </c>
      <c r="H385" s="39">
        <f t="shared" si="76"/>
        <v>6.5776940828048159E+22</v>
      </c>
      <c r="I385" s="40">
        <f t="shared" si="77"/>
        <v>75.80000000000004</v>
      </c>
      <c r="J385" s="40">
        <v>379</v>
      </c>
    </row>
    <row r="386" spans="1:10">
      <c r="A386" s="59">
        <f t="shared" si="78"/>
        <v>0.47900000000000031</v>
      </c>
      <c r="B386" s="59">
        <f t="shared" si="79"/>
        <v>5.7899999999999192</v>
      </c>
      <c r="C386" s="59">
        <f t="shared" si="80"/>
        <v>2.8949999999999596</v>
      </c>
      <c r="D386" s="59">
        <f t="shared" si="81"/>
        <v>2.8949999999999596</v>
      </c>
      <c r="E386" s="60">
        <f t="shared" si="74"/>
        <v>3.2944099999999628</v>
      </c>
      <c r="F386" s="50">
        <v>16.97</v>
      </c>
      <c r="G386" s="61">
        <f t="shared" si="75"/>
        <v>27.610532570248917</v>
      </c>
      <c r="H386" s="39">
        <f t="shared" si="76"/>
        <v>7.5557863725916236E+22</v>
      </c>
      <c r="I386" s="40">
        <f t="shared" si="77"/>
        <v>76.000000000000043</v>
      </c>
      <c r="J386" s="40">
        <v>380</v>
      </c>
    </row>
    <row r="387" spans="1:10">
      <c r="A387" s="59">
        <f t="shared" si="78"/>
        <v>0.48000000000000032</v>
      </c>
      <c r="B387" s="59">
        <f t="shared" si="79"/>
        <v>5.799999999999919</v>
      </c>
      <c r="C387" s="59">
        <f t="shared" si="80"/>
        <v>2.8999999999999595</v>
      </c>
      <c r="D387" s="59">
        <f t="shared" si="81"/>
        <v>2.8999999999999595</v>
      </c>
      <c r="E387" s="60">
        <f t="shared" si="74"/>
        <v>3.3039999999999625</v>
      </c>
      <c r="F387" s="50">
        <v>16.97</v>
      </c>
      <c r="G387" s="61">
        <f t="shared" si="75"/>
        <v>27.786639999998911</v>
      </c>
      <c r="H387" s="39">
        <f t="shared" si="76"/>
        <v>8.679319376905013E+22</v>
      </c>
      <c r="I387" s="40">
        <f t="shared" si="77"/>
        <v>76.200000000000031</v>
      </c>
      <c r="J387" s="40">
        <v>381</v>
      </c>
    </row>
    <row r="388" spans="1:10">
      <c r="A388" s="59">
        <f t="shared" si="78"/>
        <v>0.48100000000000032</v>
      </c>
      <c r="B388" s="59">
        <f t="shared" si="79"/>
        <v>5.8099999999999188</v>
      </c>
      <c r="C388" s="59">
        <f t="shared" si="80"/>
        <v>2.9049999999999594</v>
      </c>
      <c r="D388" s="59">
        <f t="shared" si="81"/>
        <v>2.9049999999999594</v>
      </c>
      <c r="E388" s="60">
        <f t="shared" si="74"/>
        <v>3.3136099999999624</v>
      </c>
      <c r="F388" s="50">
        <v>16.97</v>
      </c>
      <c r="G388" s="61">
        <f t="shared" si="75"/>
        <v>27.9636376302489</v>
      </c>
      <c r="H388" s="39">
        <f t="shared" si="76"/>
        <v>9.9699198907446806E+22</v>
      </c>
      <c r="I388" s="40">
        <f t="shared" si="77"/>
        <v>76.400000000000034</v>
      </c>
      <c r="J388" s="40">
        <v>382</v>
      </c>
    </row>
    <row r="389" spans="1:10">
      <c r="A389" s="59">
        <f t="shared" si="78"/>
        <v>0.48200000000000032</v>
      </c>
      <c r="B389" s="59">
        <f t="shared" si="79"/>
        <v>5.8199999999999186</v>
      </c>
      <c r="C389" s="59">
        <f t="shared" si="80"/>
        <v>2.9099999999999593</v>
      </c>
      <c r="D389" s="59">
        <f t="shared" si="81"/>
        <v>2.9099999999999593</v>
      </c>
      <c r="E389" s="60">
        <f t="shared" si="74"/>
        <v>3.3232399999999624</v>
      </c>
      <c r="F389" s="50">
        <v>16.97</v>
      </c>
      <c r="G389" s="61">
        <f t="shared" si="75"/>
        <v>28.141528643998893</v>
      </c>
      <c r="H389" s="39">
        <f t="shared" si="76"/>
        <v>1.1452430577950634E+23</v>
      </c>
      <c r="I389" s="40">
        <f t="shared" si="77"/>
        <v>76.600000000000037</v>
      </c>
      <c r="J389" s="40">
        <v>383</v>
      </c>
    </row>
    <row r="390" spans="1:10">
      <c r="A390" s="59">
        <f t="shared" si="78"/>
        <v>0.48300000000000032</v>
      </c>
      <c r="B390" s="59">
        <f t="shared" si="79"/>
        <v>5.8299999999999184</v>
      </c>
      <c r="C390" s="59">
        <f t="shared" si="80"/>
        <v>2.9149999999999592</v>
      </c>
      <c r="D390" s="59">
        <f t="shared" si="81"/>
        <v>2.9149999999999592</v>
      </c>
      <c r="E390" s="60">
        <f t="shared" si="74"/>
        <v>3.3328899999999617</v>
      </c>
      <c r="F390" s="50">
        <v>16.97</v>
      </c>
      <c r="G390" s="61">
        <f t="shared" si="75"/>
        <v>28.320316230248881</v>
      </c>
      <c r="H390" s="39">
        <f t="shared" si="76"/>
        <v>1.3155388165609637E+23</v>
      </c>
      <c r="I390" s="40">
        <f t="shared" si="77"/>
        <v>76.80000000000004</v>
      </c>
      <c r="J390" s="40">
        <v>384</v>
      </c>
    </row>
    <row r="391" spans="1:10">
      <c r="A391" s="59">
        <f t="shared" si="78"/>
        <v>0.48400000000000032</v>
      </c>
      <c r="B391" s="59">
        <f t="shared" si="79"/>
        <v>5.8399999999999181</v>
      </c>
      <c r="C391" s="59">
        <f t="shared" si="80"/>
        <v>2.9199999999999591</v>
      </c>
      <c r="D391" s="59">
        <f t="shared" si="81"/>
        <v>2.9199999999999591</v>
      </c>
      <c r="E391" s="60">
        <f t="shared" si="74"/>
        <v>3.342559999999962</v>
      </c>
      <c r="F391" s="50">
        <v>16.97</v>
      </c>
      <c r="G391" s="61">
        <f t="shared" si="75"/>
        <v>28.500003583998875</v>
      </c>
      <c r="H391" s="39">
        <f t="shared" si="76"/>
        <v>1.5111572745183254E+23</v>
      </c>
      <c r="I391" s="40">
        <f t="shared" si="77"/>
        <v>77.000000000000028</v>
      </c>
      <c r="J391" s="40">
        <v>385</v>
      </c>
    </row>
    <row r="392" spans="1:10">
      <c r="A392" s="59">
        <f t="shared" si="78"/>
        <v>0.48500000000000032</v>
      </c>
      <c r="B392" s="59">
        <f t="shared" si="79"/>
        <v>5.8499999999999179</v>
      </c>
      <c r="C392" s="59">
        <f t="shared" si="80"/>
        <v>2.924999999999959</v>
      </c>
      <c r="D392" s="59">
        <f t="shared" si="81"/>
        <v>2.924999999999959</v>
      </c>
      <c r="E392" s="60">
        <f t="shared" ref="E392:E455" si="82">(1-A392)+A392*B392</f>
        <v>3.3522499999999615</v>
      </c>
      <c r="F392" s="50">
        <v>16.97</v>
      </c>
      <c r="G392" s="61">
        <f t="shared" ref="G392:G455" si="83">E392*C392*D392</f>
        <v>28.680593906248866</v>
      </c>
      <c r="H392" s="39">
        <f t="shared" ref="H392:H455" si="84">POWER($I$1,J392)</f>
        <v>1.7358638753810033E+23</v>
      </c>
      <c r="I392" s="40">
        <f t="shared" ref="I392:I455" si="85">LOG(H392,2)</f>
        <v>77.200000000000031</v>
      </c>
      <c r="J392" s="40">
        <v>386</v>
      </c>
    </row>
    <row r="393" spans="1:10">
      <c r="A393" s="59">
        <f t="shared" si="78"/>
        <v>0.48600000000000032</v>
      </c>
      <c r="B393" s="59">
        <f t="shared" si="79"/>
        <v>5.8599999999999177</v>
      </c>
      <c r="C393" s="59">
        <f t="shared" si="80"/>
        <v>2.9299999999999589</v>
      </c>
      <c r="D393" s="59">
        <f t="shared" si="81"/>
        <v>2.9299999999999589</v>
      </c>
      <c r="E393" s="60">
        <f t="shared" si="82"/>
        <v>3.3619599999999616</v>
      </c>
      <c r="F393" s="50">
        <v>16.97</v>
      </c>
      <c r="G393" s="61">
        <f t="shared" si="83"/>
        <v>28.86209040399886</v>
      </c>
      <c r="H393" s="39">
        <f t="shared" si="84"/>
        <v>1.9939839781489368E+23</v>
      </c>
      <c r="I393" s="40">
        <f t="shared" si="85"/>
        <v>77.400000000000034</v>
      </c>
      <c r="J393" s="40">
        <v>387</v>
      </c>
    </row>
    <row r="394" spans="1:10">
      <c r="A394" s="59">
        <f t="shared" si="78"/>
        <v>0.48700000000000032</v>
      </c>
      <c r="B394" s="59">
        <f t="shared" si="79"/>
        <v>5.8699999999999175</v>
      </c>
      <c r="C394" s="59">
        <f t="shared" si="80"/>
        <v>2.9349999999999588</v>
      </c>
      <c r="D394" s="59">
        <f t="shared" si="81"/>
        <v>2.9349999999999588</v>
      </c>
      <c r="E394" s="60">
        <f t="shared" si="82"/>
        <v>3.371689999999961</v>
      </c>
      <c r="F394" s="50">
        <v>16.97</v>
      </c>
      <c r="G394" s="61">
        <f t="shared" si="83"/>
        <v>29.044496290248848</v>
      </c>
      <c r="H394" s="39">
        <f t="shared" si="84"/>
        <v>2.2904861155901278E+23</v>
      </c>
      <c r="I394" s="40">
        <f t="shared" si="85"/>
        <v>77.600000000000037</v>
      </c>
      <c r="J394" s="40">
        <v>388</v>
      </c>
    </row>
    <row r="395" spans="1:10">
      <c r="A395" s="59">
        <f t="shared" si="78"/>
        <v>0.48800000000000032</v>
      </c>
      <c r="B395" s="59">
        <f t="shared" si="79"/>
        <v>5.8799999999999173</v>
      </c>
      <c r="C395" s="59">
        <f t="shared" si="80"/>
        <v>2.9399999999999586</v>
      </c>
      <c r="D395" s="59">
        <f t="shared" si="81"/>
        <v>2.9399999999999586</v>
      </c>
      <c r="E395" s="60">
        <f t="shared" si="82"/>
        <v>3.3814399999999609</v>
      </c>
      <c r="F395" s="50">
        <v>16.97</v>
      </c>
      <c r="G395" s="61">
        <f t="shared" si="83"/>
        <v>29.227814783998841</v>
      </c>
      <c r="H395" s="39">
        <f t="shared" si="84"/>
        <v>2.6310776331219284E+23</v>
      </c>
      <c r="I395" s="40">
        <f t="shared" si="85"/>
        <v>77.80000000000004</v>
      </c>
      <c r="J395" s="40">
        <v>389</v>
      </c>
    </row>
    <row r="396" spans="1:10">
      <c r="A396" s="59">
        <f t="shared" si="78"/>
        <v>0.48900000000000032</v>
      </c>
      <c r="B396" s="59">
        <f t="shared" si="79"/>
        <v>5.8899999999999171</v>
      </c>
      <c r="C396" s="59">
        <f t="shared" si="80"/>
        <v>2.9449999999999585</v>
      </c>
      <c r="D396" s="59">
        <f t="shared" si="81"/>
        <v>2.9449999999999585</v>
      </c>
      <c r="E396" s="60">
        <f t="shared" si="82"/>
        <v>3.391209999999961</v>
      </c>
      <c r="F396" s="50">
        <v>16.97</v>
      </c>
      <c r="G396" s="61">
        <f t="shared" si="83"/>
        <v>29.412049110248834</v>
      </c>
      <c r="H396" s="39">
        <f t="shared" si="84"/>
        <v>3.0223145490366515E+23</v>
      </c>
      <c r="I396" s="40">
        <f t="shared" si="85"/>
        <v>78.000000000000043</v>
      </c>
      <c r="J396" s="40">
        <v>390</v>
      </c>
    </row>
    <row r="397" spans="1:10">
      <c r="A397" s="59">
        <f t="shared" si="78"/>
        <v>0.49000000000000032</v>
      </c>
      <c r="B397" s="59">
        <f t="shared" si="79"/>
        <v>5.8999999999999169</v>
      </c>
      <c r="C397" s="59">
        <f t="shared" si="80"/>
        <v>2.9499999999999584</v>
      </c>
      <c r="D397" s="59">
        <f t="shared" si="81"/>
        <v>2.9499999999999584</v>
      </c>
      <c r="E397" s="60">
        <f t="shared" si="82"/>
        <v>3.4009999999999612</v>
      </c>
      <c r="F397" s="50">
        <v>16.97</v>
      </c>
      <c r="G397" s="61">
        <f t="shared" si="83"/>
        <v>29.597202499998826</v>
      </c>
      <c r="H397" s="39">
        <f t="shared" si="84"/>
        <v>3.4717277507620079E+23</v>
      </c>
      <c r="I397" s="40">
        <f t="shared" si="85"/>
        <v>78.200000000000045</v>
      </c>
      <c r="J397" s="40">
        <v>391</v>
      </c>
    </row>
    <row r="398" spans="1:10">
      <c r="A398" s="59">
        <f t="shared" si="78"/>
        <v>0.49100000000000033</v>
      </c>
      <c r="B398" s="59">
        <f t="shared" si="79"/>
        <v>5.9099999999999167</v>
      </c>
      <c r="C398" s="59">
        <f t="shared" si="80"/>
        <v>2.9549999999999583</v>
      </c>
      <c r="D398" s="59">
        <f t="shared" si="81"/>
        <v>2.9549999999999583</v>
      </c>
      <c r="E398" s="60">
        <f t="shared" si="82"/>
        <v>3.4108099999999606</v>
      </c>
      <c r="F398" s="50">
        <v>16.97</v>
      </c>
      <c r="G398" s="61">
        <f t="shared" si="83"/>
        <v>29.783278190248815</v>
      </c>
      <c r="H398" s="39">
        <f t="shared" si="84"/>
        <v>3.9879679562978749E+23</v>
      </c>
      <c r="I398" s="40">
        <f t="shared" si="85"/>
        <v>78.400000000000048</v>
      </c>
      <c r="J398" s="40">
        <v>392</v>
      </c>
    </row>
    <row r="399" spans="1:10">
      <c r="A399" s="59">
        <f t="shared" si="78"/>
        <v>0.49200000000000033</v>
      </c>
      <c r="B399" s="59">
        <f t="shared" si="79"/>
        <v>5.9199999999999164</v>
      </c>
      <c r="C399" s="59">
        <f t="shared" si="80"/>
        <v>2.9599999999999582</v>
      </c>
      <c r="D399" s="59">
        <f t="shared" si="81"/>
        <v>2.9599999999999582</v>
      </c>
      <c r="E399" s="60">
        <f t="shared" si="82"/>
        <v>3.4206399999999606</v>
      </c>
      <c r="F399" s="50">
        <v>16.97</v>
      </c>
      <c r="G399" s="61">
        <f t="shared" si="83"/>
        <v>29.970279423998811</v>
      </c>
      <c r="H399" s="39">
        <f t="shared" si="84"/>
        <v>4.580972231180257E+23</v>
      </c>
      <c r="I399" s="40">
        <f t="shared" si="85"/>
        <v>78.600000000000037</v>
      </c>
      <c r="J399" s="40">
        <v>393</v>
      </c>
    </row>
    <row r="400" spans="1:10">
      <c r="A400" s="59">
        <f t="shared" si="78"/>
        <v>0.49300000000000033</v>
      </c>
      <c r="B400" s="59">
        <f t="shared" si="79"/>
        <v>5.9299999999999162</v>
      </c>
      <c r="C400" s="59">
        <f t="shared" si="80"/>
        <v>2.9649999999999581</v>
      </c>
      <c r="D400" s="59">
        <f t="shared" si="81"/>
        <v>2.9649999999999581</v>
      </c>
      <c r="E400" s="60">
        <f t="shared" si="82"/>
        <v>3.4304899999999603</v>
      </c>
      <c r="F400" s="50">
        <v>16.97</v>
      </c>
      <c r="G400" s="61">
        <f t="shared" si="83"/>
        <v>30.158209450248798</v>
      </c>
      <c r="H400" s="39">
        <f t="shared" si="84"/>
        <v>5.2621552662438588E+23</v>
      </c>
      <c r="I400" s="40">
        <f t="shared" si="85"/>
        <v>78.80000000000004</v>
      </c>
      <c r="J400" s="40">
        <v>394</v>
      </c>
    </row>
    <row r="401" spans="1:10">
      <c r="A401" s="59">
        <f t="shared" si="78"/>
        <v>0.49400000000000033</v>
      </c>
      <c r="B401" s="59">
        <f t="shared" si="79"/>
        <v>5.939999999999916</v>
      </c>
      <c r="C401" s="59">
        <f t="shared" si="80"/>
        <v>2.969999999999958</v>
      </c>
      <c r="D401" s="59">
        <f t="shared" si="81"/>
        <v>2.969999999999958</v>
      </c>
      <c r="E401" s="60">
        <f t="shared" si="82"/>
        <v>3.4403599999999601</v>
      </c>
      <c r="F401" s="50">
        <v>16.97</v>
      </c>
      <c r="G401" s="61">
        <f t="shared" si="83"/>
        <v>30.347071523998789</v>
      </c>
      <c r="H401" s="39">
        <f t="shared" si="84"/>
        <v>6.0446290980733056E+23</v>
      </c>
      <c r="I401" s="40">
        <f t="shared" si="85"/>
        <v>79.000000000000043</v>
      </c>
      <c r="J401" s="40">
        <v>395</v>
      </c>
    </row>
    <row r="402" spans="1:10">
      <c r="A402" s="59">
        <f t="shared" si="78"/>
        <v>0.49500000000000033</v>
      </c>
      <c r="B402" s="59">
        <f t="shared" si="79"/>
        <v>5.9499999999999158</v>
      </c>
      <c r="C402" s="59">
        <f t="shared" si="80"/>
        <v>2.9749999999999579</v>
      </c>
      <c r="D402" s="59">
        <f t="shared" si="81"/>
        <v>2.9749999999999579</v>
      </c>
      <c r="E402" s="60">
        <f t="shared" si="82"/>
        <v>3.4502499999999596</v>
      </c>
      <c r="F402" s="50">
        <v>16.97</v>
      </c>
      <c r="G402" s="61">
        <f t="shared" si="83"/>
        <v>30.536868906248781</v>
      </c>
      <c r="H402" s="39">
        <f t="shared" si="84"/>
        <v>6.9434555015240171E+23</v>
      </c>
      <c r="I402" s="40">
        <f t="shared" si="85"/>
        <v>79.200000000000045</v>
      </c>
      <c r="J402" s="40">
        <v>396</v>
      </c>
    </row>
    <row r="403" spans="1:10">
      <c r="A403" s="59">
        <f t="shared" si="78"/>
        <v>0.49600000000000033</v>
      </c>
      <c r="B403" s="59">
        <f t="shared" si="79"/>
        <v>5.9599999999999156</v>
      </c>
      <c r="C403" s="59">
        <f t="shared" si="80"/>
        <v>2.9799999999999578</v>
      </c>
      <c r="D403" s="59">
        <f t="shared" si="81"/>
        <v>2.9799999999999578</v>
      </c>
      <c r="E403" s="60">
        <f t="shared" si="82"/>
        <v>3.4601599999999597</v>
      </c>
      <c r="F403" s="50">
        <v>16.97</v>
      </c>
      <c r="G403" s="61">
        <f t="shared" si="83"/>
        <v>30.727604863998771</v>
      </c>
      <c r="H403" s="39">
        <f t="shared" si="84"/>
        <v>7.9759359125957512E+23</v>
      </c>
      <c r="I403" s="40">
        <f t="shared" si="85"/>
        <v>79.400000000000034</v>
      </c>
      <c r="J403" s="40">
        <v>397</v>
      </c>
    </row>
    <row r="404" spans="1:10">
      <c r="A404" s="59">
        <f t="shared" si="78"/>
        <v>0.49700000000000033</v>
      </c>
      <c r="B404" s="59">
        <f t="shared" si="79"/>
        <v>5.9699999999999154</v>
      </c>
      <c r="C404" s="59">
        <f t="shared" si="80"/>
        <v>2.9849999999999577</v>
      </c>
      <c r="D404" s="59">
        <f t="shared" si="81"/>
        <v>2.9849999999999577</v>
      </c>
      <c r="E404" s="60">
        <f t="shared" si="82"/>
        <v>3.4700899999999595</v>
      </c>
      <c r="F404" s="50">
        <v>16.97</v>
      </c>
      <c r="G404" s="61">
        <f t="shared" si="83"/>
        <v>30.919282670248766</v>
      </c>
      <c r="H404" s="39">
        <f t="shared" si="84"/>
        <v>9.1619444623605154E+23</v>
      </c>
      <c r="I404" s="40">
        <f t="shared" si="85"/>
        <v>79.600000000000037</v>
      </c>
      <c r="J404" s="40">
        <v>398</v>
      </c>
    </row>
    <row r="405" spans="1:10">
      <c r="A405" s="59">
        <f t="shared" si="78"/>
        <v>0.49800000000000033</v>
      </c>
      <c r="B405" s="59">
        <f t="shared" si="79"/>
        <v>5.9799999999999152</v>
      </c>
      <c r="C405" s="59">
        <f t="shared" si="80"/>
        <v>2.9899999999999576</v>
      </c>
      <c r="D405" s="59">
        <f t="shared" si="81"/>
        <v>2.9899999999999576</v>
      </c>
      <c r="E405" s="60">
        <f t="shared" si="82"/>
        <v>3.4800399999999594</v>
      </c>
      <c r="F405" s="50">
        <v>16.97</v>
      </c>
      <c r="G405" s="61">
        <f t="shared" si="83"/>
        <v>31.111905603998753</v>
      </c>
      <c r="H405" s="39">
        <f t="shared" si="84"/>
        <v>1.0524310532487719E+24</v>
      </c>
      <c r="I405" s="40">
        <f t="shared" si="85"/>
        <v>79.80000000000004</v>
      </c>
      <c r="J405" s="40">
        <v>399</v>
      </c>
    </row>
    <row r="406" spans="1:10">
      <c r="A406" s="59">
        <f t="shared" si="78"/>
        <v>0.49900000000000033</v>
      </c>
      <c r="B406" s="59">
        <f t="shared" si="79"/>
        <v>5.9899999999999149</v>
      </c>
      <c r="C406" s="59">
        <f t="shared" si="80"/>
        <v>2.9949999999999575</v>
      </c>
      <c r="D406" s="59">
        <f t="shared" si="81"/>
        <v>2.9949999999999575</v>
      </c>
      <c r="E406" s="60">
        <f t="shared" si="82"/>
        <v>3.490009999999959</v>
      </c>
      <c r="F406" s="50">
        <v>16.97</v>
      </c>
      <c r="G406" s="61">
        <f t="shared" si="83"/>
        <v>31.305476950248742</v>
      </c>
      <c r="H406" s="39">
        <f t="shared" si="84"/>
        <v>1.2089258196146617E+24</v>
      </c>
      <c r="I406" s="40">
        <f t="shared" si="85"/>
        <v>80.000000000000043</v>
      </c>
      <c r="J406" s="40">
        <v>400</v>
      </c>
    </row>
    <row r="407" spans="1:10">
      <c r="A407" s="59">
        <f t="shared" si="78"/>
        <v>0.50000000000000033</v>
      </c>
      <c r="B407" s="59">
        <f t="shared" si="79"/>
        <v>5.9999999999999147</v>
      </c>
      <c r="C407" s="59">
        <f t="shared" si="80"/>
        <v>2.9999999999999574</v>
      </c>
      <c r="D407" s="59">
        <f t="shared" si="81"/>
        <v>2.9999999999999574</v>
      </c>
      <c r="E407" s="60">
        <f t="shared" si="82"/>
        <v>3.4999999999999587</v>
      </c>
      <c r="F407" s="50">
        <v>16.97</v>
      </c>
      <c r="G407" s="61">
        <f t="shared" si="83"/>
        <v>31.499999999998732</v>
      </c>
      <c r="H407" s="39">
        <f t="shared" si="84"/>
        <v>1.3886911003048042E+24</v>
      </c>
      <c r="I407" s="40">
        <f t="shared" si="85"/>
        <v>80.200000000000045</v>
      </c>
      <c r="J407" s="40">
        <v>401</v>
      </c>
    </row>
    <row r="408" spans="1:10">
      <c r="A408" s="59">
        <f t="shared" si="78"/>
        <v>0.50100000000000033</v>
      </c>
      <c r="B408" s="59">
        <f t="shared" si="79"/>
        <v>6.0099999999999145</v>
      </c>
      <c r="C408" s="59">
        <f t="shared" si="80"/>
        <v>3.0049999999999573</v>
      </c>
      <c r="D408" s="59">
        <f t="shared" si="81"/>
        <v>3.0049999999999573</v>
      </c>
      <c r="E408" s="60">
        <f t="shared" si="82"/>
        <v>3.510009999999959</v>
      </c>
      <c r="F408" s="50">
        <v>16.97</v>
      </c>
      <c r="G408" s="61">
        <f t="shared" si="83"/>
        <v>31.695478050248727</v>
      </c>
      <c r="H408" s="39">
        <f t="shared" si="84"/>
        <v>1.5951871825191511E+24</v>
      </c>
      <c r="I408" s="40">
        <f t="shared" si="85"/>
        <v>80.400000000000034</v>
      </c>
      <c r="J408" s="40">
        <v>402</v>
      </c>
    </row>
    <row r="409" spans="1:10">
      <c r="A409" s="59">
        <f t="shared" si="78"/>
        <v>0.50200000000000033</v>
      </c>
      <c r="B409" s="59">
        <f t="shared" si="79"/>
        <v>6.0199999999999143</v>
      </c>
      <c r="C409" s="59">
        <f t="shared" si="80"/>
        <v>3.0099999999999572</v>
      </c>
      <c r="D409" s="59">
        <f t="shared" si="81"/>
        <v>3.0099999999999572</v>
      </c>
      <c r="E409" s="60">
        <f t="shared" si="82"/>
        <v>3.520039999999959</v>
      </c>
      <c r="F409" s="50">
        <v>16.97</v>
      </c>
      <c r="G409" s="61">
        <f t="shared" si="83"/>
        <v>31.891914403998719</v>
      </c>
      <c r="H409" s="39">
        <f t="shared" si="84"/>
        <v>1.8323888924721041E+24</v>
      </c>
      <c r="I409" s="40">
        <f t="shared" si="85"/>
        <v>80.600000000000037</v>
      </c>
      <c r="J409" s="40">
        <v>403</v>
      </c>
    </row>
    <row r="410" spans="1:10">
      <c r="A410" s="59">
        <f t="shared" si="78"/>
        <v>0.50300000000000034</v>
      </c>
      <c r="B410" s="59">
        <f t="shared" si="79"/>
        <v>6.0299999999999141</v>
      </c>
      <c r="C410" s="59">
        <f t="shared" si="80"/>
        <v>3.014999999999957</v>
      </c>
      <c r="D410" s="59">
        <f t="shared" si="81"/>
        <v>3.014999999999957</v>
      </c>
      <c r="E410" s="60">
        <f t="shared" si="82"/>
        <v>3.5300899999999586</v>
      </c>
      <c r="F410" s="50">
        <v>16.97</v>
      </c>
      <c r="G410" s="61">
        <f t="shared" si="83"/>
        <v>32.089312370248713</v>
      </c>
      <c r="H410" s="39">
        <f t="shared" si="84"/>
        <v>2.1048621064975449E+24</v>
      </c>
      <c r="I410" s="40">
        <f t="shared" si="85"/>
        <v>80.80000000000004</v>
      </c>
      <c r="J410" s="40">
        <v>404</v>
      </c>
    </row>
    <row r="411" spans="1:10">
      <c r="A411" s="59">
        <f t="shared" si="78"/>
        <v>0.50400000000000034</v>
      </c>
      <c r="B411" s="59">
        <f t="shared" si="79"/>
        <v>6.0399999999999139</v>
      </c>
      <c r="C411" s="59">
        <f t="shared" si="80"/>
        <v>3.0199999999999569</v>
      </c>
      <c r="D411" s="59">
        <f t="shared" si="81"/>
        <v>3.0199999999999569</v>
      </c>
      <c r="E411" s="60">
        <f t="shared" si="82"/>
        <v>3.540159999999958</v>
      </c>
      <c r="F411" s="50">
        <v>16.97</v>
      </c>
      <c r="G411" s="61">
        <f t="shared" si="83"/>
        <v>32.287675263998693</v>
      </c>
      <c r="H411" s="39">
        <f t="shared" si="84"/>
        <v>2.4178516392293233E+24</v>
      </c>
      <c r="I411" s="40">
        <f t="shared" si="85"/>
        <v>81.000000000000043</v>
      </c>
      <c r="J411" s="40">
        <v>405</v>
      </c>
    </row>
    <row r="412" spans="1:10">
      <c r="A412" s="59">
        <f t="shared" si="78"/>
        <v>0.50500000000000034</v>
      </c>
      <c r="B412" s="59">
        <f t="shared" si="79"/>
        <v>6.0499999999999137</v>
      </c>
      <c r="C412" s="59">
        <f t="shared" si="80"/>
        <v>3.0249999999999568</v>
      </c>
      <c r="D412" s="59">
        <f t="shared" si="81"/>
        <v>3.0249999999999568</v>
      </c>
      <c r="E412" s="60">
        <f t="shared" si="82"/>
        <v>3.5502499999999579</v>
      </c>
      <c r="F412" s="50">
        <v>16.97</v>
      </c>
      <c r="G412" s="61">
        <f t="shared" si="83"/>
        <v>32.487006406248689</v>
      </c>
      <c r="H412" s="39">
        <f t="shared" si="84"/>
        <v>2.777382200609609E+24</v>
      </c>
      <c r="I412" s="40">
        <f t="shared" si="85"/>
        <v>81.200000000000045</v>
      </c>
      <c r="J412" s="40">
        <v>406</v>
      </c>
    </row>
    <row r="413" spans="1:10">
      <c r="A413" s="59">
        <f t="shared" si="78"/>
        <v>0.50600000000000034</v>
      </c>
      <c r="B413" s="59">
        <f t="shared" si="79"/>
        <v>6.0599999999999135</v>
      </c>
      <c r="C413" s="59">
        <f t="shared" si="80"/>
        <v>3.0299999999999567</v>
      </c>
      <c r="D413" s="59">
        <f t="shared" si="81"/>
        <v>3.0299999999999567</v>
      </c>
      <c r="E413" s="60">
        <f t="shared" si="82"/>
        <v>3.560359999999958</v>
      </c>
      <c r="F413" s="50">
        <v>16.97</v>
      </c>
      <c r="G413" s="61">
        <f t="shared" si="83"/>
        <v>32.687309123998681</v>
      </c>
      <c r="H413" s="39">
        <f t="shared" si="84"/>
        <v>3.1903743650383032E+24</v>
      </c>
      <c r="I413" s="40">
        <f t="shared" si="85"/>
        <v>81.400000000000048</v>
      </c>
      <c r="J413" s="40">
        <v>407</v>
      </c>
    </row>
    <row r="414" spans="1:10">
      <c r="A414" s="59">
        <f t="shared" si="78"/>
        <v>0.50700000000000034</v>
      </c>
      <c r="B414" s="59">
        <f t="shared" si="79"/>
        <v>6.0699999999999132</v>
      </c>
      <c r="C414" s="59">
        <f t="shared" si="80"/>
        <v>3.0349999999999566</v>
      </c>
      <c r="D414" s="59">
        <f t="shared" si="81"/>
        <v>3.0349999999999566</v>
      </c>
      <c r="E414" s="60">
        <f t="shared" si="82"/>
        <v>3.5704899999999578</v>
      </c>
      <c r="F414" s="50">
        <v>20.010000000000002</v>
      </c>
      <c r="G414" s="61">
        <f t="shared" si="83"/>
        <v>32.88858675024867</v>
      </c>
      <c r="H414" s="39">
        <f t="shared" si="84"/>
        <v>3.6647777849442088E+24</v>
      </c>
      <c r="I414" s="40">
        <f t="shared" si="85"/>
        <v>81.600000000000037</v>
      </c>
      <c r="J414" s="40">
        <v>408</v>
      </c>
    </row>
    <row r="415" spans="1:10">
      <c r="A415" s="59">
        <f t="shared" si="78"/>
        <v>0.50800000000000034</v>
      </c>
      <c r="B415" s="59">
        <f t="shared" si="79"/>
        <v>6.079999999999913</v>
      </c>
      <c r="C415" s="59">
        <f t="shared" si="80"/>
        <v>3.0399999999999565</v>
      </c>
      <c r="D415" s="59">
        <f t="shared" si="81"/>
        <v>3.0399999999999565</v>
      </c>
      <c r="E415" s="60">
        <f t="shared" si="82"/>
        <v>3.5806399999999576</v>
      </c>
      <c r="F415" s="50">
        <v>20.010000000000002</v>
      </c>
      <c r="G415" s="61">
        <f t="shared" si="83"/>
        <v>33.090842623998661</v>
      </c>
      <c r="H415" s="39">
        <f t="shared" si="84"/>
        <v>4.2097242129950913E+24</v>
      </c>
      <c r="I415" s="40">
        <f t="shared" si="85"/>
        <v>81.80000000000004</v>
      </c>
      <c r="J415" s="40">
        <v>409</v>
      </c>
    </row>
    <row r="416" spans="1:10">
      <c r="A416" s="59">
        <f t="shared" si="78"/>
        <v>0.50900000000000034</v>
      </c>
      <c r="B416" s="59">
        <f t="shared" si="79"/>
        <v>6.0899999999999128</v>
      </c>
      <c r="C416" s="59">
        <f t="shared" si="80"/>
        <v>3.0449999999999564</v>
      </c>
      <c r="D416" s="59">
        <f t="shared" si="81"/>
        <v>3.0449999999999564</v>
      </c>
      <c r="E416" s="60">
        <f t="shared" si="82"/>
        <v>3.5908099999999572</v>
      </c>
      <c r="F416" s="50">
        <v>20.010000000000002</v>
      </c>
      <c r="G416" s="61">
        <f t="shared" si="83"/>
        <v>33.294080090248649</v>
      </c>
      <c r="H416" s="39">
        <f t="shared" si="84"/>
        <v>4.8357032784586488E+24</v>
      </c>
      <c r="I416" s="40">
        <f t="shared" si="85"/>
        <v>82.000000000000043</v>
      </c>
      <c r="J416" s="40">
        <v>410</v>
      </c>
    </row>
    <row r="417" spans="1:10">
      <c r="A417" s="59">
        <f t="shared" si="78"/>
        <v>0.51000000000000034</v>
      </c>
      <c r="B417" s="59">
        <f t="shared" si="79"/>
        <v>6.0999999999999126</v>
      </c>
      <c r="C417" s="59">
        <f t="shared" si="80"/>
        <v>3.0499999999999563</v>
      </c>
      <c r="D417" s="59">
        <f t="shared" si="81"/>
        <v>3.0499999999999563</v>
      </c>
      <c r="E417" s="60">
        <f t="shared" si="82"/>
        <v>3.6009999999999573</v>
      </c>
      <c r="F417" s="50">
        <v>20.010000000000002</v>
      </c>
      <c r="G417" s="61">
        <f t="shared" si="83"/>
        <v>33.498302499998644</v>
      </c>
      <c r="H417" s="39">
        <f t="shared" si="84"/>
        <v>5.5547644012192191E+24</v>
      </c>
      <c r="I417" s="40">
        <f t="shared" si="85"/>
        <v>82.200000000000045</v>
      </c>
      <c r="J417" s="40">
        <v>411</v>
      </c>
    </row>
    <row r="418" spans="1:10">
      <c r="A418" s="59">
        <f t="shared" ref="A418:A481" si="86">A417+0.1%</f>
        <v>0.51100000000000034</v>
      </c>
      <c r="B418" s="59">
        <f t="shared" ref="B418:B481" si="87">B417+1%</f>
        <v>6.1099999999999124</v>
      </c>
      <c r="C418" s="59">
        <f t="shared" ref="C418:C481" si="88">C417+0.5%</f>
        <v>3.0549999999999562</v>
      </c>
      <c r="D418" s="59">
        <f t="shared" ref="D418:D481" si="89">D417+0.5%</f>
        <v>3.0549999999999562</v>
      </c>
      <c r="E418" s="60">
        <f t="shared" si="82"/>
        <v>3.6112099999999572</v>
      </c>
      <c r="F418" s="50">
        <v>20.010000000000002</v>
      </c>
      <c r="G418" s="61">
        <f t="shared" si="83"/>
        <v>33.70351321024863</v>
      </c>
      <c r="H418" s="39">
        <f t="shared" si="84"/>
        <v>6.3807487300766085E+24</v>
      </c>
      <c r="I418" s="40">
        <f t="shared" si="85"/>
        <v>82.400000000000048</v>
      </c>
      <c r="J418" s="40">
        <v>412</v>
      </c>
    </row>
    <row r="419" spans="1:10">
      <c r="A419" s="59">
        <f t="shared" si="86"/>
        <v>0.51200000000000034</v>
      </c>
      <c r="B419" s="59">
        <f t="shared" si="87"/>
        <v>6.1199999999999122</v>
      </c>
      <c r="C419" s="59">
        <f t="shared" si="88"/>
        <v>3.0599999999999561</v>
      </c>
      <c r="D419" s="59">
        <f t="shared" si="89"/>
        <v>3.0599999999999561</v>
      </c>
      <c r="E419" s="60">
        <f t="shared" si="82"/>
        <v>3.6214399999999567</v>
      </c>
      <c r="F419" s="50">
        <v>20.010000000000002</v>
      </c>
      <c r="G419" s="61">
        <f t="shared" si="83"/>
        <v>33.909715583998626</v>
      </c>
      <c r="H419" s="39">
        <f t="shared" si="84"/>
        <v>7.3295555698884209E+24</v>
      </c>
      <c r="I419" s="40">
        <f t="shared" si="85"/>
        <v>82.600000000000051</v>
      </c>
      <c r="J419" s="40">
        <v>413</v>
      </c>
    </row>
    <row r="420" spans="1:10">
      <c r="A420" s="59">
        <f t="shared" si="86"/>
        <v>0.51300000000000034</v>
      </c>
      <c r="B420" s="59">
        <f t="shared" si="87"/>
        <v>6.129999999999912</v>
      </c>
      <c r="C420" s="59">
        <f t="shared" si="88"/>
        <v>3.064999999999956</v>
      </c>
      <c r="D420" s="59">
        <f t="shared" si="89"/>
        <v>3.064999999999956</v>
      </c>
      <c r="E420" s="60">
        <f t="shared" si="82"/>
        <v>3.6316899999999568</v>
      </c>
      <c r="F420" s="50">
        <v>20.010000000000002</v>
      </c>
      <c r="G420" s="61">
        <f t="shared" si="83"/>
        <v>34.116912990248615</v>
      </c>
      <c r="H420" s="39">
        <f t="shared" si="84"/>
        <v>8.4194484259901826E+24</v>
      </c>
      <c r="I420" s="40">
        <f t="shared" si="85"/>
        <v>82.80000000000004</v>
      </c>
      <c r="J420" s="40">
        <v>414</v>
      </c>
    </row>
    <row r="421" spans="1:10">
      <c r="A421" s="59">
        <f t="shared" si="86"/>
        <v>0.51400000000000035</v>
      </c>
      <c r="B421" s="59">
        <f t="shared" si="87"/>
        <v>6.1399999999999118</v>
      </c>
      <c r="C421" s="59">
        <f t="shared" si="88"/>
        <v>3.0699999999999559</v>
      </c>
      <c r="D421" s="59">
        <f t="shared" si="89"/>
        <v>3.0699999999999559</v>
      </c>
      <c r="E421" s="60">
        <f t="shared" si="82"/>
        <v>3.6419599999999566</v>
      </c>
      <c r="F421" s="50">
        <v>20.010000000000002</v>
      </c>
      <c r="G421" s="61">
        <f t="shared" si="83"/>
        <v>34.325108803998603</v>
      </c>
      <c r="H421" s="39">
        <f t="shared" si="84"/>
        <v>9.6714065569173018E+24</v>
      </c>
      <c r="I421" s="40">
        <f t="shared" si="85"/>
        <v>83.000000000000043</v>
      </c>
      <c r="J421" s="40">
        <v>415</v>
      </c>
    </row>
    <row r="422" spans="1:10">
      <c r="A422" s="59">
        <f t="shared" si="86"/>
        <v>0.51500000000000035</v>
      </c>
      <c r="B422" s="59">
        <f t="shared" si="87"/>
        <v>6.1499999999999115</v>
      </c>
      <c r="C422" s="59">
        <f t="shared" si="88"/>
        <v>3.0749999999999558</v>
      </c>
      <c r="D422" s="59">
        <f t="shared" si="89"/>
        <v>3.0749999999999558</v>
      </c>
      <c r="E422" s="60">
        <f t="shared" si="82"/>
        <v>3.652249999999956</v>
      </c>
      <c r="F422" s="50">
        <v>20.010000000000002</v>
      </c>
      <c r="G422" s="61">
        <f t="shared" si="83"/>
        <v>34.534306406248589</v>
      </c>
      <c r="H422" s="39">
        <f t="shared" si="84"/>
        <v>1.1109528802438442E+25</v>
      </c>
      <c r="I422" s="40">
        <f t="shared" si="85"/>
        <v>83.200000000000045</v>
      </c>
      <c r="J422" s="40">
        <v>416</v>
      </c>
    </row>
    <row r="423" spans="1:10">
      <c r="A423" s="59">
        <f t="shared" si="86"/>
        <v>0.51600000000000035</v>
      </c>
      <c r="B423" s="59">
        <f t="shared" si="87"/>
        <v>6.1599999999999113</v>
      </c>
      <c r="C423" s="59">
        <f t="shared" si="88"/>
        <v>3.0799999999999557</v>
      </c>
      <c r="D423" s="59">
        <f t="shared" si="89"/>
        <v>3.0799999999999557</v>
      </c>
      <c r="E423" s="60">
        <f t="shared" si="82"/>
        <v>3.6625599999999561</v>
      </c>
      <c r="F423" s="50">
        <v>20.010000000000002</v>
      </c>
      <c r="G423" s="61">
        <f t="shared" si="83"/>
        <v>34.744509183998588</v>
      </c>
      <c r="H423" s="39">
        <f t="shared" si="84"/>
        <v>1.2761497460153223E+25</v>
      </c>
      <c r="I423" s="40">
        <f t="shared" si="85"/>
        <v>83.400000000000048</v>
      </c>
      <c r="J423" s="40">
        <v>417</v>
      </c>
    </row>
    <row r="424" spans="1:10">
      <c r="A424" s="59">
        <f t="shared" si="86"/>
        <v>0.51700000000000035</v>
      </c>
      <c r="B424" s="59">
        <f t="shared" si="87"/>
        <v>6.1699999999999111</v>
      </c>
      <c r="C424" s="59">
        <f t="shared" si="88"/>
        <v>3.0849999999999556</v>
      </c>
      <c r="D424" s="59">
        <f t="shared" si="89"/>
        <v>3.0849999999999556</v>
      </c>
      <c r="E424" s="60">
        <f t="shared" si="82"/>
        <v>3.6728899999999558</v>
      </c>
      <c r="F424" s="50">
        <v>20.010000000000002</v>
      </c>
      <c r="G424" s="61">
        <f t="shared" si="83"/>
        <v>34.95572053024857</v>
      </c>
      <c r="H424" s="39">
        <f t="shared" si="84"/>
        <v>1.4659111139776846E+25</v>
      </c>
      <c r="I424" s="40">
        <f t="shared" si="85"/>
        <v>83.600000000000037</v>
      </c>
      <c r="J424" s="40">
        <v>418</v>
      </c>
    </row>
    <row r="425" spans="1:10">
      <c r="A425" s="59">
        <f t="shared" si="86"/>
        <v>0.51800000000000035</v>
      </c>
      <c r="B425" s="59">
        <f t="shared" si="87"/>
        <v>6.1799999999999109</v>
      </c>
      <c r="C425" s="59">
        <f t="shared" si="88"/>
        <v>3.0899999999999554</v>
      </c>
      <c r="D425" s="59">
        <f t="shared" si="89"/>
        <v>3.0899999999999554</v>
      </c>
      <c r="E425" s="60">
        <f t="shared" si="82"/>
        <v>3.6832399999999557</v>
      </c>
      <c r="F425" s="50">
        <v>20.010000000000002</v>
      </c>
      <c r="G425" s="61">
        <f t="shared" si="83"/>
        <v>35.167943843998557</v>
      </c>
      <c r="H425" s="39">
        <f t="shared" si="84"/>
        <v>1.6838896851980378E+25</v>
      </c>
      <c r="I425" s="40">
        <f t="shared" si="85"/>
        <v>83.80000000000004</v>
      </c>
      <c r="J425" s="40">
        <v>419</v>
      </c>
    </row>
    <row r="426" spans="1:10">
      <c r="A426" s="59">
        <f t="shared" si="86"/>
        <v>0.51900000000000035</v>
      </c>
      <c r="B426" s="59">
        <f t="shared" si="87"/>
        <v>6.1899999999999107</v>
      </c>
      <c r="C426" s="59">
        <f t="shared" si="88"/>
        <v>3.0949999999999553</v>
      </c>
      <c r="D426" s="59">
        <f t="shared" si="89"/>
        <v>3.0949999999999553</v>
      </c>
      <c r="E426" s="60">
        <f t="shared" si="82"/>
        <v>3.6936099999999552</v>
      </c>
      <c r="F426" s="50">
        <v>20.010000000000002</v>
      </c>
      <c r="G426" s="61">
        <f t="shared" si="83"/>
        <v>35.381182530248552</v>
      </c>
      <c r="H426" s="39">
        <f t="shared" si="84"/>
        <v>1.9342813113834608E+25</v>
      </c>
      <c r="I426" s="40">
        <f t="shared" si="85"/>
        <v>84.000000000000043</v>
      </c>
      <c r="J426" s="40">
        <v>420</v>
      </c>
    </row>
    <row r="427" spans="1:10">
      <c r="A427" s="59">
        <f t="shared" si="86"/>
        <v>0.52000000000000035</v>
      </c>
      <c r="B427" s="59">
        <f t="shared" si="87"/>
        <v>6.1999999999999105</v>
      </c>
      <c r="C427" s="59">
        <f t="shared" si="88"/>
        <v>3.0999999999999552</v>
      </c>
      <c r="D427" s="59">
        <f t="shared" si="89"/>
        <v>3.0999999999999552</v>
      </c>
      <c r="E427" s="60">
        <f t="shared" si="82"/>
        <v>3.7039999999999553</v>
      </c>
      <c r="F427" s="50">
        <v>20.010000000000002</v>
      </c>
      <c r="G427" s="61">
        <f t="shared" si="83"/>
        <v>35.595439999998547</v>
      </c>
      <c r="H427" s="39">
        <f t="shared" si="84"/>
        <v>2.2219057604876889E+25</v>
      </c>
      <c r="I427" s="40">
        <f t="shared" si="85"/>
        <v>84.200000000000045</v>
      </c>
      <c r="J427" s="40">
        <v>421</v>
      </c>
    </row>
    <row r="428" spans="1:10">
      <c r="A428" s="59">
        <f t="shared" si="86"/>
        <v>0.52100000000000035</v>
      </c>
      <c r="B428" s="59">
        <f t="shared" si="87"/>
        <v>6.2099999999999103</v>
      </c>
      <c r="C428" s="59">
        <f t="shared" si="88"/>
        <v>3.1049999999999551</v>
      </c>
      <c r="D428" s="59">
        <f t="shared" si="89"/>
        <v>3.1049999999999551</v>
      </c>
      <c r="E428" s="60">
        <f t="shared" si="82"/>
        <v>3.7144099999999551</v>
      </c>
      <c r="F428" s="50">
        <v>20.010000000000002</v>
      </c>
      <c r="G428" s="61">
        <f t="shared" si="83"/>
        <v>35.810719670248531</v>
      </c>
      <c r="H428" s="39">
        <f t="shared" si="84"/>
        <v>2.5522994920306451E+25</v>
      </c>
      <c r="I428" s="40">
        <f t="shared" si="85"/>
        <v>84.400000000000034</v>
      </c>
      <c r="J428" s="40">
        <v>422</v>
      </c>
    </row>
    <row r="429" spans="1:10">
      <c r="A429" s="59">
        <f t="shared" si="86"/>
        <v>0.52200000000000035</v>
      </c>
      <c r="B429" s="59">
        <f t="shared" si="87"/>
        <v>6.21999999999991</v>
      </c>
      <c r="C429" s="59">
        <f t="shared" si="88"/>
        <v>3.109999999999955</v>
      </c>
      <c r="D429" s="59">
        <f t="shared" si="89"/>
        <v>3.109999999999955</v>
      </c>
      <c r="E429" s="60">
        <f t="shared" si="82"/>
        <v>3.7248399999999551</v>
      </c>
      <c r="F429" s="50">
        <v>20.010000000000002</v>
      </c>
      <c r="G429" s="61">
        <f t="shared" si="83"/>
        <v>36.027024963998528</v>
      </c>
      <c r="H429" s="39">
        <f t="shared" si="84"/>
        <v>2.9318222279553705E+25</v>
      </c>
      <c r="I429" s="40">
        <f t="shared" si="85"/>
        <v>84.600000000000037</v>
      </c>
      <c r="J429" s="40">
        <v>423</v>
      </c>
    </row>
    <row r="430" spans="1:10">
      <c r="A430" s="59">
        <f t="shared" si="86"/>
        <v>0.52300000000000035</v>
      </c>
      <c r="B430" s="59">
        <f t="shared" si="87"/>
        <v>6.2299999999999098</v>
      </c>
      <c r="C430" s="59">
        <f t="shared" si="88"/>
        <v>3.1149999999999549</v>
      </c>
      <c r="D430" s="59">
        <f t="shared" si="89"/>
        <v>3.1149999999999549</v>
      </c>
      <c r="E430" s="60">
        <f t="shared" si="82"/>
        <v>3.7352899999999547</v>
      </c>
      <c r="F430" s="50">
        <v>20.010000000000002</v>
      </c>
      <c r="G430" s="61">
        <f t="shared" si="83"/>
        <v>36.244359310248512</v>
      </c>
      <c r="H430" s="39">
        <f t="shared" si="84"/>
        <v>3.3677793703960761E+25</v>
      </c>
      <c r="I430" s="40">
        <f t="shared" si="85"/>
        <v>84.80000000000004</v>
      </c>
      <c r="J430" s="40">
        <v>424</v>
      </c>
    </row>
    <row r="431" spans="1:10">
      <c r="A431" s="59">
        <f t="shared" si="86"/>
        <v>0.52400000000000035</v>
      </c>
      <c r="B431" s="59">
        <f t="shared" si="87"/>
        <v>6.2399999999999096</v>
      </c>
      <c r="C431" s="59">
        <f t="shared" si="88"/>
        <v>3.1199999999999548</v>
      </c>
      <c r="D431" s="59">
        <f t="shared" si="89"/>
        <v>3.1199999999999548</v>
      </c>
      <c r="E431" s="60">
        <f t="shared" si="82"/>
        <v>3.7457599999999545</v>
      </c>
      <c r="F431" s="50">
        <v>20.010000000000002</v>
      </c>
      <c r="G431" s="61">
        <f t="shared" si="83"/>
        <v>36.462726143998502</v>
      </c>
      <c r="H431" s="39">
        <f t="shared" si="84"/>
        <v>3.8685626227669233E+25</v>
      </c>
      <c r="I431" s="40">
        <f t="shared" si="85"/>
        <v>85.000000000000043</v>
      </c>
      <c r="J431" s="40">
        <v>425</v>
      </c>
    </row>
    <row r="432" spans="1:10">
      <c r="A432" s="59">
        <f t="shared" si="86"/>
        <v>0.52500000000000036</v>
      </c>
      <c r="B432" s="59">
        <f t="shared" si="87"/>
        <v>6.2499999999999094</v>
      </c>
      <c r="C432" s="59">
        <f t="shared" si="88"/>
        <v>3.1249999999999547</v>
      </c>
      <c r="D432" s="59">
        <f t="shared" si="89"/>
        <v>3.1249999999999547</v>
      </c>
      <c r="E432" s="60">
        <f t="shared" si="82"/>
        <v>3.7562499999999543</v>
      </c>
      <c r="F432" s="50">
        <v>20.010000000000002</v>
      </c>
      <c r="G432" s="61">
        <f t="shared" si="83"/>
        <v>36.682128906248494</v>
      </c>
      <c r="H432" s="39">
        <f t="shared" si="84"/>
        <v>4.4438115209753804E+25</v>
      </c>
      <c r="I432" s="40">
        <f t="shared" si="85"/>
        <v>85.200000000000045</v>
      </c>
      <c r="J432" s="40">
        <v>426</v>
      </c>
    </row>
    <row r="433" spans="1:10">
      <c r="A433" s="59">
        <f t="shared" si="86"/>
        <v>0.52600000000000036</v>
      </c>
      <c r="B433" s="59">
        <f t="shared" si="87"/>
        <v>6.2599999999999092</v>
      </c>
      <c r="C433" s="59">
        <f t="shared" si="88"/>
        <v>3.1299999999999546</v>
      </c>
      <c r="D433" s="59">
        <f t="shared" si="89"/>
        <v>3.1299999999999546</v>
      </c>
      <c r="E433" s="60">
        <f t="shared" si="82"/>
        <v>3.7667599999999544</v>
      </c>
      <c r="F433" s="50">
        <v>20.010000000000002</v>
      </c>
      <c r="G433" s="61">
        <f t="shared" si="83"/>
        <v>36.902571043998485</v>
      </c>
      <c r="H433" s="39">
        <f t="shared" si="84"/>
        <v>5.104598984061292E+25</v>
      </c>
      <c r="I433" s="40">
        <f t="shared" si="85"/>
        <v>85.400000000000048</v>
      </c>
      <c r="J433" s="40">
        <v>427</v>
      </c>
    </row>
    <row r="434" spans="1:10">
      <c r="A434" s="59">
        <f t="shared" si="86"/>
        <v>0.52700000000000036</v>
      </c>
      <c r="B434" s="59">
        <f t="shared" si="87"/>
        <v>6.269999999999909</v>
      </c>
      <c r="C434" s="59">
        <f t="shared" si="88"/>
        <v>3.1349999999999545</v>
      </c>
      <c r="D434" s="59">
        <f t="shared" si="89"/>
        <v>3.1349999999999545</v>
      </c>
      <c r="E434" s="60">
        <f t="shared" si="82"/>
        <v>3.7772899999999536</v>
      </c>
      <c r="F434" s="50">
        <v>20.010000000000002</v>
      </c>
      <c r="G434" s="61">
        <f t="shared" si="83"/>
        <v>37.124056010248466</v>
      </c>
      <c r="H434" s="39">
        <f t="shared" si="84"/>
        <v>5.8636444559107427E+25</v>
      </c>
      <c r="I434" s="40">
        <f t="shared" si="85"/>
        <v>85.600000000000051</v>
      </c>
      <c r="J434" s="40">
        <v>428</v>
      </c>
    </row>
    <row r="435" spans="1:10">
      <c r="A435" s="59">
        <f t="shared" si="86"/>
        <v>0.52800000000000036</v>
      </c>
      <c r="B435" s="59">
        <f t="shared" si="87"/>
        <v>6.2799999999999088</v>
      </c>
      <c r="C435" s="59">
        <f t="shared" si="88"/>
        <v>3.1399999999999544</v>
      </c>
      <c r="D435" s="59">
        <f t="shared" si="89"/>
        <v>3.1399999999999544</v>
      </c>
      <c r="E435" s="60">
        <f t="shared" si="82"/>
        <v>3.7878399999999535</v>
      </c>
      <c r="F435" s="50">
        <v>20.010000000000002</v>
      </c>
      <c r="G435" s="61">
        <f t="shared" si="83"/>
        <v>37.346587263998451</v>
      </c>
      <c r="H435" s="39">
        <f t="shared" si="84"/>
        <v>6.7355587407921538E+25</v>
      </c>
      <c r="I435" s="40">
        <f t="shared" si="85"/>
        <v>85.800000000000054</v>
      </c>
      <c r="J435" s="40">
        <v>429</v>
      </c>
    </row>
    <row r="436" spans="1:10">
      <c r="A436" s="59">
        <f t="shared" si="86"/>
        <v>0.52900000000000036</v>
      </c>
      <c r="B436" s="59">
        <f t="shared" si="87"/>
        <v>6.2899999999999086</v>
      </c>
      <c r="C436" s="59">
        <f t="shared" si="88"/>
        <v>3.1449999999999543</v>
      </c>
      <c r="D436" s="59">
        <f t="shared" si="89"/>
        <v>3.1449999999999543</v>
      </c>
      <c r="E436" s="60">
        <f t="shared" si="82"/>
        <v>3.7984099999999534</v>
      </c>
      <c r="F436" s="50">
        <v>20.010000000000002</v>
      </c>
      <c r="G436" s="61">
        <f t="shared" si="83"/>
        <v>37.570168270248452</v>
      </c>
      <c r="H436" s="39">
        <f t="shared" si="84"/>
        <v>7.7371252455338483E+25</v>
      </c>
      <c r="I436" s="40">
        <f t="shared" si="85"/>
        <v>86.000000000000043</v>
      </c>
      <c r="J436" s="40">
        <v>430</v>
      </c>
    </row>
    <row r="437" spans="1:10">
      <c r="A437" s="59">
        <f t="shared" si="86"/>
        <v>0.53000000000000036</v>
      </c>
      <c r="B437" s="59">
        <f t="shared" si="87"/>
        <v>6.2999999999999083</v>
      </c>
      <c r="C437" s="59">
        <f t="shared" si="88"/>
        <v>3.1499999999999542</v>
      </c>
      <c r="D437" s="59">
        <f t="shared" si="89"/>
        <v>3.1499999999999542</v>
      </c>
      <c r="E437" s="60">
        <f t="shared" si="82"/>
        <v>3.8089999999999535</v>
      </c>
      <c r="F437" s="50">
        <v>20.010000000000002</v>
      </c>
      <c r="G437" s="61">
        <f t="shared" si="83"/>
        <v>37.79480249999844</v>
      </c>
      <c r="H437" s="39">
        <f t="shared" si="84"/>
        <v>8.8876230419507626E+25</v>
      </c>
      <c r="I437" s="40">
        <f t="shared" si="85"/>
        <v>86.200000000000045</v>
      </c>
      <c r="J437" s="40">
        <v>431</v>
      </c>
    </row>
    <row r="438" spans="1:10">
      <c r="A438" s="59">
        <f t="shared" si="86"/>
        <v>0.53100000000000036</v>
      </c>
      <c r="B438" s="59">
        <f t="shared" si="87"/>
        <v>6.3099999999999081</v>
      </c>
      <c r="C438" s="59">
        <f t="shared" si="88"/>
        <v>3.1549999999999541</v>
      </c>
      <c r="D438" s="59">
        <f t="shared" si="89"/>
        <v>3.1549999999999541</v>
      </c>
      <c r="E438" s="60">
        <f t="shared" si="82"/>
        <v>3.8196099999999529</v>
      </c>
      <c r="F438" s="50">
        <v>20.010000000000002</v>
      </c>
      <c r="G438" s="61">
        <f t="shared" si="83"/>
        <v>38.020493430248429</v>
      </c>
      <c r="H438" s="39">
        <f t="shared" si="84"/>
        <v>1.0209197968122586E+26</v>
      </c>
      <c r="I438" s="40">
        <f t="shared" si="85"/>
        <v>86.400000000000048</v>
      </c>
      <c r="J438" s="40">
        <v>432</v>
      </c>
    </row>
    <row r="439" spans="1:10">
      <c r="A439" s="59">
        <f t="shared" si="86"/>
        <v>0.53200000000000036</v>
      </c>
      <c r="B439" s="59">
        <f t="shared" si="87"/>
        <v>6.3199999999999079</v>
      </c>
      <c r="C439" s="59">
        <f t="shared" si="88"/>
        <v>3.159999999999954</v>
      </c>
      <c r="D439" s="59">
        <f t="shared" si="89"/>
        <v>3.159999999999954</v>
      </c>
      <c r="E439" s="60">
        <f t="shared" si="82"/>
        <v>3.8302399999999528</v>
      </c>
      <c r="F439" s="50">
        <v>20.010000000000002</v>
      </c>
      <c r="G439" s="61">
        <f t="shared" si="83"/>
        <v>38.247244543998413</v>
      </c>
      <c r="H439" s="39">
        <f t="shared" si="84"/>
        <v>1.1727288911821489E+26</v>
      </c>
      <c r="I439" s="40">
        <f t="shared" si="85"/>
        <v>86.600000000000051</v>
      </c>
      <c r="J439" s="40">
        <v>433</v>
      </c>
    </row>
    <row r="440" spans="1:10">
      <c r="A440" s="59">
        <f t="shared" si="86"/>
        <v>0.53300000000000036</v>
      </c>
      <c r="B440" s="59">
        <f t="shared" si="87"/>
        <v>6.3299999999999077</v>
      </c>
      <c r="C440" s="59">
        <f t="shared" si="88"/>
        <v>3.1649999999999539</v>
      </c>
      <c r="D440" s="59">
        <f t="shared" si="89"/>
        <v>3.1649999999999539</v>
      </c>
      <c r="E440" s="60">
        <f t="shared" si="82"/>
        <v>3.8408899999999528</v>
      </c>
      <c r="F440" s="50">
        <v>20.010000000000002</v>
      </c>
      <c r="G440" s="61">
        <f t="shared" si="83"/>
        <v>38.475059330248406</v>
      </c>
      <c r="H440" s="39">
        <f t="shared" si="84"/>
        <v>1.3471117481584315E+26</v>
      </c>
      <c r="I440" s="40">
        <f t="shared" si="85"/>
        <v>86.800000000000054</v>
      </c>
      <c r="J440" s="40">
        <v>434</v>
      </c>
    </row>
    <row r="441" spans="1:10">
      <c r="A441" s="59">
        <f t="shared" si="86"/>
        <v>0.53400000000000036</v>
      </c>
      <c r="B441" s="59">
        <f t="shared" si="87"/>
        <v>6.3399999999999075</v>
      </c>
      <c r="C441" s="59">
        <f t="shared" si="88"/>
        <v>3.1699999999999537</v>
      </c>
      <c r="D441" s="59">
        <f t="shared" si="89"/>
        <v>3.1699999999999537</v>
      </c>
      <c r="E441" s="60">
        <f t="shared" si="82"/>
        <v>3.8515599999999526</v>
      </c>
      <c r="F441" s="50">
        <v>20.010000000000002</v>
      </c>
      <c r="G441" s="61">
        <f t="shared" si="83"/>
        <v>38.70394128399839</v>
      </c>
      <c r="H441" s="39">
        <f t="shared" si="84"/>
        <v>1.5474250491067704E+26</v>
      </c>
      <c r="I441" s="40">
        <f t="shared" si="85"/>
        <v>87.000000000000043</v>
      </c>
      <c r="J441" s="40">
        <v>435</v>
      </c>
    </row>
    <row r="442" spans="1:10">
      <c r="A442" s="59">
        <f t="shared" si="86"/>
        <v>0.53500000000000036</v>
      </c>
      <c r="B442" s="59">
        <f t="shared" si="87"/>
        <v>6.3499999999999073</v>
      </c>
      <c r="C442" s="59">
        <f t="shared" si="88"/>
        <v>3.1749999999999536</v>
      </c>
      <c r="D442" s="59">
        <f t="shared" si="89"/>
        <v>3.1749999999999536</v>
      </c>
      <c r="E442" s="60">
        <f t="shared" si="82"/>
        <v>3.8622499999999524</v>
      </c>
      <c r="F442" s="50">
        <v>20.010000000000002</v>
      </c>
      <c r="G442" s="61">
        <f t="shared" si="83"/>
        <v>38.933893906248386</v>
      </c>
      <c r="H442" s="39">
        <f t="shared" si="84"/>
        <v>1.7775246083901532E+26</v>
      </c>
      <c r="I442" s="40">
        <f t="shared" si="85"/>
        <v>87.200000000000045</v>
      </c>
      <c r="J442" s="40">
        <v>436</v>
      </c>
    </row>
    <row r="443" spans="1:10">
      <c r="A443" s="59">
        <f t="shared" si="86"/>
        <v>0.53600000000000037</v>
      </c>
      <c r="B443" s="59">
        <f t="shared" si="87"/>
        <v>6.3599999999999071</v>
      </c>
      <c r="C443" s="59">
        <f t="shared" si="88"/>
        <v>3.1799999999999535</v>
      </c>
      <c r="D443" s="59">
        <f t="shared" si="89"/>
        <v>3.1799999999999535</v>
      </c>
      <c r="E443" s="60">
        <f t="shared" si="82"/>
        <v>3.872959999999952</v>
      </c>
      <c r="F443" s="50">
        <v>20.010000000000002</v>
      </c>
      <c r="G443" s="61">
        <f t="shared" si="83"/>
        <v>39.164920703998369</v>
      </c>
      <c r="H443" s="39">
        <f t="shared" si="84"/>
        <v>2.0418395936245182E+26</v>
      </c>
      <c r="I443" s="40">
        <f t="shared" si="85"/>
        <v>87.400000000000048</v>
      </c>
      <c r="J443" s="40">
        <v>437</v>
      </c>
    </row>
    <row r="444" spans="1:10">
      <c r="A444" s="59">
        <f t="shared" si="86"/>
        <v>0.53700000000000037</v>
      </c>
      <c r="B444" s="59">
        <f t="shared" si="87"/>
        <v>6.3699999999999068</v>
      </c>
      <c r="C444" s="59">
        <f t="shared" si="88"/>
        <v>3.1849999999999534</v>
      </c>
      <c r="D444" s="59">
        <f t="shared" si="89"/>
        <v>3.1849999999999534</v>
      </c>
      <c r="E444" s="60">
        <f t="shared" si="82"/>
        <v>3.8836899999999521</v>
      </c>
      <c r="F444" s="50">
        <v>20.010000000000002</v>
      </c>
      <c r="G444" s="61">
        <f t="shared" si="83"/>
        <v>39.397025190248364</v>
      </c>
      <c r="H444" s="39">
        <f t="shared" si="84"/>
        <v>2.3454577823642981E+26</v>
      </c>
      <c r="I444" s="40">
        <f t="shared" si="85"/>
        <v>87.600000000000051</v>
      </c>
      <c r="J444" s="40">
        <v>438</v>
      </c>
    </row>
    <row r="445" spans="1:10">
      <c r="A445" s="59">
        <f t="shared" si="86"/>
        <v>0.53800000000000037</v>
      </c>
      <c r="B445" s="59">
        <f t="shared" si="87"/>
        <v>6.3799999999999066</v>
      </c>
      <c r="C445" s="59">
        <f t="shared" si="88"/>
        <v>3.1899999999999533</v>
      </c>
      <c r="D445" s="59">
        <f t="shared" si="89"/>
        <v>3.1899999999999533</v>
      </c>
      <c r="E445" s="60">
        <f t="shared" si="82"/>
        <v>3.8944399999999519</v>
      </c>
      <c r="F445" s="50">
        <v>20.010000000000002</v>
      </c>
      <c r="G445" s="61">
        <f t="shared" si="83"/>
        <v>39.630210883998352</v>
      </c>
      <c r="H445" s="39">
        <f t="shared" si="84"/>
        <v>2.6942234963168639E+26</v>
      </c>
      <c r="I445" s="40">
        <f t="shared" si="85"/>
        <v>87.80000000000004</v>
      </c>
      <c r="J445" s="40">
        <v>439</v>
      </c>
    </row>
    <row r="446" spans="1:10">
      <c r="A446" s="59">
        <f t="shared" si="86"/>
        <v>0.53900000000000037</v>
      </c>
      <c r="B446" s="59">
        <f t="shared" si="87"/>
        <v>6.3899999999999064</v>
      </c>
      <c r="C446" s="59">
        <f t="shared" si="88"/>
        <v>3.1949999999999532</v>
      </c>
      <c r="D446" s="59">
        <f t="shared" si="89"/>
        <v>3.1949999999999532</v>
      </c>
      <c r="E446" s="60">
        <f t="shared" si="82"/>
        <v>3.9052099999999514</v>
      </c>
      <c r="F446" s="50">
        <v>20.010000000000002</v>
      </c>
      <c r="G446" s="61">
        <f t="shared" si="83"/>
        <v>39.864481310248337</v>
      </c>
      <c r="H446" s="39">
        <f t="shared" si="84"/>
        <v>3.0948500982135421E+26</v>
      </c>
      <c r="I446" s="40">
        <f t="shared" si="85"/>
        <v>88.000000000000043</v>
      </c>
      <c r="J446" s="40">
        <v>440</v>
      </c>
    </row>
    <row r="447" spans="1:10">
      <c r="A447" s="59">
        <f t="shared" si="86"/>
        <v>0.54000000000000037</v>
      </c>
      <c r="B447" s="59">
        <f t="shared" si="87"/>
        <v>6.3999999999999062</v>
      </c>
      <c r="C447" s="59">
        <f t="shared" si="88"/>
        <v>3.1999999999999531</v>
      </c>
      <c r="D447" s="59">
        <f t="shared" si="89"/>
        <v>3.1999999999999531</v>
      </c>
      <c r="E447" s="60">
        <f t="shared" si="82"/>
        <v>3.9159999999999511</v>
      </c>
      <c r="F447" s="50">
        <v>20.010000000000002</v>
      </c>
      <c r="G447" s="61">
        <f t="shared" si="83"/>
        <v>40.099839999998323</v>
      </c>
      <c r="H447" s="39">
        <f t="shared" si="84"/>
        <v>3.5550492167803085E+26</v>
      </c>
      <c r="I447" s="40">
        <f t="shared" si="85"/>
        <v>88.200000000000045</v>
      </c>
      <c r="J447" s="40">
        <v>441</v>
      </c>
    </row>
    <row r="448" spans="1:10">
      <c r="A448" s="59">
        <f t="shared" si="86"/>
        <v>0.54100000000000037</v>
      </c>
      <c r="B448" s="59">
        <f t="shared" si="87"/>
        <v>6.409999999999906</v>
      </c>
      <c r="C448" s="59">
        <f t="shared" si="88"/>
        <v>3.204999999999953</v>
      </c>
      <c r="D448" s="59">
        <f t="shared" si="89"/>
        <v>3.204999999999953</v>
      </c>
      <c r="E448" s="60">
        <f t="shared" si="82"/>
        <v>3.9268099999999513</v>
      </c>
      <c r="F448" s="50">
        <v>20.010000000000002</v>
      </c>
      <c r="G448" s="61">
        <f t="shared" si="83"/>
        <v>40.336290490248317</v>
      </c>
      <c r="H448" s="39">
        <f t="shared" si="84"/>
        <v>4.083679187249037E+26</v>
      </c>
      <c r="I448" s="40">
        <f t="shared" si="85"/>
        <v>88.400000000000048</v>
      </c>
      <c r="J448" s="40">
        <v>442</v>
      </c>
    </row>
    <row r="449" spans="1:10">
      <c r="A449" s="59">
        <f t="shared" si="86"/>
        <v>0.54200000000000037</v>
      </c>
      <c r="B449" s="59">
        <f t="shared" si="87"/>
        <v>6.4199999999999058</v>
      </c>
      <c r="C449" s="59">
        <f t="shared" si="88"/>
        <v>3.2099999999999529</v>
      </c>
      <c r="D449" s="59">
        <f t="shared" si="89"/>
        <v>3.2099999999999529</v>
      </c>
      <c r="E449" s="60">
        <f t="shared" si="82"/>
        <v>3.9376399999999512</v>
      </c>
      <c r="F449" s="50">
        <v>20.010000000000002</v>
      </c>
      <c r="G449" s="61">
        <f t="shared" si="83"/>
        <v>40.573836323998307</v>
      </c>
      <c r="H449" s="39">
        <f t="shared" si="84"/>
        <v>4.6909155647285983E+26</v>
      </c>
      <c r="I449" s="40">
        <f t="shared" si="85"/>
        <v>88.600000000000037</v>
      </c>
      <c r="J449" s="40">
        <v>443</v>
      </c>
    </row>
    <row r="450" spans="1:10">
      <c r="A450" s="59">
        <f t="shared" si="86"/>
        <v>0.54300000000000037</v>
      </c>
      <c r="B450" s="59">
        <f t="shared" si="87"/>
        <v>6.4299999999999056</v>
      </c>
      <c r="C450" s="59">
        <f t="shared" si="88"/>
        <v>3.2149999999999528</v>
      </c>
      <c r="D450" s="59">
        <f t="shared" si="89"/>
        <v>3.2149999999999528</v>
      </c>
      <c r="E450" s="60">
        <f t="shared" si="82"/>
        <v>3.9484899999999508</v>
      </c>
      <c r="F450" s="50">
        <v>20.010000000000002</v>
      </c>
      <c r="G450" s="61">
        <f t="shared" si="83"/>
        <v>40.812481050248294</v>
      </c>
      <c r="H450" s="39">
        <f t="shared" si="84"/>
        <v>5.3884469926337286E+26</v>
      </c>
      <c r="I450" s="40">
        <f t="shared" si="85"/>
        <v>88.80000000000004</v>
      </c>
      <c r="J450" s="40">
        <v>444</v>
      </c>
    </row>
    <row r="451" spans="1:10">
      <c r="A451" s="59">
        <f t="shared" si="86"/>
        <v>0.54400000000000037</v>
      </c>
      <c r="B451" s="59">
        <f t="shared" si="87"/>
        <v>6.4399999999999054</v>
      </c>
      <c r="C451" s="59">
        <f t="shared" si="88"/>
        <v>3.2199999999999527</v>
      </c>
      <c r="D451" s="59">
        <f t="shared" si="89"/>
        <v>3.2199999999999527</v>
      </c>
      <c r="E451" s="60">
        <f t="shared" si="82"/>
        <v>3.9593599999999505</v>
      </c>
      <c r="F451" s="50">
        <v>20.010000000000002</v>
      </c>
      <c r="G451" s="61">
        <f t="shared" si="83"/>
        <v>41.052228223998284</v>
      </c>
      <c r="H451" s="39">
        <f t="shared" si="84"/>
        <v>6.1897001964270842E+26</v>
      </c>
      <c r="I451" s="40">
        <f t="shared" si="85"/>
        <v>89.000000000000043</v>
      </c>
      <c r="J451" s="40">
        <v>445</v>
      </c>
    </row>
    <row r="452" spans="1:10">
      <c r="A452" s="59">
        <f t="shared" si="86"/>
        <v>0.54500000000000037</v>
      </c>
      <c r="B452" s="59">
        <f t="shared" si="87"/>
        <v>6.4499999999999051</v>
      </c>
      <c r="C452" s="59">
        <f t="shared" si="88"/>
        <v>3.2249999999999526</v>
      </c>
      <c r="D452" s="59">
        <f t="shared" si="89"/>
        <v>3.2249999999999526</v>
      </c>
      <c r="E452" s="60">
        <f t="shared" si="82"/>
        <v>3.9702499999999503</v>
      </c>
      <c r="F452" s="50">
        <v>20.010000000000002</v>
      </c>
      <c r="G452" s="61">
        <f t="shared" si="83"/>
        <v>41.29308140624827</v>
      </c>
      <c r="H452" s="39">
        <f t="shared" si="84"/>
        <v>7.1100984335606169E+26</v>
      </c>
      <c r="I452" s="40">
        <f t="shared" si="85"/>
        <v>89.200000000000045</v>
      </c>
      <c r="J452" s="40">
        <v>446</v>
      </c>
    </row>
    <row r="453" spans="1:10">
      <c r="A453" s="59">
        <f t="shared" si="86"/>
        <v>0.54600000000000037</v>
      </c>
      <c r="B453" s="59">
        <f t="shared" si="87"/>
        <v>6.4599999999999049</v>
      </c>
      <c r="C453" s="59">
        <f t="shared" si="88"/>
        <v>3.2299999999999525</v>
      </c>
      <c r="D453" s="59">
        <f t="shared" si="89"/>
        <v>3.2299999999999525</v>
      </c>
      <c r="E453" s="60">
        <f t="shared" si="82"/>
        <v>3.9811599999999503</v>
      </c>
      <c r="F453" s="50">
        <v>20.010000000000002</v>
      </c>
      <c r="G453" s="61">
        <f t="shared" si="83"/>
        <v>41.535044163998258</v>
      </c>
      <c r="H453" s="39">
        <f t="shared" si="84"/>
        <v>8.1673583744980781E+26</v>
      </c>
      <c r="I453" s="40">
        <f t="shared" si="85"/>
        <v>89.400000000000048</v>
      </c>
      <c r="J453" s="40">
        <v>447</v>
      </c>
    </row>
    <row r="454" spans="1:10">
      <c r="A454" s="59">
        <f t="shared" si="86"/>
        <v>0.54700000000000037</v>
      </c>
      <c r="B454" s="59">
        <f t="shared" si="87"/>
        <v>6.4699999999999047</v>
      </c>
      <c r="C454" s="59">
        <f t="shared" si="88"/>
        <v>3.2349999999999524</v>
      </c>
      <c r="D454" s="59">
        <f t="shared" si="89"/>
        <v>3.2349999999999524</v>
      </c>
      <c r="E454" s="60">
        <f t="shared" si="82"/>
        <v>3.9920899999999495</v>
      </c>
      <c r="F454" s="50">
        <v>20.010000000000002</v>
      </c>
      <c r="G454" s="61">
        <f t="shared" si="83"/>
        <v>41.778120070248242</v>
      </c>
      <c r="H454" s="39">
        <f t="shared" si="84"/>
        <v>9.3818311294572007E+26</v>
      </c>
      <c r="I454" s="40">
        <f t="shared" si="85"/>
        <v>89.600000000000051</v>
      </c>
      <c r="J454" s="40">
        <v>448</v>
      </c>
    </row>
    <row r="455" spans="1:10">
      <c r="A455" s="59">
        <f t="shared" si="86"/>
        <v>0.54800000000000038</v>
      </c>
      <c r="B455" s="59">
        <f t="shared" si="87"/>
        <v>6.4799999999999045</v>
      </c>
      <c r="C455" s="59">
        <f t="shared" si="88"/>
        <v>3.2399999999999523</v>
      </c>
      <c r="D455" s="59">
        <f t="shared" si="89"/>
        <v>3.2399999999999523</v>
      </c>
      <c r="E455" s="60">
        <f t="shared" si="82"/>
        <v>4.0030399999999497</v>
      </c>
      <c r="F455" s="50">
        <v>20.010000000000002</v>
      </c>
      <c r="G455" s="61">
        <f t="shared" si="83"/>
        <v>42.022312703998232</v>
      </c>
      <c r="H455" s="39">
        <f t="shared" si="84"/>
        <v>1.0776893985267463E+27</v>
      </c>
      <c r="I455" s="40">
        <f t="shared" si="85"/>
        <v>89.800000000000054</v>
      </c>
      <c r="J455" s="40">
        <v>449</v>
      </c>
    </row>
    <row r="456" spans="1:10">
      <c r="A456" s="59">
        <f t="shared" si="86"/>
        <v>0.54900000000000038</v>
      </c>
      <c r="B456" s="59">
        <f t="shared" si="87"/>
        <v>6.4899999999999043</v>
      </c>
      <c r="C456" s="59">
        <f t="shared" si="88"/>
        <v>3.2449999999999521</v>
      </c>
      <c r="D456" s="59">
        <f t="shared" si="89"/>
        <v>3.2449999999999521</v>
      </c>
      <c r="E456" s="60">
        <f t="shared" ref="E456:E519" si="90">(1-A456)+A456*B456</f>
        <v>4.0140099999999492</v>
      </c>
      <c r="F456" s="50">
        <v>20.010000000000002</v>
      </c>
      <c r="G456" s="61">
        <f t="shared" ref="G456:G519" si="91">E456*C456*D456</f>
        <v>42.26762565024822</v>
      </c>
      <c r="H456" s="39">
        <f t="shared" ref="H456:H519" si="92">POWER($I$1,J456)</f>
        <v>1.2379400392854177E+27</v>
      </c>
      <c r="I456" s="40">
        <f t="shared" ref="I456:I519" si="93">LOG(H456,2)</f>
        <v>90.000000000000057</v>
      </c>
      <c r="J456" s="40">
        <v>450</v>
      </c>
    </row>
    <row r="457" spans="1:10">
      <c r="A457" s="59">
        <f t="shared" si="86"/>
        <v>0.55000000000000038</v>
      </c>
      <c r="B457" s="59">
        <f t="shared" si="87"/>
        <v>6.4999999999999041</v>
      </c>
      <c r="C457" s="59">
        <f t="shared" si="88"/>
        <v>3.249999999999952</v>
      </c>
      <c r="D457" s="59">
        <f t="shared" si="89"/>
        <v>3.249999999999952</v>
      </c>
      <c r="E457" s="60">
        <f t="shared" si="90"/>
        <v>4.0249999999999488</v>
      </c>
      <c r="F457" s="50">
        <v>20.010000000000002</v>
      </c>
      <c r="G457" s="61">
        <f t="shared" si="91"/>
        <v>42.514062499998204</v>
      </c>
      <c r="H457" s="39">
        <f t="shared" si="92"/>
        <v>1.4220196867121242E+27</v>
      </c>
      <c r="I457" s="40">
        <f t="shared" si="93"/>
        <v>90.200000000000045</v>
      </c>
      <c r="J457" s="40">
        <v>451</v>
      </c>
    </row>
    <row r="458" spans="1:10">
      <c r="A458" s="59">
        <f t="shared" si="86"/>
        <v>0.55100000000000038</v>
      </c>
      <c r="B458" s="59">
        <f t="shared" si="87"/>
        <v>6.5099999999999039</v>
      </c>
      <c r="C458" s="59">
        <f t="shared" si="88"/>
        <v>3.2549999999999519</v>
      </c>
      <c r="D458" s="59">
        <f t="shared" si="89"/>
        <v>3.2549999999999519</v>
      </c>
      <c r="E458" s="60">
        <f t="shared" si="90"/>
        <v>4.0360099999999495</v>
      </c>
      <c r="F458" s="50">
        <v>20.010000000000002</v>
      </c>
      <c r="G458" s="61">
        <f t="shared" si="91"/>
        <v>42.761626850248206</v>
      </c>
      <c r="H458" s="39">
        <f t="shared" si="92"/>
        <v>1.6334716748996162E+27</v>
      </c>
      <c r="I458" s="40">
        <f t="shared" si="93"/>
        <v>90.400000000000048</v>
      </c>
      <c r="J458" s="40">
        <v>452</v>
      </c>
    </row>
    <row r="459" spans="1:10">
      <c r="A459" s="59">
        <f t="shared" si="86"/>
        <v>0.55200000000000038</v>
      </c>
      <c r="B459" s="59">
        <f t="shared" si="87"/>
        <v>6.5199999999999037</v>
      </c>
      <c r="C459" s="59">
        <f t="shared" si="88"/>
        <v>3.2599999999999518</v>
      </c>
      <c r="D459" s="59">
        <f t="shared" si="89"/>
        <v>3.2599999999999518</v>
      </c>
      <c r="E459" s="60">
        <f t="shared" si="90"/>
        <v>4.0470399999999493</v>
      </c>
      <c r="F459" s="50">
        <v>20.010000000000002</v>
      </c>
      <c r="G459" s="61">
        <f t="shared" si="91"/>
        <v>43.010322303998187</v>
      </c>
      <c r="H459" s="39">
        <f t="shared" si="92"/>
        <v>1.8763662258914404E+27</v>
      </c>
      <c r="I459" s="40">
        <f t="shared" si="93"/>
        <v>90.600000000000051</v>
      </c>
      <c r="J459" s="40">
        <v>453</v>
      </c>
    </row>
    <row r="460" spans="1:10">
      <c r="A460" s="59">
        <f t="shared" si="86"/>
        <v>0.55300000000000038</v>
      </c>
      <c r="B460" s="59">
        <f t="shared" si="87"/>
        <v>6.5299999999999034</v>
      </c>
      <c r="C460" s="59">
        <f t="shared" si="88"/>
        <v>3.2649999999999517</v>
      </c>
      <c r="D460" s="59">
        <f t="shared" si="89"/>
        <v>3.2649999999999517</v>
      </c>
      <c r="E460" s="60">
        <f t="shared" si="90"/>
        <v>4.0580899999999485</v>
      </c>
      <c r="F460" s="50">
        <v>20.010000000000002</v>
      </c>
      <c r="G460" s="61">
        <f t="shared" si="91"/>
        <v>43.260152470248165</v>
      </c>
      <c r="H460" s="39">
        <f t="shared" si="92"/>
        <v>2.1553787970534931E+27</v>
      </c>
      <c r="I460" s="40">
        <f t="shared" si="93"/>
        <v>90.800000000000054</v>
      </c>
      <c r="J460" s="40">
        <v>454</v>
      </c>
    </row>
    <row r="461" spans="1:10">
      <c r="A461" s="59">
        <f t="shared" si="86"/>
        <v>0.55400000000000038</v>
      </c>
      <c r="B461" s="59">
        <f t="shared" si="87"/>
        <v>6.5399999999999032</v>
      </c>
      <c r="C461" s="59">
        <f t="shared" si="88"/>
        <v>3.2699999999999516</v>
      </c>
      <c r="D461" s="59">
        <f t="shared" si="89"/>
        <v>3.2699999999999516</v>
      </c>
      <c r="E461" s="60">
        <f t="shared" si="90"/>
        <v>4.0691599999999486</v>
      </c>
      <c r="F461" s="50">
        <v>20.010000000000002</v>
      </c>
      <c r="G461" s="61">
        <f t="shared" si="91"/>
        <v>43.51112096399816</v>
      </c>
      <c r="H461" s="39">
        <f t="shared" si="92"/>
        <v>2.4758800785708359E+27</v>
      </c>
      <c r="I461" s="40">
        <f t="shared" si="93"/>
        <v>91.000000000000043</v>
      </c>
      <c r="J461" s="40">
        <v>455</v>
      </c>
    </row>
    <row r="462" spans="1:10">
      <c r="A462" s="59">
        <f t="shared" si="86"/>
        <v>0.55500000000000038</v>
      </c>
      <c r="B462" s="59">
        <f t="shared" si="87"/>
        <v>6.549999999999903</v>
      </c>
      <c r="C462" s="59">
        <f t="shared" si="88"/>
        <v>3.2749999999999515</v>
      </c>
      <c r="D462" s="59">
        <f t="shared" si="89"/>
        <v>3.2749999999999515</v>
      </c>
      <c r="E462" s="60">
        <f t="shared" si="90"/>
        <v>4.080249999999948</v>
      </c>
      <c r="F462" s="50">
        <v>20.010000000000002</v>
      </c>
      <c r="G462" s="61">
        <f t="shared" si="91"/>
        <v>43.763231406248146</v>
      </c>
      <c r="H462" s="39">
        <f t="shared" si="92"/>
        <v>2.844039373424249E+27</v>
      </c>
      <c r="I462" s="40">
        <f t="shared" si="93"/>
        <v>91.200000000000045</v>
      </c>
      <c r="J462" s="40">
        <v>456</v>
      </c>
    </row>
    <row r="463" spans="1:10">
      <c r="A463" s="59">
        <f t="shared" si="86"/>
        <v>0.55600000000000038</v>
      </c>
      <c r="B463" s="59">
        <f t="shared" si="87"/>
        <v>6.5599999999999028</v>
      </c>
      <c r="C463" s="59">
        <f t="shared" si="88"/>
        <v>3.2799999999999514</v>
      </c>
      <c r="D463" s="59">
        <f t="shared" si="89"/>
        <v>3.2799999999999514</v>
      </c>
      <c r="E463" s="60">
        <f t="shared" si="90"/>
        <v>4.0913599999999484</v>
      </c>
      <c r="F463" s="50">
        <v>20.010000000000002</v>
      </c>
      <c r="G463" s="61">
        <f t="shared" si="91"/>
        <v>44.016487423998136</v>
      </c>
      <c r="H463" s="39">
        <f t="shared" si="92"/>
        <v>3.2669433497992334E+27</v>
      </c>
      <c r="I463" s="40">
        <f t="shared" si="93"/>
        <v>91.400000000000048</v>
      </c>
      <c r="J463" s="40">
        <v>457</v>
      </c>
    </row>
    <row r="464" spans="1:10">
      <c r="A464" s="59">
        <f t="shared" si="86"/>
        <v>0.55700000000000038</v>
      </c>
      <c r="B464" s="59">
        <f t="shared" si="87"/>
        <v>6.5699999999999026</v>
      </c>
      <c r="C464" s="59">
        <f t="shared" si="88"/>
        <v>3.2849999999999513</v>
      </c>
      <c r="D464" s="59">
        <f t="shared" si="89"/>
        <v>3.2849999999999513</v>
      </c>
      <c r="E464" s="60">
        <f t="shared" si="90"/>
        <v>4.102489999999948</v>
      </c>
      <c r="F464" s="50">
        <v>20.010000000000002</v>
      </c>
      <c r="G464" s="61">
        <f t="shared" si="91"/>
        <v>44.270892650248129</v>
      </c>
      <c r="H464" s="39">
        <f t="shared" si="92"/>
        <v>3.752732451782883E+27</v>
      </c>
      <c r="I464" s="40">
        <f t="shared" si="93"/>
        <v>91.600000000000051</v>
      </c>
      <c r="J464" s="40">
        <v>458</v>
      </c>
    </row>
    <row r="465" spans="1:10">
      <c r="A465" s="59">
        <f t="shared" si="86"/>
        <v>0.55800000000000038</v>
      </c>
      <c r="B465" s="59">
        <f t="shared" si="87"/>
        <v>6.5799999999999024</v>
      </c>
      <c r="C465" s="59">
        <f t="shared" si="88"/>
        <v>3.2899999999999512</v>
      </c>
      <c r="D465" s="59">
        <f t="shared" si="89"/>
        <v>3.2899999999999512</v>
      </c>
      <c r="E465" s="60">
        <f t="shared" si="90"/>
        <v>4.1136399999999478</v>
      </c>
      <c r="F465" s="50">
        <v>20.010000000000002</v>
      </c>
      <c r="G465" s="61">
        <f t="shared" si="91"/>
        <v>44.52645072399811</v>
      </c>
      <c r="H465" s="39">
        <f t="shared" si="92"/>
        <v>4.3107575941069867E+27</v>
      </c>
      <c r="I465" s="40">
        <f t="shared" si="93"/>
        <v>91.80000000000004</v>
      </c>
      <c r="J465" s="40">
        <v>459</v>
      </c>
    </row>
    <row r="466" spans="1:10">
      <c r="A466" s="59">
        <f t="shared" si="86"/>
        <v>0.55900000000000039</v>
      </c>
      <c r="B466" s="59">
        <f t="shared" si="87"/>
        <v>6.5899999999999022</v>
      </c>
      <c r="C466" s="59">
        <f t="shared" si="88"/>
        <v>3.2949999999999511</v>
      </c>
      <c r="D466" s="59">
        <f t="shared" si="89"/>
        <v>3.2949999999999511</v>
      </c>
      <c r="E466" s="60">
        <f t="shared" si="90"/>
        <v>4.1248099999999477</v>
      </c>
      <c r="F466" s="50">
        <v>20.010000000000002</v>
      </c>
      <c r="G466" s="61">
        <f t="shared" si="91"/>
        <v>44.7831652902481</v>
      </c>
      <c r="H466" s="39">
        <f t="shared" si="92"/>
        <v>4.9517601571416728E+27</v>
      </c>
      <c r="I466" s="40">
        <f t="shared" si="93"/>
        <v>92.000000000000043</v>
      </c>
      <c r="J466" s="40">
        <v>460</v>
      </c>
    </row>
    <row r="467" spans="1:10">
      <c r="A467" s="59">
        <f t="shared" si="86"/>
        <v>0.56000000000000039</v>
      </c>
      <c r="B467" s="59">
        <f t="shared" si="87"/>
        <v>6.5999999999999019</v>
      </c>
      <c r="C467" s="59">
        <f t="shared" si="88"/>
        <v>3.299999999999951</v>
      </c>
      <c r="D467" s="59">
        <f t="shared" si="89"/>
        <v>3.299999999999951</v>
      </c>
      <c r="E467" s="60">
        <f t="shared" si="90"/>
        <v>4.1359999999999477</v>
      </c>
      <c r="F467" s="50">
        <v>20.010000000000002</v>
      </c>
      <c r="G467" s="61">
        <f t="shared" si="91"/>
        <v>45.041039999998091</v>
      </c>
      <c r="H467" s="39">
        <f t="shared" si="92"/>
        <v>5.6880787468485001E+27</v>
      </c>
      <c r="I467" s="40">
        <f t="shared" si="93"/>
        <v>92.200000000000045</v>
      </c>
      <c r="J467" s="40">
        <v>461</v>
      </c>
    </row>
    <row r="468" spans="1:10">
      <c r="A468" s="59">
        <f t="shared" si="86"/>
        <v>0.56100000000000039</v>
      </c>
      <c r="B468" s="59">
        <f t="shared" si="87"/>
        <v>6.6099999999999017</v>
      </c>
      <c r="C468" s="59">
        <f t="shared" si="88"/>
        <v>3.3049999999999509</v>
      </c>
      <c r="D468" s="59">
        <f t="shared" si="89"/>
        <v>3.3049999999999509</v>
      </c>
      <c r="E468" s="60">
        <f t="shared" si="90"/>
        <v>4.147209999999947</v>
      </c>
      <c r="F468" s="50">
        <v>20.010000000000002</v>
      </c>
      <c r="G468" s="61">
        <f t="shared" si="91"/>
        <v>45.300078510248071</v>
      </c>
      <c r="H468" s="39">
        <f t="shared" si="92"/>
        <v>6.533886699598468E+27</v>
      </c>
      <c r="I468" s="40">
        <f t="shared" si="93"/>
        <v>92.400000000000048</v>
      </c>
      <c r="J468" s="40">
        <v>462</v>
      </c>
    </row>
    <row r="469" spans="1:10">
      <c r="A469" s="59">
        <f t="shared" si="86"/>
        <v>0.56200000000000039</v>
      </c>
      <c r="B469" s="59">
        <f t="shared" si="87"/>
        <v>6.6199999999999015</v>
      </c>
      <c r="C469" s="59">
        <f t="shared" si="88"/>
        <v>3.3099999999999508</v>
      </c>
      <c r="D469" s="59">
        <f t="shared" si="89"/>
        <v>3.3099999999999508</v>
      </c>
      <c r="E469" s="60">
        <f t="shared" si="90"/>
        <v>4.1584399999999464</v>
      </c>
      <c r="F469" s="50">
        <v>20.010000000000002</v>
      </c>
      <c r="G469" s="61">
        <f t="shared" si="91"/>
        <v>45.560284483998053</v>
      </c>
      <c r="H469" s="39">
        <f t="shared" si="92"/>
        <v>7.5054649035657672E+27</v>
      </c>
      <c r="I469" s="40">
        <f t="shared" si="93"/>
        <v>92.600000000000037</v>
      </c>
      <c r="J469" s="40">
        <v>463</v>
      </c>
    </row>
    <row r="470" spans="1:10">
      <c r="A470" s="59">
        <f t="shared" si="86"/>
        <v>0.56300000000000039</v>
      </c>
      <c r="B470" s="59">
        <f t="shared" si="87"/>
        <v>6.6299999999999013</v>
      </c>
      <c r="C470" s="59">
        <f t="shared" si="88"/>
        <v>3.3149999999999507</v>
      </c>
      <c r="D470" s="59">
        <f t="shared" si="89"/>
        <v>3.3149999999999507</v>
      </c>
      <c r="E470" s="60">
        <f t="shared" si="90"/>
        <v>4.1696899999999468</v>
      </c>
      <c r="F470" s="50">
        <v>20.010000000000002</v>
      </c>
      <c r="G470" s="61">
        <f t="shared" si="91"/>
        <v>45.821661590248048</v>
      </c>
      <c r="H470" s="39">
        <f t="shared" si="92"/>
        <v>8.6215151882139778E+27</v>
      </c>
      <c r="I470" s="40">
        <f t="shared" si="93"/>
        <v>92.800000000000054</v>
      </c>
      <c r="J470" s="40">
        <v>464</v>
      </c>
    </row>
    <row r="471" spans="1:10">
      <c r="A471" s="59">
        <f t="shared" si="86"/>
        <v>0.56400000000000039</v>
      </c>
      <c r="B471" s="59">
        <f t="shared" si="87"/>
        <v>6.6399999999999011</v>
      </c>
      <c r="C471" s="59">
        <f t="shared" si="88"/>
        <v>3.3199999999999505</v>
      </c>
      <c r="D471" s="59">
        <f t="shared" si="89"/>
        <v>3.3199999999999505</v>
      </c>
      <c r="E471" s="60">
        <f t="shared" si="90"/>
        <v>4.1809599999999465</v>
      </c>
      <c r="F471" s="50">
        <v>20.010000000000002</v>
      </c>
      <c r="G471" s="61">
        <f t="shared" si="91"/>
        <v>46.084213503998036</v>
      </c>
      <c r="H471" s="39">
        <f t="shared" si="92"/>
        <v>9.9035203142833501E+27</v>
      </c>
      <c r="I471" s="40">
        <f t="shared" si="93"/>
        <v>93.000000000000043</v>
      </c>
      <c r="J471" s="40">
        <v>465</v>
      </c>
    </row>
    <row r="472" spans="1:10">
      <c r="A472" s="59">
        <f t="shared" si="86"/>
        <v>0.56500000000000039</v>
      </c>
      <c r="B472" s="59">
        <f t="shared" si="87"/>
        <v>6.6499999999999009</v>
      </c>
      <c r="C472" s="59">
        <f t="shared" si="88"/>
        <v>3.3249999999999504</v>
      </c>
      <c r="D472" s="59">
        <f t="shared" si="89"/>
        <v>3.3249999999999504</v>
      </c>
      <c r="E472" s="60">
        <f t="shared" si="90"/>
        <v>4.1922499999999463</v>
      </c>
      <c r="F472" s="50">
        <v>20.010000000000002</v>
      </c>
      <c r="G472" s="61">
        <f t="shared" si="91"/>
        <v>46.347943906248027</v>
      </c>
      <c r="H472" s="39">
        <f t="shared" si="92"/>
        <v>1.1376157493697002E+28</v>
      </c>
      <c r="I472" s="40">
        <f t="shared" si="93"/>
        <v>93.200000000000045</v>
      </c>
      <c r="J472" s="40">
        <v>466</v>
      </c>
    </row>
    <row r="473" spans="1:10">
      <c r="A473" s="59">
        <f t="shared" si="86"/>
        <v>0.56600000000000039</v>
      </c>
      <c r="B473" s="59">
        <f t="shared" si="87"/>
        <v>6.6599999999999007</v>
      </c>
      <c r="C473" s="59">
        <f t="shared" si="88"/>
        <v>3.3299999999999503</v>
      </c>
      <c r="D473" s="59">
        <f t="shared" si="89"/>
        <v>3.3299999999999503</v>
      </c>
      <c r="E473" s="60">
        <f t="shared" si="90"/>
        <v>4.2035599999999462</v>
      </c>
      <c r="F473" s="50">
        <v>20.010000000000002</v>
      </c>
      <c r="G473" s="61">
        <f t="shared" si="91"/>
        <v>46.612856483998009</v>
      </c>
      <c r="H473" s="39">
        <f t="shared" si="92"/>
        <v>1.306777339919694E+28</v>
      </c>
      <c r="I473" s="40">
        <f t="shared" si="93"/>
        <v>93.400000000000048</v>
      </c>
      <c r="J473" s="40">
        <v>467</v>
      </c>
    </row>
    <row r="474" spans="1:10">
      <c r="A474" s="59">
        <f t="shared" si="86"/>
        <v>0.56700000000000039</v>
      </c>
      <c r="B474" s="59">
        <f t="shared" si="87"/>
        <v>6.6699999999999005</v>
      </c>
      <c r="C474" s="59">
        <f t="shared" si="88"/>
        <v>3.3349999999999502</v>
      </c>
      <c r="D474" s="59">
        <f t="shared" si="89"/>
        <v>3.3349999999999502</v>
      </c>
      <c r="E474" s="60">
        <f t="shared" si="90"/>
        <v>4.2148899999999454</v>
      </c>
      <c r="F474" s="50">
        <v>20.010000000000002</v>
      </c>
      <c r="G474" s="61">
        <f t="shared" si="91"/>
        <v>46.878954930247993</v>
      </c>
      <c r="H474" s="39">
        <f t="shared" si="92"/>
        <v>1.5010929807131541E+28</v>
      </c>
      <c r="I474" s="40">
        <f t="shared" si="93"/>
        <v>93.600000000000051</v>
      </c>
      <c r="J474" s="40">
        <v>468</v>
      </c>
    </row>
    <row r="475" spans="1:10">
      <c r="A475" s="59">
        <f t="shared" si="86"/>
        <v>0.56800000000000039</v>
      </c>
      <c r="B475" s="59">
        <f t="shared" si="87"/>
        <v>6.6799999999999002</v>
      </c>
      <c r="C475" s="59">
        <f t="shared" si="88"/>
        <v>3.3399999999999501</v>
      </c>
      <c r="D475" s="59">
        <f t="shared" si="89"/>
        <v>3.3399999999999501</v>
      </c>
      <c r="E475" s="60">
        <f t="shared" si="90"/>
        <v>4.2262399999999456</v>
      </c>
      <c r="F475" s="50">
        <v>20.010000000000002</v>
      </c>
      <c r="G475" s="61">
        <f t="shared" si="91"/>
        <v>47.146242943997983</v>
      </c>
      <c r="H475" s="39">
        <f t="shared" si="92"/>
        <v>1.724303037642796E+28</v>
      </c>
      <c r="I475" s="40">
        <f t="shared" si="93"/>
        <v>93.80000000000004</v>
      </c>
      <c r="J475" s="40">
        <v>469</v>
      </c>
    </row>
    <row r="476" spans="1:10">
      <c r="A476" s="59">
        <f t="shared" si="86"/>
        <v>0.56900000000000039</v>
      </c>
      <c r="B476" s="59">
        <f t="shared" si="87"/>
        <v>6.6899999999999</v>
      </c>
      <c r="C476" s="59">
        <f t="shared" si="88"/>
        <v>3.34499999999995</v>
      </c>
      <c r="D476" s="59">
        <f t="shared" si="89"/>
        <v>3.34499999999995</v>
      </c>
      <c r="E476" s="60">
        <f t="shared" si="90"/>
        <v>4.237609999999945</v>
      </c>
      <c r="F476" s="50">
        <v>20.010000000000002</v>
      </c>
      <c r="G476" s="61">
        <f t="shared" si="91"/>
        <v>47.41472423024797</v>
      </c>
      <c r="H476" s="39">
        <f t="shared" si="92"/>
        <v>1.9807040628566705E+28</v>
      </c>
      <c r="I476" s="40">
        <f t="shared" si="93"/>
        <v>94.000000000000057</v>
      </c>
      <c r="J476" s="40">
        <v>470</v>
      </c>
    </row>
    <row r="477" spans="1:10">
      <c r="A477" s="59">
        <f t="shared" si="86"/>
        <v>0.5700000000000004</v>
      </c>
      <c r="B477" s="59">
        <f t="shared" si="87"/>
        <v>6.6999999999998998</v>
      </c>
      <c r="C477" s="59">
        <f t="shared" si="88"/>
        <v>3.3499999999999499</v>
      </c>
      <c r="D477" s="59">
        <f t="shared" si="89"/>
        <v>3.3499999999999499</v>
      </c>
      <c r="E477" s="60">
        <f t="shared" si="90"/>
        <v>4.2489999999999446</v>
      </c>
      <c r="F477" s="50">
        <v>20.010000000000002</v>
      </c>
      <c r="G477" s="61">
        <f t="shared" si="91"/>
        <v>47.684402499997951</v>
      </c>
      <c r="H477" s="39">
        <f t="shared" si="92"/>
        <v>2.2752314987394018E+28</v>
      </c>
      <c r="I477" s="40">
        <f t="shared" si="93"/>
        <v>94.200000000000045</v>
      </c>
      <c r="J477" s="40">
        <v>471</v>
      </c>
    </row>
    <row r="478" spans="1:10">
      <c r="A478" s="59">
        <f t="shared" si="86"/>
        <v>0.5710000000000004</v>
      </c>
      <c r="B478" s="59">
        <f t="shared" si="87"/>
        <v>6.7099999999998996</v>
      </c>
      <c r="C478" s="59">
        <f t="shared" si="88"/>
        <v>3.3549999999999498</v>
      </c>
      <c r="D478" s="59">
        <f t="shared" si="89"/>
        <v>3.3549999999999498</v>
      </c>
      <c r="E478" s="60">
        <f t="shared" si="90"/>
        <v>4.2604099999999452</v>
      </c>
      <c r="F478" s="50">
        <v>20.010000000000002</v>
      </c>
      <c r="G478" s="61">
        <f t="shared" si="91"/>
        <v>47.955281470247947</v>
      </c>
      <c r="H478" s="39">
        <f t="shared" si="92"/>
        <v>2.613554679839389E+28</v>
      </c>
      <c r="I478" s="40">
        <f t="shared" si="93"/>
        <v>94.400000000000063</v>
      </c>
      <c r="J478" s="40">
        <v>472</v>
      </c>
    </row>
    <row r="479" spans="1:10">
      <c r="A479" s="59">
        <f t="shared" si="86"/>
        <v>0.5720000000000004</v>
      </c>
      <c r="B479" s="59">
        <f t="shared" si="87"/>
        <v>6.7199999999998994</v>
      </c>
      <c r="C479" s="59">
        <f t="shared" si="88"/>
        <v>3.3599999999999497</v>
      </c>
      <c r="D479" s="59">
        <f t="shared" si="89"/>
        <v>3.3599999999999497</v>
      </c>
      <c r="E479" s="60">
        <f t="shared" si="90"/>
        <v>4.271839999999945</v>
      </c>
      <c r="F479" s="50">
        <v>20.010000000000002</v>
      </c>
      <c r="G479" s="61">
        <f t="shared" si="91"/>
        <v>48.227364863997934</v>
      </c>
      <c r="H479" s="39">
        <f t="shared" si="92"/>
        <v>3.0021859614263099E+28</v>
      </c>
      <c r="I479" s="40">
        <f t="shared" si="93"/>
        <v>94.600000000000051</v>
      </c>
      <c r="J479" s="40">
        <v>473</v>
      </c>
    </row>
    <row r="480" spans="1:10">
      <c r="A480" s="59">
        <f t="shared" si="86"/>
        <v>0.5730000000000004</v>
      </c>
      <c r="B480" s="59">
        <f t="shared" si="87"/>
        <v>6.7299999999998992</v>
      </c>
      <c r="C480" s="59">
        <f t="shared" si="88"/>
        <v>3.3649999999999496</v>
      </c>
      <c r="D480" s="59">
        <f t="shared" si="89"/>
        <v>3.3649999999999496</v>
      </c>
      <c r="E480" s="60">
        <f t="shared" si="90"/>
        <v>4.2832899999999441</v>
      </c>
      <c r="F480" s="50">
        <v>20.010000000000002</v>
      </c>
      <c r="G480" s="61">
        <f t="shared" si="91"/>
        <v>48.500656410247913</v>
      </c>
      <c r="H480" s="39">
        <f t="shared" si="92"/>
        <v>3.4486060752855938E+28</v>
      </c>
      <c r="I480" s="40">
        <f t="shared" si="93"/>
        <v>94.80000000000004</v>
      </c>
      <c r="J480" s="40">
        <v>474</v>
      </c>
    </row>
    <row r="481" spans="1:10">
      <c r="A481" s="59">
        <f t="shared" si="86"/>
        <v>0.5740000000000004</v>
      </c>
      <c r="B481" s="59">
        <f t="shared" si="87"/>
        <v>6.739999999999899</v>
      </c>
      <c r="C481" s="59">
        <f t="shared" si="88"/>
        <v>3.3699999999999495</v>
      </c>
      <c r="D481" s="59">
        <f t="shared" si="89"/>
        <v>3.3699999999999495</v>
      </c>
      <c r="E481" s="60">
        <f t="shared" si="90"/>
        <v>4.2947599999999442</v>
      </c>
      <c r="F481" s="50">
        <v>20.010000000000002</v>
      </c>
      <c r="G481" s="61">
        <f t="shared" si="91"/>
        <v>48.775159843997905</v>
      </c>
      <c r="H481" s="39">
        <f t="shared" si="92"/>
        <v>3.9614081257133418E+28</v>
      </c>
      <c r="I481" s="40">
        <f t="shared" si="93"/>
        <v>95.000000000000057</v>
      </c>
      <c r="J481" s="40">
        <v>475</v>
      </c>
    </row>
    <row r="482" spans="1:10">
      <c r="A482" s="59">
        <f t="shared" ref="A482:A545" si="94">A481+0.1%</f>
        <v>0.5750000000000004</v>
      </c>
      <c r="B482" s="59">
        <f t="shared" ref="B482:B545" si="95">B481+1%</f>
        <v>6.7499999999998987</v>
      </c>
      <c r="C482" s="59">
        <f t="shared" ref="C482:C545" si="96">C481+0.5%</f>
        <v>3.3749999999999494</v>
      </c>
      <c r="D482" s="59">
        <f t="shared" ref="D482:D545" si="97">D481+0.5%</f>
        <v>3.3749999999999494</v>
      </c>
      <c r="E482" s="60">
        <f t="shared" si="90"/>
        <v>4.3062499999999444</v>
      </c>
      <c r="F482" s="50">
        <v>20.010000000000002</v>
      </c>
      <c r="G482" s="61">
        <f t="shared" si="91"/>
        <v>49.050878906247895</v>
      </c>
      <c r="H482" s="39">
        <f t="shared" si="92"/>
        <v>4.5504629974788045E+28</v>
      </c>
      <c r="I482" s="40">
        <f t="shared" si="93"/>
        <v>95.200000000000045</v>
      </c>
      <c r="J482" s="40">
        <v>476</v>
      </c>
    </row>
    <row r="483" spans="1:10">
      <c r="A483" s="59">
        <f t="shared" si="94"/>
        <v>0.5760000000000004</v>
      </c>
      <c r="B483" s="59">
        <f t="shared" si="95"/>
        <v>6.7599999999998985</v>
      </c>
      <c r="C483" s="59">
        <f t="shared" si="96"/>
        <v>3.3799999999999493</v>
      </c>
      <c r="D483" s="59">
        <f t="shared" si="97"/>
        <v>3.3799999999999493</v>
      </c>
      <c r="E483" s="60">
        <f t="shared" si="90"/>
        <v>4.3177599999999439</v>
      </c>
      <c r="F483" s="50">
        <v>20.010000000000002</v>
      </c>
      <c r="G483" s="61">
        <f t="shared" si="91"/>
        <v>49.327817343997879</v>
      </c>
      <c r="H483" s="39">
        <f t="shared" si="92"/>
        <v>5.2271093596787806E+28</v>
      </c>
      <c r="I483" s="40">
        <f t="shared" si="93"/>
        <v>95.400000000000063</v>
      </c>
      <c r="J483" s="40">
        <v>477</v>
      </c>
    </row>
    <row r="484" spans="1:10">
      <c r="A484" s="59">
        <f t="shared" si="94"/>
        <v>0.5770000000000004</v>
      </c>
      <c r="B484" s="59">
        <f t="shared" si="95"/>
        <v>6.7699999999998983</v>
      </c>
      <c r="C484" s="59">
        <f t="shared" si="96"/>
        <v>3.3849999999999492</v>
      </c>
      <c r="D484" s="59">
        <f t="shared" si="97"/>
        <v>3.3849999999999492</v>
      </c>
      <c r="E484" s="60">
        <f t="shared" si="90"/>
        <v>4.3292899999999435</v>
      </c>
      <c r="F484" s="50">
        <v>20.010000000000002</v>
      </c>
      <c r="G484" s="61">
        <f t="shared" si="91"/>
        <v>49.605978910247863</v>
      </c>
      <c r="H484" s="39">
        <f t="shared" si="92"/>
        <v>6.0043719228526199E+28</v>
      </c>
      <c r="I484" s="40">
        <f t="shared" si="93"/>
        <v>95.600000000000051</v>
      </c>
      <c r="J484" s="40">
        <v>478</v>
      </c>
    </row>
    <row r="485" spans="1:10">
      <c r="A485" s="59">
        <f t="shared" si="94"/>
        <v>0.5780000000000004</v>
      </c>
      <c r="B485" s="59">
        <f t="shared" si="95"/>
        <v>6.7799999999998981</v>
      </c>
      <c r="C485" s="59">
        <f t="shared" si="96"/>
        <v>3.3899999999999491</v>
      </c>
      <c r="D485" s="59">
        <f t="shared" si="97"/>
        <v>3.3899999999999491</v>
      </c>
      <c r="E485" s="60">
        <f t="shared" si="90"/>
        <v>4.3408399999999432</v>
      </c>
      <c r="F485" s="50">
        <v>20.010000000000002</v>
      </c>
      <c r="G485" s="61">
        <f t="shared" si="91"/>
        <v>49.885367363997851</v>
      </c>
      <c r="H485" s="39">
        <f t="shared" si="92"/>
        <v>6.8972121505711902E+28</v>
      </c>
      <c r="I485" s="40">
        <f t="shared" si="93"/>
        <v>95.80000000000004</v>
      </c>
      <c r="J485" s="40">
        <v>479</v>
      </c>
    </row>
    <row r="486" spans="1:10">
      <c r="A486" s="59">
        <f t="shared" si="94"/>
        <v>0.5790000000000004</v>
      </c>
      <c r="B486" s="59">
        <f t="shared" si="95"/>
        <v>6.7899999999998979</v>
      </c>
      <c r="C486" s="59">
        <f t="shared" si="96"/>
        <v>3.3949999999999489</v>
      </c>
      <c r="D486" s="59">
        <f t="shared" si="97"/>
        <v>3.3949999999999489</v>
      </c>
      <c r="E486" s="60">
        <f t="shared" si="90"/>
        <v>4.352409999999943</v>
      </c>
      <c r="F486" s="50">
        <v>20.010000000000002</v>
      </c>
      <c r="G486" s="61">
        <f t="shared" si="91"/>
        <v>50.165986470247837</v>
      </c>
      <c r="H486" s="39">
        <f t="shared" si="92"/>
        <v>7.9228162514266888E+28</v>
      </c>
      <c r="I486" s="40">
        <f t="shared" si="93"/>
        <v>96.000000000000057</v>
      </c>
      <c r="J486" s="40">
        <v>480</v>
      </c>
    </row>
    <row r="487" spans="1:10">
      <c r="A487" s="59">
        <f t="shared" si="94"/>
        <v>0.5800000000000004</v>
      </c>
      <c r="B487" s="59">
        <f t="shared" si="95"/>
        <v>6.7999999999998977</v>
      </c>
      <c r="C487" s="59">
        <f t="shared" si="96"/>
        <v>3.3999999999999488</v>
      </c>
      <c r="D487" s="59">
        <f t="shared" si="97"/>
        <v>3.3999999999999488</v>
      </c>
      <c r="E487" s="60">
        <f t="shared" si="90"/>
        <v>4.363999999999943</v>
      </c>
      <c r="F487" s="50">
        <v>20.010000000000002</v>
      </c>
      <c r="G487" s="61">
        <f t="shared" si="91"/>
        <v>50.447839999997825</v>
      </c>
      <c r="H487" s="39">
        <f t="shared" si="92"/>
        <v>9.1009259949576143E+28</v>
      </c>
      <c r="I487" s="40">
        <f t="shared" si="93"/>
        <v>96.200000000000045</v>
      </c>
      <c r="J487" s="40">
        <v>481</v>
      </c>
    </row>
    <row r="488" spans="1:10">
      <c r="A488" s="59">
        <f t="shared" si="94"/>
        <v>0.58100000000000041</v>
      </c>
      <c r="B488" s="59">
        <f t="shared" si="95"/>
        <v>6.8099999999998975</v>
      </c>
      <c r="C488" s="59">
        <f t="shared" si="96"/>
        <v>3.4049999999999487</v>
      </c>
      <c r="D488" s="59">
        <f t="shared" si="97"/>
        <v>3.4049999999999487</v>
      </c>
      <c r="E488" s="60">
        <f t="shared" si="90"/>
        <v>4.3756099999999432</v>
      </c>
      <c r="F488" s="50">
        <v>20.010000000000002</v>
      </c>
      <c r="G488" s="61">
        <f t="shared" si="91"/>
        <v>50.730931730247818</v>
      </c>
      <c r="H488" s="39">
        <f t="shared" si="92"/>
        <v>1.0454218719357565E+29</v>
      </c>
      <c r="I488" s="40">
        <f t="shared" si="93"/>
        <v>96.400000000000034</v>
      </c>
      <c r="J488" s="40">
        <v>482</v>
      </c>
    </row>
    <row r="489" spans="1:10">
      <c r="A489" s="59">
        <f t="shared" si="94"/>
        <v>0.58200000000000041</v>
      </c>
      <c r="B489" s="59">
        <f t="shared" si="95"/>
        <v>6.8199999999998973</v>
      </c>
      <c r="C489" s="59">
        <f t="shared" si="96"/>
        <v>3.4099999999999486</v>
      </c>
      <c r="D489" s="59">
        <f t="shared" si="97"/>
        <v>3.4099999999999486</v>
      </c>
      <c r="E489" s="60">
        <f t="shared" si="90"/>
        <v>4.3872399999999425</v>
      </c>
      <c r="F489" s="50">
        <v>20.010000000000002</v>
      </c>
      <c r="G489" s="61">
        <f t="shared" si="91"/>
        <v>51.015265443997791</v>
      </c>
      <c r="H489" s="39">
        <f t="shared" si="92"/>
        <v>1.2008743845705245E+29</v>
      </c>
      <c r="I489" s="40">
        <f t="shared" si="93"/>
        <v>96.600000000000051</v>
      </c>
      <c r="J489" s="40">
        <v>483</v>
      </c>
    </row>
    <row r="490" spans="1:10">
      <c r="A490" s="59">
        <f t="shared" si="94"/>
        <v>0.58300000000000041</v>
      </c>
      <c r="B490" s="59">
        <f t="shared" si="95"/>
        <v>6.829999999999897</v>
      </c>
      <c r="C490" s="59">
        <f t="shared" si="96"/>
        <v>3.4149999999999485</v>
      </c>
      <c r="D490" s="59">
        <f t="shared" si="97"/>
        <v>3.4149999999999485</v>
      </c>
      <c r="E490" s="60">
        <f t="shared" si="90"/>
        <v>4.398889999999942</v>
      </c>
      <c r="F490" s="50">
        <v>20.010000000000002</v>
      </c>
      <c r="G490" s="61">
        <f t="shared" si="91"/>
        <v>51.300844930247777</v>
      </c>
      <c r="H490" s="39">
        <f t="shared" si="92"/>
        <v>1.3794424301142382E+29</v>
      </c>
      <c r="I490" s="40">
        <f t="shared" si="93"/>
        <v>96.80000000000004</v>
      </c>
      <c r="J490" s="40">
        <v>484</v>
      </c>
    </row>
    <row r="491" spans="1:10">
      <c r="A491" s="59">
        <f t="shared" si="94"/>
        <v>0.58400000000000041</v>
      </c>
      <c r="B491" s="59">
        <f t="shared" si="95"/>
        <v>6.8399999999998968</v>
      </c>
      <c r="C491" s="59">
        <f t="shared" si="96"/>
        <v>3.4199999999999484</v>
      </c>
      <c r="D491" s="59">
        <f t="shared" si="97"/>
        <v>3.4199999999999484</v>
      </c>
      <c r="E491" s="60">
        <f t="shared" si="90"/>
        <v>4.4105599999999425</v>
      </c>
      <c r="F491" s="50">
        <v>20.010000000000002</v>
      </c>
      <c r="G491" s="61">
        <f t="shared" si="91"/>
        <v>51.587673983997774</v>
      </c>
      <c r="H491" s="39">
        <f t="shared" si="92"/>
        <v>1.5845632502853381E+29</v>
      </c>
      <c r="I491" s="40">
        <f t="shared" si="93"/>
        <v>97.000000000000057</v>
      </c>
      <c r="J491" s="40">
        <v>485</v>
      </c>
    </row>
    <row r="492" spans="1:10">
      <c r="A492" s="59">
        <f t="shared" si="94"/>
        <v>0.58500000000000041</v>
      </c>
      <c r="B492" s="59">
        <f t="shared" si="95"/>
        <v>6.8499999999998966</v>
      </c>
      <c r="C492" s="59">
        <f t="shared" si="96"/>
        <v>3.4249999999999483</v>
      </c>
      <c r="D492" s="59">
        <f t="shared" si="97"/>
        <v>3.4249999999999483</v>
      </c>
      <c r="E492" s="60">
        <f t="shared" si="90"/>
        <v>4.4222499999999414</v>
      </c>
      <c r="F492" s="50">
        <v>20.010000000000002</v>
      </c>
      <c r="G492" s="61">
        <f t="shared" si="91"/>
        <v>51.875756406247746</v>
      </c>
      <c r="H492" s="39">
        <f t="shared" si="92"/>
        <v>1.8201851989915229E+29</v>
      </c>
      <c r="I492" s="40">
        <f t="shared" si="93"/>
        <v>97.200000000000045</v>
      </c>
      <c r="J492" s="40">
        <v>486</v>
      </c>
    </row>
    <row r="493" spans="1:10">
      <c r="A493" s="59">
        <f t="shared" si="94"/>
        <v>0.58600000000000041</v>
      </c>
      <c r="B493" s="59">
        <f t="shared" si="95"/>
        <v>6.8599999999998964</v>
      </c>
      <c r="C493" s="59">
        <f t="shared" si="96"/>
        <v>3.4299999999999482</v>
      </c>
      <c r="D493" s="59">
        <f t="shared" si="97"/>
        <v>3.4299999999999482</v>
      </c>
      <c r="E493" s="60">
        <f t="shared" si="90"/>
        <v>4.4339599999999422</v>
      </c>
      <c r="F493" s="50">
        <v>20.010000000000002</v>
      </c>
      <c r="G493" s="61">
        <f t="shared" si="91"/>
        <v>52.165096003997746</v>
      </c>
      <c r="H493" s="39">
        <f t="shared" si="92"/>
        <v>2.0908437438715136E+29</v>
      </c>
      <c r="I493" s="40">
        <f t="shared" si="93"/>
        <v>97.400000000000048</v>
      </c>
      <c r="J493" s="40">
        <v>487</v>
      </c>
    </row>
    <row r="494" spans="1:10">
      <c r="A494" s="59">
        <f t="shared" si="94"/>
        <v>0.58700000000000041</v>
      </c>
      <c r="B494" s="59">
        <f t="shared" si="95"/>
        <v>6.8699999999998962</v>
      </c>
      <c r="C494" s="59">
        <f t="shared" si="96"/>
        <v>3.4349999999999481</v>
      </c>
      <c r="D494" s="59">
        <f t="shared" si="97"/>
        <v>3.4349999999999481</v>
      </c>
      <c r="E494" s="60">
        <f t="shared" si="90"/>
        <v>4.4456899999999413</v>
      </c>
      <c r="F494" s="50">
        <v>20.010000000000002</v>
      </c>
      <c r="G494" s="61">
        <f t="shared" si="91"/>
        <v>52.455696590247719</v>
      </c>
      <c r="H494" s="39">
        <f t="shared" si="92"/>
        <v>2.4017487691410501E+29</v>
      </c>
      <c r="I494" s="40">
        <f t="shared" si="93"/>
        <v>97.600000000000051</v>
      </c>
      <c r="J494" s="40">
        <v>488</v>
      </c>
    </row>
    <row r="495" spans="1:10">
      <c r="A495" s="59">
        <f t="shared" si="94"/>
        <v>0.58800000000000041</v>
      </c>
      <c r="B495" s="59">
        <f t="shared" si="95"/>
        <v>6.879999999999896</v>
      </c>
      <c r="C495" s="59">
        <f t="shared" si="96"/>
        <v>3.439999999999948</v>
      </c>
      <c r="D495" s="59">
        <f t="shared" si="97"/>
        <v>3.439999999999948</v>
      </c>
      <c r="E495" s="60">
        <f t="shared" si="90"/>
        <v>4.4574399999999414</v>
      </c>
      <c r="F495" s="50">
        <v>20.010000000000002</v>
      </c>
      <c r="G495" s="61">
        <f t="shared" si="91"/>
        <v>52.747561983997713</v>
      </c>
      <c r="H495" s="39">
        <f t="shared" si="92"/>
        <v>2.7588848602284782E+29</v>
      </c>
      <c r="I495" s="40">
        <f t="shared" si="93"/>
        <v>97.800000000000054</v>
      </c>
      <c r="J495" s="40">
        <v>489</v>
      </c>
    </row>
    <row r="496" spans="1:10">
      <c r="A496" s="59">
        <f t="shared" si="94"/>
        <v>0.58900000000000041</v>
      </c>
      <c r="B496" s="59">
        <f t="shared" si="95"/>
        <v>6.8899999999998958</v>
      </c>
      <c r="C496" s="59">
        <f t="shared" si="96"/>
        <v>3.4449999999999479</v>
      </c>
      <c r="D496" s="59">
        <f t="shared" si="97"/>
        <v>3.4449999999999479</v>
      </c>
      <c r="E496" s="60">
        <f t="shared" si="90"/>
        <v>4.4692099999999408</v>
      </c>
      <c r="F496" s="50">
        <v>20.010000000000002</v>
      </c>
      <c r="G496" s="61">
        <f t="shared" si="91"/>
        <v>53.040696010247693</v>
      </c>
      <c r="H496" s="39">
        <f t="shared" si="92"/>
        <v>3.1691265005706776E+29</v>
      </c>
      <c r="I496" s="40">
        <f t="shared" si="93"/>
        <v>98.000000000000043</v>
      </c>
      <c r="J496" s="40">
        <v>490</v>
      </c>
    </row>
    <row r="497" spans="1:10">
      <c r="A497" s="59">
        <f t="shared" si="94"/>
        <v>0.59000000000000041</v>
      </c>
      <c r="B497" s="59">
        <f t="shared" si="95"/>
        <v>6.8999999999998956</v>
      </c>
      <c r="C497" s="59">
        <f t="shared" si="96"/>
        <v>3.4499999999999478</v>
      </c>
      <c r="D497" s="59">
        <f t="shared" si="97"/>
        <v>3.4499999999999478</v>
      </c>
      <c r="E497" s="60">
        <f t="shared" si="90"/>
        <v>4.4809999999999404</v>
      </c>
      <c r="F497" s="50">
        <v>20.010000000000002</v>
      </c>
      <c r="G497" s="61">
        <f t="shared" si="91"/>
        <v>53.335102499997674</v>
      </c>
      <c r="H497" s="39">
        <f t="shared" si="92"/>
        <v>3.6403703979830478E+29</v>
      </c>
      <c r="I497" s="40">
        <f t="shared" si="93"/>
        <v>98.20000000000006</v>
      </c>
      <c r="J497" s="40">
        <v>491</v>
      </c>
    </row>
    <row r="498" spans="1:10">
      <c r="A498" s="59">
        <f t="shared" si="94"/>
        <v>0.59100000000000041</v>
      </c>
      <c r="B498" s="59">
        <f t="shared" si="95"/>
        <v>6.9099999999998953</v>
      </c>
      <c r="C498" s="59">
        <f t="shared" si="96"/>
        <v>3.4549999999999477</v>
      </c>
      <c r="D498" s="59">
        <f t="shared" si="97"/>
        <v>3.4549999999999477</v>
      </c>
      <c r="E498" s="60">
        <f t="shared" si="90"/>
        <v>4.4928099999999409</v>
      </c>
      <c r="F498" s="50">
        <v>20.010000000000002</v>
      </c>
      <c r="G498" s="61">
        <f t="shared" si="91"/>
        <v>53.630785290247665</v>
      </c>
      <c r="H498" s="39">
        <f t="shared" si="92"/>
        <v>4.1816874877430287E+29</v>
      </c>
      <c r="I498" s="40">
        <f t="shared" si="93"/>
        <v>98.400000000000048</v>
      </c>
      <c r="J498" s="40">
        <v>492</v>
      </c>
    </row>
    <row r="499" spans="1:10">
      <c r="A499" s="59">
        <f t="shared" si="94"/>
        <v>0.59200000000000041</v>
      </c>
      <c r="B499" s="59">
        <f t="shared" si="95"/>
        <v>6.9199999999998951</v>
      </c>
      <c r="C499" s="59">
        <f t="shared" si="96"/>
        <v>3.4599999999999476</v>
      </c>
      <c r="D499" s="59">
        <f t="shared" si="97"/>
        <v>3.4599999999999476</v>
      </c>
      <c r="E499" s="60">
        <f t="shared" si="90"/>
        <v>4.5046399999999407</v>
      </c>
      <c r="F499" s="50">
        <v>23.475000000000001</v>
      </c>
      <c r="G499" s="61">
        <f t="shared" si="91"/>
        <v>53.927748223997654</v>
      </c>
      <c r="H499" s="39">
        <f t="shared" si="92"/>
        <v>4.8034975382821008E+29</v>
      </c>
      <c r="I499" s="40">
        <f t="shared" si="93"/>
        <v>98.600000000000065</v>
      </c>
      <c r="J499" s="40">
        <v>493</v>
      </c>
    </row>
    <row r="500" spans="1:10">
      <c r="A500" s="59">
        <f t="shared" si="94"/>
        <v>0.59300000000000042</v>
      </c>
      <c r="B500" s="59">
        <f t="shared" si="95"/>
        <v>6.9299999999998949</v>
      </c>
      <c r="C500" s="59">
        <f t="shared" si="96"/>
        <v>3.4649999999999475</v>
      </c>
      <c r="D500" s="59">
        <f t="shared" si="97"/>
        <v>3.4649999999999475</v>
      </c>
      <c r="E500" s="60">
        <f t="shared" si="90"/>
        <v>4.5164899999999406</v>
      </c>
      <c r="F500" s="50">
        <v>23.475000000000001</v>
      </c>
      <c r="G500" s="61">
        <f t="shared" si="91"/>
        <v>54.225995150247641</v>
      </c>
      <c r="H500" s="39">
        <f t="shared" si="92"/>
        <v>5.517769720456957E+29</v>
      </c>
      <c r="I500" s="40">
        <f t="shared" si="93"/>
        <v>98.800000000000054</v>
      </c>
      <c r="J500" s="40">
        <v>494</v>
      </c>
    </row>
    <row r="501" spans="1:10">
      <c r="A501" s="59">
        <f t="shared" si="94"/>
        <v>0.59400000000000042</v>
      </c>
      <c r="B501" s="59">
        <f t="shared" si="95"/>
        <v>6.9399999999998947</v>
      </c>
      <c r="C501" s="59">
        <f t="shared" si="96"/>
        <v>3.4699999999999473</v>
      </c>
      <c r="D501" s="59">
        <f t="shared" si="97"/>
        <v>3.4699999999999473</v>
      </c>
      <c r="E501" s="60">
        <f t="shared" si="90"/>
        <v>4.5283599999999398</v>
      </c>
      <c r="F501" s="50">
        <v>23.475000000000001</v>
      </c>
      <c r="G501" s="61">
        <f t="shared" si="91"/>
        <v>54.525529923997624</v>
      </c>
      <c r="H501" s="39">
        <f t="shared" si="92"/>
        <v>6.3382530011413553E+29</v>
      </c>
      <c r="I501" s="40">
        <f t="shared" si="93"/>
        <v>99.000000000000043</v>
      </c>
      <c r="J501" s="40">
        <v>495</v>
      </c>
    </row>
    <row r="502" spans="1:10">
      <c r="A502" s="59">
        <f t="shared" si="94"/>
        <v>0.59500000000000042</v>
      </c>
      <c r="B502" s="59">
        <f t="shared" si="95"/>
        <v>6.9499999999998945</v>
      </c>
      <c r="C502" s="59">
        <f t="shared" si="96"/>
        <v>3.4749999999999472</v>
      </c>
      <c r="D502" s="59">
        <f t="shared" si="97"/>
        <v>3.4749999999999472</v>
      </c>
      <c r="E502" s="60">
        <f t="shared" si="90"/>
        <v>4.5402499999999391</v>
      </c>
      <c r="F502" s="50">
        <v>23.475000000000001</v>
      </c>
      <c r="G502" s="61">
        <f t="shared" si="91"/>
        <v>54.826356406247598</v>
      </c>
      <c r="H502" s="39">
        <f t="shared" si="92"/>
        <v>7.2807407959660985E+29</v>
      </c>
      <c r="I502" s="40">
        <f t="shared" si="93"/>
        <v>99.20000000000006</v>
      </c>
      <c r="J502" s="40">
        <v>496</v>
      </c>
    </row>
    <row r="503" spans="1:10">
      <c r="A503" s="59">
        <f t="shared" si="94"/>
        <v>0.59600000000000042</v>
      </c>
      <c r="B503" s="59">
        <f t="shared" si="95"/>
        <v>6.9599999999998943</v>
      </c>
      <c r="C503" s="59">
        <f t="shared" si="96"/>
        <v>3.4799999999999471</v>
      </c>
      <c r="D503" s="59">
        <f t="shared" si="97"/>
        <v>3.4799999999999471</v>
      </c>
      <c r="E503" s="60">
        <f t="shared" si="90"/>
        <v>4.5521599999999403</v>
      </c>
      <c r="F503" s="50">
        <v>23.475000000000001</v>
      </c>
      <c r="G503" s="61">
        <f t="shared" si="91"/>
        <v>55.128478463997602</v>
      </c>
      <c r="H503" s="39">
        <f t="shared" si="92"/>
        <v>8.3633749754860601E+29</v>
      </c>
      <c r="I503" s="40">
        <f t="shared" si="93"/>
        <v>99.400000000000048</v>
      </c>
      <c r="J503" s="40">
        <v>497</v>
      </c>
    </row>
    <row r="504" spans="1:10">
      <c r="A504" s="59">
        <f t="shared" si="94"/>
        <v>0.59700000000000042</v>
      </c>
      <c r="B504" s="59">
        <f t="shared" si="95"/>
        <v>6.9699999999998941</v>
      </c>
      <c r="C504" s="59">
        <f t="shared" si="96"/>
        <v>3.484999999999947</v>
      </c>
      <c r="D504" s="59">
        <f t="shared" si="97"/>
        <v>3.484999999999947</v>
      </c>
      <c r="E504" s="60">
        <f t="shared" si="90"/>
        <v>4.5640899999999389</v>
      </c>
      <c r="F504" s="50">
        <v>23.475000000000001</v>
      </c>
      <c r="G504" s="61">
        <f t="shared" si="91"/>
        <v>55.431899970247578</v>
      </c>
      <c r="H504" s="39">
        <f t="shared" si="92"/>
        <v>9.6069950765642059E+29</v>
      </c>
      <c r="I504" s="40">
        <f t="shared" si="93"/>
        <v>99.600000000000037</v>
      </c>
      <c r="J504" s="40">
        <v>498</v>
      </c>
    </row>
    <row r="505" spans="1:10">
      <c r="A505" s="59">
        <f t="shared" si="94"/>
        <v>0.59800000000000042</v>
      </c>
      <c r="B505" s="59">
        <f t="shared" si="95"/>
        <v>6.9799999999998938</v>
      </c>
      <c r="C505" s="59">
        <f t="shared" si="96"/>
        <v>3.4899999999999469</v>
      </c>
      <c r="D505" s="59">
        <f t="shared" si="97"/>
        <v>3.4899999999999469</v>
      </c>
      <c r="E505" s="60">
        <f t="shared" si="90"/>
        <v>4.5760399999999386</v>
      </c>
      <c r="F505" s="50">
        <v>23.475000000000001</v>
      </c>
      <c r="G505" s="61">
        <f t="shared" si="91"/>
        <v>55.736624803997557</v>
      </c>
      <c r="H505" s="39">
        <f t="shared" si="92"/>
        <v>1.1035539440913918E+30</v>
      </c>
      <c r="I505" s="40">
        <f t="shared" si="93"/>
        <v>99.800000000000054</v>
      </c>
      <c r="J505" s="40">
        <v>499</v>
      </c>
    </row>
    <row r="506" spans="1:10">
      <c r="A506" s="59">
        <f t="shared" si="94"/>
        <v>0.59900000000000042</v>
      </c>
      <c r="B506" s="59">
        <f t="shared" si="95"/>
        <v>6.9899999999998936</v>
      </c>
      <c r="C506" s="59">
        <f t="shared" si="96"/>
        <v>3.4949999999999468</v>
      </c>
      <c r="D506" s="59">
        <f t="shared" si="97"/>
        <v>3.4949999999999468</v>
      </c>
      <c r="E506" s="60">
        <f t="shared" si="90"/>
        <v>4.5880099999999393</v>
      </c>
      <c r="F506" s="50">
        <v>23.475000000000001</v>
      </c>
      <c r="G506" s="61">
        <f t="shared" si="91"/>
        <v>56.042656850247553</v>
      </c>
      <c r="H506" s="39">
        <f t="shared" si="92"/>
        <v>1.2676506002282719E+30</v>
      </c>
      <c r="I506" s="40">
        <f t="shared" si="93"/>
        <v>100.00000000000004</v>
      </c>
      <c r="J506" s="40">
        <v>500</v>
      </c>
    </row>
    <row r="507" spans="1:10">
      <c r="A507" s="59">
        <f t="shared" si="94"/>
        <v>0.60000000000000042</v>
      </c>
      <c r="B507" s="59">
        <f t="shared" si="95"/>
        <v>6.9999999999998934</v>
      </c>
      <c r="C507" s="59">
        <f t="shared" si="96"/>
        <v>3.4999999999999467</v>
      </c>
      <c r="D507" s="59">
        <f t="shared" si="97"/>
        <v>3.4999999999999467</v>
      </c>
      <c r="E507" s="60">
        <f t="shared" si="90"/>
        <v>4.5999999999999384</v>
      </c>
      <c r="F507" s="50">
        <v>23.475000000000001</v>
      </c>
      <c r="G507" s="61">
        <f t="shared" si="91"/>
        <v>56.349999999997529</v>
      </c>
      <c r="H507" s="39">
        <f t="shared" si="92"/>
        <v>1.4561481591932197E+30</v>
      </c>
      <c r="I507" s="40">
        <f t="shared" si="93"/>
        <v>100.20000000000006</v>
      </c>
      <c r="J507" s="40">
        <v>501</v>
      </c>
    </row>
    <row r="508" spans="1:10">
      <c r="A508" s="59">
        <f t="shared" si="94"/>
        <v>0.60100000000000042</v>
      </c>
      <c r="B508" s="59">
        <f t="shared" si="95"/>
        <v>7.0099999999998932</v>
      </c>
      <c r="C508" s="59">
        <f t="shared" si="96"/>
        <v>3.5049999999999466</v>
      </c>
      <c r="D508" s="59">
        <f t="shared" si="97"/>
        <v>3.5049999999999466</v>
      </c>
      <c r="E508" s="60">
        <f t="shared" si="90"/>
        <v>4.6120099999999375</v>
      </c>
      <c r="F508" s="50">
        <v>23.475000000000001</v>
      </c>
      <c r="G508" s="61">
        <f t="shared" si="91"/>
        <v>56.658658150247511</v>
      </c>
      <c r="H508" s="39">
        <f t="shared" si="92"/>
        <v>1.6726749950972123E+30</v>
      </c>
      <c r="I508" s="40">
        <f t="shared" si="93"/>
        <v>100.40000000000005</v>
      </c>
      <c r="J508" s="40">
        <v>502</v>
      </c>
    </row>
    <row r="509" spans="1:10">
      <c r="A509" s="59">
        <f t="shared" si="94"/>
        <v>0.60200000000000042</v>
      </c>
      <c r="B509" s="59">
        <f t="shared" si="95"/>
        <v>7.019999999999893</v>
      </c>
      <c r="C509" s="59">
        <f t="shared" si="96"/>
        <v>3.5099999999999465</v>
      </c>
      <c r="D509" s="59">
        <f t="shared" si="97"/>
        <v>3.5099999999999465</v>
      </c>
      <c r="E509" s="60">
        <f t="shared" si="90"/>
        <v>4.6240399999999386</v>
      </c>
      <c r="F509" s="50">
        <v>23.475000000000001</v>
      </c>
      <c r="G509" s="61">
        <f t="shared" si="91"/>
        <v>56.968635203997501</v>
      </c>
      <c r="H509" s="39">
        <f t="shared" si="92"/>
        <v>1.9213990153128423E+30</v>
      </c>
      <c r="I509" s="40">
        <f t="shared" si="93"/>
        <v>100.60000000000005</v>
      </c>
      <c r="J509" s="40">
        <v>503</v>
      </c>
    </row>
    <row r="510" spans="1:10">
      <c r="A510" s="59">
        <f t="shared" si="94"/>
        <v>0.60300000000000042</v>
      </c>
      <c r="B510" s="59">
        <f t="shared" si="95"/>
        <v>7.0299999999998928</v>
      </c>
      <c r="C510" s="59">
        <f t="shared" si="96"/>
        <v>3.5149999999999464</v>
      </c>
      <c r="D510" s="59">
        <f t="shared" si="97"/>
        <v>3.5149999999999464</v>
      </c>
      <c r="E510" s="60">
        <f t="shared" si="90"/>
        <v>4.6360899999999381</v>
      </c>
      <c r="F510" s="50">
        <v>23.475000000000001</v>
      </c>
      <c r="G510" s="61">
        <f t="shared" si="91"/>
        <v>57.279935070247483</v>
      </c>
      <c r="H510" s="39">
        <f t="shared" si="92"/>
        <v>2.2071078881827845E+30</v>
      </c>
      <c r="I510" s="40">
        <f t="shared" si="93"/>
        <v>100.80000000000005</v>
      </c>
      <c r="J510" s="40">
        <v>504</v>
      </c>
    </row>
    <row r="511" spans="1:10">
      <c r="A511" s="59">
        <f t="shared" si="94"/>
        <v>0.60400000000000043</v>
      </c>
      <c r="B511" s="59">
        <f t="shared" si="95"/>
        <v>7.0399999999998926</v>
      </c>
      <c r="C511" s="59">
        <f t="shared" si="96"/>
        <v>3.5199999999999463</v>
      </c>
      <c r="D511" s="59">
        <f t="shared" si="97"/>
        <v>3.5199999999999463</v>
      </c>
      <c r="E511" s="60">
        <f t="shared" si="90"/>
        <v>4.6481599999999377</v>
      </c>
      <c r="F511" s="50">
        <v>23.475000000000001</v>
      </c>
      <c r="G511" s="61">
        <f t="shared" si="91"/>
        <v>57.592561663997472</v>
      </c>
      <c r="H511" s="39">
        <f t="shared" si="92"/>
        <v>2.5353012004565449E+30</v>
      </c>
      <c r="I511" s="40">
        <f t="shared" si="93"/>
        <v>101.00000000000004</v>
      </c>
      <c r="J511" s="40">
        <v>505</v>
      </c>
    </row>
    <row r="512" spans="1:10">
      <c r="A512" s="59">
        <f t="shared" si="94"/>
        <v>0.60500000000000043</v>
      </c>
      <c r="B512" s="59">
        <f t="shared" si="95"/>
        <v>7.0499999999998924</v>
      </c>
      <c r="C512" s="59">
        <f t="shared" si="96"/>
        <v>3.5249999999999462</v>
      </c>
      <c r="D512" s="59">
        <f t="shared" si="97"/>
        <v>3.5249999999999462</v>
      </c>
      <c r="E512" s="60">
        <f t="shared" si="90"/>
        <v>4.6602499999999374</v>
      </c>
      <c r="F512" s="50">
        <v>23.475000000000001</v>
      </c>
      <c r="G512" s="61">
        <f t="shared" si="91"/>
        <v>57.906518906247449</v>
      </c>
      <c r="H512" s="39">
        <f t="shared" si="92"/>
        <v>2.9122963183864405E+30</v>
      </c>
      <c r="I512" s="40">
        <f t="shared" si="93"/>
        <v>101.20000000000005</v>
      </c>
      <c r="J512" s="40">
        <v>506</v>
      </c>
    </row>
    <row r="513" spans="1:10">
      <c r="A513" s="59">
        <f t="shared" si="94"/>
        <v>0.60600000000000043</v>
      </c>
      <c r="B513" s="59">
        <f t="shared" si="95"/>
        <v>7.0599999999998921</v>
      </c>
      <c r="C513" s="59">
        <f t="shared" si="96"/>
        <v>3.5299999999999461</v>
      </c>
      <c r="D513" s="59">
        <f t="shared" si="97"/>
        <v>3.5299999999999461</v>
      </c>
      <c r="E513" s="60">
        <f t="shared" si="90"/>
        <v>4.6723599999999372</v>
      </c>
      <c r="F513" s="50">
        <v>23.475000000000001</v>
      </c>
      <c r="G513" s="61">
        <f t="shared" si="91"/>
        <v>58.221810723997436</v>
      </c>
      <c r="H513" s="39">
        <f t="shared" si="92"/>
        <v>3.3453499901944257E+30</v>
      </c>
      <c r="I513" s="40">
        <f t="shared" si="93"/>
        <v>101.40000000000005</v>
      </c>
      <c r="J513" s="40">
        <v>507</v>
      </c>
    </row>
    <row r="514" spans="1:10">
      <c r="A514" s="59">
        <f t="shared" si="94"/>
        <v>0.60700000000000043</v>
      </c>
      <c r="B514" s="59">
        <f t="shared" si="95"/>
        <v>7.0699999999998919</v>
      </c>
      <c r="C514" s="59">
        <f t="shared" si="96"/>
        <v>3.534999999999946</v>
      </c>
      <c r="D514" s="59">
        <f t="shared" si="97"/>
        <v>3.534999999999946</v>
      </c>
      <c r="E514" s="60">
        <f t="shared" si="90"/>
        <v>4.6844899999999372</v>
      </c>
      <c r="F514" s="50">
        <v>23.475000000000001</v>
      </c>
      <c r="G514" s="61">
        <f t="shared" si="91"/>
        <v>58.538441050247428</v>
      </c>
      <c r="H514" s="39">
        <f t="shared" si="92"/>
        <v>3.8427980306256846E+30</v>
      </c>
      <c r="I514" s="40">
        <f t="shared" si="93"/>
        <v>101.60000000000005</v>
      </c>
      <c r="J514" s="40">
        <v>508</v>
      </c>
    </row>
    <row r="515" spans="1:10">
      <c r="A515" s="59">
        <f t="shared" si="94"/>
        <v>0.60800000000000043</v>
      </c>
      <c r="B515" s="59">
        <f t="shared" si="95"/>
        <v>7.0799999999998917</v>
      </c>
      <c r="C515" s="59">
        <f t="shared" si="96"/>
        <v>3.5399999999999459</v>
      </c>
      <c r="D515" s="59">
        <f t="shared" si="97"/>
        <v>3.5399999999999459</v>
      </c>
      <c r="E515" s="60">
        <f t="shared" si="90"/>
        <v>4.6966399999999364</v>
      </c>
      <c r="F515" s="50">
        <v>23.475000000000001</v>
      </c>
      <c r="G515" s="61">
        <f t="shared" si="91"/>
        <v>58.8564138239974</v>
      </c>
      <c r="H515" s="39">
        <f t="shared" si="92"/>
        <v>4.4142157763655696E+30</v>
      </c>
      <c r="I515" s="40">
        <f t="shared" si="93"/>
        <v>101.80000000000005</v>
      </c>
      <c r="J515" s="40">
        <v>509</v>
      </c>
    </row>
    <row r="516" spans="1:10">
      <c r="A516" s="59">
        <f t="shared" si="94"/>
        <v>0.60900000000000043</v>
      </c>
      <c r="B516" s="59">
        <f t="shared" si="95"/>
        <v>7.0899999999998915</v>
      </c>
      <c r="C516" s="59">
        <f t="shared" si="96"/>
        <v>3.5449999999999458</v>
      </c>
      <c r="D516" s="59">
        <f t="shared" si="97"/>
        <v>3.5449999999999458</v>
      </c>
      <c r="E516" s="60">
        <f t="shared" si="90"/>
        <v>4.7088099999999358</v>
      </c>
      <c r="F516" s="50">
        <v>23.475000000000001</v>
      </c>
      <c r="G516" s="61">
        <f t="shared" si="91"/>
        <v>59.175732990247383</v>
      </c>
      <c r="H516" s="39">
        <f t="shared" si="92"/>
        <v>5.0706024009130899E+30</v>
      </c>
      <c r="I516" s="40">
        <f t="shared" si="93"/>
        <v>102.00000000000006</v>
      </c>
      <c r="J516" s="40">
        <v>510</v>
      </c>
    </row>
    <row r="517" spans="1:10">
      <c r="A517" s="59">
        <f t="shared" si="94"/>
        <v>0.61000000000000043</v>
      </c>
      <c r="B517" s="59">
        <f t="shared" si="95"/>
        <v>7.0999999999998913</v>
      </c>
      <c r="C517" s="59">
        <f t="shared" si="96"/>
        <v>3.5499999999999456</v>
      </c>
      <c r="D517" s="59">
        <f t="shared" si="97"/>
        <v>3.5499999999999456</v>
      </c>
      <c r="E517" s="60">
        <f t="shared" si="90"/>
        <v>4.7209999999999361</v>
      </c>
      <c r="F517" s="50">
        <v>23.475000000000001</v>
      </c>
      <c r="G517" s="61">
        <f t="shared" si="91"/>
        <v>59.49640249999738</v>
      </c>
      <c r="H517" s="39">
        <f t="shared" si="92"/>
        <v>5.8245926367728833E+30</v>
      </c>
      <c r="I517" s="40">
        <f t="shared" si="93"/>
        <v>102.20000000000005</v>
      </c>
      <c r="J517" s="40">
        <v>511</v>
      </c>
    </row>
    <row r="518" spans="1:10">
      <c r="A518" s="59">
        <f t="shared" si="94"/>
        <v>0.61100000000000043</v>
      </c>
      <c r="B518" s="59">
        <f t="shared" si="95"/>
        <v>7.1099999999998911</v>
      </c>
      <c r="C518" s="59">
        <f t="shared" si="96"/>
        <v>3.5549999999999455</v>
      </c>
      <c r="D518" s="59">
        <f t="shared" si="97"/>
        <v>3.5549999999999455</v>
      </c>
      <c r="E518" s="60">
        <f t="shared" si="90"/>
        <v>4.7332099999999357</v>
      </c>
      <c r="F518" s="50">
        <v>23.475000000000001</v>
      </c>
      <c r="G518" s="61">
        <f t="shared" si="91"/>
        <v>59.818426310247354</v>
      </c>
      <c r="H518" s="39">
        <f t="shared" si="92"/>
        <v>6.6906999803888537E+30</v>
      </c>
      <c r="I518" s="40">
        <f t="shared" si="93"/>
        <v>102.40000000000006</v>
      </c>
      <c r="J518" s="40">
        <v>512</v>
      </c>
    </row>
    <row r="519" spans="1:10">
      <c r="A519" s="59">
        <f t="shared" si="94"/>
        <v>0.61200000000000043</v>
      </c>
      <c r="B519" s="59">
        <f t="shared" si="95"/>
        <v>7.1199999999998909</v>
      </c>
      <c r="C519" s="59">
        <f t="shared" si="96"/>
        <v>3.5599999999999454</v>
      </c>
      <c r="D519" s="59">
        <f t="shared" si="97"/>
        <v>3.5599999999999454</v>
      </c>
      <c r="E519" s="60">
        <f t="shared" si="90"/>
        <v>4.7454399999999364</v>
      </c>
      <c r="F519" s="50">
        <v>23.475000000000001</v>
      </c>
      <c r="G519" s="61">
        <f t="shared" si="91"/>
        <v>60.141808383997351</v>
      </c>
      <c r="H519" s="39">
        <f t="shared" si="92"/>
        <v>7.6855960612513715E+30</v>
      </c>
      <c r="I519" s="40">
        <f t="shared" si="93"/>
        <v>102.60000000000005</v>
      </c>
      <c r="J519" s="40">
        <v>513</v>
      </c>
    </row>
    <row r="520" spans="1:10">
      <c r="A520" s="59">
        <f t="shared" si="94"/>
        <v>0.61300000000000043</v>
      </c>
      <c r="B520" s="59">
        <f t="shared" si="95"/>
        <v>7.1299999999998906</v>
      </c>
      <c r="C520" s="59">
        <f t="shared" si="96"/>
        <v>3.5649999999999453</v>
      </c>
      <c r="D520" s="59">
        <f t="shared" si="97"/>
        <v>3.5649999999999453</v>
      </c>
      <c r="E520" s="60">
        <f t="shared" ref="E520:E583" si="98">(1-A520)+A520*B520</f>
        <v>4.7576899999999354</v>
      </c>
      <c r="F520" s="50">
        <v>23.475000000000001</v>
      </c>
      <c r="G520" s="61">
        <f t="shared" ref="G520:G583" si="99">E520*C520*D520</f>
        <v>60.466552690247326</v>
      </c>
      <c r="H520" s="39">
        <f t="shared" ref="H520:H583" si="100">POWER($I$1,J520)</f>
        <v>8.8284315527311425E+30</v>
      </c>
      <c r="I520" s="40">
        <f t="shared" ref="I520:I583" si="101">LOG(H520,2)</f>
        <v>102.80000000000007</v>
      </c>
      <c r="J520" s="40">
        <v>514</v>
      </c>
    </row>
    <row r="521" spans="1:10">
      <c r="A521" s="59">
        <f t="shared" si="94"/>
        <v>0.61400000000000043</v>
      </c>
      <c r="B521" s="59">
        <f t="shared" si="95"/>
        <v>7.1399999999998904</v>
      </c>
      <c r="C521" s="59">
        <f t="shared" si="96"/>
        <v>3.5699999999999452</v>
      </c>
      <c r="D521" s="59">
        <f t="shared" si="97"/>
        <v>3.5699999999999452</v>
      </c>
      <c r="E521" s="60">
        <f t="shared" si="98"/>
        <v>4.7699599999999354</v>
      </c>
      <c r="F521" s="50">
        <v>23.475000000000001</v>
      </c>
      <c r="G521" s="61">
        <f t="shared" si="99"/>
        <v>60.792663203997307</v>
      </c>
      <c r="H521" s="39">
        <f t="shared" si="100"/>
        <v>1.0141204801826184E+31</v>
      </c>
      <c r="I521" s="40">
        <f t="shared" si="101"/>
        <v>103.00000000000006</v>
      </c>
      <c r="J521" s="40">
        <v>515</v>
      </c>
    </row>
    <row r="522" spans="1:10">
      <c r="A522" s="59">
        <f t="shared" si="94"/>
        <v>0.61500000000000044</v>
      </c>
      <c r="B522" s="59">
        <f t="shared" si="95"/>
        <v>7.1499999999998902</v>
      </c>
      <c r="C522" s="59">
        <f t="shared" si="96"/>
        <v>3.5749999999999451</v>
      </c>
      <c r="D522" s="59">
        <f t="shared" si="97"/>
        <v>3.5749999999999451</v>
      </c>
      <c r="E522" s="60">
        <f t="shared" si="98"/>
        <v>4.7822499999999355</v>
      </c>
      <c r="F522" s="50">
        <v>23.475000000000001</v>
      </c>
      <c r="G522" s="61">
        <f t="shared" si="99"/>
        <v>61.120143906247307</v>
      </c>
      <c r="H522" s="39">
        <f t="shared" si="100"/>
        <v>1.1649185273545769E+31</v>
      </c>
      <c r="I522" s="40">
        <f t="shared" si="101"/>
        <v>103.20000000000005</v>
      </c>
      <c r="J522" s="40">
        <v>516</v>
      </c>
    </row>
    <row r="523" spans="1:10">
      <c r="A523" s="59">
        <f t="shared" si="94"/>
        <v>0.61600000000000044</v>
      </c>
      <c r="B523" s="59">
        <f t="shared" si="95"/>
        <v>7.15999999999989</v>
      </c>
      <c r="C523" s="59">
        <f t="shared" si="96"/>
        <v>3.579999999999945</v>
      </c>
      <c r="D523" s="59">
        <f t="shared" si="97"/>
        <v>3.579999999999945</v>
      </c>
      <c r="E523" s="60">
        <f t="shared" si="98"/>
        <v>4.7945599999999349</v>
      </c>
      <c r="F523" s="50">
        <v>23.475000000000001</v>
      </c>
      <c r="G523" s="61">
        <f t="shared" si="99"/>
        <v>61.448998783997268</v>
      </c>
      <c r="H523" s="39">
        <f t="shared" si="100"/>
        <v>1.338139996077771E+31</v>
      </c>
      <c r="I523" s="40">
        <f t="shared" si="101"/>
        <v>103.40000000000006</v>
      </c>
      <c r="J523" s="40">
        <v>517</v>
      </c>
    </row>
    <row r="524" spans="1:10">
      <c r="A524" s="59">
        <f t="shared" si="94"/>
        <v>0.61700000000000044</v>
      </c>
      <c r="B524" s="59">
        <f t="shared" si="95"/>
        <v>7.1699999999998898</v>
      </c>
      <c r="C524" s="59">
        <f t="shared" si="96"/>
        <v>3.5849999999999449</v>
      </c>
      <c r="D524" s="59">
        <f t="shared" si="97"/>
        <v>3.5849999999999449</v>
      </c>
      <c r="E524" s="60">
        <f t="shared" si="98"/>
        <v>4.8068899999999353</v>
      </c>
      <c r="F524" s="50">
        <v>23.475000000000001</v>
      </c>
      <c r="G524" s="61">
        <f t="shared" si="99"/>
        <v>61.779231830247276</v>
      </c>
      <c r="H524" s="39">
        <f t="shared" si="100"/>
        <v>1.5371192122502745E+31</v>
      </c>
      <c r="I524" s="40">
        <f t="shared" si="101"/>
        <v>103.60000000000005</v>
      </c>
      <c r="J524" s="40">
        <v>518</v>
      </c>
    </row>
    <row r="525" spans="1:10">
      <c r="A525" s="59">
        <f t="shared" si="94"/>
        <v>0.61800000000000044</v>
      </c>
      <c r="B525" s="59">
        <f t="shared" si="95"/>
        <v>7.1799999999998896</v>
      </c>
      <c r="C525" s="59">
        <f t="shared" si="96"/>
        <v>3.5899999999999448</v>
      </c>
      <c r="D525" s="59">
        <f t="shared" si="97"/>
        <v>3.5899999999999448</v>
      </c>
      <c r="E525" s="60">
        <f t="shared" si="98"/>
        <v>4.8192399999999349</v>
      </c>
      <c r="F525" s="50">
        <v>23.475000000000001</v>
      </c>
      <c r="G525" s="61">
        <f t="shared" si="99"/>
        <v>62.110847043997246</v>
      </c>
      <c r="H525" s="39">
        <f t="shared" si="100"/>
        <v>1.765686310546229E+31</v>
      </c>
      <c r="I525" s="40">
        <f t="shared" si="101"/>
        <v>103.80000000000004</v>
      </c>
      <c r="J525" s="40">
        <v>519</v>
      </c>
    </row>
    <row r="526" spans="1:10">
      <c r="A526" s="59">
        <f t="shared" si="94"/>
        <v>0.61900000000000044</v>
      </c>
      <c r="B526" s="59">
        <f t="shared" si="95"/>
        <v>7.1899999999998894</v>
      </c>
      <c r="C526" s="59">
        <f t="shared" si="96"/>
        <v>3.5949999999999447</v>
      </c>
      <c r="D526" s="59">
        <f t="shared" si="97"/>
        <v>3.5949999999999447</v>
      </c>
      <c r="E526" s="60">
        <f t="shared" si="98"/>
        <v>4.8316099999999338</v>
      </c>
      <c r="F526" s="50">
        <v>23.475000000000001</v>
      </c>
      <c r="G526" s="61">
        <f t="shared" si="99"/>
        <v>62.443848430247215</v>
      </c>
      <c r="H526" s="39">
        <f t="shared" si="100"/>
        <v>2.0282409603652373E+31</v>
      </c>
      <c r="I526" s="40">
        <f t="shared" si="101"/>
        <v>104.00000000000006</v>
      </c>
      <c r="J526" s="40">
        <v>520</v>
      </c>
    </row>
    <row r="527" spans="1:10">
      <c r="A527" s="59">
        <f t="shared" si="94"/>
        <v>0.62000000000000044</v>
      </c>
      <c r="B527" s="59">
        <f t="shared" si="95"/>
        <v>7.1999999999998892</v>
      </c>
      <c r="C527" s="59">
        <f t="shared" si="96"/>
        <v>3.5999999999999446</v>
      </c>
      <c r="D527" s="59">
        <f t="shared" si="97"/>
        <v>3.5999999999999446</v>
      </c>
      <c r="E527" s="60">
        <f t="shared" si="98"/>
        <v>4.8439999999999346</v>
      </c>
      <c r="F527" s="50">
        <v>23.475000000000001</v>
      </c>
      <c r="G527" s="61">
        <f t="shared" si="99"/>
        <v>62.778239999997226</v>
      </c>
      <c r="H527" s="39">
        <f t="shared" si="100"/>
        <v>2.3298370547091547E+31</v>
      </c>
      <c r="I527" s="40">
        <f t="shared" si="101"/>
        <v>104.20000000000005</v>
      </c>
      <c r="J527" s="40">
        <v>521</v>
      </c>
    </row>
    <row r="528" spans="1:10">
      <c r="A528" s="59">
        <f t="shared" si="94"/>
        <v>0.62100000000000044</v>
      </c>
      <c r="B528" s="59">
        <f t="shared" si="95"/>
        <v>7.2099999999998889</v>
      </c>
      <c r="C528" s="59">
        <f t="shared" si="96"/>
        <v>3.6049999999999445</v>
      </c>
      <c r="D528" s="59">
        <f t="shared" si="97"/>
        <v>3.6049999999999445</v>
      </c>
      <c r="E528" s="60">
        <f t="shared" si="98"/>
        <v>4.8564099999999337</v>
      </c>
      <c r="F528" s="50">
        <v>23.475000000000001</v>
      </c>
      <c r="G528" s="61">
        <f t="shared" si="99"/>
        <v>63.114025770247196</v>
      </c>
      <c r="H528" s="39">
        <f t="shared" si="100"/>
        <v>2.6762799921555433E+31</v>
      </c>
      <c r="I528" s="40">
        <f t="shared" si="101"/>
        <v>104.40000000000006</v>
      </c>
      <c r="J528" s="40">
        <v>522</v>
      </c>
    </row>
    <row r="529" spans="1:10">
      <c r="A529" s="59">
        <f t="shared" si="94"/>
        <v>0.62200000000000044</v>
      </c>
      <c r="B529" s="59">
        <f t="shared" si="95"/>
        <v>7.2199999999998887</v>
      </c>
      <c r="C529" s="59">
        <f t="shared" si="96"/>
        <v>3.6099999999999444</v>
      </c>
      <c r="D529" s="59">
        <f t="shared" si="97"/>
        <v>3.6099999999999444</v>
      </c>
      <c r="E529" s="60">
        <f t="shared" si="98"/>
        <v>4.868839999999933</v>
      </c>
      <c r="F529" s="50">
        <v>23.475000000000001</v>
      </c>
      <c r="G529" s="61">
        <f t="shared" si="99"/>
        <v>63.45120976399717</v>
      </c>
      <c r="H529" s="39">
        <f t="shared" si="100"/>
        <v>3.0742384245005504E+31</v>
      </c>
      <c r="I529" s="40">
        <f t="shared" si="101"/>
        <v>104.60000000000005</v>
      </c>
      <c r="J529" s="40">
        <v>523</v>
      </c>
    </row>
    <row r="530" spans="1:10">
      <c r="A530" s="59">
        <f t="shared" si="94"/>
        <v>0.62300000000000044</v>
      </c>
      <c r="B530" s="59">
        <f t="shared" si="95"/>
        <v>7.2299999999998885</v>
      </c>
      <c r="C530" s="59">
        <f t="shared" si="96"/>
        <v>3.6149999999999443</v>
      </c>
      <c r="D530" s="59">
        <f t="shared" si="97"/>
        <v>3.6149999999999443</v>
      </c>
      <c r="E530" s="60">
        <f t="shared" si="98"/>
        <v>4.8812899999999333</v>
      </c>
      <c r="F530" s="50">
        <v>23.475000000000001</v>
      </c>
      <c r="G530" s="61">
        <f t="shared" si="99"/>
        <v>63.789796010247166</v>
      </c>
      <c r="H530" s="39">
        <f t="shared" si="100"/>
        <v>3.5313726210924593E+31</v>
      </c>
      <c r="I530" s="40">
        <f t="shared" si="101"/>
        <v>104.80000000000005</v>
      </c>
      <c r="J530" s="40">
        <v>524</v>
      </c>
    </row>
    <row r="531" spans="1:10">
      <c r="A531" s="59">
        <f t="shared" si="94"/>
        <v>0.62400000000000044</v>
      </c>
      <c r="B531" s="59">
        <f t="shared" si="95"/>
        <v>7.2399999999998883</v>
      </c>
      <c r="C531" s="59">
        <f t="shared" si="96"/>
        <v>3.6199999999999442</v>
      </c>
      <c r="D531" s="59">
        <f t="shared" si="97"/>
        <v>3.6199999999999442</v>
      </c>
      <c r="E531" s="60">
        <f t="shared" si="98"/>
        <v>4.8937599999999328</v>
      </c>
      <c r="F531" s="50">
        <v>23.475000000000001</v>
      </c>
      <c r="G531" s="61">
        <f t="shared" si="99"/>
        <v>64.129788543997137</v>
      </c>
      <c r="H531" s="39">
        <f t="shared" si="100"/>
        <v>4.0564819207304755E+31</v>
      </c>
      <c r="I531" s="40">
        <f t="shared" si="101"/>
        <v>105.00000000000006</v>
      </c>
      <c r="J531" s="40">
        <v>525</v>
      </c>
    </row>
    <row r="532" spans="1:10">
      <c r="A532" s="59">
        <f t="shared" si="94"/>
        <v>0.62500000000000044</v>
      </c>
      <c r="B532" s="59">
        <f t="shared" si="95"/>
        <v>7.2499999999998881</v>
      </c>
      <c r="C532" s="59">
        <f t="shared" si="96"/>
        <v>3.624999999999944</v>
      </c>
      <c r="D532" s="59">
        <f t="shared" si="97"/>
        <v>3.624999999999944</v>
      </c>
      <c r="E532" s="60">
        <f t="shared" si="98"/>
        <v>4.9062499999999325</v>
      </c>
      <c r="F532" s="50">
        <v>23.475000000000001</v>
      </c>
      <c r="G532" s="61">
        <f t="shared" si="99"/>
        <v>64.471191406247129</v>
      </c>
      <c r="H532" s="39">
        <f t="shared" si="100"/>
        <v>4.6596741094183102E+31</v>
      </c>
      <c r="I532" s="40">
        <f t="shared" si="101"/>
        <v>105.20000000000006</v>
      </c>
      <c r="J532" s="40">
        <v>526</v>
      </c>
    </row>
    <row r="533" spans="1:10">
      <c r="A533" s="59">
        <f t="shared" si="94"/>
        <v>0.62600000000000044</v>
      </c>
      <c r="B533" s="59">
        <f t="shared" si="95"/>
        <v>7.2599999999998879</v>
      </c>
      <c r="C533" s="59">
        <f t="shared" si="96"/>
        <v>3.6299999999999439</v>
      </c>
      <c r="D533" s="59">
        <f t="shared" si="97"/>
        <v>3.6299999999999439</v>
      </c>
      <c r="E533" s="60">
        <f t="shared" si="98"/>
        <v>4.9187599999999323</v>
      </c>
      <c r="F533" s="50">
        <v>23.475000000000001</v>
      </c>
      <c r="G533" s="61">
        <f t="shared" si="99"/>
        <v>64.814008643997099</v>
      </c>
      <c r="H533" s="39">
        <f t="shared" si="100"/>
        <v>5.3525599843110875E+31</v>
      </c>
      <c r="I533" s="40">
        <f t="shared" si="101"/>
        <v>105.40000000000005</v>
      </c>
      <c r="J533" s="40">
        <v>527</v>
      </c>
    </row>
    <row r="534" spans="1:10">
      <c r="A534" s="59">
        <f t="shared" si="94"/>
        <v>0.62700000000000045</v>
      </c>
      <c r="B534" s="59">
        <f t="shared" si="95"/>
        <v>7.2699999999998877</v>
      </c>
      <c r="C534" s="59">
        <f t="shared" si="96"/>
        <v>3.6349999999999438</v>
      </c>
      <c r="D534" s="59">
        <f t="shared" si="97"/>
        <v>3.6349999999999438</v>
      </c>
      <c r="E534" s="60">
        <f t="shared" si="98"/>
        <v>4.9312899999999322</v>
      </c>
      <c r="F534" s="50">
        <v>23.475000000000001</v>
      </c>
      <c r="G534" s="61">
        <f t="shared" si="99"/>
        <v>65.158244310247099</v>
      </c>
      <c r="H534" s="39">
        <f t="shared" si="100"/>
        <v>6.1484768490011026E+31</v>
      </c>
      <c r="I534" s="40">
        <f t="shared" si="101"/>
        <v>105.60000000000005</v>
      </c>
      <c r="J534" s="40">
        <v>528</v>
      </c>
    </row>
    <row r="535" spans="1:10">
      <c r="A535" s="59">
        <f t="shared" si="94"/>
        <v>0.62800000000000045</v>
      </c>
      <c r="B535" s="59">
        <f t="shared" si="95"/>
        <v>7.2799999999998875</v>
      </c>
      <c r="C535" s="59">
        <f t="shared" si="96"/>
        <v>3.6399999999999437</v>
      </c>
      <c r="D535" s="59">
        <f t="shared" si="97"/>
        <v>3.6399999999999437</v>
      </c>
      <c r="E535" s="60">
        <f t="shared" si="98"/>
        <v>4.9438399999999323</v>
      </c>
      <c r="F535" s="50">
        <v>23.475000000000001</v>
      </c>
      <c r="G535" s="61">
        <f t="shared" si="99"/>
        <v>65.503902463997079</v>
      </c>
      <c r="H535" s="39">
        <f t="shared" si="100"/>
        <v>7.0627452421849212E+31</v>
      </c>
      <c r="I535" s="40">
        <f t="shared" si="101"/>
        <v>105.80000000000005</v>
      </c>
      <c r="J535" s="40">
        <v>529</v>
      </c>
    </row>
    <row r="536" spans="1:10">
      <c r="A536" s="59">
        <f t="shared" si="94"/>
        <v>0.62900000000000045</v>
      </c>
      <c r="B536" s="59">
        <f t="shared" si="95"/>
        <v>7.2899999999998872</v>
      </c>
      <c r="C536" s="59">
        <f t="shared" si="96"/>
        <v>3.6449999999999436</v>
      </c>
      <c r="D536" s="59">
        <f t="shared" si="97"/>
        <v>3.6449999999999436</v>
      </c>
      <c r="E536" s="60">
        <f t="shared" si="98"/>
        <v>4.9564099999999316</v>
      </c>
      <c r="F536" s="50">
        <v>23.475000000000001</v>
      </c>
      <c r="G536" s="61">
        <f t="shared" si="99"/>
        <v>65.850987170247052</v>
      </c>
      <c r="H536" s="39">
        <f t="shared" si="100"/>
        <v>8.1129638414609546E+31</v>
      </c>
      <c r="I536" s="40">
        <f t="shared" si="101"/>
        <v>106.00000000000006</v>
      </c>
      <c r="J536" s="40">
        <v>530</v>
      </c>
    </row>
    <row r="537" spans="1:10">
      <c r="A537" s="59">
        <f t="shared" si="94"/>
        <v>0.63000000000000045</v>
      </c>
      <c r="B537" s="59">
        <f t="shared" si="95"/>
        <v>7.299999999999887</v>
      </c>
      <c r="C537" s="59">
        <f t="shared" si="96"/>
        <v>3.6499999999999435</v>
      </c>
      <c r="D537" s="59">
        <f t="shared" si="97"/>
        <v>3.6499999999999435</v>
      </c>
      <c r="E537" s="60">
        <f t="shared" si="98"/>
        <v>4.968999999999931</v>
      </c>
      <c r="F537" s="50">
        <v>23.475000000000001</v>
      </c>
      <c r="G537" s="61">
        <f t="shared" si="99"/>
        <v>66.199502499997024</v>
      </c>
      <c r="H537" s="39">
        <f t="shared" si="100"/>
        <v>9.3193482188366258E+31</v>
      </c>
      <c r="I537" s="40">
        <f t="shared" si="101"/>
        <v>106.20000000000006</v>
      </c>
      <c r="J537" s="40">
        <v>531</v>
      </c>
    </row>
    <row r="538" spans="1:10">
      <c r="A538" s="59">
        <f t="shared" si="94"/>
        <v>0.63100000000000045</v>
      </c>
      <c r="B538" s="59">
        <f t="shared" si="95"/>
        <v>7.3099999999998868</v>
      </c>
      <c r="C538" s="59">
        <f t="shared" si="96"/>
        <v>3.6549999999999434</v>
      </c>
      <c r="D538" s="59">
        <f t="shared" si="97"/>
        <v>3.6549999999999434</v>
      </c>
      <c r="E538" s="60">
        <f t="shared" si="98"/>
        <v>4.9816099999999315</v>
      </c>
      <c r="F538" s="50">
        <v>23.475000000000001</v>
      </c>
      <c r="G538" s="61">
        <f t="shared" si="99"/>
        <v>66.549452530247024</v>
      </c>
      <c r="H538" s="39">
        <f t="shared" si="100"/>
        <v>1.070511996862218E+32</v>
      </c>
      <c r="I538" s="40">
        <f t="shared" si="101"/>
        <v>106.40000000000005</v>
      </c>
      <c r="J538" s="40">
        <v>532</v>
      </c>
    </row>
    <row r="539" spans="1:10">
      <c r="A539" s="59">
        <f t="shared" si="94"/>
        <v>0.63200000000000045</v>
      </c>
      <c r="B539" s="59">
        <f t="shared" si="95"/>
        <v>7.3199999999998866</v>
      </c>
      <c r="C539" s="59">
        <f t="shared" si="96"/>
        <v>3.6599999999999433</v>
      </c>
      <c r="D539" s="59">
        <f t="shared" si="97"/>
        <v>3.6599999999999433</v>
      </c>
      <c r="E539" s="60">
        <f t="shared" si="98"/>
        <v>4.9942399999999312</v>
      </c>
      <c r="F539" s="50">
        <v>23.475000000000001</v>
      </c>
      <c r="G539" s="61">
        <f t="shared" si="99"/>
        <v>66.900841343997001</v>
      </c>
      <c r="H539" s="39">
        <f t="shared" si="100"/>
        <v>1.2296953698002209E+32</v>
      </c>
      <c r="I539" s="40">
        <f t="shared" si="101"/>
        <v>106.60000000000007</v>
      </c>
      <c r="J539" s="40">
        <v>533</v>
      </c>
    </row>
    <row r="540" spans="1:10">
      <c r="A540" s="59">
        <f t="shared" si="94"/>
        <v>0.63300000000000045</v>
      </c>
      <c r="B540" s="59">
        <f t="shared" si="95"/>
        <v>7.3299999999998864</v>
      </c>
      <c r="C540" s="59">
        <f t="shared" si="96"/>
        <v>3.6649999999999432</v>
      </c>
      <c r="D540" s="59">
        <f t="shared" si="97"/>
        <v>3.6649999999999432</v>
      </c>
      <c r="E540" s="60">
        <f t="shared" si="98"/>
        <v>5.006889999999931</v>
      </c>
      <c r="F540" s="50">
        <v>23.475000000000001</v>
      </c>
      <c r="G540" s="61">
        <f t="shared" si="99"/>
        <v>67.253673030246986</v>
      </c>
      <c r="H540" s="39">
        <f t="shared" si="100"/>
        <v>1.4125490484369844E+32</v>
      </c>
      <c r="I540" s="40">
        <f t="shared" si="101"/>
        <v>106.80000000000005</v>
      </c>
      <c r="J540" s="40">
        <v>534</v>
      </c>
    </row>
    <row r="541" spans="1:10">
      <c r="A541" s="59">
        <f t="shared" si="94"/>
        <v>0.63400000000000045</v>
      </c>
      <c r="B541" s="59">
        <f t="shared" si="95"/>
        <v>7.3399999999998862</v>
      </c>
      <c r="C541" s="59">
        <f t="shared" si="96"/>
        <v>3.6699999999999431</v>
      </c>
      <c r="D541" s="59">
        <f t="shared" si="97"/>
        <v>3.6699999999999431</v>
      </c>
      <c r="E541" s="60">
        <f t="shared" si="98"/>
        <v>5.019559999999931</v>
      </c>
      <c r="F541" s="50">
        <v>23.475000000000001</v>
      </c>
      <c r="G541" s="61">
        <f t="shared" si="99"/>
        <v>67.607951683996973</v>
      </c>
      <c r="H541" s="39">
        <f t="shared" si="100"/>
        <v>1.6225927682921916E+32</v>
      </c>
      <c r="I541" s="40">
        <f t="shared" si="101"/>
        <v>107.00000000000004</v>
      </c>
      <c r="J541" s="40">
        <v>535</v>
      </c>
    </row>
    <row r="542" spans="1:10">
      <c r="A542" s="59">
        <f t="shared" si="94"/>
        <v>0.63500000000000045</v>
      </c>
      <c r="B542" s="59">
        <f t="shared" si="95"/>
        <v>7.349999999999886</v>
      </c>
      <c r="C542" s="59">
        <f t="shared" si="96"/>
        <v>3.674999999999943</v>
      </c>
      <c r="D542" s="59">
        <f t="shared" si="97"/>
        <v>3.674999999999943</v>
      </c>
      <c r="E542" s="60">
        <f t="shared" si="98"/>
        <v>5.0322499999999302</v>
      </c>
      <c r="F542" s="50">
        <v>23.475000000000001</v>
      </c>
      <c r="G542" s="61">
        <f t="shared" si="99"/>
        <v>67.963681406246948</v>
      </c>
      <c r="H542" s="39">
        <f t="shared" si="100"/>
        <v>1.8638696437673255E+32</v>
      </c>
      <c r="I542" s="40">
        <f t="shared" si="101"/>
        <v>107.20000000000006</v>
      </c>
      <c r="J542" s="40">
        <v>536</v>
      </c>
    </row>
    <row r="543" spans="1:10">
      <c r="A543" s="59">
        <f t="shared" si="94"/>
        <v>0.63600000000000045</v>
      </c>
      <c r="B543" s="59">
        <f t="shared" si="95"/>
        <v>7.3599999999998857</v>
      </c>
      <c r="C543" s="59">
        <f t="shared" si="96"/>
        <v>3.6799999999999429</v>
      </c>
      <c r="D543" s="59">
        <f t="shared" si="97"/>
        <v>3.6799999999999429</v>
      </c>
      <c r="E543" s="60">
        <f t="shared" si="98"/>
        <v>5.0449599999999304</v>
      </c>
      <c r="F543" s="50">
        <v>23.475000000000001</v>
      </c>
      <c r="G543" s="61">
        <f t="shared" si="99"/>
        <v>68.320866303996937</v>
      </c>
      <c r="H543" s="39">
        <f t="shared" si="100"/>
        <v>2.1410239937244372E+32</v>
      </c>
      <c r="I543" s="40">
        <f t="shared" si="101"/>
        <v>107.40000000000005</v>
      </c>
      <c r="J543" s="40">
        <v>537</v>
      </c>
    </row>
    <row r="544" spans="1:10">
      <c r="A544" s="59">
        <f t="shared" si="94"/>
        <v>0.63700000000000045</v>
      </c>
      <c r="B544" s="59">
        <f t="shared" si="95"/>
        <v>7.3699999999998855</v>
      </c>
      <c r="C544" s="59">
        <f t="shared" si="96"/>
        <v>3.6849999999999428</v>
      </c>
      <c r="D544" s="59">
        <f t="shared" si="97"/>
        <v>3.6849999999999428</v>
      </c>
      <c r="E544" s="60">
        <f t="shared" si="98"/>
        <v>5.0576899999999299</v>
      </c>
      <c r="F544" s="50">
        <v>23.475000000000001</v>
      </c>
      <c r="G544" s="61">
        <f t="shared" si="99"/>
        <v>68.679510490246912</v>
      </c>
      <c r="H544" s="39">
        <f t="shared" si="100"/>
        <v>2.4593907396004425E+32</v>
      </c>
      <c r="I544" s="40">
        <f t="shared" si="101"/>
        <v>107.60000000000007</v>
      </c>
      <c r="J544" s="40">
        <v>538</v>
      </c>
    </row>
    <row r="545" spans="1:10">
      <c r="A545" s="59">
        <f t="shared" si="94"/>
        <v>0.63800000000000046</v>
      </c>
      <c r="B545" s="59">
        <f t="shared" si="95"/>
        <v>7.3799999999998853</v>
      </c>
      <c r="C545" s="59">
        <f t="shared" si="96"/>
        <v>3.6899999999999427</v>
      </c>
      <c r="D545" s="59">
        <f t="shared" si="97"/>
        <v>3.6899999999999427</v>
      </c>
      <c r="E545" s="60">
        <f t="shared" si="98"/>
        <v>5.0704399999999294</v>
      </c>
      <c r="F545" s="50">
        <v>23.475000000000001</v>
      </c>
      <c r="G545" s="61">
        <f t="shared" si="99"/>
        <v>69.039618083996899</v>
      </c>
      <c r="H545" s="39">
        <f t="shared" si="100"/>
        <v>2.8250980968739696E+32</v>
      </c>
      <c r="I545" s="40">
        <f t="shared" si="101"/>
        <v>107.80000000000005</v>
      </c>
      <c r="J545" s="40">
        <v>539</v>
      </c>
    </row>
    <row r="546" spans="1:10">
      <c r="A546" s="59">
        <f t="shared" ref="A546:A609" si="102">A545+0.1%</f>
        <v>0.63900000000000046</v>
      </c>
      <c r="B546" s="59">
        <f t="shared" ref="B546:B609" si="103">B545+1%</f>
        <v>7.3899999999998851</v>
      </c>
      <c r="C546" s="59">
        <f t="shared" ref="C546:C609" si="104">C545+0.5%</f>
        <v>3.6949999999999426</v>
      </c>
      <c r="D546" s="59">
        <f t="shared" ref="D546:D609" si="105">D545+0.5%</f>
        <v>3.6949999999999426</v>
      </c>
      <c r="E546" s="60">
        <f t="shared" si="98"/>
        <v>5.0832099999999301</v>
      </c>
      <c r="F546" s="50">
        <v>23.475000000000001</v>
      </c>
      <c r="G546" s="61">
        <f t="shared" si="99"/>
        <v>69.401193210246888</v>
      </c>
      <c r="H546" s="39">
        <f t="shared" si="100"/>
        <v>3.245185536584384E+32</v>
      </c>
      <c r="I546" s="40">
        <f t="shared" si="101"/>
        <v>108.00000000000004</v>
      </c>
      <c r="J546" s="40">
        <v>540</v>
      </c>
    </row>
    <row r="547" spans="1:10">
      <c r="A547" s="59">
        <f t="shared" si="102"/>
        <v>0.64000000000000046</v>
      </c>
      <c r="B547" s="59">
        <f t="shared" si="103"/>
        <v>7.3999999999998849</v>
      </c>
      <c r="C547" s="59">
        <f t="shared" si="104"/>
        <v>3.6999999999999424</v>
      </c>
      <c r="D547" s="59">
        <f t="shared" si="105"/>
        <v>3.6999999999999424</v>
      </c>
      <c r="E547" s="60">
        <f t="shared" si="98"/>
        <v>5.095999999999929</v>
      </c>
      <c r="F547" s="50">
        <v>23.475000000000001</v>
      </c>
      <c r="G547" s="61">
        <f t="shared" si="99"/>
        <v>69.76423999999686</v>
      </c>
      <c r="H547" s="39">
        <f t="shared" si="100"/>
        <v>3.7277392875346525E+32</v>
      </c>
      <c r="I547" s="40">
        <f t="shared" si="101"/>
        <v>108.20000000000006</v>
      </c>
      <c r="J547" s="40">
        <v>541</v>
      </c>
    </row>
    <row r="548" spans="1:10">
      <c r="A548" s="59">
        <f t="shared" si="102"/>
        <v>0.64100000000000046</v>
      </c>
      <c r="B548" s="59">
        <f t="shared" si="103"/>
        <v>7.4099999999998847</v>
      </c>
      <c r="C548" s="59">
        <f t="shared" si="104"/>
        <v>3.7049999999999423</v>
      </c>
      <c r="D548" s="59">
        <f t="shared" si="105"/>
        <v>3.7049999999999423</v>
      </c>
      <c r="E548" s="60">
        <f t="shared" si="98"/>
        <v>5.108809999999929</v>
      </c>
      <c r="F548" s="50">
        <v>23.475000000000001</v>
      </c>
      <c r="G548" s="61">
        <f t="shared" si="99"/>
        <v>70.128762590246851</v>
      </c>
      <c r="H548" s="39">
        <f t="shared" si="100"/>
        <v>4.2820479874488743E+32</v>
      </c>
      <c r="I548" s="40">
        <f t="shared" si="101"/>
        <v>108.40000000000005</v>
      </c>
      <c r="J548" s="40">
        <v>542</v>
      </c>
    </row>
    <row r="549" spans="1:10">
      <c r="A549" s="59">
        <f t="shared" si="102"/>
        <v>0.64200000000000046</v>
      </c>
      <c r="B549" s="59">
        <f t="shared" si="103"/>
        <v>7.4199999999998845</v>
      </c>
      <c r="C549" s="59">
        <f t="shared" si="104"/>
        <v>3.7099999999999422</v>
      </c>
      <c r="D549" s="59">
        <f t="shared" si="105"/>
        <v>3.7099999999999422</v>
      </c>
      <c r="E549" s="60">
        <f t="shared" si="98"/>
        <v>5.1216399999999291</v>
      </c>
      <c r="F549" s="50">
        <v>23.475000000000001</v>
      </c>
      <c r="G549" s="61">
        <f t="shared" si="99"/>
        <v>70.494765123996828</v>
      </c>
      <c r="H549" s="39">
        <f t="shared" si="100"/>
        <v>4.9187814792008871E+32</v>
      </c>
      <c r="I549" s="40">
        <f t="shared" si="101"/>
        <v>108.60000000000005</v>
      </c>
      <c r="J549" s="40">
        <v>543</v>
      </c>
    </row>
    <row r="550" spans="1:10">
      <c r="A550" s="59">
        <f t="shared" si="102"/>
        <v>0.64300000000000046</v>
      </c>
      <c r="B550" s="59">
        <f t="shared" si="103"/>
        <v>7.4299999999998843</v>
      </c>
      <c r="C550" s="59">
        <f t="shared" si="104"/>
        <v>3.7149999999999421</v>
      </c>
      <c r="D550" s="59">
        <f t="shared" si="105"/>
        <v>3.7149999999999421</v>
      </c>
      <c r="E550" s="60">
        <f t="shared" si="98"/>
        <v>5.1344899999999285</v>
      </c>
      <c r="F550" s="50">
        <v>23.475000000000001</v>
      </c>
      <c r="G550" s="61">
        <f t="shared" si="99"/>
        <v>70.862251750246813</v>
      </c>
      <c r="H550" s="39">
        <f t="shared" si="100"/>
        <v>5.650196193747942E+32</v>
      </c>
      <c r="I550" s="40">
        <f t="shared" si="101"/>
        <v>108.80000000000005</v>
      </c>
      <c r="J550" s="40">
        <v>544</v>
      </c>
    </row>
    <row r="551" spans="1:10">
      <c r="A551" s="59">
        <f t="shared" si="102"/>
        <v>0.64400000000000046</v>
      </c>
      <c r="B551" s="59">
        <f t="shared" si="103"/>
        <v>7.439999999999884</v>
      </c>
      <c r="C551" s="59">
        <f t="shared" si="104"/>
        <v>3.719999999999942</v>
      </c>
      <c r="D551" s="59">
        <f t="shared" si="105"/>
        <v>3.719999999999942</v>
      </c>
      <c r="E551" s="60">
        <f t="shared" si="98"/>
        <v>5.1473599999999289</v>
      </c>
      <c r="F551" s="50">
        <v>23.475000000000001</v>
      </c>
      <c r="G551" s="61">
        <f t="shared" si="99"/>
        <v>71.23122662399679</v>
      </c>
      <c r="H551" s="39">
        <f t="shared" si="100"/>
        <v>6.4903710731687709E+32</v>
      </c>
      <c r="I551" s="40">
        <f t="shared" si="101"/>
        <v>109.00000000000006</v>
      </c>
      <c r="J551" s="40">
        <v>545</v>
      </c>
    </row>
    <row r="552" spans="1:10">
      <c r="A552" s="59">
        <f t="shared" si="102"/>
        <v>0.64500000000000046</v>
      </c>
      <c r="B552" s="59">
        <f t="shared" si="103"/>
        <v>7.4499999999998838</v>
      </c>
      <c r="C552" s="59">
        <f t="shared" si="104"/>
        <v>3.7249999999999419</v>
      </c>
      <c r="D552" s="59">
        <f t="shared" si="105"/>
        <v>3.7249999999999419</v>
      </c>
      <c r="E552" s="60">
        <f t="shared" si="98"/>
        <v>5.1602499999999276</v>
      </c>
      <c r="F552" s="50">
        <v>23.475000000000001</v>
      </c>
      <c r="G552" s="61">
        <f t="shared" si="99"/>
        <v>71.601693906246766</v>
      </c>
      <c r="H552" s="39">
        <f t="shared" si="100"/>
        <v>7.4554785750693079E+32</v>
      </c>
      <c r="I552" s="40">
        <f t="shared" si="101"/>
        <v>109.20000000000006</v>
      </c>
      <c r="J552" s="40">
        <v>546</v>
      </c>
    </row>
    <row r="553" spans="1:10">
      <c r="A553" s="59">
        <f t="shared" si="102"/>
        <v>0.64600000000000046</v>
      </c>
      <c r="B553" s="59">
        <f t="shared" si="103"/>
        <v>7.4599999999998836</v>
      </c>
      <c r="C553" s="59">
        <f t="shared" si="104"/>
        <v>3.7299999999999418</v>
      </c>
      <c r="D553" s="59">
        <f t="shared" si="105"/>
        <v>3.7299999999999418</v>
      </c>
      <c r="E553" s="60">
        <f t="shared" si="98"/>
        <v>5.1731599999999274</v>
      </c>
      <c r="F553" s="50">
        <v>23.475000000000001</v>
      </c>
      <c r="G553" s="61">
        <f t="shared" si="99"/>
        <v>71.973657763996755</v>
      </c>
      <c r="H553" s="39">
        <f t="shared" si="100"/>
        <v>8.5640959748977544E+32</v>
      </c>
      <c r="I553" s="40">
        <f t="shared" si="101"/>
        <v>109.40000000000006</v>
      </c>
      <c r="J553" s="40">
        <v>547</v>
      </c>
    </row>
    <row r="554" spans="1:10">
      <c r="A554" s="59">
        <f t="shared" si="102"/>
        <v>0.64700000000000046</v>
      </c>
      <c r="B554" s="59">
        <f t="shared" si="103"/>
        <v>7.4699999999998834</v>
      </c>
      <c r="C554" s="59">
        <f t="shared" si="104"/>
        <v>3.7349999999999417</v>
      </c>
      <c r="D554" s="59">
        <f t="shared" si="105"/>
        <v>3.7349999999999417</v>
      </c>
      <c r="E554" s="60">
        <f t="shared" si="98"/>
        <v>5.1860899999999281</v>
      </c>
      <c r="F554" s="50">
        <v>23.475000000000001</v>
      </c>
      <c r="G554" s="61">
        <f t="shared" si="99"/>
        <v>72.347122370246737</v>
      </c>
      <c r="H554" s="39">
        <f t="shared" si="100"/>
        <v>9.8375629584017785E+32</v>
      </c>
      <c r="I554" s="40">
        <f t="shared" si="101"/>
        <v>109.60000000000005</v>
      </c>
      <c r="J554" s="40">
        <v>548</v>
      </c>
    </row>
    <row r="555" spans="1:10">
      <c r="A555" s="59">
        <f t="shared" si="102"/>
        <v>0.64800000000000046</v>
      </c>
      <c r="B555" s="59">
        <f t="shared" si="103"/>
        <v>7.4799999999998832</v>
      </c>
      <c r="C555" s="59">
        <f t="shared" si="104"/>
        <v>3.7399999999999416</v>
      </c>
      <c r="D555" s="59">
        <f t="shared" si="105"/>
        <v>3.7399999999999416</v>
      </c>
      <c r="E555" s="60">
        <f t="shared" si="98"/>
        <v>5.1990399999999273</v>
      </c>
      <c r="F555" s="50">
        <v>23.475000000000001</v>
      </c>
      <c r="G555" s="61">
        <f t="shared" si="99"/>
        <v>72.722091903996713</v>
      </c>
      <c r="H555" s="39">
        <f t="shared" si="100"/>
        <v>1.1300392387495887E+33</v>
      </c>
      <c r="I555" s="40">
        <f t="shared" si="101"/>
        <v>109.80000000000007</v>
      </c>
      <c r="J555" s="40">
        <v>549</v>
      </c>
    </row>
    <row r="556" spans="1:10">
      <c r="A556" s="59">
        <f t="shared" si="102"/>
        <v>0.64900000000000047</v>
      </c>
      <c r="B556" s="59">
        <f t="shared" si="103"/>
        <v>7.489999999999883</v>
      </c>
      <c r="C556" s="59">
        <f t="shared" si="104"/>
        <v>3.7449999999999415</v>
      </c>
      <c r="D556" s="59">
        <f t="shared" si="105"/>
        <v>3.7449999999999415</v>
      </c>
      <c r="E556" s="60">
        <f t="shared" si="98"/>
        <v>5.2120099999999265</v>
      </c>
      <c r="F556" s="50">
        <v>23.475000000000001</v>
      </c>
      <c r="G556" s="61">
        <f t="shared" si="99"/>
        <v>73.098570550246677</v>
      </c>
      <c r="H556" s="39">
        <f t="shared" si="100"/>
        <v>1.2980742146337545E+33</v>
      </c>
      <c r="I556" s="40">
        <f t="shared" si="101"/>
        <v>110.00000000000006</v>
      </c>
      <c r="J556" s="40">
        <v>550</v>
      </c>
    </row>
    <row r="557" spans="1:10">
      <c r="A557" s="59">
        <f t="shared" si="102"/>
        <v>0.65000000000000047</v>
      </c>
      <c r="B557" s="59">
        <f t="shared" si="103"/>
        <v>7.4999999999998828</v>
      </c>
      <c r="C557" s="59">
        <f t="shared" si="104"/>
        <v>3.7499999999999414</v>
      </c>
      <c r="D557" s="59">
        <f t="shared" si="105"/>
        <v>3.7499999999999414</v>
      </c>
      <c r="E557" s="60">
        <f t="shared" si="98"/>
        <v>5.2249999999999268</v>
      </c>
      <c r="F557" s="50">
        <v>23.475000000000001</v>
      </c>
      <c r="G557" s="61">
        <f t="shared" si="99"/>
        <v>73.476562499996675</v>
      </c>
      <c r="H557" s="39">
        <f t="shared" si="100"/>
        <v>1.4910957150138622E+33</v>
      </c>
      <c r="I557" s="40">
        <f t="shared" si="101"/>
        <v>110.20000000000006</v>
      </c>
      <c r="J557" s="40">
        <v>551</v>
      </c>
    </row>
    <row r="558" spans="1:10">
      <c r="A558" s="59">
        <f t="shared" si="102"/>
        <v>0.65100000000000047</v>
      </c>
      <c r="B558" s="59">
        <f t="shared" si="103"/>
        <v>7.5099999999998825</v>
      </c>
      <c r="C558" s="59">
        <f t="shared" si="104"/>
        <v>3.7549999999999413</v>
      </c>
      <c r="D558" s="59">
        <f t="shared" si="105"/>
        <v>3.7549999999999413</v>
      </c>
      <c r="E558" s="60">
        <f t="shared" si="98"/>
        <v>5.2380099999999263</v>
      </c>
      <c r="F558" s="50">
        <v>23.475000000000001</v>
      </c>
      <c r="G558" s="61">
        <f t="shared" si="99"/>
        <v>73.856071950246658</v>
      </c>
      <c r="H558" s="39">
        <f t="shared" si="100"/>
        <v>1.7128191949795512E+33</v>
      </c>
      <c r="I558" s="40">
        <f t="shared" si="101"/>
        <v>110.40000000000006</v>
      </c>
      <c r="J558" s="40">
        <v>552</v>
      </c>
    </row>
    <row r="559" spans="1:10">
      <c r="A559" s="59">
        <f t="shared" si="102"/>
        <v>0.65200000000000047</v>
      </c>
      <c r="B559" s="59">
        <f t="shared" si="103"/>
        <v>7.5199999999998823</v>
      </c>
      <c r="C559" s="59">
        <f t="shared" si="104"/>
        <v>3.7599999999999412</v>
      </c>
      <c r="D559" s="59">
        <f t="shared" si="105"/>
        <v>3.7599999999999412</v>
      </c>
      <c r="E559" s="60">
        <f t="shared" si="98"/>
        <v>5.2510399999999269</v>
      </c>
      <c r="F559" s="50">
        <v>23.475000000000001</v>
      </c>
      <c r="G559" s="61">
        <f t="shared" si="99"/>
        <v>74.237103103996631</v>
      </c>
      <c r="H559" s="39">
        <f t="shared" si="100"/>
        <v>1.9675125916803563E+33</v>
      </c>
      <c r="I559" s="40">
        <f t="shared" si="101"/>
        <v>110.60000000000005</v>
      </c>
      <c r="J559" s="40">
        <v>553</v>
      </c>
    </row>
    <row r="560" spans="1:10">
      <c r="A560" s="59">
        <f t="shared" si="102"/>
        <v>0.65300000000000047</v>
      </c>
      <c r="B560" s="59">
        <f t="shared" si="103"/>
        <v>7.5299999999998821</v>
      </c>
      <c r="C560" s="59">
        <f t="shared" si="104"/>
        <v>3.7649999999999411</v>
      </c>
      <c r="D560" s="59">
        <f t="shared" si="105"/>
        <v>3.7649999999999411</v>
      </c>
      <c r="E560" s="60">
        <f t="shared" si="98"/>
        <v>5.2640899999999258</v>
      </c>
      <c r="F560" s="50">
        <v>23.475000000000001</v>
      </c>
      <c r="G560" s="61">
        <f t="shared" si="99"/>
        <v>74.619660170246604</v>
      </c>
      <c r="H560" s="39">
        <f t="shared" si="100"/>
        <v>2.2600784774991785E+33</v>
      </c>
      <c r="I560" s="40">
        <f t="shared" si="101"/>
        <v>110.80000000000007</v>
      </c>
      <c r="J560" s="40">
        <v>554</v>
      </c>
    </row>
    <row r="561" spans="1:10">
      <c r="A561" s="59">
        <f t="shared" si="102"/>
        <v>0.65400000000000047</v>
      </c>
      <c r="B561" s="59">
        <f t="shared" si="103"/>
        <v>7.5399999999998819</v>
      </c>
      <c r="C561" s="59">
        <f t="shared" si="104"/>
        <v>3.769999999999941</v>
      </c>
      <c r="D561" s="59">
        <f t="shared" si="105"/>
        <v>3.769999999999941</v>
      </c>
      <c r="E561" s="60">
        <f t="shared" si="98"/>
        <v>5.2771599999999257</v>
      </c>
      <c r="F561" s="50">
        <v>23.475000000000001</v>
      </c>
      <c r="G561" s="61">
        <f t="shared" si="99"/>
        <v>75.003747363996595</v>
      </c>
      <c r="H561" s="39">
        <f t="shared" si="100"/>
        <v>2.5961484292675101E+33</v>
      </c>
      <c r="I561" s="40">
        <f t="shared" si="101"/>
        <v>111.00000000000006</v>
      </c>
      <c r="J561" s="40">
        <v>555</v>
      </c>
    </row>
    <row r="562" spans="1:10">
      <c r="A562" s="59">
        <f t="shared" si="102"/>
        <v>0.65500000000000047</v>
      </c>
      <c r="B562" s="59">
        <f t="shared" si="103"/>
        <v>7.5499999999998817</v>
      </c>
      <c r="C562" s="59">
        <f t="shared" si="104"/>
        <v>3.7749999999999408</v>
      </c>
      <c r="D562" s="59">
        <f t="shared" si="105"/>
        <v>3.7749999999999408</v>
      </c>
      <c r="E562" s="60">
        <f t="shared" si="98"/>
        <v>5.2902499999999257</v>
      </c>
      <c r="F562" s="50">
        <v>23.475000000000001</v>
      </c>
      <c r="G562" s="61">
        <f t="shared" si="99"/>
        <v>75.389368906246574</v>
      </c>
      <c r="H562" s="39">
        <f t="shared" si="100"/>
        <v>2.9821914300277249E+33</v>
      </c>
      <c r="I562" s="40">
        <f t="shared" si="101"/>
        <v>111.20000000000005</v>
      </c>
      <c r="J562" s="40">
        <v>556</v>
      </c>
    </row>
    <row r="563" spans="1:10">
      <c r="A563" s="59">
        <f t="shared" si="102"/>
        <v>0.65600000000000047</v>
      </c>
      <c r="B563" s="59">
        <f t="shared" si="103"/>
        <v>7.5599999999998815</v>
      </c>
      <c r="C563" s="59">
        <f t="shared" si="104"/>
        <v>3.7799999999999407</v>
      </c>
      <c r="D563" s="59">
        <f t="shared" si="105"/>
        <v>3.7799999999999407</v>
      </c>
      <c r="E563" s="60">
        <f t="shared" si="98"/>
        <v>5.303359999999925</v>
      </c>
      <c r="F563" s="50">
        <v>23.475000000000001</v>
      </c>
      <c r="G563" s="61">
        <f t="shared" si="99"/>
        <v>75.776529023996559</v>
      </c>
      <c r="H563" s="39">
        <f t="shared" si="100"/>
        <v>3.4256383899591029E+33</v>
      </c>
      <c r="I563" s="40">
        <f t="shared" si="101"/>
        <v>111.40000000000006</v>
      </c>
      <c r="J563" s="40">
        <v>557</v>
      </c>
    </row>
    <row r="564" spans="1:10">
      <c r="A564" s="59">
        <f t="shared" si="102"/>
        <v>0.65700000000000047</v>
      </c>
      <c r="B564" s="59">
        <f t="shared" si="103"/>
        <v>7.5699999999998813</v>
      </c>
      <c r="C564" s="59">
        <f t="shared" si="104"/>
        <v>3.7849999999999406</v>
      </c>
      <c r="D564" s="59">
        <f t="shared" si="105"/>
        <v>3.7849999999999406</v>
      </c>
      <c r="E564" s="60">
        <f t="shared" si="98"/>
        <v>5.3164899999999253</v>
      </c>
      <c r="F564" s="50">
        <v>23.475000000000001</v>
      </c>
      <c r="G564" s="61">
        <f t="shared" si="99"/>
        <v>76.165231950246536</v>
      </c>
      <c r="H564" s="39">
        <f t="shared" si="100"/>
        <v>3.9350251833607137E+33</v>
      </c>
      <c r="I564" s="40">
        <f t="shared" si="101"/>
        <v>111.60000000000005</v>
      </c>
      <c r="J564" s="40">
        <v>558</v>
      </c>
    </row>
    <row r="565" spans="1:10">
      <c r="A565" s="59">
        <f t="shared" si="102"/>
        <v>0.65800000000000047</v>
      </c>
      <c r="B565" s="59">
        <f t="shared" si="103"/>
        <v>7.5799999999998811</v>
      </c>
      <c r="C565" s="59">
        <f t="shared" si="104"/>
        <v>3.7899999999999405</v>
      </c>
      <c r="D565" s="59">
        <f t="shared" si="105"/>
        <v>3.7899999999999405</v>
      </c>
      <c r="E565" s="60">
        <f t="shared" si="98"/>
        <v>5.3296399999999249</v>
      </c>
      <c r="F565" s="50">
        <v>23.475000000000001</v>
      </c>
      <c r="G565" s="61">
        <f t="shared" si="99"/>
        <v>76.55548192399651</v>
      </c>
      <c r="H565" s="39">
        <f t="shared" si="100"/>
        <v>4.5201569549983577E+33</v>
      </c>
      <c r="I565" s="40">
        <f t="shared" si="101"/>
        <v>111.80000000000007</v>
      </c>
      <c r="J565" s="40">
        <v>559</v>
      </c>
    </row>
    <row r="566" spans="1:10">
      <c r="A566" s="59">
        <f t="shared" si="102"/>
        <v>0.65900000000000047</v>
      </c>
      <c r="B566" s="59">
        <f t="shared" si="103"/>
        <v>7.5899999999998808</v>
      </c>
      <c r="C566" s="59">
        <f t="shared" si="104"/>
        <v>3.7949999999999404</v>
      </c>
      <c r="D566" s="59">
        <f t="shared" si="105"/>
        <v>3.7949999999999404</v>
      </c>
      <c r="E566" s="60">
        <f t="shared" si="98"/>
        <v>5.3428099999999246</v>
      </c>
      <c r="F566" s="50">
        <v>23.475000000000001</v>
      </c>
      <c r="G566" s="61">
        <f t="shared" si="99"/>
        <v>76.947283190246495</v>
      </c>
      <c r="H566" s="39">
        <f t="shared" si="100"/>
        <v>5.1922968585350213E+33</v>
      </c>
      <c r="I566" s="40">
        <f t="shared" si="101"/>
        <v>112.00000000000006</v>
      </c>
      <c r="J566" s="40">
        <v>560</v>
      </c>
    </row>
    <row r="567" spans="1:10">
      <c r="A567" s="59">
        <f t="shared" si="102"/>
        <v>0.66000000000000048</v>
      </c>
      <c r="B567" s="59">
        <f t="shared" si="103"/>
        <v>7.5999999999998806</v>
      </c>
      <c r="C567" s="59">
        <f t="shared" si="104"/>
        <v>3.7999999999999403</v>
      </c>
      <c r="D567" s="59">
        <f t="shared" si="105"/>
        <v>3.7999999999999403</v>
      </c>
      <c r="E567" s="60">
        <f t="shared" si="98"/>
        <v>5.3559999999999244</v>
      </c>
      <c r="F567" s="50">
        <v>23.475000000000001</v>
      </c>
      <c r="G567" s="61">
        <f t="shared" si="99"/>
        <v>77.340639999996483</v>
      </c>
      <c r="H567" s="39">
        <f t="shared" si="100"/>
        <v>5.9643828600554521E+33</v>
      </c>
      <c r="I567" s="40">
        <f t="shared" si="101"/>
        <v>112.20000000000005</v>
      </c>
      <c r="J567" s="40">
        <v>561</v>
      </c>
    </row>
    <row r="568" spans="1:10">
      <c r="A568" s="59">
        <f t="shared" si="102"/>
        <v>0.66100000000000048</v>
      </c>
      <c r="B568" s="59">
        <f t="shared" si="103"/>
        <v>7.6099999999998804</v>
      </c>
      <c r="C568" s="59">
        <f t="shared" si="104"/>
        <v>3.8049999999999402</v>
      </c>
      <c r="D568" s="59">
        <f t="shared" si="105"/>
        <v>3.8049999999999402</v>
      </c>
      <c r="E568" s="60">
        <f t="shared" si="98"/>
        <v>5.3692099999999243</v>
      </c>
      <c r="F568" s="50">
        <v>23.475000000000001</v>
      </c>
      <c r="G568" s="61">
        <f t="shared" si="99"/>
        <v>77.735556610246462</v>
      </c>
      <c r="H568" s="39">
        <f t="shared" si="100"/>
        <v>6.8512767799182093E+33</v>
      </c>
      <c r="I568" s="40">
        <f t="shared" si="101"/>
        <v>112.40000000000006</v>
      </c>
      <c r="J568" s="40">
        <v>562</v>
      </c>
    </row>
    <row r="569" spans="1:10">
      <c r="A569" s="59">
        <f t="shared" si="102"/>
        <v>0.66200000000000048</v>
      </c>
      <c r="B569" s="59">
        <f t="shared" si="103"/>
        <v>7.6199999999998802</v>
      </c>
      <c r="C569" s="59">
        <f t="shared" si="104"/>
        <v>3.8099999999999401</v>
      </c>
      <c r="D569" s="59">
        <f t="shared" si="105"/>
        <v>3.8099999999999401</v>
      </c>
      <c r="E569" s="60">
        <f t="shared" si="98"/>
        <v>5.3824399999999235</v>
      </c>
      <c r="F569" s="50">
        <v>23.475000000000001</v>
      </c>
      <c r="G569" s="61">
        <f t="shared" si="99"/>
        <v>78.132037283996439</v>
      </c>
      <c r="H569" s="39">
        <f t="shared" si="100"/>
        <v>7.8700503667214297E+33</v>
      </c>
      <c r="I569" s="40">
        <f t="shared" si="101"/>
        <v>112.60000000000005</v>
      </c>
      <c r="J569" s="40">
        <v>563</v>
      </c>
    </row>
    <row r="570" spans="1:10">
      <c r="A570" s="59">
        <f t="shared" si="102"/>
        <v>0.66300000000000048</v>
      </c>
      <c r="B570" s="59">
        <f t="shared" si="103"/>
        <v>7.62999999999988</v>
      </c>
      <c r="C570" s="59">
        <f t="shared" si="104"/>
        <v>3.81499999999994</v>
      </c>
      <c r="D570" s="59">
        <f t="shared" si="105"/>
        <v>3.81499999999994</v>
      </c>
      <c r="E570" s="60">
        <f t="shared" si="98"/>
        <v>5.3956899999999237</v>
      </c>
      <c r="F570" s="50">
        <v>23.475000000000001</v>
      </c>
      <c r="G570" s="61">
        <f t="shared" si="99"/>
        <v>78.530086290246416</v>
      </c>
      <c r="H570" s="39">
        <f t="shared" si="100"/>
        <v>9.0403139099967199E+33</v>
      </c>
      <c r="I570" s="40">
        <f t="shared" si="101"/>
        <v>112.80000000000005</v>
      </c>
      <c r="J570" s="40">
        <v>564</v>
      </c>
    </row>
    <row r="571" spans="1:10">
      <c r="A571" s="59">
        <f t="shared" si="102"/>
        <v>0.66400000000000048</v>
      </c>
      <c r="B571" s="59">
        <f t="shared" si="103"/>
        <v>7.6399999999998798</v>
      </c>
      <c r="C571" s="59">
        <f t="shared" si="104"/>
        <v>3.8199999999999399</v>
      </c>
      <c r="D571" s="59">
        <f t="shared" si="105"/>
        <v>3.8199999999999399</v>
      </c>
      <c r="E571" s="60">
        <f t="shared" si="98"/>
        <v>5.4089599999999232</v>
      </c>
      <c r="F571" s="50">
        <v>23.475000000000001</v>
      </c>
      <c r="G571" s="61">
        <f t="shared" si="99"/>
        <v>78.929707903996402</v>
      </c>
      <c r="H571" s="39">
        <f t="shared" si="100"/>
        <v>1.0384593717070045E+34</v>
      </c>
      <c r="I571" s="40">
        <f t="shared" si="101"/>
        <v>113.00000000000006</v>
      </c>
      <c r="J571" s="40">
        <v>565</v>
      </c>
    </row>
    <row r="572" spans="1:10">
      <c r="A572" s="59">
        <f t="shared" si="102"/>
        <v>0.66500000000000048</v>
      </c>
      <c r="B572" s="59">
        <f t="shared" si="103"/>
        <v>7.6499999999998796</v>
      </c>
      <c r="C572" s="59">
        <f t="shared" si="104"/>
        <v>3.8249999999999398</v>
      </c>
      <c r="D572" s="59">
        <f t="shared" si="105"/>
        <v>3.8249999999999398</v>
      </c>
      <c r="E572" s="60">
        <f t="shared" si="98"/>
        <v>5.4222499999999236</v>
      </c>
      <c r="F572" s="50">
        <v>23.475000000000001</v>
      </c>
      <c r="G572" s="61">
        <f t="shared" si="99"/>
        <v>79.330906406246385</v>
      </c>
      <c r="H572" s="39">
        <f t="shared" si="100"/>
        <v>1.1928765720110906E+34</v>
      </c>
      <c r="I572" s="40">
        <f t="shared" si="101"/>
        <v>113.20000000000006</v>
      </c>
      <c r="J572" s="40">
        <v>566</v>
      </c>
    </row>
    <row r="573" spans="1:10">
      <c r="A573" s="59">
        <f t="shared" si="102"/>
        <v>0.66600000000000048</v>
      </c>
      <c r="B573" s="59">
        <f t="shared" si="103"/>
        <v>7.6599999999998793</v>
      </c>
      <c r="C573" s="59">
        <f t="shared" si="104"/>
        <v>3.8299999999999397</v>
      </c>
      <c r="D573" s="59">
        <f t="shared" si="105"/>
        <v>3.8299999999999397</v>
      </c>
      <c r="E573" s="60">
        <f t="shared" si="98"/>
        <v>5.4355599999999233</v>
      </c>
      <c r="F573" s="50">
        <v>23.475000000000001</v>
      </c>
      <c r="G573" s="61">
        <f t="shared" si="99"/>
        <v>79.733686083996361</v>
      </c>
      <c r="H573" s="39">
        <f t="shared" si="100"/>
        <v>1.3702553559836423E+34</v>
      </c>
      <c r="I573" s="40">
        <f t="shared" si="101"/>
        <v>113.40000000000006</v>
      </c>
      <c r="J573" s="40">
        <v>567</v>
      </c>
    </row>
    <row r="574" spans="1:10">
      <c r="A574" s="59">
        <f t="shared" si="102"/>
        <v>0.66700000000000048</v>
      </c>
      <c r="B574" s="59">
        <f t="shared" si="103"/>
        <v>7.6699999999998791</v>
      </c>
      <c r="C574" s="59">
        <f t="shared" si="104"/>
        <v>3.8349999999999396</v>
      </c>
      <c r="D574" s="59">
        <f t="shared" si="105"/>
        <v>3.8349999999999396</v>
      </c>
      <c r="E574" s="60">
        <f t="shared" si="98"/>
        <v>5.4488899999999223</v>
      </c>
      <c r="F574" s="50">
        <v>23.475000000000001</v>
      </c>
      <c r="G574" s="61">
        <f t="shared" si="99"/>
        <v>80.138051230246333</v>
      </c>
      <c r="H574" s="39">
        <f t="shared" si="100"/>
        <v>1.5740100733442866E+34</v>
      </c>
      <c r="I574" s="40">
        <f t="shared" si="101"/>
        <v>113.60000000000007</v>
      </c>
      <c r="J574" s="40">
        <v>568</v>
      </c>
    </row>
    <row r="575" spans="1:10">
      <c r="A575" s="59">
        <f t="shared" si="102"/>
        <v>0.66800000000000048</v>
      </c>
      <c r="B575" s="59">
        <f t="shared" si="103"/>
        <v>7.6799999999998789</v>
      </c>
      <c r="C575" s="59">
        <f t="shared" si="104"/>
        <v>3.8399999999999395</v>
      </c>
      <c r="D575" s="59">
        <f t="shared" si="105"/>
        <v>3.8399999999999395</v>
      </c>
      <c r="E575" s="60">
        <f t="shared" si="98"/>
        <v>5.4622399999999223</v>
      </c>
      <c r="F575" s="50">
        <v>23.475000000000001</v>
      </c>
      <c r="G575" s="61">
        <f t="shared" si="99"/>
        <v>80.544006143996313</v>
      </c>
      <c r="H575" s="39">
        <f t="shared" si="100"/>
        <v>1.8080627819993449E+34</v>
      </c>
      <c r="I575" s="40">
        <f t="shared" si="101"/>
        <v>113.80000000000005</v>
      </c>
      <c r="J575" s="40">
        <v>569</v>
      </c>
    </row>
    <row r="576" spans="1:10">
      <c r="A576" s="59">
        <f t="shared" si="102"/>
        <v>0.66900000000000048</v>
      </c>
      <c r="B576" s="59">
        <f t="shared" si="103"/>
        <v>7.6899999999998787</v>
      </c>
      <c r="C576" s="59">
        <f t="shared" si="104"/>
        <v>3.8449999999999394</v>
      </c>
      <c r="D576" s="59">
        <f t="shared" si="105"/>
        <v>3.8449999999999394</v>
      </c>
      <c r="E576" s="60">
        <f t="shared" si="98"/>
        <v>5.4756099999999224</v>
      </c>
      <c r="F576" s="50">
        <v>23.475000000000001</v>
      </c>
      <c r="G576" s="61">
        <f t="shared" si="99"/>
        <v>80.951555130246291</v>
      </c>
      <c r="H576" s="39">
        <f t="shared" si="100"/>
        <v>2.0769187434140099E+34</v>
      </c>
      <c r="I576" s="40">
        <f t="shared" si="101"/>
        <v>114.00000000000007</v>
      </c>
      <c r="J576" s="40">
        <v>570</v>
      </c>
    </row>
    <row r="577" spans="1:10">
      <c r="A577" s="59">
        <f t="shared" si="102"/>
        <v>0.67000000000000048</v>
      </c>
      <c r="B577" s="59">
        <f t="shared" si="103"/>
        <v>7.6999999999998785</v>
      </c>
      <c r="C577" s="59">
        <f t="shared" si="104"/>
        <v>3.8499999999999392</v>
      </c>
      <c r="D577" s="59">
        <f t="shared" si="105"/>
        <v>3.8499999999999392</v>
      </c>
      <c r="E577" s="60">
        <f t="shared" si="98"/>
        <v>5.4889999999999217</v>
      </c>
      <c r="F577" s="50">
        <v>23.475000000000001</v>
      </c>
      <c r="G577" s="61">
        <f t="shared" si="99"/>
        <v>81.360702499996279</v>
      </c>
      <c r="H577" s="39">
        <f t="shared" si="100"/>
        <v>2.3857531440221822E+34</v>
      </c>
      <c r="I577" s="40">
        <f t="shared" si="101"/>
        <v>114.20000000000006</v>
      </c>
      <c r="J577" s="40">
        <v>571</v>
      </c>
    </row>
    <row r="578" spans="1:10">
      <c r="A578" s="59">
        <f t="shared" si="102"/>
        <v>0.67100000000000048</v>
      </c>
      <c r="B578" s="59">
        <f t="shared" si="103"/>
        <v>7.7099999999998783</v>
      </c>
      <c r="C578" s="59">
        <f t="shared" si="104"/>
        <v>3.8549999999999391</v>
      </c>
      <c r="D578" s="59">
        <f t="shared" si="105"/>
        <v>3.8549999999999391</v>
      </c>
      <c r="E578" s="60">
        <f t="shared" si="98"/>
        <v>5.5024099999999221</v>
      </c>
      <c r="F578" s="50">
        <v>23.475000000000001</v>
      </c>
      <c r="G578" s="61">
        <f t="shared" si="99"/>
        <v>81.771452570246254</v>
      </c>
      <c r="H578" s="39">
        <f t="shared" si="100"/>
        <v>2.7405107119672856E+34</v>
      </c>
      <c r="I578" s="40">
        <f t="shared" si="101"/>
        <v>114.40000000000005</v>
      </c>
      <c r="J578" s="40">
        <v>572</v>
      </c>
    </row>
    <row r="579" spans="1:10">
      <c r="A579" s="59">
        <f t="shared" si="102"/>
        <v>0.67200000000000049</v>
      </c>
      <c r="B579" s="59">
        <f t="shared" si="103"/>
        <v>7.7199999999998781</v>
      </c>
      <c r="C579" s="59">
        <f t="shared" si="104"/>
        <v>3.859999999999939</v>
      </c>
      <c r="D579" s="59">
        <f t="shared" si="105"/>
        <v>3.859999999999939</v>
      </c>
      <c r="E579" s="60">
        <f t="shared" si="98"/>
        <v>5.5158399999999208</v>
      </c>
      <c r="F579" s="50">
        <v>23.475000000000001</v>
      </c>
      <c r="G579" s="61">
        <f t="shared" si="99"/>
        <v>82.183809663996229</v>
      </c>
      <c r="H579" s="39">
        <f t="shared" si="100"/>
        <v>3.1480201466885737E+34</v>
      </c>
      <c r="I579" s="40">
        <f t="shared" si="101"/>
        <v>114.60000000000007</v>
      </c>
      <c r="J579" s="40">
        <v>573</v>
      </c>
    </row>
    <row r="580" spans="1:10">
      <c r="A580" s="59">
        <f t="shared" si="102"/>
        <v>0.67300000000000049</v>
      </c>
      <c r="B580" s="59">
        <f t="shared" si="103"/>
        <v>7.7299999999998779</v>
      </c>
      <c r="C580" s="59">
        <f t="shared" si="104"/>
        <v>3.8649999999999389</v>
      </c>
      <c r="D580" s="59">
        <f t="shared" si="105"/>
        <v>3.8649999999999389</v>
      </c>
      <c r="E580" s="60">
        <f t="shared" si="98"/>
        <v>5.5292899999999214</v>
      </c>
      <c r="F580" s="50">
        <v>23.475000000000001</v>
      </c>
      <c r="G580" s="61">
        <f t="shared" si="99"/>
        <v>82.59777811024621</v>
      </c>
      <c r="H580" s="39">
        <f t="shared" si="100"/>
        <v>3.6161255639986898E+34</v>
      </c>
      <c r="I580" s="40">
        <f t="shared" si="101"/>
        <v>114.80000000000005</v>
      </c>
      <c r="J580" s="40">
        <v>574</v>
      </c>
    </row>
    <row r="581" spans="1:10">
      <c r="A581" s="59">
        <f t="shared" si="102"/>
        <v>0.67400000000000049</v>
      </c>
      <c r="B581" s="59">
        <f t="shared" si="103"/>
        <v>7.7399999999998776</v>
      </c>
      <c r="C581" s="59">
        <f t="shared" si="104"/>
        <v>3.8699999999999388</v>
      </c>
      <c r="D581" s="59">
        <f t="shared" si="105"/>
        <v>3.8699999999999388</v>
      </c>
      <c r="E581" s="60">
        <f t="shared" si="98"/>
        <v>5.5427599999999213</v>
      </c>
      <c r="F581" s="50">
        <v>23.475000000000001</v>
      </c>
      <c r="G581" s="61">
        <f t="shared" si="99"/>
        <v>83.013362243996198</v>
      </c>
      <c r="H581" s="39">
        <f t="shared" si="100"/>
        <v>4.1538374868280207E+34</v>
      </c>
      <c r="I581" s="40">
        <f t="shared" si="101"/>
        <v>115.00000000000007</v>
      </c>
      <c r="J581" s="40">
        <v>575</v>
      </c>
    </row>
    <row r="582" spans="1:10">
      <c r="A582" s="59">
        <f t="shared" si="102"/>
        <v>0.67500000000000049</v>
      </c>
      <c r="B582" s="59">
        <f t="shared" si="103"/>
        <v>7.7499999999998774</v>
      </c>
      <c r="C582" s="59">
        <f t="shared" si="104"/>
        <v>3.8749999999999387</v>
      </c>
      <c r="D582" s="59">
        <f t="shared" si="105"/>
        <v>3.8749999999999387</v>
      </c>
      <c r="E582" s="60">
        <f t="shared" si="98"/>
        <v>5.5562499999999204</v>
      </c>
      <c r="F582" s="50">
        <v>23.475000000000001</v>
      </c>
      <c r="G582" s="61">
        <f t="shared" si="99"/>
        <v>83.430566406246157</v>
      </c>
      <c r="H582" s="39">
        <f t="shared" si="100"/>
        <v>4.7715062880443663E+34</v>
      </c>
      <c r="I582" s="40">
        <f t="shared" si="101"/>
        <v>115.20000000000006</v>
      </c>
      <c r="J582" s="40">
        <v>576</v>
      </c>
    </row>
    <row r="583" spans="1:10">
      <c r="A583" s="59">
        <f t="shared" si="102"/>
        <v>0.67600000000000049</v>
      </c>
      <c r="B583" s="59">
        <f t="shared" si="103"/>
        <v>7.7599999999998772</v>
      </c>
      <c r="C583" s="59">
        <f t="shared" si="104"/>
        <v>3.8799999999999386</v>
      </c>
      <c r="D583" s="59">
        <f t="shared" si="105"/>
        <v>3.8799999999999386</v>
      </c>
      <c r="E583" s="60">
        <f t="shared" si="98"/>
        <v>5.5697599999999206</v>
      </c>
      <c r="F583" s="50">
        <v>23.475000000000001</v>
      </c>
      <c r="G583" s="61">
        <f t="shared" si="99"/>
        <v>83.849394943996145</v>
      </c>
      <c r="H583" s="39">
        <f t="shared" si="100"/>
        <v>5.481021423934573E+34</v>
      </c>
      <c r="I583" s="40">
        <f t="shared" si="101"/>
        <v>115.40000000000005</v>
      </c>
      <c r="J583" s="40">
        <v>577</v>
      </c>
    </row>
    <row r="584" spans="1:10">
      <c r="A584" s="59">
        <f t="shared" si="102"/>
        <v>0.67700000000000049</v>
      </c>
      <c r="B584" s="59">
        <f t="shared" si="103"/>
        <v>7.769999999999877</v>
      </c>
      <c r="C584" s="59">
        <f t="shared" si="104"/>
        <v>3.8849999999999385</v>
      </c>
      <c r="D584" s="59">
        <f t="shared" si="105"/>
        <v>3.8849999999999385</v>
      </c>
      <c r="E584" s="60">
        <f t="shared" ref="E584:E647" si="106">(1-A584)+A584*B584</f>
        <v>5.5832899999999199</v>
      </c>
      <c r="F584" s="50">
        <v>23.475000000000001</v>
      </c>
      <c r="G584" s="61">
        <f t="shared" ref="G584:G647" si="107">E584*C584*D584</f>
        <v>84.269852210246128</v>
      </c>
      <c r="H584" s="39">
        <f t="shared" ref="H584:H647" si="108">POWER($I$1,J584)</f>
        <v>6.2960402933771512E+34</v>
      </c>
      <c r="I584" s="40">
        <f t="shared" ref="I584:I647" si="109">LOG(H584,2)</f>
        <v>115.60000000000007</v>
      </c>
      <c r="J584" s="40">
        <v>578</v>
      </c>
    </row>
    <row r="585" spans="1:10">
      <c r="A585" s="59">
        <f t="shared" si="102"/>
        <v>0.67800000000000049</v>
      </c>
      <c r="B585" s="59">
        <f t="shared" si="103"/>
        <v>7.7799999999998768</v>
      </c>
      <c r="C585" s="59">
        <f t="shared" si="104"/>
        <v>3.8899999999999384</v>
      </c>
      <c r="D585" s="59">
        <f t="shared" si="105"/>
        <v>3.8899999999999384</v>
      </c>
      <c r="E585" s="60">
        <f t="shared" si="106"/>
        <v>5.5968399999999194</v>
      </c>
      <c r="F585" s="50">
        <v>23.475000000000001</v>
      </c>
      <c r="G585" s="61">
        <f t="shared" si="107"/>
        <v>84.691942563996093</v>
      </c>
      <c r="H585" s="39">
        <f t="shared" si="108"/>
        <v>7.2322511279973833E+34</v>
      </c>
      <c r="I585" s="40">
        <f t="shared" si="109"/>
        <v>115.80000000000005</v>
      </c>
      <c r="J585" s="40">
        <v>579</v>
      </c>
    </row>
    <row r="586" spans="1:10">
      <c r="A586" s="59">
        <f t="shared" si="102"/>
        <v>0.67900000000000049</v>
      </c>
      <c r="B586" s="59">
        <f t="shared" si="103"/>
        <v>7.7899999999998766</v>
      </c>
      <c r="C586" s="59">
        <f t="shared" si="104"/>
        <v>3.8949999999999383</v>
      </c>
      <c r="D586" s="59">
        <f t="shared" si="105"/>
        <v>3.8949999999999383</v>
      </c>
      <c r="E586" s="60">
        <f t="shared" si="106"/>
        <v>5.61040999999992</v>
      </c>
      <c r="F586" s="50">
        <v>23.475000000000001</v>
      </c>
      <c r="G586" s="61">
        <f t="shared" si="107"/>
        <v>85.115670370246093</v>
      </c>
      <c r="H586" s="39">
        <f t="shared" si="108"/>
        <v>8.3076749736560452E+34</v>
      </c>
      <c r="I586" s="40">
        <f t="shared" si="109"/>
        <v>116.00000000000007</v>
      </c>
      <c r="J586" s="40">
        <v>580</v>
      </c>
    </row>
    <row r="587" spans="1:10">
      <c r="A587" s="59">
        <f t="shared" si="102"/>
        <v>0.68000000000000049</v>
      </c>
      <c r="B587" s="59">
        <f t="shared" si="103"/>
        <v>7.7999999999998764</v>
      </c>
      <c r="C587" s="59">
        <f t="shared" si="104"/>
        <v>3.8999999999999382</v>
      </c>
      <c r="D587" s="59">
        <f t="shared" si="105"/>
        <v>3.8999999999999382</v>
      </c>
      <c r="E587" s="60">
        <f t="shared" si="106"/>
        <v>5.6239999999999188</v>
      </c>
      <c r="F587" s="50">
        <v>23.475000000000001</v>
      </c>
      <c r="G587" s="61">
        <f t="shared" si="107"/>
        <v>85.541039999996045</v>
      </c>
      <c r="H587" s="39">
        <f t="shared" si="108"/>
        <v>9.5430125760887362E+34</v>
      </c>
      <c r="I587" s="40">
        <f t="shared" si="109"/>
        <v>116.20000000000006</v>
      </c>
      <c r="J587" s="40">
        <v>581</v>
      </c>
    </row>
    <row r="588" spans="1:10">
      <c r="A588" s="59">
        <f t="shared" si="102"/>
        <v>0.68100000000000049</v>
      </c>
      <c r="B588" s="59">
        <f t="shared" si="103"/>
        <v>7.8099999999998762</v>
      </c>
      <c r="C588" s="59">
        <f t="shared" si="104"/>
        <v>3.9049999999999381</v>
      </c>
      <c r="D588" s="59">
        <f t="shared" si="105"/>
        <v>3.9049999999999381</v>
      </c>
      <c r="E588" s="60">
        <f t="shared" si="106"/>
        <v>5.6376099999999187</v>
      </c>
      <c r="F588" s="50">
        <v>23.475000000000001</v>
      </c>
      <c r="G588" s="61">
        <f t="shared" si="107"/>
        <v>85.968055830246044</v>
      </c>
      <c r="H588" s="39">
        <f t="shared" si="108"/>
        <v>1.096204284786915E+35</v>
      </c>
      <c r="I588" s="40">
        <f t="shared" si="109"/>
        <v>116.40000000000005</v>
      </c>
      <c r="J588" s="40">
        <v>582</v>
      </c>
    </row>
    <row r="589" spans="1:10">
      <c r="A589" s="59">
        <f t="shared" si="102"/>
        <v>0.68200000000000049</v>
      </c>
      <c r="B589" s="59">
        <f t="shared" si="103"/>
        <v>7.8199999999998759</v>
      </c>
      <c r="C589" s="59">
        <f t="shared" si="104"/>
        <v>3.909999999999938</v>
      </c>
      <c r="D589" s="59">
        <f t="shared" si="105"/>
        <v>3.909999999999938</v>
      </c>
      <c r="E589" s="60">
        <f t="shared" si="106"/>
        <v>5.6512399999999188</v>
      </c>
      <c r="F589" s="50">
        <v>23.475000000000001</v>
      </c>
      <c r="G589" s="61">
        <f t="shared" si="107"/>
        <v>86.396722243996024</v>
      </c>
      <c r="H589" s="39">
        <f t="shared" si="108"/>
        <v>1.2592080586754306E+35</v>
      </c>
      <c r="I589" s="40">
        <f t="shared" si="109"/>
        <v>116.60000000000007</v>
      </c>
      <c r="J589" s="40">
        <v>583</v>
      </c>
    </row>
    <row r="590" spans="1:10">
      <c r="A590" s="59">
        <f t="shared" si="102"/>
        <v>0.6830000000000005</v>
      </c>
      <c r="B590" s="59">
        <f t="shared" si="103"/>
        <v>7.8299999999998757</v>
      </c>
      <c r="C590" s="59">
        <f t="shared" si="104"/>
        <v>3.9149999999999379</v>
      </c>
      <c r="D590" s="59">
        <f t="shared" si="105"/>
        <v>3.9149999999999379</v>
      </c>
      <c r="E590" s="60">
        <f t="shared" si="106"/>
        <v>5.664889999999918</v>
      </c>
      <c r="F590" s="50">
        <v>23.475000000000001</v>
      </c>
      <c r="G590" s="61">
        <f t="shared" si="107"/>
        <v>86.827043630245981</v>
      </c>
      <c r="H590" s="39">
        <f t="shared" si="108"/>
        <v>1.4464502255994772E+35</v>
      </c>
      <c r="I590" s="40">
        <f t="shared" si="109"/>
        <v>116.80000000000005</v>
      </c>
      <c r="J590" s="40">
        <v>584</v>
      </c>
    </row>
    <row r="591" spans="1:10">
      <c r="A591" s="59">
        <f t="shared" si="102"/>
        <v>0.6840000000000005</v>
      </c>
      <c r="B591" s="59">
        <f t="shared" si="103"/>
        <v>7.8399999999998755</v>
      </c>
      <c r="C591" s="59">
        <f t="shared" si="104"/>
        <v>3.9199999999999378</v>
      </c>
      <c r="D591" s="59">
        <f t="shared" si="105"/>
        <v>3.9199999999999378</v>
      </c>
      <c r="E591" s="60">
        <f t="shared" si="106"/>
        <v>5.6785599999999183</v>
      </c>
      <c r="F591" s="50">
        <v>23.475000000000001</v>
      </c>
      <c r="G591" s="61">
        <f t="shared" si="107"/>
        <v>87.259024383995964</v>
      </c>
      <c r="H591" s="39">
        <f t="shared" si="108"/>
        <v>1.6615349947312098E+35</v>
      </c>
      <c r="I591" s="40">
        <f t="shared" si="109"/>
        <v>117.00000000000006</v>
      </c>
      <c r="J591" s="40">
        <v>585</v>
      </c>
    </row>
    <row r="592" spans="1:10">
      <c r="A592" s="59">
        <f t="shared" si="102"/>
        <v>0.6850000000000005</v>
      </c>
      <c r="B592" s="59">
        <f t="shared" si="103"/>
        <v>7.8499999999998753</v>
      </c>
      <c r="C592" s="59">
        <f t="shared" si="104"/>
        <v>3.9249999999999376</v>
      </c>
      <c r="D592" s="59">
        <f t="shared" si="105"/>
        <v>3.9249999999999376</v>
      </c>
      <c r="E592" s="60">
        <f t="shared" si="106"/>
        <v>5.6922499999999179</v>
      </c>
      <c r="F592" s="50">
        <v>23.475000000000001</v>
      </c>
      <c r="G592" s="61">
        <f t="shared" si="107"/>
        <v>87.692668906245942</v>
      </c>
      <c r="H592" s="39">
        <f t="shared" si="108"/>
        <v>1.908602515217748E+35</v>
      </c>
      <c r="I592" s="40">
        <f t="shared" si="109"/>
        <v>117.20000000000006</v>
      </c>
      <c r="J592" s="40">
        <v>586</v>
      </c>
    </row>
    <row r="593" spans="1:10">
      <c r="A593" s="59">
        <f t="shared" si="102"/>
        <v>0.6860000000000005</v>
      </c>
      <c r="B593" s="59">
        <f t="shared" si="103"/>
        <v>7.8599999999998751</v>
      </c>
      <c r="C593" s="59">
        <f t="shared" si="104"/>
        <v>3.9299999999999375</v>
      </c>
      <c r="D593" s="59">
        <f t="shared" si="105"/>
        <v>3.9299999999999375</v>
      </c>
      <c r="E593" s="60">
        <f t="shared" si="106"/>
        <v>5.7059599999999175</v>
      </c>
      <c r="F593" s="50">
        <v>23.475000000000001</v>
      </c>
      <c r="G593" s="61">
        <f t="shared" si="107"/>
        <v>88.12798160399592</v>
      </c>
      <c r="H593" s="39">
        <f t="shared" si="108"/>
        <v>2.1924085695738303E+35</v>
      </c>
      <c r="I593" s="40">
        <f t="shared" si="109"/>
        <v>117.40000000000006</v>
      </c>
      <c r="J593" s="40">
        <v>587</v>
      </c>
    </row>
    <row r="594" spans="1:10">
      <c r="A594" s="59">
        <f t="shared" si="102"/>
        <v>0.6870000000000005</v>
      </c>
      <c r="B594" s="59">
        <f t="shared" si="103"/>
        <v>7.8699999999998749</v>
      </c>
      <c r="C594" s="59">
        <f t="shared" si="104"/>
        <v>3.9349999999999374</v>
      </c>
      <c r="D594" s="59">
        <f t="shared" si="105"/>
        <v>3.9349999999999374</v>
      </c>
      <c r="E594" s="60">
        <f t="shared" si="106"/>
        <v>5.7196899999999173</v>
      </c>
      <c r="F594" s="50">
        <v>23.475000000000001</v>
      </c>
      <c r="G594" s="61">
        <f t="shared" si="107"/>
        <v>88.564966890245913</v>
      </c>
      <c r="H594" s="39">
        <f t="shared" si="108"/>
        <v>2.5184161173508619E+35</v>
      </c>
      <c r="I594" s="40">
        <f t="shared" si="109"/>
        <v>117.60000000000007</v>
      </c>
      <c r="J594" s="40">
        <v>588</v>
      </c>
    </row>
    <row r="595" spans="1:10">
      <c r="A595" s="59">
        <f t="shared" si="102"/>
        <v>0.6880000000000005</v>
      </c>
      <c r="B595" s="59">
        <f t="shared" si="103"/>
        <v>7.8799999999998747</v>
      </c>
      <c r="C595" s="59">
        <f t="shared" si="104"/>
        <v>3.9399999999999373</v>
      </c>
      <c r="D595" s="59">
        <f t="shared" si="105"/>
        <v>3.9399999999999373</v>
      </c>
      <c r="E595" s="60">
        <f t="shared" si="106"/>
        <v>5.7334399999999173</v>
      </c>
      <c r="F595" s="50">
        <v>23.475000000000001</v>
      </c>
      <c r="G595" s="61">
        <f t="shared" si="107"/>
        <v>89.003629183995884</v>
      </c>
      <c r="H595" s="39">
        <f t="shared" si="108"/>
        <v>2.8929004511989552E+35</v>
      </c>
      <c r="I595" s="40">
        <f t="shared" si="109"/>
        <v>117.80000000000007</v>
      </c>
      <c r="J595" s="40">
        <v>589</v>
      </c>
    </row>
    <row r="596" spans="1:10">
      <c r="A596" s="59">
        <f t="shared" si="102"/>
        <v>0.6890000000000005</v>
      </c>
      <c r="B596" s="59">
        <f t="shared" si="103"/>
        <v>7.8899999999998744</v>
      </c>
      <c r="C596" s="59">
        <f t="shared" si="104"/>
        <v>3.9449999999999372</v>
      </c>
      <c r="D596" s="59">
        <f t="shared" si="105"/>
        <v>3.9449999999999372</v>
      </c>
      <c r="E596" s="60">
        <f t="shared" si="106"/>
        <v>5.7472099999999173</v>
      </c>
      <c r="F596" s="50">
        <v>23.475000000000001</v>
      </c>
      <c r="G596" s="61">
        <f t="shared" si="107"/>
        <v>89.443972910245861</v>
      </c>
      <c r="H596" s="39">
        <f t="shared" si="108"/>
        <v>3.3230699894624195E+35</v>
      </c>
      <c r="I596" s="40">
        <f t="shared" si="109"/>
        <v>118.00000000000006</v>
      </c>
      <c r="J596" s="40">
        <v>590</v>
      </c>
    </row>
    <row r="597" spans="1:10">
      <c r="A597" s="59">
        <f t="shared" si="102"/>
        <v>0.6900000000000005</v>
      </c>
      <c r="B597" s="59">
        <f t="shared" si="103"/>
        <v>7.8999999999998742</v>
      </c>
      <c r="C597" s="59">
        <f t="shared" si="104"/>
        <v>3.9499999999999371</v>
      </c>
      <c r="D597" s="59">
        <f t="shared" si="105"/>
        <v>3.9499999999999371</v>
      </c>
      <c r="E597" s="60">
        <f t="shared" si="106"/>
        <v>5.7609999999999166</v>
      </c>
      <c r="F597" s="50">
        <v>23.475000000000001</v>
      </c>
      <c r="G597" s="61">
        <f t="shared" si="107"/>
        <v>89.88600249999584</v>
      </c>
      <c r="H597" s="39">
        <f t="shared" si="108"/>
        <v>3.8172050304354967E+35</v>
      </c>
      <c r="I597" s="40">
        <f t="shared" si="109"/>
        <v>118.20000000000007</v>
      </c>
      <c r="J597" s="40">
        <v>591</v>
      </c>
    </row>
    <row r="598" spans="1:10">
      <c r="A598" s="59">
        <f t="shared" si="102"/>
        <v>0.6910000000000005</v>
      </c>
      <c r="B598" s="59">
        <f t="shared" si="103"/>
        <v>7.909999999999874</v>
      </c>
      <c r="C598" s="59">
        <f t="shared" si="104"/>
        <v>3.954999999999937</v>
      </c>
      <c r="D598" s="59">
        <f t="shared" si="105"/>
        <v>3.954999999999937</v>
      </c>
      <c r="E598" s="60">
        <f t="shared" si="106"/>
        <v>5.7748099999999161</v>
      </c>
      <c r="F598" s="50">
        <v>23.475000000000001</v>
      </c>
      <c r="G598" s="61">
        <f t="shared" si="107"/>
        <v>90.329722390245806</v>
      </c>
      <c r="H598" s="39">
        <f t="shared" si="108"/>
        <v>4.3848171391476628E+35</v>
      </c>
      <c r="I598" s="40">
        <f t="shared" si="109"/>
        <v>118.40000000000006</v>
      </c>
      <c r="J598" s="40">
        <v>592</v>
      </c>
    </row>
    <row r="599" spans="1:10">
      <c r="A599" s="59">
        <f t="shared" si="102"/>
        <v>0.6920000000000005</v>
      </c>
      <c r="B599" s="59">
        <f t="shared" si="103"/>
        <v>7.9199999999998738</v>
      </c>
      <c r="C599" s="59">
        <f t="shared" si="104"/>
        <v>3.9599999999999369</v>
      </c>
      <c r="D599" s="59">
        <f t="shared" si="105"/>
        <v>3.9599999999999369</v>
      </c>
      <c r="E599" s="60">
        <f t="shared" si="106"/>
        <v>5.7886399999999165</v>
      </c>
      <c r="F599" s="50">
        <v>23.475000000000001</v>
      </c>
      <c r="G599" s="61">
        <f t="shared" si="107"/>
        <v>90.775137023995796</v>
      </c>
      <c r="H599" s="39">
        <f t="shared" si="108"/>
        <v>5.0368322347017261E+35</v>
      </c>
      <c r="I599" s="40">
        <f t="shared" si="109"/>
        <v>118.60000000000005</v>
      </c>
      <c r="J599" s="40">
        <v>593</v>
      </c>
    </row>
    <row r="600" spans="1:10">
      <c r="A600" s="59">
        <f t="shared" si="102"/>
        <v>0.6930000000000005</v>
      </c>
      <c r="B600" s="59">
        <f t="shared" si="103"/>
        <v>7.9299999999998736</v>
      </c>
      <c r="C600" s="59">
        <f t="shared" si="104"/>
        <v>3.9649999999999368</v>
      </c>
      <c r="D600" s="59">
        <f t="shared" si="105"/>
        <v>3.9649999999999368</v>
      </c>
      <c r="E600" s="60">
        <f t="shared" si="106"/>
        <v>5.8024899999999162</v>
      </c>
      <c r="F600" s="50">
        <v>23.475000000000001</v>
      </c>
      <c r="G600" s="61">
        <f t="shared" si="107"/>
        <v>91.222250850245771</v>
      </c>
      <c r="H600" s="39">
        <f t="shared" si="108"/>
        <v>5.7858009023979126E+35</v>
      </c>
      <c r="I600" s="40">
        <f t="shared" si="109"/>
        <v>118.80000000000007</v>
      </c>
      <c r="J600" s="40">
        <v>594</v>
      </c>
    </row>
    <row r="601" spans="1:10">
      <c r="A601" s="59">
        <f t="shared" si="102"/>
        <v>0.69400000000000051</v>
      </c>
      <c r="B601" s="59">
        <f t="shared" si="103"/>
        <v>7.9399999999998734</v>
      </c>
      <c r="C601" s="59">
        <f t="shared" si="104"/>
        <v>3.9699999999999367</v>
      </c>
      <c r="D601" s="59">
        <f t="shared" si="105"/>
        <v>3.9699999999999367</v>
      </c>
      <c r="E601" s="60">
        <f t="shared" si="106"/>
        <v>5.8163599999999152</v>
      </c>
      <c r="F601" s="50">
        <v>23.475000000000001</v>
      </c>
      <c r="G601" s="61">
        <f t="shared" si="107"/>
        <v>91.67106832399574</v>
      </c>
      <c r="H601" s="39">
        <f t="shared" si="108"/>
        <v>6.646139978924842E+35</v>
      </c>
      <c r="I601" s="40">
        <f t="shared" si="109"/>
        <v>119.00000000000006</v>
      </c>
      <c r="J601" s="40">
        <v>595</v>
      </c>
    </row>
    <row r="602" spans="1:10">
      <c r="A602" s="59">
        <f t="shared" si="102"/>
        <v>0.69500000000000051</v>
      </c>
      <c r="B602" s="59">
        <f t="shared" si="103"/>
        <v>7.9499999999998732</v>
      </c>
      <c r="C602" s="59">
        <f t="shared" si="104"/>
        <v>3.9749999999999366</v>
      </c>
      <c r="D602" s="59">
        <f t="shared" si="105"/>
        <v>3.9749999999999366</v>
      </c>
      <c r="E602" s="60">
        <f t="shared" si="106"/>
        <v>5.830249999999916</v>
      </c>
      <c r="F602" s="50">
        <v>23.475000000000001</v>
      </c>
      <c r="G602" s="61">
        <f t="shared" si="107"/>
        <v>92.121593906245735</v>
      </c>
      <c r="H602" s="39">
        <f t="shared" si="108"/>
        <v>7.6344100608709964E+35</v>
      </c>
      <c r="I602" s="40">
        <f t="shared" si="109"/>
        <v>119.20000000000007</v>
      </c>
      <c r="J602" s="40">
        <v>596</v>
      </c>
    </row>
    <row r="603" spans="1:10">
      <c r="A603" s="59">
        <f t="shared" si="102"/>
        <v>0.69600000000000051</v>
      </c>
      <c r="B603" s="59">
        <f t="shared" si="103"/>
        <v>7.959999999999873</v>
      </c>
      <c r="C603" s="59">
        <f t="shared" si="104"/>
        <v>3.9799999999999365</v>
      </c>
      <c r="D603" s="59">
        <f t="shared" si="105"/>
        <v>3.9799999999999365</v>
      </c>
      <c r="E603" s="60">
        <f t="shared" si="106"/>
        <v>5.8441599999999152</v>
      </c>
      <c r="F603" s="50">
        <v>23.475000000000001</v>
      </c>
      <c r="G603" s="61">
        <f t="shared" si="107"/>
        <v>92.573832063995695</v>
      </c>
      <c r="H603" s="39">
        <f t="shared" si="108"/>
        <v>8.7696342782953271E+35</v>
      </c>
      <c r="I603" s="40">
        <f t="shared" si="109"/>
        <v>119.40000000000006</v>
      </c>
      <c r="J603" s="40">
        <v>597</v>
      </c>
    </row>
    <row r="604" spans="1:10">
      <c r="A604" s="59">
        <f t="shared" si="102"/>
        <v>0.69700000000000051</v>
      </c>
      <c r="B604" s="59">
        <f t="shared" si="103"/>
        <v>7.9699999999998727</v>
      </c>
      <c r="C604" s="59">
        <f t="shared" si="104"/>
        <v>3.9849999999999364</v>
      </c>
      <c r="D604" s="59">
        <f t="shared" si="105"/>
        <v>3.9849999999999364</v>
      </c>
      <c r="E604" s="60">
        <f t="shared" si="106"/>
        <v>5.8580899999999154</v>
      </c>
      <c r="F604" s="50">
        <v>23.475000000000001</v>
      </c>
      <c r="G604" s="61">
        <f t="shared" si="107"/>
        <v>93.027787270245696</v>
      </c>
      <c r="H604" s="39">
        <f t="shared" si="108"/>
        <v>1.0073664469403454E+36</v>
      </c>
      <c r="I604" s="40">
        <f t="shared" si="109"/>
        <v>119.60000000000005</v>
      </c>
      <c r="J604" s="40">
        <v>598</v>
      </c>
    </row>
    <row r="605" spans="1:10">
      <c r="A605" s="59">
        <f t="shared" si="102"/>
        <v>0.69800000000000051</v>
      </c>
      <c r="B605" s="59">
        <f t="shared" si="103"/>
        <v>7.9799999999998725</v>
      </c>
      <c r="C605" s="59">
        <f t="shared" si="104"/>
        <v>3.9899999999999363</v>
      </c>
      <c r="D605" s="59">
        <f t="shared" si="105"/>
        <v>3.9899999999999363</v>
      </c>
      <c r="E605" s="60">
        <f t="shared" si="106"/>
        <v>5.8720399999999149</v>
      </c>
      <c r="F605" s="50">
        <v>23.475000000000001</v>
      </c>
      <c r="G605" s="61">
        <f t="shared" si="107"/>
        <v>93.48346400399565</v>
      </c>
      <c r="H605" s="39">
        <f t="shared" si="108"/>
        <v>1.1571601804795828E+36</v>
      </c>
      <c r="I605" s="40">
        <f t="shared" si="109"/>
        <v>119.80000000000007</v>
      </c>
      <c r="J605" s="40">
        <v>599</v>
      </c>
    </row>
    <row r="606" spans="1:10">
      <c r="A606" s="59">
        <f t="shared" si="102"/>
        <v>0.69900000000000051</v>
      </c>
      <c r="B606" s="59">
        <f t="shared" si="103"/>
        <v>7.9899999999998723</v>
      </c>
      <c r="C606" s="59">
        <f t="shared" si="104"/>
        <v>3.9949999999999362</v>
      </c>
      <c r="D606" s="59">
        <f t="shared" si="105"/>
        <v>3.9949999999999362</v>
      </c>
      <c r="E606" s="60">
        <f t="shared" si="106"/>
        <v>5.8860099999999145</v>
      </c>
      <c r="F606" s="50">
        <v>23.475000000000001</v>
      </c>
      <c r="G606" s="61">
        <f t="shared" si="107"/>
        <v>93.940866750245632</v>
      </c>
      <c r="H606" s="39">
        <f t="shared" si="108"/>
        <v>1.329227995784969E+36</v>
      </c>
      <c r="I606" s="40">
        <f t="shared" si="109"/>
        <v>120.00000000000006</v>
      </c>
      <c r="J606" s="40">
        <v>600</v>
      </c>
    </row>
    <row r="607" spans="1:10">
      <c r="A607" s="59">
        <f t="shared" si="102"/>
        <v>0.70000000000000051</v>
      </c>
      <c r="B607" s="59">
        <f t="shared" si="103"/>
        <v>7.9999999999998721</v>
      </c>
      <c r="C607" s="59">
        <f t="shared" si="104"/>
        <v>3.9999999999999361</v>
      </c>
      <c r="D607" s="59">
        <f t="shared" si="105"/>
        <v>3.9999999999999361</v>
      </c>
      <c r="E607" s="60">
        <f t="shared" si="106"/>
        <v>5.8999999999999142</v>
      </c>
      <c r="F607" s="50">
        <v>23.475000000000001</v>
      </c>
      <c r="G607" s="61">
        <f t="shared" si="107"/>
        <v>94.399999999995615</v>
      </c>
      <c r="H607" s="39">
        <f t="shared" si="108"/>
        <v>1.5268820121742002E+36</v>
      </c>
      <c r="I607" s="40">
        <f t="shared" si="109"/>
        <v>120.20000000000005</v>
      </c>
      <c r="J607" s="40">
        <v>601</v>
      </c>
    </row>
    <row r="608" spans="1:10">
      <c r="A608" s="59">
        <f t="shared" si="102"/>
        <v>0.70100000000000051</v>
      </c>
      <c r="B608" s="59">
        <f t="shared" si="103"/>
        <v>8.0099999999998719</v>
      </c>
      <c r="C608" s="59">
        <f t="shared" si="104"/>
        <v>4.0049999999999359</v>
      </c>
      <c r="D608" s="59">
        <f t="shared" si="105"/>
        <v>4.0049999999999359</v>
      </c>
      <c r="E608" s="60">
        <f t="shared" si="106"/>
        <v>5.9140099999999141</v>
      </c>
      <c r="F608" s="50">
        <v>23.475000000000001</v>
      </c>
      <c r="G608" s="61">
        <f t="shared" si="107"/>
        <v>94.860868250245588</v>
      </c>
      <c r="H608" s="39">
        <f t="shared" si="108"/>
        <v>1.7539268556590663E+36</v>
      </c>
      <c r="I608" s="40">
        <f t="shared" si="109"/>
        <v>120.40000000000006</v>
      </c>
      <c r="J608" s="40">
        <v>602</v>
      </c>
    </row>
    <row r="609" spans="1:10">
      <c r="A609" s="59">
        <f t="shared" si="102"/>
        <v>0.70200000000000051</v>
      </c>
      <c r="B609" s="59">
        <f t="shared" si="103"/>
        <v>8.0199999999998717</v>
      </c>
      <c r="C609" s="59">
        <f t="shared" si="104"/>
        <v>4.0099999999999358</v>
      </c>
      <c r="D609" s="59">
        <f t="shared" si="105"/>
        <v>4.0099999999999358</v>
      </c>
      <c r="E609" s="60">
        <f t="shared" si="106"/>
        <v>5.9280399999999132</v>
      </c>
      <c r="F609" s="50">
        <v>23.475000000000001</v>
      </c>
      <c r="G609" s="61">
        <f t="shared" si="107"/>
        <v>95.323476003995552</v>
      </c>
      <c r="H609" s="39">
        <f t="shared" si="108"/>
        <v>2.014732893880691E+36</v>
      </c>
      <c r="I609" s="40">
        <f t="shared" si="109"/>
        <v>120.60000000000005</v>
      </c>
      <c r="J609" s="40">
        <v>603</v>
      </c>
    </row>
    <row r="610" spans="1:10">
      <c r="A610" s="59">
        <f t="shared" ref="A610:A673" si="110">A609+0.1%</f>
        <v>0.70300000000000051</v>
      </c>
      <c r="B610" s="59">
        <f t="shared" ref="B610:B673" si="111">B609+1%</f>
        <v>8.0299999999998715</v>
      </c>
      <c r="C610" s="59">
        <f t="shared" ref="C610:C673" si="112">C609+0.5%</f>
        <v>4.0149999999999357</v>
      </c>
      <c r="D610" s="59">
        <f t="shared" ref="D610:D673" si="113">D609+0.5%</f>
        <v>4.0149999999999357</v>
      </c>
      <c r="E610" s="60">
        <f t="shared" si="106"/>
        <v>5.9420899999999133</v>
      </c>
      <c r="F610" s="50">
        <v>23.475000000000001</v>
      </c>
      <c r="G610" s="61">
        <f t="shared" si="107"/>
        <v>95.787827770245528</v>
      </c>
      <c r="H610" s="39">
        <f t="shared" si="108"/>
        <v>2.3143203609591665E+36</v>
      </c>
      <c r="I610" s="40">
        <f t="shared" si="109"/>
        <v>120.80000000000007</v>
      </c>
      <c r="J610" s="40">
        <v>604</v>
      </c>
    </row>
    <row r="611" spans="1:10">
      <c r="A611" s="59">
        <f t="shared" si="110"/>
        <v>0.70400000000000051</v>
      </c>
      <c r="B611" s="59">
        <f t="shared" si="111"/>
        <v>8.0399999999998712</v>
      </c>
      <c r="C611" s="59">
        <f t="shared" si="112"/>
        <v>4.0199999999999356</v>
      </c>
      <c r="D611" s="59">
        <f t="shared" si="113"/>
        <v>4.0199999999999356</v>
      </c>
      <c r="E611" s="60">
        <f t="shared" si="106"/>
        <v>5.9561599999999126</v>
      </c>
      <c r="F611" s="50">
        <v>23.475000000000001</v>
      </c>
      <c r="G611" s="61">
        <f t="shared" si="107"/>
        <v>96.253928063995502</v>
      </c>
      <c r="H611" s="39">
        <f t="shared" si="108"/>
        <v>2.6584559915699392E+36</v>
      </c>
      <c r="I611" s="40">
        <f t="shared" si="109"/>
        <v>121.00000000000006</v>
      </c>
      <c r="J611" s="40">
        <v>605</v>
      </c>
    </row>
    <row r="612" spans="1:10">
      <c r="A612" s="59">
        <f t="shared" si="110"/>
        <v>0.70500000000000052</v>
      </c>
      <c r="B612" s="59">
        <f t="shared" si="111"/>
        <v>8.049999999999871</v>
      </c>
      <c r="C612" s="59">
        <f t="shared" si="112"/>
        <v>4.0249999999999355</v>
      </c>
      <c r="D612" s="59">
        <f t="shared" si="113"/>
        <v>4.0249999999999355</v>
      </c>
      <c r="E612" s="60">
        <f t="shared" si="106"/>
        <v>5.970249999999913</v>
      </c>
      <c r="F612" s="50">
        <v>23.475000000000001</v>
      </c>
      <c r="G612" s="61">
        <f t="shared" si="107"/>
        <v>96.721781406245498</v>
      </c>
      <c r="H612" s="39">
        <f t="shared" si="108"/>
        <v>3.0537640243484003E+36</v>
      </c>
      <c r="I612" s="40">
        <f t="shared" si="109"/>
        <v>121.20000000000006</v>
      </c>
      <c r="J612" s="40">
        <v>606</v>
      </c>
    </row>
    <row r="613" spans="1:10">
      <c r="A613" s="59">
        <f t="shared" si="110"/>
        <v>0.70600000000000052</v>
      </c>
      <c r="B613" s="59">
        <f t="shared" si="111"/>
        <v>8.0599999999998708</v>
      </c>
      <c r="C613" s="59">
        <f t="shared" si="112"/>
        <v>4.0299999999999354</v>
      </c>
      <c r="D613" s="59">
        <f t="shared" si="113"/>
        <v>4.0299999999999354</v>
      </c>
      <c r="E613" s="60">
        <f t="shared" si="106"/>
        <v>5.9843599999999126</v>
      </c>
      <c r="F613" s="50">
        <v>23.475000000000001</v>
      </c>
      <c r="G613" s="61">
        <f t="shared" si="107"/>
        <v>97.191392323995473</v>
      </c>
      <c r="H613" s="39">
        <f t="shared" si="108"/>
        <v>3.5078537113181338E+36</v>
      </c>
      <c r="I613" s="40">
        <f t="shared" si="109"/>
        <v>121.40000000000006</v>
      </c>
      <c r="J613" s="40">
        <v>607</v>
      </c>
    </row>
    <row r="614" spans="1:10">
      <c r="A614" s="59">
        <f t="shared" si="110"/>
        <v>0.70700000000000052</v>
      </c>
      <c r="B614" s="59">
        <f t="shared" si="111"/>
        <v>8.0699999999998706</v>
      </c>
      <c r="C614" s="59">
        <f t="shared" si="112"/>
        <v>4.0349999999999353</v>
      </c>
      <c r="D614" s="59">
        <f t="shared" si="113"/>
        <v>4.0349999999999353</v>
      </c>
      <c r="E614" s="60">
        <f t="shared" si="106"/>
        <v>5.9984899999999124</v>
      </c>
      <c r="F614" s="50">
        <v>23.475000000000001</v>
      </c>
      <c r="G614" s="61">
        <f t="shared" si="107"/>
        <v>97.662765350245451</v>
      </c>
      <c r="H614" s="39">
        <f t="shared" si="108"/>
        <v>4.0294657877613844E+36</v>
      </c>
      <c r="I614" s="40">
        <f t="shared" si="109"/>
        <v>121.60000000000007</v>
      </c>
      <c r="J614" s="40">
        <v>608</v>
      </c>
    </row>
    <row r="615" spans="1:10">
      <c r="A615" s="59">
        <f t="shared" si="110"/>
        <v>0.70800000000000052</v>
      </c>
      <c r="B615" s="59">
        <f t="shared" si="111"/>
        <v>8.0799999999998704</v>
      </c>
      <c r="C615" s="59">
        <f t="shared" si="112"/>
        <v>4.0399999999999352</v>
      </c>
      <c r="D615" s="59">
        <f t="shared" si="113"/>
        <v>4.0399999999999352</v>
      </c>
      <c r="E615" s="60">
        <f t="shared" si="106"/>
        <v>6.0126399999999123</v>
      </c>
      <c r="F615" s="50">
        <v>23.475000000000001</v>
      </c>
      <c r="G615" s="61">
        <f t="shared" si="107"/>
        <v>98.13590502399542</v>
      </c>
      <c r="H615" s="39">
        <f t="shared" si="108"/>
        <v>4.6286407219183354E+36</v>
      </c>
      <c r="I615" s="40">
        <f t="shared" si="109"/>
        <v>121.80000000000005</v>
      </c>
      <c r="J615" s="40">
        <v>609</v>
      </c>
    </row>
    <row r="616" spans="1:10">
      <c r="A616" s="59">
        <f t="shared" si="110"/>
        <v>0.70900000000000052</v>
      </c>
      <c r="B616" s="59">
        <f t="shared" si="111"/>
        <v>8.0899999999998702</v>
      </c>
      <c r="C616" s="59">
        <f t="shared" si="112"/>
        <v>4.0449999999999351</v>
      </c>
      <c r="D616" s="59">
        <f t="shared" si="113"/>
        <v>4.0449999999999351</v>
      </c>
      <c r="E616" s="60">
        <f t="shared" si="106"/>
        <v>6.0268099999999114</v>
      </c>
      <c r="F616" s="50">
        <v>23.475000000000001</v>
      </c>
      <c r="G616" s="61">
        <f t="shared" si="107"/>
        <v>98.610815890245377</v>
      </c>
      <c r="H616" s="39">
        <f t="shared" si="108"/>
        <v>5.3169119831398795E+36</v>
      </c>
      <c r="I616" s="40">
        <f t="shared" si="109"/>
        <v>122.00000000000007</v>
      </c>
      <c r="J616" s="40">
        <v>610</v>
      </c>
    </row>
    <row r="617" spans="1:10">
      <c r="A617" s="59">
        <f t="shared" si="110"/>
        <v>0.71000000000000052</v>
      </c>
      <c r="B617" s="59">
        <f t="shared" si="111"/>
        <v>8.09999999999987</v>
      </c>
      <c r="C617" s="59">
        <f t="shared" si="112"/>
        <v>4.049999999999935</v>
      </c>
      <c r="D617" s="59">
        <f t="shared" si="113"/>
        <v>4.049999999999935</v>
      </c>
      <c r="E617" s="60">
        <f t="shared" si="106"/>
        <v>6.0409999999999107</v>
      </c>
      <c r="F617" s="50">
        <v>23.475000000000001</v>
      </c>
      <c r="G617" s="61">
        <f t="shared" si="107"/>
        <v>99.087502499995352</v>
      </c>
      <c r="H617" s="39">
        <f t="shared" si="108"/>
        <v>6.1075280486968042E+36</v>
      </c>
      <c r="I617" s="40">
        <f t="shared" si="109"/>
        <v>122.20000000000006</v>
      </c>
      <c r="J617" s="40">
        <v>611</v>
      </c>
    </row>
    <row r="618" spans="1:10">
      <c r="A618" s="59">
        <f t="shared" si="110"/>
        <v>0.71100000000000052</v>
      </c>
      <c r="B618" s="59">
        <f t="shared" si="111"/>
        <v>8.1099999999998698</v>
      </c>
      <c r="C618" s="59">
        <f t="shared" si="112"/>
        <v>4.0549999999999349</v>
      </c>
      <c r="D618" s="59">
        <f t="shared" si="113"/>
        <v>4.0549999999999349</v>
      </c>
      <c r="E618" s="60">
        <f t="shared" si="106"/>
        <v>6.0552099999999109</v>
      </c>
      <c r="F618" s="50">
        <v>23.475000000000001</v>
      </c>
      <c r="G618" s="61">
        <f t="shared" si="107"/>
        <v>99.565969410245344</v>
      </c>
      <c r="H618" s="39">
        <f t="shared" si="108"/>
        <v>7.0157074226362699E+36</v>
      </c>
      <c r="I618" s="40">
        <f t="shared" si="109"/>
        <v>122.40000000000008</v>
      </c>
      <c r="J618" s="40">
        <v>612</v>
      </c>
    </row>
    <row r="619" spans="1:10">
      <c r="A619" s="59">
        <f t="shared" si="110"/>
        <v>0.71200000000000052</v>
      </c>
      <c r="B619" s="59">
        <f t="shared" si="111"/>
        <v>8.1199999999998695</v>
      </c>
      <c r="C619" s="59">
        <f t="shared" si="112"/>
        <v>4.0599999999999348</v>
      </c>
      <c r="D619" s="59">
        <f t="shared" si="113"/>
        <v>4.0599999999999348</v>
      </c>
      <c r="E619" s="60">
        <f t="shared" si="106"/>
        <v>6.0694399999999105</v>
      </c>
      <c r="F619" s="50">
        <v>23.475000000000001</v>
      </c>
      <c r="G619" s="61">
        <f t="shared" si="107"/>
        <v>100.0462211839953</v>
      </c>
      <c r="H619" s="39">
        <f t="shared" si="108"/>
        <v>8.0589315755227712E+36</v>
      </c>
      <c r="I619" s="40">
        <f t="shared" si="109"/>
        <v>122.60000000000007</v>
      </c>
      <c r="J619" s="40">
        <v>613</v>
      </c>
    </row>
    <row r="620" spans="1:10">
      <c r="A620" s="59">
        <f t="shared" si="110"/>
        <v>0.71300000000000052</v>
      </c>
      <c r="B620" s="59">
        <f t="shared" si="111"/>
        <v>8.1299999999998693</v>
      </c>
      <c r="C620" s="59">
        <f t="shared" si="112"/>
        <v>4.0649999999999347</v>
      </c>
      <c r="D620" s="59">
        <f t="shared" si="113"/>
        <v>4.0649999999999347</v>
      </c>
      <c r="E620" s="60">
        <f t="shared" si="106"/>
        <v>6.0836899999999101</v>
      </c>
      <c r="F620" s="50">
        <v>23.475000000000001</v>
      </c>
      <c r="G620" s="61">
        <f t="shared" si="107"/>
        <v>100.52826239024529</v>
      </c>
      <c r="H620" s="39">
        <f t="shared" si="108"/>
        <v>9.2572814438366707E+36</v>
      </c>
      <c r="I620" s="40">
        <f t="shared" si="109"/>
        <v>122.80000000000005</v>
      </c>
      <c r="J620" s="40">
        <v>614</v>
      </c>
    </row>
    <row r="621" spans="1:10">
      <c r="A621" s="59">
        <f t="shared" si="110"/>
        <v>0.71400000000000052</v>
      </c>
      <c r="B621" s="59">
        <f t="shared" si="111"/>
        <v>8.1399999999998691</v>
      </c>
      <c r="C621" s="59">
        <f t="shared" si="112"/>
        <v>4.0699999999999346</v>
      </c>
      <c r="D621" s="59">
        <f t="shared" si="113"/>
        <v>4.0699999999999346</v>
      </c>
      <c r="E621" s="60">
        <f t="shared" si="106"/>
        <v>6.0979599999999108</v>
      </c>
      <c r="F621" s="50">
        <v>23.475000000000001</v>
      </c>
      <c r="G621" s="61">
        <f t="shared" si="107"/>
        <v>101.01209760399527</v>
      </c>
      <c r="H621" s="39">
        <f t="shared" si="108"/>
        <v>1.0633823966279764E+37</v>
      </c>
      <c r="I621" s="40">
        <f t="shared" si="109"/>
        <v>123.00000000000007</v>
      </c>
      <c r="J621" s="40">
        <v>615</v>
      </c>
    </row>
    <row r="622" spans="1:10">
      <c r="A622" s="59">
        <f t="shared" si="110"/>
        <v>0.71500000000000052</v>
      </c>
      <c r="B622" s="59">
        <f t="shared" si="111"/>
        <v>8.1499999999998689</v>
      </c>
      <c r="C622" s="59">
        <f t="shared" si="112"/>
        <v>4.0749999999999345</v>
      </c>
      <c r="D622" s="59">
        <f t="shared" si="113"/>
        <v>4.0749999999999345</v>
      </c>
      <c r="E622" s="60">
        <f t="shared" si="106"/>
        <v>6.1122499999999098</v>
      </c>
      <c r="F622" s="50">
        <v>23.475000000000001</v>
      </c>
      <c r="G622" s="61">
        <f t="shared" si="107"/>
        <v>101.49773140624524</v>
      </c>
      <c r="H622" s="39">
        <f t="shared" si="108"/>
        <v>1.2215056097393611E+37</v>
      </c>
      <c r="I622" s="40">
        <f t="shared" si="109"/>
        <v>123.20000000000006</v>
      </c>
      <c r="J622" s="40">
        <v>616</v>
      </c>
    </row>
    <row r="623" spans="1:10">
      <c r="A623" s="59">
        <f t="shared" si="110"/>
        <v>0.71600000000000052</v>
      </c>
      <c r="B623" s="59">
        <f t="shared" si="111"/>
        <v>8.1599999999998687</v>
      </c>
      <c r="C623" s="59">
        <f t="shared" si="112"/>
        <v>4.0799999999999343</v>
      </c>
      <c r="D623" s="59">
        <f t="shared" si="113"/>
        <v>4.0799999999999343</v>
      </c>
      <c r="E623" s="60">
        <f t="shared" si="106"/>
        <v>6.1265599999999099</v>
      </c>
      <c r="F623" s="50">
        <v>23.475000000000001</v>
      </c>
      <c r="G623" s="61">
        <f t="shared" si="107"/>
        <v>101.98516838399522</v>
      </c>
      <c r="H623" s="39">
        <f t="shared" si="108"/>
        <v>1.4031414845272545E+37</v>
      </c>
      <c r="I623" s="40">
        <f t="shared" si="109"/>
        <v>123.40000000000008</v>
      </c>
      <c r="J623" s="40">
        <v>617</v>
      </c>
    </row>
    <row r="624" spans="1:10">
      <c r="A624" s="59">
        <f t="shared" si="110"/>
        <v>0.71700000000000053</v>
      </c>
      <c r="B624" s="59">
        <f t="shared" si="111"/>
        <v>8.1699999999998685</v>
      </c>
      <c r="C624" s="59">
        <f t="shared" si="112"/>
        <v>4.0849999999999342</v>
      </c>
      <c r="D624" s="59">
        <f t="shared" si="113"/>
        <v>4.0849999999999342</v>
      </c>
      <c r="E624" s="60">
        <f t="shared" si="106"/>
        <v>6.1408899999999091</v>
      </c>
      <c r="F624" s="50">
        <v>23.475000000000001</v>
      </c>
      <c r="G624" s="61">
        <f t="shared" si="107"/>
        <v>102.4744131302452</v>
      </c>
      <c r="H624" s="39">
        <f t="shared" si="108"/>
        <v>1.6117863151045547E+37</v>
      </c>
      <c r="I624" s="40">
        <f t="shared" si="109"/>
        <v>123.60000000000007</v>
      </c>
      <c r="J624" s="40">
        <v>618</v>
      </c>
    </row>
    <row r="625" spans="1:10">
      <c r="A625" s="59">
        <f t="shared" si="110"/>
        <v>0.71800000000000053</v>
      </c>
      <c r="B625" s="59">
        <f t="shared" si="111"/>
        <v>8.1799999999998683</v>
      </c>
      <c r="C625" s="59">
        <f t="shared" si="112"/>
        <v>4.0899999999999341</v>
      </c>
      <c r="D625" s="59">
        <f t="shared" si="113"/>
        <v>4.0899999999999341</v>
      </c>
      <c r="E625" s="60">
        <f t="shared" si="106"/>
        <v>6.1552399999999086</v>
      </c>
      <c r="F625" s="50">
        <v>23.475000000000001</v>
      </c>
      <c r="G625" s="61">
        <f t="shared" si="107"/>
        <v>102.96547024399514</v>
      </c>
      <c r="H625" s="39">
        <f t="shared" si="108"/>
        <v>1.8514562887673351E+37</v>
      </c>
      <c r="I625" s="40">
        <f t="shared" si="109"/>
        <v>123.80000000000005</v>
      </c>
      <c r="J625" s="40">
        <v>619</v>
      </c>
    </row>
    <row r="626" spans="1:10">
      <c r="A626" s="59">
        <f t="shared" si="110"/>
        <v>0.71900000000000053</v>
      </c>
      <c r="B626" s="59">
        <f t="shared" si="111"/>
        <v>8.1899999999998681</v>
      </c>
      <c r="C626" s="59">
        <f t="shared" si="112"/>
        <v>4.094999999999934</v>
      </c>
      <c r="D626" s="59">
        <f t="shared" si="113"/>
        <v>4.094999999999934</v>
      </c>
      <c r="E626" s="60">
        <f t="shared" si="106"/>
        <v>6.169609999999909</v>
      </c>
      <c r="F626" s="50">
        <v>23.475000000000001</v>
      </c>
      <c r="G626" s="61">
        <f t="shared" si="107"/>
        <v>103.45834433024514</v>
      </c>
      <c r="H626" s="39">
        <f t="shared" si="108"/>
        <v>2.1267647932559532E+37</v>
      </c>
      <c r="I626" s="40">
        <f t="shared" si="109"/>
        <v>124.00000000000007</v>
      </c>
      <c r="J626" s="40">
        <v>620</v>
      </c>
    </row>
    <row r="627" spans="1:10">
      <c r="A627" s="59">
        <f t="shared" si="110"/>
        <v>0.72000000000000053</v>
      </c>
      <c r="B627" s="59">
        <f t="shared" si="111"/>
        <v>8.1999999999998678</v>
      </c>
      <c r="C627" s="59">
        <f t="shared" si="112"/>
        <v>4.0999999999999339</v>
      </c>
      <c r="D627" s="59">
        <f t="shared" si="113"/>
        <v>4.0999999999999339</v>
      </c>
      <c r="E627" s="60">
        <f t="shared" si="106"/>
        <v>6.1839999999999087</v>
      </c>
      <c r="F627" s="50">
        <v>23.475000000000001</v>
      </c>
      <c r="G627" s="61">
        <f t="shared" si="107"/>
        <v>103.95303999999511</v>
      </c>
      <c r="H627" s="39">
        <f t="shared" si="108"/>
        <v>2.4430112194787231E+37</v>
      </c>
      <c r="I627" s="40">
        <f t="shared" si="109"/>
        <v>124.20000000000006</v>
      </c>
      <c r="J627" s="40">
        <v>621</v>
      </c>
    </row>
    <row r="628" spans="1:10">
      <c r="A628" s="59">
        <f t="shared" si="110"/>
        <v>0.72100000000000053</v>
      </c>
      <c r="B628" s="59">
        <f t="shared" si="111"/>
        <v>8.2099999999998676</v>
      </c>
      <c r="C628" s="59">
        <f t="shared" si="112"/>
        <v>4.1049999999999338</v>
      </c>
      <c r="D628" s="59">
        <f t="shared" si="113"/>
        <v>4.1049999999999338</v>
      </c>
      <c r="E628" s="60">
        <f t="shared" si="106"/>
        <v>6.1984099999999085</v>
      </c>
      <c r="F628" s="50">
        <v>23.475000000000001</v>
      </c>
      <c r="G628" s="61">
        <f t="shared" si="107"/>
        <v>104.44956187024509</v>
      </c>
      <c r="H628" s="39">
        <f t="shared" si="108"/>
        <v>2.8062829690545099E+37</v>
      </c>
      <c r="I628" s="40">
        <f t="shared" si="109"/>
        <v>124.40000000000006</v>
      </c>
      <c r="J628" s="40">
        <v>622</v>
      </c>
    </row>
    <row r="629" spans="1:10">
      <c r="A629" s="59">
        <f t="shared" si="110"/>
        <v>0.72200000000000053</v>
      </c>
      <c r="B629" s="59">
        <f t="shared" si="111"/>
        <v>8.2199999999998674</v>
      </c>
      <c r="C629" s="59">
        <f t="shared" si="112"/>
        <v>4.1099999999999337</v>
      </c>
      <c r="D629" s="59">
        <f t="shared" si="113"/>
        <v>4.1099999999999337</v>
      </c>
      <c r="E629" s="60">
        <f t="shared" si="106"/>
        <v>6.2128399999999084</v>
      </c>
      <c r="F629" s="50">
        <v>23.475000000000001</v>
      </c>
      <c r="G629" s="61">
        <f t="shared" si="107"/>
        <v>104.94791456399507</v>
      </c>
      <c r="H629" s="39">
        <f t="shared" si="108"/>
        <v>3.2235726302091104E+37</v>
      </c>
      <c r="I629" s="40">
        <f t="shared" si="109"/>
        <v>124.60000000000007</v>
      </c>
      <c r="J629" s="40">
        <v>623</v>
      </c>
    </row>
    <row r="630" spans="1:10">
      <c r="A630" s="59">
        <f t="shared" si="110"/>
        <v>0.72300000000000053</v>
      </c>
      <c r="B630" s="59">
        <f t="shared" si="111"/>
        <v>8.2299999999998672</v>
      </c>
      <c r="C630" s="59">
        <f t="shared" si="112"/>
        <v>4.1149999999999336</v>
      </c>
      <c r="D630" s="59">
        <f t="shared" si="113"/>
        <v>4.1149999999999336</v>
      </c>
      <c r="E630" s="60">
        <f t="shared" si="106"/>
        <v>6.2272899999999076</v>
      </c>
      <c r="F630" s="50">
        <v>23.475000000000001</v>
      </c>
      <c r="G630" s="61">
        <f t="shared" si="107"/>
        <v>105.44810271024502</v>
      </c>
      <c r="H630" s="39">
        <f t="shared" si="108"/>
        <v>3.7029125775346716E+37</v>
      </c>
      <c r="I630" s="40">
        <f t="shared" si="109"/>
        <v>124.80000000000005</v>
      </c>
      <c r="J630" s="40">
        <v>624</v>
      </c>
    </row>
    <row r="631" spans="1:10">
      <c r="A631" s="59">
        <f t="shared" si="110"/>
        <v>0.72400000000000053</v>
      </c>
      <c r="B631" s="59">
        <f t="shared" si="111"/>
        <v>8.239999999999867</v>
      </c>
      <c r="C631" s="59">
        <f t="shared" si="112"/>
        <v>4.1199999999999335</v>
      </c>
      <c r="D631" s="59">
        <f t="shared" si="113"/>
        <v>4.1199999999999335</v>
      </c>
      <c r="E631" s="60">
        <f t="shared" si="106"/>
        <v>6.2417599999999078</v>
      </c>
      <c r="F631" s="50">
        <v>23.475000000000001</v>
      </c>
      <c r="G631" s="61">
        <f t="shared" si="107"/>
        <v>105.95013094399502</v>
      </c>
      <c r="H631" s="39">
        <f t="shared" si="108"/>
        <v>4.2535295865119084E+37</v>
      </c>
      <c r="I631" s="40">
        <f t="shared" si="109"/>
        <v>125.00000000000007</v>
      </c>
      <c r="J631" s="40">
        <v>625</v>
      </c>
    </row>
    <row r="632" spans="1:10">
      <c r="A632" s="59">
        <f t="shared" si="110"/>
        <v>0.72500000000000053</v>
      </c>
      <c r="B632" s="59">
        <f t="shared" si="111"/>
        <v>8.2499999999998668</v>
      </c>
      <c r="C632" s="59">
        <f t="shared" si="112"/>
        <v>4.1249999999999334</v>
      </c>
      <c r="D632" s="59">
        <f t="shared" si="113"/>
        <v>4.1249999999999334</v>
      </c>
      <c r="E632" s="60">
        <f t="shared" si="106"/>
        <v>6.2562499999999073</v>
      </c>
      <c r="F632" s="50">
        <v>23.475000000000001</v>
      </c>
      <c r="G632" s="61">
        <f t="shared" si="107"/>
        <v>106.45400390624499</v>
      </c>
      <c r="H632" s="39">
        <f t="shared" si="108"/>
        <v>4.8860224389574481E+37</v>
      </c>
      <c r="I632" s="40">
        <f t="shared" si="109"/>
        <v>125.20000000000006</v>
      </c>
      <c r="J632" s="40">
        <v>626</v>
      </c>
    </row>
    <row r="633" spans="1:10">
      <c r="A633" s="59">
        <f t="shared" si="110"/>
        <v>0.72600000000000053</v>
      </c>
      <c r="B633" s="59">
        <f t="shared" si="111"/>
        <v>8.2599999999998666</v>
      </c>
      <c r="C633" s="59">
        <f t="shared" si="112"/>
        <v>4.1299999999999333</v>
      </c>
      <c r="D633" s="59">
        <f t="shared" si="113"/>
        <v>4.1299999999999333</v>
      </c>
      <c r="E633" s="60">
        <f t="shared" si="106"/>
        <v>6.2707599999999069</v>
      </c>
      <c r="F633" s="50">
        <v>23.475000000000001</v>
      </c>
      <c r="G633" s="61">
        <f t="shared" si="107"/>
        <v>106.95972624399496</v>
      </c>
      <c r="H633" s="39">
        <f t="shared" si="108"/>
        <v>5.6125659381090216E+37</v>
      </c>
      <c r="I633" s="40">
        <f t="shared" si="109"/>
        <v>125.40000000000006</v>
      </c>
      <c r="J633" s="40">
        <v>627</v>
      </c>
    </row>
    <row r="634" spans="1:10">
      <c r="A634" s="59">
        <f t="shared" si="110"/>
        <v>0.72700000000000053</v>
      </c>
      <c r="B634" s="59">
        <f t="shared" si="111"/>
        <v>8.2699999999998663</v>
      </c>
      <c r="C634" s="59">
        <f t="shared" si="112"/>
        <v>4.1349999999999332</v>
      </c>
      <c r="D634" s="59">
        <f t="shared" si="113"/>
        <v>4.1349999999999332</v>
      </c>
      <c r="E634" s="60">
        <f t="shared" si="106"/>
        <v>6.2852899999999066</v>
      </c>
      <c r="F634" s="50">
        <v>23.475000000000001</v>
      </c>
      <c r="G634" s="61">
        <f t="shared" si="107"/>
        <v>107.46730261024493</v>
      </c>
      <c r="H634" s="39">
        <f t="shared" si="108"/>
        <v>6.4471452604182245E+37</v>
      </c>
      <c r="I634" s="40">
        <f t="shared" si="109"/>
        <v>125.60000000000007</v>
      </c>
      <c r="J634" s="40">
        <v>628</v>
      </c>
    </row>
    <row r="635" spans="1:10">
      <c r="A635" s="59">
        <f t="shared" si="110"/>
        <v>0.72800000000000054</v>
      </c>
      <c r="B635" s="59">
        <f t="shared" si="111"/>
        <v>8.2799999999998661</v>
      </c>
      <c r="C635" s="59">
        <f t="shared" si="112"/>
        <v>4.1399999999999331</v>
      </c>
      <c r="D635" s="59">
        <f t="shared" si="113"/>
        <v>4.1399999999999331</v>
      </c>
      <c r="E635" s="60">
        <f t="shared" si="106"/>
        <v>6.2998399999999064</v>
      </c>
      <c r="F635" s="50">
        <v>23.475000000000001</v>
      </c>
      <c r="G635" s="61">
        <f t="shared" si="107"/>
        <v>107.97673766399491</v>
      </c>
      <c r="H635" s="39">
        <f t="shared" si="108"/>
        <v>7.4058251550693441E+37</v>
      </c>
      <c r="I635" s="40">
        <f t="shared" si="109"/>
        <v>125.80000000000007</v>
      </c>
      <c r="J635" s="40">
        <v>629</v>
      </c>
    </row>
    <row r="636" spans="1:10">
      <c r="A636" s="59">
        <f t="shared" si="110"/>
        <v>0.72900000000000054</v>
      </c>
      <c r="B636" s="59">
        <f t="shared" si="111"/>
        <v>8.2899999999998659</v>
      </c>
      <c r="C636" s="59">
        <f t="shared" si="112"/>
        <v>4.144999999999933</v>
      </c>
      <c r="D636" s="59">
        <f t="shared" si="113"/>
        <v>4.144999999999933</v>
      </c>
      <c r="E636" s="60">
        <f t="shared" si="106"/>
        <v>6.3144099999999064</v>
      </c>
      <c r="F636" s="50">
        <v>23.475000000000001</v>
      </c>
      <c r="G636" s="61">
        <f t="shared" si="107"/>
        <v>108.48803607024487</v>
      </c>
      <c r="H636" s="39">
        <f t="shared" si="108"/>
        <v>8.5070591730238167E+37</v>
      </c>
      <c r="I636" s="40">
        <f t="shared" si="109"/>
        <v>126.00000000000006</v>
      </c>
      <c r="J636" s="40">
        <v>630</v>
      </c>
    </row>
    <row r="637" spans="1:10">
      <c r="A637" s="59">
        <f t="shared" si="110"/>
        <v>0.73000000000000054</v>
      </c>
      <c r="B637" s="59">
        <f t="shared" si="111"/>
        <v>8.2999999999998657</v>
      </c>
      <c r="C637" s="59">
        <f t="shared" si="112"/>
        <v>4.1499999999999329</v>
      </c>
      <c r="D637" s="59">
        <f t="shared" si="113"/>
        <v>4.1499999999999329</v>
      </c>
      <c r="E637" s="60">
        <f t="shared" si="106"/>
        <v>6.3289999999999056</v>
      </c>
      <c r="F637" s="50">
        <v>23.475000000000001</v>
      </c>
      <c r="G637" s="61">
        <f t="shared" si="107"/>
        <v>109.00120249999485</v>
      </c>
      <c r="H637" s="39">
        <f t="shared" si="108"/>
        <v>9.7720448779148999E+37</v>
      </c>
      <c r="I637" s="40">
        <f t="shared" si="109"/>
        <v>126.20000000000007</v>
      </c>
      <c r="J637" s="40">
        <v>631</v>
      </c>
    </row>
    <row r="638" spans="1:10">
      <c r="A638" s="59">
        <f t="shared" si="110"/>
        <v>0.73100000000000054</v>
      </c>
      <c r="B638" s="59">
        <f t="shared" si="111"/>
        <v>8.3099999999998655</v>
      </c>
      <c r="C638" s="59">
        <f t="shared" si="112"/>
        <v>4.1549999999999327</v>
      </c>
      <c r="D638" s="59">
        <f t="shared" si="113"/>
        <v>4.1549999999999327</v>
      </c>
      <c r="E638" s="60">
        <f t="shared" si="106"/>
        <v>6.3436099999999058</v>
      </c>
      <c r="F638" s="50">
        <v>23.475000000000001</v>
      </c>
      <c r="G638" s="61">
        <f t="shared" si="107"/>
        <v>109.51624163024483</v>
      </c>
      <c r="H638" s="39">
        <f t="shared" si="108"/>
        <v>1.1225131876218047E+38</v>
      </c>
      <c r="I638" s="40">
        <f t="shared" si="109"/>
        <v>126.40000000000006</v>
      </c>
      <c r="J638" s="40">
        <v>632</v>
      </c>
    </row>
    <row r="639" spans="1:10">
      <c r="A639" s="59">
        <f t="shared" si="110"/>
        <v>0.73200000000000054</v>
      </c>
      <c r="B639" s="59">
        <f t="shared" si="111"/>
        <v>8.3199999999998653</v>
      </c>
      <c r="C639" s="59">
        <f t="shared" si="112"/>
        <v>4.1599999999999326</v>
      </c>
      <c r="D639" s="59">
        <f t="shared" si="113"/>
        <v>4.1599999999999326</v>
      </c>
      <c r="E639" s="60">
        <f t="shared" si="106"/>
        <v>6.3582399999999053</v>
      </c>
      <c r="F639" s="50">
        <v>23.475000000000001</v>
      </c>
      <c r="G639" s="61">
        <f t="shared" si="107"/>
        <v>110.0331581439948</v>
      </c>
      <c r="H639" s="39">
        <f t="shared" si="108"/>
        <v>1.2894290520836457E+38</v>
      </c>
      <c r="I639" s="40">
        <f t="shared" si="109"/>
        <v>126.60000000000008</v>
      </c>
      <c r="J639" s="40">
        <v>633</v>
      </c>
    </row>
    <row r="640" spans="1:10">
      <c r="A640" s="59">
        <f t="shared" si="110"/>
        <v>0.73300000000000054</v>
      </c>
      <c r="B640" s="59">
        <f t="shared" si="111"/>
        <v>8.3299999999998651</v>
      </c>
      <c r="C640" s="59">
        <f t="shared" si="112"/>
        <v>4.1649999999999325</v>
      </c>
      <c r="D640" s="59">
        <f t="shared" si="113"/>
        <v>4.1649999999999325</v>
      </c>
      <c r="E640" s="60">
        <f t="shared" si="106"/>
        <v>6.3728899999999049</v>
      </c>
      <c r="F640" s="50">
        <v>23.475000000000001</v>
      </c>
      <c r="G640" s="61">
        <f t="shared" si="107"/>
        <v>110.55195673024477</v>
      </c>
      <c r="H640" s="39">
        <f t="shared" si="108"/>
        <v>1.4811650310138694E+38</v>
      </c>
      <c r="I640" s="40">
        <f t="shared" si="109"/>
        <v>126.80000000000007</v>
      </c>
      <c r="J640" s="40">
        <v>634</v>
      </c>
    </row>
    <row r="641" spans="1:10">
      <c r="A641" s="59">
        <f t="shared" si="110"/>
        <v>0.73400000000000054</v>
      </c>
      <c r="B641" s="59">
        <f t="shared" si="111"/>
        <v>8.3399999999998649</v>
      </c>
      <c r="C641" s="59">
        <f t="shared" si="112"/>
        <v>4.1699999999999324</v>
      </c>
      <c r="D641" s="59">
        <f t="shared" si="113"/>
        <v>4.1699999999999324</v>
      </c>
      <c r="E641" s="60">
        <f t="shared" si="106"/>
        <v>6.3875599999999046</v>
      </c>
      <c r="F641" s="50">
        <v>23.475000000000001</v>
      </c>
      <c r="G641" s="61">
        <f t="shared" si="107"/>
        <v>111.07264208399474</v>
      </c>
      <c r="H641" s="39">
        <f t="shared" si="108"/>
        <v>1.7014118346047641E+38</v>
      </c>
      <c r="I641" s="40">
        <f t="shared" si="109"/>
        <v>127.00000000000006</v>
      </c>
      <c r="J641" s="40">
        <v>635</v>
      </c>
    </row>
    <row r="642" spans="1:10">
      <c r="A642" s="59">
        <f t="shared" si="110"/>
        <v>0.73500000000000054</v>
      </c>
      <c r="B642" s="59">
        <f t="shared" si="111"/>
        <v>8.3499999999998646</v>
      </c>
      <c r="C642" s="59">
        <f t="shared" si="112"/>
        <v>4.1749999999999323</v>
      </c>
      <c r="D642" s="59">
        <f t="shared" si="113"/>
        <v>4.1749999999999323</v>
      </c>
      <c r="E642" s="60">
        <f t="shared" si="106"/>
        <v>6.4022499999999045</v>
      </c>
      <c r="F642" s="50">
        <v>23.475000000000001</v>
      </c>
      <c r="G642" s="61">
        <f t="shared" si="107"/>
        <v>111.59521890624472</v>
      </c>
      <c r="H642" s="39">
        <f t="shared" si="108"/>
        <v>1.9544089755829804E+38</v>
      </c>
      <c r="I642" s="40">
        <f t="shared" si="109"/>
        <v>127.20000000000007</v>
      </c>
      <c r="J642" s="40">
        <v>636</v>
      </c>
    </row>
    <row r="643" spans="1:10">
      <c r="A643" s="59">
        <f t="shared" si="110"/>
        <v>0.73600000000000054</v>
      </c>
      <c r="B643" s="59">
        <f t="shared" si="111"/>
        <v>8.3599999999998644</v>
      </c>
      <c r="C643" s="59">
        <f t="shared" si="112"/>
        <v>4.1799999999999322</v>
      </c>
      <c r="D643" s="59">
        <f t="shared" si="113"/>
        <v>4.1799999999999322</v>
      </c>
      <c r="E643" s="60">
        <f t="shared" si="106"/>
        <v>6.4169599999999045</v>
      </c>
      <c r="F643" s="50">
        <v>23.475000000000001</v>
      </c>
      <c r="G643" s="61">
        <f t="shared" si="107"/>
        <v>112.11969190399471</v>
      </c>
      <c r="H643" s="39">
        <f t="shared" si="108"/>
        <v>2.2450263752436098E+38</v>
      </c>
      <c r="I643" s="40">
        <f t="shared" si="109"/>
        <v>127.40000000000006</v>
      </c>
      <c r="J643" s="40">
        <v>637</v>
      </c>
    </row>
    <row r="644" spans="1:10">
      <c r="A644" s="59">
        <f t="shared" si="110"/>
        <v>0.73700000000000054</v>
      </c>
      <c r="B644" s="59">
        <f t="shared" si="111"/>
        <v>8.3699999999998642</v>
      </c>
      <c r="C644" s="59">
        <f t="shared" si="112"/>
        <v>4.1849999999999321</v>
      </c>
      <c r="D644" s="59">
        <f t="shared" si="113"/>
        <v>4.1849999999999321</v>
      </c>
      <c r="E644" s="60">
        <f t="shared" si="106"/>
        <v>6.4316899999999038</v>
      </c>
      <c r="F644" s="50">
        <v>23.475000000000001</v>
      </c>
      <c r="G644" s="61">
        <f t="shared" si="107"/>
        <v>112.64606579024466</v>
      </c>
      <c r="H644" s="39">
        <f t="shared" si="108"/>
        <v>2.5788581041672913E+38</v>
      </c>
      <c r="I644" s="40">
        <f t="shared" si="109"/>
        <v>127.60000000000005</v>
      </c>
      <c r="J644" s="40">
        <v>638</v>
      </c>
    </row>
    <row r="645" spans="1:10">
      <c r="A645" s="59">
        <f t="shared" si="110"/>
        <v>0.73800000000000054</v>
      </c>
      <c r="B645" s="59">
        <f t="shared" si="111"/>
        <v>8.379999999999864</v>
      </c>
      <c r="C645" s="59">
        <f t="shared" si="112"/>
        <v>4.189999999999932</v>
      </c>
      <c r="D645" s="59">
        <f t="shared" si="113"/>
        <v>4.189999999999932</v>
      </c>
      <c r="E645" s="60">
        <f t="shared" si="106"/>
        <v>6.446439999999904</v>
      </c>
      <c r="F645" s="50">
        <v>23.475000000000001</v>
      </c>
      <c r="G645" s="61">
        <f t="shared" si="107"/>
        <v>113.17434528399464</v>
      </c>
      <c r="H645" s="39">
        <f t="shared" si="108"/>
        <v>2.9623300620277403E+38</v>
      </c>
      <c r="I645" s="40">
        <f t="shared" si="109"/>
        <v>127.80000000000007</v>
      </c>
      <c r="J645" s="40">
        <v>639</v>
      </c>
    </row>
    <row r="646" spans="1:10">
      <c r="A646" s="59">
        <f t="shared" si="110"/>
        <v>0.73900000000000055</v>
      </c>
      <c r="B646" s="59">
        <f t="shared" si="111"/>
        <v>8.3899999999998638</v>
      </c>
      <c r="C646" s="59">
        <f t="shared" si="112"/>
        <v>4.1949999999999319</v>
      </c>
      <c r="D646" s="59">
        <f t="shared" si="113"/>
        <v>4.1949999999999319</v>
      </c>
      <c r="E646" s="60">
        <f t="shared" si="106"/>
        <v>6.4612099999999035</v>
      </c>
      <c r="F646" s="50">
        <v>23.475000000000001</v>
      </c>
      <c r="G646" s="61">
        <f t="shared" si="107"/>
        <v>113.70453511024461</v>
      </c>
      <c r="H646" s="39">
        <f t="shared" si="108"/>
        <v>3.4028236692095297E+38</v>
      </c>
      <c r="I646" s="40">
        <f t="shared" si="109"/>
        <v>128.00000000000006</v>
      </c>
      <c r="J646" s="40">
        <v>640</v>
      </c>
    </row>
    <row r="647" spans="1:10">
      <c r="A647" s="59">
        <f t="shared" si="110"/>
        <v>0.74000000000000055</v>
      </c>
      <c r="B647" s="59">
        <f t="shared" si="111"/>
        <v>8.3999999999998636</v>
      </c>
      <c r="C647" s="59">
        <f t="shared" si="112"/>
        <v>4.1999999999999318</v>
      </c>
      <c r="D647" s="59">
        <f t="shared" si="113"/>
        <v>4.1999999999999318</v>
      </c>
      <c r="E647" s="60">
        <f t="shared" si="106"/>
        <v>6.4759999999999032</v>
      </c>
      <c r="F647" s="50">
        <v>23.475000000000001</v>
      </c>
      <c r="G647" s="61">
        <f t="shared" si="107"/>
        <v>114.23663999999458</v>
      </c>
      <c r="H647" s="39">
        <f t="shared" si="108"/>
        <v>3.9088179511659622E+38</v>
      </c>
      <c r="I647" s="40">
        <f t="shared" si="109"/>
        <v>128.20000000000007</v>
      </c>
      <c r="J647" s="40">
        <v>641</v>
      </c>
    </row>
    <row r="648" spans="1:10">
      <c r="A648" s="59">
        <f t="shared" si="110"/>
        <v>0.74100000000000055</v>
      </c>
      <c r="B648" s="59">
        <f t="shared" si="111"/>
        <v>8.4099999999998634</v>
      </c>
      <c r="C648" s="59">
        <f t="shared" si="112"/>
        <v>4.2049999999999317</v>
      </c>
      <c r="D648" s="59">
        <f t="shared" si="113"/>
        <v>4.2049999999999317</v>
      </c>
      <c r="E648" s="60">
        <f t="shared" ref="E648:E711" si="114">(1-A648)+A648*B648</f>
        <v>6.4908099999999029</v>
      </c>
      <c r="F648" s="50">
        <v>23.475000000000001</v>
      </c>
      <c r="G648" s="61">
        <f t="shared" ref="G648:G711" si="115">E648*C648*D648</f>
        <v>114.77066469024456</v>
      </c>
      <c r="H648" s="39">
        <f t="shared" ref="H648:H711" si="116">POWER($I$1,J648)</f>
        <v>4.4900527504872211E+38</v>
      </c>
      <c r="I648" s="40">
        <f t="shared" ref="I648:I711" si="117">LOG(H648,2)</f>
        <v>128.40000000000006</v>
      </c>
      <c r="J648" s="40">
        <v>642</v>
      </c>
    </row>
    <row r="649" spans="1:10">
      <c r="A649" s="59">
        <f t="shared" si="110"/>
        <v>0.74200000000000055</v>
      </c>
      <c r="B649" s="59">
        <f t="shared" si="111"/>
        <v>8.4199999999998631</v>
      </c>
      <c r="C649" s="59">
        <f t="shared" si="112"/>
        <v>4.2099999999999316</v>
      </c>
      <c r="D649" s="59">
        <f t="shared" si="113"/>
        <v>4.2099999999999316</v>
      </c>
      <c r="E649" s="60">
        <f t="shared" si="114"/>
        <v>6.5056399999999019</v>
      </c>
      <c r="F649" s="50">
        <v>23.475000000000001</v>
      </c>
      <c r="G649" s="61">
        <f t="shared" si="115"/>
        <v>115.3066139239945</v>
      </c>
      <c r="H649" s="39">
        <f t="shared" si="116"/>
        <v>5.1577162083345842E+38</v>
      </c>
      <c r="I649" s="40">
        <f t="shared" si="117"/>
        <v>128.60000000000005</v>
      </c>
      <c r="J649" s="40">
        <v>643</v>
      </c>
    </row>
    <row r="650" spans="1:10">
      <c r="A650" s="59">
        <f t="shared" si="110"/>
        <v>0.74300000000000055</v>
      </c>
      <c r="B650" s="59">
        <f t="shared" si="111"/>
        <v>8.4299999999998629</v>
      </c>
      <c r="C650" s="59">
        <f t="shared" si="112"/>
        <v>4.2149999999999315</v>
      </c>
      <c r="D650" s="59">
        <f t="shared" si="113"/>
        <v>4.2149999999999315</v>
      </c>
      <c r="E650" s="60">
        <f t="shared" si="114"/>
        <v>6.5204899999999029</v>
      </c>
      <c r="F650" s="50">
        <v>23.475000000000001</v>
      </c>
      <c r="G650" s="61">
        <f t="shared" si="115"/>
        <v>115.8444924502445</v>
      </c>
      <c r="H650" s="39">
        <f t="shared" si="116"/>
        <v>5.9246601240554821E+38</v>
      </c>
      <c r="I650" s="40">
        <f t="shared" si="117"/>
        <v>128.80000000000007</v>
      </c>
      <c r="J650" s="40">
        <v>644</v>
      </c>
    </row>
    <row r="651" spans="1:10">
      <c r="A651" s="59">
        <f t="shared" si="110"/>
        <v>0.74400000000000055</v>
      </c>
      <c r="B651" s="59">
        <f t="shared" si="111"/>
        <v>8.4399999999998627</v>
      </c>
      <c r="C651" s="59">
        <f t="shared" si="112"/>
        <v>4.2199999999999314</v>
      </c>
      <c r="D651" s="59">
        <f t="shared" si="113"/>
        <v>4.2199999999999314</v>
      </c>
      <c r="E651" s="60">
        <f t="shared" si="114"/>
        <v>6.5353599999999021</v>
      </c>
      <c r="F651" s="50">
        <v>23.475000000000001</v>
      </c>
      <c r="G651" s="61">
        <f t="shared" si="115"/>
        <v>116.38430502399447</v>
      </c>
      <c r="H651" s="39">
        <f t="shared" si="116"/>
        <v>6.8056473384190624E+38</v>
      </c>
      <c r="I651" s="40">
        <f t="shared" si="117"/>
        <v>129.00000000000006</v>
      </c>
      <c r="J651" s="40">
        <v>645</v>
      </c>
    </row>
    <row r="652" spans="1:10">
      <c r="A652" s="59">
        <f t="shared" si="110"/>
        <v>0.74500000000000055</v>
      </c>
      <c r="B652" s="59">
        <f t="shared" si="111"/>
        <v>8.4499999999998625</v>
      </c>
      <c r="C652" s="59">
        <f t="shared" si="112"/>
        <v>4.2249999999999313</v>
      </c>
      <c r="D652" s="59">
        <f t="shared" si="113"/>
        <v>4.2249999999999313</v>
      </c>
      <c r="E652" s="60">
        <f t="shared" si="114"/>
        <v>6.5502499999999024</v>
      </c>
      <c r="F652" s="50">
        <v>23.475000000000001</v>
      </c>
      <c r="G652" s="61">
        <f t="shared" si="115"/>
        <v>116.92605640624444</v>
      </c>
      <c r="H652" s="39">
        <f t="shared" si="116"/>
        <v>7.817635902331926E+38</v>
      </c>
      <c r="I652" s="40">
        <f t="shared" si="117"/>
        <v>129.20000000000005</v>
      </c>
      <c r="J652" s="40">
        <v>646</v>
      </c>
    </row>
    <row r="653" spans="1:10">
      <c r="A653" s="59">
        <f t="shared" si="110"/>
        <v>0.74600000000000055</v>
      </c>
      <c r="B653" s="59">
        <f t="shared" si="111"/>
        <v>8.4599999999998623</v>
      </c>
      <c r="C653" s="59">
        <f t="shared" si="112"/>
        <v>4.2299999999999311</v>
      </c>
      <c r="D653" s="59">
        <f t="shared" si="113"/>
        <v>4.2299999999999311</v>
      </c>
      <c r="E653" s="60">
        <f t="shared" si="114"/>
        <v>6.5651599999999011</v>
      </c>
      <c r="F653" s="50">
        <v>23.475000000000001</v>
      </c>
      <c r="G653" s="61">
        <f t="shared" si="115"/>
        <v>117.4697513639944</v>
      </c>
      <c r="H653" s="39">
        <f t="shared" si="116"/>
        <v>8.9801055009744467E+38</v>
      </c>
      <c r="I653" s="40">
        <f t="shared" si="117"/>
        <v>129.40000000000006</v>
      </c>
      <c r="J653" s="40">
        <v>647</v>
      </c>
    </row>
    <row r="654" spans="1:10">
      <c r="A654" s="59">
        <f t="shared" si="110"/>
        <v>0.74700000000000055</v>
      </c>
      <c r="B654" s="59">
        <f t="shared" si="111"/>
        <v>8.4699999999998621</v>
      </c>
      <c r="C654" s="59">
        <f t="shared" si="112"/>
        <v>4.234999999999931</v>
      </c>
      <c r="D654" s="59">
        <f t="shared" si="113"/>
        <v>4.234999999999931</v>
      </c>
      <c r="E654" s="60">
        <f t="shared" si="114"/>
        <v>6.5800899999999007</v>
      </c>
      <c r="F654" s="50">
        <v>23.475000000000001</v>
      </c>
      <c r="G654" s="61">
        <f t="shared" si="115"/>
        <v>118.01539467024439</v>
      </c>
      <c r="H654" s="39">
        <f t="shared" si="116"/>
        <v>1.0315432416669173E+39</v>
      </c>
      <c r="I654" s="40">
        <f t="shared" si="117"/>
        <v>129.60000000000005</v>
      </c>
      <c r="J654" s="40">
        <v>648</v>
      </c>
    </row>
    <row r="655" spans="1:10">
      <c r="A655" s="59">
        <f t="shared" si="110"/>
        <v>0.74800000000000055</v>
      </c>
      <c r="B655" s="59">
        <f t="shared" si="111"/>
        <v>8.4799999999998619</v>
      </c>
      <c r="C655" s="59">
        <f t="shared" si="112"/>
        <v>4.2399999999999309</v>
      </c>
      <c r="D655" s="59">
        <f t="shared" si="113"/>
        <v>4.2399999999999309</v>
      </c>
      <c r="E655" s="60">
        <f t="shared" si="114"/>
        <v>6.5950399999999014</v>
      </c>
      <c r="F655" s="50">
        <v>23.475000000000001</v>
      </c>
      <c r="G655" s="61">
        <f t="shared" si="115"/>
        <v>118.56299110399436</v>
      </c>
      <c r="H655" s="39">
        <f t="shared" si="116"/>
        <v>1.1849320248110969E+39</v>
      </c>
      <c r="I655" s="40">
        <f t="shared" si="117"/>
        <v>129.80000000000007</v>
      </c>
      <c r="J655" s="40">
        <v>649</v>
      </c>
    </row>
    <row r="656" spans="1:10">
      <c r="A656" s="59">
        <f t="shared" si="110"/>
        <v>0.74900000000000055</v>
      </c>
      <c r="B656" s="59">
        <f t="shared" si="111"/>
        <v>8.4899999999998617</v>
      </c>
      <c r="C656" s="59">
        <f t="shared" si="112"/>
        <v>4.2449999999999308</v>
      </c>
      <c r="D656" s="59">
        <f t="shared" si="113"/>
        <v>4.2449999999999308</v>
      </c>
      <c r="E656" s="60">
        <f t="shared" si="114"/>
        <v>6.6100099999999005</v>
      </c>
      <c r="F656" s="50">
        <v>23.475000000000001</v>
      </c>
      <c r="G656" s="61">
        <f t="shared" si="115"/>
        <v>119.11254545024433</v>
      </c>
      <c r="H656" s="39">
        <f t="shared" si="116"/>
        <v>1.3611294676838131E+39</v>
      </c>
      <c r="I656" s="40">
        <f t="shared" si="117"/>
        <v>130.00000000000006</v>
      </c>
      <c r="J656" s="40">
        <v>650</v>
      </c>
    </row>
    <row r="657" spans="1:10">
      <c r="A657" s="59">
        <f t="shared" si="110"/>
        <v>0.75000000000000056</v>
      </c>
      <c r="B657" s="59">
        <f t="shared" si="111"/>
        <v>8.4999999999998614</v>
      </c>
      <c r="C657" s="59">
        <f t="shared" si="112"/>
        <v>4.2499999999999307</v>
      </c>
      <c r="D657" s="59">
        <f t="shared" si="113"/>
        <v>4.2499999999999307</v>
      </c>
      <c r="E657" s="60">
        <f t="shared" si="114"/>
        <v>6.6249999999998996</v>
      </c>
      <c r="F657" s="50">
        <v>23.475000000000001</v>
      </c>
      <c r="G657" s="61">
        <f t="shared" si="115"/>
        <v>119.66406249999429</v>
      </c>
      <c r="H657" s="39">
        <f t="shared" si="116"/>
        <v>1.5635271804663858E+39</v>
      </c>
      <c r="I657" s="40">
        <f t="shared" si="117"/>
        <v>130.20000000000005</v>
      </c>
      <c r="J657" s="40">
        <v>651</v>
      </c>
    </row>
    <row r="658" spans="1:10">
      <c r="A658" s="59">
        <f t="shared" si="110"/>
        <v>0.75100000000000056</v>
      </c>
      <c r="B658" s="59">
        <f t="shared" si="111"/>
        <v>8.5099999999998612</v>
      </c>
      <c r="C658" s="59">
        <f t="shared" si="112"/>
        <v>4.2549999999999306</v>
      </c>
      <c r="D658" s="59">
        <f t="shared" si="113"/>
        <v>4.2549999999999306</v>
      </c>
      <c r="E658" s="60">
        <f t="shared" si="114"/>
        <v>6.6400099999998998</v>
      </c>
      <c r="F658" s="50">
        <v>23.475000000000001</v>
      </c>
      <c r="G658" s="61">
        <f t="shared" si="115"/>
        <v>120.21754705024426</v>
      </c>
      <c r="H658" s="39">
        <f t="shared" si="116"/>
        <v>1.7960211001948896E+39</v>
      </c>
      <c r="I658" s="40">
        <f t="shared" si="117"/>
        <v>130.40000000000006</v>
      </c>
      <c r="J658" s="40">
        <v>652</v>
      </c>
    </row>
    <row r="659" spans="1:10">
      <c r="A659" s="59">
        <f t="shared" si="110"/>
        <v>0.75200000000000056</v>
      </c>
      <c r="B659" s="59">
        <f t="shared" si="111"/>
        <v>8.519999999999861</v>
      </c>
      <c r="C659" s="59">
        <f t="shared" si="112"/>
        <v>4.2599999999999305</v>
      </c>
      <c r="D659" s="59">
        <f t="shared" si="113"/>
        <v>4.2599999999999305</v>
      </c>
      <c r="E659" s="60">
        <f t="shared" si="114"/>
        <v>6.6550399999998993</v>
      </c>
      <c r="F659" s="50">
        <v>23.475000000000001</v>
      </c>
      <c r="G659" s="61">
        <f t="shared" si="115"/>
        <v>120.77300390399422</v>
      </c>
      <c r="H659" s="39">
        <f t="shared" si="116"/>
        <v>2.0630864833338349E+39</v>
      </c>
      <c r="I659" s="40">
        <f t="shared" si="117"/>
        <v>130.60000000000005</v>
      </c>
      <c r="J659" s="40">
        <v>653</v>
      </c>
    </row>
    <row r="660" spans="1:10">
      <c r="A660" s="59">
        <f t="shared" si="110"/>
        <v>0.75300000000000056</v>
      </c>
      <c r="B660" s="59">
        <f t="shared" si="111"/>
        <v>8.5299999999998608</v>
      </c>
      <c r="C660" s="59">
        <f t="shared" si="112"/>
        <v>4.2649999999999304</v>
      </c>
      <c r="D660" s="59">
        <f t="shared" si="113"/>
        <v>4.2649999999999304</v>
      </c>
      <c r="E660" s="60">
        <f t="shared" si="114"/>
        <v>6.6700899999998988</v>
      </c>
      <c r="F660" s="50">
        <v>23.475000000000001</v>
      </c>
      <c r="G660" s="61">
        <f t="shared" si="115"/>
        <v>121.3304378702442</v>
      </c>
      <c r="H660" s="39">
        <f t="shared" si="116"/>
        <v>2.3698640496221941E+39</v>
      </c>
      <c r="I660" s="40">
        <f t="shared" si="117"/>
        <v>130.80000000000007</v>
      </c>
      <c r="J660" s="40">
        <v>654</v>
      </c>
    </row>
    <row r="661" spans="1:10">
      <c r="A661" s="59">
        <f t="shared" si="110"/>
        <v>0.75400000000000056</v>
      </c>
      <c r="B661" s="59">
        <f t="shared" si="111"/>
        <v>8.5399999999998606</v>
      </c>
      <c r="C661" s="59">
        <f t="shared" si="112"/>
        <v>4.2699999999999303</v>
      </c>
      <c r="D661" s="59">
        <f t="shared" si="113"/>
        <v>4.2699999999999303</v>
      </c>
      <c r="E661" s="60">
        <f t="shared" si="114"/>
        <v>6.6851599999998994</v>
      </c>
      <c r="F661" s="50">
        <v>23.475000000000001</v>
      </c>
      <c r="G661" s="61">
        <f t="shared" si="115"/>
        <v>121.8898537639942</v>
      </c>
      <c r="H661" s="39">
        <f t="shared" si="116"/>
        <v>2.7222589353676262E+39</v>
      </c>
      <c r="I661" s="40">
        <f t="shared" si="117"/>
        <v>131.00000000000006</v>
      </c>
      <c r="J661" s="40">
        <v>655</v>
      </c>
    </row>
    <row r="662" spans="1:10">
      <c r="A662" s="59">
        <f t="shared" si="110"/>
        <v>0.75500000000000056</v>
      </c>
      <c r="B662" s="59">
        <f t="shared" si="111"/>
        <v>8.5499999999998604</v>
      </c>
      <c r="C662" s="59">
        <f t="shared" si="112"/>
        <v>4.2749999999999302</v>
      </c>
      <c r="D662" s="59">
        <f t="shared" si="113"/>
        <v>4.2749999999999302</v>
      </c>
      <c r="E662" s="60">
        <f t="shared" si="114"/>
        <v>6.7002499999998983</v>
      </c>
      <c r="F662" s="50">
        <v>23.475000000000001</v>
      </c>
      <c r="G662" s="61">
        <f t="shared" si="115"/>
        <v>122.45125640624414</v>
      </c>
      <c r="H662" s="39">
        <f t="shared" si="116"/>
        <v>3.1270543609327728E+39</v>
      </c>
      <c r="I662" s="40">
        <f t="shared" si="117"/>
        <v>131.20000000000007</v>
      </c>
      <c r="J662" s="40">
        <v>656</v>
      </c>
    </row>
    <row r="663" spans="1:10">
      <c r="A663" s="59">
        <f t="shared" si="110"/>
        <v>0.75600000000000056</v>
      </c>
      <c r="B663" s="59">
        <f t="shared" si="111"/>
        <v>8.5599999999998602</v>
      </c>
      <c r="C663" s="59">
        <f t="shared" si="112"/>
        <v>4.2799999999999301</v>
      </c>
      <c r="D663" s="59">
        <f t="shared" si="113"/>
        <v>4.2799999999999301</v>
      </c>
      <c r="E663" s="60">
        <f t="shared" si="114"/>
        <v>6.7153599999998992</v>
      </c>
      <c r="F663" s="50">
        <v>23.475000000000001</v>
      </c>
      <c r="G663" s="61">
        <f t="shared" si="115"/>
        <v>123.01465062399414</v>
      </c>
      <c r="H663" s="39">
        <f t="shared" si="116"/>
        <v>3.5920422003897811E+39</v>
      </c>
      <c r="I663" s="40">
        <f t="shared" si="117"/>
        <v>131.40000000000006</v>
      </c>
      <c r="J663" s="40">
        <v>657</v>
      </c>
    </row>
    <row r="664" spans="1:10">
      <c r="A664" s="59">
        <f t="shared" si="110"/>
        <v>0.75700000000000056</v>
      </c>
      <c r="B664" s="59">
        <f t="shared" si="111"/>
        <v>8.56999999999986</v>
      </c>
      <c r="C664" s="59">
        <f t="shared" si="112"/>
        <v>4.28499999999993</v>
      </c>
      <c r="D664" s="59">
        <f t="shared" si="113"/>
        <v>4.28499999999993</v>
      </c>
      <c r="E664" s="60">
        <f t="shared" si="114"/>
        <v>6.7304899999998984</v>
      </c>
      <c r="F664" s="50">
        <v>23.475000000000001</v>
      </c>
      <c r="G664" s="61">
        <f t="shared" si="115"/>
        <v>123.58004125024411</v>
      </c>
      <c r="H664" s="39">
        <f t="shared" si="116"/>
        <v>4.1261729666676716E+39</v>
      </c>
      <c r="I664" s="40">
        <f t="shared" si="117"/>
        <v>131.60000000000008</v>
      </c>
      <c r="J664" s="40">
        <v>658</v>
      </c>
    </row>
    <row r="665" spans="1:10">
      <c r="A665" s="59">
        <f t="shared" si="110"/>
        <v>0.75800000000000056</v>
      </c>
      <c r="B665" s="59">
        <f t="shared" si="111"/>
        <v>8.5799999999998597</v>
      </c>
      <c r="C665" s="59">
        <f t="shared" si="112"/>
        <v>4.2899999999999299</v>
      </c>
      <c r="D665" s="59">
        <f t="shared" si="113"/>
        <v>4.2899999999999299</v>
      </c>
      <c r="E665" s="60">
        <f t="shared" si="114"/>
        <v>6.7456399999998977</v>
      </c>
      <c r="F665" s="50">
        <v>23.475000000000001</v>
      </c>
      <c r="G665" s="61">
        <f t="shared" si="115"/>
        <v>124.14743312399406</v>
      </c>
      <c r="H665" s="39">
        <f t="shared" si="116"/>
        <v>4.7397280992443905E+39</v>
      </c>
      <c r="I665" s="40">
        <f t="shared" si="117"/>
        <v>131.80000000000007</v>
      </c>
      <c r="J665" s="40">
        <v>659</v>
      </c>
    </row>
    <row r="666" spans="1:10">
      <c r="A666" s="59">
        <f t="shared" si="110"/>
        <v>0.75900000000000056</v>
      </c>
      <c r="B666" s="59">
        <f t="shared" si="111"/>
        <v>8.5899999999998595</v>
      </c>
      <c r="C666" s="59">
        <f t="shared" si="112"/>
        <v>4.2949999999999298</v>
      </c>
      <c r="D666" s="59">
        <f t="shared" si="113"/>
        <v>4.2949999999999298</v>
      </c>
      <c r="E666" s="60">
        <f t="shared" si="114"/>
        <v>6.7608099999998981</v>
      </c>
      <c r="F666" s="50">
        <v>23.475000000000001</v>
      </c>
      <c r="G666" s="61">
        <f t="shared" si="115"/>
        <v>124.71683109024404</v>
      </c>
      <c r="H666" s="39">
        <f t="shared" si="116"/>
        <v>5.4445178707352548E+39</v>
      </c>
      <c r="I666" s="40">
        <f t="shared" si="117"/>
        <v>132.00000000000009</v>
      </c>
      <c r="J666" s="40">
        <v>660</v>
      </c>
    </row>
    <row r="667" spans="1:10">
      <c r="A667" s="59">
        <f t="shared" si="110"/>
        <v>0.76000000000000056</v>
      </c>
      <c r="B667" s="59">
        <f t="shared" si="111"/>
        <v>8.5999999999998593</v>
      </c>
      <c r="C667" s="59">
        <f t="shared" si="112"/>
        <v>4.2999999999999297</v>
      </c>
      <c r="D667" s="59">
        <f t="shared" si="113"/>
        <v>4.2999999999999297</v>
      </c>
      <c r="E667" s="60">
        <f t="shared" si="114"/>
        <v>6.7759999999998977</v>
      </c>
      <c r="F667" s="50">
        <v>23.475000000000001</v>
      </c>
      <c r="G667" s="61">
        <f t="shared" si="115"/>
        <v>125.28823999999402</v>
      </c>
      <c r="H667" s="39">
        <f t="shared" si="116"/>
        <v>6.2541087218655468E+39</v>
      </c>
      <c r="I667" s="40">
        <f t="shared" si="117"/>
        <v>132.20000000000007</v>
      </c>
      <c r="J667" s="40">
        <v>661</v>
      </c>
    </row>
    <row r="668" spans="1:10">
      <c r="A668" s="59">
        <f t="shared" si="110"/>
        <v>0.76100000000000056</v>
      </c>
      <c r="B668" s="59">
        <f t="shared" si="111"/>
        <v>8.6099999999998591</v>
      </c>
      <c r="C668" s="59">
        <f t="shared" si="112"/>
        <v>4.3049999999999295</v>
      </c>
      <c r="D668" s="59">
        <f t="shared" si="113"/>
        <v>4.3049999999999295</v>
      </c>
      <c r="E668" s="60">
        <f t="shared" si="114"/>
        <v>6.7912099999998965</v>
      </c>
      <c r="F668" s="50">
        <v>23.475000000000001</v>
      </c>
      <c r="G668" s="61">
        <f t="shared" si="115"/>
        <v>125.86166471024397</v>
      </c>
      <c r="H668" s="39">
        <f t="shared" si="116"/>
        <v>7.1840844007795634E+39</v>
      </c>
      <c r="I668" s="40">
        <f t="shared" si="117"/>
        <v>132.40000000000009</v>
      </c>
      <c r="J668" s="40">
        <v>662</v>
      </c>
    </row>
    <row r="669" spans="1:10">
      <c r="A669" s="59">
        <f t="shared" si="110"/>
        <v>0.76200000000000057</v>
      </c>
      <c r="B669" s="59">
        <f t="shared" si="111"/>
        <v>8.6199999999998589</v>
      </c>
      <c r="C669" s="59">
        <f t="shared" si="112"/>
        <v>4.3099999999999294</v>
      </c>
      <c r="D669" s="59">
        <f t="shared" si="113"/>
        <v>4.3099999999999294</v>
      </c>
      <c r="E669" s="60">
        <f t="shared" si="114"/>
        <v>6.8064399999998972</v>
      </c>
      <c r="F669" s="50">
        <v>23.475000000000001</v>
      </c>
      <c r="G669" s="61">
        <f t="shared" si="115"/>
        <v>126.43711008399396</v>
      </c>
      <c r="H669" s="39">
        <f t="shared" si="116"/>
        <v>8.2523459333353455E+39</v>
      </c>
      <c r="I669" s="40">
        <f t="shared" si="117"/>
        <v>132.60000000000008</v>
      </c>
      <c r="J669" s="40">
        <v>663</v>
      </c>
    </row>
    <row r="670" spans="1:10">
      <c r="A670" s="59">
        <f t="shared" si="110"/>
        <v>0.76300000000000057</v>
      </c>
      <c r="B670" s="59">
        <f t="shared" si="111"/>
        <v>8.6299999999998587</v>
      </c>
      <c r="C670" s="59">
        <f t="shared" si="112"/>
        <v>4.3149999999999293</v>
      </c>
      <c r="D670" s="59">
        <f t="shared" si="113"/>
        <v>4.3149999999999293</v>
      </c>
      <c r="E670" s="60">
        <f t="shared" si="114"/>
        <v>6.8216899999998963</v>
      </c>
      <c r="F670" s="50">
        <v>23.475000000000001</v>
      </c>
      <c r="G670" s="61">
        <f t="shared" si="115"/>
        <v>127.0145809902439</v>
      </c>
      <c r="H670" s="39">
        <f t="shared" si="116"/>
        <v>9.4794561984887823E+39</v>
      </c>
      <c r="I670" s="40">
        <f t="shared" si="117"/>
        <v>132.80000000000007</v>
      </c>
      <c r="J670" s="40">
        <v>664</v>
      </c>
    </row>
    <row r="671" spans="1:10">
      <c r="A671" s="59">
        <f t="shared" si="110"/>
        <v>0.76400000000000057</v>
      </c>
      <c r="B671" s="59">
        <f t="shared" si="111"/>
        <v>8.6399999999998585</v>
      </c>
      <c r="C671" s="59">
        <f t="shared" si="112"/>
        <v>4.3199999999999292</v>
      </c>
      <c r="D671" s="59">
        <f t="shared" si="113"/>
        <v>4.3199999999999292</v>
      </c>
      <c r="E671" s="60">
        <f t="shared" si="114"/>
        <v>6.8369599999998965</v>
      </c>
      <c r="F671" s="50">
        <v>23.475000000000001</v>
      </c>
      <c r="G671" s="61">
        <f t="shared" si="115"/>
        <v>127.59408230399389</v>
      </c>
      <c r="H671" s="39">
        <f t="shared" si="116"/>
        <v>1.0889035741470514E+40</v>
      </c>
      <c r="I671" s="40">
        <f t="shared" si="117"/>
        <v>133.00000000000009</v>
      </c>
      <c r="J671" s="40">
        <v>665</v>
      </c>
    </row>
    <row r="672" spans="1:10">
      <c r="A672" s="59">
        <f t="shared" si="110"/>
        <v>0.76500000000000057</v>
      </c>
      <c r="B672" s="59">
        <f t="shared" si="111"/>
        <v>8.6499999999998582</v>
      </c>
      <c r="C672" s="59">
        <f t="shared" si="112"/>
        <v>4.3249999999999291</v>
      </c>
      <c r="D672" s="59">
        <f t="shared" si="113"/>
        <v>4.3249999999999291</v>
      </c>
      <c r="E672" s="60">
        <f t="shared" si="114"/>
        <v>6.8522499999998958</v>
      </c>
      <c r="F672" s="50">
        <v>23.475000000000001</v>
      </c>
      <c r="G672" s="61">
        <f t="shared" si="115"/>
        <v>128.17561890624384</v>
      </c>
      <c r="H672" s="39">
        <f t="shared" si="116"/>
        <v>1.2508217443731098E+40</v>
      </c>
      <c r="I672" s="40">
        <f t="shared" si="117"/>
        <v>133.20000000000007</v>
      </c>
      <c r="J672" s="40">
        <v>666</v>
      </c>
    </row>
    <row r="673" spans="1:10">
      <c r="A673" s="59">
        <f t="shared" si="110"/>
        <v>0.76600000000000057</v>
      </c>
      <c r="B673" s="59">
        <f t="shared" si="111"/>
        <v>8.659999999999858</v>
      </c>
      <c r="C673" s="59">
        <f t="shared" si="112"/>
        <v>4.329999999999929</v>
      </c>
      <c r="D673" s="59">
        <f t="shared" si="113"/>
        <v>4.329999999999929</v>
      </c>
      <c r="E673" s="60">
        <f t="shared" si="114"/>
        <v>6.8675599999998953</v>
      </c>
      <c r="F673" s="50">
        <v>23.475000000000001</v>
      </c>
      <c r="G673" s="61">
        <f t="shared" si="115"/>
        <v>128.75919568399382</v>
      </c>
      <c r="H673" s="39">
        <f t="shared" si="116"/>
        <v>1.4368168801559132E+40</v>
      </c>
      <c r="I673" s="40">
        <f t="shared" si="117"/>
        <v>133.40000000000006</v>
      </c>
      <c r="J673" s="40">
        <v>667</v>
      </c>
    </row>
    <row r="674" spans="1:10">
      <c r="A674" s="59">
        <f t="shared" ref="A674:A737" si="118">A673+0.1%</f>
        <v>0.76700000000000057</v>
      </c>
      <c r="B674" s="59">
        <f t="shared" ref="B674:B737" si="119">B673+1%</f>
        <v>8.6699999999998578</v>
      </c>
      <c r="C674" s="59">
        <f t="shared" ref="C674:C737" si="120">C673+0.5%</f>
        <v>4.3349999999999289</v>
      </c>
      <c r="D674" s="59">
        <f t="shared" ref="D674:D737" si="121">D673+0.5%</f>
        <v>4.3349999999999289</v>
      </c>
      <c r="E674" s="60">
        <f t="shared" si="114"/>
        <v>6.8828899999998958</v>
      </c>
      <c r="F674" s="50">
        <v>23.475000000000001</v>
      </c>
      <c r="G674" s="61">
        <f t="shared" si="115"/>
        <v>129.3448175302438</v>
      </c>
      <c r="H674" s="39">
        <f t="shared" si="116"/>
        <v>1.6504691866670698E+40</v>
      </c>
      <c r="I674" s="40">
        <f t="shared" si="117"/>
        <v>133.60000000000008</v>
      </c>
      <c r="J674" s="40">
        <v>668</v>
      </c>
    </row>
    <row r="675" spans="1:10">
      <c r="A675" s="59">
        <f t="shared" si="118"/>
        <v>0.76800000000000057</v>
      </c>
      <c r="B675" s="59">
        <f t="shared" si="119"/>
        <v>8.6799999999998576</v>
      </c>
      <c r="C675" s="59">
        <f t="shared" si="120"/>
        <v>4.3399999999999288</v>
      </c>
      <c r="D675" s="59">
        <f t="shared" si="121"/>
        <v>4.3399999999999288</v>
      </c>
      <c r="E675" s="60">
        <f t="shared" si="114"/>
        <v>6.8982399999998947</v>
      </c>
      <c r="F675" s="50">
        <v>23.475000000000001</v>
      </c>
      <c r="G675" s="61">
        <f t="shared" si="115"/>
        <v>129.93248934399375</v>
      </c>
      <c r="H675" s="39">
        <f t="shared" si="116"/>
        <v>1.8958912396977574E+40</v>
      </c>
      <c r="I675" s="40">
        <f t="shared" si="117"/>
        <v>133.80000000000007</v>
      </c>
      <c r="J675" s="40">
        <v>669</v>
      </c>
    </row>
    <row r="676" spans="1:10">
      <c r="A676" s="59">
        <f t="shared" si="118"/>
        <v>0.76900000000000057</v>
      </c>
      <c r="B676" s="59">
        <f t="shared" si="119"/>
        <v>8.6899999999998574</v>
      </c>
      <c r="C676" s="59">
        <f t="shared" si="120"/>
        <v>4.3449999999999287</v>
      </c>
      <c r="D676" s="59">
        <f t="shared" si="121"/>
        <v>4.3449999999999287</v>
      </c>
      <c r="E676" s="60">
        <f t="shared" si="114"/>
        <v>6.9136099999998955</v>
      </c>
      <c r="F676" s="50">
        <v>23.475000000000001</v>
      </c>
      <c r="G676" s="61">
        <f t="shared" si="115"/>
        <v>130.52221603024375</v>
      </c>
      <c r="H676" s="39">
        <f t="shared" si="116"/>
        <v>2.1778071482941029E+40</v>
      </c>
      <c r="I676" s="40">
        <f t="shared" si="117"/>
        <v>134.00000000000009</v>
      </c>
      <c r="J676" s="40">
        <v>670</v>
      </c>
    </row>
    <row r="677" spans="1:10">
      <c r="A677" s="59">
        <f t="shared" si="118"/>
        <v>0.77000000000000057</v>
      </c>
      <c r="B677" s="59">
        <f t="shared" si="119"/>
        <v>8.6999999999998572</v>
      </c>
      <c r="C677" s="59">
        <f t="shared" si="120"/>
        <v>4.3499999999999286</v>
      </c>
      <c r="D677" s="59">
        <f t="shared" si="121"/>
        <v>4.3499999999999286</v>
      </c>
      <c r="E677" s="60">
        <f t="shared" si="114"/>
        <v>6.9289999999998946</v>
      </c>
      <c r="F677" s="50">
        <v>23.475000000000001</v>
      </c>
      <c r="G677" s="61">
        <f t="shared" si="115"/>
        <v>131.11400249999372</v>
      </c>
      <c r="H677" s="39">
        <f t="shared" si="116"/>
        <v>2.5016434887462207E+40</v>
      </c>
      <c r="I677" s="40">
        <f t="shared" si="117"/>
        <v>134.20000000000007</v>
      </c>
      <c r="J677" s="40">
        <v>671</v>
      </c>
    </row>
    <row r="678" spans="1:10">
      <c r="A678" s="59">
        <f t="shared" si="118"/>
        <v>0.77100000000000057</v>
      </c>
      <c r="B678" s="59">
        <f t="shared" si="119"/>
        <v>8.709999999999857</v>
      </c>
      <c r="C678" s="59">
        <f t="shared" si="120"/>
        <v>4.3549999999999285</v>
      </c>
      <c r="D678" s="59">
        <f t="shared" si="121"/>
        <v>4.3549999999999285</v>
      </c>
      <c r="E678" s="60">
        <f t="shared" si="114"/>
        <v>6.9444099999998938</v>
      </c>
      <c r="F678" s="50">
        <v>23.475000000000001</v>
      </c>
      <c r="G678" s="61">
        <f t="shared" si="115"/>
        <v>131.70785367024365</v>
      </c>
      <c r="H678" s="39">
        <f t="shared" si="116"/>
        <v>2.8736337603118273E+40</v>
      </c>
      <c r="I678" s="40">
        <f t="shared" si="117"/>
        <v>134.40000000000006</v>
      </c>
      <c r="J678" s="40">
        <v>672</v>
      </c>
    </row>
    <row r="679" spans="1:10">
      <c r="A679" s="59">
        <f t="shared" si="118"/>
        <v>0.77200000000000057</v>
      </c>
      <c r="B679" s="59">
        <f t="shared" si="119"/>
        <v>8.7199999999998568</v>
      </c>
      <c r="C679" s="59">
        <f t="shared" si="120"/>
        <v>4.3599999999999284</v>
      </c>
      <c r="D679" s="59">
        <f t="shared" si="121"/>
        <v>4.3599999999999284</v>
      </c>
      <c r="E679" s="60">
        <f t="shared" si="114"/>
        <v>6.9598399999998941</v>
      </c>
      <c r="F679" s="50">
        <v>23.475000000000001</v>
      </c>
      <c r="G679" s="61">
        <f t="shared" si="115"/>
        <v>132.30377446399365</v>
      </c>
      <c r="H679" s="39">
        <f t="shared" si="116"/>
        <v>3.3009383733341411E+40</v>
      </c>
      <c r="I679" s="40">
        <f t="shared" si="117"/>
        <v>134.60000000000008</v>
      </c>
      <c r="J679" s="40">
        <v>673</v>
      </c>
    </row>
    <row r="680" spans="1:10">
      <c r="A680" s="59">
        <f t="shared" si="118"/>
        <v>0.77300000000000058</v>
      </c>
      <c r="B680" s="59">
        <f t="shared" si="119"/>
        <v>8.7299999999998565</v>
      </c>
      <c r="C680" s="59">
        <f t="shared" si="120"/>
        <v>4.3649999999999283</v>
      </c>
      <c r="D680" s="59">
        <f t="shared" si="121"/>
        <v>4.3649999999999283</v>
      </c>
      <c r="E680" s="60">
        <f t="shared" si="114"/>
        <v>6.9752899999998936</v>
      </c>
      <c r="F680" s="50">
        <v>23.475000000000001</v>
      </c>
      <c r="G680" s="61">
        <f t="shared" si="115"/>
        <v>132.90176981024359</v>
      </c>
      <c r="H680" s="39">
        <f t="shared" si="116"/>
        <v>3.7917824793955163E+40</v>
      </c>
      <c r="I680" s="40">
        <f t="shared" si="117"/>
        <v>134.80000000000007</v>
      </c>
      <c r="J680" s="40">
        <v>674</v>
      </c>
    </row>
    <row r="681" spans="1:10">
      <c r="A681" s="59">
        <f t="shared" si="118"/>
        <v>0.77400000000000058</v>
      </c>
      <c r="B681" s="59">
        <f t="shared" si="119"/>
        <v>8.7399999999998563</v>
      </c>
      <c r="C681" s="59">
        <f t="shared" si="120"/>
        <v>4.3699999999999282</v>
      </c>
      <c r="D681" s="59">
        <f t="shared" si="121"/>
        <v>4.3699999999999282</v>
      </c>
      <c r="E681" s="60">
        <f t="shared" si="114"/>
        <v>6.9907599999998933</v>
      </c>
      <c r="F681" s="50">
        <v>23.475000000000001</v>
      </c>
      <c r="G681" s="61">
        <f t="shared" si="115"/>
        <v>133.50184464399356</v>
      </c>
      <c r="H681" s="39">
        <f t="shared" si="116"/>
        <v>4.3556142965882096E+40</v>
      </c>
      <c r="I681" s="40">
        <f t="shared" si="117"/>
        <v>135.00000000000006</v>
      </c>
      <c r="J681" s="40">
        <v>675</v>
      </c>
    </row>
    <row r="682" spans="1:10">
      <c r="A682" s="59">
        <f t="shared" si="118"/>
        <v>0.77500000000000058</v>
      </c>
      <c r="B682" s="59">
        <f t="shared" si="119"/>
        <v>8.7499999999998561</v>
      </c>
      <c r="C682" s="59">
        <f t="shared" si="120"/>
        <v>4.3749999999999281</v>
      </c>
      <c r="D682" s="59">
        <f t="shared" si="121"/>
        <v>4.3749999999999281</v>
      </c>
      <c r="E682" s="60">
        <f t="shared" si="114"/>
        <v>7.0062499999998931</v>
      </c>
      <c r="F682" s="50">
        <v>23.475000000000001</v>
      </c>
      <c r="G682" s="61">
        <f t="shared" si="115"/>
        <v>134.10400390624355</v>
      </c>
      <c r="H682" s="39">
        <f t="shared" si="116"/>
        <v>5.0032869774924433E+40</v>
      </c>
      <c r="I682" s="40">
        <f t="shared" si="117"/>
        <v>135.20000000000007</v>
      </c>
      <c r="J682" s="40">
        <v>676</v>
      </c>
    </row>
    <row r="683" spans="1:10">
      <c r="A683" s="59">
        <f t="shared" si="118"/>
        <v>0.77600000000000058</v>
      </c>
      <c r="B683" s="59">
        <f t="shared" si="119"/>
        <v>8.7599999999998559</v>
      </c>
      <c r="C683" s="59">
        <f t="shared" si="120"/>
        <v>4.379999999999928</v>
      </c>
      <c r="D683" s="59">
        <f t="shared" si="121"/>
        <v>4.379999999999928</v>
      </c>
      <c r="E683" s="60">
        <f t="shared" si="114"/>
        <v>7.021759999999893</v>
      </c>
      <c r="F683" s="50">
        <v>23.475000000000001</v>
      </c>
      <c r="G683" s="61">
        <f t="shared" si="115"/>
        <v>134.70825254399352</v>
      </c>
      <c r="H683" s="39">
        <f t="shared" si="116"/>
        <v>5.7472675206236565E+40</v>
      </c>
      <c r="I683" s="40">
        <f t="shared" si="117"/>
        <v>135.40000000000006</v>
      </c>
      <c r="J683" s="40">
        <v>677</v>
      </c>
    </row>
    <row r="684" spans="1:10">
      <c r="A684" s="59">
        <f t="shared" si="118"/>
        <v>0.77700000000000058</v>
      </c>
      <c r="B684" s="59">
        <f t="shared" si="119"/>
        <v>8.7699999999998557</v>
      </c>
      <c r="C684" s="59">
        <f t="shared" si="120"/>
        <v>4.3849999999999278</v>
      </c>
      <c r="D684" s="59">
        <f t="shared" si="121"/>
        <v>4.3849999999999278</v>
      </c>
      <c r="E684" s="60">
        <f t="shared" si="114"/>
        <v>7.0372899999998921</v>
      </c>
      <c r="F684" s="50">
        <v>23.475000000000001</v>
      </c>
      <c r="G684" s="61">
        <f t="shared" si="115"/>
        <v>135.31459551024346</v>
      </c>
      <c r="H684" s="39">
        <f t="shared" si="116"/>
        <v>6.6018767466682832E+40</v>
      </c>
      <c r="I684" s="40">
        <f t="shared" si="117"/>
        <v>135.60000000000008</v>
      </c>
      <c r="J684" s="40">
        <v>678</v>
      </c>
    </row>
    <row r="685" spans="1:10">
      <c r="A685" s="59">
        <f t="shared" si="118"/>
        <v>0.77800000000000058</v>
      </c>
      <c r="B685" s="59">
        <f t="shared" si="119"/>
        <v>8.7799999999998555</v>
      </c>
      <c r="C685" s="59">
        <f t="shared" si="120"/>
        <v>4.3899999999999277</v>
      </c>
      <c r="D685" s="59">
        <f t="shared" si="121"/>
        <v>4.3899999999999277</v>
      </c>
      <c r="E685" s="60">
        <f t="shared" si="114"/>
        <v>7.0528399999998923</v>
      </c>
      <c r="F685" s="50">
        <v>23.475000000000001</v>
      </c>
      <c r="G685" s="61">
        <f t="shared" si="115"/>
        <v>135.92303776399345</v>
      </c>
      <c r="H685" s="39">
        <f t="shared" si="116"/>
        <v>7.5835649587910355E+40</v>
      </c>
      <c r="I685" s="40">
        <f t="shared" si="117"/>
        <v>135.80000000000007</v>
      </c>
      <c r="J685" s="40">
        <v>679</v>
      </c>
    </row>
    <row r="686" spans="1:10">
      <c r="A686" s="59">
        <f t="shared" si="118"/>
        <v>0.77900000000000058</v>
      </c>
      <c r="B686" s="59">
        <f t="shared" si="119"/>
        <v>8.7899999999998553</v>
      </c>
      <c r="C686" s="59">
        <f t="shared" si="120"/>
        <v>4.3949999999999276</v>
      </c>
      <c r="D686" s="59">
        <f t="shared" si="121"/>
        <v>4.3949999999999276</v>
      </c>
      <c r="E686" s="60">
        <f t="shared" si="114"/>
        <v>7.0684099999998917</v>
      </c>
      <c r="F686" s="50">
        <v>23.475000000000001</v>
      </c>
      <c r="G686" s="61">
        <f t="shared" si="115"/>
        <v>136.53358427024341</v>
      </c>
      <c r="H686" s="39">
        <f t="shared" si="116"/>
        <v>8.7112285931764193E+40</v>
      </c>
      <c r="I686" s="40">
        <f t="shared" si="117"/>
        <v>136.00000000000006</v>
      </c>
      <c r="J686" s="40">
        <v>680</v>
      </c>
    </row>
    <row r="687" spans="1:10">
      <c r="A687" s="59">
        <f t="shared" si="118"/>
        <v>0.78000000000000058</v>
      </c>
      <c r="B687" s="59">
        <f t="shared" si="119"/>
        <v>8.799999999999855</v>
      </c>
      <c r="C687" s="59">
        <f t="shared" si="120"/>
        <v>4.3999999999999275</v>
      </c>
      <c r="D687" s="59">
        <f t="shared" si="121"/>
        <v>4.3999999999999275</v>
      </c>
      <c r="E687" s="60">
        <f t="shared" si="114"/>
        <v>7.0839999999998922</v>
      </c>
      <c r="F687" s="50">
        <v>23.475000000000001</v>
      </c>
      <c r="G687" s="61">
        <f t="shared" si="115"/>
        <v>137.14623999999338</v>
      </c>
      <c r="H687" s="39">
        <f t="shared" si="116"/>
        <v>1.000657395498489E+41</v>
      </c>
      <c r="I687" s="40">
        <f t="shared" si="117"/>
        <v>136.20000000000007</v>
      </c>
      <c r="J687" s="40">
        <v>681</v>
      </c>
    </row>
    <row r="688" spans="1:10">
      <c r="A688" s="59">
        <f t="shared" si="118"/>
        <v>0.78100000000000058</v>
      </c>
      <c r="B688" s="59">
        <f t="shared" si="119"/>
        <v>8.8099999999998548</v>
      </c>
      <c r="C688" s="59">
        <f t="shared" si="120"/>
        <v>4.4049999999999274</v>
      </c>
      <c r="D688" s="59">
        <f t="shared" si="121"/>
        <v>4.4049999999999274</v>
      </c>
      <c r="E688" s="60">
        <f t="shared" si="114"/>
        <v>7.099609999999891</v>
      </c>
      <c r="F688" s="50">
        <v>23.475000000000001</v>
      </c>
      <c r="G688" s="61">
        <f t="shared" si="115"/>
        <v>137.76100993024335</v>
      </c>
      <c r="H688" s="39">
        <f t="shared" si="116"/>
        <v>1.1494535041247317E+41</v>
      </c>
      <c r="I688" s="40">
        <f t="shared" si="117"/>
        <v>136.40000000000006</v>
      </c>
      <c r="J688" s="40">
        <v>682</v>
      </c>
    </row>
    <row r="689" spans="1:10">
      <c r="A689" s="59">
        <f t="shared" si="118"/>
        <v>0.78200000000000058</v>
      </c>
      <c r="B689" s="59">
        <f t="shared" si="119"/>
        <v>8.8199999999998546</v>
      </c>
      <c r="C689" s="59">
        <f t="shared" si="120"/>
        <v>4.4099999999999273</v>
      </c>
      <c r="D689" s="59">
        <f t="shared" si="121"/>
        <v>4.4099999999999273</v>
      </c>
      <c r="E689" s="60">
        <f t="shared" si="114"/>
        <v>7.1152399999998908</v>
      </c>
      <c r="F689" s="50">
        <v>23.475000000000001</v>
      </c>
      <c r="G689" s="61">
        <f t="shared" si="115"/>
        <v>138.3778990439933</v>
      </c>
      <c r="H689" s="39">
        <f t="shared" si="116"/>
        <v>1.3203753493336572E+41</v>
      </c>
      <c r="I689" s="40">
        <f t="shared" si="117"/>
        <v>136.60000000000005</v>
      </c>
      <c r="J689" s="40">
        <v>683</v>
      </c>
    </row>
    <row r="690" spans="1:10">
      <c r="A690" s="59">
        <f t="shared" si="118"/>
        <v>0.78300000000000058</v>
      </c>
      <c r="B690" s="59">
        <f t="shared" si="119"/>
        <v>8.8299999999998544</v>
      </c>
      <c r="C690" s="59">
        <f t="shared" si="120"/>
        <v>4.4149999999999272</v>
      </c>
      <c r="D690" s="59">
        <f t="shared" si="121"/>
        <v>4.4149999999999272</v>
      </c>
      <c r="E690" s="60">
        <f t="shared" si="114"/>
        <v>7.1308899999998907</v>
      </c>
      <c r="F690" s="50">
        <v>23.475000000000001</v>
      </c>
      <c r="G690" s="61">
        <f t="shared" si="115"/>
        <v>138.99691233024328</v>
      </c>
      <c r="H690" s="39">
        <f t="shared" si="116"/>
        <v>1.5167129917582075E+41</v>
      </c>
      <c r="I690" s="40">
        <f t="shared" si="117"/>
        <v>136.80000000000007</v>
      </c>
      <c r="J690" s="40">
        <v>684</v>
      </c>
    </row>
    <row r="691" spans="1:10">
      <c r="A691" s="59">
        <f t="shared" si="118"/>
        <v>0.78400000000000059</v>
      </c>
      <c r="B691" s="59">
        <f t="shared" si="119"/>
        <v>8.8399999999998542</v>
      </c>
      <c r="C691" s="59">
        <f t="shared" si="120"/>
        <v>4.4199999999999271</v>
      </c>
      <c r="D691" s="59">
        <f t="shared" si="121"/>
        <v>4.4199999999999271</v>
      </c>
      <c r="E691" s="60">
        <f t="shared" si="114"/>
        <v>7.1465599999998899</v>
      </c>
      <c r="F691" s="50">
        <v>23.475000000000001</v>
      </c>
      <c r="G691" s="61">
        <f t="shared" si="115"/>
        <v>139.61805478399324</v>
      </c>
      <c r="H691" s="39">
        <f t="shared" si="116"/>
        <v>1.7422457186352842E+41</v>
      </c>
      <c r="I691" s="40">
        <f t="shared" si="117"/>
        <v>137.00000000000006</v>
      </c>
      <c r="J691" s="40">
        <v>685</v>
      </c>
    </row>
    <row r="692" spans="1:10">
      <c r="A692" s="59">
        <f t="shared" si="118"/>
        <v>0.78500000000000059</v>
      </c>
      <c r="B692" s="59">
        <f t="shared" si="119"/>
        <v>8.849999999999854</v>
      </c>
      <c r="C692" s="59">
        <f t="shared" si="120"/>
        <v>4.424999999999927</v>
      </c>
      <c r="D692" s="59">
        <f t="shared" si="121"/>
        <v>4.424999999999927</v>
      </c>
      <c r="E692" s="60">
        <f t="shared" si="114"/>
        <v>7.1622499999998901</v>
      </c>
      <c r="F692" s="50">
        <v>23.475000000000001</v>
      </c>
      <c r="G692" s="61">
        <f t="shared" si="115"/>
        <v>140.24133140624321</v>
      </c>
      <c r="H692" s="39">
        <f t="shared" si="116"/>
        <v>2.0013147909969785E+41</v>
      </c>
      <c r="I692" s="40">
        <f t="shared" si="117"/>
        <v>137.20000000000007</v>
      </c>
      <c r="J692" s="40">
        <v>686</v>
      </c>
    </row>
    <row r="693" spans="1:10">
      <c r="A693" s="59">
        <f t="shared" si="118"/>
        <v>0.78600000000000059</v>
      </c>
      <c r="B693" s="59">
        <f t="shared" si="119"/>
        <v>8.8599999999998538</v>
      </c>
      <c r="C693" s="59">
        <f t="shared" si="120"/>
        <v>4.4299999999999269</v>
      </c>
      <c r="D693" s="59">
        <f t="shared" si="121"/>
        <v>4.4299999999999269</v>
      </c>
      <c r="E693" s="60">
        <f t="shared" si="114"/>
        <v>7.1779599999998895</v>
      </c>
      <c r="F693" s="50">
        <v>23.475000000000001</v>
      </c>
      <c r="G693" s="61">
        <f t="shared" si="115"/>
        <v>140.86674720399319</v>
      </c>
      <c r="H693" s="39">
        <f t="shared" si="116"/>
        <v>2.2989070082494641E+41</v>
      </c>
      <c r="I693" s="40">
        <f t="shared" si="117"/>
        <v>137.40000000000006</v>
      </c>
      <c r="J693" s="40">
        <v>687</v>
      </c>
    </row>
    <row r="694" spans="1:10">
      <c r="A694" s="59">
        <f t="shared" si="118"/>
        <v>0.78700000000000059</v>
      </c>
      <c r="B694" s="59">
        <f t="shared" si="119"/>
        <v>8.8699999999998536</v>
      </c>
      <c r="C694" s="59">
        <f t="shared" si="120"/>
        <v>4.4349999999999268</v>
      </c>
      <c r="D694" s="59">
        <f t="shared" si="121"/>
        <v>4.4349999999999268</v>
      </c>
      <c r="E694" s="60">
        <f t="shared" si="114"/>
        <v>7.1936899999998891</v>
      </c>
      <c r="F694" s="50">
        <v>23.475000000000001</v>
      </c>
      <c r="G694" s="61">
        <f t="shared" si="115"/>
        <v>141.49430719024315</v>
      </c>
      <c r="H694" s="39">
        <f t="shared" si="116"/>
        <v>2.6407506986673148E+41</v>
      </c>
      <c r="I694" s="40">
        <f t="shared" si="117"/>
        <v>137.60000000000005</v>
      </c>
      <c r="J694" s="40">
        <v>688</v>
      </c>
    </row>
    <row r="695" spans="1:10">
      <c r="A695" s="59">
        <f t="shared" si="118"/>
        <v>0.78800000000000059</v>
      </c>
      <c r="B695" s="59">
        <f t="shared" si="119"/>
        <v>8.8799999999998533</v>
      </c>
      <c r="C695" s="59">
        <f t="shared" si="120"/>
        <v>4.4399999999999267</v>
      </c>
      <c r="D695" s="59">
        <f t="shared" si="121"/>
        <v>4.4399999999999267</v>
      </c>
      <c r="E695" s="60">
        <f t="shared" si="114"/>
        <v>7.2094399999998897</v>
      </c>
      <c r="F695" s="50">
        <v>23.475000000000001</v>
      </c>
      <c r="G695" s="61">
        <f t="shared" si="115"/>
        <v>142.12401638399314</v>
      </c>
      <c r="H695" s="39">
        <f t="shared" si="116"/>
        <v>3.0334259835164161E+41</v>
      </c>
      <c r="I695" s="40">
        <f t="shared" si="117"/>
        <v>137.80000000000007</v>
      </c>
      <c r="J695" s="40">
        <v>689</v>
      </c>
    </row>
    <row r="696" spans="1:10">
      <c r="A696" s="59">
        <f t="shared" si="118"/>
        <v>0.78900000000000059</v>
      </c>
      <c r="B696" s="59">
        <f t="shared" si="119"/>
        <v>8.8899999999998531</v>
      </c>
      <c r="C696" s="59">
        <f t="shared" si="120"/>
        <v>4.4449999999999266</v>
      </c>
      <c r="D696" s="59">
        <f t="shared" si="121"/>
        <v>4.4449999999999266</v>
      </c>
      <c r="E696" s="60">
        <f t="shared" si="114"/>
        <v>7.2252099999998887</v>
      </c>
      <c r="F696" s="50">
        <v>23.475000000000001</v>
      </c>
      <c r="G696" s="61">
        <f t="shared" si="115"/>
        <v>142.75587981024307</v>
      </c>
      <c r="H696" s="39">
        <f t="shared" si="116"/>
        <v>3.48449143727057E+41</v>
      </c>
      <c r="I696" s="40">
        <f t="shared" si="117"/>
        <v>138.00000000000006</v>
      </c>
      <c r="J696" s="40">
        <v>690</v>
      </c>
    </row>
    <row r="697" spans="1:10">
      <c r="A697" s="59">
        <f t="shared" si="118"/>
        <v>0.79000000000000059</v>
      </c>
      <c r="B697" s="59">
        <f t="shared" si="119"/>
        <v>8.8999999999998529</v>
      </c>
      <c r="C697" s="59">
        <f t="shared" si="120"/>
        <v>4.4499999999999265</v>
      </c>
      <c r="D697" s="59">
        <f t="shared" si="121"/>
        <v>4.4499999999999265</v>
      </c>
      <c r="E697" s="60">
        <f t="shared" si="114"/>
        <v>7.2409999999998877</v>
      </c>
      <c r="F697" s="50">
        <v>23.475000000000001</v>
      </c>
      <c r="G697" s="61">
        <f t="shared" si="115"/>
        <v>143.38990249999301</v>
      </c>
      <c r="H697" s="39">
        <f t="shared" si="116"/>
        <v>4.0026295819939585E+41</v>
      </c>
      <c r="I697" s="40">
        <f t="shared" si="117"/>
        <v>138.20000000000007</v>
      </c>
      <c r="J697" s="40">
        <v>691</v>
      </c>
    </row>
    <row r="698" spans="1:10">
      <c r="A698" s="59">
        <f t="shared" si="118"/>
        <v>0.79100000000000059</v>
      </c>
      <c r="B698" s="59">
        <f t="shared" si="119"/>
        <v>8.9099999999998527</v>
      </c>
      <c r="C698" s="59">
        <f t="shared" si="120"/>
        <v>4.4549999999999264</v>
      </c>
      <c r="D698" s="59">
        <f t="shared" si="121"/>
        <v>4.4549999999999264</v>
      </c>
      <c r="E698" s="60">
        <f t="shared" si="114"/>
        <v>7.2568099999998887</v>
      </c>
      <c r="F698" s="50">
        <v>23.475000000000001</v>
      </c>
      <c r="G698" s="61">
        <f t="shared" si="115"/>
        <v>144.02608949024304</v>
      </c>
      <c r="H698" s="39">
        <f t="shared" si="116"/>
        <v>4.5978140164989298E+41</v>
      </c>
      <c r="I698" s="40">
        <f t="shared" si="117"/>
        <v>138.40000000000006</v>
      </c>
      <c r="J698" s="40">
        <v>692</v>
      </c>
    </row>
    <row r="699" spans="1:10">
      <c r="A699" s="59">
        <f t="shared" si="118"/>
        <v>0.79200000000000059</v>
      </c>
      <c r="B699" s="59">
        <f t="shared" si="119"/>
        <v>8.9199999999998525</v>
      </c>
      <c r="C699" s="59">
        <f t="shared" si="120"/>
        <v>4.4599999999999262</v>
      </c>
      <c r="D699" s="59">
        <f t="shared" si="121"/>
        <v>4.4599999999999262</v>
      </c>
      <c r="E699" s="60">
        <f t="shared" si="114"/>
        <v>7.2726399999998881</v>
      </c>
      <c r="F699" s="50">
        <v>23.475000000000001</v>
      </c>
      <c r="G699" s="61">
        <f t="shared" si="115"/>
        <v>144.66444582399296</v>
      </c>
      <c r="H699" s="39">
        <f t="shared" si="116"/>
        <v>5.281501397334632E+41</v>
      </c>
      <c r="I699" s="40">
        <f t="shared" si="117"/>
        <v>138.60000000000008</v>
      </c>
      <c r="J699" s="40">
        <v>693</v>
      </c>
    </row>
    <row r="700" spans="1:10">
      <c r="A700" s="59">
        <f t="shared" si="118"/>
        <v>0.79300000000000059</v>
      </c>
      <c r="B700" s="59">
        <f t="shared" si="119"/>
        <v>8.9299999999998523</v>
      </c>
      <c r="C700" s="59">
        <f t="shared" si="120"/>
        <v>4.4649999999999261</v>
      </c>
      <c r="D700" s="59">
        <f t="shared" si="121"/>
        <v>4.4649999999999261</v>
      </c>
      <c r="E700" s="60">
        <f t="shared" si="114"/>
        <v>7.2884899999998876</v>
      </c>
      <c r="F700" s="50">
        <v>23.475000000000001</v>
      </c>
      <c r="G700" s="61">
        <f t="shared" si="115"/>
        <v>145.30497655024297</v>
      </c>
      <c r="H700" s="39">
        <f t="shared" si="116"/>
        <v>6.066851967032833E+41</v>
      </c>
      <c r="I700" s="40">
        <f t="shared" si="117"/>
        <v>138.80000000000007</v>
      </c>
      <c r="J700" s="40">
        <v>694</v>
      </c>
    </row>
    <row r="701" spans="1:10">
      <c r="A701" s="59">
        <f t="shared" si="118"/>
        <v>0.79400000000000059</v>
      </c>
      <c r="B701" s="59">
        <f t="shared" si="119"/>
        <v>8.9399999999998521</v>
      </c>
      <c r="C701" s="59">
        <f t="shared" si="120"/>
        <v>4.469999999999926</v>
      </c>
      <c r="D701" s="59">
        <f t="shared" si="121"/>
        <v>4.469999999999926</v>
      </c>
      <c r="E701" s="60">
        <f t="shared" si="114"/>
        <v>7.3043599999998872</v>
      </c>
      <c r="F701" s="50">
        <v>23.475000000000001</v>
      </c>
      <c r="G701" s="61">
        <f t="shared" si="115"/>
        <v>145.94768672399292</v>
      </c>
      <c r="H701" s="39">
        <f t="shared" si="116"/>
        <v>6.9689828745411431E+41</v>
      </c>
      <c r="I701" s="40">
        <f t="shared" si="117"/>
        <v>139.00000000000006</v>
      </c>
      <c r="J701" s="40">
        <v>695</v>
      </c>
    </row>
    <row r="702" spans="1:10">
      <c r="A702" s="59">
        <f t="shared" si="118"/>
        <v>0.7950000000000006</v>
      </c>
      <c r="B702" s="59">
        <f t="shared" si="119"/>
        <v>8.9499999999998519</v>
      </c>
      <c r="C702" s="59">
        <f t="shared" si="120"/>
        <v>4.4749999999999259</v>
      </c>
      <c r="D702" s="59">
        <f t="shared" si="121"/>
        <v>4.4749999999999259</v>
      </c>
      <c r="E702" s="60">
        <f t="shared" si="114"/>
        <v>7.3202499999998869</v>
      </c>
      <c r="F702" s="50">
        <v>23.475000000000001</v>
      </c>
      <c r="G702" s="61">
        <f t="shared" si="115"/>
        <v>146.59258140624289</v>
      </c>
      <c r="H702" s="39">
        <f t="shared" si="116"/>
        <v>8.00525916398792E+41</v>
      </c>
      <c r="I702" s="40">
        <f t="shared" si="117"/>
        <v>139.20000000000007</v>
      </c>
      <c r="J702" s="40">
        <v>696</v>
      </c>
    </row>
    <row r="703" spans="1:10">
      <c r="A703" s="59">
        <f t="shared" si="118"/>
        <v>0.7960000000000006</v>
      </c>
      <c r="B703" s="59">
        <f t="shared" si="119"/>
        <v>8.9599999999998516</v>
      </c>
      <c r="C703" s="59">
        <f t="shared" si="120"/>
        <v>4.4799999999999258</v>
      </c>
      <c r="D703" s="59">
        <f t="shared" si="121"/>
        <v>4.4799999999999258</v>
      </c>
      <c r="E703" s="60">
        <f t="shared" si="114"/>
        <v>7.3361599999998868</v>
      </c>
      <c r="F703" s="50">
        <v>23.475000000000001</v>
      </c>
      <c r="G703" s="61">
        <f t="shared" si="115"/>
        <v>147.23966566399284</v>
      </c>
      <c r="H703" s="39">
        <f t="shared" si="116"/>
        <v>9.1956280329978659E+41</v>
      </c>
      <c r="I703" s="40">
        <f t="shared" si="117"/>
        <v>139.40000000000006</v>
      </c>
      <c r="J703" s="40">
        <v>697</v>
      </c>
    </row>
    <row r="704" spans="1:10">
      <c r="A704" s="59">
        <f t="shared" si="118"/>
        <v>0.7970000000000006</v>
      </c>
      <c r="B704" s="59">
        <f t="shared" si="119"/>
        <v>8.9699999999998514</v>
      </c>
      <c r="C704" s="59">
        <f t="shared" si="120"/>
        <v>4.4849999999999257</v>
      </c>
      <c r="D704" s="59">
        <f t="shared" si="121"/>
        <v>4.4849999999999257</v>
      </c>
      <c r="E704" s="60">
        <f t="shared" si="114"/>
        <v>7.3520899999998868</v>
      </c>
      <c r="F704" s="50">
        <v>23.475000000000001</v>
      </c>
      <c r="G704" s="61">
        <f t="shared" si="115"/>
        <v>147.88894457024281</v>
      </c>
      <c r="H704" s="39">
        <f t="shared" si="116"/>
        <v>1.0563002794669265E+42</v>
      </c>
      <c r="I704" s="40">
        <f t="shared" si="117"/>
        <v>139.60000000000008</v>
      </c>
      <c r="J704" s="40">
        <v>698</v>
      </c>
    </row>
    <row r="705" spans="1:10">
      <c r="A705" s="59">
        <f t="shared" si="118"/>
        <v>0.7980000000000006</v>
      </c>
      <c r="B705" s="59">
        <f t="shared" si="119"/>
        <v>8.9799999999998512</v>
      </c>
      <c r="C705" s="59">
        <f t="shared" si="120"/>
        <v>4.4899999999999256</v>
      </c>
      <c r="D705" s="59">
        <f t="shared" si="121"/>
        <v>4.4899999999999256</v>
      </c>
      <c r="E705" s="60">
        <f t="shared" si="114"/>
        <v>7.368039999999886</v>
      </c>
      <c r="F705" s="50">
        <v>23.475000000000001</v>
      </c>
      <c r="G705" s="61">
        <f t="shared" si="115"/>
        <v>148.54042320399279</v>
      </c>
      <c r="H705" s="39">
        <f t="shared" si="116"/>
        <v>1.2133703934065671E+42</v>
      </c>
      <c r="I705" s="40">
        <f t="shared" si="117"/>
        <v>139.80000000000007</v>
      </c>
      <c r="J705" s="40">
        <v>699</v>
      </c>
    </row>
    <row r="706" spans="1:10">
      <c r="A706" s="59">
        <f t="shared" si="118"/>
        <v>0.7990000000000006</v>
      </c>
      <c r="B706" s="59">
        <f t="shared" si="119"/>
        <v>8.989999999999851</v>
      </c>
      <c r="C706" s="59">
        <f t="shared" si="120"/>
        <v>4.4949999999999255</v>
      </c>
      <c r="D706" s="59">
        <f t="shared" si="121"/>
        <v>4.4949999999999255</v>
      </c>
      <c r="E706" s="60">
        <f t="shared" si="114"/>
        <v>7.3840099999998863</v>
      </c>
      <c r="F706" s="50">
        <v>23.475000000000001</v>
      </c>
      <c r="G706" s="61">
        <f t="shared" si="115"/>
        <v>149.19410665024276</v>
      </c>
      <c r="H706" s="39">
        <f t="shared" si="116"/>
        <v>1.3937965749082289E+42</v>
      </c>
      <c r="I706" s="40">
        <f t="shared" si="117"/>
        <v>140.00000000000009</v>
      </c>
      <c r="J706" s="40">
        <v>700</v>
      </c>
    </row>
    <row r="707" spans="1:10">
      <c r="A707" s="59">
        <f t="shared" si="118"/>
        <v>0.8000000000000006</v>
      </c>
      <c r="B707" s="59">
        <f t="shared" si="119"/>
        <v>8.9999999999998508</v>
      </c>
      <c r="C707" s="59">
        <f t="shared" si="120"/>
        <v>4.4999999999999254</v>
      </c>
      <c r="D707" s="59">
        <f t="shared" si="121"/>
        <v>4.4999999999999254</v>
      </c>
      <c r="E707" s="60">
        <f t="shared" si="114"/>
        <v>7.3999999999998849</v>
      </c>
      <c r="F707" s="50">
        <v>23.475000000000001</v>
      </c>
      <c r="G707" s="61">
        <f t="shared" si="115"/>
        <v>149.84999999999272</v>
      </c>
      <c r="H707" s="39">
        <f t="shared" si="116"/>
        <v>1.6010518327975843E+42</v>
      </c>
      <c r="I707" s="40">
        <f t="shared" si="117"/>
        <v>140.20000000000007</v>
      </c>
      <c r="J707" s="40">
        <v>701</v>
      </c>
    </row>
    <row r="708" spans="1:10">
      <c r="A708" s="59">
        <f t="shared" si="118"/>
        <v>0.8010000000000006</v>
      </c>
      <c r="B708" s="59">
        <f t="shared" si="119"/>
        <v>9.0099999999998506</v>
      </c>
      <c r="C708" s="59">
        <f t="shared" si="120"/>
        <v>4.5049999999999253</v>
      </c>
      <c r="D708" s="59">
        <f t="shared" si="121"/>
        <v>4.5049999999999253</v>
      </c>
      <c r="E708" s="60">
        <f t="shared" si="114"/>
        <v>7.4160099999998845</v>
      </c>
      <c r="F708" s="50">
        <v>23.475000000000001</v>
      </c>
      <c r="G708" s="61">
        <f t="shared" si="115"/>
        <v>150.50810835024268</v>
      </c>
      <c r="H708" s="39">
        <f t="shared" si="116"/>
        <v>1.8391256065995732E+42</v>
      </c>
      <c r="I708" s="40">
        <f t="shared" si="117"/>
        <v>140.40000000000009</v>
      </c>
      <c r="J708" s="40">
        <v>702</v>
      </c>
    </row>
    <row r="709" spans="1:10">
      <c r="A709" s="59">
        <f t="shared" si="118"/>
        <v>0.8020000000000006</v>
      </c>
      <c r="B709" s="59">
        <f t="shared" si="119"/>
        <v>9.0199999999998504</v>
      </c>
      <c r="C709" s="59">
        <f t="shared" si="120"/>
        <v>4.5099999999999252</v>
      </c>
      <c r="D709" s="59">
        <f t="shared" si="121"/>
        <v>4.5099999999999252</v>
      </c>
      <c r="E709" s="60">
        <f t="shared" si="114"/>
        <v>7.4320399999998852</v>
      </c>
      <c r="F709" s="50">
        <v>23.475000000000001</v>
      </c>
      <c r="G709" s="61">
        <f t="shared" si="115"/>
        <v>151.16843680399265</v>
      </c>
      <c r="H709" s="39">
        <f t="shared" si="116"/>
        <v>2.1126005589338543E+42</v>
      </c>
      <c r="I709" s="40">
        <f t="shared" si="117"/>
        <v>140.60000000000008</v>
      </c>
      <c r="J709" s="40">
        <v>703</v>
      </c>
    </row>
    <row r="710" spans="1:10">
      <c r="A710" s="59">
        <f t="shared" si="118"/>
        <v>0.8030000000000006</v>
      </c>
      <c r="B710" s="59">
        <f t="shared" si="119"/>
        <v>9.0299999999998501</v>
      </c>
      <c r="C710" s="59">
        <f t="shared" si="120"/>
        <v>4.5149999999999251</v>
      </c>
      <c r="D710" s="59">
        <f t="shared" si="121"/>
        <v>4.5149999999999251</v>
      </c>
      <c r="E710" s="60">
        <f t="shared" si="114"/>
        <v>7.4480899999998842</v>
      </c>
      <c r="F710" s="50">
        <v>23.475000000000001</v>
      </c>
      <c r="G710" s="61">
        <f t="shared" si="115"/>
        <v>151.83099047024263</v>
      </c>
      <c r="H710" s="39">
        <f t="shared" si="116"/>
        <v>2.4267407868131354E+42</v>
      </c>
      <c r="I710" s="40">
        <f t="shared" si="117"/>
        <v>140.80000000000007</v>
      </c>
      <c r="J710" s="40">
        <v>704</v>
      </c>
    </row>
    <row r="711" spans="1:10">
      <c r="A711" s="59">
        <f t="shared" si="118"/>
        <v>0.8040000000000006</v>
      </c>
      <c r="B711" s="59">
        <f t="shared" si="119"/>
        <v>9.0399999999998499</v>
      </c>
      <c r="C711" s="59">
        <f t="shared" si="120"/>
        <v>4.519999999999925</v>
      </c>
      <c r="D711" s="59">
        <f t="shared" si="121"/>
        <v>4.519999999999925</v>
      </c>
      <c r="E711" s="60">
        <f t="shared" si="114"/>
        <v>7.4641599999998842</v>
      </c>
      <c r="F711" s="50">
        <v>23.475000000000001</v>
      </c>
      <c r="G711" s="61">
        <f t="shared" si="115"/>
        <v>152.49577446399257</v>
      </c>
      <c r="H711" s="39">
        <f t="shared" si="116"/>
        <v>2.7875931498164591E+42</v>
      </c>
      <c r="I711" s="40">
        <f t="shared" si="117"/>
        <v>141.00000000000009</v>
      </c>
      <c r="J711" s="40">
        <v>705</v>
      </c>
    </row>
    <row r="712" spans="1:10">
      <c r="A712" s="59">
        <f t="shared" si="118"/>
        <v>0.8050000000000006</v>
      </c>
      <c r="B712" s="59">
        <f t="shared" si="119"/>
        <v>9.0499999999998497</v>
      </c>
      <c r="C712" s="59">
        <f t="shared" si="120"/>
        <v>4.5249999999999249</v>
      </c>
      <c r="D712" s="59">
        <f t="shared" si="121"/>
        <v>4.5249999999999249</v>
      </c>
      <c r="E712" s="60">
        <f t="shared" ref="E712:E775" si="122">(1-A712)+A712*B712</f>
        <v>7.4802499999998835</v>
      </c>
      <c r="F712" s="50">
        <v>23.475000000000001</v>
      </c>
      <c r="G712" s="61">
        <f t="shared" ref="G712:G775" si="123">E712*C712*D712</f>
        <v>153.16279390624251</v>
      </c>
      <c r="H712" s="39">
        <f t="shared" ref="H712:H775" si="124">POWER($I$1,J712)</f>
        <v>3.2021036655951705E+42</v>
      </c>
      <c r="I712" s="40">
        <f t="shared" ref="I712:I775" si="125">LOG(H712,2)</f>
        <v>141.20000000000007</v>
      </c>
      <c r="J712" s="40">
        <v>706</v>
      </c>
    </row>
    <row r="713" spans="1:10">
      <c r="A713" s="59">
        <f t="shared" si="118"/>
        <v>0.8060000000000006</v>
      </c>
      <c r="B713" s="59">
        <f t="shared" si="119"/>
        <v>9.0599999999998495</v>
      </c>
      <c r="C713" s="59">
        <f t="shared" si="120"/>
        <v>4.5299999999999248</v>
      </c>
      <c r="D713" s="59">
        <f t="shared" si="121"/>
        <v>4.5299999999999248</v>
      </c>
      <c r="E713" s="60">
        <f t="shared" si="122"/>
        <v>7.4963599999998829</v>
      </c>
      <c r="F713" s="50">
        <v>23.475000000000001</v>
      </c>
      <c r="G713" s="61">
        <f t="shared" si="123"/>
        <v>153.83205392399248</v>
      </c>
      <c r="H713" s="39">
        <f t="shared" si="124"/>
        <v>3.6782512131991482E+42</v>
      </c>
      <c r="I713" s="40">
        <f t="shared" si="125"/>
        <v>141.40000000000009</v>
      </c>
      <c r="J713" s="40">
        <v>707</v>
      </c>
    </row>
    <row r="714" spans="1:10">
      <c r="A714" s="59">
        <f t="shared" si="118"/>
        <v>0.80700000000000061</v>
      </c>
      <c r="B714" s="59">
        <f t="shared" si="119"/>
        <v>9.0699999999998493</v>
      </c>
      <c r="C714" s="59">
        <f t="shared" si="120"/>
        <v>4.5349999999999246</v>
      </c>
      <c r="D714" s="59">
        <f t="shared" si="121"/>
        <v>4.5349999999999246</v>
      </c>
      <c r="E714" s="60">
        <f t="shared" si="122"/>
        <v>7.5124899999998833</v>
      </c>
      <c r="F714" s="50">
        <v>23.475000000000001</v>
      </c>
      <c r="G714" s="61">
        <f t="shared" si="123"/>
        <v>154.50355965024247</v>
      </c>
      <c r="H714" s="39">
        <f t="shared" si="124"/>
        <v>4.2252011178677105E+42</v>
      </c>
      <c r="I714" s="40">
        <f t="shared" si="125"/>
        <v>141.60000000000008</v>
      </c>
      <c r="J714" s="40">
        <v>708</v>
      </c>
    </row>
    <row r="715" spans="1:10">
      <c r="A715" s="59">
        <f t="shared" si="118"/>
        <v>0.80800000000000061</v>
      </c>
      <c r="B715" s="59">
        <f t="shared" si="119"/>
        <v>9.0799999999998491</v>
      </c>
      <c r="C715" s="59">
        <f t="shared" si="120"/>
        <v>4.5399999999999245</v>
      </c>
      <c r="D715" s="59">
        <f t="shared" si="121"/>
        <v>4.5399999999999245</v>
      </c>
      <c r="E715" s="60">
        <f t="shared" si="122"/>
        <v>7.528639999999883</v>
      </c>
      <c r="F715" s="50">
        <v>23.475000000000001</v>
      </c>
      <c r="G715" s="61">
        <f t="shared" si="123"/>
        <v>155.17731622399242</v>
      </c>
      <c r="H715" s="39">
        <f t="shared" si="124"/>
        <v>4.8534815736262714E+42</v>
      </c>
      <c r="I715" s="40">
        <f t="shared" si="125"/>
        <v>141.80000000000007</v>
      </c>
      <c r="J715" s="40">
        <v>709</v>
      </c>
    </row>
    <row r="716" spans="1:10">
      <c r="A716" s="59">
        <f t="shared" si="118"/>
        <v>0.80900000000000061</v>
      </c>
      <c r="B716" s="59">
        <f t="shared" si="119"/>
        <v>9.0899999999998489</v>
      </c>
      <c r="C716" s="59">
        <f t="shared" si="120"/>
        <v>4.5449999999999244</v>
      </c>
      <c r="D716" s="59">
        <f t="shared" si="121"/>
        <v>4.5449999999999244</v>
      </c>
      <c r="E716" s="60">
        <f t="shared" si="122"/>
        <v>7.5448099999998828</v>
      </c>
      <c r="F716" s="50">
        <v>23.475000000000001</v>
      </c>
      <c r="G716" s="61">
        <f t="shared" si="123"/>
        <v>155.85332879024239</v>
      </c>
      <c r="H716" s="39">
        <f t="shared" si="124"/>
        <v>5.5751862996329195E+42</v>
      </c>
      <c r="I716" s="40">
        <f t="shared" si="125"/>
        <v>142.00000000000009</v>
      </c>
      <c r="J716" s="40">
        <v>710</v>
      </c>
    </row>
    <row r="717" spans="1:10">
      <c r="A717" s="59">
        <f t="shared" si="118"/>
        <v>0.81000000000000061</v>
      </c>
      <c r="B717" s="59">
        <f t="shared" si="119"/>
        <v>9.0999999999998487</v>
      </c>
      <c r="C717" s="59">
        <f t="shared" si="120"/>
        <v>4.5499999999999243</v>
      </c>
      <c r="D717" s="59">
        <f t="shared" si="121"/>
        <v>4.5499999999999243</v>
      </c>
      <c r="E717" s="60">
        <f t="shared" si="122"/>
        <v>7.5609999999998827</v>
      </c>
      <c r="F717" s="50">
        <v>23.475000000000001</v>
      </c>
      <c r="G717" s="61">
        <f t="shared" si="123"/>
        <v>156.53160249999237</v>
      </c>
      <c r="H717" s="39">
        <f t="shared" si="124"/>
        <v>6.4042073311903422E+42</v>
      </c>
      <c r="I717" s="40">
        <f t="shared" si="125"/>
        <v>142.20000000000007</v>
      </c>
      <c r="J717" s="40">
        <v>711</v>
      </c>
    </row>
    <row r="718" spans="1:10">
      <c r="A718" s="59">
        <f t="shared" si="118"/>
        <v>0.81100000000000061</v>
      </c>
      <c r="B718" s="59">
        <f t="shared" si="119"/>
        <v>9.1099999999998484</v>
      </c>
      <c r="C718" s="59">
        <f t="shared" si="120"/>
        <v>4.5549999999999242</v>
      </c>
      <c r="D718" s="59">
        <f t="shared" si="121"/>
        <v>4.5549999999999242</v>
      </c>
      <c r="E718" s="60">
        <f t="shared" si="122"/>
        <v>7.5772099999998819</v>
      </c>
      <c r="F718" s="50">
        <v>23.475000000000001</v>
      </c>
      <c r="G718" s="61">
        <f t="shared" si="123"/>
        <v>157.21214251024233</v>
      </c>
      <c r="H718" s="39">
        <f t="shared" si="124"/>
        <v>7.3565024263982977E+42</v>
      </c>
      <c r="I718" s="40">
        <f t="shared" si="125"/>
        <v>142.40000000000006</v>
      </c>
      <c r="J718" s="40">
        <v>712</v>
      </c>
    </row>
    <row r="719" spans="1:10">
      <c r="A719" s="59">
        <f t="shared" si="118"/>
        <v>0.81200000000000061</v>
      </c>
      <c r="B719" s="59">
        <f t="shared" si="119"/>
        <v>9.1199999999998482</v>
      </c>
      <c r="C719" s="59">
        <f t="shared" si="120"/>
        <v>4.5599999999999241</v>
      </c>
      <c r="D719" s="59">
        <f t="shared" si="121"/>
        <v>4.5599999999999241</v>
      </c>
      <c r="E719" s="60">
        <f t="shared" si="122"/>
        <v>7.5934399999998821</v>
      </c>
      <c r="F719" s="50">
        <v>23.475000000000001</v>
      </c>
      <c r="G719" s="61">
        <f t="shared" si="123"/>
        <v>157.89495398399228</v>
      </c>
      <c r="H719" s="39">
        <f t="shared" si="124"/>
        <v>8.4504022357354223E+42</v>
      </c>
      <c r="I719" s="40">
        <f t="shared" si="125"/>
        <v>142.60000000000008</v>
      </c>
      <c r="J719" s="40">
        <v>713</v>
      </c>
    </row>
    <row r="720" spans="1:10">
      <c r="A720" s="59">
        <f t="shared" si="118"/>
        <v>0.81300000000000061</v>
      </c>
      <c r="B720" s="59">
        <f t="shared" si="119"/>
        <v>9.129999999999848</v>
      </c>
      <c r="C720" s="59">
        <f t="shared" si="120"/>
        <v>4.564999999999924</v>
      </c>
      <c r="D720" s="59">
        <f t="shared" si="121"/>
        <v>4.564999999999924</v>
      </c>
      <c r="E720" s="60">
        <f t="shared" si="122"/>
        <v>7.6096899999998815</v>
      </c>
      <c r="F720" s="50">
        <v>23.475000000000001</v>
      </c>
      <c r="G720" s="61">
        <f t="shared" si="123"/>
        <v>158.58004209024224</v>
      </c>
      <c r="H720" s="39">
        <f t="shared" si="124"/>
        <v>9.7069631472525477E+42</v>
      </c>
      <c r="I720" s="40">
        <f t="shared" si="125"/>
        <v>142.80000000000007</v>
      </c>
      <c r="J720" s="40">
        <v>714</v>
      </c>
    </row>
    <row r="721" spans="1:10">
      <c r="A721" s="59">
        <f t="shared" si="118"/>
        <v>0.81400000000000061</v>
      </c>
      <c r="B721" s="59">
        <f t="shared" si="119"/>
        <v>9.1399999999998478</v>
      </c>
      <c r="C721" s="59">
        <f t="shared" si="120"/>
        <v>4.5699999999999239</v>
      </c>
      <c r="D721" s="59">
        <f t="shared" si="121"/>
        <v>4.5699999999999239</v>
      </c>
      <c r="E721" s="60">
        <f t="shared" si="122"/>
        <v>7.6259599999998811</v>
      </c>
      <c r="F721" s="50">
        <v>23.475000000000001</v>
      </c>
      <c r="G721" s="61">
        <f t="shared" si="123"/>
        <v>159.26741200399223</v>
      </c>
      <c r="H721" s="39">
        <f t="shared" si="124"/>
        <v>1.1150372599265841E+43</v>
      </c>
      <c r="I721" s="40">
        <f t="shared" si="125"/>
        <v>143.00000000000009</v>
      </c>
      <c r="J721" s="40">
        <v>715</v>
      </c>
    </row>
    <row r="722" spans="1:10">
      <c r="A722" s="59">
        <f t="shared" si="118"/>
        <v>0.81500000000000061</v>
      </c>
      <c r="B722" s="59">
        <f t="shared" si="119"/>
        <v>9.1499999999998476</v>
      </c>
      <c r="C722" s="59">
        <f t="shared" si="120"/>
        <v>4.5749999999999238</v>
      </c>
      <c r="D722" s="59">
        <f t="shared" si="121"/>
        <v>4.5749999999999238</v>
      </c>
      <c r="E722" s="60">
        <f t="shared" si="122"/>
        <v>7.6422499999998807</v>
      </c>
      <c r="F722" s="50">
        <v>23.475000000000001</v>
      </c>
      <c r="G722" s="61">
        <f t="shared" si="123"/>
        <v>159.95706890624217</v>
      </c>
      <c r="H722" s="39">
        <f t="shared" si="124"/>
        <v>1.2808414662380689E+43</v>
      </c>
      <c r="I722" s="40">
        <f t="shared" si="125"/>
        <v>143.20000000000007</v>
      </c>
      <c r="J722" s="40">
        <v>716</v>
      </c>
    </row>
    <row r="723" spans="1:10">
      <c r="A723" s="59">
        <f t="shared" si="118"/>
        <v>0.81600000000000061</v>
      </c>
      <c r="B723" s="59">
        <f t="shared" si="119"/>
        <v>9.1599999999998474</v>
      </c>
      <c r="C723" s="59">
        <f t="shared" si="120"/>
        <v>4.5799999999999237</v>
      </c>
      <c r="D723" s="59">
        <f t="shared" si="121"/>
        <v>4.5799999999999237</v>
      </c>
      <c r="E723" s="60">
        <f t="shared" si="122"/>
        <v>7.6585599999998806</v>
      </c>
      <c r="F723" s="50">
        <v>23.475000000000001</v>
      </c>
      <c r="G723" s="61">
        <f t="shared" si="123"/>
        <v>160.64901798399214</v>
      </c>
      <c r="H723" s="39">
        <f t="shared" si="124"/>
        <v>1.4713004852796603E+43</v>
      </c>
      <c r="I723" s="40">
        <f t="shared" si="125"/>
        <v>143.40000000000006</v>
      </c>
      <c r="J723" s="40">
        <v>717</v>
      </c>
    </row>
    <row r="724" spans="1:10">
      <c r="A724" s="59">
        <f t="shared" si="118"/>
        <v>0.81700000000000061</v>
      </c>
      <c r="B724" s="59">
        <f t="shared" si="119"/>
        <v>9.1699999999998472</v>
      </c>
      <c r="C724" s="59">
        <f t="shared" si="120"/>
        <v>4.5849999999999236</v>
      </c>
      <c r="D724" s="59">
        <f t="shared" si="121"/>
        <v>4.5849999999999236</v>
      </c>
      <c r="E724" s="60">
        <f t="shared" si="122"/>
        <v>7.6748899999998805</v>
      </c>
      <c r="F724" s="50">
        <v>23.475000000000001</v>
      </c>
      <c r="G724" s="61">
        <f t="shared" si="123"/>
        <v>161.3432644302421</v>
      </c>
      <c r="H724" s="39">
        <f t="shared" si="124"/>
        <v>1.6900804471470847E+43</v>
      </c>
      <c r="I724" s="40">
        <f t="shared" si="125"/>
        <v>143.60000000000008</v>
      </c>
      <c r="J724" s="40">
        <v>718</v>
      </c>
    </row>
    <row r="725" spans="1:10">
      <c r="A725" s="59">
        <f t="shared" si="118"/>
        <v>0.81800000000000062</v>
      </c>
      <c r="B725" s="59">
        <f t="shared" si="119"/>
        <v>9.1799999999998469</v>
      </c>
      <c r="C725" s="59">
        <f t="shared" si="120"/>
        <v>4.5899999999999235</v>
      </c>
      <c r="D725" s="59">
        <f t="shared" si="121"/>
        <v>4.5899999999999235</v>
      </c>
      <c r="E725" s="60">
        <f t="shared" si="122"/>
        <v>7.6912399999998797</v>
      </c>
      <c r="F725" s="50">
        <v>23.475000000000001</v>
      </c>
      <c r="G725" s="61">
        <f t="shared" si="123"/>
        <v>162.03981344399207</v>
      </c>
      <c r="H725" s="39">
        <f t="shared" si="124"/>
        <v>1.9413926294505098E+43</v>
      </c>
      <c r="I725" s="40">
        <f t="shared" si="125"/>
        <v>143.80000000000007</v>
      </c>
      <c r="J725" s="40">
        <v>719</v>
      </c>
    </row>
    <row r="726" spans="1:10">
      <c r="A726" s="59">
        <f t="shared" si="118"/>
        <v>0.81900000000000062</v>
      </c>
      <c r="B726" s="59">
        <f t="shared" si="119"/>
        <v>9.1899999999998467</v>
      </c>
      <c r="C726" s="59">
        <f t="shared" si="120"/>
        <v>4.5949999999999234</v>
      </c>
      <c r="D726" s="59">
        <f t="shared" si="121"/>
        <v>4.5949999999999234</v>
      </c>
      <c r="E726" s="60">
        <f t="shared" si="122"/>
        <v>7.7076099999998791</v>
      </c>
      <c r="F726" s="50">
        <v>23.475000000000001</v>
      </c>
      <c r="G726" s="61">
        <f t="shared" si="123"/>
        <v>162.73867023024201</v>
      </c>
      <c r="H726" s="39">
        <f t="shared" si="124"/>
        <v>2.2300745198531693E+43</v>
      </c>
      <c r="I726" s="40">
        <f t="shared" si="125"/>
        <v>144.00000000000006</v>
      </c>
      <c r="J726" s="40">
        <v>720</v>
      </c>
    </row>
    <row r="727" spans="1:10">
      <c r="A727" s="59">
        <f t="shared" si="118"/>
        <v>0.82000000000000062</v>
      </c>
      <c r="B727" s="59">
        <f t="shared" si="119"/>
        <v>9.1999999999998465</v>
      </c>
      <c r="C727" s="59">
        <f t="shared" si="120"/>
        <v>4.5999999999999233</v>
      </c>
      <c r="D727" s="59">
        <f t="shared" si="121"/>
        <v>4.5999999999999233</v>
      </c>
      <c r="E727" s="60">
        <f t="shared" si="122"/>
        <v>7.7239999999998794</v>
      </c>
      <c r="F727" s="50">
        <v>23.475000000000001</v>
      </c>
      <c r="G727" s="61">
        <f t="shared" si="123"/>
        <v>163.43983999999199</v>
      </c>
      <c r="H727" s="39">
        <f t="shared" si="124"/>
        <v>2.5616829324761389E+43</v>
      </c>
      <c r="I727" s="40">
        <f t="shared" si="125"/>
        <v>144.20000000000007</v>
      </c>
      <c r="J727" s="40">
        <v>721</v>
      </c>
    </row>
    <row r="728" spans="1:10">
      <c r="A728" s="59">
        <f t="shared" si="118"/>
        <v>0.82100000000000062</v>
      </c>
      <c r="B728" s="59">
        <f t="shared" si="119"/>
        <v>9.2099999999998463</v>
      </c>
      <c r="C728" s="59">
        <f t="shared" si="120"/>
        <v>4.6049999999999232</v>
      </c>
      <c r="D728" s="59">
        <f t="shared" si="121"/>
        <v>4.6049999999999232</v>
      </c>
      <c r="E728" s="60">
        <f t="shared" si="122"/>
        <v>7.740409999999879</v>
      </c>
      <c r="F728" s="50">
        <v>23.475000000000001</v>
      </c>
      <c r="G728" s="61">
        <f t="shared" si="123"/>
        <v>164.14332797024193</v>
      </c>
      <c r="H728" s="39">
        <f t="shared" si="124"/>
        <v>2.942600970559321E+43</v>
      </c>
      <c r="I728" s="40">
        <f t="shared" si="125"/>
        <v>144.40000000000006</v>
      </c>
      <c r="J728" s="40">
        <v>722</v>
      </c>
    </row>
    <row r="729" spans="1:10">
      <c r="A729" s="59">
        <f t="shared" si="118"/>
        <v>0.82200000000000062</v>
      </c>
      <c r="B729" s="59">
        <f t="shared" si="119"/>
        <v>9.2199999999998461</v>
      </c>
      <c r="C729" s="59">
        <f t="shared" si="120"/>
        <v>4.609999999999923</v>
      </c>
      <c r="D729" s="59">
        <f t="shared" si="121"/>
        <v>4.609999999999923</v>
      </c>
      <c r="E729" s="60">
        <f t="shared" si="122"/>
        <v>7.7568399999998778</v>
      </c>
      <c r="F729" s="50">
        <v>23.475000000000001</v>
      </c>
      <c r="G729" s="61">
        <f t="shared" si="123"/>
        <v>164.8491393639919</v>
      </c>
      <c r="H729" s="39">
        <f t="shared" si="124"/>
        <v>3.3801608942941709E+43</v>
      </c>
      <c r="I729" s="40">
        <f t="shared" si="125"/>
        <v>144.60000000000008</v>
      </c>
      <c r="J729" s="40">
        <v>723</v>
      </c>
    </row>
    <row r="730" spans="1:10">
      <c r="A730" s="59">
        <f t="shared" si="118"/>
        <v>0.82300000000000062</v>
      </c>
      <c r="B730" s="59">
        <f t="shared" si="119"/>
        <v>9.2299999999998459</v>
      </c>
      <c r="C730" s="59">
        <f t="shared" si="120"/>
        <v>4.6149999999999229</v>
      </c>
      <c r="D730" s="59">
        <f t="shared" si="121"/>
        <v>4.6149999999999229</v>
      </c>
      <c r="E730" s="60">
        <f t="shared" si="122"/>
        <v>7.7732899999998786</v>
      </c>
      <c r="F730" s="50">
        <v>23.475000000000001</v>
      </c>
      <c r="G730" s="61">
        <f t="shared" si="123"/>
        <v>165.5572794102419</v>
      </c>
      <c r="H730" s="39">
        <f t="shared" si="124"/>
        <v>3.8827852589010216E+43</v>
      </c>
      <c r="I730" s="40">
        <f t="shared" si="125"/>
        <v>144.80000000000007</v>
      </c>
      <c r="J730" s="40">
        <v>724</v>
      </c>
    </row>
    <row r="731" spans="1:10">
      <c r="A731" s="59">
        <f t="shared" si="118"/>
        <v>0.82400000000000062</v>
      </c>
      <c r="B731" s="59">
        <f t="shared" si="119"/>
        <v>9.2399999999998457</v>
      </c>
      <c r="C731" s="59">
        <f t="shared" si="120"/>
        <v>4.6199999999999228</v>
      </c>
      <c r="D731" s="59">
        <f t="shared" si="121"/>
        <v>4.6199999999999228</v>
      </c>
      <c r="E731" s="60">
        <f t="shared" si="122"/>
        <v>7.7897599999998777</v>
      </c>
      <c r="F731" s="50">
        <v>23.475000000000001</v>
      </c>
      <c r="G731" s="61">
        <f t="shared" si="123"/>
        <v>166.26775334399184</v>
      </c>
      <c r="H731" s="39">
        <f t="shared" si="124"/>
        <v>4.4601490397063395E+43</v>
      </c>
      <c r="I731" s="40">
        <f t="shared" si="125"/>
        <v>145.00000000000006</v>
      </c>
      <c r="J731" s="40">
        <v>725</v>
      </c>
    </row>
    <row r="732" spans="1:10">
      <c r="A732" s="59">
        <f t="shared" si="118"/>
        <v>0.82500000000000062</v>
      </c>
      <c r="B732" s="59">
        <f t="shared" si="119"/>
        <v>9.2499999999998455</v>
      </c>
      <c r="C732" s="59">
        <f t="shared" si="120"/>
        <v>4.6249999999999227</v>
      </c>
      <c r="D732" s="59">
        <f t="shared" si="121"/>
        <v>4.6249999999999227</v>
      </c>
      <c r="E732" s="60">
        <f t="shared" si="122"/>
        <v>7.8062499999998778</v>
      </c>
      <c r="F732" s="50">
        <v>23.475000000000001</v>
      </c>
      <c r="G732" s="61">
        <f t="shared" si="123"/>
        <v>166.98056640624179</v>
      </c>
      <c r="H732" s="39">
        <f t="shared" si="124"/>
        <v>5.1233658649522787E+43</v>
      </c>
      <c r="I732" s="40">
        <f t="shared" si="125"/>
        <v>145.20000000000007</v>
      </c>
      <c r="J732" s="40">
        <v>726</v>
      </c>
    </row>
    <row r="733" spans="1:10">
      <c r="A733" s="59">
        <f t="shared" si="118"/>
        <v>0.82600000000000062</v>
      </c>
      <c r="B733" s="59">
        <f t="shared" si="119"/>
        <v>9.2599999999998452</v>
      </c>
      <c r="C733" s="59">
        <f t="shared" si="120"/>
        <v>4.6299999999999226</v>
      </c>
      <c r="D733" s="59">
        <f t="shared" si="121"/>
        <v>4.6299999999999226</v>
      </c>
      <c r="E733" s="60">
        <f t="shared" si="122"/>
        <v>7.8227599999998771</v>
      </c>
      <c r="F733" s="50">
        <v>23.475000000000001</v>
      </c>
      <c r="G733" s="61">
        <f t="shared" si="123"/>
        <v>167.69572384399177</v>
      </c>
      <c r="H733" s="39">
        <f t="shared" si="124"/>
        <v>5.8852019411186451E+43</v>
      </c>
      <c r="I733" s="40">
        <f t="shared" si="125"/>
        <v>145.40000000000006</v>
      </c>
      <c r="J733" s="40">
        <v>727</v>
      </c>
    </row>
    <row r="734" spans="1:10">
      <c r="A734" s="59">
        <f t="shared" si="118"/>
        <v>0.82700000000000062</v>
      </c>
      <c r="B734" s="59">
        <f t="shared" si="119"/>
        <v>9.269999999999845</v>
      </c>
      <c r="C734" s="59">
        <f t="shared" si="120"/>
        <v>4.6349999999999225</v>
      </c>
      <c r="D734" s="59">
        <f t="shared" si="121"/>
        <v>4.6349999999999225</v>
      </c>
      <c r="E734" s="60">
        <f t="shared" si="122"/>
        <v>7.8392899999998766</v>
      </c>
      <c r="F734" s="50">
        <v>23.475000000000001</v>
      </c>
      <c r="G734" s="61">
        <f t="shared" si="123"/>
        <v>168.41323091024171</v>
      </c>
      <c r="H734" s="39">
        <f t="shared" si="124"/>
        <v>6.7603217885883438E+43</v>
      </c>
      <c r="I734" s="40">
        <f t="shared" si="125"/>
        <v>145.60000000000008</v>
      </c>
      <c r="J734" s="40">
        <v>728</v>
      </c>
    </row>
    <row r="735" spans="1:10">
      <c r="A735" s="59">
        <f t="shared" si="118"/>
        <v>0.82800000000000062</v>
      </c>
      <c r="B735" s="59">
        <f t="shared" si="119"/>
        <v>9.2799999999998448</v>
      </c>
      <c r="C735" s="59">
        <f t="shared" si="120"/>
        <v>4.6399999999999224</v>
      </c>
      <c r="D735" s="59">
        <f t="shared" si="121"/>
        <v>4.6399999999999224</v>
      </c>
      <c r="E735" s="60">
        <f t="shared" si="122"/>
        <v>7.8558399999998771</v>
      </c>
      <c r="F735" s="50">
        <v>23.475000000000001</v>
      </c>
      <c r="G735" s="61">
        <f t="shared" si="123"/>
        <v>169.13309286399169</v>
      </c>
      <c r="H735" s="39">
        <f t="shared" si="124"/>
        <v>7.7655705178020471E+43</v>
      </c>
      <c r="I735" s="40">
        <f t="shared" si="125"/>
        <v>145.80000000000007</v>
      </c>
      <c r="J735" s="40">
        <v>729</v>
      </c>
    </row>
    <row r="736" spans="1:10">
      <c r="A736" s="59">
        <f t="shared" si="118"/>
        <v>0.82900000000000063</v>
      </c>
      <c r="B736" s="59">
        <f t="shared" si="119"/>
        <v>9.2899999999998446</v>
      </c>
      <c r="C736" s="59">
        <f t="shared" si="120"/>
        <v>4.6449999999999223</v>
      </c>
      <c r="D736" s="59">
        <f t="shared" si="121"/>
        <v>4.6449999999999223</v>
      </c>
      <c r="E736" s="60">
        <f t="shared" si="122"/>
        <v>7.872409999999876</v>
      </c>
      <c r="F736" s="50">
        <v>23.475000000000001</v>
      </c>
      <c r="G736" s="61">
        <f t="shared" si="123"/>
        <v>169.85531497024164</v>
      </c>
      <c r="H736" s="39">
        <f t="shared" si="124"/>
        <v>8.920298079412683E+43</v>
      </c>
      <c r="I736" s="40">
        <f t="shared" si="125"/>
        <v>146.00000000000006</v>
      </c>
      <c r="J736" s="40">
        <v>730</v>
      </c>
    </row>
    <row r="737" spans="1:10">
      <c r="A737" s="59">
        <f t="shared" si="118"/>
        <v>0.83000000000000063</v>
      </c>
      <c r="B737" s="59">
        <f t="shared" si="119"/>
        <v>9.2999999999998444</v>
      </c>
      <c r="C737" s="59">
        <f t="shared" si="120"/>
        <v>4.6499999999999222</v>
      </c>
      <c r="D737" s="59">
        <f t="shared" si="121"/>
        <v>4.6499999999999222</v>
      </c>
      <c r="E737" s="60">
        <f t="shared" si="122"/>
        <v>7.8889999999998759</v>
      </c>
      <c r="F737" s="50">
        <v>23.475000000000001</v>
      </c>
      <c r="G737" s="61">
        <f t="shared" si="123"/>
        <v>170.57990249999159</v>
      </c>
      <c r="H737" s="39">
        <f t="shared" si="124"/>
        <v>1.0246731729904559E+44</v>
      </c>
      <c r="I737" s="40">
        <f t="shared" si="125"/>
        <v>146.20000000000007</v>
      </c>
      <c r="J737" s="40">
        <v>731</v>
      </c>
    </row>
    <row r="738" spans="1:10">
      <c r="A738" s="59">
        <f t="shared" ref="A738:A801" si="126">A737+0.1%</f>
        <v>0.83100000000000063</v>
      </c>
      <c r="B738" s="59">
        <f t="shared" ref="B738:B801" si="127">B737+1%</f>
        <v>9.3099999999998442</v>
      </c>
      <c r="C738" s="59">
        <f t="shared" ref="C738:C801" si="128">C737+0.5%</f>
        <v>4.6549999999999221</v>
      </c>
      <c r="D738" s="59">
        <f t="shared" ref="D738:D801" si="129">D737+0.5%</f>
        <v>4.6549999999999221</v>
      </c>
      <c r="E738" s="60">
        <f t="shared" si="122"/>
        <v>7.9056099999998759</v>
      </c>
      <c r="F738" s="50">
        <v>23.475000000000001</v>
      </c>
      <c r="G738" s="61">
        <f t="shared" si="123"/>
        <v>171.30686073024157</v>
      </c>
      <c r="H738" s="39">
        <f t="shared" si="124"/>
        <v>1.1770403882237292E+44</v>
      </c>
      <c r="I738" s="40">
        <f t="shared" si="125"/>
        <v>146.40000000000006</v>
      </c>
      <c r="J738" s="40">
        <v>732</v>
      </c>
    </row>
    <row r="739" spans="1:10">
      <c r="A739" s="59">
        <f t="shared" si="126"/>
        <v>0.83200000000000063</v>
      </c>
      <c r="B739" s="59">
        <f t="shared" si="127"/>
        <v>9.319999999999844</v>
      </c>
      <c r="C739" s="59">
        <f t="shared" si="128"/>
        <v>4.659999999999922</v>
      </c>
      <c r="D739" s="59">
        <f t="shared" si="129"/>
        <v>4.659999999999922</v>
      </c>
      <c r="E739" s="60">
        <f t="shared" si="122"/>
        <v>7.9222399999998752</v>
      </c>
      <c r="F739" s="50">
        <v>23.475000000000001</v>
      </c>
      <c r="G739" s="61">
        <f t="shared" si="123"/>
        <v>172.03619494399152</v>
      </c>
      <c r="H739" s="39">
        <f t="shared" si="124"/>
        <v>1.3520643577176693E+44</v>
      </c>
      <c r="I739" s="40">
        <f t="shared" si="125"/>
        <v>146.60000000000008</v>
      </c>
      <c r="J739" s="40">
        <v>733</v>
      </c>
    </row>
    <row r="740" spans="1:10">
      <c r="A740" s="59">
        <f t="shared" si="126"/>
        <v>0.83300000000000063</v>
      </c>
      <c r="B740" s="59">
        <f t="shared" si="127"/>
        <v>9.3299999999998438</v>
      </c>
      <c r="C740" s="59">
        <f t="shared" si="128"/>
        <v>4.6649999999999219</v>
      </c>
      <c r="D740" s="59">
        <f t="shared" si="129"/>
        <v>4.6649999999999219</v>
      </c>
      <c r="E740" s="60">
        <f t="shared" si="122"/>
        <v>7.9388899999998745</v>
      </c>
      <c r="F740" s="50">
        <v>23.475000000000001</v>
      </c>
      <c r="G740" s="61">
        <f t="shared" si="123"/>
        <v>172.7679104302415</v>
      </c>
      <c r="H740" s="39">
        <f t="shared" si="124"/>
        <v>1.5531141035604094E+44</v>
      </c>
      <c r="I740" s="40">
        <f t="shared" si="125"/>
        <v>146.80000000000007</v>
      </c>
      <c r="J740" s="40">
        <v>734</v>
      </c>
    </row>
    <row r="741" spans="1:10">
      <c r="A741" s="59">
        <f t="shared" si="126"/>
        <v>0.83400000000000063</v>
      </c>
      <c r="B741" s="59">
        <f t="shared" si="127"/>
        <v>9.3399999999998435</v>
      </c>
      <c r="C741" s="59">
        <f t="shared" si="128"/>
        <v>4.6699999999999218</v>
      </c>
      <c r="D741" s="59">
        <f t="shared" si="129"/>
        <v>4.6699999999999218</v>
      </c>
      <c r="E741" s="60">
        <f t="shared" si="122"/>
        <v>7.955559999999875</v>
      </c>
      <c r="F741" s="50">
        <v>23.475000000000001</v>
      </c>
      <c r="G741" s="61">
        <f t="shared" si="123"/>
        <v>173.50201248399145</v>
      </c>
      <c r="H741" s="39">
        <f t="shared" si="124"/>
        <v>1.7840596158825374E+44</v>
      </c>
      <c r="I741" s="40">
        <f t="shared" si="125"/>
        <v>147.00000000000009</v>
      </c>
      <c r="J741" s="40">
        <v>735</v>
      </c>
    </row>
    <row r="742" spans="1:10">
      <c r="A742" s="59">
        <f t="shared" si="126"/>
        <v>0.83500000000000063</v>
      </c>
      <c r="B742" s="59">
        <f t="shared" si="127"/>
        <v>9.3499999999998433</v>
      </c>
      <c r="C742" s="59">
        <f t="shared" si="128"/>
        <v>4.6749999999999217</v>
      </c>
      <c r="D742" s="59">
        <f t="shared" si="129"/>
        <v>4.6749999999999217</v>
      </c>
      <c r="E742" s="60">
        <f t="shared" si="122"/>
        <v>7.9722499999998746</v>
      </c>
      <c r="F742" s="50">
        <v>23.475000000000001</v>
      </c>
      <c r="G742" s="61">
        <f t="shared" si="123"/>
        <v>174.23850640624144</v>
      </c>
      <c r="H742" s="39">
        <f t="shared" si="124"/>
        <v>2.0493463459809131E+44</v>
      </c>
      <c r="I742" s="40">
        <f t="shared" si="125"/>
        <v>147.20000000000007</v>
      </c>
      <c r="J742" s="40">
        <v>736</v>
      </c>
    </row>
    <row r="743" spans="1:10">
      <c r="A743" s="59">
        <f t="shared" si="126"/>
        <v>0.83600000000000063</v>
      </c>
      <c r="B743" s="59">
        <f t="shared" si="127"/>
        <v>9.3599999999998431</v>
      </c>
      <c r="C743" s="59">
        <f t="shared" si="128"/>
        <v>4.6799999999999216</v>
      </c>
      <c r="D743" s="59">
        <f t="shared" si="129"/>
        <v>4.6799999999999216</v>
      </c>
      <c r="E743" s="60">
        <f t="shared" si="122"/>
        <v>7.9889599999998744</v>
      </c>
      <c r="F743" s="50">
        <v>23.475000000000001</v>
      </c>
      <c r="G743" s="61">
        <f t="shared" si="123"/>
        <v>174.97739750399137</v>
      </c>
      <c r="H743" s="39">
        <f t="shared" si="124"/>
        <v>2.35408077644746E+44</v>
      </c>
      <c r="I743" s="40">
        <f t="shared" si="125"/>
        <v>147.40000000000009</v>
      </c>
      <c r="J743" s="40">
        <v>737</v>
      </c>
    </row>
    <row r="744" spans="1:10">
      <c r="A744" s="59">
        <f t="shared" si="126"/>
        <v>0.83700000000000063</v>
      </c>
      <c r="B744" s="59">
        <f t="shared" si="127"/>
        <v>9.3699999999998429</v>
      </c>
      <c r="C744" s="59">
        <f t="shared" si="128"/>
        <v>4.6849999999999214</v>
      </c>
      <c r="D744" s="59">
        <f t="shared" si="129"/>
        <v>4.6849999999999214</v>
      </c>
      <c r="E744" s="60">
        <f t="shared" si="122"/>
        <v>8.0056899999998734</v>
      </c>
      <c r="F744" s="50">
        <v>23.475000000000001</v>
      </c>
      <c r="G744" s="61">
        <f t="shared" si="123"/>
        <v>175.71869109024132</v>
      </c>
      <c r="H744" s="39">
        <f t="shared" si="124"/>
        <v>2.7041287154353399E+44</v>
      </c>
      <c r="I744" s="40">
        <f t="shared" si="125"/>
        <v>147.60000000000008</v>
      </c>
      <c r="J744" s="40">
        <v>738</v>
      </c>
    </row>
    <row r="745" spans="1:10">
      <c r="A745" s="59">
        <f t="shared" si="126"/>
        <v>0.83800000000000063</v>
      </c>
      <c r="B745" s="59">
        <f t="shared" si="127"/>
        <v>9.3799999999998427</v>
      </c>
      <c r="C745" s="59">
        <f t="shared" si="128"/>
        <v>4.6899999999999213</v>
      </c>
      <c r="D745" s="59">
        <f t="shared" si="129"/>
        <v>4.6899999999999213</v>
      </c>
      <c r="E745" s="60">
        <f t="shared" si="122"/>
        <v>8.0224399999998735</v>
      </c>
      <c r="F745" s="50">
        <v>23.475000000000001</v>
      </c>
      <c r="G745" s="61">
        <f t="shared" si="123"/>
        <v>176.46239248399129</v>
      </c>
      <c r="H745" s="39">
        <f t="shared" si="124"/>
        <v>3.1062282071208204E+44</v>
      </c>
      <c r="I745" s="40">
        <f t="shared" si="125"/>
        <v>147.8000000000001</v>
      </c>
      <c r="J745" s="40">
        <v>739</v>
      </c>
    </row>
    <row r="746" spans="1:10">
      <c r="A746" s="59">
        <f t="shared" si="126"/>
        <v>0.83900000000000063</v>
      </c>
      <c r="B746" s="59">
        <f t="shared" si="127"/>
        <v>9.3899999999998425</v>
      </c>
      <c r="C746" s="59">
        <f t="shared" si="128"/>
        <v>4.6949999999999212</v>
      </c>
      <c r="D746" s="59">
        <f t="shared" si="129"/>
        <v>4.6949999999999212</v>
      </c>
      <c r="E746" s="60">
        <f t="shared" si="122"/>
        <v>8.0392099999998727</v>
      </c>
      <c r="F746" s="50">
        <v>23.475000000000001</v>
      </c>
      <c r="G746" s="61">
        <f t="shared" si="123"/>
        <v>177.20850701024125</v>
      </c>
      <c r="H746" s="39">
        <f t="shared" si="124"/>
        <v>3.5681192317650756E+44</v>
      </c>
      <c r="I746" s="40">
        <f t="shared" si="125"/>
        <v>148.00000000000009</v>
      </c>
      <c r="J746" s="40">
        <v>740</v>
      </c>
    </row>
    <row r="747" spans="1:10">
      <c r="A747" s="59">
        <f t="shared" si="126"/>
        <v>0.84000000000000064</v>
      </c>
      <c r="B747" s="59">
        <f t="shared" si="127"/>
        <v>9.3999999999998423</v>
      </c>
      <c r="C747" s="59">
        <f t="shared" si="128"/>
        <v>4.6999999999999211</v>
      </c>
      <c r="D747" s="59">
        <f t="shared" si="129"/>
        <v>4.6999999999999211</v>
      </c>
      <c r="E747" s="60">
        <f t="shared" si="122"/>
        <v>8.055999999999873</v>
      </c>
      <c r="F747" s="50">
        <v>23.475000000000001</v>
      </c>
      <c r="G747" s="61">
        <f t="shared" si="123"/>
        <v>177.95703999999122</v>
      </c>
      <c r="H747" s="39">
        <f t="shared" si="124"/>
        <v>4.0986926919618269E+44</v>
      </c>
      <c r="I747" s="40">
        <f t="shared" si="125"/>
        <v>148.20000000000007</v>
      </c>
      <c r="J747" s="40">
        <v>741</v>
      </c>
    </row>
    <row r="748" spans="1:10">
      <c r="A748" s="59">
        <f t="shared" si="126"/>
        <v>0.84100000000000064</v>
      </c>
      <c r="B748" s="59">
        <f t="shared" si="127"/>
        <v>9.409999999999842</v>
      </c>
      <c r="C748" s="59">
        <f t="shared" si="128"/>
        <v>4.704999999999921</v>
      </c>
      <c r="D748" s="59">
        <f t="shared" si="129"/>
        <v>4.704999999999921</v>
      </c>
      <c r="E748" s="60">
        <f t="shared" si="122"/>
        <v>8.0728099999998726</v>
      </c>
      <c r="F748" s="50">
        <v>23.475000000000001</v>
      </c>
      <c r="G748" s="61">
        <f t="shared" si="123"/>
        <v>178.70799679024117</v>
      </c>
      <c r="H748" s="39">
        <f t="shared" si="124"/>
        <v>4.70816155289492E+44</v>
      </c>
      <c r="I748" s="40">
        <f t="shared" si="125"/>
        <v>148.40000000000009</v>
      </c>
      <c r="J748" s="40">
        <v>742</v>
      </c>
    </row>
    <row r="749" spans="1:10">
      <c r="A749" s="59">
        <f t="shared" si="126"/>
        <v>0.84200000000000064</v>
      </c>
      <c r="B749" s="59">
        <f t="shared" si="127"/>
        <v>9.4199999999998418</v>
      </c>
      <c r="C749" s="59">
        <f t="shared" si="128"/>
        <v>4.7099999999999209</v>
      </c>
      <c r="D749" s="59">
        <f t="shared" si="129"/>
        <v>4.7099999999999209</v>
      </c>
      <c r="E749" s="60">
        <f t="shared" si="122"/>
        <v>8.0896399999998714</v>
      </c>
      <c r="F749" s="50">
        <v>23.475000000000001</v>
      </c>
      <c r="G749" s="61">
        <f t="shared" si="123"/>
        <v>179.46138272399111</v>
      </c>
      <c r="H749" s="39">
        <f t="shared" si="124"/>
        <v>5.4082574308706814E+44</v>
      </c>
      <c r="I749" s="40">
        <f t="shared" si="125"/>
        <v>148.60000000000008</v>
      </c>
      <c r="J749" s="40">
        <v>743</v>
      </c>
    </row>
    <row r="750" spans="1:10">
      <c r="A750" s="59">
        <f t="shared" si="126"/>
        <v>0.84300000000000064</v>
      </c>
      <c r="B750" s="59">
        <f t="shared" si="127"/>
        <v>9.4299999999998416</v>
      </c>
      <c r="C750" s="59">
        <f t="shared" si="128"/>
        <v>4.7149999999999208</v>
      </c>
      <c r="D750" s="59">
        <f t="shared" si="129"/>
        <v>4.7149999999999208</v>
      </c>
      <c r="E750" s="60">
        <f t="shared" si="122"/>
        <v>8.106489999999873</v>
      </c>
      <c r="F750" s="50">
        <v>23.475000000000001</v>
      </c>
      <c r="G750" s="61">
        <f t="shared" si="123"/>
        <v>180.21720315024115</v>
      </c>
      <c r="H750" s="39">
        <f t="shared" si="124"/>
        <v>6.2124564142416432E+44</v>
      </c>
      <c r="I750" s="40">
        <f t="shared" si="125"/>
        <v>148.8000000000001</v>
      </c>
      <c r="J750" s="40">
        <v>744</v>
      </c>
    </row>
    <row r="751" spans="1:10">
      <c r="A751" s="59">
        <f t="shared" si="126"/>
        <v>0.84400000000000064</v>
      </c>
      <c r="B751" s="59">
        <f t="shared" si="127"/>
        <v>9.4399999999998414</v>
      </c>
      <c r="C751" s="59">
        <f t="shared" si="128"/>
        <v>4.7199999999999207</v>
      </c>
      <c r="D751" s="59">
        <f t="shared" si="129"/>
        <v>4.7199999999999207</v>
      </c>
      <c r="E751" s="60">
        <f t="shared" si="122"/>
        <v>8.123359999999872</v>
      </c>
      <c r="F751" s="50">
        <v>23.475000000000001</v>
      </c>
      <c r="G751" s="61">
        <f t="shared" si="123"/>
        <v>180.97546342399107</v>
      </c>
      <c r="H751" s="39">
        <f t="shared" si="124"/>
        <v>7.1362384635301559E+44</v>
      </c>
      <c r="I751" s="40">
        <f t="shared" si="125"/>
        <v>149.00000000000009</v>
      </c>
      <c r="J751" s="40">
        <v>745</v>
      </c>
    </row>
    <row r="752" spans="1:10">
      <c r="A752" s="59">
        <f t="shared" si="126"/>
        <v>0.84500000000000064</v>
      </c>
      <c r="B752" s="59">
        <f t="shared" si="127"/>
        <v>9.4499999999998412</v>
      </c>
      <c r="C752" s="59">
        <f t="shared" si="128"/>
        <v>4.7249999999999206</v>
      </c>
      <c r="D752" s="59">
        <f t="shared" si="129"/>
        <v>4.7249999999999206</v>
      </c>
      <c r="E752" s="60">
        <f t="shared" si="122"/>
        <v>8.1402499999998703</v>
      </c>
      <c r="F752" s="50">
        <v>23.475000000000001</v>
      </c>
      <c r="G752" s="61">
        <f t="shared" si="123"/>
        <v>181.73616890624098</v>
      </c>
      <c r="H752" s="39">
        <f t="shared" si="124"/>
        <v>8.1973853839236571E+44</v>
      </c>
      <c r="I752" s="40">
        <f t="shared" si="125"/>
        <v>149.20000000000007</v>
      </c>
      <c r="J752" s="40">
        <v>746</v>
      </c>
    </row>
    <row r="753" spans="1:10">
      <c r="A753" s="59">
        <f t="shared" si="126"/>
        <v>0.84600000000000064</v>
      </c>
      <c r="B753" s="59">
        <f t="shared" si="127"/>
        <v>9.459999999999841</v>
      </c>
      <c r="C753" s="59">
        <f t="shared" si="128"/>
        <v>4.7299999999999205</v>
      </c>
      <c r="D753" s="59">
        <f t="shared" si="129"/>
        <v>4.7299999999999205</v>
      </c>
      <c r="E753" s="60">
        <f t="shared" si="122"/>
        <v>8.1571599999998714</v>
      </c>
      <c r="F753" s="50">
        <v>23.475000000000001</v>
      </c>
      <c r="G753" s="61">
        <f t="shared" si="123"/>
        <v>182.49932496399097</v>
      </c>
      <c r="H753" s="39">
        <f t="shared" si="124"/>
        <v>9.4163231057898448E+44</v>
      </c>
      <c r="I753" s="40">
        <f t="shared" si="125"/>
        <v>149.40000000000009</v>
      </c>
      <c r="J753" s="40">
        <v>747</v>
      </c>
    </row>
    <row r="754" spans="1:10">
      <c r="A754" s="59">
        <f t="shared" si="126"/>
        <v>0.84700000000000064</v>
      </c>
      <c r="B754" s="59">
        <f t="shared" si="127"/>
        <v>9.4699999999998408</v>
      </c>
      <c r="C754" s="59">
        <f t="shared" si="128"/>
        <v>4.7349999999999204</v>
      </c>
      <c r="D754" s="59">
        <f t="shared" si="129"/>
        <v>4.7349999999999204</v>
      </c>
      <c r="E754" s="60">
        <f t="shared" si="122"/>
        <v>8.17408999999987</v>
      </c>
      <c r="F754" s="50">
        <v>23.475000000000001</v>
      </c>
      <c r="G754" s="61">
        <f t="shared" si="123"/>
        <v>183.26493697024091</v>
      </c>
      <c r="H754" s="39">
        <f t="shared" si="124"/>
        <v>1.0816514861741367E+45</v>
      </c>
      <c r="I754" s="40">
        <f t="shared" si="125"/>
        <v>149.60000000000008</v>
      </c>
      <c r="J754" s="40">
        <v>748</v>
      </c>
    </row>
    <row r="755" spans="1:10">
      <c r="A755" s="59">
        <f t="shared" si="126"/>
        <v>0.84800000000000064</v>
      </c>
      <c r="B755" s="59">
        <f t="shared" si="127"/>
        <v>9.4799999999998406</v>
      </c>
      <c r="C755" s="59">
        <f t="shared" si="128"/>
        <v>4.7399999999999203</v>
      </c>
      <c r="D755" s="59">
        <f t="shared" si="129"/>
        <v>4.7399999999999203</v>
      </c>
      <c r="E755" s="60">
        <f t="shared" si="122"/>
        <v>8.1910399999998695</v>
      </c>
      <c r="F755" s="50">
        <v>23.475000000000001</v>
      </c>
      <c r="G755" s="61">
        <f t="shared" si="123"/>
        <v>184.03301030399089</v>
      </c>
      <c r="H755" s="39">
        <f t="shared" si="124"/>
        <v>1.2424912828483288E+45</v>
      </c>
      <c r="I755" s="40">
        <f t="shared" si="125"/>
        <v>149.80000000000007</v>
      </c>
      <c r="J755" s="40">
        <v>749</v>
      </c>
    </row>
    <row r="756" spans="1:10">
      <c r="A756" s="59">
        <f t="shared" si="126"/>
        <v>0.84900000000000064</v>
      </c>
      <c r="B756" s="59">
        <f t="shared" si="127"/>
        <v>9.4899999999998403</v>
      </c>
      <c r="C756" s="59">
        <f t="shared" si="128"/>
        <v>4.7449999999999202</v>
      </c>
      <c r="D756" s="59">
        <f t="shared" si="129"/>
        <v>4.7449999999999202</v>
      </c>
      <c r="E756" s="60">
        <f t="shared" si="122"/>
        <v>8.2080099999998701</v>
      </c>
      <c r="F756" s="50">
        <v>23.475000000000001</v>
      </c>
      <c r="G756" s="61">
        <f t="shared" si="123"/>
        <v>184.80355035024087</v>
      </c>
      <c r="H756" s="39">
        <f t="shared" si="124"/>
        <v>1.4272476927060312E+45</v>
      </c>
      <c r="I756" s="40">
        <f t="shared" si="125"/>
        <v>150.00000000000009</v>
      </c>
      <c r="J756" s="40">
        <v>750</v>
      </c>
    </row>
    <row r="757" spans="1:10">
      <c r="A757" s="59">
        <f t="shared" si="126"/>
        <v>0.85000000000000064</v>
      </c>
      <c r="B757" s="59">
        <f t="shared" si="127"/>
        <v>9.4999999999998401</v>
      </c>
      <c r="C757" s="59">
        <f t="shared" si="128"/>
        <v>4.7499999999999201</v>
      </c>
      <c r="D757" s="59">
        <f t="shared" si="129"/>
        <v>4.7499999999999201</v>
      </c>
      <c r="E757" s="60">
        <f t="shared" si="122"/>
        <v>8.2249999999998682</v>
      </c>
      <c r="F757" s="50">
        <v>23.475000000000001</v>
      </c>
      <c r="G757" s="61">
        <f t="shared" si="123"/>
        <v>185.57656249999079</v>
      </c>
      <c r="H757" s="39">
        <f t="shared" si="124"/>
        <v>1.6394770767847317E+45</v>
      </c>
      <c r="I757" s="40">
        <f t="shared" si="125"/>
        <v>150.20000000000007</v>
      </c>
      <c r="J757" s="40">
        <v>751</v>
      </c>
    </row>
    <row r="758" spans="1:10">
      <c r="A758" s="59">
        <f t="shared" si="126"/>
        <v>0.85100000000000064</v>
      </c>
      <c r="B758" s="59">
        <f t="shared" si="127"/>
        <v>9.5099999999998399</v>
      </c>
      <c r="C758" s="59">
        <f t="shared" si="128"/>
        <v>4.75499999999992</v>
      </c>
      <c r="D758" s="59">
        <f t="shared" si="129"/>
        <v>4.75499999999992</v>
      </c>
      <c r="E758" s="60">
        <f t="shared" si="122"/>
        <v>8.2420099999998691</v>
      </c>
      <c r="F758" s="50">
        <v>23.475000000000001</v>
      </c>
      <c r="G758" s="61">
        <f t="shared" si="123"/>
        <v>186.35205215024075</v>
      </c>
      <c r="H758" s="39">
        <f t="shared" si="124"/>
        <v>1.8832646211579696E+45</v>
      </c>
      <c r="I758" s="40">
        <f t="shared" si="125"/>
        <v>150.40000000000009</v>
      </c>
      <c r="J758" s="40">
        <v>752</v>
      </c>
    </row>
    <row r="759" spans="1:10">
      <c r="A759" s="59">
        <f t="shared" si="126"/>
        <v>0.85200000000000065</v>
      </c>
      <c r="B759" s="59">
        <f t="shared" si="127"/>
        <v>9.5199999999998397</v>
      </c>
      <c r="C759" s="59">
        <f t="shared" si="128"/>
        <v>4.7599999999999199</v>
      </c>
      <c r="D759" s="59">
        <f t="shared" si="129"/>
        <v>4.7599999999999199</v>
      </c>
      <c r="E759" s="60">
        <f t="shared" si="122"/>
        <v>8.2590399999998692</v>
      </c>
      <c r="F759" s="50">
        <v>23.475000000000001</v>
      </c>
      <c r="G759" s="61">
        <f t="shared" si="123"/>
        <v>187.13002470399073</v>
      </c>
      <c r="H759" s="39">
        <f t="shared" si="124"/>
        <v>2.1633029723482738E+45</v>
      </c>
      <c r="I759" s="40">
        <f t="shared" si="125"/>
        <v>150.60000000000008</v>
      </c>
      <c r="J759" s="40">
        <v>753</v>
      </c>
    </row>
    <row r="760" spans="1:10">
      <c r="A760" s="59">
        <f t="shared" si="126"/>
        <v>0.85300000000000065</v>
      </c>
      <c r="B760" s="59">
        <f t="shared" si="127"/>
        <v>9.5299999999998395</v>
      </c>
      <c r="C760" s="59">
        <f t="shared" si="128"/>
        <v>4.7649999999999197</v>
      </c>
      <c r="D760" s="59">
        <f t="shared" si="129"/>
        <v>4.7649999999999197</v>
      </c>
      <c r="E760" s="60">
        <f t="shared" si="122"/>
        <v>8.2760899999998685</v>
      </c>
      <c r="F760" s="50">
        <v>23.475000000000001</v>
      </c>
      <c r="G760" s="61">
        <f t="shared" si="123"/>
        <v>187.9104855702407</v>
      </c>
      <c r="H760" s="39">
        <f t="shared" si="124"/>
        <v>2.4849825656966589E+45</v>
      </c>
      <c r="I760" s="40">
        <f t="shared" si="125"/>
        <v>150.80000000000007</v>
      </c>
      <c r="J760" s="40">
        <v>754</v>
      </c>
    </row>
    <row r="761" spans="1:10">
      <c r="A761" s="59">
        <f t="shared" si="126"/>
        <v>0.85400000000000065</v>
      </c>
      <c r="B761" s="59">
        <f t="shared" si="127"/>
        <v>9.5399999999998393</v>
      </c>
      <c r="C761" s="59">
        <f t="shared" si="128"/>
        <v>4.7699999999999196</v>
      </c>
      <c r="D761" s="59">
        <f t="shared" si="129"/>
        <v>4.7699999999999196</v>
      </c>
      <c r="E761" s="60">
        <f t="shared" si="122"/>
        <v>8.2931599999998671</v>
      </c>
      <c r="F761" s="50">
        <v>23.475000000000001</v>
      </c>
      <c r="G761" s="61">
        <f t="shared" si="123"/>
        <v>188.6934401639906</v>
      </c>
      <c r="H761" s="39">
        <f t="shared" si="124"/>
        <v>2.8544953854120636E+45</v>
      </c>
      <c r="I761" s="40">
        <f t="shared" si="125"/>
        <v>151.00000000000009</v>
      </c>
      <c r="J761" s="40">
        <v>755</v>
      </c>
    </row>
    <row r="762" spans="1:10">
      <c r="A762" s="59">
        <f t="shared" si="126"/>
        <v>0.85500000000000065</v>
      </c>
      <c r="B762" s="59">
        <f t="shared" si="127"/>
        <v>9.5499999999998391</v>
      </c>
      <c r="C762" s="59">
        <f t="shared" si="128"/>
        <v>4.7749999999999195</v>
      </c>
      <c r="D762" s="59">
        <f t="shared" si="129"/>
        <v>4.7749999999999195</v>
      </c>
      <c r="E762" s="60">
        <f t="shared" si="122"/>
        <v>8.3102499999998685</v>
      </c>
      <c r="F762" s="50">
        <v>23.475000000000001</v>
      </c>
      <c r="G762" s="61">
        <f t="shared" si="123"/>
        <v>189.47889390624064</v>
      </c>
      <c r="H762" s="39">
        <f t="shared" si="124"/>
        <v>3.2789541535694654E+45</v>
      </c>
      <c r="I762" s="40">
        <f t="shared" si="125"/>
        <v>151.20000000000007</v>
      </c>
      <c r="J762" s="40">
        <v>756</v>
      </c>
    </row>
    <row r="763" spans="1:10">
      <c r="A763" s="59">
        <f t="shared" si="126"/>
        <v>0.85600000000000065</v>
      </c>
      <c r="B763" s="59">
        <f t="shared" si="127"/>
        <v>9.5599999999998388</v>
      </c>
      <c r="C763" s="59">
        <f t="shared" si="128"/>
        <v>4.7799999999999194</v>
      </c>
      <c r="D763" s="59">
        <f t="shared" si="129"/>
        <v>4.7799999999999194</v>
      </c>
      <c r="E763" s="60">
        <f t="shared" si="122"/>
        <v>8.3273599999998691</v>
      </c>
      <c r="F763" s="50">
        <v>23.475000000000001</v>
      </c>
      <c r="G763" s="61">
        <f t="shared" si="123"/>
        <v>190.26685222399058</v>
      </c>
      <c r="H763" s="39">
        <f t="shared" si="124"/>
        <v>3.7665292423159392E+45</v>
      </c>
      <c r="I763" s="40">
        <f t="shared" si="125"/>
        <v>151.40000000000006</v>
      </c>
      <c r="J763" s="40">
        <v>757</v>
      </c>
    </row>
    <row r="764" spans="1:10">
      <c r="A764" s="59">
        <f t="shared" si="126"/>
        <v>0.85700000000000065</v>
      </c>
      <c r="B764" s="59">
        <f t="shared" si="127"/>
        <v>9.5699999999998386</v>
      </c>
      <c r="C764" s="59">
        <f t="shared" si="128"/>
        <v>4.7849999999999193</v>
      </c>
      <c r="D764" s="59">
        <f t="shared" si="129"/>
        <v>4.7849999999999193</v>
      </c>
      <c r="E764" s="60">
        <f t="shared" si="122"/>
        <v>8.3444899999998672</v>
      </c>
      <c r="F764" s="50">
        <v>23.475000000000001</v>
      </c>
      <c r="G764" s="61">
        <f t="shared" si="123"/>
        <v>191.05732055024052</v>
      </c>
      <c r="H764" s="39">
        <f t="shared" si="124"/>
        <v>4.3266059446965489E+45</v>
      </c>
      <c r="I764" s="40">
        <f t="shared" si="125"/>
        <v>151.60000000000008</v>
      </c>
      <c r="J764" s="40">
        <v>758</v>
      </c>
    </row>
    <row r="765" spans="1:10">
      <c r="A765" s="59">
        <f t="shared" si="126"/>
        <v>0.85800000000000065</v>
      </c>
      <c r="B765" s="59">
        <f t="shared" si="127"/>
        <v>9.5799999999998384</v>
      </c>
      <c r="C765" s="59">
        <f t="shared" si="128"/>
        <v>4.7899999999999192</v>
      </c>
      <c r="D765" s="59">
        <f t="shared" si="129"/>
        <v>4.7899999999999192</v>
      </c>
      <c r="E765" s="60">
        <f t="shared" si="122"/>
        <v>8.3616399999998663</v>
      </c>
      <c r="F765" s="50">
        <v>23.475000000000001</v>
      </c>
      <c r="G765" s="61">
        <f t="shared" si="123"/>
        <v>191.85030432399046</v>
      </c>
      <c r="H765" s="39">
        <f t="shared" si="124"/>
        <v>4.9699651313933203E+45</v>
      </c>
      <c r="I765" s="40">
        <f t="shared" si="125"/>
        <v>151.80000000000007</v>
      </c>
      <c r="J765" s="40">
        <v>759</v>
      </c>
    </row>
    <row r="766" spans="1:10">
      <c r="A766" s="59">
        <f t="shared" si="126"/>
        <v>0.85900000000000065</v>
      </c>
      <c r="B766" s="59">
        <f t="shared" si="127"/>
        <v>9.5899999999998382</v>
      </c>
      <c r="C766" s="59">
        <f t="shared" si="128"/>
        <v>4.7949999999999191</v>
      </c>
      <c r="D766" s="59">
        <f t="shared" si="129"/>
        <v>4.7949999999999191</v>
      </c>
      <c r="E766" s="60">
        <f t="shared" si="122"/>
        <v>8.3788099999998664</v>
      </c>
      <c r="F766" s="50">
        <v>23.475000000000001</v>
      </c>
      <c r="G766" s="61">
        <f t="shared" si="123"/>
        <v>192.64580899024043</v>
      </c>
      <c r="H766" s="39">
        <f t="shared" si="124"/>
        <v>5.7089907708241298E+45</v>
      </c>
      <c r="I766" s="40">
        <f t="shared" si="125"/>
        <v>152.00000000000009</v>
      </c>
      <c r="J766" s="40">
        <v>760</v>
      </c>
    </row>
    <row r="767" spans="1:10">
      <c r="A767" s="59">
        <f t="shared" si="126"/>
        <v>0.86000000000000065</v>
      </c>
      <c r="B767" s="59">
        <f t="shared" si="127"/>
        <v>9.599999999999838</v>
      </c>
      <c r="C767" s="59">
        <f t="shared" si="128"/>
        <v>4.799999999999919</v>
      </c>
      <c r="D767" s="59">
        <f t="shared" si="129"/>
        <v>4.799999999999919</v>
      </c>
      <c r="E767" s="60">
        <f t="shared" si="122"/>
        <v>8.3959999999998658</v>
      </c>
      <c r="F767" s="50">
        <v>23.475000000000001</v>
      </c>
      <c r="G767" s="61">
        <f t="shared" si="123"/>
        <v>193.44383999999036</v>
      </c>
      <c r="H767" s="39">
        <f t="shared" si="124"/>
        <v>6.5579083071389345E+45</v>
      </c>
      <c r="I767" s="40">
        <f t="shared" si="125"/>
        <v>152.20000000000007</v>
      </c>
      <c r="J767" s="40">
        <v>761</v>
      </c>
    </row>
    <row r="768" spans="1:10">
      <c r="A768" s="59">
        <f t="shared" si="126"/>
        <v>0.86100000000000065</v>
      </c>
      <c r="B768" s="59">
        <f t="shared" si="127"/>
        <v>9.6099999999998378</v>
      </c>
      <c r="C768" s="59">
        <f t="shared" si="128"/>
        <v>4.8049999999999189</v>
      </c>
      <c r="D768" s="59">
        <f t="shared" si="129"/>
        <v>4.8049999999999189</v>
      </c>
      <c r="E768" s="60">
        <f t="shared" si="122"/>
        <v>8.4132099999998662</v>
      </c>
      <c r="F768" s="50">
        <v>23.475000000000001</v>
      </c>
      <c r="G768" s="61">
        <f t="shared" si="123"/>
        <v>194.24440281024036</v>
      </c>
      <c r="H768" s="39">
        <f t="shared" si="124"/>
        <v>7.5330584846318821E+45</v>
      </c>
      <c r="I768" s="40">
        <f t="shared" si="125"/>
        <v>152.40000000000006</v>
      </c>
      <c r="J768" s="40">
        <v>762</v>
      </c>
    </row>
    <row r="769" spans="1:10">
      <c r="A769" s="59">
        <f t="shared" si="126"/>
        <v>0.86200000000000065</v>
      </c>
      <c r="B769" s="59">
        <f t="shared" si="127"/>
        <v>9.6199999999998376</v>
      </c>
      <c r="C769" s="59">
        <f t="shared" si="128"/>
        <v>4.8099999999999188</v>
      </c>
      <c r="D769" s="59">
        <f t="shared" si="129"/>
        <v>4.8099999999999188</v>
      </c>
      <c r="E769" s="60">
        <f t="shared" si="122"/>
        <v>8.4304399999998658</v>
      </c>
      <c r="F769" s="50">
        <v>23.475000000000001</v>
      </c>
      <c r="G769" s="61">
        <f t="shared" si="123"/>
        <v>195.04750288399029</v>
      </c>
      <c r="H769" s="39">
        <f t="shared" si="124"/>
        <v>8.6532118893931003E+45</v>
      </c>
      <c r="I769" s="40">
        <f t="shared" si="125"/>
        <v>152.60000000000008</v>
      </c>
      <c r="J769" s="40">
        <v>763</v>
      </c>
    </row>
    <row r="770" spans="1:10">
      <c r="A770" s="59">
        <f t="shared" si="126"/>
        <v>0.86300000000000066</v>
      </c>
      <c r="B770" s="59">
        <f t="shared" si="127"/>
        <v>9.6299999999998374</v>
      </c>
      <c r="C770" s="59">
        <f t="shared" si="128"/>
        <v>4.8149999999999187</v>
      </c>
      <c r="D770" s="59">
        <f t="shared" si="129"/>
        <v>4.8149999999999187</v>
      </c>
      <c r="E770" s="60">
        <f t="shared" si="122"/>
        <v>8.4476899999998647</v>
      </c>
      <c r="F770" s="50">
        <v>23.475000000000001</v>
      </c>
      <c r="G770" s="61">
        <f t="shared" si="123"/>
        <v>195.85314569024027</v>
      </c>
      <c r="H770" s="39">
        <f t="shared" si="124"/>
        <v>9.9399302627866405E+45</v>
      </c>
      <c r="I770" s="40">
        <f t="shared" si="125"/>
        <v>152.80000000000007</v>
      </c>
      <c r="J770" s="40">
        <v>764</v>
      </c>
    </row>
    <row r="771" spans="1:10">
      <c r="A771" s="59">
        <f t="shared" si="126"/>
        <v>0.86400000000000066</v>
      </c>
      <c r="B771" s="59">
        <f t="shared" si="127"/>
        <v>9.6399999999998371</v>
      </c>
      <c r="C771" s="59">
        <f t="shared" si="128"/>
        <v>4.8199999999999186</v>
      </c>
      <c r="D771" s="59">
        <f t="shared" si="129"/>
        <v>4.8199999999999186</v>
      </c>
      <c r="E771" s="60">
        <f t="shared" si="122"/>
        <v>8.4649599999998646</v>
      </c>
      <c r="F771" s="50">
        <v>23.475000000000001</v>
      </c>
      <c r="G771" s="61">
        <f t="shared" si="123"/>
        <v>196.66133670399023</v>
      </c>
      <c r="H771" s="39">
        <f t="shared" si="124"/>
        <v>1.141798154164826E+46</v>
      </c>
      <c r="I771" s="40">
        <f t="shared" si="125"/>
        <v>153.00000000000009</v>
      </c>
      <c r="J771" s="40">
        <v>765</v>
      </c>
    </row>
    <row r="772" spans="1:10">
      <c r="A772" s="59">
        <f t="shared" si="126"/>
        <v>0.86500000000000066</v>
      </c>
      <c r="B772" s="59">
        <f t="shared" si="127"/>
        <v>9.6499999999998369</v>
      </c>
      <c r="C772" s="59">
        <f t="shared" si="128"/>
        <v>4.8249999999999185</v>
      </c>
      <c r="D772" s="59">
        <f t="shared" si="129"/>
        <v>4.8249999999999185</v>
      </c>
      <c r="E772" s="60">
        <f t="shared" si="122"/>
        <v>8.4822499999998655</v>
      </c>
      <c r="F772" s="50">
        <v>23.475000000000001</v>
      </c>
      <c r="G772" s="61">
        <f t="shared" si="123"/>
        <v>197.47208140624019</v>
      </c>
      <c r="H772" s="39">
        <f t="shared" si="124"/>
        <v>1.3115816614277869E+46</v>
      </c>
      <c r="I772" s="40">
        <f t="shared" si="125"/>
        <v>153.20000000000007</v>
      </c>
      <c r="J772" s="40">
        <v>766</v>
      </c>
    </row>
    <row r="773" spans="1:10">
      <c r="A773" s="59">
        <f t="shared" si="126"/>
        <v>0.86600000000000066</v>
      </c>
      <c r="B773" s="59">
        <f t="shared" si="127"/>
        <v>9.6599999999998367</v>
      </c>
      <c r="C773" s="59">
        <f t="shared" si="128"/>
        <v>4.8299999999999184</v>
      </c>
      <c r="D773" s="59">
        <f t="shared" si="129"/>
        <v>4.8299999999999184</v>
      </c>
      <c r="E773" s="60">
        <f t="shared" si="122"/>
        <v>8.4995599999998639</v>
      </c>
      <c r="F773" s="50">
        <v>23.475000000000001</v>
      </c>
      <c r="G773" s="61">
        <f t="shared" si="123"/>
        <v>198.28538528399011</v>
      </c>
      <c r="H773" s="39">
        <f t="shared" si="124"/>
        <v>1.5066116969263772E+46</v>
      </c>
      <c r="I773" s="40">
        <f t="shared" si="125"/>
        <v>153.40000000000006</v>
      </c>
      <c r="J773" s="40">
        <v>767</v>
      </c>
    </row>
    <row r="774" spans="1:10">
      <c r="A774" s="59">
        <f t="shared" si="126"/>
        <v>0.86700000000000066</v>
      </c>
      <c r="B774" s="59">
        <f t="shared" si="127"/>
        <v>9.6699999999998365</v>
      </c>
      <c r="C774" s="59">
        <f t="shared" si="128"/>
        <v>4.8349999999999183</v>
      </c>
      <c r="D774" s="59">
        <f t="shared" si="129"/>
        <v>4.8349999999999183</v>
      </c>
      <c r="E774" s="60">
        <f t="shared" si="122"/>
        <v>8.5168899999998633</v>
      </c>
      <c r="F774" s="50">
        <v>23.475000000000001</v>
      </c>
      <c r="G774" s="61">
        <f t="shared" si="123"/>
        <v>199.10125383024007</v>
      </c>
      <c r="H774" s="39">
        <f t="shared" si="124"/>
        <v>1.7306423778786208E+46</v>
      </c>
      <c r="I774" s="40">
        <f t="shared" si="125"/>
        <v>153.60000000000008</v>
      </c>
      <c r="J774" s="40">
        <v>768</v>
      </c>
    </row>
    <row r="775" spans="1:10">
      <c r="A775" s="59">
        <f t="shared" si="126"/>
        <v>0.86800000000000066</v>
      </c>
      <c r="B775" s="59">
        <f t="shared" si="127"/>
        <v>9.6799999999998363</v>
      </c>
      <c r="C775" s="59">
        <f t="shared" si="128"/>
        <v>4.8399999999999181</v>
      </c>
      <c r="D775" s="59">
        <f t="shared" si="129"/>
        <v>4.8399999999999181</v>
      </c>
      <c r="E775" s="60">
        <f t="shared" si="122"/>
        <v>8.5342399999998637</v>
      </c>
      <c r="F775" s="50">
        <v>23.475000000000001</v>
      </c>
      <c r="G775" s="61">
        <f t="shared" si="123"/>
        <v>199.91969254399004</v>
      </c>
      <c r="H775" s="39">
        <f t="shared" si="124"/>
        <v>1.9879860525573289E+46</v>
      </c>
      <c r="I775" s="40">
        <f t="shared" si="125"/>
        <v>153.80000000000007</v>
      </c>
      <c r="J775" s="40">
        <v>769</v>
      </c>
    </row>
    <row r="776" spans="1:10">
      <c r="A776" s="59">
        <f t="shared" si="126"/>
        <v>0.86900000000000066</v>
      </c>
      <c r="B776" s="59">
        <f t="shared" si="127"/>
        <v>9.6899999999998361</v>
      </c>
      <c r="C776" s="59">
        <f t="shared" si="128"/>
        <v>4.844999999999918</v>
      </c>
      <c r="D776" s="59">
        <f t="shared" si="129"/>
        <v>4.844999999999918</v>
      </c>
      <c r="E776" s="60">
        <f t="shared" ref="E776:E839" si="130">(1-A776)+A776*B776</f>
        <v>8.5516099999998616</v>
      </c>
      <c r="F776" s="50">
        <v>23.475000000000001</v>
      </c>
      <c r="G776" s="61">
        <f t="shared" ref="G776:G839" si="131">E776*C776*D776</f>
        <v>200.74070693023995</v>
      </c>
      <c r="H776" s="39">
        <f t="shared" ref="H776:H839" si="132">POWER($I$1,J776)</f>
        <v>2.2835963083296529E+46</v>
      </c>
      <c r="I776" s="40">
        <f t="shared" ref="I776:I839" si="133">LOG(H776,2)</f>
        <v>154.00000000000006</v>
      </c>
      <c r="J776" s="40">
        <v>770</v>
      </c>
    </row>
    <row r="777" spans="1:10">
      <c r="A777" s="59">
        <f t="shared" si="126"/>
        <v>0.87000000000000066</v>
      </c>
      <c r="B777" s="59">
        <f t="shared" si="127"/>
        <v>9.6999999999998359</v>
      </c>
      <c r="C777" s="59">
        <f t="shared" si="128"/>
        <v>4.8499999999999179</v>
      </c>
      <c r="D777" s="59">
        <f t="shared" si="129"/>
        <v>4.8499999999999179</v>
      </c>
      <c r="E777" s="60">
        <f t="shared" si="130"/>
        <v>8.5689999999998623</v>
      </c>
      <c r="F777" s="50">
        <v>23.475000000000001</v>
      </c>
      <c r="G777" s="61">
        <f t="shared" si="131"/>
        <v>201.56430249998994</v>
      </c>
      <c r="H777" s="39">
        <f t="shared" si="132"/>
        <v>2.6231633228555748E+46</v>
      </c>
      <c r="I777" s="40">
        <f t="shared" si="133"/>
        <v>154.20000000000007</v>
      </c>
      <c r="J777" s="40">
        <v>771</v>
      </c>
    </row>
    <row r="778" spans="1:10">
      <c r="A778" s="59">
        <f t="shared" si="126"/>
        <v>0.87100000000000066</v>
      </c>
      <c r="B778" s="59">
        <f t="shared" si="127"/>
        <v>9.7099999999998357</v>
      </c>
      <c r="C778" s="59">
        <f t="shared" si="128"/>
        <v>4.8549999999999178</v>
      </c>
      <c r="D778" s="59">
        <f t="shared" si="129"/>
        <v>4.8549999999999178</v>
      </c>
      <c r="E778" s="60">
        <f t="shared" si="130"/>
        <v>8.5864099999998622</v>
      </c>
      <c r="F778" s="50">
        <v>23.475000000000001</v>
      </c>
      <c r="G778" s="61">
        <f t="shared" si="131"/>
        <v>202.39048477023991</v>
      </c>
      <c r="H778" s="39">
        <f t="shared" si="132"/>
        <v>3.0132233938527549E+46</v>
      </c>
      <c r="I778" s="40">
        <f t="shared" si="133"/>
        <v>154.40000000000006</v>
      </c>
      <c r="J778" s="40">
        <v>772</v>
      </c>
    </row>
    <row r="779" spans="1:10">
      <c r="A779" s="59">
        <f t="shared" si="126"/>
        <v>0.87200000000000066</v>
      </c>
      <c r="B779" s="59">
        <f t="shared" si="127"/>
        <v>9.7199999999998354</v>
      </c>
      <c r="C779" s="59">
        <f t="shared" si="128"/>
        <v>4.8599999999999177</v>
      </c>
      <c r="D779" s="59">
        <f t="shared" si="129"/>
        <v>4.8599999999999177</v>
      </c>
      <c r="E779" s="60">
        <f t="shared" si="130"/>
        <v>8.6038399999998632</v>
      </c>
      <c r="F779" s="50">
        <v>23.475000000000001</v>
      </c>
      <c r="G779" s="61">
        <f t="shared" si="131"/>
        <v>203.21925926398987</v>
      </c>
      <c r="H779" s="39">
        <f t="shared" si="132"/>
        <v>3.4612847557572422E+46</v>
      </c>
      <c r="I779" s="40">
        <f t="shared" si="133"/>
        <v>154.60000000000008</v>
      </c>
      <c r="J779" s="40">
        <v>773</v>
      </c>
    </row>
    <row r="780" spans="1:10">
      <c r="A780" s="59">
        <f t="shared" si="126"/>
        <v>0.87300000000000066</v>
      </c>
      <c r="B780" s="59">
        <f t="shared" si="127"/>
        <v>9.7299999999998352</v>
      </c>
      <c r="C780" s="59">
        <f t="shared" si="128"/>
        <v>4.8649999999999176</v>
      </c>
      <c r="D780" s="59">
        <f t="shared" si="129"/>
        <v>4.8649999999999176</v>
      </c>
      <c r="E780" s="60">
        <f t="shared" si="130"/>
        <v>8.6212899999998616</v>
      </c>
      <c r="F780" s="50">
        <v>23.475000000000001</v>
      </c>
      <c r="G780" s="61">
        <f t="shared" si="131"/>
        <v>204.05063151023984</v>
      </c>
      <c r="H780" s="39">
        <f t="shared" si="132"/>
        <v>3.9759721051146582E+46</v>
      </c>
      <c r="I780" s="40">
        <f t="shared" si="133"/>
        <v>154.80000000000007</v>
      </c>
      <c r="J780" s="40">
        <v>774</v>
      </c>
    </row>
    <row r="781" spans="1:10">
      <c r="A781" s="59">
        <f t="shared" si="126"/>
        <v>0.87400000000000067</v>
      </c>
      <c r="B781" s="59">
        <f t="shared" si="127"/>
        <v>9.739999999999835</v>
      </c>
      <c r="C781" s="59">
        <f t="shared" si="128"/>
        <v>4.8699999999999175</v>
      </c>
      <c r="D781" s="59">
        <f t="shared" si="129"/>
        <v>4.8699999999999175</v>
      </c>
      <c r="E781" s="60">
        <f t="shared" si="130"/>
        <v>8.638759999999861</v>
      </c>
      <c r="F781" s="50">
        <v>23.475000000000001</v>
      </c>
      <c r="G781" s="61">
        <f t="shared" si="131"/>
        <v>204.88460704398975</v>
      </c>
      <c r="H781" s="39">
        <f t="shared" si="132"/>
        <v>4.5671926166593079E+46</v>
      </c>
      <c r="I781" s="40">
        <f t="shared" si="133"/>
        <v>155.00000000000009</v>
      </c>
      <c r="J781" s="40">
        <v>775</v>
      </c>
    </row>
    <row r="782" spans="1:10">
      <c r="A782" s="59">
        <f t="shared" si="126"/>
        <v>0.87500000000000067</v>
      </c>
      <c r="B782" s="59">
        <f t="shared" si="127"/>
        <v>9.7499999999998348</v>
      </c>
      <c r="C782" s="59">
        <f t="shared" si="128"/>
        <v>4.8749999999999174</v>
      </c>
      <c r="D782" s="59">
        <f t="shared" si="129"/>
        <v>4.8749999999999174</v>
      </c>
      <c r="E782" s="60">
        <f t="shared" si="130"/>
        <v>8.6562499999998614</v>
      </c>
      <c r="F782" s="50">
        <v>23.475000000000001</v>
      </c>
      <c r="G782" s="61">
        <f t="shared" si="131"/>
        <v>205.72119140623971</v>
      </c>
      <c r="H782" s="39">
        <f t="shared" si="132"/>
        <v>5.2463266457111507E+46</v>
      </c>
      <c r="I782" s="40">
        <f t="shared" si="133"/>
        <v>155.20000000000007</v>
      </c>
      <c r="J782" s="40">
        <v>776</v>
      </c>
    </row>
    <row r="783" spans="1:10">
      <c r="A783" s="59">
        <f t="shared" si="126"/>
        <v>0.87600000000000067</v>
      </c>
      <c r="B783" s="59">
        <f t="shared" si="127"/>
        <v>9.7599999999998346</v>
      </c>
      <c r="C783" s="59">
        <f t="shared" si="128"/>
        <v>4.8799999999999173</v>
      </c>
      <c r="D783" s="59">
        <f t="shared" si="129"/>
        <v>4.8799999999999173</v>
      </c>
      <c r="E783" s="60">
        <f t="shared" si="130"/>
        <v>8.6737599999998611</v>
      </c>
      <c r="F783" s="50">
        <v>23.475000000000001</v>
      </c>
      <c r="G783" s="61">
        <f t="shared" si="131"/>
        <v>206.56039014398968</v>
      </c>
      <c r="H783" s="39">
        <f t="shared" si="132"/>
        <v>6.0264467877055128E+46</v>
      </c>
      <c r="I783" s="40">
        <f t="shared" si="133"/>
        <v>155.40000000000009</v>
      </c>
      <c r="J783" s="40">
        <v>777</v>
      </c>
    </row>
    <row r="784" spans="1:10">
      <c r="A784" s="59">
        <f t="shared" si="126"/>
        <v>0.87700000000000067</v>
      </c>
      <c r="B784" s="59">
        <f t="shared" si="127"/>
        <v>9.7699999999998344</v>
      </c>
      <c r="C784" s="59">
        <f t="shared" si="128"/>
        <v>4.8849999999999172</v>
      </c>
      <c r="D784" s="59">
        <f t="shared" si="129"/>
        <v>4.8849999999999172</v>
      </c>
      <c r="E784" s="60">
        <f t="shared" si="130"/>
        <v>8.6912899999998601</v>
      </c>
      <c r="F784" s="50">
        <v>23.475000000000001</v>
      </c>
      <c r="G784" s="61">
        <f t="shared" si="131"/>
        <v>207.40220881023961</v>
      </c>
      <c r="H784" s="39">
        <f t="shared" si="132"/>
        <v>6.9225695115144874E+46</v>
      </c>
      <c r="I784" s="40">
        <f t="shared" si="133"/>
        <v>155.60000000000008</v>
      </c>
      <c r="J784" s="40">
        <v>778</v>
      </c>
    </row>
    <row r="785" spans="1:10">
      <c r="A785" s="59">
        <f t="shared" si="126"/>
        <v>0.87800000000000067</v>
      </c>
      <c r="B785" s="59">
        <f t="shared" si="127"/>
        <v>9.7799999999998342</v>
      </c>
      <c r="C785" s="59">
        <f t="shared" si="128"/>
        <v>4.8899999999999171</v>
      </c>
      <c r="D785" s="59">
        <f t="shared" si="129"/>
        <v>4.8899999999999171</v>
      </c>
      <c r="E785" s="60">
        <f t="shared" si="130"/>
        <v>8.70883999999986</v>
      </c>
      <c r="F785" s="50">
        <v>23.475000000000001</v>
      </c>
      <c r="G785" s="61">
        <f t="shared" si="131"/>
        <v>208.24665296398959</v>
      </c>
      <c r="H785" s="39">
        <f t="shared" si="132"/>
        <v>7.9519442102293205E+46</v>
      </c>
      <c r="I785" s="40">
        <f t="shared" si="133"/>
        <v>155.8000000000001</v>
      </c>
      <c r="J785" s="40">
        <v>779</v>
      </c>
    </row>
    <row r="786" spans="1:10">
      <c r="A786" s="59">
        <f t="shared" si="126"/>
        <v>0.87900000000000067</v>
      </c>
      <c r="B786" s="59">
        <f t="shared" si="127"/>
        <v>9.7899999999998339</v>
      </c>
      <c r="C786" s="59">
        <f t="shared" si="128"/>
        <v>4.894999999999917</v>
      </c>
      <c r="D786" s="59">
        <f t="shared" si="129"/>
        <v>4.894999999999917</v>
      </c>
      <c r="E786" s="60">
        <f t="shared" si="130"/>
        <v>8.7264099999998592</v>
      </c>
      <c r="F786" s="50">
        <v>23.475000000000001</v>
      </c>
      <c r="G786" s="61">
        <f t="shared" si="131"/>
        <v>209.09372817023953</v>
      </c>
      <c r="H786" s="39">
        <f t="shared" si="132"/>
        <v>9.1343852333186199E+46</v>
      </c>
      <c r="I786" s="40">
        <f t="shared" si="133"/>
        <v>156.00000000000009</v>
      </c>
      <c r="J786" s="40">
        <v>780</v>
      </c>
    </row>
    <row r="787" spans="1:10">
      <c r="A787" s="59">
        <f t="shared" si="126"/>
        <v>0.88000000000000067</v>
      </c>
      <c r="B787" s="59">
        <f t="shared" si="127"/>
        <v>9.7999999999998337</v>
      </c>
      <c r="C787" s="59">
        <f t="shared" si="128"/>
        <v>4.8999999999999169</v>
      </c>
      <c r="D787" s="59">
        <f t="shared" si="129"/>
        <v>4.8999999999999169</v>
      </c>
      <c r="E787" s="60">
        <f t="shared" si="130"/>
        <v>8.7439999999998594</v>
      </c>
      <c r="F787" s="50">
        <v>23.475000000000001</v>
      </c>
      <c r="G787" s="61">
        <f t="shared" si="131"/>
        <v>209.94343999998949</v>
      </c>
      <c r="H787" s="39">
        <f t="shared" si="132"/>
        <v>1.0492653291422305E+47</v>
      </c>
      <c r="I787" s="40">
        <f t="shared" si="133"/>
        <v>156.2000000000001</v>
      </c>
      <c r="J787" s="40">
        <v>781</v>
      </c>
    </row>
    <row r="788" spans="1:10">
      <c r="A788" s="59">
        <f t="shared" si="126"/>
        <v>0.88100000000000067</v>
      </c>
      <c r="B788" s="59">
        <f t="shared" si="127"/>
        <v>9.8099999999998335</v>
      </c>
      <c r="C788" s="59">
        <f t="shared" si="128"/>
        <v>4.9049999999999168</v>
      </c>
      <c r="D788" s="59">
        <f t="shared" si="129"/>
        <v>4.9049999999999168</v>
      </c>
      <c r="E788" s="60">
        <f t="shared" si="130"/>
        <v>8.7616099999998589</v>
      </c>
      <c r="F788" s="50">
        <v>23.475000000000001</v>
      </c>
      <c r="G788" s="61">
        <f t="shared" si="131"/>
        <v>210.79579403023945</v>
      </c>
      <c r="H788" s="39">
        <f t="shared" si="132"/>
        <v>1.2052893575411026E+47</v>
      </c>
      <c r="I788" s="40">
        <f t="shared" si="133"/>
        <v>156.40000000000009</v>
      </c>
      <c r="J788" s="40">
        <v>782</v>
      </c>
    </row>
    <row r="789" spans="1:10">
      <c r="A789" s="59">
        <f t="shared" si="126"/>
        <v>0.88200000000000067</v>
      </c>
      <c r="B789" s="59">
        <f t="shared" si="127"/>
        <v>9.8199999999998333</v>
      </c>
      <c r="C789" s="59">
        <f t="shared" si="128"/>
        <v>4.9099999999999167</v>
      </c>
      <c r="D789" s="59">
        <f t="shared" si="129"/>
        <v>4.9099999999999167</v>
      </c>
      <c r="E789" s="60">
        <f t="shared" si="130"/>
        <v>8.7792399999998576</v>
      </c>
      <c r="F789" s="50">
        <v>23.475000000000001</v>
      </c>
      <c r="G789" s="61">
        <f t="shared" si="131"/>
        <v>211.65079584398939</v>
      </c>
      <c r="H789" s="39">
        <f t="shared" si="132"/>
        <v>1.3845139023028981E+47</v>
      </c>
      <c r="I789" s="40">
        <f t="shared" si="133"/>
        <v>156.60000000000008</v>
      </c>
      <c r="J789" s="40">
        <v>783</v>
      </c>
    </row>
    <row r="790" spans="1:10">
      <c r="A790" s="59">
        <f t="shared" si="126"/>
        <v>0.88300000000000067</v>
      </c>
      <c r="B790" s="59">
        <f t="shared" si="127"/>
        <v>9.8299999999998331</v>
      </c>
      <c r="C790" s="59">
        <f t="shared" si="128"/>
        <v>4.9149999999999165</v>
      </c>
      <c r="D790" s="59">
        <f t="shared" si="129"/>
        <v>4.9149999999999165</v>
      </c>
      <c r="E790" s="60">
        <f t="shared" si="130"/>
        <v>8.7968899999998591</v>
      </c>
      <c r="F790" s="50">
        <v>23.475000000000001</v>
      </c>
      <c r="G790" s="61">
        <f t="shared" si="131"/>
        <v>212.50845103023937</v>
      </c>
      <c r="H790" s="39">
        <f t="shared" si="132"/>
        <v>1.5903888420458647E+47</v>
      </c>
      <c r="I790" s="40">
        <f t="shared" si="133"/>
        <v>156.8000000000001</v>
      </c>
      <c r="J790" s="40">
        <v>784</v>
      </c>
    </row>
    <row r="791" spans="1:10">
      <c r="A791" s="59">
        <f t="shared" si="126"/>
        <v>0.88400000000000067</v>
      </c>
      <c r="B791" s="59">
        <f t="shared" si="127"/>
        <v>9.8399999999998329</v>
      </c>
      <c r="C791" s="59">
        <f t="shared" si="128"/>
        <v>4.9199999999999164</v>
      </c>
      <c r="D791" s="59">
        <f t="shared" si="129"/>
        <v>4.9199999999999164</v>
      </c>
      <c r="E791" s="60">
        <f t="shared" si="130"/>
        <v>8.8145599999998581</v>
      </c>
      <c r="F791" s="50">
        <v>23.475000000000001</v>
      </c>
      <c r="G791" s="61">
        <f t="shared" si="131"/>
        <v>213.36876518398932</v>
      </c>
      <c r="H791" s="39">
        <f t="shared" si="132"/>
        <v>1.8268770466637244E+47</v>
      </c>
      <c r="I791" s="40">
        <f t="shared" si="133"/>
        <v>157.00000000000009</v>
      </c>
      <c r="J791" s="40">
        <v>785</v>
      </c>
    </row>
    <row r="792" spans="1:10">
      <c r="A792" s="59">
        <f t="shared" si="126"/>
        <v>0.88500000000000068</v>
      </c>
      <c r="B792" s="59">
        <f t="shared" si="127"/>
        <v>9.8499999999998327</v>
      </c>
      <c r="C792" s="59">
        <f t="shared" si="128"/>
        <v>4.9249999999999163</v>
      </c>
      <c r="D792" s="59">
        <f t="shared" si="129"/>
        <v>4.9249999999999163</v>
      </c>
      <c r="E792" s="60">
        <f t="shared" si="130"/>
        <v>8.8322499999998563</v>
      </c>
      <c r="F792" s="50">
        <v>23.475000000000001</v>
      </c>
      <c r="G792" s="61">
        <f t="shared" si="131"/>
        <v>214.23174390623925</v>
      </c>
      <c r="H792" s="39">
        <f t="shared" si="132"/>
        <v>2.0985306582844615E+47</v>
      </c>
      <c r="I792" s="40">
        <f t="shared" si="133"/>
        <v>157.20000000000007</v>
      </c>
      <c r="J792" s="40">
        <v>786</v>
      </c>
    </row>
    <row r="793" spans="1:10">
      <c r="A793" s="59">
        <f t="shared" si="126"/>
        <v>0.88600000000000068</v>
      </c>
      <c r="B793" s="59">
        <f t="shared" si="127"/>
        <v>9.8599999999998325</v>
      </c>
      <c r="C793" s="59">
        <f t="shared" si="128"/>
        <v>4.9299999999999162</v>
      </c>
      <c r="D793" s="59">
        <f t="shared" si="129"/>
        <v>4.9299999999999162</v>
      </c>
      <c r="E793" s="60">
        <f t="shared" si="130"/>
        <v>8.8499599999998573</v>
      </c>
      <c r="F793" s="50">
        <v>23.475000000000001</v>
      </c>
      <c r="G793" s="61">
        <f t="shared" si="131"/>
        <v>215.09739280398921</v>
      </c>
      <c r="H793" s="39">
        <f t="shared" si="132"/>
        <v>2.4105787150822067E+47</v>
      </c>
      <c r="I793" s="40">
        <f t="shared" si="133"/>
        <v>157.40000000000009</v>
      </c>
      <c r="J793" s="40">
        <v>787</v>
      </c>
    </row>
    <row r="794" spans="1:10">
      <c r="A794" s="59">
        <f t="shared" si="126"/>
        <v>0.88700000000000068</v>
      </c>
      <c r="B794" s="59">
        <f t="shared" si="127"/>
        <v>9.8699999999998322</v>
      </c>
      <c r="C794" s="59">
        <f t="shared" si="128"/>
        <v>4.9349999999999161</v>
      </c>
      <c r="D794" s="59">
        <f t="shared" si="129"/>
        <v>4.9349999999999161</v>
      </c>
      <c r="E794" s="60">
        <f t="shared" si="130"/>
        <v>8.8676899999998575</v>
      </c>
      <c r="F794" s="50">
        <v>23.475000000000001</v>
      </c>
      <c r="G794" s="61">
        <f t="shared" si="131"/>
        <v>215.96571749023917</v>
      </c>
      <c r="H794" s="39">
        <f t="shared" si="132"/>
        <v>2.769027804605797E+47</v>
      </c>
      <c r="I794" s="40">
        <f t="shared" si="133"/>
        <v>157.60000000000008</v>
      </c>
      <c r="J794" s="40">
        <v>788</v>
      </c>
    </row>
    <row r="795" spans="1:10">
      <c r="A795" s="59">
        <f t="shared" si="126"/>
        <v>0.88800000000000068</v>
      </c>
      <c r="B795" s="59">
        <f t="shared" si="127"/>
        <v>9.879999999999832</v>
      </c>
      <c r="C795" s="59">
        <f t="shared" si="128"/>
        <v>4.939999999999916</v>
      </c>
      <c r="D795" s="59">
        <f t="shared" si="129"/>
        <v>4.939999999999916</v>
      </c>
      <c r="E795" s="60">
        <f t="shared" si="130"/>
        <v>8.885439999999857</v>
      </c>
      <c r="F795" s="50">
        <v>23.475000000000001</v>
      </c>
      <c r="G795" s="61">
        <f t="shared" si="131"/>
        <v>216.83672358398914</v>
      </c>
      <c r="H795" s="39">
        <f t="shared" si="132"/>
        <v>3.1807776840917298E+47</v>
      </c>
      <c r="I795" s="40">
        <f t="shared" si="133"/>
        <v>157.8000000000001</v>
      </c>
      <c r="J795" s="40">
        <v>789</v>
      </c>
    </row>
    <row r="796" spans="1:10">
      <c r="A796" s="59">
        <f t="shared" si="126"/>
        <v>0.88900000000000068</v>
      </c>
      <c r="B796" s="59">
        <f t="shared" si="127"/>
        <v>9.8899999999998318</v>
      </c>
      <c r="C796" s="59">
        <f t="shared" si="128"/>
        <v>4.9449999999999159</v>
      </c>
      <c r="D796" s="59">
        <f t="shared" si="129"/>
        <v>4.9449999999999159</v>
      </c>
      <c r="E796" s="60">
        <f t="shared" si="130"/>
        <v>8.9032099999998557</v>
      </c>
      <c r="F796" s="50">
        <v>23.475000000000001</v>
      </c>
      <c r="G796" s="61">
        <f t="shared" si="131"/>
        <v>217.71041671023906</v>
      </c>
      <c r="H796" s="39">
        <f t="shared" si="132"/>
        <v>3.6537540933274488E+47</v>
      </c>
      <c r="I796" s="40">
        <f t="shared" si="133"/>
        <v>158.00000000000009</v>
      </c>
      <c r="J796" s="40">
        <v>790</v>
      </c>
    </row>
    <row r="797" spans="1:10">
      <c r="A797" s="59">
        <f t="shared" si="126"/>
        <v>0.89000000000000068</v>
      </c>
      <c r="B797" s="59">
        <f t="shared" si="127"/>
        <v>9.8999999999998316</v>
      </c>
      <c r="C797" s="59">
        <f t="shared" si="128"/>
        <v>4.9499999999999158</v>
      </c>
      <c r="D797" s="59">
        <f t="shared" si="129"/>
        <v>4.9499999999999158</v>
      </c>
      <c r="E797" s="60">
        <f t="shared" si="130"/>
        <v>8.9209999999998555</v>
      </c>
      <c r="F797" s="50">
        <v>23.475000000000001</v>
      </c>
      <c r="G797" s="61">
        <f t="shared" si="131"/>
        <v>218.58680249998903</v>
      </c>
      <c r="H797" s="39">
        <f t="shared" si="132"/>
        <v>4.1970613165689246E+47</v>
      </c>
      <c r="I797" s="40">
        <f t="shared" si="133"/>
        <v>158.20000000000007</v>
      </c>
      <c r="J797" s="40">
        <v>791</v>
      </c>
    </row>
    <row r="798" spans="1:10">
      <c r="A798" s="59">
        <f t="shared" si="126"/>
        <v>0.89100000000000068</v>
      </c>
      <c r="B798" s="59">
        <f t="shared" si="127"/>
        <v>9.9099999999998314</v>
      </c>
      <c r="C798" s="59">
        <f t="shared" si="128"/>
        <v>4.9549999999999157</v>
      </c>
      <c r="D798" s="59">
        <f t="shared" si="129"/>
        <v>4.9549999999999157</v>
      </c>
      <c r="E798" s="60">
        <f t="shared" si="130"/>
        <v>8.9388099999998563</v>
      </c>
      <c r="F798" s="50">
        <v>23.475000000000001</v>
      </c>
      <c r="G798" s="61">
        <f t="shared" si="131"/>
        <v>219.46588659023899</v>
      </c>
      <c r="H798" s="39">
        <f t="shared" si="132"/>
        <v>4.8211574301644143E+47</v>
      </c>
      <c r="I798" s="40">
        <f t="shared" si="133"/>
        <v>158.40000000000009</v>
      </c>
      <c r="J798" s="40">
        <v>792</v>
      </c>
    </row>
    <row r="799" spans="1:10">
      <c r="A799" s="59">
        <f t="shared" si="126"/>
        <v>0.89200000000000068</v>
      </c>
      <c r="B799" s="59">
        <f t="shared" si="127"/>
        <v>9.9199999999998312</v>
      </c>
      <c r="C799" s="59">
        <f t="shared" si="128"/>
        <v>4.9599999999999156</v>
      </c>
      <c r="D799" s="59">
        <f t="shared" si="129"/>
        <v>4.9599999999999156</v>
      </c>
      <c r="E799" s="60">
        <f t="shared" si="130"/>
        <v>8.9566399999998545</v>
      </c>
      <c r="F799" s="50">
        <v>23.475000000000001</v>
      </c>
      <c r="G799" s="61">
        <f t="shared" si="131"/>
        <v>220.34767462398892</v>
      </c>
      <c r="H799" s="39">
        <f t="shared" si="132"/>
        <v>5.5380556092115964E+47</v>
      </c>
      <c r="I799" s="40">
        <f t="shared" si="133"/>
        <v>158.60000000000008</v>
      </c>
      <c r="J799" s="40">
        <v>793</v>
      </c>
    </row>
    <row r="800" spans="1:10">
      <c r="A800" s="59">
        <f t="shared" si="126"/>
        <v>0.89300000000000068</v>
      </c>
      <c r="B800" s="59">
        <f t="shared" si="127"/>
        <v>9.929999999999831</v>
      </c>
      <c r="C800" s="59">
        <f t="shared" si="128"/>
        <v>4.9649999999999155</v>
      </c>
      <c r="D800" s="59">
        <f t="shared" si="129"/>
        <v>4.9649999999999155</v>
      </c>
      <c r="E800" s="60">
        <f t="shared" si="130"/>
        <v>8.9744899999998555</v>
      </c>
      <c r="F800" s="50">
        <v>23.475000000000001</v>
      </c>
      <c r="G800" s="61">
        <f t="shared" si="131"/>
        <v>221.2321722502389</v>
      </c>
      <c r="H800" s="39">
        <f t="shared" si="132"/>
        <v>6.3615553681834621E+47</v>
      </c>
      <c r="I800" s="40">
        <f t="shared" si="133"/>
        <v>158.80000000000007</v>
      </c>
      <c r="J800" s="40">
        <v>794</v>
      </c>
    </row>
    <row r="801" spans="1:10">
      <c r="A801" s="59">
        <f t="shared" si="126"/>
        <v>0.89400000000000068</v>
      </c>
      <c r="B801" s="59">
        <f t="shared" si="127"/>
        <v>9.9399999999998307</v>
      </c>
      <c r="C801" s="59">
        <f t="shared" si="128"/>
        <v>4.9699999999999154</v>
      </c>
      <c r="D801" s="59">
        <f t="shared" si="129"/>
        <v>4.9699999999999154</v>
      </c>
      <c r="E801" s="60">
        <f t="shared" si="130"/>
        <v>8.9923599999998558</v>
      </c>
      <c r="F801" s="50">
        <v>23.475000000000001</v>
      </c>
      <c r="G801" s="61">
        <f t="shared" si="131"/>
        <v>222.11938512398888</v>
      </c>
      <c r="H801" s="39">
        <f t="shared" si="132"/>
        <v>7.3075081866549008E+47</v>
      </c>
      <c r="I801" s="40">
        <f t="shared" si="133"/>
        <v>159.00000000000009</v>
      </c>
      <c r="J801" s="40">
        <v>795</v>
      </c>
    </row>
    <row r="802" spans="1:10">
      <c r="A802" s="59">
        <f t="shared" ref="A802:A865" si="134">A801+0.1%</f>
        <v>0.89500000000000068</v>
      </c>
      <c r="B802" s="59">
        <f t="shared" ref="B802:B865" si="135">B801+1%</f>
        <v>9.9499999999998305</v>
      </c>
      <c r="C802" s="59">
        <f t="shared" ref="C802:C865" si="136">C801+0.5%</f>
        <v>4.9749999999999153</v>
      </c>
      <c r="D802" s="59">
        <f t="shared" ref="D802:D865" si="137">D801+0.5%</f>
        <v>4.9749999999999153</v>
      </c>
      <c r="E802" s="60">
        <f t="shared" si="130"/>
        <v>9.0102499999998535</v>
      </c>
      <c r="F802" s="50">
        <v>23.475000000000001</v>
      </c>
      <c r="G802" s="61">
        <f t="shared" si="131"/>
        <v>223.00931890623878</v>
      </c>
      <c r="H802" s="39">
        <f t="shared" si="132"/>
        <v>8.3941226331378524E+47</v>
      </c>
      <c r="I802" s="40">
        <f t="shared" si="133"/>
        <v>159.20000000000007</v>
      </c>
      <c r="J802" s="40">
        <v>796</v>
      </c>
    </row>
    <row r="803" spans="1:10">
      <c r="A803" s="59">
        <f t="shared" si="134"/>
        <v>0.89600000000000068</v>
      </c>
      <c r="B803" s="59">
        <f t="shared" si="135"/>
        <v>9.9599999999998303</v>
      </c>
      <c r="C803" s="59">
        <f t="shared" si="136"/>
        <v>4.9799999999999152</v>
      </c>
      <c r="D803" s="59">
        <f t="shared" si="137"/>
        <v>4.9799999999999152</v>
      </c>
      <c r="E803" s="60">
        <f t="shared" si="130"/>
        <v>9.0281599999998541</v>
      </c>
      <c r="F803" s="50">
        <v>23.475000000000001</v>
      </c>
      <c r="G803" s="61">
        <f t="shared" si="131"/>
        <v>223.90197926398875</v>
      </c>
      <c r="H803" s="39">
        <f t="shared" si="132"/>
        <v>9.6423148603288319E+47</v>
      </c>
      <c r="I803" s="40">
        <f t="shared" si="133"/>
        <v>159.40000000000009</v>
      </c>
      <c r="J803" s="40">
        <v>797</v>
      </c>
    </row>
    <row r="804" spans="1:10">
      <c r="A804" s="59">
        <f t="shared" si="134"/>
        <v>0.89700000000000069</v>
      </c>
      <c r="B804" s="59">
        <f t="shared" si="135"/>
        <v>9.9699999999998301</v>
      </c>
      <c r="C804" s="59">
        <f t="shared" si="136"/>
        <v>4.9849999999999151</v>
      </c>
      <c r="D804" s="59">
        <f t="shared" si="137"/>
        <v>4.9849999999999151</v>
      </c>
      <c r="E804" s="60">
        <f t="shared" si="130"/>
        <v>9.0460899999998539</v>
      </c>
      <c r="F804" s="50">
        <v>23.475000000000001</v>
      </c>
      <c r="G804" s="61">
        <f t="shared" si="131"/>
        <v>224.79737187023872</v>
      </c>
      <c r="H804" s="39">
        <f t="shared" si="132"/>
        <v>1.1076111218423193E+48</v>
      </c>
      <c r="I804" s="40">
        <f t="shared" si="133"/>
        <v>159.60000000000008</v>
      </c>
      <c r="J804" s="40">
        <v>798</v>
      </c>
    </row>
    <row r="805" spans="1:10">
      <c r="A805" s="59">
        <f t="shared" si="134"/>
        <v>0.89800000000000069</v>
      </c>
      <c r="B805" s="59">
        <f t="shared" si="135"/>
        <v>9.9799999999998299</v>
      </c>
      <c r="C805" s="59">
        <f t="shared" si="136"/>
        <v>4.9899999999999149</v>
      </c>
      <c r="D805" s="59">
        <f t="shared" si="137"/>
        <v>4.9899999999999149</v>
      </c>
      <c r="E805" s="60">
        <f t="shared" si="130"/>
        <v>9.0640399999998529</v>
      </c>
      <c r="F805" s="50">
        <v>23.475000000000001</v>
      </c>
      <c r="G805" s="61">
        <f t="shared" si="131"/>
        <v>225.69550240398866</v>
      </c>
      <c r="H805" s="39">
        <f t="shared" si="132"/>
        <v>1.2723110736366931E+48</v>
      </c>
      <c r="I805" s="40">
        <f t="shared" si="133"/>
        <v>159.80000000000007</v>
      </c>
      <c r="J805" s="40">
        <v>799</v>
      </c>
    </row>
    <row r="806" spans="1:10">
      <c r="A806" s="59">
        <f t="shared" si="134"/>
        <v>0.89900000000000069</v>
      </c>
      <c r="B806" s="59">
        <f t="shared" si="135"/>
        <v>9.9899999999998297</v>
      </c>
      <c r="C806" s="59">
        <f t="shared" si="136"/>
        <v>4.9949999999999148</v>
      </c>
      <c r="D806" s="59">
        <f t="shared" si="137"/>
        <v>4.9949999999999148</v>
      </c>
      <c r="E806" s="60">
        <f t="shared" si="130"/>
        <v>9.0820099999998529</v>
      </c>
      <c r="F806" s="50">
        <v>23.475000000000001</v>
      </c>
      <c r="G806" s="61">
        <f t="shared" si="131"/>
        <v>226.5963765502386</v>
      </c>
      <c r="H806" s="39">
        <f t="shared" si="132"/>
        <v>1.4615016373309808E+48</v>
      </c>
      <c r="I806" s="40">
        <f t="shared" si="133"/>
        <v>160.00000000000009</v>
      </c>
      <c r="J806" s="40">
        <v>800</v>
      </c>
    </row>
    <row r="807" spans="1:10">
      <c r="A807" s="59">
        <f t="shared" si="134"/>
        <v>0.90000000000000069</v>
      </c>
      <c r="B807" s="59">
        <f t="shared" si="135"/>
        <v>9.9999999999998295</v>
      </c>
      <c r="C807" s="59">
        <f t="shared" si="136"/>
        <v>4.9999999999999147</v>
      </c>
      <c r="D807" s="59">
        <f t="shared" si="137"/>
        <v>4.9999999999999147</v>
      </c>
      <c r="E807" s="60">
        <f t="shared" si="130"/>
        <v>9.0999999999998522</v>
      </c>
      <c r="F807" s="50">
        <v>23.475000000000001</v>
      </c>
      <c r="G807" s="61">
        <f t="shared" si="131"/>
        <v>227.49999999998855</v>
      </c>
      <c r="H807" s="39">
        <f t="shared" si="132"/>
        <v>1.6788245266275711E+48</v>
      </c>
      <c r="I807" s="40">
        <f t="shared" si="133"/>
        <v>160.20000000000007</v>
      </c>
      <c r="J807" s="40">
        <v>801</v>
      </c>
    </row>
    <row r="808" spans="1:10">
      <c r="A808" s="59">
        <f t="shared" si="134"/>
        <v>0.90100000000000069</v>
      </c>
      <c r="B808" s="59">
        <f t="shared" si="135"/>
        <v>10.009999999999829</v>
      </c>
      <c r="C808" s="59">
        <f t="shared" si="136"/>
        <v>5.0049999999999146</v>
      </c>
      <c r="D808" s="59">
        <f t="shared" si="137"/>
        <v>5.0049999999999146</v>
      </c>
      <c r="E808" s="60">
        <f t="shared" si="130"/>
        <v>9.1180099999998525</v>
      </c>
      <c r="F808" s="50">
        <v>23.475000000000001</v>
      </c>
      <c r="G808" s="61">
        <f t="shared" si="131"/>
        <v>228.40637845023852</v>
      </c>
      <c r="H808" s="39">
        <f t="shared" si="132"/>
        <v>1.928462972065767E+48</v>
      </c>
      <c r="I808" s="40">
        <f t="shared" si="133"/>
        <v>160.40000000000009</v>
      </c>
      <c r="J808" s="40">
        <v>802</v>
      </c>
    </row>
    <row r="809" spans="1:10">
      <c r="A809" s="59">
        <f t="shared" si="134"/>
        <v>0.90200000000000069</v>
      </c>
      <c r="B809" s="59">
        <f t="shared" si="135"/>
        <v>10.019999999999829</v>
      </c>
      <c r="C809" s="59">
        <f t="shared" si="136"/>
        <v>5.0099999999999145</v>
      </c>
      <c r="D809" s="59">
        <f t="shared" si="137"/>
        <v>5.0099999999999145</v>
      </c>
      <c r="E809" s="60">
        <f t="shared" si="130"/>
        <v>9.1360399999998521</v>
      </c>
      <c r="F809" s="50">
        <v>23.475000000000001</v>
      </c>
      <c r="G809" s="61">
        <f t="shared" si="131"/>
        <v>229.31551760398847</v>
      </c>
      <c r="H809" s="39">
        <f t="shared" si="132"/>
        <v>2.2152222436846402E+48</v>
      </c>
      <c r="I809" s="40">
        <f t="shared" si="133"/>
        <v>160.60000000000008</v>
      </c>
      <c r="J809" s="40">
        <v>803</v>
      </c>
    </row>
    <row r="810" spans="1:10">
      <c r="A810" s="59">
        <f t="shared" si="134"/>
        <v>0.90300000000000069</v>
      </c>
      <c r="B810" s="59">
        <f t="shared" si="135"/>
        <v>10.029999999999829</v>
      </c>
      <c r="C810" s="59">
        <f t="shared" si="136"/>
        <v>5.0149999999999144</v>
      </c>
      <c r="D810" s="59">
        <f t="shared" si="137"/>
        <v>5.0149999999999144</v>
      </c>
      <c r="E810" s="60">
        <f t="shared" si="130"/>
        <v>9.1540899999998526</v>
      </c>
      <c r="F810" s="50">
        <v>23.475000000000001</v>
      </c>
      <c r="G810" s="61">
        <f t="shared" si="131"/>
        <v>230.22742317023844</v>
      </c>
      <c r="H810" s="39">
        <f t="shared" si="132"/>
        <v>2.5446221472733868E+48</v>
      </c>
      <c r="I810" s="40">
        <f t="shared" si="133"/>
        <v>160.80000000000007</v>
      </c>
      <c r="J810" s="40">
        <v>804</v>
      </c>
    </row>
    <row r="811" spans="1:10">
      <c r="A811" s="59">
        <f t="shared" si="134"/>
        <v>0.90400000000000069</v>
      </c>
      <c r="B811" s="59">
        <f t="shared" si="135"/>
        <v>10.039999999999829</v>
      </c>
      <c r="C811" s="59">
        <f t="shared" si="136"/>
        <v>5.0199999999999143</v>
      </c>
      <c r="D811" s="59">
        <f t="shared" si="137"/>
        <v>5.0199999999999143</v>
      </c>
      <c r="E811" s="60">
        <f t="shared" si="130"/>
        <v>9.1721599999998524</v>
      </c>
      <c r="F811" s="50">
        <v>23.475000000000001</v>
      </c>
      <c r="G811" s="61">
        <f t="shared" si="131"/>
        <v>231.14210086398842</v>
      </c>
      <c r="H811" s="39">
        <f t="shared" si="132"/>
        <v>2.9230032746619623E+48</v>
      </c>
      <c r="I811" s="40">
        <f t="shared" si="133"/>
        <v>161.00000000000009</v>
      </c>
      <c r="J811" s="40">
        <v>805</v>
      </c>
    </row>
    <row r="812" spans="1:10">
      <c r="A812" s="59">
        <f t="shared" si="134"/>
        <v>0.90500000000000069</v>
      </c>
      <c r="B812" s="59">
        <f t="shared" si="135"/>
        <v>10.049999999999828</v>
      </c>
      <c r="C812" s="59">
        <f t="shared" si="136"/>
        <v>5.0249999999999142</v>
      </c>
      <c r="D812" s="59">
        <f t="shared" si="137"/>
        <v>5.0249999999999142</v>
      </c>
      <c r="E812" s="60">
        <f t="shared" si="130"/>
        <v>9.1902499999998497</v>
      </c>
      <c r="F812" s="50">
        <v>23.475000000000001</v>
      </c>
      <c r="G812" s="61">
        <f t="shared" si="131"/>
        <v>232.05955640623827</v>
      </c>
      <c r="H812" s="39">
        <f t="shared" si="132"/>
        <v>3.3576490532551429E+48</v>
      </c>
      <c r="I812" s="40">
        <f t="shared" si="133"/>
        <v>161.20000000000007</v>
      </c>
      <c r="J812" s="40">
        <v>806</v>
      </c>
    </row>
    <row r="813" spans="1:10">
      <c r="A813" s="59">
        <f t="shared" si="134"/>
        <v>0.90600000000000069</v>
      </c>
      <c r="B813" s="59">
        <f t="shared" si="135"/>
        <v>10.059999999999828</v>
      </c>
      <c r="C813" s="59">
        <f t="shared" si="136"/>
        <v>5.0299999999999141</v>
      </c>
      <c r="D813" s="59">
        <f t="shared" si="137"/>
        <v>5.0299999999999141</v>
      </c>
      <c r="E813" s="60">
        <f t="shared" si="130"/>
        <v>9.2083599999998516</v>
      </c>
      <c r="F813" s="50">
        <v>23.475000000000001</v>
      </c>
      <c r="G813" s="61">
        <f t="shared" si="131"/>
        <v>232.97979552398829</v>
      </c>
      <c r="H813" s="39">
        <f t="shared" si="132"/>
        <v>3.8569259441315353E+48</v>
      </c>
      <c r="I813" s="40">
        <f t="shared" si="133"/>
        <v>161.40000000000006</v>
      </c>
      <c r="J813" s="40">
        <v>807</v>
      </c>
    </row>
    <row r="814" spans="1:10">
      <c r="A814" s="59">
        <f t="shared" si="134"/>
        <v>0.90700000000000069</v>
      </c>
      <c r="B814" s="59">
        <f t="shared" si="135"/>
        <v>10.069999999999828</v>
      </c>
      <c r="C814" s="59">
        <f t="shared" si="136"/>
        <v>5.034999999999914</v>
      </c>
      <c r="D814" s="59">
        <f t="shared" si="137"/>
        <v>5.034999999999914</v>
      </c>
      <c r="E814" s="60">
        <f t="shared" si="130"/>
        <v>9.2264899999998509</v>
      </c>
      <c r="F814" s="50">
        <v>23.475000000000001</v>
      </c>
      <c r="G814" s="61">
        <f t="shared" si="131"/>
        <v>233.90282395023823</v>
      </c>
      <c r="H814" s="39">
        <f t="shared" si="132"/>
        <v>4.430444487369281E+48</v>
      </c>
      <c r="I814" s="40">
        <f t="shared" si="133"/>
        <v>161.60000000000008</v>
      </c>
      <c r="J814" s="40">
        <v>808</v>
      </c>
    </row>
    <row r="815" spans="1:10">
      <c r="A815" s="59">
        <f t="shared" si="134"/>
        <v>0.9080000000000007</v>
      </c>
      <c r="B815" s="59">
        <f t="shared" si="135"/>
        <v>10.079999999999828</v>
      </c>
      <c r="C815" s="59">
        <f t="shared" si="136"/>
        <v>5.0399999999999139</v>
      </c>
      <c r="D815" s="59">
        <f t="shared" si="137"/>
        <v>5.0399999999999139</v>
      </c>
      <c r="E815" s="60">
        <f t="shared" si="130"/>
        <v>9.2446399999998494</v>
      </c>
      <c r="F815" s="50">
        <v>23.475000000000001</v>
      </c>
      <c r="G815" s="61">
        <f t="shared" si="131"/>
        <v>234.82864742398814</v>
      </c>
      <c r="H815" s="39">
        <f t="shared" si="132"/>
        <v>5.0892442945467755E+48</v>
      </c>
      <c r="I815" s="40">
        <f t="shared" si="133"/>
        <v>161.80000000000007</v>
      </c>
      <c r="J815" s="40">
        <v>809</v>
      </c>
    </row>
    <row r="816" spans="1:10">
      <c r="A816" s="59">
        <f t="shared" si="134"/>
        <v>0.9090000000000007</v>
      </c>
      <c r="B816" s="59">
        <f t="shared" si="135"/>
        <v>10.089999999999828</v>
      </c>
      <c r="C816" s="59">
        <f t="shared" si="136"/>
        <v>5.0449999999999138</v>
      </c>
      <c r="D816" s="59">
        <f t="shared" si="137"/>
        <v>5.0449999999999138</v>
      </c>
      <c r="E816" s="60">
        <f t="shared" si="130"/>
        <v>9.262809999999849</v>
      </c>
      <c r="F816" s="50">
        <v>23.475000000000001</v>
      </c>
      <c r="G816" s="61">
        <f t="shared" si="131"/>
        <v>235.7572716902381</v>
      </c>
      <c r="H816" s="39">
        <f t="shared" si="132"/>
        <v>5.8460065493239271E+48</v>
      </c>
      <c r="I816" s="40">
        <f t="shared" si="133"/>
        <v>162.00000000000009</v>
      </c>
      <c r="J816" s="40">
        <v>810</v>
      </c>
    </row>
    <row r="817" spans="1:10">
      <c r="A817" s="59">
        <f t="shared" si="134"/>
        <v>0.9100000000000007</v>
      </c>
      <c r="B817" s="59">
        <f t="shared" si="135"/>
        <v>10.099999999999827</v>
      </c>
      <c r="C817" s="59">
        <f t="shared" si="136"/>
        <v>5.0499999999999137</v>
      </c>
      <c r="D817" s="59">
        <f t="shared" si="137"/>
        <v>5.0499999999999137</v>
      </c>
      <c r="E817" s="60">
        <f t="shared" si="130"/>
        <v>9.2809999999998496</v>
      </c>
      <c r="F817" s="50">
        <v>23.475000000000001</v>
      </c>
      <c r="G817" s="61">
        <f t="shared" si="131"/>
        <v>236.68870249998807</v>
      </c>
      <c r="H817" s="39">
        <f t="shared" si="132"/>
        <v>6.7152981065102897E+48</v>
      </c>
      <c r="I817" s="40">
        <f t="shared" si="133"/>
        <v>162.20000000000007</v>
      </c>
      <c r="J817" s="40">
        <v>811</v>
      </c>
    </row>
    <row r="818" spans="1:10">
      <c r="A818" s="59">
        <f t="shared" si="134"/>
        <v>0.9110000000000007</v>
      </c>
      <c r="B818" s="59">
        <f t="shared" si="135"/>
        <v>10.109999999999827</v>
      </c>
      <c r="C818" s="59">
        <f t="shared" si="136"/>
        <v>5.0549999999999136</v>
      </c>
      <c r="D818" s="59">
        <f t="shared" si="137"/>
        <v>5.0549999999999136</v>
      </c>
      <c r="E818" s="60">
        <f t="shared" si="130"/>
        <v>9.2992099999998477</v>
      </c>
      <c r="F818" s="50">
        <v>23.475000000000001</v>
      </c>
      <c r="G818" s="61">
        <f t="shared" si="131"/>
        <v>237.62294561023796</v>
      </c>
      <c r="H818" s="39">
        <f t="shared" si="132"/>
        <v>7.7138518882630733E+48</v>
      </c>
      <c r="I818" s="40">
        <f t="shared" si="133"/>
        <v>162.40000000000009</v>
      </c>
      <c r="J818" s="40">
        <v>812</v>
      </c>
    </row>
    <row r="819" spans="1:10">
      <c r="A819" s="59">
        <f t="shared" si="134"/>
        <v>0.9120000000000007</v>
      </c>
      <c r="B819" s="59">
        <f t="shared" si="135"/>
        <v>10.119999999999827</v>
      </c>
      <c r="C819" s="59">
        <f t="shared" si="136"/>
        <v>5.0599999999999135</v>
      </c>
      <c r="D819" s="59">
        <f t="shared" si="137"/>
        <v>5.0599999999999135</v>
      </c>
      <c r="E819" s="60">
        <f t="shared" si="130"/>
        <v>9.3174399999998485</v>
      </c>
      <c r="F819" s="50">
        <v>23.475000000000001</v>
      </c>
      <c r="G819" s="61">
        <f t="shared" si="131"/>
        <v>238.56000678398794</v>
      </c>
      <c r="H819" s="39">
        <f t="shared" si="132"/>
        <v>8.8608889747385646E+48</v>
      </c>
      <c r="I819" s="40">
        <f t="shared" si="133"/>
        <v>162.60000000000008</v>
      </c>
      <c r="J819" s="40">
        <v>813</v>
      </c>
    </row>
    <row r="820" spans="1:10">
      <c r="A820" s="59">
        <f t="shared" si="134"/>
        <v>0.9130000000000007</v>
      </c>
      <c r="B820" s="59">
        <f t="shared" si="135"/>
        <v>10.129999999999827</v>
      </c>
      <c r="C820" s="59">
        <f t="shared" si="136"/>
        <v>5.0649999999999133</v>
      </c>
      <c r="D820" s="59">
        <f t="shared" si="137"/>
        <v>5.0649999999999133</v>
      </c>
      <c r="E820" s="60">
        <f t="shared" si="130"/>
        <v>9.3356899999998486</v>
      </c>
      <c r="F820" s="50">
        <v>23.475000000000001</v>
      </c>
      <c r="G820" s="61">
        <f t="shared" si="131"/>
        <v>239.49989179023791</v>
      </c>
      <c r="H820" s="39">
        <f t="shared" si="132"/>
        <v>1.0178488589093555E+49</v>
      </c>
      <c r="I820" s="40">
        <f t="shared" si="133"/>
        <v>162.8000000000001</v>
      </c>
      <c r="J820" s="40">
        <v>814</v>
      </c>
    </row>
    <row r="821" spans="1:10">
      <c r="A821" s="59">
        <f t="shared" si="134"/>
        <v>0.9140000000000007</v>
      </c>
      <c r="B821" s="59">
        <f t="shared" si="135"/>
        <v>10.139999999999826</v>
      </c>
      <c r="C821" s="59">
        <f t="shared" si="136"/>
        <v>5.0699999999999132</v>
      </c>
      <c r="D821" s="59">
        <f t="shared" si="137"/>
        <v>5.0699999999999132</v>
      </c>
      <c r="E821" s="60">
        <f t="shared" si="130"/>
        <v>9.3539599999998462</v>
      </c>
      <c r="F821" s="50">
        <v>23.475000000000001</v>
      </c>
      <c r="G821" s="61">
        <f t="shared" si="131"/>
        <v>240.44260640398784</v>
      </c>
      <c r="H821" s="39">
        <f t="shared" si="132"/>
        <v>1.1692013098647857E+49</v>
      </c>
      <c r="I821" s="40">
        <f t="shared" si="133"/>
        <v>163.00000000000009</v>
      </c>
      <c r="J821" s="40">
        <v>815</v>
      </c>
    </row>
    <row r="822" spans="1:10">
      <c r="A822" s="59">
        <f t="shared" si="134"/>
        <v>0.9150000000000007</v>
      </c>
      <c r="B822" s="59">
        <f t="shared" si="135"/>
        <v>10.149999999999826</v>
      </c>
      <c r="C822" s="59">
        <f t="shared" si="136"/>
        <v>5.0749999999999131</v>
      </c>
      <c r="D822" s="59">
        <f t="shared" si="137"/>
        <v>5.0749999999999131</v>
      </c>
      <c r="E822" s="60">
        <f t="shared" si="130"/>
        <v>9.3722499999998465</v>
      </c>
      <c r="F822" s="50">
        <v>23.475000000000001</v>
      </c>
      <c r="G822" s="61">
        <f t="shared" si="131"/>
        <v>241.38815640623778</v>
      </c>
      <c r="H822" s="39">
        <f t="shared" si="132"/>
        <v>1.3430596213020582E+49</v>
      </c>
      <c r="I822" s="40">
        <f t="shared" si="133"/>
        <v>163.20000000000007</v>
      </c>
      <c r="J822" s="40">
        <v>816</v>
      </c>
    </row>
    <row r="823" spans="1:10">
      <c r="A823" s="59">
        <f t="shared" si="134"/>
        <v>0.9160000000000007</v>
      </c>
      <c r="B823" s="59">
        <f t="shared" si="135"/>
        <v>10.159999999999826</v>
      </c>
      <c r="C823" s="59">
        <f t="shared" si="136"/>
        <v>5.079999999999913</v>
      </c>
      <c r="D823" s="59">
        <f t="shared" si="137"/>
        <v>5.079999999999913</v>
      </c>
      <c r="E823" s="60">
        <f t="shared" si="130"/>
        <v>9.3905599999998479</v>
      </c>
      <c r="F823" s="50">
        <v>23.475000000000001</v>
      </c>
      <c r="G823" s="61">
        <f t="shared" si="131"/>
        <v>242.33654758398779</v>
      </c>
      <c r="H823" s="39">
        <f t="shared" si="132"/>
        <v>1.5427703776526152E+49</v>
      </c>
      <c r="I823" s="40">
        <f t="shared" si="133"/>
        <v>163.40000000000009</v>
      </c>
      <c r="J823" s="40">
        <v>817</v>
      </c>
    </row>
    <row r="824" spans="1:10">
      <c r="A824" s="59">
        <f t="shared" si="134"/>
        <v>0.9170000000000007</v>
      </c>
      <c r="B824" s="59">
        <f t="shared" si="135"/>
        <v>10.169999999999826</v>
      </c>
      <c r="C824" s="59">
        <f t="shared" si="136"/>
        <v>5.0849999999999129</v>
      </c>
      <c r="D824" s="59">
        <f t="shared" si="137"/>
        <v>5.0849999999999129</v>
      </c>
      <c r="E824" s="60">
        <f t="shared" si="130"/>
        <v>9.4088899999998468</v>
      </c>
      <c r="F824" s="50">
        <v>23.475000000000001</v>
      </c>
      <c r="G824" s="61">
        <f t="shared" si="131"/>
        <v>243.28778573023769</v>
      </c>
      <c r="H824" s="39">
        <f t="shared" si="132"/>
        <v>1.7721777949477134E+49</v>
      </c>
      <c r="I824" s="40">
        <f t="shared" si="133"/>
        <v>163.60000000000008</v>
      </c>
      <c r="J824" s="40">
        <v>818</v>
      </c>
    </row>
    <row r="825" spans="1:10">
      <c r="A825" s="59">
        <f t="shared" si="134"/>
        <v>0.9180000000000007</v>
      </c>
      <c r="B825" s="59">
        <f t="shared" si="135"/>
        <v>10.179999999999826</v>
      </c>
      <c r="C825" s="59">
        <f t="shared" si="136"/>
        <v>5.0899999999999128</v>
      </c>
      <c r="D825" s="59">
        <f t="shared" si="137"/>
        <v>5.0899999999999128</v>
      </c>
      <c r="E825" s="60">
        <f t="shared" si="130"/>
        <v>9.4272399999998466</v>
      </c>
      <c r="F825" s="50">
        <v>23.475000000000001</v>
      </c>
      <c r="G825" s="61">
        <f t="shared" si="131"/>
        <v>244.24187664398767</v>
      </c>
      <c r="H825" s="39">
        <f t="shared" si="132"/>
        <v>2.0356977178187115E+49</v>
      </c>
      <c r="I825" s="40">
        <f t="shared" si="133"/>
        <v>163.8000000000001</v>
      </c>
      <c r="J825" s="40">
        <v>819</v>
      </c>
    </row>
    <row r="826" spans="1:10">
      <c r="A826" s="59">
        <f t="shared" si="134"/>
        <v>0.91900000000000071</v>
      </c>
      <c r="B826" s="59">
        <f t="shared" si="135"/>
        <v>10.189999999999825</v>
      </c>
      <c r="C826" s="59">
        <f t="shared" si="136"/>
        <v>5.0949999999999127</v>
      </c>
      <c r="D826" s="59">
        <f t="shared" si="137"/>
        <v>5.0949999999999127</v>
      </c>
      <c r="E826" s="60">
        <f t="shared" si="130"/>
        <v>9.4456099999998457</v>
      </c>
      <c r="F826" s="50">
        <v>23.475000000000001</v>
      </c>
      <c r="G826" s="61">
        <f t="shared" si="131"/>
        <v>245.19882613023759</v>
      </c>
      <c r="H826" s="39">
        <f t="shared" si="132"/>
        <v>2.3384026197295724E+49</v>
      </c>
      <c r="I826" s="40">
        <f t="shared" si="133"/>
        <v>164.00000000000009</v>
      </c>
      <c r="J826" s="40">
        <v>820</v>
      </c>
    </row>
    <row r="827" spans="1:10">
      <c r="A827" s="59">
        <f t="shared" si="134"/>
        <v>0.92000000000000071</v>
      </c>
      <c r="B827" s="59">
        <f t="shared" si="135"/>
        <v>10.199999999999825</v>
      </c>
      <c r="C827" s="59">
        <f t="shared" si="136"/>
        <v>5.0999999999999126</v>
      </c>
      <c r="D827" s="59">
        <f t="shared" si="137"/>
        <v>5.0999999999999126</v>
      </c>
      <c r="E827" s="60">
        <f t="shared" si="130"/>
        <v>9.4639999999998459</v>
      </c>
      <c r="F827" s="50">
        <v>23.475000000000001</v>
      </c>
      <c r="G827" s="61">
        <f t="shared" si="131"/>
        <v>246.15863999998754</v>
      </c>
      <c r="H827" s="39">
        <f t="shared" si="132"/>
        <v>2.6861192426041169E+49</v>
      </c>
      <c r="I827" s="40">
        <f t="shared" si="133"/>
        <v>164.2000000000001</v>
      </c>
      <c r="J827" s="40">
        <v>821</v>
      </c>
    </row>
    <row r="828" spans="1:10">
      <c r="A828" s="59">
        <f t="shared" si="134"/>
        <v>0.92100000000000071</v>
      </c>
      <c r="B828" s="59">
        <f t="shared" si="135"/>
        <v>10.209999999999825</v>
      </c>
      <c r="C828" s="59">
        <f t="shared" si="136"/>
        <v>5.1049999999999125</v>
      </c>
      <c r="D828" s="59">
        <f t="shared" si="137"/>
        <v>5.1049999999999125</v>
      </c>
      <c r="E828" s="60">
        <f t="shared" si="130"/>
        <v>9.4824099999998452</v>
      </c>
      <c r="F828" s="50">
        <v>23.475000000000001</v>
      </c>
      <c r="G828" s="61">
        <f t="shared" si="131"/>
        <v>247.12132407023751</v>
      </c>
      <c r="H828" s="39">
        <f t="shared" si="132"/>
        <v>3.0855407553052304E+49</v>
      </c>
      <c r="I828" s="40">
        <f t="shared" si="133"/>
        <v>164.40000000000009</v>
      </c>
      <c r="J828" s="40">
        <v>822</v>
      </c>
    </row>
    <row r="829" spans="1:10">
      <c r="A829" s="59">
        <f t="shared" si="134"/>
        <v>0.92200000000000071</v>
      </c>
      <c r="B829" s="59">
        <f t="shared" si="135"/>
        <v>10.219999999999825</v>
      </c>
      <c r="C829" s="59">
        <f t="shared" si="136"/>
        <v>5.1099999999999124</v>
      </c>
      <c r="D829" s="59">
        <f t="shared" si="137"/>
        <v>5.1099999999999124</v>
      </c>
      <c r="E829" s="60">
        <f t="shared" si="130"/>
        <v>9.5008399999998456</v>
      </c>
      <c r="F829" s="50">
        <v>23.475000000000001</v>
      </c>
      <c r="G829" s="61">
        <f t="shared" si="131"/>
        <v>248.08688416398746</v>
      </c>
      <c r="H829" s="39">
        <f t="shared" si="132"/>
        <v>3.5443555898954289E+49</v>
      </c>
      <c r="I829" s="40">
        <f t="shared" si="133"/>
        <v>164.60000000000008</v>
      </c>
      <c r="J829" s="40">
        <v>823</v>
      </c>
    </row>
    <row r="830" spans="1:10">
      <c r="A830" s="59">
        <f t="shared" si="134"/>
        <v>0.92300000000000071</v>
      </c>
      <c r="B830" s="59">
        <f t="shared" si="135"/>
        <v>10.229999999999825</v>
      </c>
      <c r="C830" s="59">
        <f t="shared" si="136"/>
        <v>5.1149999999999123</v>
      </c>
      <c r="D830" s="59">
        <f t="shared" si="137"/>
        <v>5.1149999999999123</v>
      </c>
      <c r="E830" s="60">
        <f t="shared" si="130"/>
        <v>9.5192899999998453</v>
      </c>
      <c r="F830" s="50">
        <v>23.475000000000001</v>
      </c>
      <c r="G830" s="61">
        <f t="shared" si="131"/>
        <v>249.05532611023739</v>
      </c>
      <c r="H830" s="39">
        <f t="shared" si="132"/>
        <v>4.0713954356374246E+49</v>
      </c>
      <c r="I830" s="40">
        <f t="shared" si="133"/>
        <v>164.8000000000001</v>
      </c>
      <c r="J830" s="40">
        <v>824</v>
      </c>
    </row>
    <row r="831" spans="1:10">
      <c r="A831" s="59">
        <f t="shared" si="134"/>
        <v>0.92400000000000071</v>
      </c>
      <c r="B831" s="59">
        <f t="shared" si="135"/>
        <v>10.239999999999824</v>
      </c>
      <c r="C831" s="59">
        <f t="shared" si="136"/>
        <v>5.1199999999999122</v>
      </c>
      <c r="D831" s="59">
        <f t="shared" si="137"/>
        <v>5.1199999999999122</v>
      </c>
      <c r="E831" s="60">
        <f t="shared" si="130"/>
        <v>9.5377599999998441</v>
      </c>
      <c r="F831" s="50">
        <v>23.475000000000001</v>
      </c>
      <c r="G831" s="61">
        <f t="shared" si="131"/>
        <v>250.02665574398733</v>
      </c>
      <c r="H831" s="39">
        <f t="shared" si="132"/>
        <v>4.6768052394591469E+49</v>
      </c>
      <c r="I831" s="40">
        <f t="shared" si="133"/>
        <v>165.00000000000009</v>
      </c>
      <c r="J831" s="40">
        <v>825</v>
      </c>
    </row>
    <row r="832" spans="1:10">
      <c r="A832" s="59">
        <f t="shared" si="134"/>
        <v>0.92500000000000071</v>
      </c>
      <c r="B832" s="59">
        <f t="shared" si="135"/>
        <v>10.249999999999824</v>
      </c>
      <c r="C832" s="59">
        <f t="shared" si="136"/>
        <v>5.1249999999999121</v>
      </c>
      <c r="D832" s="59">
        <f t="shared" si="137"/>
        <v>5.1249999999999121</v>
      </c>
      <c r="E832" s="60">
        <f t="shared" si="130"/>
        <v>9.556249999999844</v>
      </c>
      <c r="F832" s="50">
        <v>23.475000000000001</v>
      </c>
      <c r="G832" s="61">
        <f t="shared" si="131"/>
        <v>251.00087890623729</v>
      </c>
      <c r="H832" s="39">
        <f t="shared" si="132"/>
        <v>5.3722384852082359E+49</v>
      </c>
      <c r="I832" s="40">
        <f t="shared" si="133"/>
        <v>165.2000000000001</v>
      </c>
      <c r="J832" s="40">
        <v>826</v>
      </c>
    </row>
    <row r="833" spans="1:10">
      <c r="A833" s="59">
        <f t="shared" si="134"/>
        <v>0.92600000000000071</v>
      </c>
      <c r="B833" s="59">
        <f t="shared" si="135"/>
        <v>10.259999999999824</v>
      </c>
      <c r="C833" s="59">
        <f t="shared" si="136"/>
        <v>5.129999999999912</v>
      </c>
      <c r="D833" s="59">
        <f t="shared" si="137"/>
        <v>5.129999999999912</v>
      </c>
      <c r="E833" s="60">
        <f t="shared" si="130"/>
        <v>9.574759999999845</v>
      </c>
      <c r="F833" s="50">
        <v>23.475000000000001</v>
      </c>
      <c r="G833" s="61">
        <f t="shared" si="131"/>
        <v>251.97800144398727</v>
      </c>
      <c r="H833" s="39">
        <f t="shared" si="132"/>
        <v>6.1710815106104638E+49</v>
      </c>
      <c r="I833" s="40">
        <f t="shared" si="133"/>
        <v>165.40000000000009</v>
      </c>
      <c r="J833" s="40">
        <v>827</v>
      </c>
    </row>
    <row r="834" spans="1:10">
      <c r="A834" s="59">
        <f t="shared" si="134"/>
        <v>0.92700000000000071</v>
      </c>
      <c r="B834" s="59">
        <f t="shared" si="135"/>
        <v>10.269999999999824</v>
      </c>
      <c r="C834" s="59">
        <f t="shared" si="136"/>
        <v>5.1349999999999119</v>
      </c>
      <c r="D834" s="59">
        <f t="shared" si="137"/>
        <v>5.1349999999999119</v>
      </c>
      <c r="E834" s="60">
        <f t="shared" si="130"/>
        <v>9.5932899999998433</v>
      </c>
      <c r="F834" s="50">
        <v>23.475000000000001</v>
      </c>
      <c r="G834" s="61">
        <f t="shared" si="131"/>
        <v>252.95802921023719</v>
      </c>
      <c r="H834" s="39">
        <f t="shared" si="132"/>
        <v>7.08871117979086E+49</v>
      </c>
      <c r="I834" s="40">
        <f t="shared" si="133"/>
        <v>165.60000000000008</v>
      </c>
      <c r="J834" s="40">
        <v>828</v>
      </c>
    </row>
    <row r="835" spans="1:10">
      <c r="A835" s="59">
        <f t="shared" si="134"/>
        <v>0.92800000000000071</v>
      </c>
      <c r="B835" s="59">
        <f t="shared" si="135"/>
        <v>10.279999999999824</v>
      </c>
      <c r="C835" s="59">
        <f t="shared" si="136"/>
        <v>5.1399999999999118</v>
      </c>
      <c r="D835" s="59">
        <f t="shared" si="137"/>
        <v>5.1399999999999118</v>
      </c>
      <c r="E835" s="60">
        <f t="shared" si="130"/>
        <v>9.6118399999998427</v>
      </c>
      <c r="F835" s="50">
        <v>23.475000000000001</v>
      </c>
      <c r="G835" s="61">
        <f t="shared" si="131"/>
        <v>253.94096806398713</v>
      </c>
      <c r="H835" s="39">
        <f t="shared" si="132"/>
        <v>8.1427908712748502E+49</v>
      </c>
      <c r="I835" s="40">
        <f t="shared" si="133"/>
        <v>165.8000000000001</v>
      </c>
      <c r="J835" s="40">
        <v>829</v>
      </c>
    </row>
    <row r="836" spans="1:10">
      <c r="A836" s="59">
        <f t="shared" si="134"/>
        <v>0.92900000000000071</v>
      </c>
      <c r="B836" s="59">
        <f t="shared" si="135"/>
        <v>10.289999999999823</v>
      </c>
      <c r="C836" s="59">
        <f t="shared" si="136"/>
        <v>5.1449999999999116</v>
      </c>
      <c r="D836" s="59">
        <f t="shared" si="137"/>
        <v>5.1449999999999116</v>
      </c>
      <c r="E836" s="60">
        <f t="shared" si="130"/>
        <v>9.6304099999998432</v>
      </c>
      <c r="F836" s="50">
        <v>23.475000000000001</v>
      </c>
      <c r="G836" s="61">
        <f t="shared" si="131"/>
        <v>254.92682387023709</v>
      </c>
      <c r="H836" s="39">
        <f t="shared" si="132"/>
        <v>9.3536104789182938E+49</v>
      </c>
      <c r="I836" s="40">
        <f t="shared" si="133"/>
        <v>166.00000000000009</v>
      </c>
      <c r="J836" s="40">
        <v>830</v>
      </c>
    </row>
    <row r="837" spans="1:10">
      <c r="A837" s="59">
        <f t="shared" si="134"/>
        <v>0.93000000000000071</v>
      </c>
      <c r="B837" s="59">
        <f t="shared" si="135"/>
        <v>10.299999999999823</v>
      </c>
      <c r="C837" s="59">
        <f t="shared" si="136"/>
        <v>5.1499999999999115</v>
      </c>
      <c r="D837" s="59">
        <f t="shared" si="137"/>
        <v>5.1499999999999115</v>
      </c>
      <c r="E837" s="60">
        <f t="shared" si="130"/>
        <v>9.648999999999841</v>
      </c>
      <c r="F837" s="50">
        <v>23.475000000000001</v>
      </c>
      <c r="G837" s="61">
        <f t="shared" si="131"/>
        <v>255.91560249998699</v>
      </c>
      <c r="H837" s="39">
        <f t="shared" si="132"/>
        <v>1.0744476970416476E+50</v>
      </c>
      <c r="I837" s="40">
        <f t="shared" si="133"/>
        <v>166.20000000000007</v>
      </c>
      <c r="J837" s="40">
        <v>831</v>
      </c>
    </row>
    <row r="838" spans="1:10">
      <c r="A838" s="59">
        <f t="shared" si="134"/>
        <v>0.93100000000000072</v>
      </c>
      <c r="B838" s="59">
        <f t="shared" si="135"/>
        <v>10.309999999999823</v>
      </c>
      <c r="C838" s="59">
        <f t="shared" si="136"/>
        <v>5.1549999999999114</v>
      </c>
      <c r="D838" s="59">
        <f t="shared" si="137"/>
        <v>5.1549999999999114</v>
      </c>
      <c r="E838" s="60">
        <f t="shared" si="130"/>
        <v>9.6676099999998417</v>
      </c>
      <c r="F838" s="50">
        <v>23.475000000000001</v>
      </c>
      <c r="G838" s="61">
        <f t="shared" si="131"/>
        <v>256.90730983023695</v>
      </c>
      <c r="H838" s="39">
        <f t="shared" si="132"/>
        <v>1.2342163021220934E+50</v>
      </c>
      <c r="I838" s="40">
        <f t="shared" si="133"/>
        <v>166.40000000000009</v>
      </c>
      <c r="J838" s="40">
        <v>832</v>
      </c>
    </row>
    <row r="839" spans="1:10">
      <c r="A839" s="59">
        <f t="shared" si="134"/>
        <v>0.93200000000000072</v>
      </c>
      <c r="B839" s="59">
        <f t="shared" si="135"/>
        <v>10.319999999999823</v>
      </c>
      <c r="C839" s="59">
        <f t="shared" si="136"/>
        <v>5.1599999999999113</v>
      </c>
      <c r="D839" s="59">
        <f t="shared" si="137"/>
        <v>5.1599999999999113</v>
      </c>
      <c r="E839" s="60">
        <f t="shared" si="130"/>
        <v>9.6862399999998416</v>
      </c>
      <c r="F839" s="50">
        <v>23.475000000000001</v>
      </c>
      <c r="G839" s="61">
        <f t="shared" si="131"/>
        <v>257.90195174398696</v>
      </c>
      <c r="H839" s="39">
        <f t="shared" si="132"/>
        <v>1.4177422359581724E+50</v>
      </c>
      <c r="I839" s="40">
        <f t="shared" si="133"/>
        <v>166.60000000000008</v>
      </c>
      <c r="J839" s="40">
        <v>833</v>
      </c>
    </row>
    <row r="840" spans="1:10">
      <c r="A840" s="59">
        <f t="shared" si="134"/>
        <v>0.93300000000000072</v>
      </c>
      <c r="B840" s="59">
        <f t="shared" si="135"/>
        <v>10.329999999999822</v>
      </c>
      <c r="C840" s="59">
        <f t="shared" si="136"/>
        <v>5.1649999999999112</v>
      </c>
      <c r="D840" s="59">
        <f t="shared" si="137"/>
        <v>5.1649999999999112</v>
      </c>
      <c r="E840" s="60">
        <f t="shared" ref="E840:E903" si="138">(1-A840)+A840*B840</f>
        <v>9.7048899999998426</v>
      </c>
      <c r="F840" s="50">
        <v>23.475000000000001</v>
      </c>
      <c r="G840" s="61">
        <f t="shared" ref="G840:G903" si="139">E840*C840*D840</f>
        <v>258.89953413023687</v>
      </c>
      <c r="H840" s="39">
        <f t="shared" ref="H840:H903" si="140">POWER($I$1,J840)</f>
        <v>1.6285581742549711E+50</v>
      </c>
      <c r="I840" s="40">
        <f t="shared" ref="I840:I903" si="141">LOG(H840,2)</f>
        <v>166.8000000000001</v>
      </c>
      <c r="J840" s="40">
        <v>834</v>
      </c>
    </row>
    <row r="841" spans="1:10">
      <c r="A841" s="59">
        <f t="shared" si="134"/>
        <v>0.93400000000000072</v>
      </c>
      <c r="B841" s="59">
        <f t="shared" si="135"/>
        <v>10.339999999999822</v>
      </c>
      <c r="C841" s="59">
        <f t="shared" si="136"/>
        <v>5.1699999999999111</v>
      </c>
      <c r="D841" s="59">
        <f t="shared" si="137"/>
        <v>5.1699999999999111</v>
      </c>
      <c r="E841" s="60">
        <f t="shared" si="138"/>
        <v>9.723559999999841</v>
      </c>
      <c r="F841" s="50">
        <v>23.475000000000001</v>
      </c>
      <c r="G841" s="61">
        <f t="shared" si="139"/>
        <v>259.90006288398683</v>
      </c>
      <c r="H841" s="39">
        <f t="shared" si="140"/>
        <v>1.87072209578366E+50</v>
      </c>
      <c r="I841" s="40">
        <f t="shared" si="141"/>
        <v>167.00000000000009</v>
      </c>
      <c r="J841" s="40">
        <v>835</v>
      </c>
    </row>
    <row r="842" spans="1:10">
      <c r="A842" s="59">
        <f t="shared" si="134"/>
        <v>0.93500000000000072</v>
      </c>
      <c r="B842" s="59">
        <f t="shared" si="135"/>
        <v>10.349999999999822</v>
      </c>
      <c r="C842" s="59">
        <f t="shared" si="136"/>
        <v>5.174999999999911</v>
      </c>
      <c r="D842" s="59">
        <f t="shared" si="137"/>
        <v>5.174999999999911</v>
      </c>
      <c r="E842" s="60">
        <f t="shared" si="138"/>
        <v>9.7422499999998404</v>
      </c>
      <c r="F842" s="50">
        <v>23.475000000000001</v>
      </c>
      <c r="G842" s="61">
        <f t="shared" si="139"/>
        <v>260.90354390623673</v>
      </c>
      <c r="H842" s="39">
        <f t="shared" si="140"/>
        <v>2.148895394083296E+50</v>
      </c>
      <c r="I842" s="40">
        <f t="shared" si="141"/>
        <v>167.20000000000007</v>
      </c>
      <c r="J842" s="40">
        <v>836</v>
      </c>
    </row>
    <row r="843" spans="1:10">
      <c r="A843" s="59">
        <f t="shared" si="134"/>
        <v>0.93600000000000072</v>
      </c>
      <c r="B843" s="59">
        <f t="shared" si="135"/>
        <v>10.359999999999822</v>
      </c>
      <c r="C843" s="59">
        <f t="shared" si="136"/>
        <v>5.1799999999999109</v>
      </c>
      <c r="D843" s="59">
        <f t="shared" si="137"/>
        <v>5.1799999999999109</v>
      </c>
      <c r="E843" s="60">
        <f t="shared" si="138"/>
        <v>9.7609599999998409</v>
      </c>
      <c r="F843" s="50">
        <v>23.475000000000001</v>
      </c>
      <c r="G843" s="61">
        <f t="shared" si="139"/>
        <v>261.90998310398675</v>
      </c>
      <c r="H843" s="39">
        <f t="shared" si="140"/>
        <v>2.4684326042441876E+50</v>
      </c>
      <c r="I843" s="40">
        <f t="shared" si="141"/>
        <v>167.40000000000009</v>
      </c>
      <c r="J843" s="40">
        <v>837</v>
      </c>
    </row>
    <row r="844" spans="1:10">
      <c r="A844" s="59">
        <f t="shared" si="134"/>
        <v>0.93700000000000072</v>
      </c>
      <c r="B844" s="59">
        <f t="shared" si="135"/>
        <v>10.369999999999822</v>
      </c>
      <c r="C844" s="59">
        <f t="shared" si="136"/>
        <v>5.1849999999999108</v>
      </c>
      <c r="D844" s="59">
        <f t="shared" si="137"/>
        <v>5.1849999999999108</v>
      </c>
      <c r="E844" s="60">
        <f t="shared" si="138"/>
        <v>9.7796899999998388</v>
      </c>
      <c r="F844" s="50">
        <v>23.475000000000001</v>
      </c>
      <c r="G844" s="61">
        <f t="shared" si="139"/>
        <v>262.91938639023664</v>
      </c>
      <c r="H844" s="39">
        <f t="shared" si="140"/>
        <v>2.8354844719163457E+50</v>
      </c>
      <c r="I844" s="40">
        <f t="shared" si="141"/>
        <v>167.60000000000008</v>
      </c>
      <c r="J844" s="40">
        <v>838</v>
      </c>
    </row>
    <row r="845" spans="1:10">
      <c r="A845" s="59">
        <f t="shared" si="134"/>
        <v>0.93800000000000072</v>
      </c>
      <c r="B845" s="59">
        <f t="shared" si="135"/>
        <v>10.379999999999821</v>
      </c>
      <c r="C845" s="59">
        <f t="shared" si="136"/>
        <v>5.1899999999999107</v>
      </c>
      <c r="D845" s="59">
        <f t="shared" si="137"/>
        <v>5.1899999999999107</v>
      </c>
      <c r="E845" s="60">
        <f t="shared" si="138"/>
        <v>9.7984399999998395</v>
      </c>
      <c r="F845" s="50">
        <v>23.475000000000001</v>
      </c>
      <c r="G845" s="61">
        <f t="shared" si="139"/>
        <v>263.93175968398657</v>
      </c>
      <c r="H845" s="39">
        <f t="shared" si="140"/>
        <v>3.257116348509943E+50</v>
      </c>
      <c r="I845" s="40">
        <f t="shared" si="141"/>
        <v>167.8000000000001</v>
      </c>
      <c r="J845" s="40">
        <v>839</v>
      </c>
    </row>
    <row r="846" spans="1:10">
      <c r="A846" s="59">
        <f t="shared" si="134"/>
        <v>0.93900000000000072</v>
      </c>
      <c r="B846" s="59">
        <f t="shared" si="135"/>
        <v>10.389999999999821</v>
      </c>
      <c r="C846" s="59">
        <f t="shared" si="136"/>
        <v>5.1949999999999106</v>
      </c>
      <c r="D846" s="59">
        <f t="shared" si="137"/>
        <v>5.1949999999999106</v>
      </c>
      <c r="E846" s="60">
        <f t="shared" si="138"/>
        <v>9.8172099999998395</v>
      </c>
      <c r="F846" s="50">
        <v>23.475000000000001</v>
      </c>
      <c r="G846" s="61">
        <f t="shared" si="139"/>
        <v>264.94710891023652</v>
      </c>
      <c r="H846" s="39">
        <f t="shared" si="140"/>
        <v>3.7414441915673208E+50</v>
      </c>
      <c r="I846" s="40">
        <f t="shared" si="141"/>
        <v>168.00000000000009</v>
      </c>
      <c r="J846" s="40">
        <v>840</v>
      </c>
    </row>
    <row r="847" spans="1:10">
      <c r="A847" s="59">
        <f t="shared" si="134"/>
        <v>0.94000000000000072</v>
      </c>
      <c r="B847" s="59">
        <f t="shared" si="135"/>
        <v>10.399999999999821</v>
      </c>
      <c r="C847" s="59">
        <f t="shared" si="136"/>
        <v>5.1999999999999105</v>
      </c>
      <c r="D847" s="59">
        <f t="shared" si="137"/>
        <v>5.1999999999999105</v>
      </c>
      <c r="E847" s="60">
        <f t="shared" si="138"/>
        <v>9.8359999999998386</v>
      </c>
      <c r="F847" s="50">
        <v>23.475000000000001</v>
      </c>
      <c r="G847" s="61">
        <f t="shared" si="139"/>
        <v>265.96543999998647</v>
      </c>
      <c r="H847" s="39">
        <f t="shared" si="140"/>
        <v>4.2977907881665937E+50</v>
      </c>
      <c r="I847" s="40">
        <f t="shared" si="141"/>
        <v>168.20000000000007</v>
      </c>
      <c r="J847" s="40">
        <v>841</v>
      </c>
    </row>
    <row r="848" spans="1:10">
      <c r="A848" s="59">
        <f t="shared" si="134"/>
        <v>0.94100000000000072</v>
      </c>
      <c r="B848" s="59">
        <f t="shared" si="135"/>
        <v>10.409999999999821</v>
      </c>
      <c r="C848" s="59">
        <f t="shared" si="136"/>
        <v>5.2049999999999104</v>
      </c>
      <c r="D848" s="59">
        <f t="shared" si="137"/>
        <v>5.2049999999999104</v>
      </c>
      <c r="E848" s="60">
        <f t="shared" si="138"/>
        <v>9.8548099999998389</v>
      </c>
      <c r="F848" s="50">
        <v>23.475000000000001</v>
      </c>
      <c r="G848" s="61">
        <f t="shared" si="139"/>
        <v>266.98675889023644</v>
      </c>
      <c r="H848" s="39">
        <f t="shared" si="140"/>
        <v>4.9368652084883769E+50</v>
      </c>
      <c r="I848" s="40">
        <f t="shared" si="141"/>
        <v>168.40000000000009</v>
      </c>
      <c r="J848" s="40">
        <v>842</v>
      </c>
    </row>
    <row r="849" spans="1:10">
      <c r="A849" s="59">
        <f t="shared" si="134"/>
        <v>0.94200000000000073</v>
      </c>
      <c r="B849" s="59">
        <f t="shared" si="135"/>
        <v>10.419999999999821</v>
      </c>
      <c r="C849" s="59">
        <f t="shared" si="136"/>
        <v>5.2099999999999103</v>
      </c>
      <c r="D849" s="59">
        <f t="shared" si="137"/>
        <v>5.2099999999999103</v>
      </c>
      <c r="E849" s="60">
        <f t="shared" si="138"/>
        <v>9.8736399999998383</v>
      </c>
      <c r="F849" s="50">
        <v>23.475000000000001</v>
      </c>
      <c r="G849" s="61">
        <f t="shared" si="139"/>
        <v>268.0110715239864</v>
      </c>
      <c r="H849" s="39">
        <f t="shared" si="140"/>
        <v>5.6709689438326921E+50</v>
      </c>
      <c r="I849" s="40">
        <f t="shared" si="141"/>
        <v>168.60000000000008</v>
      </c>
      <c r="J849" s="40">
        <v>843</v>
      </c>
    </row>
    <row r="850" spans="1:10">
      <c r="A850" s="59">
        <f t="shared" si="134"/>
        <v>0.94300000000000073</v>
      </c>
      <c r="B850" s="59">
        <f t="shared" si="135"/>
        <v>10.42999999999982</v>
      </c>
      <c r="C850" s="59">
        <f t="shared" si="136"/>
        <v>5.2149999999999102</v>
      </c>
      <c r="D850" s="59">
        <f t="shared" si="137"/>
        <v>5.2149999999999102</v>
      </c>
      <c r="E850" s="60">
        <f t="shared" si="138"/>
        <v>9.892489999999837</v>
      </c>
      <c r="F850" s="50">
        <v>23.475000000000001</v>
      </c>
      <c r="G850" s="61">
        <f t="shared" si="139"/>
        <v>269.0383838502363</v>
      </c>
      <c r="H850" s="39">
        <f t="shared" si="140"/>
        <v>6.5142326970198876E+50</v>
      </c>
      <c r="I850" s="40">
        <f t="shared" si="141"/>
        <v>168.80000000000007</v>
      </c>
      <c r="J850" s="40">
        <v>844</v>
      </c>
    </row>
    <row r="851" spans="1:10">
      <c r="A851" s="59">
        <f t="shared" si="134"/>
        <v>0.94400000000000073</v>
      </c>
      <c r="B851" s="59">
        <f t="shared" si="135"/>
        <v>10.43999999999982</v>
      </c>
      <c r="C851" s="59">
        <f t="shared" si="136"/>
        <v>5.21999999999991</v>
      </c>
      <c r="D851" s="59">
        <f t="shared" si="137"/>
        <v>5.21999999999991</v>
      </c>
      <c r="E851" s="60">
        <f t="shared" si="138"/>
        <v>9.9113599999998367</v>
      </c>
      <c r="F851" s="50">
        <v>23.475000000000001</v>
      </c>
      <c r="G851" s="61">
        <f t="shared" si="139"/>
        <v>270.06870182398626</v>
      </c>
      <c r="H851" s="39">
        <f t="shared" si="140"/>
        <v>7.482888383134645E+50</v>
      </c>
      <c r="I851" s="40">
        <f t="shared" si="141"/>
        <v>169.00000000000009</v>
      </c>
      <c r="J851" s="40">
        <v>845</v>
      </c>
    </row>
    <row r="852" spans="1:10">
      <c r="A852" s="59">
        <f t="shared" si="134"/>
        <v>0.94500000000000073</v>
      </c>
      <c r="B852" s="59">
        <f t="shared" si="135"/>
        <v>10.44999999999982</v>
      </c>
      <c r="C852" s="59">
        <f t="shared" si="136"/>
        <v>5.2249999999999099</v>
      </c>
      <c r="D852" s="59">
        <f t="shared" si="137"/>
        <v>5.2249999999999099</v>
      </c>
      <c r="E852" s="60">
        <f t="shared" si="138"/>
        <v>9.9302499999998375</v>
      </c>
      <c r="F852" s="50">
        <v>23.475000000000001</v>
      </c>
      <c r="G852" s="61">
        <f t="shared" si="139"/>
        <v>271.10203140623622</v>
      </c>
      <c r="H852" s="39">
        <f t="shared" si="140"/>
        <v>8.5955815763331891E+50</v>
      </c>
      <c r="I852" s="40">
        <f t="shared" si="141"/>
        <v>169.20000000000007</v>
      </c>
      <c r="J852" s="40">
        <v>846</v>
      </c>
    </row>
    <row r="853" spans="1:10">
      <c r="A853" s="59">
        <f t="shared" si="134"/>
        <v>0.94600000000000073</v>
      </c>
      <c r="B853" s="59">
        <f t="shared" si="135"/>
        <v>10.45999999999982</v>
      </c>
      <c r="C853" s="59">
        <f t="shared" si="136"/>
        <v>5.2299999999999098</v>
      </c>
      <c r="D853" s="59">
        <f t="shared" si="137"/>
        <v>5.2299999999999098</v>
      </c>
      <c r="E853" s="60">
        <f t="shared" si="138"/>
        <v>9.9491599999998357</v>
      </c>
      <c r="F853" s="50">
        <v>23.475000000000001</v>
      </c>
      <c r="G853" s="61">
        <f t="shared" si="139"/>
        <v>272.13837856398612</v>
      </c>
      <c r="H853" s="39">
        <f t="shared" si="140"/>
        <v>9.8737304169767554E+50</v>
      </c>
      <c r="I853" s="40">
        <f t="shared" si="141"/>
        <v>169.40000000000009</v>
      </c>
      <c r="J853" s="40">
        <v>847</v>
      </c>
    </row>
    <row r="854" spans="1:10">
      <c r="A854" s="59">
        <f t="shared" si="134"/>
        <v>0.94700000000000073</v>
      </c>
      <c r="B854" s="59">
        <f t="shared" si="135"/>
        <v>10.469999999999819</v>
      </c>
      <c r="C854" s="59">
        <f t="shared" si="136"/>
        <v>5.2349999999999097</v>
      </c>
      <c r="D854" s="59">
        <f t="shared" si="137"/>
        <v>5.2349999999999097</v>
      </c>
      <c r="E854" s="60">
        <f t="shared" si="138"/>
        <v>9.9680899999998349</v>
      </c>
      <c r="F854" s="50">
        <v>23.475000000000001</v>
      </c>
      <c r="G854" s="61">
        <f t="shared" si="139"/>
        <v>273.17774927023606</v>
      </c>
      <c r="H854" s="39">
        <f t="shared" si="140"/>
        <v>1.1341937887665391E+51</v>
      </c>
      <c r="I854" s="40">
        <f t="shared" si="141"/>
        <v>169.60000000000008</v>
      </c>
      <c r="J854" s="40">
        <v>848</v>
      </c>
    </row>
    <row r="855" spans="1:10">
      <c r="A855" s="59">
        <f t="shared" si="134"/>
        <v>0.94800000000000073</v>
      </c>
      <c r="B855" s="59">
        <f t="shared" si="135"/>
        <v>10.479999999999819</v>
      </c>
      <c r="C855" s="59">
        <f t="shared" si="136"/>
        <v>5.2399999999999096</v>
      </c>
      <c r="D855" s="59">
        <f t="shared" si="137"/>
        <v>5.2399999999999096</v>
      </c>
      <c r="E855" s="60">
        <f t="shared" si="138"/>
        <v>9.9870399999998352</v>
      </c>
      <c r="F855" s="50">
        <v>23.475000000000001</v>
      </c>
      <c r="G855" s="61">
        <f t="shared" si="139"/>
        <v>274.22014950398602</v>
      </c>
      <c r="H855" s="39">
        <f t="shared" si="140"/>
        <v>1.302846539403978E+51</v>
      </c>
      <c r="I855" s="40">
        <f t="shared" si="141"/>
        <v>169.80000000000007</v>
      </c>
      <c r="J855" s="40">
        <v>849</v>
      </c>
    </row>
    <row r="856" spans="1:10">
      <c r="A856" s="59">
        <f t="shared" si="134"/>
        <v>0.94900000000000073</v>
      </c>
      <c r="B856" s="59">
        <f t="shared" si="135"/>
        <v>10.489999999999819</v>
      </c>
      <c r="C856" s="59">
        <f t="shared" si="136"/>
        <v>5.2449999999999095</v>
      </c>
      <c r="D856" s="59">
        <f t="shared" si="137"/>
        <v>5.2449999999999095</v>
      </c>
      <c r="E856" s="60">
        <f t="shared" si="138"/>
        <v>10.006009999999836</v>
      </c>
      <c r="F856" s="50">
        <v>23.475000000000001</v>
      </c>
      <c r="G856" s="61">
        <f t="shared" si="139"/>
        <v>275.26558525023603</v>
      </c>
      <c r="H856" s="39">
        <f t="shared" si="140"/>
        <v>1.4965776766269297E+51</v>
      </c>
      <c r="I856" s="40">
        <f t="shared" si="141"/>
        <v>170.00000000000009</v>
      </c>
      <c r="J856" s="40">
        <v>850</v>
      </c>
    </row>
    <row r="857" spans="1:10">
      <c r="A857" s="59">
        <f t="shared" si="134"/>
        <v>0.95000000000000073</v>
      </c>
      <c r="B857" s="59">
        <f t="shared" si="135"/>
        <v>10.499999999999819</v>
      </c>
      <c r="C857" s="59">
        <f t="shared" si="136"/>
        <v>5.2499999999999094</v>
      </c>
      <c r="D857" s="59">
        <f t="shared" si="137"/>
        <v>5.2499999999999094</v>
      </c>
      <c r="E857" s="60">
        <f t="shared" si="138"/>
        <v>10.024999999999835</v>
      </c>
      <c r="F857" s="50">
        <v>23.475000000000001</v>
      </c>
      <c r="G857" s="61">
        <f t="shared" si="139"/>
        <v>276.31406249998594</v>
      </c>
      <c r="H857" s="39">
        <f t="shared" si="140"/>
        <v>1.7191163152666385E+51</v>
      </c>
      <c r="I857" s="40">
        <f t="shared" si="141"/>
        <v>170.20000000000007</v>
      </c>
      <c r="J857" s="40">
        <v>851</v>
      </c>
    </row>
    <row r="858" spans="1:10">
      <c r="A858" s="59">
        <f t="shared" si="134"/>
        <v>0.95100000000000073</v>
      </c>
      <c r="B858" s="59">
        <f t="shared" si="135"/>
        <v>10.509999999999819</v>
      </c>
      <c r="C858" s="59">
        <f t="shared" si="136"/>
        <v>5.2549999999999093</v>
      </c>
      <c r="D858" s="59">
        <f t="shared" si="137"/>
        <v>5.2549999999999093</v>
      </c>
      <c r="E858" s="60">
        <f t="shared" si="138"/>
        <v>10.044009999999835</v>
      </c>
      <c r="F858" s="50">
        <v>23.475000000000001</v>
      </c>
      <c r="G858" s="61">
        <f t="shared" si="139"/>
        <v>277.36558725023588</v>
      </c>
      <c r="H858" s="39">
        <f t="shared" si="140"/>
        <v>1.9747460833953521E+51</v>
      </c>
      <c r="I858" s="40">
        <f t="shared" si="141"/>
        <v>170.40000000000009</v>
      </c>
      <c r="J858" s="40">
        <v>852</v>
      </c>
    </row>
    <row r="859" spans="1:10">
      <c r="A859" s="59">
        <f t="shared" si="134"/>
        <v>0.95200000000000073</v>
      </c>
      <c r="B859" s="59">
        <f t="shared" si="135"/>
        <v>10.519999999999818</v>
      </c>
      <c r="C859" s="59">
        <f t="shared" si="136"/>
        <v>5.2599999999999092</v>
      </c>
      <c r="D859" s="59">
        <f t="shared" si="137"/>
        <v>5.2599999999999092</v>
      </c>
      <c r="E859" s="60">
        <f t="shared" si="138"/>
        <v>10.063039999999836</v>
      </c>
      <c r="F859" s="50">
        <v>23.475000000000001</v>
      </c>
      <c r="G859" s="61">
        <f t="shared" si="139"/>
        <v>278.42016550398586</v>
      </c>
      <c r="H859" s="39">
        <f t="shared" si="140"/>
        <v>2.2683875775330785E+51</v>
      </c>
      <c r="I859" s="40">
        <f t="shared" si="141"/>
        <v>170.60000000000008</v>
      </c>
      <c r="J859" s="40">
        <v>853</v>
      </c>
    </row>
    <row r="860" spans="1:10">
      <c r="A860" s="59">
        <f t="shared" si="134"/>
        <v>0.95300000000000074</v>
      </c>
      <c r="B860" s="59">
        <f t="shared" si="135"/>
        <v>10.529999999999818</v>
      </c>
      <c r="C860" s="59">
        <f t="shared" si="136"/>
        <v>5.2649999999999091</v>
      </c>
      <c r="D860" s="59">
        <f t="shared" si="137"/>
        <v>5.2649999999999091</v>
      </c>
      <c r="E860" s="60">
        <f t="shared" si="138"/>
        <v>10.082089999999834</v>
      </c>
      <c r="F860" s="50">
        <v>23.475000000000001</v>
      </c>
      <c r="G860" s="61">
        <f t="shared" si="139"/>
        <v>279.47780327023577</v>
      </c>
      <c r="H860" s="39">
        <f t="shared" si="140"/>
        <v>2.605693078807957E+51</v>
      </c>
      <c r="I860" s="40">
        <f t="shared" si="141"/>
        <v>170.8000000000001</v>
      </c>
      <c r="J860" s="40">
        <v>854</v>
      </c>
    </row>
    <row r="861" spans="1:10">
      <c r="A861" s="59">
        <f t="shared" si="134"/>
        <v>0.95400000000000074</v>
      </c>
      <c r="B861" s="59">
        <f t="shared" si="135"/>
        <v>10.539999999999818</v>
      </c>
      <c r="C861" s="59">
        <f t="shared" si="136"/>
        <v>5.269999999999909</v>
      </c>
      <c r="D861" s="59">
        <f t="shared" si="137"/>
        <v>5.269999999999909</v>
      </c>
      <c r="E861" s="60">
        <f t="shared" si="138"/>
        <v>10.101159999999833</v>
      </c>
      <c r="F861" s="50">
        <v>23.475000000000001</v>
      </c>
      <c r="G861" s="61">
        <f t="shared" si="139"/>
        <v>280.53850656398566</v>
      </c>
      <c r="H861" s="39">
        <f t="shared" si="140"/>
        <v>2.99315535325386E+51</v>
      </c>
      <c r="I861" s="40">
        <f t="shared" si="141"/>
        <v>171.00000000000009</v>
      </c>
      <c r="J861" s="40">
        <v>855</v>
      </c>
    </row>
    <row r="862" spans="1:10">
      <c r="A862" s="59">
        <f t="shared" si="134"/>
        <v>0.95500000000000074</v>
      </c>
      <c r="B862" s="59">
        <f t="shared" si="135"/>
        <v>10.549999999999818</v>
      </c>
      <c r="C862" s="59">
        <f t="shared" si="136"/>
        <v>5.2749999999999089</v>
      </c>
      <c r="D862" s="59">
        <f t="shared" si="137"/>
        <v>5.2749999999999089</v>
      </c>
      <c r="E862" s="60">
        <f t="shared" si="138"/>
        <v>10.120249999999833</v>
      </c>
      <c r="F862" s="50">
        <v>23.475000000000001</v>
      </c>
      <c r="G862" s="61">
        <f t="shared" si="139"/>
        <v>281.60228140623565</v>
      </c>
      <c r="H862" s="39">
        <f t="shared" si="140"/>
        <v>3.4382326305332783E+51</v>
      </c>
      <c r="I862" s="40">
        <f t="shared" si="141"/>
        <v>171.2000000000001</v>
      </c>
      <c r="J862" s="40">
        <v>856</v>
      </c>
    </row>
    <row r="863" spans="1:10">
      <c r="A863" s="59">
        <f t="shared" si="134"/>
        <v>0.95600000000000074</v>
      </c>
      <c r="B863" s="59">
        <f t="shared" si="135"/>
        <v>10.559999999999818</v>
      </c>
      <c r="C863" s="59">
        <f t="shared" si="136"/>
        <v>5.2799999999999088</v>
      </c>
      <c r="D863" s="59">
        <f t="shared" si="137"/>
        <v>5.2799999999999088</v>
      </c>
      <c r="E863" s="60">
        <f t="shared" si="138"/>
        <v>10.139359999999831</v>
      </c>
      <c r="F863" s="50">
        <v>23.475000000000001</v>
      </c>
      <c r="G863" s="61">
        <f t="shared" si="139"/>
        <v>282.66913382398553</v>
      </c>
      <c r="H863" s="39">
        <f t="shared" si="140"/>
        <v>3.9494921667907055E+51</v>
      </c>
      <c r="I863" s="40">
        <f t="shared" si="141"/>
        <v>171.40000000000009</v>
      </c>
      <c r="J863" s="40">
        <v>857</v>
      </c>
    </row>
    <row r="864" spans="1:10">
      <c r="A864" s="59">
        <f t="shared" si="134"/>
        <v>0.95700000000000074</v>
      </c>
      <c r="B864" s="59">
        <f t="shared" si="135"/>
        <v>10.569999999999817</v>
      </c>
      <c r="C864" s="59">
        <f t="shared" si="136"/>
        <v>5.2849999999999087</v>
      </c>
      <c r="D864" s="59">
        <f t="shared" si="137"/>
        <v>5.2849999999999087</v>
      </c>
      <c r="E864" s="60">
        <f t="shared" si="138"/>
        <v>10.158489999999832</v>
      </c>
      <c r="F864" s="50">
        <v>23.475000000000001</v>
      </c>
      <c r="G864" s="61">
        <f t="shared" si="139"/>
        <v>283.73906985023547</v>
      </c>
      <c r="H864" s="39">
        <f t="shared" si="140"/>
        <v>4.536775155066159E+51</v>
      </c>
      <c r="I864" s="40">
        <f t="shared" si="141"/>
        <v>171.60000000000011</v>
      </c>
      <c r="J864" s="40">
        <v>858</v>
      </c>
    </row>
    <row r="865" spans="1:10">
      <c r="A865" s="59">
        <f t="shared" si="134"/>
        <v>0.95800000000000074</v>
      </c>
      <c r="B865" s="59">
        <f t="shared" si="135"/>
        <v>10.579999999999817</v>
      </c>
      <c r="C865" s="59">
        <f t="shared" si="136"/>
        <v>5.2899999999999086</v>
      </c>
      <c r="D865" s="59">
        <f t="shared" si="137"/>
        <v>5.2899999999999086</v>
      </c>
      <c r="E865" s="60">
        <f t="shared" si="138"/>
        <v>10.177639999999833</v>
      </c>
      <c r="F865" s="50">
        <v>23.475000000000001</v>
      </c>
      <c r="G865" s="61">
        <f t="shared" si="139"/>
        <v>284.81209552398548</v>
      </c>
      <c r="H865" s="39">
        <f t="shared" si="140"/>
        <v>5.2113861576159148E+51</v>
      </c>
      <c r="I865" s="40">
        <f t="shared" si="141"/>
        <v>171.8000000000001</v>
      </c>
      <c r="J865" s="40">
        <v>859</v>
      </c>
    </row>
    <row r="866" spans="1:10">
      <c r="A866" s="59">
        <f t="shared" ref="A866:A906" si="142">A865+0.1%</f>
        <v>0.95900000000000074</v>
      </c>
      <c r="B866" s="59">
        <f t="shared" ref="B866:B906" si="143">B865+1%</f>
        <v>10.589999999999817</v>
      </c>
      <c r="C866" s="59">
        <f t="shared" ref="C866:C906" si="144">C865+0.5%</f>
        <v>5.2949999999999084</v>
      </c>
      <c r="D866" s="59">
        <f t="shared" ref="D866:D906" si="145">D865+0.5%</f>
        <v>5.2949999999999084</v>
      </c>
      <c r="E866" s="60">
        <f t="shared" si="138"/>
        <v>10.196809999999831</v>
      </c>
      <c r="F866" s="50">
        <v>23.475000000000001</v>
      </c>
      <c r="G866" s="61">
        <f t="shared" si="139"/>
        <v>285.88821689023536</v>
      </c>
      <c r="H866" s="39">
        <f t="shared" si="140"/>
        <v>5.9863107065077213E+51</v>
      </c>
      <c r="I866" s="40">
        <f t="shared" si="141"/>
        <v>172.00000000000009</v>
      </c>
      <c r="J866" s="40">
        <v>860</v>
      </c>
    </row>
    <row r="867" spans="1:10">
      <c r="A867" s="59">
        <f t="shared" si="142"/>
        <v>0.96000000000000074</v>
      </c>
      <c r="B867" s="59">
        <f t="shared" si="143"/>
        <v>10.599999999999817</v>
      </c>
      <c r="C867" s="59">
        <f t="shared" si="144"/>
        <v>5.2999999999999083</v>
      </c>
      <c r="D867" s="59">
        <f t="shared" si="145"/>
        <v>5.2999999999999083</v>
      </c>
      <c r="E867" s="60">
        <f t="shared" si="138"/>
        <v>10.215999999999831</v>
      </c>
      <c r="F867" s="50">
        <v>23.475000000000001</v>
      </c>
      <c r="G867" s="61">
        <f t="shared" si="139"/>
        <v>286.96743999998529</v>
      </c>
      <c r="H867" s="39">
        <f t="shared" si="140"/>
        <v>6.8764652610665593E+51</v>
      </c>
      <c r="I867" s="40">
        <f t="shared" si="141"/>
        <v>172.2000000000001</v>
      </c>
      <c r="J867" s="40">
        <v>861</v>
      </c>
    </row>
    <row r="868" spans="1:10">
      <c r="A868" s="59">
        <f t="shared" si="142"/>
        <v>0.96100000000000074</v>
      </c>
      <c r="B868" s="59">
        <f t="shared" si="143"/>
        <v>10.609999999999816</v>
      </c>
      <c r="C868" s="59">
        <f t="shared" si="144"/>
        <v>5.3049999999999082</v>
      </c>
      <c r="D868" s="59">
        <f t="shared" si="145"/>
        <v>5.3049999999999082</v>
      </c>
      <c r="E868" s="60">
        <f t="shared" si="138"/>
        <v>10.235209999999832</v>
      </c>
      <c r="F868" s="50">
        <v>23.475000000000001</v>
      </c>
      <c r="G868" s="61">
        <f t="shared" si="139"/>
        <v>288.04977091023528</v>
      </c>
      <c r="H868" s="39">
        <f t="shared" si="140"/>
        <v>7.898984333581411E+51</v>
      </c>
      <c r="I868" s="40">
        <f t="shared" si="141"/>
        <v>172.40000000000009</v>
      </c>
      <c r="J868" s="40">
        <v>862</v>
      </c>
    </row>
    <row r="869" spans="1:10">
      <c r="A869" s="59">
        <f t="shared" si="142"/>
        <v>0.96200000000000074</v>
      </c>
      <c r="B869" s="59">
        <f t="shared" si="143"/>
        <v>10.619999999999816</v>
      </c>
      <c r="C869" s="59">
        <f t="shared" si="144"/>
        <v>5.3099999999999081</v>
      </c>
      <c r="D869" s="59">
        <f t="shared" si="145"/>
        <v>5.3099999999999081</v>
      </c>
      <c r="E869" s="60">
        <f t="shared" si="138"/>
        <v>10.25443999999983</v>
      </c>
      <c r="F869" s="50">
        <v>23.475000000000001</v>
      </c>
      <c r="G869" s="61">
        <f t="shared" si="139"/>
        <v>289.13521568398522</v>
      </c>
      <c r="H869" s="39">
        <f t="shared" si="140"/>
        <v>9.0735503101323207E+51</v>
      </c>
      <c r="I869" s="40">
        <f t="shared" si="141"/>
        <v>172.60000000000011</v>
      </c>
      <c r="J869" s="40">
        <v>863</v>
      </c>
    </row>
    <row r="870" spans="1:10">
      <c r="A870" s="59">
        <f t="shared" si="142"/>
        <v>0.96300000000000074</v>
      </c>
      <c r="B870" s="59">
        <f t="shared" si="143"/>
        <v>10.629999999999816</v>
      </c>
      <c r="C870" s="59">
        <f t="shared" si="144"/>
        <v>5.314999999999908</v>
      </c>
      <c r="D870" s="59">
        <f t="shared" si="145"/>
        <v>5.314999999999908</v>
      </c>
      <c r="E870" s="60">
        <f t="shared" si="138"/>
        <v>10.27368999999983</v>
      </c>
      <c r="F870" s="50">
        <v>23.475000000000001</v>
      </c>
      <c r="G870" s="61">
        <f t="shared" si="139"/>
        <v>290.22378039023516</v>
      </c>
      <c r="H870" s="39">
        <f t="shared" si="140"/>
        <v>1.0422772315231835E+52</v>
      </c>
      <c r="I870" s="40">
        <f t="shared" si="141"/>
        <v>172.8000000000001</v>
      </c>
      <c r="J870" s="40">
        <v>864</v>
      </c>
    </row>
    <row r="871" spans="1:10">
      <c r="A871" s="59">
        <f t="shared" si="142"/>
        <v>0.96400000000000075</v>
      </c>
      <c r="B871" s="59">
        <f t="shared" si="143"/>
        <v>10.639999999999816</v>
      </c>
      <c r="C871" s="59">
        <f t="shared" si="144"/>
        <v>5.3199999999999079</v>
      </c>
      <c r="D871" s="59">
        <f t="shared" si="145"/>
        <v>5.3199999999999079</v>
      </c>
      <c r="E871" s="60">
        <f t="shared" si="138"/>
        <v>10.29295999999983</v>
      </c>
      <c r="F871" s="50">
        <v>23.475000000000001</v>
      </c>
      <c r="G871" s="61">
        <f t="shared" si="139"/>
        <v>291.31547110398509</v>
      </c>
      <c r="H871" s="39">
        <f t="shared" si="140"/>
        <v>1.1972621413015451E+52</v>
      </c>
      <c r="I871" s="40">
        <f t="shared" si="141"/>
        <v>173.00000000000009</v>
      </c>
      <c r="J871" s="40">
        <v>865</v>
      </c>
    </row>
    <row r="872" spans="1:10">
      <c r="A872" s="59">
        <f t="shared" si="142"/>
        <v>0.96500000000000075</v>
      </c>
      <c r="B872" s="59">
        <f t="shared" si="143"/>
        <v>10.649999999999816</v>
      </c>
      <c r="C872" s="59">
        <f t="shared" si="144"/>
        <v>5.3249999999999078</v>
      </c>
      <c r="D872" s="59">
        <f t="shared" si="145"/>
        <v>5.3249999999999078</v>
      </c>
      <c r="E872" s="60">
        <f t="shared" si="138"/>
        <v>10.312249999999828</v>
      </c>
      <c r="F872" s="50">
        <v>23.475000000000001</v>
      </c>
      <c r="G872" s="61">
        <f t="shared" si="139"/>
        <v>292.41029390623498</v>
      </c>
      <c r="H872" s="39">
        <f t="shared" si="140"/>
        <v>1.3752930522133121E+52</v>
      </c>
      <c r="I872" s="40">
        <f t="shared" si="141"/>
        <v>173.2000000000001</v>
      </c>
      <c r="J872" s="40">
        <v>866</v>
      </c>
    </row>
    <row r="873" spans="1:10">
      <c r="A873" s="59">
        <f t="shared" si="142"/>
        <v>0.96600000000000075</v>
      </c>
      <c r="B873" s="59">
        <f t="shared" si="143"/>
        <v>10.659999999999815</v>
      </c>
      <c r="C873" s="59">
        <f t="shared" si="144"/>
        <v>5.3299999999999077</v>
      </c>
      <c r="D873" s="59">
        <f t="shared" si="145"/>
        <v>5.3299999999999077</v>
      </c>
      <c r="E873" s="60">
        <f t="shared" si="138"/>
        <v>10.331559999999829</v>
      </c>
      <c r="F873" s="50">
        <v>23.475000000000001</v>
      </c>
      <c r="G873" s="61">
        <f t="shared" si="139"/>
        <v>293.50825488398499</v>
      </c>
      <c r="H873" s="39">
        <f t="shared" si="140"/>
        <v>1.5797968667162833E+52</v>
      </c>
      <c r="I873" s="40">
        <f t="shared" si="141"/>
        <v>173.40000000000009</v>
      </c>
      <c r="J873" s="40">
        <v>867</v>
      </c>
    </row>
    <row r="874" spans="1:10">
      <c r="A874" s="59">
        <f t="shared" si="142"/>
        <v>0.96700000000000075</v>
      </c>
      <c r="B874" s="59">
        <f t="shared" si="143"/>
        <v>10.669999999999815</v>
      </c>
      <c r="C874" s="59">
        <f t="shared" si="144"/>
        <v>5.3349999999999076</v>
      </c>
      <c r="D874" s="59">
        <f t="shared" si="145"/>
        <v>5.3349999999999076</v>
      </c>
      <c r="E874" s="60">
        <f t="shared" si="138"/>
        <v>10.350889999999829</v>
      </c>
      <c r="F874" s="50">
        <v>23.475000000000001</v>
      </c>
      <c r="G874" s="61">
        <f t="shared" si="139"/>
        <v>294.6093601302349</v>
      </c>
      <c r="H874" s="39">
        <f t="shared" si="140"/>
        <v>1.8147100620264647E+52</v>
      </c>
      <c r="I874" s="40">
        <f t="shared" si="141"/>
        <v>173.60000000000008</v>
      </c>
      <c r="J874" s="40">
        <v>868</v>
      </c>
    </row>
    <row r="875" spans="1:10">
      <c r="A875" s="59">
        <f t="shared" si="142"/>
        <v>0.96800000000000075</v>
      </c>
      <c r="B875" s="59">
        <f t="shared" si="143"/>
        <v>10.679999999999815</v>
      </c>
      <c r="C875" s="59">
        <f t="shared" si="144"/>
        <v>5.3399999999999075</v>
      </c>
      <c r="D875" s="59">
        <f t="shared" si="145"/>
        <v>5.3399999999999075</v>
      </c>
      <c r="E875" s="60">
        <f t="shared" si="138"/>
        <v>10.370239999999828</v>
      </c>
      <c r="F875" s="50">
        <v>23.475000000000001</v>
      </c>
      <c r="G875" s="61">
        <f t="shared" si="139"/>
        <v>295.71361574398486</v>
      </c>
      <c r="H875" s="39">
        <f t="shared" si="140"/>
        <v>2.0845544630463672E+52</v>
      </c>
      <c r="I875" s="40">
        <f t="shared" si="141"/>
        <v>173.8000000000001</v>
      </c>
      <c r="J875" s="40">
        <v>869</v>
      </c>
    </row>
    <row r="876" spans="1:10">
      <c r="A876" s="59">
        <f t="shared" si="142"/>
        <v>0.96900000000000075</v>
      </c>
      <c r="B876" s="59">
        <f t="shared" si="143"/>
        <v>10.689999999999815</v>
      </c>
      <c r="C876" s="59">
        <f t="shared" si="144"/>
        <v>5.3449999999999074</v>
      </c>
      <c r="D876" s="59">
        <f t="shared" si="145"/>
        <v>5.3449999999999074</v>
      </c>
      <c r="E876" s="60">
        <f t="shared" si="138"/>
        <v>10.389609999999827</v>
      </c>
      <c r="F876" s="50">
        <v>23.475000000000001</v>
      </c>
      <c r="G876" s="61">
        <f t="shared" si="139"/>
        <v>296.82102783023475</v>
      </c>
      <c r="H876" s="39">
        <f t="shared" si="140"/>
        <v>2.3945242826030901E+52</v>
      </c>
      <c r="I876" s="40">
        <f t="shared" si="141"/>
        <v>174.00000000000009</v>
      </c>
      <c r="J876" s="40">
        <v>870</v>
      </c>
    </row>
    <row r="877" spans="1:10">
      <c r="A877" s="59">
        <f t="shared" si="142"/>
        <v>0.97000000000000075</v>
      </c>
      <c r="B877" s="59">
        <f t="shared" si="143"/>
        <v>10.699999999999815</v>
      </c>
      <c r="C877" s="59">
        <f t="shared" si="144"/>
        <v>5.3499999999999073</v>
      </c>
      <c r="D877" s="59">
        <f t="shared" si="145"/>
        <v>5.3499999999999073</v>
      </c>
      <c r="E877" s="60">
        <f t="shared" si="138"/>
        <v>10.408999999999828</v>
      </c>
      <c r="F877" s="50">
        <v>23.475000000000001</v>
      </c>
      <c r="G877" s="61">
        <f t="shared" si="139"/>
        <v>297.93160249998476</v>
      </c>
      <c r="H877" s="39">
        <f t="shared" si="140"/>
        <v>2.7505861044266258E+52</v>
      </c>
      <c r="I877" s="40">
        <f t="shared" si="141"/>
        <v>174.2000000000001</v>
      </c>
      <c r="J877" s="40">
        <v>871</v>
      </c>
    </row>
    <row r="878" spans="1:10">
      <c r="A878" s="59">
        <f t="shared" si="142"/>
        <v>0.97100000000000075</v>
      </c>
      <c r="B878" s="59">
        <f t="shared" si="143"/>
        <v>10.709999999999814</v>
      </c>
      <c r="C878" s="59">
        <f t="shared" si="144"/>
        <v>5.3549999999999072</v>
      </c>
      <c r="D878" s="59">
        <f t="shared" si="145"/>
        <v>5.3549999999999072</v>
      </c>
      <c r="E878" s="60">
        <f t="shared" si="138"/>
        <v>10.428409999999827</v>
      </c>
      <c r="F878" s="50">
        <v>23.475000000000001</v>
      </c>
      <c r="G878" s="61">
        <f t="shared" si="139"/>
        <v>299.04534587023466</v>
      </c>
      <c r="H878" s="39">
        <f t="shared" si="140"/>
        <v>3.1595937334325676E+52</v>
      </c>
      <c r="I878" s="40">
        <f t="shared" si="141"/>
        <v>174.40000000000009</v>
      </c>
      <c r="J878" s="40">
        <v>872</v>
      </c>
    </row>
    <row r="879" spans="1:10">
      <c r="A879" s="59">
        <f t="shared" si="142"/>
        <v>0.97200000000000075</v>
      </c>
      <c r="B879" s="59">
        <f t="shared" si="143"/>
        <v>10.719999999999814</v>
      </c>
      <c r="C879" s="59">
        <f t="shared" si="144"/>
        <v>5.3599999999999071</v>
      </c>
      <c r="D879" s="59">
        <f t="shared" si="145"/>
        <v>5.3599999999999071</v>
      </c>
      <c r="E879" s="60">
        <f t="shared" si="138"/>
        <v>10.447839999999825</v>
      </c>
      <c r="F879" s="50">
        <v>23.475000000000001</v>
      </c>
      <c r="G879" s="61">
        <f t="shared" si="139"/>
        <v>300.16226406398459</v>
      </c>
      <c r="H879" s="39">
        <f t="shared" si="140"/>
        <v>3.6294201240529315E+52</v>
      </c>
      <c r="I879" s="40">
        <f t="shared" si="141"/>
        <v>174.60000000000008</v>
      </c>
      <c r="J879" s="40">
        <v>873</v>
      </c>
    </row>
    <row r="880" spans="1:10">
      <c r="A880" s="59">
        <f t="shared" si="142"/>
        <v>0.97300000000000075</v>
      </c>
      <c r="B880" s="59">
        <f t="shared" si="143"/>
        <v>10.729999999999814</v>
      </c>
      <c r="C880" s="59">
        <f t="shared" si="144"/>
        <v>5.364999999999907</v>
      </c>
      <c r="D880" s="59">
        <f t="shared" si="145"/>
        <v>5.364999999999907</v>
      </c>
      <c r="E880" s="60">
        <f t="shared" si="138"/>
        <v>10.467289999999826</v>
      </c>
      <c r="F880" s="50">
        <v>23.475000000000001</v>
      </c>
      <c r="G880" s="61">
        <f t="shared" si="139"/>
        <v>301.28236321023456</v>
      </c>
      <c r="H880" s="39">
        <f t="shared" si="140"/>
        <v>4.1691089260927366E+52</v>
      </c>
      <c r="I880" s="40">
        <f t="shared" si="141"/>
        <v>174.8000000000001</v>
      </c>
      <c r="J880" s="40">
        <v>874</v>
      </c>
    </row>
    <row r="881" spans="1:10">
      <c r="A881" s="59">
        <f t="shared" si="142"/>
        <v>0.97400000000000075</v>
      </c>
      <c r="B881" s="59">
        <f t="shared" si="143"/>
        <v>10.739999999999814</v>
      </c>
      <c r="C881" s="59">
        <f t="shared" si="144"/>
        <v>5.3699999999999068</v>
      </c>
      <c r="D881" s="59">
        <f t="shared" si="145"/>
        <v>5.3699999999999068</v>
      </c>
      <c r="E881" s="60">
        <f t="shared" si="138"/>
        <v>10.486759999999826</v>
      </c>
      <c r="F881" s="50">
        <v>23.475000000000001</v>
      </c>
      <c r="G881" s="61">
        <f t="shared" si="139"/>
        <v>302.40564944398449</v>
      </c>
      <c r="H881" s="39">
        <f t="shared" si="140"/>
        <v>4.7890485652061824E+52</v>
      </c>
      <c r="I881" s="40">
        <f t="shared" si="141"/>
        <v>175.00000000000009</v>
      </c>
      <c r="J881" s="40">
        <v>875</v>
      </c>
    </row>
    <row r="882" spans="1:10">
      <c r="A882" s="59">
        <f t="shared" si="142"/>
        <v>0.97500000000000075</v>
      </c>
      <c r="B882" s="59">
        <f t="shared" si="143"/>
        <v>10.749999999999813</v>
      </c>
      <c r="C882" s="59">
        <f t="shared" si="144"/>
        <v>5.3749999999999067</v>
      </c>
      <c r="D882" s="59">
        <f t="shared" si="145"/>
        <v>5.3749999999999067</v>
      </c>
      <c r="E882" s="60">
        <f t="shared" si="138"/>
        <v>10.506249999999826</v>
      </c>
      <c r="F882" s="50">
        <v>23.475000000000001</v>
      </c>
      <c r="G882" s="61">
        <f t="shared" si="139"/>
        <v>303.53212890623445</v>
      </c>
      <c r="H882" s="39">
        <f t="shared" si="140"/>
        <v>5.5011722088532527E+52</v>
      </c>
      <c r="I882" s="40">
        <f t="shared" si="141"/>
        <v>175.2000000000001</v>
      </c>
      <c r="J882" s="40">
        <v>876</v>
      </c>
    </row>
    <row r="883" spans="1:10">
      <c r="A883" s="59">
        <f t="shared" si="142"/>
        <v>0.97600000000000076</v>
      </c>
      <c r="B883" s="59">
        <f t="shared" si="143"/>
        <v>10.759999999999813</v>
      </c>
      <c r="C883" s="59">
        <f t="shared" si="144"/>
        <v>5.3799999999999066</v>
      </c>
      <c r="D883" s="59">
        <f t="shared" si="145"/>
        <v>5.3799999999999066</v>
      </c>
      <c r="E883" s="60">
        <f t="shared" si="138"/>
        <v>10.525759999999824</v>
      </c>
      <c r="F883" s="50">
        <v>23.475000000000001</v>
      </c>
      <c r="G883" s="61">
        <f t="shared" si="139"/>
        <v>304.66180774398435</v>
      </c>
      <c r="H883" s="39">
        <f t="shared" si="140"/>
        <v>6.3191874668651373E+52</v>
      </c>
      <c r="I883" s="40">
        <f t="shared" si="141"/>
        <v>175.40000000000009</v>
      </c>
      <c r="J883" s="40">
        <v>877</v>
      </c>
    </row>
    <row r="884" spans="1:10">
      <c r="A884" s="59">
        <f t="shared" si="142"/>
        <v>0.97700000000000076</v>
      </c>
      <c r="B884" s="59">
        <f t="shared" si="143"/>
        <v>10.769999999999813</v>
      </c>
      <c r="C884" s="59">
        <f t="shared" si="144"/>
        <v>5.3849999999999065</v>
      </c>
      <c r="D884" s="59">
        <f t="shared" si="145"/>
        <v>5.3849999999999065</v>
      </c>
      <c r="E884" s="60">
        <f t="shared" si="138"/>
        <v>10.545289999999826</v>
      </c>
      <c r="F884" s="50">
        <v>23.475000000000001</v>
      </c>
      <c r="G884" s="61">
        <f t="shared" si="139"/>
        <v>305.79469211023428</v>
      </c>
      <c r="H884" s="39">
        <f t="shared" si="140"/>
        <v>7.258840248105864E+52</v>
      </c>
      <c r="I884" s="40">
        <f t="shared" si="141"/>
        <v>175.60000000000008</v>
      </c>
      <c r="J884" s="40">
        <v>878</v>
      </c>
    </row>
    <row r="885" spans="1:10">
      <c r="A885" s="59">
        <f t="shared" si="142"/>
        <v>0.97800000000000076</v>
      </c>
      <c r="B885" s="59">
        <f t="shared" si="143"/>
        <v>10.779999999999813</v>
      </c>
      <c r="C885" s="59">
        <f t="shared" si="144"/>
        <v>5.3899999999999064</v>
      </c>
      <c r="D885" s="59">
        <f t="shared" si="145"/>
        <v>5.3899999999999064</v>
      </c>
      <c r="E885" s="60">
        <f t="shared" si="138"/>
        <v>10.564839999999824</v>
      </c>
      <c r="F885" s="50">
        <v>23.475000000000001</v>
      </c>
      <c r="G885" s="61">
        <f t="shared" si="139"/>
        <v>306.93078816398423</v>
      </c>
      <c r="H885" s="39">
        <f t="shared" si="140"/>
        <v>8.3382178521854753E+52</v>
      </c>
      <c r="I885" s="40">
        <f t="shared" si="141"/>
        <v>175.8000000000001</v>
      </c>
      <c r="J885" s="40">
        <v>879</v>
      </c>
    </row>
    <row r="886" spans="1:10">
      <c r="A886" s="59">
        <f t="shared" si="142"/>
        <v>0.97900000000000076</v>
      </c>
      <c r="B886" s="59">
        <f t="shared" si="143"/>
        <v>10.789999999999813</v>
      </c>
      <c r="C886" s="59">
        <f t="shared" si="144"/>
        <v>5.3949999999999063</v>
      </c>
      <c r="D886" s="59">
        <f t="shared" si="145"/>
        <v>5.3949999999999063</v>
      </c>
      <c r="E886" s="60">
        <f t="shared" si="138"/>
        <v>10.584409999999824</v>
      </c>
      <c r="F886" s="50">
        <v>23.475000000000001</v>
      </c>
      <c r="G886" s="61">
        <f t="shared" si="139"/>
        <v>308.07010207023421</v>
      </c>
      <c r="H886" s="39">
        <f t="shared" si="140"/>
        <v>9.5780971304123668E+52</v>
      </c>
      <c r="I886" s="40">
        <f t="shared" si="141"/>
        <v>176.00000000000009</v>
      </c>
      <c r="J886" s="40">
        <v>880</v>
      </c>
    </row>
    <row r="887" spans="1:10">
      <c r="A887" s="59">
        <f t="shared" si="142"/>
        <v>0.98000000000000076</v>
      </c>
      <c r="B887" s="59">
        <f t="shared" si="143"/>
        <v>10.799999999999812</v>
      </c>
      <c r="C887" s="59">
        <f t="shared" si="144"/>
        <v>5.3999999999999062</v>
      </c>
      <c r="D887" s="59">
        <f t="shared" si="145"/>
        <v>5.3999999999999062</v>
      </c>
      <c r="E887" s="60">
        <f t="shared" si="138"/>
        <v>10.603999999999823</v>
      </c>
      <c r="F887" s="50">
        <v>23.475000000000001</v>
      </c>
      <c r="G887" s="61">
        <f t="shared" si="139"/>
        <v>309.21263999998411</v>
      </c>
      <c r="H887" s="39">
        <f t="shared" si="140"/>
        <v>1.1002344417706508E+53</v>
      </c>
      <c r="I887" s="40">
        <f t="shared" si="141"/>
        <v>176.20000000000007</v>
      </c>
      <c r="J887" s="40">
        <v>881</v>
      </c>
    </row>
    <row r="888" spans="1:10">
      <c r="A888" s="59">
        <f t="shared" si="142"/>
        <v>0.98100000000000076</v>
      </c>
      <c r="B888" s="59">
        <f t="shared" si="143"/>
        <v>10.809999999999812</v>
      </c>
      <c r="C888" s="59">
        <f t="shared" si="144"/>
        <v>5.4049999999999061</v>
      </c>
      <c r="D888" s="59">
        <f t="shared" si="145"/>
        <v>5.4049999999999061</v>
      </c>
      <c r="E888" s="60">
        <f t="shared" si="138"/>
        <v>10.623609999999822</v>
      </c>
      <c r="F888" s="50">
        <v>23.475000000000001</v>
      </c>
      <c r="G888" s="61">
        <f t="shared" si="139"/>
        <v>310.35840813023401</v>
      </c>
      <c r="H888" s="39">
        <f t="shared" si="140"/>
        <v>1.2638374933730277E+53</v>
      </c>
      <c r="I888" s="40">
        <f t="shared" si="141"/>
        <v>176.40000000000009</v>
      </c>
      <c r="J888" s="40">
        <v>882</v>
      </c>
    </row>
    <row r="889" spans="1:10">
      <c r="A889" s="59">
        <f t="shared" si="142"/>
        <v>0.98200000000000076</v>
      </c>
      <c r="B889" s="59">
        <f t="shared" si="143"/>
        <v>10.819999999999812</v>
      </c>
      <c r="C889" s="59">
        <f t="shared" si="144"/>
        <v>5.409999999999906</v>
      </c>
      <c r="D889" s="59">
        <f t="shared" si="145"/>
        <v>5.409999999999906</v>
      </c>
      <c r="E889" s="60">
        <f t="shared" si="138"/>
        <v>10.643239999999823</v>
      </c>
      <c r="F889" s="50">
        <v>23.475000000000001</v>
      </c>
      <c r="G889" s="61">
        <f t="shared" si="139"/>
        <v>311.50741264398397</v>
      </c>
      <c r="H889" s="39">
        <f t="shared" si="140"/>
        <v>1.4517680496211734E+53</v>
      </c>
      <c r="I889" s="40">
        <f t="shared" si="141"/>
        <v>176.60000000000008</v>
      </c>
      <c r="J889" s="40">
        <v>883</v>
      </c>
    </row>
    <row r="890" spans="1:10">
      <c r="A890" s="59">
        <f t="shared" si="142"/>
        <v>0.98300000000000076</v>
      </c>
      <c r="B890" s="59">
        <f t="shared" si="143"/>
        <v>10.829999999999812</v>
      </c>
      <c r="C890" s="59">
        <f t="shared" si="144"/>
        <v>5.4149999999999059</v>
      </c>
      <c r="D890" s="59">
        <f t="shared" si="145"/>
        <v>5.4149999999999059</v>
      </c>
      <c r="E890" s="60">
        <f t="shared" si="138"/>
        <v>10.662889999999823</v>
      </c>
      <c r="F890" s="50">
        <v>23.475000000000001</v>
      </c>
      <c r="G890" s="61">
        <f t="shared" si="139"/>
        <v>312.65965973023395</v>
      </c>
      <c r="H890" s="39">
        <f t="shared" si="140"/>
        <v>1.6676435704370959E+53</v>
      </c>
      <c r="I890" s="40">
        <f t="shared" si="141"/>
        <v>176.8000000000001</v>
      </c>
      <c r="J890" s="40">
        <v>884</v>
      </c>
    </row>
    <row r="891" spans="1:10">
      <c r="A891" s="59">
        <f t="shared" si="142"/>
        <v>0.98400000000000076</v>
      </c>
      <c r="B891" s="59">
        <f t="shared" si="143"/>
        <v>10.839999999999812</v>
      </c>
      <c r="C891" s="59">
        <f t="shared" si="144"/>
        <v>5.4199999999999058</v>
      </c>
      <c r="D891" s="59">
        <f t="shared" si="145"/>
        <v>5.4199999999999058</v>
      </c>
      <c r="E891" s="60">
        <f t="shared" si="138"/>
        <v>10.682559999999823</v>
      </c>
      <c r="F891" s="50">
        <v>23.475000000000001</v>
      </c>
      <c r="G891" s="61">
        <f t="shared" si="139"/>
        <v>313.81515558398388</v>
      </c>
      <c r="H891" s="39">
        <f t="shared" si="140"/>
        <v>1.9156194260824742E+53</v>
      </c>
      <c r="I891" s="40">
        <f t="shared" si="141"/>
        <v>177.00000000000009</v>
      </c>
      <c r="J891" s="40">
        <v>885</v>
      </c>
    </row>
    <row r="892" spans="1:10">
      <c r="A892" s="59">
        <f t="shared" si="142"/>
        <v>0.98500000000000076</v>
      </c>
      <c r="B892" s="59">
        <f t="shared" si="143"/>
        <v>10.849999999999811</v>
      </c>
      <c r="C892" s="59">
        <f t="shared" si="144"/>
        <v>5.4249999999999057</v>
      </c>
      <c r="D892" s="59">
        <f t="shared" si="145"/>
        <v>5.4249999999999057</v>
      </c>
      <c r="E892" s="60">
        <f t="shared" si="138"/>
        <v>10.702249999999822</v>
      </c>
      <c r="F892" s="50">
        <v>23.475000000000001</v>
      </c>
      <c r="G892" s="61">
        <f t="shared" si="139"/>
        <v>314.97390640623382</v>
      </c>
      <c r="H892" s="39">
        <f t="shared" si="140"/>
        <v>2.2004688835413024E+53</v>
      </c>
      <c r="I892" s="40">
        <f t="shared" si="141"/>
        <v>177.20000000000007</v>
      </c>
      <c r="J892" s="40">
        <v>886</v>
      </c>
    </row>
    <row r="893" spans="1:10">
      <c r="A893" s="59">
        <f t="shared" si="142"/>
        <v>0.98600000000000076</v>
      </c>
      <c r="B893" s="59">
        <f t="shared" si="143"/>
        <v>10.859999999999811</v>
      </c>
      <c r="C893" s="59">
        <f t="shared" si="144"/>
        <v>5.4299999999999056</v>
      </c>
      <c r="D893" s="59">
        <f t="shared" si="145"/>
        <v>5.4299999999999056</v>
      </c>
      <c r="E893" s="60">
        <f t="shared" si="138"/>
        <v>10.721959999999822</v>
      </c>
      <c r="F893" s="50">
        <v>23.475000000000001</v>
      </c>
      <c r="G893" s="61">
        <f t="shared" si="139"/>
        <v>316.13591840398374</v>
      </c>
      <c r="H893" s="39">
        <f t="shared" si="140"/>
        <v>2.527674986746057E+53</v>
      </c>
      <c r="I893" s="40">
        <f t="shared" si="141"/>
        <v>177.40000000000009</v>
      </c>
      <c r="J893" s="40">
        <v>887</v>
      </c>
    </row>
    <row r="894" spans="1:10">
      <c r="A894" s="59">
        <f t="shared" si="142"/>
        <v>0.98700000000000077</v>
      </c>
      <c r="B894" s="59">
        <f t="shared" si="143"/>
        <v>10.869999999999811</v>
      </c>
      <c r="C894" s="59">
        <f t="shared" si="144"/>
        <v>5.4349999999999055</v>
      </c>
      <c r="D894" s="59">
        <f t="shared" si="145"/>
        <v>5.4349999999999055</v>
      </c>
      <c r="E894" s="60">
        <f t="shared" si="138"/>
        <v>10.741689999999821</v>
      </c>
      <c r="F894" s="50">
        <v>23.475000000000001</v>
      </c>
      <c r="G894" s="61">
        <f t="shared" si="139"/>
        <v>317.30119779023363</v>
      </c>
      <c r="H894" s="39">
        <f t="shared" si="140"/>
        <v>2.9035360992423473E+53</v>
      </c>
      <c r="I894" s="40">
        <f t="shared" si="141"/>
        <v>177.60000000000008</v>
      </c>
      <c r="J894" s="40">
        <v>888</v>
      </c>
    </row>
    <row r="895" spans="1:10">
      <c r="A895" s="59">
        <f t="shared" si="142"/>
        <v>0.98800000000000077</v>
      </c>
      <c r="B895" s="59">
        <f t="shared" si="143"/>
        <v>10.879999999999811</v>
      </c>
      <c r="C895" s="59">
        <f t="shared" si="144"/>
        <v>5.4399999999999054</v>
      </c>
      <c r="D895" s="59">
        <f t="shared" si="145"/>
        <v>5.4399999999999054</v>
      </c>
      <c r="E895" s="60">
        <f t="shared" si="138"/>
        <v>10.761439999999819</v>
      </c>
      <c r="F895" s="50">
        <v>23.475000000000001</v>
      </c>
      <c r="G895" s="61">
        <f t="shared" si="139"/>
        <v>318.46975078398356</v>
      </c>
      <c r="H895" s="39">
        <f t="shared" si="140"/>
        <v>3.3352871408741939E+53</v>
      </c>
      <c r="I895" s="40">
        <f t="shared" si="141"/>
        <v>177.80000000000007</v>
      </c>
      <c r="J895" s="40">
        <v>889</v>
      </c>
    </row>
    <row r="896" spans="1:10">
      <c r="A896" s="59">
        <f t="shared" si="142"/>
        <v>0.98900000000000077</v>
      </c>
      <c r="B896" s="59">
        <f t="shared" si="143"/>
        <v>10.88999999999981</v>
      </c>
      <c r="C896" s="59">
        <f t="shared" si="144"/>
        <v>5.4449999999999052</v>
      </c>
      <c r="D896" s="59">
        <f t="shared" si="145"/>
        <v>5.4449999999999052</v>
      </c>
      <c r="E896" s="60">
        <f t="shared" si="138"/>
        <v>10.78120999999982</v>
      </c>
      <c r="F896" s="50">
        <v>23.475000000000001</v>
      </c>
      <c r="G896" s="61">
        <f t="shared" si="139"/>
        <v>319.64158361023351</v>
      </c>
      <c r="H896" s="39">
        <f t="shared" si="140"/>
        <v>3.8312388521649493E+53</v>
      </c>
      <c r="I896" s="40">
        <f t="shared" si="141"/>
        <v>178.00000000000009</v>
      </c>
      <c r="J896" s="40">
        <v>890</v>
      </c>
    </row>
    <row r="897" spans="1:10">
      <c r="A897" s="59">
        <f t="shared" si="142"/>
        <v>0.99000000000000077</v>
      </c>
      <c r="B897" s="59">
        <f t="shared" si="143"/>
        <v>10.89999999999981</v>
      </c>
      <c r="C897" s="59">
        <f t="shared" si="144"/>
        <v>5.4499999999999051</v>
      </c>
      <c r="D897" s="59">
        <f t="shared" si="145"/>
        <v>5.4499999999999051</v>
      </c>
      <c r="E897" s="60">
        <f t="shared" si="138"/>
        <v>10.800999999999821</v>
      </c>
      <c r="F897" s="50">
        <v>23.475000000000001</v>
      </c>
      <c r="G897" s="61">
        <f t="shared" si="139"/>
        <v>320.81670249998353</v>
      </c>
      <c r="H897" s="39">
        <f t="shared" si="140"/>
        <v>4.4009377670826064E+53</v>
      </c>
      <c r="I897" s="40">
        <f t="shared" si="141"/>
        <v>178.20000000000007</v>
      </c>
      <c r="J897" s="40">
        <v>891</v>
      </c>
    </row>
    <row r="898" spans="1:10">
      <c r="A898" s="59">
        <f t="shared" si="142"/>
        <v>0.99100000000000077</v>
      </c>
      <c r="B898" s="59">
        <f t="shared" si="143"/>
        <v>10.90999999999981</v>
      </c>
      <c r="C898" s="59">
        <f t="shared" si="144"/>
        <v>5.454999999999905</v>
      </c>
      <c r="D898" s="59">
        <f t="shared" si="145"/>
        <v>5.454999999999905</v>
      </c>
      <c r="E898" s="60">
        <f t="shared" si="138"/>
        <v>10.820809999999819</v>
      </c>
      <c r="F898" s="50">
        <v>23.475000000000001</v>
      </c>
      <c r="G898" s="61">
        <f t="shared" si="139"/>
        <v>321.99511369023338</v>
      </c>
      <c r="H898" s="39">
        <f t="shared" si="140"/>
        <v>5.0553499734921141E+53</v>
      </c>
      <c r="I898" s="40">
        <f t="shared" si="141"/>
        <v>178.40000000000009</v>
      </c>
      <c r="J898" s="40">
        <v>892</v>
      </c>
    </row>
    <row r="899" spans="1:10">
      <c r="A899" s="59">
        <f t="shared" si="142"/>
        <v>0.99200000000000077</v>
      </c>
      <c r="B899" s="59">
        <f t="shared" si="143"/>
        <v>10.91999999999981</v>
      </c>
      <c r="C899" s="59">
        <f t="shared" si="144"/>
        <v>5.4599999999999049</v>
      </c>
      <c r="D899" s="59">
        <f t="shared" si="145"/>
        <v>5.4599999999999049</v>
      </c>
      <c r="E899" s="60">
        <f t="shared" si="138"/>
        <v>10.840639999999819</v>
      </c>
      <c r="F899" s="50">
        <v>23.475000000000001</v>
      </c>
      <c r="G899" s="61">
        <f t="shared" si="139"/>
        <v>323.17682342398336</v>
      </c>
      <c r="H899" s="39">
        <f t="shared" si="140"/>
        <v>5.8070721984846972E+53</v>
      </c>
      <c r="I899" s="40">
        <f t="shared" si="141"/>
        <v>178.60000000000008</v>
      </c>
      <c r="J899" s="40">
        <v>893</v>
      </c>
    </row>
    <row r="900" spans="1:10">
      <c r="A900" s="59">
        <f t="shared" si="142"/>
        <v>0.99300000000000077</v>
      </c>
      <c r="B900" s="59">
        <f t="shared" si="143"/>
        <v>10.92999999999981</v>
      </c>
      <c r="C900" s="59">
        <f t="shared" si="144"/>
        <v>5.4649999999999048</v>
      </c>
      <c r="D900" s="59">
        <f t="shared" si="145"/>
        <v>5.4649999999999048</v>
      </c>
      <c r="E900" s="60">
        <f t="shared" si="138"/>
        <v>10.860489999999819</v>
      </c>
      <c r="F900" s="50">
        <v>23.475000000000001</v>
      </c>
      <c r="G900" s="61">
        <f t="shared" si="139"/>
        <v>324.36183795023328</v>
      </c>
      <c r="H900" s="39">
        <f t="shared" si="140"/>
        <v>6.6705742817483879E+53</v>
      </c>
      <c r="I900" s="40">
        <f t="shared" si="141"/>
        <v>178.8000000000001</v>
      </c>
      <c r="J900" s="40">
        <v>894</v>
      </c>
    </row>
    <row r="901" spans="1:10">
      <c r="A901" s="59">
        <f t="shared" si="142"/>
        <v>0.99400000000000077</v>
      </c>
      <c r="B901" s="59">
        <f t="shared" si="143"/>
        <v>10.939999999999809</v>
      </c>
      <c r="C901" s="59">
        <f t="shared" si="144"/>
        <v>5.4699999999999047</v>
      </c>
      <c r="D901" s="59">
        <f t="shared" si="145"/>
        <v>5.4699999999999047</v>
      </c>
      <c r="E901" s="60">
        <f t="shared" si="138"/>
        <v>10.880359999999817</v>
      </c>
      <c r="F901" s="50">
        <v>23.475000000000001</v>
      </c>
      <c r="G901" s="61">
        <f t="shared" si="139"/>
        <v>325.5501635239832</v>
      </c>
      <c r="H901" s="39">
        <f t="shared" si="140"/>
        <v>7.662477704329902E+53</v>
      </c>
      <c r="I901" s="40">
        <f t="shared" si="141"/>
        <v>179.00000000000009</v>
      </c>
      <c r="J901" s="40">
        <v>895</v>
      </c>
    </row>
    <row r="902" spans="1:10">
      <c r="A902" s="59">
        <f t="shared" si="142"/>
        <v>0.99500000000000077</v>
      </c>
      <c r="B902" s="59">
        <f t="shared" si="143"/>
        <v>10.949999999999809</v>
      </c>
      <c r="C902" s="59">
        <f t="shared" si="144"/>
        <v>5.4749999999999046</v>
      </c>
      <c r="D902" s="59">
        <f t="shared" si="145"/>
        <v>5.4749999999999046</v>
      </c>
      <c r="E902" s="60">
        <f t="shared" si="138"/>
        <v>10.900249999999817</v>
      </c>
      <c r="F902" s="50">
        <v>23.475000000000001</v>
      </c>
      <c r="G902" s="61">
        <f t="shared" si="139"/>
        <v>326.74180640623314</v>
      </c>
      <c r="H902" s="39">
        <f t="shared" si="140"/>
        <v>8.8018755341652163E+53</v>
      </c>
      <c r="I902" s="40">
        <f t="shared" si="141"/>
        <v>179.2000000000001</v>
      </c>
      <c r="J902" s="40">
        <v>896</v>
      </c>
    </row>
    <row r="903" spans="1:10">
      <c r="A903" s="59">
        <f t="shared" si="142"/>
        <v>0.99600000000000077</v>
      </c>
      <c r="B903" s="59">
        <f t="shared" si="143"/>
        <v>10.959999999999809</v>
      </c>
      <c r="C903" s="59">
        <f t="shared" si="144"/>
        <v>5.4799999999999045</v>
      </c>
      <c r="D903" s="59">
        <f t="shared" si="145"/>
        <v>5.4799999999999045</v>
      </c>
      <c r="E903" s="60">
        <f t="shared" si="138"/>
        <v>10.920159999999818</v>
      </c>
      <c r="F903" s="50">
        <v>23.475000000000001</v>
      </c>
      <c r="G903" s="61">
        <f t="shared" si="139"/>
        <v>327.93677286398309</v>
      </c>
      <c r="H903" s="39">
        <f t="shared" si="140"/>
        <v>1.0110699946984233E+54</v>
      </c>
      <c r="I903" s="40">
        <f t="shared" si="141"/>
        <v>179.40000000000009</v>
      </c>
      <c r="J903" s="40">
        <v>897</v>
      </c>
    </row>
    <row r="904" spans="1:10">
      <c r="A904" s="59">
        <f t="shared" si="142"/>
        <v>0.99700000000000077</v>
      </c>
      <c r="B904" s="59">
        <f t="shared" si="143"/>
        <v>10.969999999999809</v>
      </c>
      <c r="C904" s="59">
        <f t="shared" si="144"/>
        <v>5.4849999999999044</v>
      </c>
      <c r="D904" s="59">
        <f t="shared" si="145"/>
        <v>5.4849999999999044</v>
      </c>
      <c r="E904" s="60">
        <f t="shared" ref="E904:E907" si="146">(1-A904)+A904*B904</f>
        <v>10.940089999999817</v>
      </c>
      <c r="F904" s="50">
        <v>23.475000000000001</v>
      </c>
      <c r="G904" s="61">
        <f t="shared" ref="G904:G907" si="147">E904*C904*D904</f>
        <v>329.13506917023301</v>
      </c>
      <c r="H904" s="39">
        <f t="shared" ref="H904:H906" si="148">POWER($I$1,J904)</f>
        <v>1.1614144396969398E+54</v>
      </c>
      <c r="I904" s="40">
        <f t="shared" ref="I904:I906" si="149">LOG(H904,2)</f>
        <v>179.60000000000011</v>
      </c>
      <c r="J904" s="40">
        <v>898</v>
      </c>
    </row>
    <row r="905" spans="1:10">
      <c r="A905" s="59">
        <f t="shared" si="142"/>
        <v>0.99800000000000078</v>
      </c>
      <c r="B905" s="59">
        <f t="shared" si="143"/>
        <v>10.979999999999809</v>
      </c>
      <c r="C905" s="59">
        <f t="shared" si="144"/>
        <v>5.4899999999999043</v>
      </c>
      <c r="D905" s="59">
        <f t="shared" si="145"/>
        <v>5.4899999999999043</v>
      </c>
      <c r="E905" s="60">
        <f t="shared" si="146"/>
        <v>10.960039999999816</v>
      </c>
      <c r="F905" s="50">
        <v>23.475000000000001</v>
      </c>
      <c r="G905" s="61">
        <f t="shared" si="147"/>
        <v>330.33670160398293</v>
      </c>
      <c r="H905" s="39">
        <f t="shared" si="148"/>
        <v>1.3341148563496779E+54</v>
      </c>
      <c r="I905" s="40">
        <f t="shared" si="149"/>
        <v>179.8000000000001</v>
      </c>
      <c r="J905" s="40">
        <v>899</v>
      </c>
    </row>
    <row r="906" spans="1:10">
      <c r="A906" s="59">
        <f t="shared" si="142"/>
        <v>0.99900000000000078</v>
      </c>
      <c r="B906" s="59">
        <f t="shared" si="143"/>
        <v>10.989999999999808</v>
      </c>
      <c r="C906" s="59">
        <f t="shared" si="144"/>
        <v>5.4949999999999042</v>
      </c>
      <c r="D906" s="59">
        <f t="shared" si="145"/>
        <v>5.4949999999999042</v>
      </c>
      <c r="E906" s="60">
        <f t="shared" si="146"/>
        <v>10.980009999999817</v>
      </c>
      <c r="F906" s="50">
        <v>23.475000000000001</v>
      </c>
      <c r="G906" s="61">
        <f t="shared" si="147"/>
        <v>331.5416764502329</v>
      </c>
      <c r="H906" s="39">
        <f t="shared" si="148"/>
        <v>1.5324955408659811E+54</v>
      </c>
      <c r="I906" s="40">
        <f t="shared" si="149"/>
        <v>180.00000000000011</v>
      </c>
      <c r="J906" s="40">
        <v>900</v>
      </c>
    </row>
    <row r="907" spans="1:10">
      <c r="A907" s="59">
        <f t="shared" ref="A907" si="150">A906+0.1%</f>
        <v>1.0000000000000007</v>
      </c>
      <c r="B907" s="59">
        <f t="shared" ref="B907" si="151">B906+1%</f>
        <v>10.999999999999808</v>
      </c>
      <c r="C907" s="59">
        <f t="shared" ref="C907" si="152">C906+0.5%</f>
        <v>5.4999999999999041</v>
      </c>
      <c r="D907" s="59">
        <f t="shared" ref="D907" si="153">D906+0.5%</f>
        <v>5.4999999999999041</v>
      </c>
      <c r="E907" s="60">
        <f t="shared" si="146"/>
        <v>10.999999999999815</v>
      </c>
      <c r="F907" s="50"/>
      <c r="G907" s="61">
        <f t="shared" si="147"/>
        <v>332.74999999998278</v>
      </c>
    </row>
    <row r="908" spans="1:10">
      <c r="F908" s="50"/>
    </row>
    <row r="909" spans="1:10">
      <c r="F909" s="50"/>
    </row>
    <row r="910" spans="1:10">
      <c r="F910" s="50"/>
    </row>
    <row r="911" spans="1:10">
      <c r="F911" s="50"/>
    </row>
    <row r="912" spans="1:10">
      <c r="F912" s="50"/>
    </row>
    <row r="913" spans="6:6">
      <c r="F913" s="50"/>
    </row>
    <row r="914" spans="6:6">
      <c r="F914" s="50"/>
    </row>
    <row r="915" spans="6:6">
      <c r="F915" s="50"/>
    </row>
    <row r="916" spans="6:6">
      <c r="F916" s="50"/>
    </row>
    <row r="917" spans="6:6">
      <c r="F917" s="50"/>
    </row>
    <row r="918" spans="6:6">
      <c r="F918" s="50"/>
    </row>
    <row r="919" spans="6:6">
      <c r="F919" s="50"/>
    </row>
    <row r="920" spans="6:6">
      <c r="F920" s="50"/>
    </row>
    <row r="921" spans="6:6">
      <c r="F921" s="50"/>
    </row>
    <row r="922" spans="6:6">
      <c r="F922" s="50"/>
    </row>
    <row r="923" spans="6:6">
      <c r="F923" s="50"/>
    </row>
    <row r="924" spans="6:6">
      <c r="F924" s="50"/>
    </row>
    <row r="925" spans="6:6">
      <c r="F925" s="50"/>
    </row>
    <row r="926" spans="6:6">
      <c r="F926" s="50"/>
    </row>
    <row r="927" spans="6:6">
      <c r="F927" s="50"/>
    </row>
    <row r="928" spans="6:6">
      <c r="F928" s="50"/>
    </row>
    <row r="929" spans="6:6">
      <c r="F929" s="50"/>
    </row>
    <row r="930" spans="6:6">
      <c r="F930" s="50"/>
    </row>
    <row r="931" spans="6:6">
      <c r="F931" s="50"/>
    </row>
    <row r="932" spans="6:6">
      <c r="F932" s="50"/>
    </row>
    <row r="933" spans="6:6">
      <c r="F933" s="50"/>
    </row>
    <row r="934" spans="6:6">
      <c r="F934" s="50"/>
    </row>
    <row r="935" spans="6:6">
      <c r="F935" s="50"/>
    </row>
    <row r="936" spans="6:6">
      <c r="F936" s="50"/>
    </row>
    <row r="937" spans="6:6">
      <c r="F937" s="50"/>
    </row>
    <row r="938" spans="6:6">
      <c r="F938" s="50"/>
    </row>
    <row r="939" spans="6:6">
      <c r="F939" s="50"/>
    </row>
    <row r="940" spans="6:6">
      <c r="F940" s="50"/>
    </row>
    <row r="941" spans="6:6">
      <c r="F941" s="50"/>
    </row>
    <row r="942" spans="6:6">
      <c r="F942" s="50"/>
    </row>
    <row r="943" spans="6:6">
      <c r="F943" s="50"/>
    </row>
    <row r="944" spans="6:6">
      <c r="F944" s="50"/>
    </row>
    <row r="945" spans="6:6">
      <c r="F945" s="50"/>
    </row>
    <row r="946" spans="6:6">
      <c r="F946" s="50"/>
    </row>
    <row r="947" spans="6:6">
      <c r="F947" s="50"/>
    </row>
    <row r="948" spans="6:6">
      <c r="F948" s="50"/>
    </row>
    <row r="949" spans="6:6">
      <c r="F949" s="50"/>
    </row>
    <row r="950" spans="6:6">
      <c r="F950" s="50"/>
    </row>
    <row r="951" spans="6:6">
      <c r="F951" s="50"/>
    </row>
    <row r="952" spans="6:6">
      <c r="F952" s="50"/>
    </row>
    <row r="953" spans="6:6">
      <c r="F953" s="50"/>
    </row>
    <row r="954" spans="6:6">
      <c r="F954" s="50"/>
    </row>
    <row r="955" spans="6:6">
      <c r="F955" s="50"/>
    </row>
    <row r="956" spans="6:6">
      <c r="F956" s="50"/>
    </row>
    <row r="957" spans="6:6">
      <c r="F957" s="50"/>
    </row>
    <row r="958" spans="6:6">
      <c r="F958" s="50"/>
    </row>
    <row r="959" spans="6:6">
      <c r="F959" s="50"/>
    </row>
    <row r="960" spans="6:6">
      <c r="F960" s="50"/>
    </row>
    <row r="961" spans="6:6">
      <c r="F961" s="50"/>
    </row>
    <row r="962" spans="6:6">
      <c r="F962" s="50"/>
    </row>
    <row r="963" spans="6:6">
      <c r="F963" s="50"/>
    </row>
    <row r="964" spans="6:6">
      <c r="F964" s="50"/>
    </row>
    <row r="965" spans="6:6">
      <c r="F965" s="50"/>
    </row>
    <row r="966" spans="6:6">
      <c r="F966" s="50"/>
    </row>
    <row r="967" spans="6:6">
      <c r="F967" s="50"/>
    </row>
  </sheetData>
  <phoneticPr fontId="2" type="noConversion"/>
  <conditionalFormatting sqref="M107:M125 M128:M145 M147:M306 M6:M25 M27:M45 M47:M65 M68:M85 M87:M105 L6:L306">
    <cfRule type="cellIs" dxfId="5" priority="3" operator="greaterThan">
      <formula>1.5</formula>
    </cfRule>
  </conditionalFormatting>
  <conditionalFormatting sqref="M128:M145 M5:M25 M147:M1048576 M27:M45 M47:M65 M68:M85 M87:M105 M107:M125 L6:L1048576">
    <cfRule type="cellIs" dxfId="4" priority="2" operator="greaterThan">
      <formula>1</formula>
    </cfRule>
  </conditionalFormatting>
  <conditionalFormatting sqref="Q7:Q306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S545"/>
  <sheetViews>
    <sheetView tabSelected="1" workbookViewId="0">
      <selection activeCell="I22" sqref="I22"/>
    </sheetView>
  </sheetViews>
  <sheetFormatPr defaultRowHeight="16.5"/>
  <cols>
    <col min="1" max="1" width="9" style="6"/>
    <col min="2" max="2" width="9" style="6" customWidth="1"/>
    <col min="3" max="3" width="4.625" style="6" customWidth="1"/>
  </cols>
  <sheetData>
    <row r="1" spans="1:19">
      <c r="A1" s="6" t="s">
        <v>10</v>
      </c>
      <c r="B1" s="6">
        <f>POWER(2,0.2)</f>
        <v>1.1486983549970351</v>
      </c>
      <c r="G1">
        <v>0</v>
      </c>
      <c r="H1">
        <v>10</v>
      </c>
      <c r="I1">
        <v>17</v>
      </c>
      <c r="J1">
        <v>5</v>
      </c>
      <c r="K1">
        <v>15</v>
      </c>
      <c r="L1">
        <v>2</v>
      </c>
      <c r="M1">
        <v>7</v>
      </c>
      <c r="N1">
        <v>1</v>
      </c>
      <c r="O1">
        <v>3</v>
      </c>
      <c r="P1">
        <v>18</v>
      </c>
      <c r="Q1">
        <v>8</v>
      </c>
      <c r="R1">
        <v>13</v>
      </c>
    </row>
    <row r="2" spans="1:19">
      <c r="E2" s="19" t="s">
        <v>55</v>
      </c>
      <c r="G2" s="19" t="s">
        <v>56</v>
      </c>
      <c r="H2" s="19" t="s">
        <v>57</v>
      </c>
      <c r="I2" s="19" t="s">
        <v>58</v>
      </c>
      <c r="J2" s="19" t="s">
        <v>59</v>
      </c>
      <c r="K2" s="19" t="s">
        <v>60</v>
      </c>
      <c r="L2" s="19" t="s">
        <v>61</v>
      </c>
      <c r="M2" s="19" t="s">
        <v>62</v>
      </c>
      <c r="N2" s="19" t="s">
        <v>63</v>
      </c>
      <c r="O2" s="19" t="s">
        <v>64</v>
      </c>
      <c r="P2" s="20" t="s">
        <v>69</v>
      </c>
      <c r="Q2" s="22" t="s">
        <v>71</v>
      </c>
      <c r="R2" s="22" t="s">
        <v>73</v>
      </c>
      <c r="S2" s="24"/>
    </row>
    <row r="3" spans="1:19">
      <c r="E3" s="21" t="s">
        <v>65</v>
      </c>
      <c r="F3" s="20">
        <v>0</v>
      </c>
      <c r="G3" s="26">
        <v>15</v>
      </c>
      <c r="H3" s="26">
        <v>37</v>
      </c>
      <c r="I3" s="26">
        <v>65</v>
      </c>
      <c r="J3" s="26">
        <v>95</v>
      </c>
      <c r="K3" s="26">
        <v>142</v>
      </c>
      <c r="L3" s="26">
        <v>187</v>
      </c>
      <c r="M3" s="26">
        <v>232</v>
      </c>
      <c r="N3" s="26">
        <v>283</v>
      </c>
      <c r="O3" s="95">
        <v>338</v>
      </c>
      <c r="P3" s="23">
        <v>408</v>
      </c>
      <c r="Q3" s="23">
        <v>493</v>
      </c>
      <c r="S3" s="25"/>
    </row>
    <row r="4" spans="1:19" ht="27.75">
      <c r="E4" s="21" t="s">
        <v>66</v>
      </c>
      <c r="F4" s="25">
        <f t="shared" ref="F4" si="0">F3/5</f>
        <v>0</v>
      </c>
      <c r="G4" s="25">
        <f t="shared" ref="G4:Q4" si="1">G3/5</f>
        <v>3</v>
      </c>
      <c r="H4" s="25">
        <f t="shared" si="1"/>
        <v>7.4</v>
      </c>
      <c r="I4" s="25">
        <f t="shared" si="1"/>
        <v>13</v>
      </c>
      <c r="J4" s="25">
        <f t="shared" si="1"/>
        <v>19</v>
      </c>
      <c r="K4" s="25">
        <f t="shared" si="1"/>
        <v>28.4</v>
      </c>
      <c r="L4" s="25">
        <f t="shared" si="1"/>
        <v>37.4</v>
      </c>
      <c r="M4" s="25">
        <f t="shared" si="1"/>
        <v>46.4</v>
      </c>
      <c r="N4" s="25">
        <f t="shared" si="1"/>
        <v>56.6</v>
      </c>
      <c r="O4" s="25">
        <f t="shared" si="1"/>
        <v>67.599999999999994</v>
      </c>
      <c r="P4" s="25">
        <f t="shared" si="1"/>
        <v>81.599999999999994</v>
      </c>
      <c r="Q4" s="25">
        <f t="shared" si="1"/>
        <v>98.6</v>
      </c>
    </row>
    <row r="5" spans="1:19" ht="25.5">
      <c r="C5" s="6" t="s">
        <v>2</v>
      </c>
      <c r="E5" s="5" t="s">
        <v>67</v>
      </c>
      <c r="F5" s="4"/>
      <c r="G5" s="4"/>
      <c r="H5" s="4"/>
      <c r="I5" s="4"/>
      <c r="J5" s="4"/>
      <c r="K5" s="4"/>
      <c r="L5" s="4"/>
      <c r="M5" s="4"/>
      <c r="N5" s="4"/>
      <c r="O5" s="4"/>
    </row>
    <row r="6" spans="1:19">
      <c r="A6" s="6">
        <v>1</v>
      </c>
      <c r="B6" s="6">
        <f>LOG(A6,2)</f>
        <v>0</v>
      </c>
      <c r="E6" t="s">
        <v>75</v>
      </c>
      <c r="F6">
        <f t="shared" ref="F6" si="2">1+F3/200</f>
        <v>1</v>
      </c>
      <c r="G6">
        <f t="shared" ref="G6:Q6" si="3">1+G3/200</f>
        <v>1.075</v>
      </c>
      <c r="H6">
        <f t="shared" si="3"/>
        <v>1.1850000000000001</v>
      </c>
      <c r="I6">
        <f t="shared" si="3"/>
        <v>1.325</v>
      </c>
      <c r="J6">
        <f t="shared" si="3"/>
        <v>1.4750000000000001</v>
      </c>
      <c r="K6">
        <f t="shared" si="3"/>
        <v>1.71</v>
      </c>
      <c r="L6">
        <f t="shared" si="3"/>
        <v>1.9350000000000001</v>
      </c>
      <c r="M6">
        <f t="shared" si="3"/>
        <v>2.16</v>
      </c>
      <c r="N6">
        <f t="shared" si="3"/>
        <v>2.415</v>
      </c>
      <c r="O6">
        <f t="shared" si="3"/>
        <v>2.69</v>
      </c>
      <c r="P6">
        <f t="shared" si="3"/>
        <v>3.04</v>
      </c>
      <c r="Q6">
        <f t="shared" si="3"/>
        <v>3.4649999999999999</v>
      </c>
    </row>
    <row r="7" spans="1:19">
      <c r="A7" s="6">
        <f t="shared" ref="A7:A70" si="4">POWER($B$1,C7)</f>
        <v>1.1486983549970351</v>
      </c>
      <c r="B7" s="6">
        <f>LOG(A7,2)</f>
        <v>0.20000000000000012</v>
      </c>
      <c r="C7" s="6">
        <v>1</v>
      </c>
      <c r="E7" t="s">
        <v>76</v>
      </c>
      <c r="F7">
        <f>F6</f>
        <v>1</v>
      </c>
      <c r="G7">
        <f>F7+G6</f>
        <v>2.0750000000000002</v>
      </c>
      <c r="H7">
        <f t="shared" ref="H7" si="5">G7+H6</f>
        <v>3.2600000000000002</v>
      </c>
      <c r="I7">
        <f t="shared" ref="I7" si="6">H7+I6</f>
        <v>4.585</v>
      </c>
      <c r="J7">
        <f t="shared" ref="J7" si="7">I7+J6</f>
        <v>6.0600000000000005</v>
      </c>
      <c r="K7">
        <f t="shared" ref="K7" si="8">J7+K6</f>
        <v>7.7700000000000005</v>
      </c>
      <c r="L7">
        <f t="shared" ref="L7" si="9">K7+L6</f>
        <v>9.7050000000000001</v>
      </c>
      <c r="M7">
        <f t="shared" ref="M7" si="10">L7+M6</f>
        <v>11.865</v>
      </c>
      <c r="N7">
        <f t="shared" ref="N7" si="11">M7+N6</f>
        <v>14.280000000000001</v>
      </c>
      <c r="O7">
        <f t="shared" ref="O7" si="12">N7+O6</f>
        <v>16.970000000000002</v>
      </c>
      <c r="P7">
        <f t="shared" ref="P7" si="13">O7+P6</f>
        <v>20.010000000000002</v>
      </c>
      <c r="Q7">
        <f t="shared" ref="Q7" si="14">P7+Q6</f>
        <v>23.475000000000001</v>
      </c>
    </row>
    <row r="8" spans="1:19">
      <c r="A8" s="6">
        <f t="shared" si="4"/>
        <v>1.3195079107728944</v>
      </c>
      <c r="B8" s="6">
        <f t="shared" ref="B8:B71" si="15">LOG(A8,2)</f>
        <v>0.40000000000000024</v>
      </c>
      <c r="C8" s="6">
        <v>2</v>
      </c>
    </row>
    <row r="9" spans="1:19">
      <c r="A9" s="6">
        <f t="shared" si="4"/>
        <v>1.5157165665103984</v>
      </c>
      <c r="B9" s="6">
        <f t="shared" si="15"/>
        <v>0.60000000000000031</v>
      </c>
      <c r="C9" s="6">
        <v>3</v>
      </c>
      <c r="G9">
        <f t="shared" ref="G9:Q9" si="16">G3-F3</f>
        <v>15</v>
      </c>
      <c r="H9">
        <f t="shared" si="16"/>
        <v>22</v>
      </c>
      <c r="I9">
        <f t="shared" si="16"/>
        <v>28</v>
      </c>
      <c r="J9">
        <f t="shared" si="16"/>
        <v>30</v>
      </c>
      <c r="K9">
        <f t="shared" si="16"/>
        <v>47</v>
      </c>
      <c r="L9">
        <f t="shared" si="16"/>
        <v>45</v>
      </c>
      <c r="M9">
        <f t="shared" si="16"/>
        <v>45</v>
      </c>
      <c r="N9">
        <f t="shared" si="16"/>
        <v>51</v>
      </c>
      <c r="O9">
        <f t="shared" si="16"/>
        <v>55</v>
      </c>
      <c r="P9">
        <f t="shared" si="16"/>
        <v>70</v>
      </c>
      <c r="Q9">
        <f t="shared" si="16"/>
        <v>85</v>
      </c>
    </row>
    <row r="10" spans="1:19">
      <c r="A10" s="6">
        <f t="shared" si="4"/>
        <v>1.7411011265922487</v>
      </c>
      <c r="B10" s="6">
        <f t="shared" si="15"/>
        <v>0.80000000000000049</v>
      </c>
      <c r="C10" s="6">
        <v>4</v>
      </c>
    </row>
    <row r="11" spans="1:19">
      <c r="A11" s="6">
        <f t="shared" si="4"/>
        <v>2.0000000000000004</v>
      </c>
      <c r="B11" s="6">
        <f t="shared" si="15"/>
        <v>1.0000000000000002</v>
      </c>
      <c r="C11" s="6">
        <v>5</v>
      </c>
      <c r="G11">
        <f>G6*8</f>
        <v>8.6</v>
      </c>
      <c r="H11">
        <f t="shared" ref="H11:Q11" si="17">H6*8</f>
        <v>9.48</v>
      </c>
      <c r="I11">
        <f t="shared" si="17"/>
        <v>10.6</v>
      </c>
      <c r="J11">
        <f t="shared" si="17"/>
        <v>11.8</v>
      </c>
      <c r="K11">
        <f t="shared" si="17"/>
        <v>13.68</v>
      </c>
      <c r="L11">
        <f t="shared" si="17"/>
        <v>15.48</v>
      </c>
      <c r="M11">
        <f t="shared" si="17"/>
        <v>17.28</v>
      </c>
      <c r="N11">
        <f t="shared" si="17"/>
        <v>19.32</v>
      </c>
      <c r="O11">
        <f t="shared" si="17"/>
        <v>21.52</v>
      </c>
      <c r="P11">
        <f t="shared" si="17"/>
        <v>24.32</v>
      </c>
      <c r="Q11">
        <f t="shared" si="17"/>
        <v>27.72</v>
      </c>
    </row>
    <row r="12" spans="1:19">
      <c r="A12" s="6">
        <f t="shared" si="4"/>
        <v>2.2973967099940706</v>
      </c>
      <c r="B12" s="6">
        <f t="shared" si="15"/>
        <v>1.2000000000000006</v>
      </c>
      <c r="C12" s="6">
        <v>6</v>
      </c>
      <c r="G12">
        <f>G11-G6</f>
        <v>7.5249999999999995</v>
      </c>
      <c r="H12">
        <f t="shared" ref="H12:Q12" si="18">H11-H6</f>
        <v>8.2949999999999999</v>
      </c>
      <c r="I12">
        <f t="shared" si="18"/>
        <v>9.2750000000000004</v>
      </c>
      <c r="J12">
        <f t="shared" si="18"/>
        <v>10.325000000000001</v>
      </c>
      <c r="K12">
        <f t="shared" si="18"/>
        <v>11.969999999999999</v>
      </c>
      <c r="L12">
        <f t="shared" si="18"/>
        <v>13.545</v>
      </c>
      <c r="M12">
        <f t="shared" si="18"/>
        <v>15.120000000000001</v>
      </c>
      <c r="N12">
        <f t="shared" si="18"/>
        <v>16.905000000000001</v>
      </c>
      <c r="O12">
        <f t="shared" si="18"/>
        <v>18.829999999999998</v>
      </c>
      <c r="P12">
        <f t="shared" si="18"/>
        <v>21.28</v>
      </c>
      <c r="Q12">
        <f t="shared" si="18"/>
        <v>24.254999999999999</v>
      </c>
    </row>
    <row r="13" spans="1:19">
      <c r="A13" s="6">
        <f t="shared" si="4"/>
        <v>2.6390158215457897</v>
      </c>
      <c r="B13" s="6">
        <f t="shared" si="15"/>
        <v>1.4000000000000008</v>
      </c>
      <c r="C13" s="6">
        <v>7</v>
      </c>
      <c r="O13">
        <f>Q7*POWER(1.3,1)</f>
        <v>30.517500000000002</v>
      </c>
      <c r="P13">
        <f>Q7*POWER(1.3,2)</f>
        <v>39.672750000000008</v>
      </c>
      <c r="Q13">
        <f>Q7*POWER(1.3,3)</f>
        <v>51.574575000000017</v>
      </c>
    </row>
    <row r="14" spans="1:19">
      <c r="A14" s="6">
        <f t="shared" si="4"/>
        <v>3.0314331330207978</v>
      </c>
      <c r="B14" s="6">
        <f t="shared" si="15"/>
        <v>1.600000000000001</v>
      </c>
      <c r="C14" s="6">
        <v>8</v>
      </c>
      <c r="O14">
        <f>O13-$Q$7</f>
        <v>7.0425000000000004</v>
      </c>
      <c r="P14">
        <f>P13-$Q$7</f>
        <v>16.197750000000006</v>
      </c>
      <c r="Q14">
        <f>Q13-$Q$7</f>
        <v>28.099575000000016</v>
      </c>
    </row>
    <row r="15" spans="1:19">
      <c r="A15" s="6">
        <f t="shared" si="4"/>
        <v>3.4822022531844987</v>
      </c>
      <c r="B15" s="6">
        <f t="shared" si="15"/>
        <v>1.8000000000000009</v>
      </c>
      <c r="C15" s="6">
        <v>9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</row>
    <row r="16" spans="1:19">
      <c r="A16" s="6">
        <f t="shared" si="4"/>
        <v>4.0000000000000027</v>
      </c>
      <c r="B16" s="6">
        <f t="shared" si="15"/>
        <v>2.0000000000000009</v>
      </c>
      <c r="C16" s="7">
        <v>10</v>
      </c>
      <c r="G16">
        <v>0</v>
      </c>
      <c r="H16">
        <v>2</v>
      </c>
      <c r="I16">
        <v>5</v>
      </c>
      <c r="J16">
        <v>7</v>
      </c>
      <c r="K16">
        <v>10</v>
      </c>
      <c r="L16">
        <v>12</v>
      </c>
      <c r="M16">
        <v>15</v>
      </c>
      <c r="N16">
        <v>17</v>
      </c>
      <c r="O16">
        <v>3</v>
      </c>
      <c r="P16">
        <v>8</v>
      </c>
      <c r="Q16">
        <v>13</v>
      </c>
      <c r="R16">
        <v>18</v>
      </c>
    </row>
    <row r="17" spans="1:9">
      <c r="A17" s="6">
        <f t="shared" si="4"/>
        <v>4.5947934199881431</v>
      </c>
      <c r="B17" s="6">
        <f t="shared" si="15"/>
        <v>2.2000000000000011</v>
      </c>
      <c r="C17" s="6">
        <v>11</v>
      </c>
    </row>
    <row r="18" spans="1:9">
      <c r="A18" s="6">
        <f t="shared" si="4"/>
        <v>5.2780316430915812</v>
      </c>
      <c r="B18" s="6">
        <f t="shared" si="15"/>
        <v>2.4000000000000012</v>
      </c>
      <c r="C18" s="6">
        <v>12</v>
      </c>
    </row>
    <row r="19" spans="1:9">
      <c r="A19" s="6">
        <f t="shared" si="4"/>
        <v>6.0628662660415973</v>
      </c>
      <c r="B19" s="6">
        <f t="shared" si="15"/>
        <v>2.6000000000000014</v>
      </c>
      <c r="C19" s="6">
        <v>13</v>
      </c>
    </row>
    <row r="20" spans="1:9">
      <c r="A20" s="6">
        <f t="shared" si="4"/>
        <v>6.9644045063689983</v>
      </c>
      <c r="B20" s="6">
        <f t="shared" si="15"/>
        <v>2.8000000000000012</v>
      </c>
      <c r="C20" s="6">
        <v>14</v>
      </c>
    </row>
    <row r="21" spans="1:9">
      <c r="A21" s="6">
        <f t="shared" si="4"/>
        <v>8.0000000000000071</v>
      </c>
      <c r="B21" s="6">
        <f t="shared" si="15"/>
        <v>3.0000000000000013</v>
      </c>
      <c r="C21" s="6">
        <v>15</v>
      </c>
      <c r="I21">
        <f>POWER(2,13)</f>
        <v>8192</v>
      </c>
    </row>
    <row r="22" spans="1:9">
      <c r="A22" s="6">
        <f t="shared" si="4"/>
        <v>9.1895868399762897</v>
      </c>
      <c r="B22" s="6">
        <f t="shared" si="15"/>
        <v>3.200000000000002</v>
      </c>
      <c r="C22" s="6">
        <v>16</v>
      </c>
    </row>
    <row r="23" spans="1:9">
      <c r="A23" s="6">
        <f t="shared" si="4"/>
        <v>10.556063286183166</v>
      </c>
      <c r="B23" s="6">
        <f t="shared" si="15"/>
        <v>3.4000000000000017</v>
      </c>
      <c r="C23" s="6">
        <v>17</v>
      </c>
    </row>
    <row r="24" spans="1:9">
      <c r="A24" s="6">
        <f t="shared" si="4"/>
        <v>12.125732532083198</v>
      </c>
      <c r="B24" s="6">
        <f t="shared" si="15"/>
        <v>3.6000000000000019</v>
      </c>
      <c r="C24" s="6">
        <v>18</v>
      </c>
    </row>
    <row r="25" spans="1:9">
      <c r="A25" s="6">
        <f t="shared" si="4"/>
        <v>13.928809012738004</v>
      </c>
      <c r="B25" s="6">
        <f t="shared" si="15"/>
        <v>3.800000000000002</v>
      </c>
      <c r="C25" s="6">
        <v>19</v>
      </c>
    </row>
    <row r="26" spans="1:9">
      <c r="A26" s="6">
        <f t="shared" si="4"/>
        <v>16.000000000000021</v>
      </c>
      <c r="B26" s="6">
        <f t="shared" si="15"/>
        <v>4.0000000000000018</v>
      </c>
      <c r="C26" s="7">
        <v>20</v>
      </c>
    </row>
    <row r="27" spans="1:9">
      <c r="A27" s="6">
        <f t="shared" si="4"/>
        <v>18.379173679952583</v>
      </c>
      <c r="B27" s="6">
        <f t="shared" si="15"/>
        <v>4.200000000000002</v>
      </c>
      <c r="C27" s="6">
        <v>21</v>
      </c>
    </row>
    <row r="28" spans="1:9">
      <c r="A28" s="6">
        <f t="shared" si="4"/>
        <v>21.112126572366336</v>
      </c>
      <c r="B28" s="6">
        <f t="shared" si="15"/>
        <v>4.4000000000000021</v>
      </c>
      <c r="C28" s="6">
        <v>22</v>
      </c>
    </row>
    <row r="29" spans="1:9">
      <c r="A29" s="6">
        <f t="shared" si="4"/>
        <v>24.251465064166407</v>
      </c>
      <c r="B29" s="6">
        <f t="shared" si="15"/>
        <v>4.6000000000000023</v>
      </c>
      <c r="C29" s="6">
        <v>23</v>
      </c>
    </row>
    <row r="30" spans="1:9">
      <c r="A30" s="6">
        <f t="shared" si="4"/>
        <v>27.857618025476015</v>
      </c>
      <c r="B30" s="6">
        <f t="shared" si="15"/>
        <v>4.8000000000000025</v>
      </c>
      <c r="C30" s="6">
        <v>24</v>
      </c>
    </row>
    <row r="31" spans="1:9">
      <c r="A31" s="6">
        <f t="shared" si="4"/>
        <v>32.000000000000057</v>
      </c>
      <c r="B31" s="6">
        <f t="shared" si="15"/>
        <v>5.0000000000000027</v>
      </c>
      <c r="C31" s="6">
        <v>25</v>
      </c>
    </row>
    <row r="32" spans="1:9">
      <c r="A32" s="6">
        <f t="shared" si="4"/>
        <v>36.75834735990518</v>
      </c>
      <c r="B32" s="6">
        <f t="shared" si="15"/>
        <v>5.2000000000000028</v>
      </c>
      <c r="C32" s="6">
        <v>26</v>
      </c>
    </row>
    <row r="33" spans="1:3">
      <c r="A33" s="6">
        <f t="shared" si="4"/>
        <v>42.224253144732685</v>
      </c>
      <c r="B33" s="6">
        <f t="shared" si="15"/>
        <v>5.400000000000003</v>
      </c>
      <c r="C33" s="6">
        <v>27</v>
      </c>
    </row>
    <row r="34" spans="1:3">
      <c r="A34" s="6">
        <f t="shared" si="4"/>
        <v>48.502930128332828</v>
      </c>
      <c r="B34" s="6">
        <f t="shared" si="15"/>
        <v>5.6000000000000032</v>
      </c>
      <c r="C34" s="6">
        <v>28</v>
      </c>
    </row>
    <row r="35" spans="1:3">
      <c r="A35" s="6">
        <f t="shared" si="4"/>
        <v>55.715236050952051</v>
      </c>
      <c r="B35" s="6">
        <f t="shared" si="15"/>
        <v>5.8000000000000034</v>
      </c>
      <c r="C35" s="6">
        <v>29</v>
      </c>
    </row>
    <row r="36" spans="1:3">
      <c r="A36" s="6">
        <f t="shared" si="4"/>
        <v>64.000000000000114</v>
      </c>
      <c r="B36" s="6">
        <f t="shared" si="15"/>
        <v>6.0000000000000027</v>
      </c>
      <c r="C36" s="7">
        <v>30</v>
      </c>
    </row>
    <row r="37" spans="1:3">
      <c r="A37" s="6">
        <f t="shared" si="4"/>
        <v>73.516694719810388</v>
      </c>
      <c r="B37" s="6">
        <f t="shared" si="15"/>
        <v>6.2000000000000037</v>
      </c>
      <c r="C37" s="6">
        <v>31</v>
      </c>
    </row>
    <row r="38" spans="1:3">
      <c r="A38" s="6">
        <f t="shared" si="4"/>
        <v>84.448506289465413</v>
      </c>
      <c r="B38" s="6">
        <f t="shared" si="15"/>
        <v>6.4000000000000039</v>
      </c>
      <c r="C38" s="6">
        <v>32</v>
      </c>
    </row>
    <row r="39" spans="1:3">
      <c r="A39" s="6">
        <f t="shared" si="4"/>
        <v>97.005860256665699</v>
      </c>
      <c r="B39" s="6">
        <f t="shared" si="15"/>
        <v>6.6000000000000032</v>
      </c>
      <c r="C39" s="6">
        <v>33</v>
      </c>
    </row>
    <row r="40" spans="1:3">
      <c r="A40" s="6">
        <f t="shared" si="4"/>
        <v>111.43047210190414</v>
      </c>
      <c r="B40" s="6">
        <f t="shared" si="15"/>
        <v>6.8000000000000034</v>
      </c>
      <c r="C40" s="6">
        <v>34</v>
      </c>
    </row>
    <row r="41" spans="1:3">
      <c r="A41" s="6">
        <f t="shared" si="4"/>
        <v>128.00000000000031</v>
      </c>
      <c r="B41" s="6">
        <f t="shared" si="15"/>
        <v>7.0000000000000036</v>
      </c>
      <c r="C41" s="6">
        <v>35</v>
      </c>
    </row>
    <row r="42" spans="1:3">
      <c r="A42" s="6">
        <f t="shared" si="4"/>
        <v>147.03338943962083</v>
      </c>
      <c r="B42" s="6">
        <f t="shared" si="15"/>
        <v>7.2000000000000037</v>
      </c>
      <c r="C42" s="6">
        <v>36</v>
      </c>
    </row>
    <row r="43" spans="1:3">
      <c r="A43" s="6">
        <f t="shared" si="4"/>
        <v>168.89701257893086</v>
      </c>
      <c r="B43" s="6">
        <f t="shared" si="15"/>
        <v>7.4000000000000039</v>
      </c>
      <c r="C43" s="6">
        <v>37</v>
      </c>
    </row>
    <row r="44" spans="1:3">
      <c r="A44" s="6">
        <f t="shared" si="4"/>
        <v>194.01172051333143</v>
      </c>
      <c r="B44" s="6">
        <f t="shared" si="15"/>
        <v>7.6000000000000041</v>
      </c>
      <c r="C44" s="6">
        <v>38</v>
      </c>
    </row>
    <row r="45" spans="1:3">
      <c r="A45" s="6">
        <f t="shared" si="4"/>
        <v>222.86094420380837</v>
      </c>
      <c r="B45" s="6">
        <f t="shared" si="15"/>
        <v>7.8000000000000034</v>
      </c>
      <c r="C45" s="6">
        <v>39</v>
      </c>
    </row>
    <row r="46" spans="1:3">
      <c r="A46" s="6">
        <f t="shared" si="4"/>
        <v>256.00000000000068</v>
      </c>
      <c r="B46" s="6">
        <f t="shared" si="15"/>
        <v>8.0000000000000036</v>
      </c>
      <c r="C46" s="7">
        <v>40</v>
      </c>
    </row>
    <row r="47" spans="1:3">
      <c r="A47" s="6">
        <f t="shared" si="4"/>
        <v>294.06677887924178</v>
      </c>
      <c r="B47" s="6">
        <f t="shared" si="15"/>
        <v>8.2000000000000046</v>
      </c>
      <c r="C47" s="6">
        <v>41</v>
      </c>
    </row>
    <row r="48" spans="1:3">
      <c r="A48" s="6">
        <f t="shared" si="4"/>
        <v>337.79402515786188</v>
      </c>
      <c r="B48" s="6">
        <f t="shared" si="15"/>
        <v>8.4000000000000039</v>
      </c>
      <c r="C48" s="6">
        <v>42</v>
      </c>
    </row>
    <row r="49" spans="1:3">
      <c r="A49" s="6">
        <f t="shared" si="4"/>
        <v>388.02344102666302</v>
      </c>
      <c r="B49" s="6">
        <f t="shared" si="15"/>
        <v>8.6000000000000032</v>
      </c>
      <c r="C49" s="6">
        <v>43</v>
      </c>
    </row>
    <row r="50" spans="1:3">
      <c r="A50" s="6">
        <f t="shared" si="4"/>
        <v>445.72188840761686</v>
      </c>
      <c r="B50" s="6">
        <f t="shared" si="15"/>
        <v>8.8000000000000043</v>
      </c>
      <c r="C50" s="6">
        <v>44</v>
      </c>
    </row>
    <row r="51" spans="1:3">
      <c r="A51" s="6">
        <f t="shared" si="4"/>
        <v>512.00000000000148</v>
      </c>
      <c r="B51" s="6">
        <f t="shared" si="15"/>
        <v>9.0000000000000036</v>
      </c>
      <c r="C51" s="6">
        <v>45</v>
      </c>
    </row>
    <row r="52" spans="1:3">
      <c r="A52" s="6">
        <f t="shared" si="4"/>
        <v>588.13355775848368</v>
      </c>
      <c r="B52" s="6">
        <f t="shared" si="15"/>
        <v>9.2000000000000046</v>
      </c>
      <c r="C52" s="6">
        <v>46</v>
      </c>
    </row>
    <row r="53" spans="1:3">
      <c r="A53" s="6">
        <f t="shared" si="4"/>
        <v>675.58805031572388</v>
      </c>
      <c r="B53" s="6">
        <f t="shared" si="15"/>
        <v>9.4000000000000039</v>
      </c>
      <c r="C53" s="6">
        <v>47</v>
      </c>
    </row>
    <row r="54" spans="1:3">
      <c r="A54" s="6">
        <f t="shared" si="4"/>
        <v>776.04688205332627</v>
      </c>
      <c r="B54" s="6">
        <f t="shared" si="15"/>
        <v>9.600000000000005</v>
      </c>
      <c r="C54" s="6">
        <v>48</v>
      </c>
    </row>
    <row r="55" spans="1:3">
      <c r="A55" s="6">
        <f t="shared" si="4"/>
        <v>891.44377681523406</v>
      </c>
      <c r="B55" s="6">
        <f t="shared" si="15"/>
        <v>9.800000000000006</v>
      </c>
      <c r="C55" s="6">
        <v>49</v>
      </c>
    </row>
    <row r="56" spans="1:3">
      <c r="A56" s="6">
        <f t="shared" si="4"/>
        <v>1024.0000000000034</v>
      </c>
      <c r="B56" s="6">
        <f t="shared" si="15"/>
        <v>10.000000000000005</v>
      </c>
      <c r="C56" s="7">
        <v>50</v>
      </c>
    </row>
    <row r="57" spans="1:3">
      <c r="A57" s="6">
        <f t="shared" si="4"/>
        <v>1176.2671155169678</v>
      </c>
      <c r="B57" s="6">
        <f t="shared" si="15"/>
        <v>10.200000000000005</v>
      </c>
      <c r="C57" s="6">
        <v>51</v>
      </c>
    </row>
    <row r="58" spans="1:3">
      <c r="A58" s="6">
        <f t="shared" si="4"/>
        <v>1351.1761006314484</v>
      </c>
      <c r="B58" s="6">
        <f t="shared" si="15"/>
        <v>10.400000000000006</v>
      </c>
      <c r="C58" s="6">
        <v>52</v>
      </c>
    </row>
    <row r="59" spans="1:3">
      <c r="A59" s="6">
        <f t="shared" si="4"/>
        <v>1552.093764106653</v>
      </c>
      <c r="B59" s="6">
        <f t="shared" si="15"/>
        <v>10.600000000000005</v>
      </c>
      <c r="C59" s="6">
        <v>53</v>
      </c>
    </row>
    <row r="60" spans="1:3">
      <c r="A60" s="6">
        <f t="shared" si="4"/>
        <v>1782.8875536304683</v>
      </c>
      <c r="B60" s="6">
        <f t="shared" si="15"/>
        <v>10.800000000000006</v>
      </c>
      <c r="C60" s="6">
        <v>54</v>
      </c>
    </row>
    <row r="61" spans="1:3">
      <c r="A61" s="6">
        <f t="shared" si="4"/>
        <v>2048.0000000000077</v>
      </c>
      <c r="B61" s="6">
        <f t="shared" si="15"/>
        <v>11.000000000000005</v>
      </c>
      <c r="C61" s="6">
        <v>55</v>
      </c>
    </row>
    <row r="62" spans="1:3">
      <c r="A62" s="6">
        <f t="shared" si="4"/>
        <v>2352.5342310339365</v>
      </c>
      <c r="B62" s="6">
        <f t="shared" si="15"/>
        <v>11.200000000000006</v>
      </c>
      <c r="C62" s="6">
        <v>56</v>
      </c>
    </row>
    <row r="63" spans="1:3">
      <c r="A63" s="6">
        <f t="shared" si="4"/>
        <v>2702.3522012628982</v>
      </c>
      <c r="B63" s="6">
        <f t="shared" si="15"/>
        <v>11.400000000000006</v>
      </c>
      <c r="C63" s="6">
        <v>57</v>
      </c>
    </row>
    <row r="64" spans="1:3">
      <c r="A64" s="6">
        <f t="shared" si="4"/>
        <v>3104.1875282133069</v>
      </c>
      <c r="B64" s="6">
        <f t="shared" si="15"/>
        <v>11.600000000000007</v>
      </c>
      <c r="C64" s="6">
        <v>58</v>
      </c>
    </row>
    <row r="65" spans="1:3">
      <c r="A65" s="6">
        <f t="shared" si="4"/>
        <v>3565.7751072609381</v>
      </c>
      <c r="B65" s="6">
        <f t="shared" si="15"/>
        <v>11.800000000000008</v>
      </c>
      <c r="C65" s="6">
        <v>59</v>
      </c>
    </row>
    <row r="66" spans="1:3">
      <c r="A66" s="6">
        <f t="shared" si="4"/>
        <v>4096.0000000000164</v>
      </c>
      <c r="B66" s="6">
        <f t="shared" si="15"/>
        <v>12.000000000000007</v>
      </c>
      <c r="C66" s="7">
        <v>60</v>
      </c>
    </row>
    <row r="67" spans="1:3">
      <c r="A67" s="6">
        <f t="shared" si="4"/>
        <v>4705.068462067874</v>
      </c>
      <c r="B67" s="6">
        <f t="shared" si="15"/>
        <v>12.200000000000006</v>
      </c>
      <c r="C67" s="6">
        <v>61</v>
      </c>
    </row>
    <row r="68" spans="1:3">
      <c r="A68" s="6">
        <f t="shared" si="4"/>
        <v>5404.7044025257965</v>
      </c>
      <c r="B68" s="6">
        <f t="shared" si="15"/>
        <v>12.400000000000007</v>
      </c>
      <c r="C68" s="6">
        <v>62</v>
      </c>
    </row>
    <row r="69" spans="1:3">
      <c r="A69" s="6">
        <f t="shared" si="4"/>
        <v>6208.3750564266165</v>
      </c>
      <c r="B69" s="6">
        <f t="shared" si="15"/>
        <v>12.600000000000007</v>
      </c>
      <c r="C69" s="6">
        <v>63</v>
      </c>
    </row>
    <row r="70" spans="1:3">
      <c r="A70" s="6">
        <f t="shared" si="4"/>
        <v>7131.5502145218798</v>
      </c>
      <c r="B70" s="6">
        <f t="shared" si="15"/>
        <v>12.800000000000008</v>
      </c>
      <c r="C70" s="6">
        <v>64</v>
      </c>
    </row>
    <row r="71" spans="1:3">
      <c r="A71" s="6">
        <f t="shared" ref="A71:A134" si="19">POWER($B$1,C71)</f>
        <v>8192.0000000000364</v>
      </c>
      <c r="B71" s="6">
        <f t="shared" si="15"/>
        <v>13.000000000000007</v>
      </c>
      <c r="C71" s="6">
        <v>65</v>
      </c>
    </row>
    <row r="72" spans="1:3">
      <c r="A72" s="6">
        <f t="shared" si="19"/>
        <v>9410.1369241357534</v>
      </c>
      <c r="B72" s="6">
        <f t="shared" ref="B72:B135" si="20">LOG(A72,2)</f>
        <v>13.200000000000006</v>
      </c>
      <c r="C72" s="6">
        <v>66</v>
      </c>
    </row>
    <row r="73" spans="1:3">
      <c r="A73" s="6">
        <f t="shared" si="19"/>
        <v>10809.408805051598</v>
      </c>
      <c r="B73" s="6">
        <f t="shared" si="20"/>
        <v>13.400000000000007</v>
      </c>
      <c r="C73" s="6">
        <v>67</v>
      </c>
    </row>
    <row r="74" spans="1:3">
      <c r="A74" s="6">
        <f t="shared" si="19"/>
        <v>12416.750112853239</v>
      </c>
      <c r="B74" s="6">
        <f t="shared" si="20"/>
        <v>13.600000000000007</v>
      </c>
      <c r="C74" s="6">
        <v>68</v>
      </c>
    </row>
    <row r="75" spans="1:3">
      <c r="A75" s="6">
        <f t="shared" si="19"/>
        <v>14263.100429043763</v>
      </c>
      <c r="B75" s="6">
        <f t="shared" si="20"/>
        <v>13.800000000000008</v>
      </c>
      <c r="C75" s="6">
        <v>69</v>
      </c>
    </row>
    <row r="76" spans="1:3">
      <c r="A76" s="6">
        <f t="shared" si="19"/>
        <v>16384.000000000076</v>
      </c>
      <c r="B76" s="6">
        <f t="shared" si="20"/>
        <v>14.000000000000007</v>
      </c>
      <c r="C76" s="7">
        <v>70</v>
      </c>
    </row>
    <row r="77" spans="1:3">
      <c r="A77" s="6">
        <f t="shared" si="19"/>
        <v>18820.27384827151</v>
      </c>
      <c r="B77" s="6">
        <f t="shared" si="20"/>
        <v>14.200000000000008</v>
      </c>
      <c r="C77" s="6">
        <v>71</v>
      </c>
    </row>
    <row r="78" spans="1:3">
      <c r="A78" s="6">
        <f t="shared" si="19"/>
        <v>21618.817610103204</v>
      </c>
      <c r="B78" s="6">
        <f t="shared" si="20"/>
        <v>14.400000000000007</v>
      </c>
      <c r="C78" s="6">
        <v>72</v>
      </c>
    </row>
    <row r="79" spans="1:3">
      <c r="A79" s="6">
        <f t="shared" si="19"/>
        <v>24833.500225706484</v>
      </c>
      <c r="B79" s="6">
        <f t="shared" si="20"/>
        <v>14.600000000000007</v>
      </c>
      <c r="C79" s="6">
        <v>73</v>
      </c>
    </row>
    <row r="80" spans="1:3">
      <c r="A80" s="6">
        <f t="shared" si="19"/>
        <v>28526.200858087537</v>
      </c>
      <c r="B80" s="6">
        <f t="shared" si="20"/>
        <v>14.800000000000008</v>
      </c>
      <c r="C80" s="6">
        <v>74</v>
      </c>
    </row>
    <row r="81" spans="1:3">
      <c r="A81" s="6">
        <f t="shared" si="19"/>
        <v>32768.00000000016</v>
      </c>
      <c r="B81" s="6">
        <f t="shared" si="20"/>
        <v>15.000000000000007</v>
      </c>
      <c r="C81" s="6">
        <v>75</v>
      </c>
    </row>
    <row r="82" spans="1:3">
      <c r="A82" s="6">
        <f t="shared" si="19"/>
        <v>37640.547696543035</v>
      </c>
      <c r="B82" s="6">
        <f t="shared" si="20"/>
        <v>15.200000000000008</v>
      </c>
      <c r="C82" s="6">
        <v>76</v>
      </c>
    </row>
    <row r="83" spans="1:3">
      <c r="A83" s="6">
        <f t="shared" si="19"/>
        <v>43237.635220206423</v>
      </c>
      <c r="B83" s="6">
        <f t="shared" si="20"/>
        <v>15.400000000000007</v>
      </c>
      <c r="C83" s="6">
        <v>77</v>
      </c>
    </row>
    <row r="84" spans="1:3">
      <c r="A84" s="6">
        <f t="shared" si="19"/>
        <v>49667.000451412976</v>
      </c>
      <c r="B84" s="6">
        <f t="shared" si="20"/>
        <v>15.600000000000007</v>
      </c>
      <c r="C84" s="6">
        <v>78</v>
      </c>
    </row>
    <row r="85" spans="1:3">
      <c r="A85" s="6">
        <f t="shared" si="19"/>
        <v>57052.401716175089</v>
      </c>
      <c r="B85" s="6">
        <f t="shared" si="20"/>
        <v>15.800000000000008</v>
      </c>
      <c r="C85" s="6">
        <v>79</v>
      </c>
    </row>
    <row r="86" spans="1:3">
      <c r="A86" s="6">
        <f t="shared" si="19"/>
        <v>65536.000000000349</v>
      </c>
      <c r="B86" s="6">
        <f t="shared" si="20"/>
        <v>16.000000000000007</v>
      </c>
      <c r="C86" s="7">
        <v>80</v>
      </c>
    </row>
    <row r="87" spans="1:3">
      <c r="A87" s="6">
        <f t="shared" si="19"/>
        <v>75281.0953930861</v>
      </c>
      <c r="B87" s="6">
        <f t="shared" si="20"/>
        <v>16.200000000000006</v>
      </c>
      <c r="C87" s="6">
        <v>81</v>
      </c>
    </row>
    <row r="88" spans="1:3">
      <c r="A88" s="6">
        <f t="shared" si="19"/>
        <v>86475.270440412874</v>
      </c>
      <c r="B88" s="6">
        <f t="shared" si="20"/>
        <v>16.400000000000009</v>
      </c>
      <c r="C88" s="6">
        <v>82</v>
      </c>
    </row>
    <row r="89" spans="1:3">
      <c r="A89" s="6">
        <f t="shared" si="19"/>
        <v>99334.000902825996</v>
      </c>
      <c r="B89" s="6">
        <f t="shared" si="20"/>
        <v>16.600000000000009</v>
      </c>
      <c r="C89" s="6">
        <v>83</v>
      </c>
    </row>
    <row r="90" spans="1:3">
      <c r="A90" s="6">
        <f t="shared" si="19"/>
        <v>114104.80343235022</v>
      </c>
      <c r="B90" s="6">
        <f t="shared" si="20"/>
        <v>16.800000000000008</v>
      </c>
      <c r="C90" s="6">
        <v>84</v>
      </c>
    </row>
    <row r="91" spans="1:3">
      <c r="A91" s="6">
        <f t="shared" si="19"/>
        <v>131072.00000000073</v>
      </c>
      <c r="B91" s="6">
        <f t="shared" si="20"/>
        <v>17.000000000000007</v>
      </c>
      <c r="C91" s="6">
        <v>85</v>
      </c>
    </row>
    <row r="92" spans="1:3">
      <c r="A92" s="6">
        <f t="shared" si="19"/>
        <v>150562.19078617223</v>
      </c>
      <c r="B92" s="6">
        <f t="shared" si="20"/>
        <v>17.200000000000006</v>
      </c>
      <c r="C92" s="6">
        <v>86</v>
      </c>
    </row>
    <row r="93" spans="1:3">
      <c r="A93" s="6">
        <f t="shared" si="19"/>
        <v>172950.54088082581</v>
      </c>
      <c r="B93" s="6">
        <f t="shared" si="20"/>
        <v>17.400000000000009</v>
      </c>
      <c r="C93" s="6">
        <v>87</v>
      </c>
    </row>
    <row r="94" spans="1:3">
      <c r="A94" s="6">
        <f t="shared" si="19"/>
        <v>198668.00180565205</v>
      </c>
      <c r="B94" s="6">
        <f t="shared" si="20"/>
        <v>17.600000000000009</v>
      </c>
      <c r="C94" s="6">
        <v>88</v>
      </c>
    </row>
    <row r="95" spans="1:3">
      <c r="A95" s="6">
        <f t="shared" si="19"/>
        <v>228209.60686470056</v>
      </c>
      <c r="B95" s="6">
        <f t="shared" si="20"/>
        <v>17.800000000000011</v>
      </c>
      <c r="C95" s="6">
        <v>89</v>
      </c>
    </row>
    <row r="96" spans="1:3">
      <c r="A96" s="6">
        <f t="shared" si="19"/>
        <v>262144.00000000157</v>
      </c>
      <c r="B96" s="6">
        <f t="shared" si="20"/>
        <v>18.000000000000007</v>
      </c>
      <c r="C96" s="7">
        <v>90</v>
      </c>
    </row>
    <row r="97" spans="1:3">
      <c r="A97" s="6">
        <f t="shared" si="19"/>
        <v>301124.38157234452</v>
      </c>
      <c r="B97" s="6">
        <f t="shared" si="20"/>
        <v>18.200000000000006</v>
      </c>
      <c r="C97" s="6">
        <v>91</v>
      </c>
    </row>
    <row r="98" spans="1:3">
      <c r="A98" s="6">
        <f t="shared" si="19"/>
        <v>345901.08176165173</v>
      </c>
      <c r="B98" s="6">
        <f t="shared" si="20"/>
        <v>18.400000000000009</v>
      </c>
      <c r="C98" s="6">
        <v>92</v>
      </c>
    </row>
    <row r="99" spans="1:3">
      <c r="A99" s="6">
        <f t="shared" si="19"/>
        <v>397336.00361130427</v>
      </c>
      <c r="B99" s="6">
        <f t="shared" si="20"/>
        <v>18.600000000000012</v>
      </c>
      <c r="C99" s="6">
        <v>93</v>
      </c>
    </row>
    <row r="100" spans="1:3">
      <c r="A100" s="6">
        <f t="shared" si="19"/>
        <v>456419.21372940112</v>
      </c>
      <c r="B100" s="6">
        <f t="shared" si="20"/>
        <v>18.800000000000011</v>
      </c>
      <c r="C100" s="6">
        <v>94</v>
      </c>
    </row>
    <row r="101" spans="1:3">
      <c r="A101" s="6">
        <f t="shared" si="19"/>
        <v>524288.00000000338</v>
      </c>
      <c r="B101" s="6">
        <f t="shared" si="20"/>
        <v>19.000000000000011</v>
      </c>
      <c r="C101" s="6">
        <v>95</v>
      </c>
    </row>
    <row r="102" spans="1:3">
      <c r="A102" s="6">
        <f t="shared" si="19"/>
        <v>602248.76314468938</v>
      </c>
      <c r="B102" s="6">
        <f t="shared" si="20"/>
        <v>19.20000000000001</v>
      </c>
      <c r="C102" s="6">
        <v>96</v>
      </c>
    </row>
    <row r="103" spans="1:3">
      <c r="A103" s="6">
        <f t="shared" si="19"/>
        <v>691802.16352330381</v>
      </c>
      <c r="B103" s="6">
        <f t="shared" si="20"/>
        <v>19.400000000000009</v>
      </c>
      <c r="C103" s="6">
        <v>97</v>
      </c>
    </row>
    <row r="104" spans="1:3">
      <c r="A104" s="6">
        <f t="shared" si="19"/>
        <v>794672.00722260878</v>
      </c>
      <c r="B104" s="6">
        <f t="shared" si="20"/>
        <v>19.600000000000012</v>
      </c>
      <c r="C104" s="6">
        <v>98</v>
      </c>
    </row>
    <row r="105" spans="1:3">
      <c r="A105" s="6">
        <f t="shared" si="19"/>
        <v>912838.42745880282</v>
      </c>
      <c r="B105" s="6">
        <f t="shared" si="20"/>
        <v>19.800000000000011</v>
      </c>
      <c r="C105" s="6">
        <v>99</v>
      </c>
    </row>
    <row r="106" spans="1:3">
      <c r="A106" s="6">
        <f t="shared" si="19"/>
        <v>1048576.000000007</v>
      </c>
      <c r="B106" s="6">
        <f t="shared" si="20"/>
        <v>20.000000000000011</v>
      </c>
      <c r="C106" s="7">
        <v>100</v>
      </c>
    </row>
    <row r="107" spans="1:3">
      <c r="A107" s="6">
        <f t="shared" si="19"/>
        <v>1204497.526289379</v>
      </c>
      <c r="B107" s="6">
        <f t="shared" si="20"/>
        <v>20.20000000000001</v>
      </c>
      <c r="C107" s="6">
        <v>101</v>
      </c>
    </row>
    <row r="108" spans="1:3">
      <c r="A108" s="6">
        <f t="shared" si="19"/>
        <v>1383604.3270466076</v>
      </c>
      <c r="B108" s="6">
        <f t="shared" si="20"/>
        <v>20.400000000000009</v>
      </c>
      <c r="C108" s="6">
        <v>102</v>
      </c>
    </row>
    <row r="109" spans="1:3">
      <c r="A109" s="6">
        <f t="shared" si="19"/>
        <v>1589344.0144452183</v>
      </c>
      <c r="B109" s="6">
        <f t="shared" si="20"/>
        <v>20.600000000000012</v>
      </c>
      <c r="C109" s="6">
        <v>103</v>
      </c>
    </row>
    <row r="110" spans="1:3">
      <c r="A110" s="6">
        <f t="shared" si="19"/>
        <v>1825676.8549176061</v>
      </c>
      <c r="B110" s="6">
        <f t="shared" si="20"/>
        <v>20.800000000000011</v>
      </c>
      <c r="C110" s="6">
        <v>104</v>
      </c>
    </row>
    <row r="111" spans="1:3">
      <c r="A111" s="6">
        <f t="shared" si="19"/>
        <v>2097152.0000000149</v>
      </c>
      <c r="B111" s="6">
        <f t="shared" si="20"/>
        <v>21.000000000000011</v>
      </c>
      <c r="C111" s="6">
        <v>105</v>
      </c>
    </row>
    <row r="112" spans="1:3">
      <c r="A112" s="6">
        <f t="shared" si="19"/>
        <v>2408995.0525787589</v>
      </c>
      <c r="B112" s="6">
        <f t="shared" si="20"/>
        <v>21.20000000000001</v>
      </c>
      <c r="C112" s="6">
        <v>106</v>
      </c>
    </row>
    <row r="113" spans="1:3">
      <c r="A113" s="6">
        <f t="shared" si="19"/>
        <v>2767208.6540932166</v>
      </c>
      <c r="B113" s="6">
        <f t="shared" si="20"/>
        <v>21.400000000000013</v>
      </c>
      <c r="C113" s="6">
        <v>107</v>
      </c>
    </row>
    <row r="114" spans="1:3">
      <c r="A114" s="6">
        <f t="shared" si="19"/>
        <v>3178688.0288904374</v>
      </c>
      <c r="B114" s="6">
        <f t="shared" si="20"/>
        <v>21.600000000000012</v>
      </c>
      <c r="C114" s="6">
        <v>108</v>
      </c>
    </row>
    <row r="115" spans="1:3">
      <c r="A115" s="6">
        <f t="shared" si="19"/>
        <v>3651353.7098352131</v>
      </c>
      <c r="B115" s="6">
        <f t="shared" si="20"/>
        <v>21.800000000000011</v>
      </c>
      <c r="C115" s="6">
        <v>109</v>
      </c>
    </row>
    <row r="116" spans="1:3">
      <c r="A116" s="6">
        <f t="shared" si="19"/>
        <v>4194304.0000000307</v>
      </c>
      <c r="B116" s="6">
        <f t="shared" si="20"/>
        <v>22.000000000000011</v>
      </c>
      <c r="C116" s="7">
        <v>110</v>
      </c>
    </row>
    <row r="117" spans="1:3">
      <c r="A117" s="6">
        <f t="shared" si="19"/>
        <v>4817990.1051575188</v>
      </c>
      <c r="B117" s="6">
        <f t="shared" si="20"/>
        <v>22.20000000000001</v>
      </c>
      <c r="C117" s="6">
        <v>111</v>
      </c>
    </row>
    <row r="118" spans="1:3">
      <c r="A118" s="6">
        <f t="shared" si="19"/>
        <v>5534417.3081864351</v>
      </c>
      <c r="B118" s="6">
        <f t="shared" si="20"/>
        <v>22.400000000000013</v>
      </c>
      <c r="C118" s="6">
        <v>112</v>
      </c>
    </row>
    <row r="119" spans="1:3">
      <c r="A119" s="6">
        <f t="shared" si="19"/>
        <v>6357376.0577808768</v>
      </c>
      <c r="B119" s="6">
        <f t="shared" si="20"/>
        <v>22.600000000000012</v>
      </c>
      <c r="C119" s="6">
        <v>113</v>
      </c>
    </row>
    <row r="120" spans="1:3">
      <c r="A120" s="6">
        <f t="shared" si="19"/>
        <v>7302707.4196704291</v>
      </c>
      <c r="B120" s="6">
        <f t="shared" si="20"/>
        <v>22.800000000000011</v>
      </c>
      <c r="C120" s="6">
        <v>114</v>
      </c>
    </row>
    <row r="121" spans="1:3">
      <c r="A121" s="6">
        <f t="shared" si="19"/>
        <v>8388608.0000000652</v>
      </c>
      <c r="B121" s="6">
        <f t="shared" si="20"/>
        <v>23.000000000000011</v>
      </c>
      <c r="C121" s="6">
        <v>115</v>
      </c>
    </row>
    <row r="122" spans="1:3">
      <c r="A122" s="6">
        <f t="shared" si="19"/>
        <v>9635980.2103150431</v>
      </c>
      <c r="B122" s="6">
        <f t="shared" si="20"/>
        <v>23.200000000000014</v>
      </c>
      <c r="C122" s="6">
        <v>116</v>
      </c>
    </row>
    <row r="123" spans="1:3">
      <c r="A123" s="6">
        <f t="shared" si="19"/>
        <v>11068834.616372872</v>
      </c>
      <c r="B123" s="6">
        <f t="shared" si="20"/>
        <v>23.400000000000013</v>
      </c>
      <c r="C123" s="6">
        <v>117</v>
      </c>
    </row>
    <row r="124" spans="1:3">
      <c r="A124" s="6">
        <f t="shared" si="19"/>
        <v>12714752.115561755</v>
      </c>
      <c r="B124" s="6">
        <f t="shared" si="20"/>
        <v>23.600000000000016</v>
      </c>
      <c r="C124" s="6">
        <v>118</v>
      </c>
    </row>
    <row r="125" spans="1:3">
      <c r="A125" s="6">
        <f t="shared" si="19"/>
        <v>14605414.839340866</v>
      </c>
      <c r="B125" s="6">
        <f t="shared" si="20"/>
        <v>23.800000000000011</v>
      </c>
      <c r="C125" s="6">
        <v>119</v>
      </c>
    </row>
    <row r="126" spans="1:3">
      <c r="A126" s="6">
        <f t="shared" si="19"/>
        <v>16777216.000000134</v>
      </c>
      <c r="B126" s="6">
        <f t="shared" si="20"/>
        <v>24.000000000000014</v>
      </c>
      <c r="C126" s="7">
        <v>120</v>
      </c>
    </row>
    <row r="127" spans="1:3">
      <c r="A127" s="6">
        <f t="shared" si="19"/>
        <v>19271960.420630097</v>
      </c>
      <c r="B127" s="6">
        <f t="shared" si="20"/>
        <v>24.20000000000001</v>
      </c>
      <c r="C127" s="6">
        <v>121</v>
      </c>
    </row>
    <row r="128" spans="1:3">
      <c r="A128" s="6">
        <f t="shared" si="19"/>
        <v>22137669.232745752</v>
      </c>
      <c r="B128" s="6">
        <f t="shared" si="20"/>
        <v>24.400000000000013</v>
      </c>
      <c r="C128" s="6">
        <v>122</v>
      </c>
    </row>
    <row r="129" spans="1:3">
      <c r="A129" s="6">
        <f t="shared" si="19"/>
        <v>25429504.231123522</v>
      </c>
      <c r="B129" s="6">
        <f t="shared" si="20"/>
        <v>24.600000000000012</v>
      </c>
      <c r="C129" s="6">
        <v>123</v>
      </c>
    </row>
    <row r="130" spans="1:3">
      <c r="A130" s="6">
        <f t="shared" si="19"/>
        <v>29210829.678681735</v>
      </c>
      <c r="B130" s="6">
        <f t="shared" si="20"/>
        <v>24.800000000000015</v>
      </c>
      <c r="C130" s="6">
        <v>124</v>
      </c>
    </row>
    <row r="131" spans="1:3">
      <c r="A131" s="6">
        <f t="shared" si="19"/>
        <v>33554432.000000276</v>
      </c>
      <c r="B131" s="6">
        <f t="shared" si="20"/>
        <v>25.000000000000011</v>
      </c>
      <c r="C131" s="6">
        <v>125</v>
      </c>
    </row>
    <row r="132" spans="1:3">
      <c r="A132" s="6">
        <f t="shared" si="19"/>
        <v>38543920.841260195</v>
      </c>
      <c r="B132" s="6">
        <f t="shared" si="20"/>
        <v>25.200000000000014</v>
      </c>
      <c r="C132" s="6">
        <v>126</v>
      </c>
    </row>
    <row r="133" spans="1:3">
      <c r="A133" s="6">
        <f t="shared" si="19"/>
        <v>44275338.465491526</v>
      </c>
      <c r="B133" s="6">
        <f t="shared" si="20"/>
        <v>25.400000000000013</v>
      </c>
      <c r="C133" s="6">
        <v>127</v>
      </c>
    </row>
    <row r="134" spans="1:3">
      <c r="A134" s="6">
        <f t="shared" si="19"/>
        <v>50859008.462247066</v>
      </c>
      <c r="B134" s="6">
        <f t="shared" si="20"/>
        <v>25.600000000000016</v>
      </c>
      <c r="C134" s="6">
        <v>128</v>
      </c>
    </row>
    <row r="135" spans="1:3">
      <c r="A135" s="6">
        <f t="shared" ref="A135:A198" si="21">POWER($B$1,C135)</f>
        <v>58421659.357363492</v>
      </c>
      <c r="B135" s="6">
        <f t="shared" si="20"/>
        <v>25.800000000000011</v>
      </c>
      <c r="C135" s="6">
        <v>129</v>
      </c>
    </row>
    <row r="136" spans="1:3">
      <c r="A136" s="6">
        <f t="shared" si="21"/>
        <v>67108864.000000581</v>
      </c>
      <c r="B136" s="6">
        <f t="shared" ref="B136:B199" si="22">LOG(A136,2)</f>
        <v>26.000000000000014</v>
      </c>
      <c r="C136" s="7">
        <v>130</v>
      </c>
    </row>
    <row r="137" spans="1:3">
      <c r="A137" s="6">
        <f t="shared" si="21"/>
        <v>77087841.682520419</v>
      </c>
      <c r="B137" s="6">
        <f t="shared" si="22"/>
        <v>26.200000000000014</v>
      </c>
      <c r="C137" s="6">
        <v>131</v>
      </c>
    </row>
    <row r="138" spans="1:3">
      <c r="A138" s="6">
        <f t="shared" si="21"/>
        <v>88550676.930983081</v>
      </c>
      <c r="B138" s="6">
        <f t="shared" si="22"/>
        <v>26.400000000000013</v>
      </c>
      <c r="C138" s="6">
        <v>132</v>
      </c>
    </row>
    <row r="139" spans="1:3">
      <c r="A139" s="6">
        <f t="shared" si="21"/>
        <v>101718016.92449416</v>
      </c>
      <c r="B139" s="6">
        <f t="shared" si="22"/>
        <v>26.600000000000012</v>
      </c>
      <c r="C139" s="6">
        <v>133</v>
      </c>
    </row>
    <row r="140" spans="1:3">
      <c r="A140" s="6">
        <f t="shared" si="21"/>
        <v>116843318.71472701</v>
      </c>
      <c r="B140" s="6">
        <f t="shared" si="22"/>
        <v>26.800000000000015</v>
      </c>
      <c r="C140" s="6">
        <v>134</v>
      </c>
    </row>
    <row r="141" spans="1:3">
      <c r="A141" s="6">
        <f t="shared" si="21"/>
        <v>134217728.00000122</v>
      </c>
      <c r="B141" s="6">
        <f t="shared" si="22"/>
        <v>27.000000000000011</v>
      </c>
      <c r="C141" s="6">
        <v>135</v>
      </c>
    </row>
    <row r="142" spans="1:3">
      <c r="A142" s="6">
        <f t="shared" si="21"/>
        <v>154175683.3650409</v>
      </c>
      <c r="B142" s="6">
        <f t="shared" si="22"/>
        <v>27.200000000000014</v>
      </c>
      <c r="C142" s="6">
        <v>136</v>
      </c>
    </row>
    <row r="143" spans="1:3">
      <c r="A143" s="6">
        <f t="shared" si="21"/>
        <v>177101353.86196622</v>
      </c>
      <c r="B143" s="6">
        <f t="shared" si="22"/>
        <v>27.400000000000013</v>
      </c>
      <c r="C143" s="6">
        <v>137</v>
      </c>
    </row>
    <row r="144" spans="1:3">
      <c r="A144" s="6">
        <f t="shared" si="21"/>
        <v>203436033.84898841</v>
      </c>
      <c r="B144" s="6">
        <f t="shared" si="22"/>
        <v>27.600000000000016</v>
      </c>
      <c r="C144" s="6">
        <v>138</v>
      </c>
    </row>
    <row r="145" spans="1:3">
      <c r="A145" s="6">
        <f t="shared" si="21"/>
        <v>233686637.42945412</v>
      </c>
      <c r="B145" s="6">
        <f t="shared" si="22"/>
        <v>27.800000000000011</v>
      </c>
      <c r="C145" s="6">
        <v>139</v>
      </c>
    </row>
    <row r="146" spans="1:3">
      <c r="A146" s="6">
        <f t="shared" si="21"/>
        <v>268435456.0000025</v>
      </c>
      <c r="B146" s="6">
        <f t="shared" si="22"/>
        <v>28.000000000000014</v>
      </c>
      <c r="C146" s="7">
        <v>140</v>
      </c>
    </row>
    <row r="147" spans="1:3">
      <c r="A147" s="6">
        <f t="shared" si="21"/>
        <v>308351366.73008186</v>
      </c>
      <c r="B147" s="6">
        <f t="shared" si="22"/>
        <v>28.200000000000014</v>
      </c>
      <c r="C147" s="6">
        <v>141</v>
      </c>
    </row>
    <row r="148" spans="1:3">
      <c r="A148" s="6">
        <f t="shared" si="21"/>
        <v>354202707.7239325</v>
      </c>
      <c r="B148" s="6">
        <f t="shared" si="22"/>
        <v>28.400000000000016</v>
      </c>
      <c r="C148" s="6">
        <v>142</v>
      </c>
    </row>
    <row r="149" spans="1:3">
      <c r="A149" s="6">
        <f t="shared" si="21"/>
        <v>406872067.69797689</v>
      </c>
      <c r="B149" s="6">
        <f t="shared" si="22"/>
        <v>28.600000000000012</v>
      </c>
      <c r="C149" s="6">
        <v>143</v>
      </c>
    </row>
    <row r="150" spans="1:3">
      <c r="A150" s="6">
        <f t="shared" si="21"/>
        <v>467373274.85890841</v>
      </c>
      <c r="B150" s="6">
        <f t="shared" si="22"/>
        <v>28.800000000000015</v>
      </c>
      <c r="C150" s="6">
        <v>144</v>
      </c>
    </row>
    <row r="151" spans="1:3">
      <c r="A151" s="6">
        <f t="shared" si="21"/>
        <v>536870912.00000525</v>
      </c>
      <c r="B151" s="6">
        <f t="shared" si="22"/>
        <v>29.000000000000018</v>
      </c>
      <c r="C151" s="6">
        <v>145</v>
      </c>
    </row>
    <row r="152" spans="1:3">
      <c r="A152" s="6">
        <f t="shared" si="21"/>
        <v>616702733.46016395</v>
      </c>
      <c r="B152" s="6">
        <f t="shared" si="22"/>
        <v>29.200000000000014</v>
      </c>
      <c r="C152" s="6">
        <v>146</v>
      </c>
    </row>
    <row r="153" spans="1:3">
      <c r="A153" s="6">
        <f t="shared" si="21"/>
        <v>708405415.44786537</v>
      </c>
      <c r="B153" s="6">
        <f t="shared" si="22"/>
        <v>29.400000000000016</v>
      </c>
      <c r="C153" s="6">
        <v>147</v>
      </c>
    </row>
    <row r="154" spans="1:3">
      <c r="A154" s="6">
        <f t="shared" si="21"/>
        <v>813744135.39595413</v>
      </c>
      <c r="B154" s="6">
        <f t="shared" si="22"/>
        <v>29.600000000000016</v>
      </c>
      <c r="C154" s="6">
        <v>148</v>
      </c>
    </row>
    <row r="155" spans="1:3">
      <c r="A155" s="6">
        <f t="shared" si="21"/>
        <v>934746549.71781695</v>
      </c>
      <c r="B155" s="6">
        <f t="shared" si="22"/>
        <v>29.800000000000018</v>
      </c>
      <c r="C155" s="6">
        <v>149</v>
      </c>
    </row>
    <row r="156" spans="1:3">
      <c r="A156" s="6">
        <f t="shared" si="21"/>
        <v>1073741824.0000107</v>
      </c>
      <c r="B156" s="6">
        <f t="shared" si="22"/>
        <v>30.000000000000014</v>
      </c>
      <c r="C156" s="7">
        <v>150</v>
      </c>
    </row>
    <row r="157" spans="1:3">
      <c r="A157" s="6">
        <f t="shared" si="21"/>
        <v>1233405466.9203284</v>
      </c>
      <c r="B157" s="6">
        <f t="shared" si="22"/>
        <v>30.200000000000017</v>
      </c>
      <c r="C157" s="6">
        <v>151</v>
      </c>
    </row>
    <row r="158" spans="1:3">
      <c r="A158" s="6">
        <f t="shared" si="21"/>
        <v>1416810830.895731</v>
      </c>
      <c r="B158" s="6">
        <f t="shared" si="22"/>
        <v>30.400000000000016</v>
      </c>
      <c r="C158" s="6">
        <v>152</v>
      </c>
    </row>
    <row r="159" spans="1:3">
      <c r="A159" s="6">
        <f t="shared" si="21"/>
        <v>1627488270.791909</v>
      </c>
      <c r="B159" s="6">
        <f t="shared" si="22"/>
        <v>30.600000000000019</v>
      </c>
      <c r="C159" s="6">
        <v>153</v>
      </c>
    </row>
    <row r="160" spans="1:3">
      <c r="A160" s="6">
        <f t="shared" si="21"/>
        <v>1869493099.4356346</v>
      </c>
      <c r="B160" s="6">
        <f t="shared" si="22"/>
        <v>30.800000000000015</v>
      </c>
      <c r="C160" s="6">
        <v>154</v>
      </c>
    </row>
    <row r="161" spans="1:3">
      <c r="A161" s="6">
        <f t="shared" si="21"/>
        <v>2147483648.0000219</v>
      </c>
      <c r="B161" s="6">
        <f t="shared" si="22"/>
        <v>31.000000000000018</v>
      </c>
      <c r="C161" s="6">
        <v>155</v>
      </c>
    </row>
    <row r="162" spans="1:3">
      <c r="A162" s="6">
        <f t="shared" si="21"/>
        <v>2466810933.8406577</v>
      </c>
      <c r="B162" s="6">
        <f t="shared" si="22"/>
        <v>31.200000000000014</v>
      </c>
      <c r="C162" s="6">
        <v>156</v>
      </c>
    </row>
    <row r="163" spans="1:3">
      <c r="A163" s="6">
        <f t="shared" si="21"/>
        <v>2833621661.7914634</v>
      </c>
      <c r="B163" s="6">
        <f t="shared" si="22"/>
        <v>31.400000000000016</v>
      </c>
      <c r="C163" s="6">
        <v>157</v>
      </c>
    </row>
    <row r="164" spans="1:3">
      <c r="A164" s="6">
        <f t="shared" si="21"/>
        <v>3254976541.583818</v>
      </c>
      <c r="B164" s="6">
        <f t="shared" si="22"/>
        <v>31.600000000000016</v>
      </c>
      <c r="C164" s="6">
        <v>158</v>
      </c>
    </row>
    <row r="165" spans="1:3">
      <c r="A165" s="6">
        <f t="shared" si="21"/>
        <v>3738986198.8712707</v>
      </c>
      <c r="B165" s="6">
        <f t="shared" si="22"/>
        <v>31.800000000000018</v>
      </c>
      <c r="C165" s="6">
        <v>159</v>
      </c>
    </row>
    <row r="166" spans="1:3">
      <c r="A166" s="6">
        <f t="shared" si="21"/>
        <v>4294967296.0000458</v>
      </c>
      <c r="B166" s="6">
        <f t="shared" si="22"/>
        <v>32.000000000000014</v>
      </c>
      <c r="C166" s="7">
        <v>160</v>
      </c>
    </row>
    <row r="167" spans="1:3">
      <c r="A167" s="6">
        <f t="shared" si="21"/>
        <v>4933621867.6813173</v>
      </c>
      <c r="B167" s="6">
        <f t="shared" si="22"/>
        <v>32.200000000000017</v>
      </c>
      <c r="C167" s="6">
        <v>161</v>
      </c>
    </row>
    <row r="168" spans="1:3">
      <c r="A168" s="6">
        <f t="shared" si="21"/>
        <v>5667243323.5829287</v>
      </c>
      <c r="B168" s="6">
        <f t="shared" si="22"/>
        <v>32.400000000000013</v>
      </c>
      <c r="C168" s="6">
        <v>162</v>
      </c>
    </row>
    <row r="169" spans="1:3">
      <c r="A169" s="6">
        <f t="shared" si="21"/>
        <v>6509953083.1676407</v>
      </c>
      <c r="B169" s="6">
        <f t="shared" si="22"/>
        <v>32.600000000000016</v>
      </c>
      <c r="C169" s="6">
        <v>163</v>
      </c>
    </row>
    <row r="170" spans="1:3">
      <c r="A170" s="6">
        <f t="shared" si="21"/>
        <v>7477972397.7425442</v>
      </c>
      <c r="B170" s="6">
        <f t="shared" si="22"/>
        <v>32.800000000000018</v>
      </c>
      <c r="C170" s="6">
        <v>164</v>
      </c>
    </row>
    <row r="171" spans="1:3">
      <c r="A171" s="6">
        <f t="shared" si="21"/>
        <v>8589934592.0000935</v>
      </c>
      <c r="B171" s="6">
        <f t="shared" si="22"/>
        <v>33.000000000000021</v>
      </c>
      <c r="C171" s="6">
        <v>165</v>
      </c>
    </row>
    <row r="172" spans="1:3">
      <c r="A172" s="6">
        <f t="shared" si="21"/>
        <v>9867243735.3626366</v>
      </c>
      <c r="B172" s="6">
        <f t="shared" si="22"/>
        <v>33.200000000000017</v>
      </c>
      <c r="C172" s="6">
        <v>166</v>
      </c>
    </row>
    <row r="173" spans="1:3">
      <c r="A173" s="6">
        <f t="shared" si="21"/>
        <v>11334486647.165861</v>
      </c>
      <c r="B173" s="6">
        <f t="shared" si="22"/>
        <v>33.40000000000002</v>
      </c>
      <c r="C173" s="6">
        <v>167</v>
      </c>
    </row>
    <row r="174" spans="1:3">
      <c r="A174" s="6">
        <f t="shared" si="21"/>
        <v>13019906166.335283</v>
      </c>
      <c r="B174" s="6">
        <f t="shared" si="22"/>
        <v>33.600000000000016</v>
      </c>
      <c r="C174" s="6">
        <v>168</v>
      </c>
    </row>
    <row r="175" spans="1:3">
      <c r="A175" s="6">
        <f t="shared" si="21"/>
        <v>14955944795.485094</v>
      </c>
      <c r="B175" s="6">
        <f t="shared" si="22"/>
        <v>33.800000000000018</v>
      </c>
      <c r="C175" s="6">
        <v>169</v>
      </c>
    </row>
    <row r="176" spans="1:3">
      <c r="A176" s="6">
        <f t="shared" si="21"/>
        <v>17179869184.000195</v>
      </c>
      <c r="B176" s="6">
        <f t="shared" si="22"/>
        <v>34.000000000000014</v>
      </c>
      <c r="C176" s="7">
        <v>170</v>
      </c>
    </row>
    <row r="177" spans="1:3">
      <c r="A177" s="6">
        <f t="shared" si="21"/>
        <v>19734487470.725281</v>
      </c>
      <c r="B177" s="6">
        <f t="shared" si="22"/>
        <v>34.200000000000017</v>
      </c>
      <c r="C177" s="6">
        <v>171</v>
      </c>
    </row>
    <row r="178" spans="1:3">
      <c r="A178" s="6">
        <f t="shared" si="21"/>
        <v>22668973294.33173</v>
      </c>
      <c r="B178" s="6">
        <f t="shared" si="22"/>
        <v>34.400000000000013</v>
      </c>
      <c r="C178" s="6">
        <v>172</v>
      </c>
    </row>
    <row r="179" spans="1:3">
      <c r="A179" s="6">
        <f t="shared" si="21"/>
        <v>26039812332.670574</v>
      </c>
      <c r="B179" s="6">
        <f t="shared" si="22"/>
        <v>34.600000000000016</v>
      </c>
      <c r="C179" s="6">
        <v>173</v>
      </c>
    </row>
    <row r="180" spans="1:3">
      <c r="A180" s="6">
        <f t="shared" si="21"/>
        <v>29911889590.970196</v>
      </c>
      <c r="B180" s="6">
        <f t="shared" si="22"/>
        <v>34.800000000000018</v>
      </c>
      <c r="C180" s="6">
        <v>174</v>
      </c>
    </row>
    <row r="181" spans="1:3">
      <c r="A181" s="6">
        <f t="shared" si="21"/>
        <v>34359738368.000397</v>
      </c>
      <c r="B181" s="6">
        <f t="shared" si="22"/>
        <v>35.000000000000021</v>
      </c>
      <c r="C181" s="6">
        <v>175</v>
      </c>
    </row>
    <row r="182" spans="1:3">
      <c r="A182" s="6">
        <f t="shared" si="21"/>
        <v>39468974941.450569</v>
      </c>
      <c r="B182" s="6">
        <f t="shared" si="22"/>
        <v>35.200000000000017</v>
      </c>
      <c r="C182" s="6">
        <v>176</v>
      </c>
    </row>
    <row r="183" spans="1:3">
      <c r="A183" s="6">
        <f t="shared" si="21"/>
        <v>45337946588.663475</v>
      </c>
      <c r="B183" s="6">
        <f t="shared" si="22"/>
        <v>35.40000000000002</v>
      </c>
      <c r="C183" s="6">
        <v>177</v>
      </c>
    </row>
    <row r="184" spans="1:3">
      <c r="A184" s="6">
        <f t="shared" si="21"/>
        <v>52079624665.341171</v>
      </c>
      <c r="B184" s="6">
        <f t="shared" si="22"/>
        <v>35.600000000000016</v>
      </c>
      <c r="C184" s="6">
        <v>178</v>
      </c>
    </row>
    <row r="185" spans="1:3">
      <c r="A185" s="6">
        <f t="shared" si="21"/>
        <v>59823779181.940414</v>
      </c>
      <c r="B185" s="6">
        <f t="shared" si="22"/>
        <v>35.800000000000018</v>
      </c>
      <c r="C185" s="6">
        <v>179</v>
      </c>
    </row>
    <row r="186" spans="1:3">
      <c r="A186" s="6">
        <f t="shared" si="21"/>
        <v>68719476736.000824</v>
      </c>
      <c r="B186" s="6">
        <f t="shared" si="22"/>
        <v>36.000000000000014</v>
      </c>
      <c r="C186" s="7">
        <v>180</v>
      </c>
    </row>
    <row r="187" spans="1:3">
      <c r="A187" s="6">
        <f t="shared" si="21"/>
        <v>78937949882.901169</v>
      </c>
      <c r="B187" s="6">
        <f t="shared" si="22"/>
        <v>36.200000000000017</v>
      </c>
      <c r="C187" s="6">
        <v>181</v>
      </c>
    </row>
    <row r="188" spans="1:3">
      <c r="A188" s="6">
        <f t="shared" si="21"/>
        <v>90675893177.326965</v>
      </c>
      <c r="B188" s="6">
        <f t="shared" si="22"/>
        <v>36.400000000000013</v>
      </c>
      <c r="C188" s="6">
        <v>182</v>
      </c>
    </row>
    <row r="189" spans="1:3">
      <c r="A189" s="6">
        <f t="shared" si="21"/>
        <v>104159249330.68239</v>
      </c>
      <c r="B189" s="6">
        <f t="shared" si="22"/>
        <v>36.600000000000016</v>
      </c>
      <c r="C189" s="6">
        <v>183</v>
      </c>
    </row>
    <row r="190" spans="1:3">
      <c r="A190" s="6">
        <f t="shared" si="21"/>
        <v>119647558363.88087</v>
      </c>
      <c r="B190" s="6">
        <f t="shared" si="22"/>
        <v>36.800000000000018</v>
      </c>
      <c r="C190" s="6">
        <v>184</v>
      </c>
    </row>
    <row r="191" spans="1:3">
      <c r="A191" s="6">
        <f t="shared" si="21"/>
        <v>137438953472.00174</v>
      </c>
      <c r="B191" s="6">
        <f t="shared" si="22"/>
        <v>37.000000000000021</v>
      </c>
      <c r="C191" s="6">
        <v>185</v>
      </c>
    </row>
    <row r="192" spans="1:3">
      <c r="A192" s="6">
        <f t="shared" si="21"/>
        <v>157875899765.80237</v>
      </c>
      <c r="B192" s="6">
        <f t="shared" si="22"/>
        <v>37.200000000000024</v>
      </c>
      <c r="C192" s="6">
        <v>186</v>
      </c>
    </row>
    <row r="193" spans="1:3">
      <c r="A193" s="6">
        <f t="shared" si="21"/>
        <v>181351786354.65399</v>
      </c>
      <c r="B193" s="6">
        <f t="shared" si="22"/>
        <v>37.40000000000002</v>
      </c>
      <c r="C193" s="6">
        <v>187</v>
      </c>
    </row>
    <row r="194" spans="1:3">
      <c r="A194" s="6">
        <f t="shared" si="21"/>
        <v>208318498661.36481</v>
      </c>
      <c r="B194" s="6">
        <f t="shared" si="22"/>
        <v>37.600000000000023</v>
      </c>
      <c r="C194" s="6">
        <v>188</v>
      </c>
    </row>
    <row r="195" spans="1:3">
      <c r="A195" s="6">
        <f t="shared" si="21"/>
        <v>239295116727.76178</v>
      </c>
      <c r="B195" s="6">
        <f t="shared" si="22"/>
        <v>37.800000000000018</v>
      </c>
      <c r="C195" s="6">
        <v>189</v>
      </c>
    </row>
    <row r="196" spans="1:3">
      <c r="A196" s="6">
        <f t="shared" si="21"/>
        <v>274877906944.00348</v>
      </c>
      <c r="B196" s="6">
        <f t="shared" si="22"/>
        <v>38.000000000000021</v>
      </c>
      <c r="C196" s="7">
        <v>190</v>
      </c>
    </row>
    <row r="197" spans="1:3">
      <c r="A197" s="6">
        <f t="shared" si="21"/>
        <v>315751799531.60492</v>
      </c>
      <c r="B197" s="6">
        <f t="shared" si="22"/>
        <v>38.200000000000017</v>
      </c>
      <c r="C197" s="6">
        <v>191</v>
      </c>
    </row>
    <row r="198" spans="1:3">
      <c r="A198" s="6">
        <f t="shared" si="21"/>
        <v>362703572709.30817</v>
      </c>
      <c r="B198" s="6">
        <f t="shared" si="22"/>
        <v>38.40000000000002</v>
      </c>
      <c r="C198" s="6">
        <v>192</v>
      </c>
    </row>
    <row r="199" spans="1:3">
      <c r="A199" s="6">
        <f t="shared" ref="A199:A262" si="23">POWER($B$1,C199)</f>
        <v>416636997322.7298</v>
      </c>
      <c r="B199" s="6">
        <f t="shared" si="22"/>
        <v>38.600000000000016</v>
      </c>
      <c r="C199" s="6">
        <v>193</v>
      </c>
    </row>
    <row r="200" spans="1:3">
      <c r="A200" s="6">
        <f t="shared" si="23"/>
        <v>478590233455.52386</v>
      </c>
      <c r="B200" s="6">
        <f t="shared" ref="B200:B263" si="24">LOG(A200,2)</f>
        <v>38.800000000000018</v>
      </c>
      <c r="C200" s="6">
        <v>194</v>
      </c>
    </row>
    <row r="201" spans="1:3">
      <c r="A201" s="6">
        <f t="shared" si="23"/>
        <v>549755813888.0072</v>
      </c>
      <c r="B201" s="6">
        <f t="shared" si="24"/>
        <v>39.000000000000021</v>
      </c>
      <c r="C201" s="6">
        <v>195</v>
      </c>
    </row>
    <row r="202" spans="1:3">
      <c r="A202" s="6">
        <f t="shared" si="23"/>
        <v>631503599063.21008</v>
      </c>
      <c r="B202" s="6">
        <f t="shared" si="24"/>
        <v>39.200000000000024</v>
      </c>
      <c r="C202" s="6">
        <v>196</v>
      </c>
    </row>
    <row r="203" spans="1:3">
      <c r="A203" s="6">
        <f t="shared" si="23"/>
        <v>725407145418.61646</v>
      </c>
      <c r="B203" s="6">
        <f t="shared" si="24"/>
        <v>39.40000000000002</v>
      </c>
      <c r="C203" s="6">
        <v>197</v>
      </c>
    </row>
    <row r="204" spans="1:3">
      <c r="A204" s="6">
        <f t="shared" si="23"/>
        <v>833273994645.45984</v>
      </c>
      <c r="B204" s="6">
        <f t="shared" si="24"/>
        <v>39.600000000000023</v>
      </c>
      <c r="C204" s="6">
        <v>198</v>
      </c>
    </row>
    <row r="205" spans="1:3">
      <c r="A205" s="6">
        <f t="shared" si="23"/>
        <v>957180466911.04785</v>
      </c>
      <c r="B205" s="6">
        <f t="shared" si="24"/>
        <v>39.800000000000018</v>
      </c>
      <c r="C205" s="6">
        <v>199</v>
      </c>
    </row>
    <row r="206" spans="1:3">
      <c r="A206" s="6">
        <f t="shared" si="23"/>
        <v>1099511627776.0146</v>
      </c>
      <c r="B206" s="6">
        <f t="shared" si="24"/>
        <v>40.000000000000021</v>
      </c>
      <c r="C206" s="7">
        <v>200</v>
      </c>
    </row>
    <row r="207" spans="1:3">
      <c r="A207" s="6">
        <f t="shared" si="23"/>
        <v>1263007198126.4204</v>
      </c>
      <c r="B207" s="6">
        <f t="shared" si="24"/>
        <v>40.200000000000017</v>
      </c>
      <c r="C207" s="6">
        <v>201</v>
      </c>
    </row>
    <row r="208" spans="1:3">
      <c r="A208" s="6">
        <f t="shared" si="23"/>
        <v>1450814290837.2336</v>
      </c>
      <c r="B208" s="6">
        <f t="shared" si="24"/>
        <v>40.40000000000002</v>
      </c>
      <c r="C208" s="6">
        <v>202</v>
      </c>
    </row>
    <row r="209" spans="1:3">
      <c r="A209" s="6">
        <f t="shared" si="23"/>
        <v>1666547989290.9199</v>
      </c>
      <c r="B209" s="6">
        <f t="shared" si="24"/>
        <v>40.600000000000023</v>
      </c>
      <c r="C209" s="6">
        <v>203</v>
      </c>
    </row>
    <row r="210" spans="1:3">
      <c r="A210" s="6">
        <f t="shared" si="23"/>
        <v>1914360933822.0964</v>
      </c>
      <c r="B210" s="6">
        <f t="shared" si="24"/>
        <v>40.800000000000018</v>
      </c>
      <c r="C210" s="6">
        <v>204</v>
      </c>
    </row>
    <row r="211" spans="1:3">
      <c r="A211" s="6">
        <f t="shared" si="23"/>
        <v>2199023255552.0303</v>
      </c>
      <c r="B211" s="6">
        <f t="shared" si="24"/>
        <v>41.000000000000021</v>
      </c>
      <c r="C211" s="6">
        <v>205</v>
      </c>
    </row>
    <row r="212" spans="1:3">
      <c r="A212" s="6">
        <f t="shared" si="23"/>
        <v>2526014396252.8413</v>
      </c>
      <c r="B212" s="6">
        <f t="shared" si="24"/>
        <v>41.200000000000024</v>
      </c>
      <c r="C212" s="6">
        <v>206</v>
      </c>
    </row>
    <row r="213" spans="1:3">
      <c r="A213" s="6">
        <f t="shared" si="23"/>
        <v>2901628581674.4678</v>
      </c>
      <c r="B213" s="6">
        <f t="shared" si="24"/>
        <v>41.40000000000002</v>
      </c>
      <c r="C213" s="6">
        <v>207</v>
      </c>
    </row>
    <row r="214" spans="1:3">
      <c r="A214" s="6">
        <f t="shared" si="23"/>
        <v>3333095978581.8413</v>
      </c>
      <c r="B214" s="6">
        <f t="shared" si="24"/>
        <v>41.600000000000023</v>
      </c>
      <c r="C214" s="6">
        <v>208</v>
      </c>
    </row>
    <row r="215" spans="1:3">
      <c r="A215" s="6">
        <f t="shared" si="23"/>
        <v>3828721867644.1943</v>
      </c>
      <c r="B215" s="6">
        <f t="shared" si="24"/>
        <v>41.800000000000018</v>
      </c>
      <c r="C215" s="6">
        <v>209</v>
      </c>
    </row>
    <row r="216" spans="1:3">
      <c r="A216" s="6">
        <f t="shared" si="23"/>
        <v>4398046511104.0615</v>
      </c>
      <c r="B216" s="6">
        <f t="shared" si="24"/>
        <v>42.000000000000021</v>
      </c>
      <c r="C216" s="7">
        <v>210</v>
      </c>
    </row>
    <row r="217" spans="1:3">
      <c r="A217" s="6">
        <f t="shared" si="23"/>
        <v>5052028792505.6846</v>
      </c>
      <c r="B217" s="6">
        <f t="shared" si="24"/>
        <v>42.200000000000017</v>
      </c>
      <c r="C217" s="6">
        <v>211</v>
      </c>
    </row>
    <row r="218" spans="1:3">
      <c r="A218" s="6">
        <f t="shared" si="23"/>
        <v>5803257163348.9385</v>
      </c>
      <c r="B218" s="6">
        <f t="shared" si="24"/>
        <v>42.40000000000002</v>
      </c>
      <c r="C218" s="6">
        <v>212</v>
      </c>
    </row>
    <row r="219" spans="1:3">
      <c r="A219" s="6">
        <f t="shared" si="23"/>
        <v>6666191957163.6846</v>
      </c>
      <c r="B219" s="6">
        <f t="shared" si="24"/>
        <v>42.600000000000023</v>
      </c>
      <c r="C219" s="6">
        <v>213</v>
      </c>
    </row>
    <row r="220" spans="1:3">
      <c r="A220" s="6">
        <f t="shared" si="23"/>
        <v>7657443735288.3906</v>
      </c>
      <c r="B220" s="6">
        <f t="shared" si="24"/>
        <v>42.800000000000026</v>
      </c>
      <c r="C220" s="6">
        <v>214</v>
      </c>
    </row>
    <row r="221" spans="1:3">
      <c r="A221" s="6">
        <f t="shared" si="23"/>
        <v>8796093022208.127</v>
      </c>
      <c r="B221" s="6">
        <f t="shared" si="24"/>
        <v>43.000000000000021</v>
      </c>
      <c r="C221" s="6">
        <v>215</v>
      </c>
    </row>
    <row r="222" spans="1:3">
      <c r="A222" s="6">
        <f t="shared" si="23"/>
        <v>10104057585011.373</v>
      </c>
      <c r="B222" s="6">
        <f t="shared" si="24"/>
        <v>43.200000000000024</v>
      </c>
      <c r="C222" s="6">
        <v>216</v>
      </c>
    </row>
    <row r="223" spans="1:3">
      <c r="A223" s="6">
        <f t="shared" si="23"/>
        <v>11606514326697.883</v>
      </c>
      <c r="B223" s="6">
        <f t="shared" si="24"/>
        <v>43.400000000000027</v>
      </c>
      <c r="C223" s="6">
        <v>217</v>
      </c>
    </row>
    <row r="224" spans="1:3">
      <c r="A224" s="6">
        <f t="shared" si="23"/>
        <v>13332383914327.375</v>
      </c>
      <c r="B224" s="6">
        <f t="shared" si="24"/>
        <v>43.600000000000023</v>
      </c>
      <c r="C224" s="6">
        <v>218</v>
      </c>
    </row>
    <row r="225" spans="1:3">
      <c r="A225" s="6">
        <f t="shared" si="23"/>
        <v>15314887470576.785</v>
      </c>
      <c r="B225" s="6">
        <f t="shared" si="24"/>
        <v>43.800000000000026</v>
      </c>
      <c r="C225" s="6">
        <v>219</v>
      </c>
    </row>
    <row r="226" spans="1:3">
      <c r="A226" s="6">
        <f t="shared" si="23"/>
        <v>17592186044416.258</v>
      </c>
      <c r="B226" s="6">
        <f t="shared" si="24"/>
        <v>44.000000000000021</v>
      </c>
      <c r="C226" s="7">
        <v>220</v>
      </c>
    </row>
    <row r="227" spans="1:3">
      <c r="A227" s="6">
        <f t="shared" si="23"/>
        <v>20208115170022.754</v>
      </c>
      <c r="B227" s="6">
        <f t="shared" si="24"/>
        <v>44.200000000000024</v>
      </c>
      <c r="C227" s="6">
        <v>221</v>
      </c>
    </row>
    <row r="228" spans="1:3">
      <c r="A228" s="6">
        <f t="shared" si="23"/>
        <v>23213028653395.766</v>
      </c>
      <c r="B228" s="6">
        <f t="shared" si="24"/>
        <v>44.40000000000002</v>
      </c>
      <c r="C228" s="6">
        <v>222</v>
      </c>
    </row>
    <row r="229" spans="1:3">
      <c r="A229" s="6">
        <f t="shared" si="23"/>
        <v>26664767828654.762</v>
      </c>
      <c r="B229" s="6">
        <f t="shared" si="24"/>
        <v>44.600000000000023</v>
      </c>
      <c r="C229" s="6">
        <v>223</v>
      </c>
    </row>
    <row r="230" spans="1:3">
      <c r="A230" s="6">
        <f t="shared" si="23"/>
        <v>30629774941153.586</v>
      </c>
      <c r="B230" s="6">
        <f t="shared" si="24"/>
        <v>44.800000000000026</v>
      </c>
      <c r="C230" s="6">
        <v>224</v>
      </c>
    </row>
    <row r="231" spans="1:3">
      <c r="A231" s="6">
        <f t="shared" si="23"/>
        <v>35184372088832.539</v>
      </c>
      <c r="B231" s="6">
        <f t="shared" si="24"/>
        <v>45.000000000000028</v>
      </c>
      <c r="C231" s="6">
        <v>225</v>
      </c>
    </row>
    <row r="232" spans="1:3">
      <c r="A232" s="6">
        <f t="shared" si="23"/>
        <v>40416230340045.523</v>
      </c>
      <c r="B232" s="6">
        <f t="shared" si="24"/>
        <v>45.200000000000024</v>
      </c>
      <c r="C232" s="6">
        <v>226</v>
      </c>
    </row>
    <row r="233" spans="1:3">
      <c r="A233" s="6">
        <f t="shared" si="23"/>
        <v>46426057306791.555</v>
      </c>
      <c r="B233" s="6">
        <f t="shared" si="24"/>
        <v>45.400000000000027</v>
      </c>
      <c r="C233" s="6">
        <v>227</v>
      </c>
    </row>
    <row r="234" spans="1:3">
      <c r="A234" s="6">
        <f t="shared" si="23"/>
        <v>53329535657309.531</v>
      </c>
      <c r="B234" s="6">
        <f t="shared" si="24"/>
        <v>45.600000000000023</v>
      </c>
      <c r="C234" s="6">
        <v>228</v>
      </c>
    </row>
    <row r="235" spans="1:3">
      <c r="A235" s="6">
        <f t="shared" si="23"/>
        <v>61259549882307.187</v>
      </c>
      <c r="B235" s="6">
        <f t="shared" si="24"/>
        <v>45.800000000000026</v>
      </c>
      <c r="C235" s="6">
        <v>229</v>
      </c>
    </row>
    <row r="236" spans="1:3">
      <c r="A236" s="6">
        <f t="shared" si="23"/>
        <v>70368744177665.078</v>
      </c>
      <c r="B236" s="6">
        <f t="shared" si="24"/>
        <v>46.000000000000021</v>
      </c>
      <c r="C236" s="7">
        <v>230</v>
      </c>
    </row>
    <row r="237" spans="1:3">
      <c r="A237" s="6">
        <f t="shared" si="23"/>
        <v>80832460680091.078</v>
      </c>
      <c r="B237" s="6">
        <f t="shared" si="24"/>
        <v>46.200000000000024</v>
      </c>
      <c r="C237" s="6">
        <v>231</v>
      </c>
    </row>
    <row r="238" spans="1:3">
      <c r="A238" s="6">
        <f t="shared" si="23"/>
        <v>92852114613583.141</v>
      </c>
      <c r="B238" s="6">
        <f t="shared" si="24"/>
        <v>46.400000000000027</v>
      </c>
      <c r="C238" s="6">
        <v>232</v>
      </c>
    </row>
    <row r="239" spans="1:3">
      <c r="A239" s="6">
        <f t="shared" si="23"/>
        <v>106659071314619.12</v>
      </c>
      <c r="B239" s="6">
        <f t="shared" si="24"/>
        <v>46.600000000000023</v>
      </c>
      <c r="C239" s="6">
        <v>233</v>
      </c>
    </row>
    <row r="240" spans="1:3">
      <c r="A240" s="6">
        <f t="shared" si="23"/>
        <v>122519099764614.42</v>
      </c>
      <c r="B240" s="6">
        <f t="shared" si="24"/>
        <v>46.800000000000026</v>
      </c>
      <c r="C240" s="6">
        <v>234</v>
      </c>
    </row>
    <row r="241" spans="1:3">
      <c r="A241" s="6">
        <f t="shared" si="23"/>
        <v>140737488355330.22</v>
      </c>
      <c r="B241" s="6">
        <f t="shared" si="24"/>
        <v>47.000000000000028</v>
      </c>
      <c r="C241" s="6">
        <v>235</v>
      </c>
    </row>
    <row r="242" spans="1:3">
      <c r="A242" s="6">
        <f t="shared" si="23"/>
        <v>161664921360182.22</v>
      </c>
      <c r="B242" s="6">
        <f t="shared" si="24"/>
        <v>47.200000000000031</v>
      </c>
      <c r="C242" s="6">
        <v>236</v>
      </c>
    </row>
    <row r="243" spans="1:3">
      <c r="A243" s="6">
        <f t="shared" si="23"/>
        <v>185704229227166.31</v>
      </c>
      <c r="B243" s="6">
        <f t="shared" si="24"/>
        <v>47.40000000000002</v>
      </c>
      <c r="C243" s="6">
        <v>237</v>
      </c>
    </row>
    <row r="244" spans="1:3">
      <c r="A244" s="6">
        <f t="shared" si="23"/>
        <v>213318142629238.28</v>
      </c>
      <c r="B244" s="6">
        <f t="shared" si="24"/>
        <v>47.600000000000023</v>
      </c>
      <c r="C244" s="6">
        <v>238</v>
      </c>
    </row>
    <row r="245" spans="1:3">
      <c r="A245" s="6">
        <f t="shared" si="23"/>
        <v>245038199529228.87</v>
      </c>
      <c r="B245" s="6">
        <f t="shared" si="24"/>
        <v>47.800000000000026</v>
      </c>
      <c r="C245" s="6">
        <v>239</v>
      </c>
    </row>
    <row r="246" spans="1:3">
      <c r="A246" s="6">
        <f t="shared" si="23"/>
        <v>281474976710660.56</v>
      </c>
      <c r="B246" s="6">
        <f t="shared" si="24"/>
        <v>48.000000000000028</v>
      </c>
      <c r="C246" s="7">
        <v>240</v>
      </c>
    </row>
    <row r="247" spans="1:3">
      <c r="A247" s="6">
        <f t="shared" si="23"/>
        <v>323329842720364.5</v>
      </c>
      <c r="B247" s="6">
        <f t="shared" si="24"/>
        <v>48.200000000000017</v>
      </c>
      <c r="C247" s="6">
        <v>241</v>
      </c>
    </row>
    <row r="248" spans="1:3">
      <c r="A248" s="6">
        <f t="shared" si="23"/>
        <v>371408458454332.81</v>
      </c>
      <c r="B248" s="6">
        <f t="shared" si="24"/>
        <v>48.40000000000002</v>
      </c>
      <c r="C248" s="6">
        <v>242</v>
      </c>
    </row>
    <row r="249" spans="1:3">
      <c r="A249" s="6">
        <f t="shared" si="23"/>
        <v>426636285258476.75</v>
      </c>
      <c r="B249" s="6">
        <f t="shared" si="24"/>
        <v>48.600000000000023</v>
      </c>
      <c r="C249" s="6">
        <v>243</v>
      </c>
    </row>
    <row r="250" spans="1:3">
      <c r="A250" s="6">
        <f t="shared" si="23"/>
        <v>490076399058458.06</v>
      </c>
      <c r="B250" s="6">
        <f t="shared" si="24"/>
        <v>48.800000000000026</v>
      </c>
      <c r="C250" s="6">
        <v>244</v>
      </c>
    </row>
    <row r="251" spans="1:3">
      <c r="A251" s="6">
        <f t="shared" si="23"/>
        <v>562949953421321.12</v>
      </c>
      <c r="B251" s="6">
        <f t="shared" si="24"/>
        <v>49.000000000000021</v>
      </c>
      <c r="C251" s="6">
        <v>245</v>
      </c>
    </row>
    <row r="252" spans="1:3">
      <c r="A252" s="6">
        <f t="shared" si="23"/>
        <v>646659685440729.12</v>
      </c>
      <c r="B252" s="6">
        <f t="shared" si="24"/>
        <v>49.200000000000024</v>
      </c>
      <c r="C252" s="6">
        <v>246</v>
      </c>
    </row>
    <row r="253" spans="1:3">
      <c r="A253" s="6">
        <f t="shared" si="23"/>
        <v>742816916908666</v>
      </c>
      <c r="B253" s="6">
        <f t="shared" si="24"/>
        <v>49.400000000000027</v>
      </c>
      <c r="C253" s="6">
        <v>247</v>
      </c>
    </row>
    <row r="254" spans="1:3">
      <c r="A254" s="6">
        <f t="shared" si="23"/>
        <v>853272570516953.75</v>
      </c>
      <c r="B254" s="6">
        <f t="shared" si="24"/>
        <v>49.60000000000003</v>
      </c>
      <c r="C254" s="6">
        <v>248</v>
      </c>
    </row>
    <row r="255" spans="1:3">
      <c r="A255" s="6">
        <f t="shared" si="23"/>
        <v>980152798116916.62</v>
      </c>
      <c r="B255" s="6">
        <f t="shared" si="24"/>
        <v>49.800000000000033</v>
      </c>
      <c r="C255" s="6">
        <v>249</v>
      </c>
    </row>
    <row r="256" spans="1:3">
      <c r="A256" s="6">
        <f t="shared" si="23"/>
        <v>1125899906842642.8</v>
      </c>
      <c r="B256" s="6">
        <f t="shared" si="24"/>
        <v>50.000000000000021</v>
      </c>
      <c r="C256" s="7">
        <v>250</v>
      </c>
    </row>
    <row r="257" spans="1:3">
      <c r="A257" s="6">
        <f t="shared" si="23"/>
        <v>1293319370881458.7</v>
      </c>
      <c r="B257" s="6">
        <f t="shared" si="24"/>
        <v>50.200000000000024</v>
      </c>
      <c r="C257" s="6">
        <v>251</v>
      </c>
    </row>
    <row r="258" spans="1:3">
      <c r="A258" s="6">
        <f t="shared" si="23"/>
        <v>1485633833817332</v>
      </c>
      <c r="B258" s="6">
        <f t="shared" si="24"/>
        <v>50.400000000000027</v>
      </c>
      <c r="C258" s="6">
        <v>252</v>
      </c>
    </row>
    <row r="259" spans="1:3">
      <c r="A259" s="6">
        <f t="shared" si="23"/>
        <v>1706545141033907.7</v>
      </c>
      <c r="B259" s="6">
        <f t="shared" si="24"/>
        <v>50.600000000000023</v>
      </c>
      <c r="C259" s="6">
        <v>253</v>
      </c>
    </row>
    <row r="260" spans="1:3">
      <c r="A260" s="6">
        <f t="shared" si="23"/>
        <v>1960305596233833.2</v>
      </c>
      <c r="B260" s="6">
        <f t="shared" si="24"/>
        <v>50.800000000000026</v>
      </c>
      <c r="C260" s="6">
        <v>254</v>
      </c>
    </row>
    <row r="261" spans="1:3">
      <c r="A261" s="6">
        <f t="shared" si="23"/>
        <v>2251799813685286.5</v>
      </c>
      <c r="B261" s="6">
        <f t="shared" si="24"/>
        <v>51.000000000000028</v>
      </c>
      <c r="C261" s="6">
        <v>255</v>
      </c>
    </row>
    <row r="262" spans="1:3">
      <c r="A262" s="6">
        <f t="shared" si="23"/>
        <v>2586638741762918.5</v>
      </c>
      <c r="B262" s="6">
        <f t="shared" si="24"/>
        <v>51.200000000000031</v>
      </c>
      <c r="C262" s="6">
        <v>256</v>
      </c>
    </row>
    <row r="263" spans="1:3">
      <c r="A263" s="6">
        <f t="shared" ref="A263:A326" si="25">POWER($B$1,C263)</f>
        <v>2971267667634665</v>
      </c>
      <c r="B263" s="6">
        <f t="shared" si="24"/>
        <v>51.400000000000034</v>
      </c>
      <c r="C263" s="6">
        <v>257</v>
      </c>
    </row>
    <row r="264" spans="1:3">
      <c r="A264" s="6">
        <f t="shared" si="25"/>
        <v>3413090282067817</v>
      </c>
      <c r="B264" s="6">
        <f t="shared" ref="B264:B327" si="26">LOG(A264,2)</f>
        <v>51.600000000000023</v>
      </c>
      <c r="C264" s="6">
        <v>258</v>
      </c>
    </row>
    <row r="265" spans="1:3">
      <c r="A265" s="6">
        <f t="shared" si="25"/>
        <v>3920611192467668</v>
      </c>
      <c r="B265" s="6">
        <f t="shared" si="26"/>
        <v>51.800000000000026</v>
      </c>
      <c r="C265" s="6">
        <v>259</v>
      </c>
    </row>
    <row r="266" spans="1:3">
      <c r="A266" s="6">
        <f t="shared" si="25"/>
        <v>4503599627370574</v>
      </c>
      <c r="B266" s="6">
        <f t="shared" si="26"/>
        <v>52.000000000000028</v>
      </c>
      <c r="C266" s="7">
        <v>260</v>
      </c>
    </row>
    <row r="267" spans="1:3">
      <c r="A267" s="6">
        <f t="shared" si="25"/>
        <v>5173277483525838</v>
      </c>
      <c r="B267" s="6">
        <f t="shared" si="26"/>
        <v>52.200000000000031</v>
      </c>
      <c r="C267" s="6">
        <v>261</v>
      </c>
    </row>
    <row r="268" spans="1:3">
      <c r="A268" s="6">
        <f t="shared" si="25"/>
        <v>5942535335269331</v>
      </c>
      <c r="B268" s="6">
        <f t="shared" si="26"/>
        <v>52.400000000000027</v>
      </c>
      <c r="C268" s="6">
        <v>262</v>
      </c>
    </row>
    <row r="269" spans="1:3">
      <c r="A269" s="6">
        <f t="shared" si="25"/>
        <v>6826180564135636</v>
      </c>
      <c r="B269" s="6">
        <f t="shared" si="26"/>
        <v>52.60000000000003</v>
      </c>
      <c r="C269" s="6">
        <v>263</v>
      </c>
    </row>
    <row r="270" spans="1:3">
      <c r="A270" s="6">
        <f t="shared" si="25"/>
        <v>7841222384935338</v>
      </c>
      <c r="B270" s="6">
        <f t="shared" si="26"/>
        <v>52.800000000000026</v>
      </c>
      <c r="C270" s="6">
        <v>264</v>
      </c>
    </row>
    <row r="271" spans="1:3">
      <c r="A271" s="6">
        <f t="shared" si="25"/>
        <v>9007199254741152</v>
      </c>
      <c r="B271" s="6">
        <f t="shared" si="26"/>
        <v>53.000000000000028</v>
      </c>
      <c r="C271" s="6">
        <v>265</v>
      </c>
    </row>
    <row r="272" spans="1:3">
      <c r="A272" s="6">
        <f t="shared" si="25"/>
        <v>1.034655496705168E+16</v>
      </c>
      <c r="B272" s="6">
        <f t="shared" si="26"/>
        <v>53.200000000000024</v>
      </c>
      <c r="C272" s="6">
        <v>266</v>
      </c>
    </row>
    <row r="273" spans="1:3">
      <c r="A273" s="6">
        <f t="shared" si="25"/>
        <v>1.1885070670538668E+16</v>
      </c>
      <c r="B273" s="6">
        <f t="shared" si="26"/>
        <v>53.400000000000027</v>
      </c>
      <c r="C273" s="6">
        <v>267</v>
      </c>
    </row>
    <row r="274" spans="1:3">
      <c r="A274" s="6">
        <f t="shared" si="25"/>
        <v>1.3652361128271278E+16</v>
      </c>
      <c r="B274" s="6">
        <f t="shared" si="26"/>
        <v>53.60000000000003</v>
      </c>
      <c r="C274" s="6">
        <v>268</v>
      </c>
    </row>
    <row r="275" spans="1:3">
      <c r="A275" s="6">
        <f t="shared" si="25"/>
        <v>1.5682444769870682E+16</v>
      </c>
      <c r="B275" s="6">
        <f t="shared" si="26"/>
        <v>53.800000000000033</v>
      </c>
      <c r="C275" s="6">
        <v>269</v>
      </c>
    </row>
    <row r="276" spans="1:3">
      <c r="A276" s="6">
        <f t="shared" si="25"/>
        <v>1.8014398509482304E+16</v>
      </c>
      <c r="B276" s="6">
        <f t="shared" si="26"/>
        <v>54.000000000000021</v>
      </c>
      <c r="C276" s="7">
        <v>270</v>
      </c>
    </row>
    <row r="277" spans="1:3">
      <c r="A277" s="6">
        <f t="shared" si="25"/>
        <v>2.0693109934103368E+16</v>
      </c>
      <c r="B277" s="6">
        <f t="shared" si="26"/>
        <v>54.200000000000024</v>
      </c>
      <c r="C277" s="6">
        <v>271</v>
      </c>
    </row>
    <row r="278" spans="1:3">
      <c r="A278" s="6">
        <f t="shared" si="25"/>
        <v>2.3770141341077344E+16</v>
      </c>
      <c r="B278" s="6">
        <f t="shared" si="26"/>
        <v>54.400000000000027</v>
      </c>
      <c r="C278" s="6">
        <v>272</v>
      </c>
    </row>
    <row r="279" spans="1:3">
      <c r="A279" s="6">
        <f t="shared" si="25"/>
        <v>2.7304722256542564E+16</v>
      </c>
      <c r="B279" s="6">
        <f t="shared" si="26"/>
        <v>54.60000000000003</v>
      </c>
      <c r="C279" s="6">
        <v>273</v>
      </c>
    </row>
    <row r="280" spans="1:3">
      <c r="A280" s="6">
        <f t="shared" si="25"/>
        <v>3.1364889539741372E+16</v>
      </c>
      <c r="B280" s="6">
        <f t="shared" si="26"/>
        <v>54.800000000000026</v>
      </c>
      <c r="C280" s="6">
        <v>274</v>
      </c>
    </row>
    <row r="281" spans="1:3">
      <c r="A281" s="6">
        <f t="shared" si="25"/>
        <v>3.6028797018964632E+16</v>
      </c>
      <c r="B281" s="6">
        <f t="shared" si="26"/>
        <v>55.000000000000028</v>
      </c>
      <c r="C281" s="6">
        <v>275</v>
      </c>
    </row>
    <row r="282" spans="1:3">
      <c r="A282" s="6">
        <f t="shared" si="25"/>
        <v>4.1386219868206752E+16</v>
      </c>
      <c r="B282" s="6">
        <f t="shared" si="26"/>
        <v>55.200000000000031</v>
      </c>
      <c r="C282" s="6">
        <v>276</v>
      </c>
    </row>
    <row r="283" spans="1:3">
      <c r="A283" s="6">
        <f t="shared" si="25"/>
        <v>4.7540282682154696E+16</v>
      </c>
      <c r="B283" s="6">
        <f t="shared" si="26"/>
        <v>55.400000000000034</v>
      </c>
      <c r="C283" s="6">
        <v>277</v>
      </c>
    </row>
    <row r="284" spans="1:3">
      <c r="A284" s="6">
        <f t="shared" si="25"/>
        <v>5.4609444513085136E+16</v>
      </c>
      <c r="B284" s="6">
        <f t="shared" si="26"/>
        <v>55.600000000000023</v>
      </c>
      <c r="C284" s="6">
        <v>278</v>
      </c>
    </row>
    <row r="285" spans="1:3">
      <c r="A285" s="6">
        <f t="shared" si="25"/>
        <v>6.2729779079482768E+16</v>
      </c>
      <c r="B285" s="6">
        <f t="shared" si="26"/>
        <v>55.800000000000026</v>
      </c>
      <c r="C285" s="6">
        <v>279</v>
      </c>
    </row>
    <row r="286" spans="1:3">
      <c r="A286" s="6">
        <f t="shared" si="25"/>
        <v>7.205759403792928E+16</v>
      </c>
      <c r="B286" s="6">
        <f t="shared" si="26"/>
        <v>56.000000000000028</v>
      </c>
      <c r="C286" s="7">
        <v>280</v>
      </c>
    </row>
    <row r="287" spans="1:3">
      <c r="A287" s="6">
        <f t="shared" si="25"/>
        <v>8.2772439736413536E+16</v>
      </c>
      <c r="B287" s="6">
        <f t="shared" si="26"/>
        <v>56.200000000000031</v>
      </c>
      <c r="C287" s="6">
        <v>281</v>
      </c>
    </row>
    <row r="288" spans="1:3">
      <c r="A288" s="6">
        <f t="shared" si="25"/>
        <v>9.5080565364309424E+16</v>
      </c>
      <c r="B288" s="6">
        <f t="shared" si="26"/>
        <v>56.400000000000027</v>
      </c>
      <c r="C288" s="6">
        <v>282</v>
      </c>
    </row>
    <row r="289" spans="1:3">
      <c r="A289" s="6">
        <f t="shared" si="25"/>
        <v>1.092188890261703E+17</v>
      </c>
      <c r="B289" s="6">
        <f t="shared" si="26"/>
        <v>56.60000000000003</v>
      </c>
      <c r="C289" s="6">
        <v>283</v>
      </c>
    </row>
    <row r="290" spans="1:3">
      <c r="A290" s="6">
        <f t="shared" si="25"/>
        <v>1.2545955815896558E+17</v>
      </c>
      <c r="B290" s="6">
        <f t="shared" si="26"/>
        <v>56.800000000000033</v>
      </c>
      <c r="C290" s="6">
        <v>284</v>
      </c>
    </row>
    <row r="291" spans="1:3">
      <c r="A291" s="6">
        <f t="shared" si="25"/>
        <v>1.4411518807585862E+17</v>
      </c>
      <c r="B291" s="6">
        <f t="shared" si="26"/>
        <v>57.000000000000036</v>
      </c>
      <c r="C291" s="6">
        <v>285</v>
      </c>
    </row>
    <row r="292" spans="1:3">
      <c r="A292" s="6">
        <f t="shared" si="25"/>
        <v>1.6554487947282707E+17</v>
      </c>
      <c r="B292" s="6">
        <f t="shared" si="26"/>
        <v>57.200000000000024</v>
      </c>
      <c r="C292" s="6">
        <v>286</v>
      </c>
    </row>
    <row r="293" spans="1:3">
      <c r="A293" s="6">
        <f t="shared" si="25"/>
        <v>1.9016113072861894E+17</v>
      </c>
      <c r="B293" s="6">
        <f t="shared" si="26"/>
        <v>57.400000000000027</v>
      </c>
      <c r="C293" s="6">
        <v>287</v>
      </c>
    </row>
    <row r="294" spans="1:3">
      <c r="A294" s="6">
        <f t="shared" si="25"/>
        <v>2.1843777805234074E+17</v>
      </c>
      <c r="B294" s="6">
        <f t="shared" si="26"/>
        <v>57.60000000000003</v>
      </c>
      <c r="C294" s="6">
        <v>288</v>
      </c>
    </row>
    <row r="295" spans="1:3">
      <c r="A295" s="6">
        <f t="shared" si="25"/>
        <v>2.5091911631793126E+17</v>
      </c>
      <c r="B295" s="6">
        <f t="shared" si="26"/>
        <v>57.800000000000033</v>
      </c>
      <c r="C295" s="6">
        <v>289</v>
      </c>
    </row>
    <row r="296" spans="1:3">
      <c r="A296" s="6">
        <f t="shared" si="25"/>
        <v>2.8823037615171731E+17</v>
      </c>
      <c r="B296" s="6">
        <f t="shared" si="26"/>
        <v>58.000000000000036</v>
      </c>
      <c r="C296" s="7">
        <v>290</v>
      </c>
    </row>
    <row r="297" spans="1:3">
      <c r="A297" s="6">
        <f t="shared" si="25"/>
        <v>3.310897589456544E+17</v>
      </c>
      <c r="B297" s="6">
        <f t="shared" si="26"/>
        <v>58.200000000000024</v>
      </c>
      <c r="C297" s="6">
        <v>291</v>
      </c>
    </row>
    <row r="298" spans="1:3">
      <c r="A298" s="6">
        <f t="shared" si="25"/>
        <v>3.8032226145723802E+17</v>
      </c>
      <c r="B298" s="6">
        <f t="shared" si="26"/>
        <v>58.400000000000027</v>
      </c>
      <c r="C298" s="6">
        <v>292</v>
      </c>
    </row>
    <row r="299" spans="1:3">
      <c r="A299" s="6">
        <f t="shared" si="25"/>
        <v>4.3687555610468154E+17</v>
      </c>
      <c r="B299" s="6">
        <f t="shared" si="26"/>
        <v>58.60000000000003</v>
      </c>
      <c r="C299" s="6">
        <v>293</v>
      </c>
    </row>
    <row r="300" spans="1:3">
      <c r="A300" s="6">
        <f t="shared" si="25"/>
        <v>5.0183823263586259E+17</v>
      </c>
      <c r="B300" s="6">
        <f t="shared" si="26"/>
        <v>58.800000000000033</v>
      </c>
      <c r="C300" s="6">
        <v>294</v>
      </c>
    </row>
    <row r="301" spans="1:3">
      <c r="A301" s="6">
        <f t="shared" si="25"/>
        <v>5.7646075230343488E+17</v>
      </c>
      <c r="B301" s="6">
        <f t="shared" si="26"/>
        <v>59.000000000000028</v>
      </c>
      <c r="C301" s="6">
        <v>295</v>
      </c>
    </row>
    <row r="302" spans="1:3">
      <c r="A302" s="6">
        <f t="shared" si="25"/>
        <v>6.6217951789130893E+17</v>
      </c>
      <c r="B302" s="6">
        <f t="shared" si="26"/>
        <v>59.200000000000031</v>
      </c>
      <c r="C302" s="6">
        <v>296</v>
      </c>
    </row>
    <row r="303" spans="1:3">
      <c r="A303" s="6">
        <f t="shared" si="25"/>
        <v>7.6064452291447629E+17</v>
      </c>
      <c r="B303" s="6">
        <f t="shared" si="26"/>
        <v>59.400000000000034</v>
      </c>
      <c r="C303" s="6">
        <v>297</v>
      </c>
    </row>
    <row r="304" spans="1:3">
      <c r="A304" s="6">
        <f t="shared" si="25"/>
        <v>8.7375111220936346E+17</v>
      </c>
      <c r="B304" s="6">
        <f t="shared" si="26"/>
        <v>59.600000000000037</v>
      </c>
      <c r="C304" s="6">
        <v>298</v>
      </c>
    </row>
    <row r="305" spans="1:3">
      <c r="A305" s="6">
        <f t="shared" si="25"/>
        <v>1.0036764652717257E+18</v>
      </c>
      <c r="B305" s="6">
        <f t="shared" si="26"/>
        <v>59.800000000000026</v>
      </c>
      <c r="C305" s="6">
        <v>299</v>
      </c>
    </row>
    <row r="306" spans="1:3">
      <c r="A306" s="6">
        <f t="shared" si="25"/>
        <v>1.15292150460687E+18</v>
      </c>
      <c r="B306" s="6">
        <f t="shared" si="26"/>
        <v>60.000000000000028</v>
      </c>
      <c r="C306" s="7">
        <v>300</v>
      </c>
    </row>
    <row r="307" spans="1:3">
      <c r="A307" s="6">
        <f t="shared" si="25"/>
        <v>1.3243590357826181E+18</v>
      </c>
      <c r="B307" s="6">
        <f t="shared" si="26"/>
        <v>60.200000000000031</v>
      </c>
      <c r="C307" s="6">
        <v>301</v>
      </c>
    </row>
    <row r="308" spans="1:3">
      <c r="A308" s="6">
        <f t="shared" si="25"/>
        <v>1.5212890458289531E+18</v>
      </c>
      <c r="B308" s="6">
        <f t="shared" si="26"/>
        <v>60.400000000000034</v>
      </c>
      <c r="C308" s="6">
        <v>302</v>
      </c>
    </row>
    <row r="309" spans="1:3">
      <c r="A309" s="6">
        <f t="shared" si="25"/>
        <v>1.7475022244187272E+18</v>
      </c>
      <c r="B309" s="6">
        <f t="shared" si="26"/>
        <v>60.60000000000003</v>
      </c>
      <c r="C309" s="6">
        <v>303</v>
      </c>
    </row>
    <row r="310" spans="1:3">
      <c r="A310" s="6">
        <f t="shared" si="25"/>
        <v>2.0073529305434519E+18</v>
      </c>
      <c r="B310" s="6">
        <f t="shared" si="26"/>
        <v>60.800000000000033</v>
      </c>
      <c r="C310" s="6">
        <v>304</v>
      </c>
    </row>
    <row r="311" spans="1:3">
      <c r="A311" s="6">
        <f t="shared" si="25"/>
        <v>2.3058430092137411E+18</v>
      </c>
      <c r="B311" s="6">
        <f t="shared" si="26"/>
        <v>61.000000000000036</v>
      </c>
      <c r="C311" s="6">
        <v>305</v>
      </c>
    </row>
    <row r="312" spans="1:3">
      <c r="A312" s="6">
        <f t="shared" si="25"/>
        <v>2.6487180715652372E+18</v>
      </c>
      <c r="B312" s="6">
        <f t="shared" si="26"/>
        <v>61.200000000000038</v>
      </c>
      <c r="C312" s="6">
        <v>306</v>
      </c>
    </row>
    <row r="313" spans="1:3">
      <c r="A313" s="6">
        <f t="shared" si="25"/>
        <v>3.0425780916579072E+18</v>
      </c>
      <c r="B313" s="6">
        <f t="shared" si="26"/>
        <v>61.400000000000027</v>
      </c>
      <c r="C313" s="6">
        <v>307</v>
      </c>
    </row>
    <row r="314" spans="1:3">
      <c r="A314" s="6">
        <f t="shared" si="25"/>
        <v>3.4950044488374564E+18</v>
      </c>
      <c r="B314" s="6">
        <f t="shared" si="26"/>
        <v>61.60000000000003</v>
      </c>
      <c r="C314" s="6">
        <v>308</v>
      </c>
    </row>
    <row r="315" spans="1:3">
      <c r="A315" s="6">
        <f t="shared" si="25"/>
        <v>4.0147058610869048E+18</v>
      </c>
      <c r="B315" s="6">
        <f t="shared" si="26"/>
        <v>61.800000000000033</v>
      </c>
      <c r="C315" s="6">
        <v>309</v>
      </c>
    </row>
    <row r="316" spans="1:3">
      <c r="A316" s="6">
        <f t="shared" si="25"/>
        <v>4.6116860184274821E+18</v>
      </c>
      <c r="B316" s="6">
        <f t="shared" si="26"/>
        <v>62.000000000000036</v>
      </c>
      <c r="C316" s="6">
        <v>310</v>
      </c>
    </row>
    <row r="317" spans="1:3">
      <c r="A317" s="6">
        <f t="shared" si="25"/>
        <v>5.2974361431304776E+18</v>
      </c>
      <c r="B317" s="6">
        <f t="shared" si="26"/>
        <v>62.200000000000031</v>
      </c>
      <c r="C317" s="6">
        <v>311</v>
      </c>
    </row>
    <row r="318" spans="1:3">
      <c r="A318" s="6">
        <f t="shared" si="25"/>
        <v>6.0851561833158164E+18</v>
      </c>
      <c r="B318" s="6">
        <f t="shared" si="26"/>
        <v>62.400000000000027</v>
      </c>
      <c r="C318" s="6">
        <v>312</v>
      </c>
    </row>
    <row r="319" spans="1:3">
      <c r="A319" s="6">
        <f t="shared" si="25"/>
        <v>6.9900088976749158E+18</v>
      </c>
      <c r="B319" s="6">
        <f t="shared" si="26"/>
        <v>62.60000000000003</v>
      </c>
      <c r="C319" s="6">
        <v>313</v>
      </c>
    </row>
    <row r="320" spans="1:3">
      <c r="A320" s="6">
        <f t="shared" si="25"/>
        <v>8.0294117221738127E+18</v>
      </c>
      <c r="B320" s="6">
        <f t="shared" si="26"/>
        <v>62.800000000000033</v>
      </c>
      <c r="C320" s="6">
        <v>314</v>
      </c>
    </row>
    <row r="321" spans="1:3">
      <c r="A321" s="6">
        <f t="shared" si="25"/>
        <v>9.2233720368549683E+18</v>
      </c>
      <c r="B321" s="6">
        <f t="shared" si="26"/>
        <v>63.000000000000028</v>
      </c>
      <c r="C321" s="6">
        <v>315</v>
      </c>
    </row>
    <row r="322" spans="1:3">
      <c r="A322" s="6">
        <f t="shared" si="25"/>
        <v>1.0594872286260957E+19</v>
      </c>
      <c r="B322" s="6">
        <f t="shared" si="26"/>
        <v>63.200000000000031</v>
      </c>
      <c r="C322" s="6">
        <v>316</v>
      </c>
    </row>
    <row r="323" spans="1:3">
      <c r="A323" s="6">
        <f t="shared" si="25"/>
        <v>1.2170312366631635E+19</v>
      </c>
      <c r="B323" s="6">
        <f t="shared" si="26"/>
        <v>63.400000000000034</v>
      </c>
      <c r="C323" s="6">
        <v>317</v>
      </c>
    </row>
    <row r="324" spans="1:3">
      <c r="A324" s="6">
        <f t="shared" si="25"/>
        <v>1.3980017795349832E+19</v>
      </c>
      <c r="B324" s="6">
        <f t="shared" si="26"/>
        <v>63.600000000000037</v>
      </c>
      <c r="C324" s="6">
        <v>318</v>
      </c>
    </row>
    <row r="325" spans="1:3">
      <c r="A325" s="6">
        <f t="shared" si="25"/>
        <v>1.6058823444347632E+19</v>
      </c>
      <c r="B325" s="6">
        <f t="shared" si="26"/>
        <v>63.800000000000026</v>
      </c>
      <c r="C325" s="6">
        <v>319</v>
      </c>
    </row>
    <row r="326" spans="1:3">
      <c r="A326" s="6">
        <f t="shared" si="25"/>
        <v>1.8446744073709945E+19</v>
      </c>
      <c r="B326" s="6">
        <f t="shared" si="26"/>
        <v>64.000000000000028</v>
      </c>
      <c r="C326" s="6">
        <v>320</v>
      </c>
    </row>
    <row r="327" spans="1:3">
      <c r="A327" s="6">
        <f t="shared" ref="A327:A390" si="27">POWER($B$1,C327)</f>
        <v>2.1189744572521923E+19</v>
      </c>
      <c r="B327" s="6">
        <f t="shared" si="26"/>
        <v>64.200000000000031</v>
      </c>
      <c r="C327" s="6">
        <v>321</v>
      </c>
    </row>
    <row r="328" spans="1:3">
      <c r="A328" s="6">
        <f t="shared" si="27"/>
        <v>2.4340624733263286E+19</v>
      </c>
      <c r="B328" s="6">
        <f t="shared" ref="B328:B391" si="28">LOG(A328,2)</f>
        <v>64.400000000000034</v>
      </c>
      <c r="C328" s="6">
        <v>322</v>
      </c>
    </row>
    <row r="329" spans="1:3">
      <c r="A329" s="6">
        <f t="shared" si="27"/>
        <v>2.796003559069968E+19</v>
      </c>
      <c r="B329" s="6">
        <f t="shared" si="28"/>
        <v>64.600000000000023</v>
      </c>
      <c r="C329" s="6">
        <v>323</v>
      </c>
    </row>
    <row r="330" spans="1:3">
      <c r="A330" s="6">
        <f t="shared" si="27"/>
        <v>3.2117646888695276E+19</v>
      </c>
      <c r="B330" s="6">
        <f t="shared" si="28"/>
        <v>64.800000000000026</v>
      </c>
      <c r="C330" s="6">
        <v>324</v>
      </c>
    </row>
    <row r="331" spans="1:3">
      <c r="A331" s="6">
        <f t="shared" si="27"/>
        <v>3.6893488147419906E+19</v>
      </c>
      <c r="B331" s="6">
        <f t="shared" si="28"/>
        <v>65.000000000000028</v>
      </c>
      <c r="C331" s="6">
        <v>325</v>
      </c>
    </row>
    <row r="332" spans="1:3">
      <c r="A332" s="6">
        <f t="shared" si="27"/>
        <v>4.2379489145043853E+19</v>
      </c>
      <c r="B332" s="6">
        <f t="shared" si="28"/>
        <v>65.200000000000031</v>
      </c>
      <c r="C332" s="6">
        <v>326</v>
      </c>
    </row>
    <row r="333" spans="1:3">
      <c r="A333" s="6">
        <f t="shared" si="27"/>
        <v>4.8681249466526581E+19</v>
      </c>
      <c r="B333" s="6">
        <f t="shared" si="28"/>
        <v>65.400000000000034</v>
      </c>
      <c r="C333" s="6">
        <v>327</v>
      </c>
    </row>
    <row r="334" spans="1:3">
      <c r="A334" s="6">
        <f t="shared" si="27"/>
        <v>5.5920071181399376E+19</v>
      </c>
      <c r="B334" s="6">
        <f t="shared" si="28"/>
        <v>65.600000000000037</v>
      </c>
      <c r="C334" s="6">
        <v>328</v>
      </c>
    </row>
    <row r="335" spans="1:3">
      <c r="A335" s="6">
        <f t="shared" si="27"/>
        <v>6.4235293777390576E+19</v>
      </c>
      <c r="B335" s="6">
        <f t="shared" si="28"/>
        <v>65.80000000000004</v>
      </c>
      <c r="C335" s="6">
        <v>329</v>
      </c>
    </row>
    <row r="336" spans="1:3">
      <c r="A336" s="6">
        <f t="shared" si="27"/>
        <v>7.3786976294839828E+19</v>
      </c>
      <c r="B336" s="6">
        <f t="shared" si="28"/>
        <v>66.000000000000043</v>
      </c>
      <c r="C336" s="6">
        <v>330</v>
      </c>
    </row>
    <row r="337" spans="1:3">
      <c r="A337" s="6">
        <f t="shared" si="27"/>
        <v>8.4758978290087723E+19</v>
      </c>
      <c r="B337" s="6">
        <f t="shared" si="28"/>
        <v>66.200000000000045</v>
      </c>
      <c r="C337" s="6">
        <v>331</v>
      </c>
    </row>
    <row r="338" spans="1:3">
      <c r="A338" s="6">
        <f t="shared" si="27"/>
        <v>9.7362498933053194E+19</v>
      </c>
      <c r="B338" s="6">
        <f t="shared" si="28"/>
        <v>66.400000000000034</v>
      </c>
      <c r="C338" s="6">
        <v>332</v>
      </c>
    </row>
    <row r="339" spans="1:3">
      <c r="A339" s="6">
        <f t="shared" si="27"/>
        <v>1.1184014236279878E+20</v>
      </c>
      <c r="B339" s="6">
        <f t="shared" si="28"/>
        <v>66.600000000000037</v>
      </c>
      <c r="C339" s="6">
        <v>333</v>
      </c>
    </row>
    <row r="340" spans="1:3">
      <c r="A340" s="6">
        <f t="shared" si="27"/>
        <v>1.2847058755478117E+20</v>
      </c>
      <c r="B340" s="6">
        <f t="shared" si="28"/>
        <v>66.80000000000004</v>
      </c>
      <c r="C340" s="6">
        <v>334</v>
      </c>
    </row>
    <row r="341" spans="1:3">
      <c r="A341" s="6">
        <f t="shared" si="27"/>
        <v>1.4757395258967969E+20</v>
      </c>
      <c r="B341" s="6">
        <f t="shared" si="28"/>
        <v>67.000000000000043</v>
      </c>
      <c r="C341" s="6">
        <v>335</v>
      </c>
    </row>
    <row r="342" spans="1:3">
      <c r="A342" s="6">
        <f t="shared" si="27"/>
        <v>1.6951795658017554E+20</v>
      </c>
      <c r="B342" s="6">
        <f t="shared" si="28"/>
        <v>67.200000000000031</v>
      </c>
      <c r="C342" s="6">
        <v>336</v>
      </c>
    </row>
    <row r="343" spans="1:3">
      <c r="A343" s="6">
        <f t="shared" si="27"/>
        <v>1.9472499786610645E+20</v>
      </c>
      <c r="B343" s="6">
        <f t="shared" si="28"/>
        <v>67.400000000000034</v>
      </c>
      <c r="C343" s="6">
        <v>337</v>
      </c>
    </row>
    <row r="344" spans="1:3">
      <c r="A344" s="6">
        <f t="shared" si="27"/>
        <v>2.2368028472559767E+20</v>
      </c>
      <c r="B344" s="6">
        <f t="shared" si="28"/>
        <v>67.600000000000037</v>
      </c>
      <c r="C344" s="6">
        <v>338</v>
      </c>
    </row>
    <row r="345" spans="1:3">
      <c r="A345" s="6">
        <f t="shared" si="27"/>
        <v>2.5694117510956243E+20</v>
      </c>
      <c r="B345" s="6">
        <f t="shared" si="28"/>
        <v>67.80000000000004</v>
      </c>
      <c r="C345" s="6">
        <v>339</v>
      </c>
    </row>
    <row r="346" spans="1:3">
      <c r="A346" s="6">
        <f t="shared" si="27"/>
        <v>2.9514790517935951E+20</v>
      </c>
      <c r="B346" s="6">
        <f t="shared" si="28"/>
        <v>68.000000000000028</v>
      </c>
      <c r="C346" s="6">
        <v>340</v>
      </c>
    </row>
    <row r="347" spans="1:3">
      <c r="A347" s="6">
        <f t="shared" si="27"/>
        <v>3.3903591316035115E+20</v>
      </c>
      <c r="B347" s="6">
        <f t="shared" si="28"/>
        <v>68.200000000000031</v>
      </c>
      <c r="C347" s="6">
        <v>341</v>
      </c>
    </row>
    <row r="348" spans="1:3">
      <c r="A348" s="6">
        <f t="shared" si="27"/>
        <v>3.8944999573221304E+20</v>
      </c>
      <c r="B348" s="6">
        <f t="shared" si="28"/>
        <v>68.400000000000034</v>
      </c>
      <c r="C348" s="6">
        <v>342</v>
      </c>
    </row>
    <row r="349" spans="1:3">
      <c r="A349" s="6">
        <f t="shared" si="27"/>
        <v>4.4736056945119547E+20</v>
      </c>
      <c r="B349" s="6">
        <f t="shared" si="28"/>
        <v>68.600000000000037</v>
      </c>
      <c r="C349" s="6">
        <v>343</v>
      </c>
    </row>
    <row r="350" spans="1:3">
      <c r="A350" s="6">
        <f t="shared" si="27"/>
        <v>5.1388235021912506E+20</v>
      </c>
      <c r="B350" s="6">
        <f t="shared" si="28"/>
        <v>68.800000000000026</v>
      </c>
      <c r="C350" s="6">
        <v>344</v>
      </c>
    </row>
    <row r="351" spans="1:3">
      <c r="A351" s="6">
        <f t="shared" si="27"/>
        <v>5.9029581035871928E+20</v>
      </c>
      <c r="B351" s="6">
        <f t="shared" si="28"/>
        <v>69.000000000000028</v>
      </c>
      <c r="C351" s="6">
        <v>345</v>
      </c>
    </row>
    <row r="352" spans="1:3">
      <c r="A352" s="6">
        <f t="shared" si="27"/>
        <v>6.7807182632070257E+20</v>
      </c>
      <c r="B352" s="6">
        <f t="shared" si="28"/>
        <v>69.200000000000031</v>
      </c>
      <c r="C352" s="6">
        <v>346</v>
      </c>
    </row>
    <row r="353" spans="1:3">
      <c r="A353" s="6">
        <f t="shared" si="27"/>
        <v>7.7889999146442621E+20</v>
      </c>
      <c r="B353" s="6">
        <f t="shared" si="28"/>
        <v>69.400000000000034</v>
      </c>
      <c r="C353" s="6">
        <v>347</v>
      </c>
    </row>
    <row r="354" spans="1:3">
      <c r="A354" s="6">
        <f t="shared" si="27"/>
        <v>8.9472113890239119E+20</v>
      </c>
      <c r="B354" s="6">
        <f t="shared" si="28"/>
        <v>69.600000000000037</v>
      </c>
      <c r="C354" s="6">
        <v>348</v>
      </c>
    </row>
    <row r="355" spans="1:3">
      <c r="A355" s="6">
        <f t="shared" si="27"/>
        <v>1.0277647004382505E+21</v>
      </c>
      <c r="B355" s="6">
        <f t="shared" si="28"/>
        <v>69.80000000000004</v>
      </c>
      <c r="C355" s="6">
        <v>349</v>
      </c>
    </row>
    <row r="356" spans="1:3">
      <c r="A356" s="6">
        <f t="shared" si="27"/>
        <v>1.1805916207174386E+21</v>
      </c>
      <c r="B356" s="6">
        <f t="shared" si="28"/>
        <v>70.000000000000043</v>
      </c>
      <c r="C356" s="6">
        <v>350</v>
      </c>
    </row>
    <row r="357" spans="1:3">
      <c r="A357" s="6">
        <f t="shared" si="27"/>
        <v>1.3561436526414057E+21</v>
      </c>
      <c r="B357" s="6">
        <f t="shared" si="28"/>
        <v>70.200000000000045</v>
      </c>
      <c r="C357" s="6">
        <v>351</v>
      </c>
    </row>
    <row r="358" spans="1:3">
      <c r="A358" s="6">
        <f t="shared" si="27"/>
        <v>1.5577999829288532E+21</v>
      </c>
      <c r="B358" s="6">
        <f t="shared" si="28"/>
        <v>70.400000000000034</v>
      </c>
      <c r="C358" s="6">
        <v>352</v>
      </c>
    </row>
    <row r="359" spans="1:3">
      <c r="A359" s="6">
        <f t="shared" si="27"/>
        <v>1.7894422778047834E+21</v>
      </c>
      <c r="B359" s="6">
        <f t="shared" si="28"/>
        <v>70.600000000000037</v>
      </c>
      <c r="C359" s="6">
        <v>353</v>
      </c>
    </row>
    <row r="360" spans="1:3">
      <c r="A360" s="6">
        <f t="shared" si="27"/>
        <v>2.0555294008765016E+21</v>
      </c>
      <c r="B360" s="6">
        <f t="shared" si="28"/>
        <v>70.80000000000004</v>
      </c>
      <c r="C360" s="6">
        <v>354</v>
      </c>
    </row>
    <row r="361" spans="1:3">
      <c r="A361" s="6">
        <f t="shared" si="27"/>
        <v>2.3611832414348787E+21</v>
      </c>
      <c r="B361" s="6">
        <f t="shared" si="28"/>
        <v>71.000000000000043</v>
      </c>
      <c r="C361" s="6">
        <v>355</v>
      </c>
    </row>
    <row r="362" spans="1:3">
      <c r="A362" s="6">
        <f t="shared" si="27"/>
        <v>2.7122873052828119E+21</v>
      </c>
      <c r="B362" s="6">
        <f t="shared" si="28"/>
        <v>71.200000000000031</v>
      </c>
      <c r="C362" s="6">
        <v>356</v>
      </c>
    </row>
    <row r="363" spans="1:3">
      <c r="A363" s="6">
        <f t="shared" si="27"/>
        <v>3.1155999658577069E+21</v>
      </c>
      <c r="B363" s="6">
        <f t="shared" si="28"/>
        <v>71.400000000000034</v>
      </c>
      <c r="C363" s="6">
        <v>357</v>
      </c>
    </row>
    <row r="364" spans="1:3">
      <c r="A364" s="6">
        <f t="shared" si="27"/>
        <v>3.5788845556095669E+21</v>
      </c>
      <c r="B364" s="6">
        <f t="shared" si="28"/>
        <v>71.600000000000037</v>
      </c>
      <c r="C364" s="6">
        <v>358</v>
      </c>
    </row>
    <row r="365" spans="1:3">
      <c r="A365" s="6">
        <f t="shared" si="27"/>
        <v>4.1110588017530052E+21</v>
      </c>
      <c r="B365" s="6">
        <f t="shared" si="28"/>
        <v>71.80000000000004</v>
      </c>
      <c r="C365" s="6">
        <v>359</v>
      </c>
    </row>
    <row r="366" spans="1:3">
      <c r="A366" s="6">
        <f t="shared" si="27"/>
        <v>4.7223664828697585E+21</v>
      </c>
      <c r="B366" s="6">
        <f t="shared" si="28"/>
        <v>72.000000000000028</v>
      </c>
      <c r="C366" s="6">
        <v>360</v>
      </c>
    </row>
    <row r="367" spans="1:3">
      <c r="A367" s="6">
        <f t="shared" si="27"/>
        <v>5.4245746105656269E+21</v>
      </c>
      <c r="B367" s="6">
        <f t="shared" si="28"/>
        <v>72.200000000000031</v>
      </c>
      <c r="C367" s="6">
        <v>361</v>
      </c>
    </row>
    <row r="368" spans="1:3">
      <c r="A368" s="6">
        <f t="shared" si="27"/>
        <v>6.231199931715417E+21</v>
      </c>
      <c r="B368" s="6">
        <f t="shared" si="28"/>
        <v>72.400000000000034</v>
      </c>
      <c r="C368" s="6">
        <v>362</v>
      </c>
    </row>
    <row r="369" spans="1:3">
      <c r="A369" s="6">
        <f t="shared" si="27"/>
        <v>7.1577691112191369E+21</v>
      </c>
      <c r="B369" s="6">
        <f t="shared" si="28"/>
        <v>72.600000000000037</v>
      </c>
      <c r="C369" s="6">
        <v>363</v>
      </c>
    </row>
    <row r="370" spans="1:3">
      <c r="A370" s="6">
        <f t="shared" si="27"/>
        <v>8.2221176035060126E+21</v>
      </c>
      <c r="B370" s="6">
        <f t="shared" si="28"/>
        <v>72.80000000000004</v>
      </c>
      <c r="C370" s="6">
        <v>364</v>
      </c>
    </row>
    <row r="371" spans="1:3">
      <c r="A371" s="6">
        <f t="shared" si="27"/>
        <v>9.4447329657395211E+21</v>
      </c>
      <c r="B371" s="6">
        <f t="shared" si="28"/>
        <v>73.000000000000028</v>
      </c>
      <c r="C371" s="6">
        <v>365</v>
      </c>
    </row>
    <row r="372" spans="1:3">
      <c r="A372" s="6">
        <f t="shared" si="27"/>
        <v>1.0849149221131256E+22</v>
      </c>
      <c r="B372" s="6">
        <f t="shared" si="28"/>
        <v>73.200000000000031</v>
      </c>
      <c r="C372" s="6">
        <v>366</v>
      </c>
    </row>
    <row r="373" spans="1:3">
      <c r="A373" s="6">
        <f t="shared" si="27"/>
        <v>1.2462399863430836E+22</v>
      </c>
      <c r="B373" s="6">
        <f t="shared" si="28"/>
        <v>73.400000000000034</v>
      </c>
      <c r="C373" s="6">
        <v>367</v>
      </c>
    </row>
    <row r="374" spans="1:3">
      <c r="A374" s="6">
        <f t="shared" si="27"/>
        <v>1.4315538222438278E+22</v>
      </c>
      <c r="B374" s="6">
        <f t="shared" si="28"/>
        <v>73.600000000000037</v>
      </c>
      <c r="C374" s="6">
        <v>368</v>
      </c>
    </row>
    <row r="375" spans="1:3">
      <c r="A375" s="6">
        <f t="shared" si="27"/>
        <v>1.6444235207012029E+22</v>
      </c>
      <c r="B375" s="6">
        <f t="shared" si="28"/>
        <v>73.80000000000004</v>
      </c>
      <c r="C375" s="6">
        <v>369</v>
      </c>
    </row>
    <row r="376" spans="1:3">
      <c r="A376" s="6">
        <f t="shared" si="27"/>
        <v>1.8889465931479046E+22</v>
      </c>
      <c r="B376" s="6">
        <f t="shared" si="28"/>
        <v>74.000000000000043</v>
      </c>
      <c r="C376" s="6">
        <v>370</v>
      </c>
    </row>
    <row r="377" spans="1:3">
      <c r="A377" s="6">
        <f t="shared" si="27"/>
        <v>2.169829844226252E+22</v>
      </c>
      <c r="B377" s="6">
        <f t="shared" si="28"/>
        <v>74.200000000000045</v>
      </c>
      <c r="C377" s="6">
        <v>371</v>
      </c>
    </row>
    <row r="378" spans="1:3">
      <c r="A378" s="6">
        <f t="shared" si="27"/>
        <v>2.4924799726861685E+22</v>
      </c>
      <c r="B378" s="6">
        <f t="shared" si="28"/>
        <v>74.400000000000048</v>
      </c>
      <c r="C378" s="6">
        <v>372</v>
      </c>
    </row>
    <row r="379" spans="1:3">
      <c r="A379" s="6">
        <f t="shared" si="27"/>
        <v>2.8631076444876564E+22</v>
      </c>
      <c r="B379" s="6">
        <f t="shared" si="28"/>
        <v>74.600000000000037</v>
      </c>
      <c r="C379" s="6">
        <v>373</v>
      </c>
    </row>
    <row r="380" spans="1:3">
      <c r="A380" s="6">
        <f t="shared" si="27"/>
        <v>3.2888470414024067E+22</v>
      </c>
      <c r="B380" s="6">
        <f t="shared" si="28"/>
        <v>74.80000000000004</v>
      </c>
      <c r="C380" s="6">
        <v>374</v>
      </c>
    </row>
    <row r="381" spans="1:3">
      <c r="A381" s="6">
        <f t="shared" si="27"/>
        <v>3.7778931862958118E+22</v>
      </c>
      <c r="B381" s="6">
        <f t="shared" si="28"/>
        <v>75.000000000000043</v>
      </c>
      <c r="C381" s="6">
        <v>375</v>
      </c>
    </row>
    <row r="382" spans="1:3">
      <c r="A382" s="6">
        <f t="shared" si="27"/>
        <v>4.3396596884525048E+22</v>
      </c>
      <c r="B382" s="6">
        <f t="shared" si="28"/>
        <v>75.200000000000045</v>
      </c>
      <c r="C382" s="6">
        <v>376</v>
      </c>
    </row>
    <row r="383" spans="1:3">
      <c r="A383" s="6">
        <f t="shared" si="27"/>
        <v>4.9849599453723403E+22</v>
      </c>
      <c r="B383" s="6">
        <f t="shared" si="28"/>
        <v>75.400000000000034</v>
      </c>
      <c r="C383" s="6">
        <v>377</v>
      </c>
    </row>
    <row r="384" spans="1:3">
      <c r="A384" s="6">
        <f t="shared" si="27"/>
        <v>5.7262152889753145E+22</v>
      </c>
      <c r="B384" s="6">
        <f t="shared" si="28"/>
        <v>75.600000000000037</v>
      </c>
      <c r="C384" s="6">
        <v>378</v>
      </c>
    </row>
    <row r="385" spans="1:3">
      <c r="A385" s="6">
        <f t="shared" si="27"/>
        <v>6.5776940828048159E+22</v>
      </c>
      <c r="B385" s="6">
        <f t="shared" si="28"/>
        <v>75.80000000000004</v>
      </c>
      <c r="C385" s="6">
        <v>379</v>
      </c>
    </row>
    <row r="386" spans="1:3">
      <c r="A386" s="6">
        <f t="shared" si="27"/>
        <v>7.5557863725916236E+22</v>
      </c>
      <c r="B386" s="6">
        <f t="shared" si="28"/>
        <v>76.000000000000043</v>
      </c>
      <c r="C386" s="6">
        <v>380</v>
      </c>
    </row>
    <row r="387" spans="1:3">
      <c r="A387" s="6">
        <f t="shared" si="27"/>
        <v>8.679319376905013E+22</v>
      </c>
      <c r="B387" s="6">
        <f t="shared" si="28"/>
        <v>76.200000000000031</v>
      </c>
      <c r="C387" s="6">
        <v>381</v>
      </c>
    </row>
    <row r="388" spans="1:3">
      <c r="A388" s="6">
        <f t="shared" si="27"/>
        <v>9.9699198907446806E+22</v>
      </c>
      <c r="B388" s="6">
        <f t="shared" si="28"/>
        <v>76.400000000000034</v>
      </c>
      <c r="C388" s="6">
        <v>382</v>
      </c>
    </row>
    <row r="389" spans="1:3">
      <c r="A389" s="6">
        <f t="shared" si="27"/>
        <v>1.1452430577950634E+23</v>
      </c>
      <c r="B389" s="6">
        <f t="shared" si="28"/>
        <v>76.600000000000037</v>
      </c>
      <c r="C389" s="6">
        <v>383</v>
      </c>
    </row>
    <row r="390" spans="1:3">
      <c r="A390" s="6">
        <f t="shared" si="27"/>
        <v>1.3155388165609637E+23</v>
      </c>
      <c r="B390" s="6">
        <f t="shared" si="28"/>
        <v>76.80000000000004</v>
      </c>
      <c r="C390" s="6">
        <v>384</v>
      </c>
    </row>
    <row r="391" spans="1:3">
      <c r="A391" s="6">
        <f t="shared" ref="A391:A454" si="29">POWER($B$1,C391)</f>
        <v>1.5111572745183254E+23</v>
      </c>
      <c r="B391" s="6">
        <f t="shared" si="28"/>
        <v>77.000000000000028</v>
      </c>
      <c r="C391" s="6">
        <v>385</v>
      </c>
    </row>
    <row r="392" spans="1:3">
      <c r="A392" s="6">
        <f t="shared" si="29"/>
        <v>1.7358638753810033E+23</v>
      </c>
      <c r="B392" s="6">
        <f t="shared" ref="B392:B455" si="30">LOG(A392,2)</f>
        <v>77.200000000000031</v>
      </c>
      <c r="C392" s="6">
        <v>386</v>
      </c>
    </row>
    <row r="393" spans="1:3">
      <c r="A393" s="6">
        <f t="shared" si="29"/>
        <v>1.9939839781489368E+23</v>
      </c>
      <c r="B393" s="6">
        <f t="shared" si="30"/>
        <v>77.400000000000034</v>
      </c>
      <c r="C393" s="6">
        <v>387</v>
      </c>
    </row>
    <row r="394" spans="1:3">
      <c r="A394" s="6">
        <f t="shared" si="29"/>
        <v>2.2904861155901278E+23</v>
      </c>
      <c r="B394" s="6">
        <f t="shared" si="30"/>
        <v>77.600000000000037</v>
      </c>
      <c r="C394" s="6">
        <v>388</v>
      </c>
    </row>
    <row r="395" spans="1:3">
      <c r="A395" s="6">
        <f t="shared" si="29"/>
        <v>2.6310776331219284E+23</v>
      </c>
      <c r="B395" s="6">
        <f t="shared" si="30"/>
        <v>77.80000000000004</v>
      </c>
      <c r="C395" s="6">
        <v>389</v>
      </c>
    </row>
    <row r="396" spans="1:3">
      <c r="A396" s="6">
        <f t="shared" si="29"/>
        <v>3.0223145490366515E+23</v>
      </c>
      <c r="B396" s="6">
        <f t="shared" si="30"/>
        <v>78.000000000000043</v>
      </c>
      <c r="C396" s="6">
        <v>390</v>
      </c>
    </row>
    <row r="397" spans="1:3">
      <c r="A397" s="6">
        <f t="shared" si="29"/>
        <v>3.4717277507620079E+23</v>
      </c>
      <c r="B397" s="6">
        <f t="shared" si="30"/>
        <v>78.200000000000045</v>
      </c>
      <c r="C397" s="6">
        <v>391</v>
      </c>
    </row>
    <row r="398" spans="1:3">
      <c r="A398" s="6">
        <f t="shared" si="29"/>
        <v>3.9879679562978749E+23</v>
      </c>
      <c r="B398" s="6">
        <f t="shared" si="30"/>
        <v>78.400000000000048</v>
      </c>
      <c r="C398" s="6">
        <v>392</v>
      </c>
    </row>
    <row r="399" spans="1:3">
      <c r="A399" s="6">
        <f t="shared" si="29"/>
        <v>4.580972231180257E+23</v>
      </c>
      <c r="B399" s="6">
        <f t="shared" si="30"/>
        <v>78.600000000000037</v>
      </c>
      <c r="C399" s="6">
        <v>393</v>
      </c>
    </row>
    <row r="400" spans="1:3">
      <c r="A400" s="6">
        <f t="shared" si="29"/>
        <v>5.2621552662438588E+23</v>
      </c>
      <c r="B400" s="6">
        <f t="shared" si="30"/>
        <v>78.80000000000004</v>
      </c>
      <c r="C400" s="6">
        <v>394</v>
      </c>
    </row>
    <row r="401" spans="1:3">
      <c r="A401" s="6">
        <f t="shared" si="29"/>
        <v>6.0446290980733056E+23</v>
      </c>
      <c r="B401" s="6">
        <f t="shared" si="30"/>
        <v>79.000000000000043</v>
      </c>
      <c r="C401" s="6">
        <v>395</v>
      </c>
    </row>
    <row r="402" spans="1:3">
      <c r="A402" s="6">
        <f t="shared" si="29"/>
        <v>6.9434555015240171E+23</v>
      </c>
      <c r="B402" s="6">
        <f t="shared" si="30"/>
        <v>79.200000000000045</v>
      </c>
      <c r="C402" s="6">
        <v>396</v>
      </c>
    </row>
    <row r="403" spans="1:3">
      <c r="A403" s="6">
        <f t="shared" si="29"/>
        <v>7.9759359125957512E+23</v>
      </c>
      <c r="B403" s="6">
        <f t="shared" si="30"/>
        <v>79.400000000000034</v>
      </c>
      <c r="C403" s="6">
        <v>397</v>
      </c>
    </row>
    <row r="404" spans="1:3">
      <c r="A404" s="6">
        <f t="shared" si="29"/>
        <v>9.1619444623605154E+23</v>
      </c>
      <c r="B404" s="6">
        <f t="shared" si="30"/>
        <v>79.600000000000037</v>
      </c>
      <c r="C404" s="6">
        <v>398</v>
      </c>
    </row>
    <row r="405" spans="1:3">
      <c r="A405" s="6">
        <f t="shared" si="29"/>
        <v>1.0524310532487719E+24</v>
      </c>
      <c r="B405" s="6">
        <f t="shared" si="30"/>
        <v>79.80000000000004</v>
      </c>
      <c r="C405" s="6">
        <v>399</v>
      </c>
    </row>
    <row r="406" spans="1:3">
      <c r="A406" s="6">
        <f t="shared" si="29"/>
        <v>1.2089258196146617E+24</v>
      </c>
      <c r="B406" s="6">
        <f t="shared" si="30"/>
        <v>80.000000000000043</v>
      </c>
      <c r="C406" s="6">
        <v>400</v>
      </c>
    </row>
    <row r="407" spans="1:3">
      <c r="A407" s="6">
        <f t="shared" si="29"/>
        <v>1.3886911003048042E+24</v>
      </c>
      <c r="B407" s="6">
        <f t="shared" si="30"/>
        <v>80.200000000000045</v>
      </c>
      <c r="C407" s="6">
        <v>401</v>
      </c>
    </row>
    <row r="408" spans="1:3">
      <c r="A408" s="6">
        <f t="shared" si="29"/>
        <v>1.5951871825191511E+24</v>
      </c>
      <c r="B408" s="6">
        <f t="shared" si="30"/>
        <v>80.400000000000034</v>
      </c>
      <c r="C408" s="6">
        <v>402</v>
      </c>
    </row>
    <row r="409" spans="1:3">
      <c r="A409" s="6">
        <f t="shared" si="29"/>
        <v>1.8323888924721041E+24</v>
      </c>
      <c r="B409" s="6">
        <f t="shared" si="30"/>
        <v>80.600000000000037</v>
      </c>
      <c r="C409" s="6">
        <v>403</v>
      </c>
    </row>
    <row r="410" spans="1:3">
      <c r="A410" s="6">
        <f t="shared" si="29"/>
        <v>2.1048621064975449E+24</v>
      </c>
      <c r="B410" s="6">
        <f t="shared" si="30"/>
        <v>80.80000000000004</v>
      </c>
      <c r="C410" s="6">
        <v>404</v>
      </c>
    </row>
    <row r="411" spans="1:3">
      <c r="A411" s="6">
        <f t="shared" si="29"/>
        <v>2.4178516392293233E+24</v>
      </c>
      <c r="B411" s="6">
        <f t="shared" si="30"/>
        <v>81.000000000000043</v>
      </c>
      <c r="C411" s="6">
        <v>405</v>
      </c>
    </row>
    <row r="412" spans="1:3">
      <c r="A412" s="6">
        <f t="shared" si="29"/>
        <v>2.777382200609609E+24</v>
      </c>
      <c r="B412" s="6">
        <f t="shared" si="30"/>
        <v>81.200000000000045</v>
      </c>
      <c r="C412" s="6">
        <v>406</v>
      </c>
    </row>
    <row r="413" spans="1:3">
      <c r="A413" s="6">
        <f t="shared" si="29"/>
        <v>3.1903743650383032E+24</v>
      </c>
      <c r="B413" s="6">
        <f t="shared" si="30"/>
        <v>81.400000000000048</v>
      </c>
      <c r="C413" s="6">
        <v>407</v>
      </c>
    </row>
    <row r="414" spans="1:3">
      <c r="A414" s="6">
        <f t="shared" si="29"/>
        <v>3.6647777849442088E+24</v>
      </c>
      <c r="B414" s="6">
        <f t="shared" si="30"/>
        <v>81.600000000000037</v>
      </c>
      <c r="C414" s="6">
        <v>408</v>
      </c>
    </row>
    <row r="415" spans="1:3">
      <c r="A415" s="6">
        <f t="shared" si="29"/>
        <v>4.2097242129950913E+24</v>
      </c>
      <c r="B415" s="6">
        <f t="shared" si="30"/>
        <v>81.80000000000004</v>
      </c>
      <c r="C415" s="6">
        <v>409</v>
      </c>
    </row>
    <row r="416" spans="1:3">
      <c r="A416" s="6">
        <f t="shared" si="29"/>
        <v>4.8357032784586488E+24</v>
      </c>
      <c r="B416" s="6">
        <f t="shared" si="30"/>
        <v>82.000000000000043</v>
      </c>
      <c r="C416" s="6">
        <v>410</v>
      </c>
    </row>
    <row r="417" spans="1:3">
      <c r="A417" s="6">
        <f t="shared" si="29"/>
        <v>5.5547644012192191E+24</v>
      </c>
      <c r="B417" s="6">
        <f t="shared" si="30"/>
        <v>82.200000000000045</v>
      </c>
      <c r="C417" s="6">
        <v>411</v>
      </c>
    </row>
    <row r="418" spans="1:3">
      <c r="A418" s="6">
        <f t="shared" si="29"/>
        <v>6.3807487300766085E+24</v>
      </c>
      <c r="B418" s="6">
        <f t="shared" si="30"/>
        <v>82.400000000000048</v>
      </c>
      <c r="C418" s="6">
        <v>412</v>
      </c>
    </row>
    <row r="419" spans="1:3">
      <c r="A419" s="6">
        <f t="shared" si="29"/>
        <v>7.3295555698884209E+24</v>
      </c>
      <c r="B419" s="6">
        <f t="shared" si="30"/>
        <v>82.600000000000051</v>
      </c>
      <c r="C419" s="6">
        <v>413</v>
      </c>
    </row>
    <row r="420" spans="1:3">
      <c r="A420" s="6">
        <f t="shared" si="29"/>
        <v>8.4194484259901826E+24</v>
      </c>
      <c r="B420" s="6">
        <f t="shared" si="30"/>
        <v>82.80000000000004</v>
      </c>
      <c r="C420" s="6">
        <v>414</v>
      </c>
    </row>
    <row r="421" spans="1:3">
      <c r="A421" s="6">
        <f t="shared" si="29"/>
        <v>9.6714065569173018E+24</v>
      </c>
      <c r="B421" s="6">
        <f t="shared" si="30"/>
        <v>83.000000000000043</v>
      </c>
      <c r="C421" s="6">
        <v>415</v>
      </c>
    </row>
    <row r="422" spans="1:3">
      <c r="A422" s="6">
        <f t="shared" si="29"/>
        <v>1.1109528802438442E+25</v>
      </c>
      <c r="B422" s="6">
        <f t="shared" si="30"/>
        <v>83.200000000000045</v>
      </c>
      <c r="C422" s="6">
        <v>416</v>
      </c>
    </row>
    <row r="423" spans="1:3">
      <c r="A423" s="6">
        <f t="shared" si="29"/>
        <v>1.2761497460153223E+25</v>
      </c>
      <c r="B423" s="6">
        <f t="shared" si="30"/>
        <v>83.400000000000048</v>
      </c>
      <c r="C423" s="6">
        <v>417</v>
      </c>
    </row>
    <row r="424" spans="1:3">
      <c r="A424" s="6">
        <f t="shared" si="29"/>
        <v>1.4659111139776846E+25</v>
      </c>
      <c r="B424" s="6">
        <f t="shared" si="30"/>
        <v>83.600000000000037</v>
      </c>
      <c r="C424" s="6">
        <v>418</v>
      </c>
    </row>
    <row r="425" spans="1:3">
      <c r="A425" s="6">
        <f t="shared" si="29"/>
        <v>1.6838896851980378E+25</v>
      </c>
      <c r="B425" s="6">
        <f t="shared" si="30"/>
        <v>83.80000000000004</v>
      </c>
      <c r="C425" s="6">
        <v>419</v>
      </c>
    </row>
    <row r="426" spans="1:3">
      <c r="A426" s="6">
        <f t="shared" si="29"/>
        <v>1.9342813113834608E+25</v>
      </c>
      <c r="B426" s="6">
        <f t="shared" si="30"/>
        <v>84.000000000000043</v>
      </c>
      <c r="C426" s="6">
        <v>420</v>
      </c>
    </row>
    <row r="427" spans="1:3">
      <c r="A427" s="6">
        <f t="shared" si="29"/>
        <v>2.2219057604876889E+25</v>
      </c>
      <c r="B427" s="6">
        <f t="shared" si="30"/>
        <v>84.200000000000045</v>
      </c>
      <c r="C427" s="6">
        <v>421</v>
      </c>
    </row>
    <row r="428" spans="1:3">
      <c r="A428" s="6">
        <f t="shared" si="29"/>
        <v>2.5522994920306451E+25</v>
      </c>
      <c r="B428" s="6">
        <f t="shared" si="30"/>
        <v>84.400000000000034</v>
      </c>
      <c r="C428" s="6">
        <v>422</v>
      </c>
    </row>
    <row r="429" spans="1:3">
      <c r="A429" s="6">
        <f t="shared" si="29"/>
        <v>2.9318222279553705E+25</v>
      </c>
      <c r="B429" s="6">
        <f t="shared" si="30"/>
        <v>84.600000000000037</v>
      </c>
      <c r="C429" s="6">
        <v>423</v>
      </c>
    </row>
    <row r="430" spans="1:3">
      <c r="A430" s="6">
        <f t="shared" si="29"/>
        <v>3.3677793703960761E+25</v>
      </c>
      <c r="B430" s="6">
        <f t="shared" si="30"/>
        <v>84.80000000000004</v>
      </c>
      <c r="C430" s="6">
        <v>424</v>
      </c>
    </row>
    <row r="431" spans="1:3">
      <c r="A431" s="6">
        <f t="shared" si="29"/>
        <v>3.8685626227669233E+25</v>
      </c>
      <c r="B431" s="6">
        <f t="shared" si="30"/>
        <v>85.000000000000043</v>
      </c>
      <c r="C431" s="6">
        <v>425</v>
      </c>
    </row>
    <row r="432" spans="1:3">
      <c r="A432" s="6">
        <f t="shared" si="29"/>
        <v>4.4438115209753804E+25</v>
      </c>
      <c r="B432" s="6">
        <f t="shared" si="30"/>
        <v>85.200000000000045</v>
      </c>
      <c r="C432" s="6">
        <v>426</v>
      </c>
    </row>
    <row r="433" spans="1:3">
      <c r="A433" s="6">
        <f t="shared" si="29"/>
        <v>5.104598984061292E+25</v>
      </c>
      <c r="B433" s="6">
        <f t="shared" si="30"/>
        <v>85.400000000000048</v>
      </c>
      <c r="C433" s="6">
        <v>427</v>
      </c>
    </row>
    <row r="434" spans="1:3">
      <c r="A434" s="6">
        <f t="shared" si="29"/>
        <v>5.8636444559107427E+25</v>
      </c>
      <c r="B434" s="6">
        <f t="shared" si="30"/>
        <v>85.600000000000051</v>
      </c>
      <c r="C434" s="6">
        <v>428</v>
      </c>
    </row>
    <row r="435" spans="1:3">
      <c r="A435" s="6">
        <f t="shared" si="29"/>
        <v>6.7355587407921538E+25</v>
      </c>
      <c r="B435" s="6">
        <f t="shared" si="30"/>
        <v>85.800000000000054</v>
      </c>
      <c r="C435" s="6">
        <v>429</v>
      </c>
    </row>
    <row r="436" spans="1:3">
      <c r="A436" s="6">
        <f t="shared" si="29"/>
        <v>7.7371252455338483E+25</v>
      </c>
      <c r="B436" s="6">
        <f t="shared" si="30"/>
        <v>86.000000000000043</v>
      </c>
      <c r="C436" s="6">
        <v>430</v>
      </c>
    </row>
    <row r="437" spans="1:3">
      <c r="A437" s="6">
        <f t="shared" si="29"/>
        <v>8.8876230419507626E+25</v>
      </c>
      <c r="B437" s="6">
        <f t="shared" si="30"/>
        <v>86.200000000000045</v>
      </c>
      <c r="C437" s="6">
        <v>431</v>
      </c>
    </row>
    <row r="438" spans="1:3">
      <c r="A438" s="6">
        <f t="shared" si="29"/>
        <v>1.0209197968122586E+26</v>
      </c>
      <c r="B438" s="6">
        <f t="shared" si="30"/>
        <v>86.400000000000048</v>
      </c>
      <c r="C438" s="6">
        <v>432</v>
      </c>
    </row>
    <row r="439" spans="1:3">
      <c r="A439" s="6">
        <f t="shared" si="29"/>
        <v>1.1727288911821489E+26</v>
      </c>
      <c r="B439" s="6">
        <f t="shared" si="30"/>
        <v>86.600000000000051</v>
      </c>
      <c r="C439" s="6">
        <v>433</v>
      </c>
    </row>
    <row r="440" spans="1:3">
      <c r="A440" s="6">
        <f t="shared" si="29"/>
        <v>1.3471117481584315E+26</v>
      </c>
      <c r="B440" s="6">
        <f t="shared" si="30"/>
        <v>86.800000000000054</v>
      </c>
      <c r="C440" s="6">
        <v>434</v>
      </c>
    </row>
    <row r="441" spans="1:3">
      <c r="A441" s="6">
        <f t="shared" si="29"/>
        <v>1.5474250491067704E+26</v>
      </c>
      <c r="B441" s="6">
        <f t="shared" si="30"/>
        <v>87.000000000000043</v>
      </c>
      <c r="C441" s="6">
        <v>435</v>
      </c>
    </row>
    <row r="442" spans="1:3">
      <c r="A442" s="6">
        <f t="shared" si="29"/>
        <v>1.7775246083901532E+26</v>
      </c>
      <c r="B442" s="6">
        <f t="shared" si="30"/>
        <v>87.200000000000045</v>
      </c>
      <c r="C442" s="6">
        <v>436</v>
      </c>
    </row>
    <row r="443" spans="1:3">
      <c r="A443" s="6">
        <f t="shared" si="29"/>
        <v>2.0418395936245182E+26</v>
      </c>
      <c r="B443" s="6">
        <f t="shared" si="30"/>
        <v>87.400000000000048</v>
      </c>
      <c r="C443" s="6">
        <v>437</v>
      </c>
    </row>
    <row r="444" spans="1:3">
      <c r="A444" s="6">
        <f t="shared" si="29"/>
        <v>2.3454577823642981E+26</v>
      </c>
      <c r="B444" s="6">
        <f t="shared" si="30"/>
        <v>87.600000000000051</v>
      </c>
      <c r="C444" s="6">
        <v>438</v>
      </c>
    </row>
    <row r="445" spans="1:3">
      <c r="A445" s="6">
        <f t="shared" si="29"/>
        <v>2.6942234963168639E+26</v>
      </c>
      <c r="B445" s="6">
        <f t="shared" si="30"/>
        <v>87.80000000000004</v>
      </c>
      <c r="C445" s="6">
        <v>439</v>
      </c>
    </row>
    <row r="446" spans="1:3">
      <c r="A446" s="6">
        <f t="shared" si="29"/>
        <v>3.0948500982135421E+26</v>
      </c>
      <c r="B446" s="6">
        <f t="shared" si="30"/>
        <v>88.000000000000043</v>
      </c>
      <c r="C446" s="6">
        <v>440</v>
      </c>
    </row>
    <row r="447" spans="1:3">
      <c r="A447" s="6">
        <f t="shared" si="29"/>
        <v>3.5550492167803085E+26</v>
      </c>
      <c r="B447" s="6">
        <f t="shared" si="30"/>
        <v>88.200000000000045</v>
      </c>
      <c r="C447" s="6">
        <v>441</v>
      </c>
    </row>
    <row r="448" spans="1:3">
      <c r="A448" s="6">
        <f t="shared" si="29"/>
        <v>4.083679187249037E+26</v>
      </c>
      <c r="B448" s="6">
        <f t="shared" si="30"/>
        <v>88.400000000000048</v>
      </c>
      <c r="C448" s="6">
        <v>442</v>
      </c>
    </row>
    <row r="449" spans="1:3">
      <c r="A449" s="6">
        <f t="shared" si="29"/>
        <v>4.6909155647285983E+26</v>
      </c>
      <c r="B449" s="6">
        <f t="shared" si="30"/>
        <v>88.600000000000037</v>
      </c>
      <c r="C449" s="6">
        <v>443</v>
      </c>
    </row>
    <row r="450" spans="1:3">
      <c r="A450" s="6">
        <f t="shared" si="29"/>
        <v>5.3884469926337286E+26</v>
      </c>
      <c r="B450" s="6">
        <f t="shared" si="30"/>
        <v>88.80000000000004</v>
      </c>
      <c r="C450" s="6">
        <v>444</v>
      </c>
    </row>
    <row r="451" spans="1:3">
      <c r="A451" s="6">
        <f t="shared" si="29"/>
        <v>6.1897001964270842E+26</v>
      </c>
      <c r="B451" s="6">
        <f t="shared" si="30"/>
        <v>89.000000000000043</v>
      </c>
      <c r="C451" s="6">
        <v>445</v>
      </c>
    </row>
    <row r="452" spans="1:3">
      <c r="A452" s="6">
        <f t="shared" si="29"/>
        <v>7.1100984335606169E+26</v>
      </c>
      <c r="B452" s="6">
        <f t="shared" si="30"/>
        <v>89.200000000000045</v>
      </c>
      <c r="C452" s="6">
        <v>446</v>
      </c>
    </row>
    <row r="453" spans="1:3">
      <c r="A453" s="6">
        <f t="shared" si="29"/>
        <v>8.1673583744980781E+26</v>
      </c>
      <c r="B453" s="6">
        <f t="shared" si="30"/>
        <v>89.400000000000048</v>
      </c>
      <c r="C453" s="6">
        <v>447</v>
      </c>
    </row>
    <row r="454" spans="1:3">
      <c r="A454" s="6">
        <f t="shared" si="29"/>
        <v>9.3818311294572007E+26</v>
      </c>
      <c r="B454" s="6">
        <f t="shared" si="30"/>
        <v>89.600000000000051</v>
      </c>
      <c r="C454" s="6">
        <v>448</v>
      </c>
    </row>
    <row r="455" spans="1:3">
      <c r="A455" s="6">
        <f t="shared" ref="A455:A518" si="31">POWER($B$1,C455)</f>
        <v>1.0776893985267463E+27</v>
      </c>
      <c r="B455" s="6">
        <f t="shared" si="30"/>
        <v>89.800000000000054</v>
      </c>
      <c r="C455" s="6">
        <v>449</v>
      </c>
    </row>
    <row r="456" spans="1:3">
      <c r="A456" s="6">
        <f t="shared" si="31"/>
        <v>1.2379400392854177E+27</v>
      </c>
      <c r="B456" s="6">
        <f t="shared" ref="B456:B519" si="32">LOG(A456,2)</f>
        <v>90.000000000000057</v>
      </c>
      <c r="C456" s="6">
        <v>450</v>
      </c>
    </row>
    <row r="457" spans="1:3">
      <c r="A457" s="6">
        <f t="shared" si="31"/>
        <v>1.4220196867121242E+27</v>
      </c>
      <c r="B457" s="6">
        <f t="shared" si="32"/>
        <v>90.200000000000045</v>
      </c>
      <c r="C457" s="6">
        <v>451</v>
      </c>
    </row>
    <row r="458" spans="1:3">
      <c r="A458" s="6">
        <f t="shared" si="31"/>
        <v>1.6334716748996162E+27</v>
      </c>
      <c r="B458" s="6">
        <f t="shared" si="32"/>
        <v>90.400000000000048</v>
      </c>
      <c r="C458" s="6">
        <v>452</v>
      </c>
    </row>
    <row r="459" spans="1:3">
      <c r="A459" s="6">
        <f t="shared" si="31"/>
        <v>1.8763662258914404E+27</v>
      </c>
      <c r="B459" s="6">
        <f t="shared" si="32"/>
        <v>90.600000000000051</v>
      </c>
      <c r="C459" s="6">
        <v>453</v>
      </c>
    </row>
    <row r="460" spans="1:3">
      <c r="A460" s="6">
        <f t="shared" si="31"/>
        <v>2.1553787970534931E+27</v>
      </c>
      <c r="B460" s="6">
        <f t="shared" si="32"/>
        <v>90.800000000000054</v>
      </c>
      <c r="C460" s="6">
        <v>454</v>
      </c>
    </row>
    <row r="461" spans="1:3">
      <c r="A461" s="6">
        <f t="shared" si="31"/>
        <v>2.4758800785708359E+27</v>
      </c>
      <c r="B461" s="6">
        <f t="shared" si="32"/>
        <v>91.000000000000043</v>
      </c>
      <c r="C461" s="6">
        <v>455</v>
      </c>
    </row>
    <row r="462" spans="1:3">
      <c r="A462" s="6">
        <f t="shared" si="31"/>
        <v>2.844039373424249E+27</v>
      </c>
      <c r="B462" s="6">
        <f t="shared" si="32"/>
        <v>91.200000000000045</v>
      </c>
      <c r="C462" s="6">
        <v>456</v>
      </c>
    </row>
    <row r="463" spans="1:3">
      <c r="A463" s="6">
        <f t="shared" si="31"/>
        <v>3.2669433497992334E+27</v>
      </c>
      <c r="B463" s="6">
        <f t="shared" si="32"/>
        <v>91.400000000000048</v>
      </c>
      <c r="C463" s="6">
        <v>457</v>
      </c>
    </row>
    <row r="464" spans="1:3">
      <c r="A464" s="6">
        <f t="shared" si="31"/>
        <v>3.752732451782883E+27</v>
      </c>
      <c r="B464" s="6">
        <f t="shared" si="32"/>
        <v>91.600000000000051</v>
      </c>
      <c r="C464" s="6">
        <v>458</v>
      </c>
    </row>
    <row r="465" spans="1:3">
      <c r="A465" s="6">
        <f t="shared" si="31"/>
        <v>4.3107575941069867E+27</v>
      </c>
      <c r="B465" s="6">
        <f t="shared" si="32"/>
        <v>91.80000000000004</v>
      </c>
      <c r="C465" s="6">
        <v>459</v>
      </c>
    </row>
    <row r="466" spans="1:3">
      <c r="A466" s="6">
        <f t="shared" si="31"/>
        <v>4.9517601571416728E+27</v>
      </c>
      <c r="B466" s="6">
        <f t="shared" si="32"/>
        <v>92.000000000000043</v>
      </c>
      <c r="C466" s="6">
        <v>460</v>
      </c>
    </row>
    <row r="467" spans="1:3">
      <c r="A467" s="6">
        <f t="shared" si="31"/>
        <v>5.6880787468485001E+27</v>
      </c>
      <c r="B467" s="6">
        <f t="shared" si="32"/>
        <v>92.200000000000045</v>
      </c>
      <c r="C467" s="6">
        <v>461</v>
      </c>
    </row>
    <row r="468" spans="1:3">
      <c r="A468" s="6">
        <f t="shared" si="31"/>
        <v>6.533886699598468E+27</v>
      </c>
      <c r="B468" s="6">
        <f t="shared" si="32"/>
        <v>92.400000000000048</v>
      </c>
      <c r="C468" s="6">
        <v>462</v>
      </c>
    </row>
    <row r="469" spans="1:3">
      <c r="A469" s="6">
        <f t="shared" si="31"/>
        <v>7.5054649035657672E+27</v>
      </c>
      <c r="B469" s="6">
        <f t="shared" si="32"/>
        <v>92.600000000000037</v>
      </c>
      <c r="C469" s="6">
        <v>463</v>
      </c>
    </row>
    <row r="470" spans="1:3">
      <c r="A470" s="6">
        <f t="shared" si="31"/>
        <v>8.6215151882139778E+27</v>
      </c>
      <c r="B470" s="6">
        <f t="shared" si="32"/>
        <v>92.800000000000054</v>
      </c>
      <c r="C470" s="6">
        <v>464</v>
      </c>
    </row>
    <row r="471" spans="1:3">
      <c r="A471" s="6">
        <f t="shared" si="31"/>
        <v>9.9035203142833501E+27</v>
      </c>
      <c r="B471" s="6">
        <f t="shared" si="32"/>
        <v>93.000000000000043</v>
      </c>
      <c r="C471" s="6">
        <v>465</v>
      </c>
    </row>
    <row r="472" spans="1:3">
      <c r="A472" s="6">
        <f t="shared" si="31"/>
        <v>1.1376157493697002E+28</v>
      </c>
      <c r="B472" s="6">
        <f t="shared" si="32"/>
        <v>93.200000000000045</v>
      </c>
      <c r="C472" s="6">
        <v>466</v>
      </c>
    </row>
    <row r="473" spans="1:3">
      <c r="A473" s="6">
        <f t="shared" si="31"/>
        <v>1.306777339919694E+28</v>
      </c>
      <c r="B473" s="6">
        <f t="shared" si="32"/>
        <v>93.400000000000048</v>
      </c>
      <c r="C473" s="6">
        <v>467</v>
      </c>
    </row>
    <row r="474" spans="1:3">
      <c r="A474" s="6">
        <f t="shared" si="31"/>
        <v>1.5010929807131541E+28</v>
      </c>
      <c r="B474" s="6">
        <f t="shared" si="32"/>
        <v>93.600000000000051</v>
      </c>
      <c r="C474" s="6">
        <v>468</v>
      </c>
    </row>
    <row r="475" spans="1:3">
      <c r="A475" s="6">
        <f t="shared" si="31"/>
        <v>1.724303037642796E+28</v>
      </c>
      <c r="B475" s="6">
        <f t="shared" si="32"/>
        <v>93.80000000000004</v>
      </c>
      <c r="C475" s="6">
        <v>469</v>
      </c>
    </row>
    <row r="476" spans="1:3">
      <c r="A476" s="6">
        <f t="shared" si="31"/>
        <v>1.9807040628566705E+28</v>
      </c>
      <c r="B476" s="6">
        <f t="shared" si="32"/>
        <v>94.000000000000057</v>
      </c>
      <c r="C476" s="6">
        <v>470</v>
      </c>
    </row>
    <row r="477" spans="1:3">
      <c r="A477" s="6">
        <f t="shared" si="31"/>
        <v>2.2752314987394018E+28</v>
      </c>
      <c r="B477" s="6">
        <f t="shared" si="32"/>
        <v>94.200000000000045</v>
      </c>
      <c r="C477" s="6">
        <v>471</v>
      </c>
    </row>
    <row r="478" spans="1:3">
      <c r="A478" s="6">
        <f t="shared" si="31"/>
        <v>2.613554679839389E+28</v>
      </c>
      <c r="B478" s="6">
        <f t="shared" si="32"/>
        <v>94.400000000000063</v>
      </c>
      <c r="C478" s="6">
        <v>472</v>
      </c>
    </row>
    <row r="479" spans="1:3">
      <c r="A479" s="6">
        <f t="shared" si="31"/>
        <v>3.0021859614263099E+28</v>
      </c>
      <c r="B479" s="6">
        <f t="shared" si="32"/>
        <v>94.600000000000051</v>
      </c>
      <c r="C479" s="6">
        <v>473</v>
      </c>
    </row>
    <row r="480" spans="1:3">
      <c r="A480" s="6">
        <f t="shared" si="31"/>
        <v>3.4486060752855938E+28</v>
      </c>
      <c r="B480" s="6">
        <f t="shared" si="32"/>
        <v>94.80000000000004</v>
      </c>
      <c r="C480" s="6">
        <v>474</v>
      </c>
    </row>
    <row r="481" spans="1:3">
      <c r="A481" s="6">
        <f t="shared" si="31"/>
        <v>3.9614081257133418E+28</v>
      </c>
      <c r="B481" s="6">
        <f t="shared" si="32"/>
        <v>95.000000000000057</v>
      </c>
      <c r="C481" s="6">
        <v>475</v>
      </c>
    </row>
    <row r="482" spans="1:3">
      <c r="A482" s="6">
        <f t="shared" si="31"/>
        <v>4.5504629974788045E+28</v>
      </c>
      <c r="B482" s="6">
        <f t="shared" si="32"/>
        <v>95.200000000000045</v>
      </c>
      <c r="C482" s="6">
        <v>476</v>
      </c>
    </row>
    <row r="483" spans="1:3">
      <c r="A483" s="6">
        <f t="shared" si="31"/>
        <v>5.2271093596787806E+28</v>
      </c>
      <c r="B483" s="6">
        <f t="shared" si="32"/>
        <v>95.400000000000063</v>
      </c>
      <c r="C483" s="6">
        <v>477</v>
      </c>
    </row>
    <row r="484" spans="1:3">
      <c r="A484" s="6">
        <f t="shared" si="31"/>
        <v>6.0043719228526199E+28</v>
      </c>
      <c r="B484" s="6">
        <f t="shared" si="32"/>
        <v>95.600000000000051</v>
      </c>
      <c r="C484" s="6">
        <v>478</v>
      </c>
    </row>
    <row r="485" spans="1:3">
      <c r="A485" s="6">
        <f t="shared" si="31"/>
        <v>6.8972121505711902E+28</v>
      </c>
      <c r="B485" s="6">
        <f t="shared" si="32"/>
        <v>95.80000000000004</v>
      </c>
      <c r="C485" s="6">
        <v>479</v>
      </c>
    </row>
    <row r="486" spans="1:3">
      <c r="A486" s="6">
        <f t="shared" si="31"/>
        <v>7.9228162514266888E+28</v>
      </c>
      <c r="B486" s="6">
        <f t="shared" si="32"/>
        <v>96.000000000000057</v>
      </c>
      <c r="C486" s="6">
        <v>480</v>
      </c>
    </row>
    <row r="487" spans="1:3">
      <c r="A487" s="6">
        <f t="shared" si="31"/>
        <v>9.1009259949576143E+28</v>
      </c>
      <c r="B487" s="6">
        <f t="shared" si="32"/>
        <v>96.200000000000045</v>
      </c>
      <c r="C487" s="6">
        <v>481</v>
      </c>
    </row>
    <row r="488" spans="1:3">
      <c r="A488" s="6">
        <f t="shared" si="31"/>
        <v>1.0454218719357565E+29</v>
      </c>
      <c r="B488" s="6">
        <f t="shared" si="32"/>
        <v>96.400000000000034</v>
      </c>
      <c r="C488" s="6">
        <v>482</v>
      </c>
    </row>
    <row r="489" spans="1:3">
      <c r="A489" s="6">
        <f t="shared" si="31"/>
        <v>1.2008743845705245E+29</v>
      </c>
      <c r="B489" s="6">
        <f t="shared" si="32"/>
        <v>96.600000000000051</v>
      </c>
      <c r="C489" s="6">
        <v>483</v>
      </c>
    </row>
    <row r="490" spans="1:3">
      <c r="A490" s="6">
        <f t="shared" si="31"/>
        <v>1.3794424301142382E+29</v>
      </c>
      <c r="B490" s="6">
        <f t="shared" si="32"/>
        <v>96.80000000000004</v>
      </c>
      <c r="C490" s="6">
        <v>484</v>
      </c>
    </row>
    <row r="491" spans="1:3">
      <c r="A491" s="6">
        <f t="shared" si="31"/>
        <v>1.5845632502853381E+29</v>
      </c>
      <c r="B491" s="6">
        <f t="shared" si="32"/>
        <v>97.000000000000057</v>
      </c>
      <c r="C491" s="6">
        <v>485</v>
      </c>
    </row>
    <row r="492" spans="1:3">
      <c r="A492" s="6">
        <f t="shared" si="31"/>
        <v>1.8201851989915229E+29</v>
      </c>
      <c r="B492" s="6">
        <f t="shared" si="32"/>
        <v>97.200000000000045</v>
      </c>
      <c r="C492" s="6">
        <v>486</v>
      </c>
    </row>
    <row r="493" spans="1:3">
      <c r="A493" s="6">
        <f t="shared" si="31"/>
        <v>2.0908437438715136E+29</v>
      </c>
      <c r="B493" s="6">
        <f t="shared" si="32"/>
        <v>97.400000000000048</v>
      </c>
      <c r="C493" s="6">
        <v>487</v>
      </c>
    </row>
    <row r="494" spans="1:3">
      <c r="A494" s="6">
        <f t="shared" si="31"/>
        <v>2.4017487691410501E+29</v>
      </c>
      <c r="B494" s="6">
        <f t="shared" si="32"/>
        <v>97.600000000000051</v>
      </c>
      <c r="C494" s="6">
        <v>488</v>
      </c>
    </row>
    <row r="495" spans="1:3">
      <c r="A495" s="6">
        <f t="shared" si="31"/>
        <v>2.7588848602284782E+29</v>
      </c>
      <c r="B495" s="6">
        <f t="shared" si="32"/>
        <v>97.800000000000054</v>
      </c>
      <c r="C495" s="6">
        <v>489</v>
      </c>
    </row>
    <row r="496" spans="1:3">
      <c r="A496" s="6">
        <f t="shared" si="31"/>
        <v>3.1691265005706776E+29</v>
      </c>
      <c r="B496" s="6">
        <f t="shared" si="32"/>
        <v>98.000000000000043</v>
      </c>
      <c r="C496" s="6">
        <v>490</v>
      </c>
    </row>
    <row r="497" spans="1:3">
      <c r="A497" s="6">
        <f t="shared" si="31"/>
        <v>3.6403703979830478E+29</v>
      </c>
      <c r="B497" s="6">
        <f t="shared" si="32"/>
        <v>98.20000000000006</v>
      </c>
      <c r="C497" s="6">
        <v>491</v>
      </c>
    </row>
    <row r="498" spans="1:3">
      <c r="A498" s="6">
        <f t="shared" si="31"/>
        <v>4.1816874877430287E+29</v>
      </c>
      <c r="B498" s="6">
        <f t="shared" si="32"/>
        <v>98.400000000000048</v>
      </c>
      <c r="C498" s="6">
        <v>492</v>
      </c>
    </row>
    <row r="499" spans="1:3">
      <c r="A499" s="6">
        <f t="shared" si="31"/>
        <v>4.8034975382821008E+29</v>
      </c>
      <c r="B499" s="6">
        <f t="shared" si="32"/>
        <v>98.600000000000065</v>
      </c>
      <c r="C499" s="6">
        <v>493</v>
      </c>
    </row>
    <row r="500" spans="1:3">
      <c r="A500" s="6">
        <f t="shared" si="31"/>
        <v>5.517769720456957E+29</v>
      </c>
      <c r="B500" s="6">
        <f t="shared" si="32"/>
        <v>98.800000000000054</v>
      </c>
      <c r="C500" s="6">
        <v>494</v>
      </c>
    </row>
    <row r="501" spans="1:3">
      <c r="A501" s="6">
        <f t="shared" si="31"/>
        <v>6.3382530011413553E+29</v>
      </c>
      <c r="B501" s="6">
        <f t="shared" si="32"/>
        <v>99.000000000000043</v>
      </c>
      <c r="C501" s="6">
        <v>495</v>
      </c>
    </row>
    <row r="502" spans="1:3">
      <c r="A502" s="6">
        <f t="shared" si="31"/>
        <v>7.2807407959660985E+29</v>
      </c>
      <c r="B502" s="6">
        <f t="shared" si="32"/>
        <v>99.20000000000006</v>
      </c>
      <c r="C502" s="6">
        <v>496</v>
      </c>
    </row>
    <row r="503" spans="1:3">
      <c r="A503" s="6">
        <f t="shared" si="31"/>
        <v>8.3633749754860601E+29</v>
      </c>
      <c r="B503" s="6">
        <f t="shared" si="32"/>
        <v>99.400000000000048</v>
      </c>
      <c r="C503" s="6">
        <v>497</v>
      </c>
    </row>
    <row r="504" spans="1:3">
      <c r="A504" s="6">
        <f t="shared" si="31"/>
        <v>9.6069950765642059E+29</v>
      </c>
      <c r="B504" s="6">
        <f t="shared" si="32"/>
        <v>99.600000000000037</v>
      </c>
      <c r="C504" s="6">
        <v>498</v>
      </c>
    </row>
    <row r="505" spans="1:3">
      <c r="A505" s="6">
        <f t="shared" si="31"/>
        <v>1.1035539440913918E+30</v>
      </c>
      <c r="B505" s="6">
        <f t="shared" si="32"/>
        <v>99.800000000000054</v>
      </c>
      <c r="C505" s="6">
        <v>499</v>
      </c>
    </row>
    <row r="506" spans="1:3">
      <c r="A506" s="6">
        <f t="shared" si="31"/>
        <v>1.2676506002282719E+30</v>
      </c>
      <c r="B506" s="6">
        <f t="shared" si="32"/>
        <v>100.00000000000004</v>
      </c>
      <c r="C506" s="6">
        <v>500</v>
      </c>
    </row>
    <row r="507" spans="1:3">
      <c r="A507" s="6">
        <f t="shared" si="31"/>
        <v>1.4561481591932197E+30</v>
      </c>
      <c r="B507" s="6">
        <f t="shared" si="32"/>
        <v>100.20000000000006</v>
      </c>
      <c r="C507" s="6">
        <v>501</v>
      </c>
    </row>
    <row r="508" spans="1:3">
      <c r="A508" s="6">
        <f t="shared" si="31"/>
        <v>1.6726749950972123E+30</v>
      </c>
      <c r="B508" s="6">
        <f t="shared" si="32"/>
        <v>100.40000000000005</v>
      </c>
      <c r="C508" s="6">
        <v>502</v>
      </c>
    </row>
    <row r="509" spans="1:3">
      <c r="A509" s="6">
        <f t="shared" si="31"/>
        <v>1.9213990153128423E+30</v>
      </c>
      <c r="B509" s="6">
        <f t="shared" si="32"/>
        <v>100.60000000000005</v>
      </c>
      <c r="C509" s="6">
        <v>503</v>
      </c>
    </row>
    <row r="510" spans="1:3">
      <c r="A510" s="6">
        <f t="shared" si="31"/>
        <v>2.2071078881827845E+30</v>
      </c>
      <c r="B510" s="6">
        <f t="shared" si="32"/>
        <v>100.80000000000005</v>
      </c>
      <c r="C510" s="6">
        <v>504</v>
      </c>
    </row>
    <row r="511" spans="1:3">
      <c r="A511" s="6">
        <f t="shared" si="31"/>
        <v>2.5353012004565449E+30</v>
      </c>
      <c r="B511" s="6">
        <f t="shared" si="32"/>
        <v>101.00000000000004</v>
      </c>
      <c r="C511" s="6">
        <v>505</v>
      </c>
    </row>
    <row r="512" spans="1:3">
      <c r="A512" s="6">
        <f t="shared" si="31"/>
        <v>2.9122963183864405E+30</v>
      </c>
      <c r="B512" s="6">
        <f t="shared" si="32"/>
        <v>101.20000000000005</v>
      </c>
      <c r="C512" s="6">
        <v>506</v>
      </c>
    </row>
    <row r="513" spans="1:3">
      <c r="A513" s="6">
        <f t="shared" si="31"/>
        <v>3.3453499901944257E+30</v>
      </c>
      <c r="B513" s="6">
        <f t="shared" si="32"/>
        <v>101.40000000000005</v>
      </c>
      <c r="C513" s="6">
        <v>507</v>
      </c>
    </row>
    <row r="514" spans="1:3">
      <c r="A514" s="6">
        <f t="shared" si="31"/>
        <v>3.8427980306256846E+30</v>
      </c>
      <c r="B514" s="6">
        <f t="shared" si="32"/>
        <v>101.60000000000005</v>
      </c>
      <c r="C514" s="6">
        <v>508</v>
      </c>
    </row>
    <row r="515" spans="1:3">
      <c r="A515" s="6">
        <f t="shared" si="31"/>
        <v>4.4142157763655696E+30</v>
      </c>
      <c r="B515" s="6">
        <f t="shared" si="32"/>
        <v>101.80000000000005</v>
      </c>
      <c r="C515" s="6">
        <v>509</v>
      </c>
    </row>
    <row r="516" spans="1:3">
      <c r="A516" s="6">
        <f t="shared" si="31"/>
        <v>5.0706024009130899E+30</v>
      </c>
      <c r="B516" s="6">
        <f t="shared" si="32"/>
        <v>102.00000000000006</v>
      </c>
      <c r="C516" s="6">
        <v>510</v>
      </c>
    </row>
    <row r="517" spans="1:3">
      <c r="A517" s="6">
        <f t="shared" si="31"/>
        <v>5.8245926367728833E+30</v>
      </c>
      <c r="B517" s="6">
        <f t="shared" si="32"/>
        <v>102.20000000000005</v>
      </c>
      <c r="C517" s="6">
        <v>511</v>
      </c>
    </row>
    <row r="518" spans="1:3">
      <c r="A518" s="6">
        <f t="shared" si="31"/>
        <v>6.6906999803888537E+30</v>
      </c>
      <c r="B518" s="6">
        <f t="shared" si="32"/>
        <v>102.40000000000006</v>
      </c>
      <c r="C518" s="6">
        <v>512</v>
      </c>
    </row>
    <row r="519" spans="1:3">
      <c r="A519" s="6">
        <f t="shared" ref="A519:A545" si="33">POWER($B$1,C519)</f>
        <v>7.6855960612513715E+30</v>
      </c>
      <c r="B519" s="6">
        <f t="shared" si="32"/>
        <v>102.60000000000005</v>
      </c>
      <c r="C519" s="6">
        <v>513</v>
      </c>
    </row>
    <row r="520" spans="1:3">
      <c r="A520" s="6">
        <f t="shared" si="33"/>
        <v>8.8284315527311425E+30</v>
      </c>
      <c r="B520" s="6">
        <f t="shared" ref="B520:B545" si="34">LOG(A520,2)</f>
        <v>102.80000000000007</v>
      </c>
      <c r="C520" s="6">
        <v>514</v>
      </c>
    </row>
    <row r="521" spans="1:3">
      <c r="A521" s="6">
        <f t="shared" si="33"/>
        <v>1.0141204801826184E+31</v>
      </c>
      <c r="B521" s="6">
        <f t="shared" si="34"/>
        <v>103.00000000000006</v>
      </c>
      <c r="C521" s="6">
        <v>515</v>
      </c>
    </row>
    <row r="522" spans="1:3">
      <c r="A522" s="6">
        <f t="shared" si="33"/>
        <v>1.1649185273545769E+31</v>
      </c>
      <c r="B522" s="6">
        <f t="shared" si="34"/>
        <v>103.20000000000005</v>
      </c>
      <c r="C522" s="6">
        <v>516</v>
      </c>
    </row>
    <row r="523" spans="1:3">
      <c r="A523" s="6">
        <f t="shared" si="33"/>
        <v>1.338139996077771E+31</v>
      </c>
      <c r="B523" s="6">
        <f t="shared" si="34"/>
        <v>103.40000000000006</v>
      </c>
      <c r="C523" s="6">
        <v>517</v>
      </c>
    </row>
    <row r="524" spans="1:3">
      <c r="A524" s="6">
        <f t="shared" si="33"/>
        <v>1.5371192122502745E+31</v>
      </c>
      <c r="B524" s="6">
        <f t="shared" si="34"/>
        <v>103.60000000000005</v>
      </c>
      <c r="C524" s="6">
        <v>518</v>
      </c>
    </row>
    <row r="525" spans="1:3">
      <c r="A525" s="6">
        <f t="shared" si="33"/>
        <v>1.765686310546229E+31</v>
      </c>
      <c r="B525" s="6">
        <f t="shared" si="34"/>
        <v>103.80000000000004</v>
      </c>
      <c r="C525" s="6">
        <v>519</v>
      </c>
    </row>
    <row r="526" spans="1:3">
      <c r="A526" s="6">
        <f t="shared" si="33"/>
        <v>2.0282409603652373E+31</v>
      </c>
      <c r="B526" s="6">
        <f t="shared" si="34"/>
        <v>104.00000000000006</v>
      </c>
      <c r="C526" s="6">
        <v>520</v>
      </c>
    </row>
    <row r="527" spans="1:3">
      <c r="A527" s="6">
        <f t="shared" si="33"/>
        <v>2.3298370547091547E+31</v>
      </c>
      <c r="B527" s="6">
        <f t="shared" si="34"/>
        <v>104.20000000000005</v>
      </c>
      <c r="C527" s="6">
        <v>521</v>
      </c>
    </row>
    <row r="528" spans="1:3">
      <c r="A528" s="6">
        <f t="shared" si="33"/>
        <v>2.6762799921555433E+31</v>
      </c>
      <c r="B528" s="6">
        <f t="shared" si="34"/>
        <v>104.40000000000006</v>
      </c>
      <c r="C528" s="6">
        <v>522</v>
      </c>
    </row>
    <row r="529" spans="1:3">
      <c r="A529" s="6">
        <f t="shared" si="33"/>
        <v>3.0742384245005504E+31</v>
      </c>
      <c r="B529" s="6">
        <f t="shared" si="34"/>
        <v>104.60000000000005</v>
      </c>
      <c r="C529" s="6">
        <v>523</v>
      </c>
    </row>
    <row r="530" spans="1:3">
      <c r="A530" s="6">
        <f t="shared" si="33"/>
        <v>3.5313726210924593E+31</v>
      </c>
      <c r="B530" s="6">
        <f t="shared" si="34"/>
        <v>104.80000000000005</v>
      </c>
      <c r="C530" s="6">
        <v>524</v>
      </c>
    </row>
    <row r="531" spans="1:3">
      <c r="A531" s="6">
        <f t="shared" si="33"/>
        <v>4.0564819207304755E+31</v>
      </c>
      <c r="B531" s="6">
        <f t="shared" si="34"/>
        <v>105.00000000000006</v>
      </c>
      <c r="C531" s="6">
        <v>525</v>
      </c>
    </row>
    <row r="532" spans="1:3">
      <c r="A532" s="6">
        <f t="shared" si="33"/>
        <v>4.6596741094183102E+31</v>
      </c>
      <c r="B532" s="6">
        <f t="shared" si="34"/>
        <v>105.20000000000006</v>
      </c>
      <c r="C532" s="6">
        <v>526</v>
      </c>
    </row>
    <row r="533" spans="1:3">
      <c r="A533" s="6">
        <f t="shared" si="33"/>
        <v>5.3525599843110875E+31</v>
      </c>
      <c r="B533" s="6">
        <f t="shared" si="34"/>
        <v>105.40000000000005</v>
      </c>
      <c r="C533" s="6">
        <v>527</v>
      </c>
    </row>
    <row r="534" spans="1:3">
      <c r="A534" s="6">
        <f t="shared" si="33"/>
        <v>6.1484768490011026E+31</v>
      </c>
      <c r="B534" s="6">
        <f t="shared" si="34"/>
        <v>105.60000000000005</v>
      </c>
      <c r="C534" s="6">
        <v>528</v>
      </c>
    </row>
    <row r="535" spans="1:3">
      <c r="A535" s="6">
        <f t="shared" si="33"/>
        <v>7.0627452421849212E+31</v>
      </c>
      <c r="B535" s="6">
        <f t="shared" si="34"/>
        <v>105.80000000000005</v>
      </c>
      <c r="C535" s="6">
        <v>529</v>
      </c>
    </row>
    <row r="536" spans="1:3">
      <c r="A536" s="6">
        <f t="shared" si="33"/>
        <v>8.1129638414609546E+31</v>
      </c>
      <c r="B536" s="6">
        <f t="shared" si="34"/>
        <v>106.00000000000006</v>
      </c>
      <c r="C536" s="6">
        <v>530</v>
      </c>
    </row>
    <row r="537" spans="1:3">
      <c r="A537" s="6">
        <f t="shared" si="33"/>
        <v>9.3193482188366258E+31</v>
      </c>
      <c r="B537" s="6">
        <f t="shared" si="34"/>
        <v>106.20000000000006</v>
      </c>
      <c r="C537" s="6">
        <v>531</v>
      </c>
    </row>
    <row r="538" spans="1:3">
      <c r="A538" s="6">
        <f t="shared" si="33"/>
        <v>1.070511996862218E+32</v>
      </c>
      <c r="B538" s="6">
        <f t="shared" si="34"/>
        <v>106.40000000000005</v>
      </c>
      <c r="C538" s="6">
        <v>532</v>
      </c>
    </row>
    <row r="539" spans="1:3">
      <c r="A539" s="6">
        <f t="shared" si="33"/>
        <v>1.2296953698002209E+32</v>
      </c>
      <c r="B539" s="6">
        <f t="shared" si="34"/>
        <v>106.60000000000007</v>
      </c>
      <c r="C539" s="6">
        <v>533</v>
      </c>
    </row>
    <row r="540" spans="1:3">
      <c r="A540" s="6">
        <f t="shared" si="33"/>
        <v>1.4125490484369844E+32</v>
      </c>
      <c r="B540" s="6">
        <f t="shared" si="34"/>
        <v>106.80000000000005</v>
      </c>
      <c r="C540" s="6">
        <v>534</v>
      </c>
    </row>
    <row r="541" spans="1:3">
      <c r="A541" s="6">
        <f t="shared" si="33"/>
        <v>1.6225927682921916E+32</v>
      </c>
      <c r="B541" s="6">
        <f t="shared" si="34"/>
        <v>107.00000000000004</v>
      </c>
      <c r="C541" s="6">
        <v>535</v>
      </c>
    </row>
    <row r="542" spans="1:3">
      <c r="A542" s="6">
        <f t="shared" si="33"/>
        <v>1.8638696437673255E+32</v>
      </c>
      <c r="B542" s="6">
        <f t="shared" si="34"/>
        <v>107.20000000000006</v>
      </c>
      <c r="C542" s="6">
        <v>536</v>
      </c>
    </row>
    <row r="543" spans="1:3">
      <c r="A543" s="6">
        <f t="shared" si="33"/>
        <v>2.1410239937244372E+32</v>
      </c>
      <c r="B543" s="6">
        <f t="shared" si="34"/>
        <v>107.40000000000005</v>
      </c>
      <c r="C543" s="6">
        <v>537</v>
      </c>
    </row>
    <row r="544" spans="1:3">
      <c r="A544" s="6">
        <f t="shared" si="33"/>
        <v>2.4593907396004425E+32</v>
      </c>
      <c r="B544" s="6">
        <f t="shared" si="34"/>
        <v>107.60000000000007</v>
      </c>
      <c r="C544" s="6">
        <v>538</v>
      </c>
    </row>
    <row r="545" spans="1:3">
      <c r="A545" s="6">
        <f t="shared" si="33"/>
        <v>2.8250980968739696E+32</v>
      </c>
      <c r="B545" s="6">
        <f t="shared" si="34"/>
        <v>107.80000000000005</v>
      </c>
      <c r="C545" s="6">
        <v>539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C94"/>
  <sheetViews>
    <sheetView zoomScale="70" zoomScaleNormal="70" workbookViewId="0">
      <pane xSplit="1" topLeftCell="B1" activePane="topRight" state="frozen"/>
      <selection pane="topRight" activeCell="E13" sqref="E13"/>
    </sheetView>
  </sheetViews>
  <sheetFormatPr defaultRowHeight="16.5"/>
  <cols>
    <col min="16" max="16" width="9" style="16"/>
    <col min="22" max="22" width="9" style="16"/>
    <col min="24" max="24" width="11.5" style="1" customWidth="1"/>
  </cols>
  <sheetData>
    <row r="1" spans="1:29">
      <c r="B1" t="s">
        <v>54</v>
      </c>
    </row>
    <row r="2" spans="1:29">
      <c r="F2" s="97" t="s">
        <v>39</v>
      </c>
      <c r="G2" s="97"/>
      <c r="J2" t="s">
        <v>40</v>
      </c>
      <c r="M2" t="s">
        <v>40</v>
      </c>
      <c r="P2" s="98" t="s">
        <v>42</v>
      </c>
      <c r="Q2" s="98"/>
      <c r="T2" t="s">
        <v>40</v>
      </c>
      <c r="U2" t="s">
        <v>40</v>
      </c>
      <c r="V2" s="16" t="s">
        <v>47</v>
      </c>
    </row>
    <row r="3" spans="1:29">
      <c r="A3" t="s">
        <v>51</v>
      </c>
      <c r="C3" t="s">
        <v>33</v>
      </c>
      <c r="D3" t="s">
        <v>36</v>
      </c>
      <c r="E3" t="s">
        <v>44</v>
      </c>
      <c r="F3" s="15" t="s">
        <v>34</v>
      </c>
      <c r="G3" s="15" t="s">
        <v>35</v>
      </c>
      <c r="H3" t="s">
        <v>1</v>
      </c>
      <c r="I3" t="s">
        <v>38</v>
      </c>
      <c r="J3" s="15" t="s">
        <v>17</v>
      </c>
      <c r="K3" t="s">
        <v>1</v>
      </c>
      <c r="L3" t="s">
        <v>38</v>
      </c>
      <c r="M3" s="15" t="s">
        <v>43</v>
      </c>
      <c r="N3" t="s">
        <v>1</v>
      </c>
      <c r="O3" t="s">
        <v>38</v>
      </c>
      <c r="P3" s="16" t="s">
        <v>45</v>
      </c>
      <c r="Q3" t="s">
        <v>41</v>
      </c>
      <c r="R3" t="s">
        <v>50</v>
      </c>
      <c r="S3" t="s">
        <v>53</v>
      </c>
      <c r="T3" s="15" t="s">
        <v>37</v>
      </c>
      <c r="U3" s="15" t="s">
        <v>46</v>
      </c>
      <c r="V3" s="16" t="s">
        <v>48</v>
      </c>
      <c r="W3" t="s">
        <v>49</v>
      </c>
    </row>
    <row r="4" spans="1:29">
      <c r="A4">
        <v>0</v>
      </c>
      <c r="B4">
        <v>1</v>
      </c>
      <c r="C4">
        <v>100</v>
      </c>
      <c r="D4">
        <v>1</v>
      </c>
      <c r="E4">
        <v>5</v>
      </c>
      <c r="F4" s="8">
        <v>0.1</v>
      </c>
      <c r="G4" s="8">
        <v>2</v>
      </c>
      <c r="H4" s="13">
        <f t="shared" ref="H4:H35" si="0">C4*(1-F4)+C4*F4*G4</f>
        <v>110</v>
      </c>
      <c r="I4" t="e">
        <f t="shared" ref="I4:I35" si="1">H4-H3</f>
        <v>#VALUE!</v>
      </c>
      <c r="J4" s="8">
        <v>1</v>
      </c>
      <c r="K4">
        <f>C4*J4</f>
        <v>100</v>
      </c>
      <c r="L4" t="e">
        <f t="shared" ref="L4:L35" si="2">K4-K3</f>
        <v>#VALUE!</v>
      </c>
      <c r="M4" s="8">
        <v>1</v>
      </c>
      <c r="N4">
        <f>C4*M4</f>
        <v>100</v>
      </c>
      <c r="O4" t="e">
        <f t="shared" ref="O4:O35" si="3">N4-N3</f>
        <v>#VALUE!</v>
      </c>
      <c r="P4" s="17">
        <f>H4*J4*M4</f>
        <v>110</v>
      </c>
      <c r="Q4" s="13" t="e">
        <f t="shared" ref="Q4:Q35" si="4">P4-P3</f>
        <v>#VALUE!</v>
      </c>
      <c r="R4">
        <v>20</v>
      </c>
      <c r="S4">
        <v>1</v>
      </c>
      <c r="T4" s="8">
        <v>1</v>
      </c>
      <c r="U4" s="8">
        <v>1</v>
      </c>
      <c r="V4" s="17">
        <f t="shared" ref="V4:V35" si="5">R4*T4*U4</f>
        <v>20</v>
      </c>
      <c r="W4" s="13" t="e">
        <f>V4-V3</f>
        <v>#VALUE!</v>
      </c>
      <c r="X4" s="1">
        <f>P4-V4</f>
        <v>90</v>
      </c>
    </row>
    <row r="5" spans="1:29">
      <c r="A5">
        <v>10</v>
      </c>
      <c r="B5">
        <v>2</v>
      </c>
      <c r="C5">
        <f>C4</f>
        <v>100</v>
      </c>
      <c r="D5">
        <v>1.1000000000000001</v>
      </c>
      <c r="E5">
        <v>5</v>
      </c>
      <c r="F5" s="8">
        <v>0.11</v>
      </c>
      <c r="G5" s="8">
        <v>2.1</v>
      </c>
      <c r="H5" s="13">
        <f t="shared" si="0"/>
        <v>112.1</v>
      </c>
      <c r="I5">
        <f t="shared" si="1"/>
        <v>2.0999999999999943</v>
      </c>
      <c r="J5" s="8">
        <v>1.05</v>
      </c>
      <c r="K5">
        <f t="shared" ref="K5:K68" si="6">C5*J5</f>
        <v>105</v>
      </c>
      <c r="L5">
        <f t="shared" si="2"/>
        <v>5</v>
      </c>
      <c r="M5" s="8">
        <v>1.05</v>
      </c>
      <c r="N5">
        <f t="shared" ref="N5:N68" si="7">C5*M5</f>
        <v>105</v>
      </c>
      <c r="O5">
        <f t="shared" si="3"/>
        <v>5</v>
      </c>
      <c r="P5" s="17">
        <f t="shared" ref="P5:P68" si="8">H5*J5*M5</f>
        <v>123.59025</v>
      </c>
      <c r="Q5" s="11">
        <f t="shared" si="4"/>
        <v>13.590249999999997</v>
      </c>
      <c r="R5">
        <f>R$4*S5</f>
        <v>20</v>
      </c>
      <c r="S5">
        <f>S4</f>
        <v>1</v>
      </c>
      <c r="T5" s="8">
        <v>1.05</v>
      </c>
      <c r="U5" s="8">
        <v>1.05</v>
      </c>
      <c r="V5" s="17">
        <f t="shared" si="5"/>
        <v>22.05</v>
      </c>
      <c r="W5" s="13">
        <f t="shared" ref="W5:W68" si="9">V5-V4</f>
        <v>2.0500000000000007</v>
      </c>
      <c r="X5" s="1">
        <f t="shared" ref="X5:X68" si="10">P5-V5</f>
        <v>101.54025</v>
      </c>
      <c r="Z5" s="37" t="s">
        <v>55</v>
      </c>
      <c r="AA5" s="37" t="s">
        <v>65</v>
      </c>
      <c r="AB5" s="37" t="s">
        <v>74</v>
      </c>
      <c r="AC5" s="37" t="s">
        <v>52</v>
      </c>
    </row>
    <row r="6" spans="1:29">
      <c r="A6">
        <v>20</v>
      </c>
      <c r="B6">
        <v>3</v>
      </c>
      <c r="C6">
        <f t="shared" ref="C6:C69" si="11">C5</f>
        <v>100</v>
      </c>
      <c r="D6">
        <v>1.2</v>
      </c>
      <c r="E6">
        <v>5</v>
      </c>
      <c r="F6" s="8">
        <v>0.12</v>
      </c>
      <c r="G6" s="8">
        <v>2.2000000000000002</v>
      </c>
      <c r="H6" s="13">
        <f t="shared" si="0"/>
        <v>114.4</v>
      </c>
      <c r="I6">
        <f t="shared" si="1"/>
        <v>2.3000000000000114</v>
      </c>
      <c r="J6" s="8">
        <v>1.1000000000000001</v>
      </c>
      <c r="K6">
        <f t="shared" si="6"/>
        <v>110.00000000000001</v>
      </c>
      <c r="L6">
        <f t="shared" si="2"/>
        <v>5.0000000000000142</v>
      </c>
      <c r="M6" s="8">
        <v>1.1000000000000001</v>
      </c>
      <c r="N6">
        <f t="shared" si="7"/>
        <v>110.00000000000001</v>
      </c>
      <c r="O6">
        <f t="shared" si="3"/>
        <v>5.0000000000000142</v>
      </c>
      <c r="P6" s="17">
        <f t="shared" si="8"/>
        <v>138.42400000000004</v>
      </c>
      <c r="Q6" s="11">
        <f t="shared" si="4"/>
        <v>14.833750000000038</v>
      </c>
      <c r="R6">
        <f t="shared" ref="R6:R69" si="12">R$4*S6</f>
        <v>41.5</v>
      </c>
      <c r="S6">
        <f>AC7</f>
        <v>2.0750000000000002</v>
      </c>
      <c r="T6" s="8">
        <v>1.1000000000000001</v>
      </c>
      <c r="U6" s="8">
        <v>1.1000000000000001</v>
      </c>
      <c r="V6" s="17">
        <f t="shared" si="5"/>
        <v>50.215000000000011</v>
      </c>
      <c r="W6" s="13">
        <f t="shared" si="9"/>
        <v>28.16500000000001</v>
      </c>
      <c r="X6" s="1">
        <f t="shared" si="10"/>
        <v>88.209000000000032</v>
      </c>
      <c r="Z6" s="37" t="s">
        <v>56</v>
      </c>
      <c r="AA6" s="37">
        <v>0</v>
      </c>
      <c r="AB6" s="37">
        <v>1</v>
      </c>
      <c r="AC6" s="37">
        <v>1</v>
      </c>
    </row>
    <row r="7" spans="1:29">
      <c r="A7">
        <v>30</v>
      </c>
      <c r="B7">
        <v>4</v>
      </c>
      <c r="C7">
        <f t="shared" si="11"/>
        <v>100</v>
      </c>
      <c r="D7">
        <v>1.3</v>
      </c>
      <c r="E7">
        <v>5</v>
      </c>
      <c r="F7" s="8">
        <v>0.13</v>
      </c>
      <c r="G7" s="8">
        <v>2.2999999999999998</v>
      </c>
      <c r="H7" s="13">
        <f t="shared" si="0"/>
        <v>116.9</v>
      </c>
      <c r="I7">
        <f t="shared" si="1"/>
        <v>2.5</v>
      </c>
      <c r="J7" s="8">
        <v>1.1499999999999999</v>
      </c>
      <c r="K7">
        <f t="shared" si="6"/>
        <v>114.99999999999999</v>
      </c>
      <c r="L7">
        <f t="shared" si="2"/>
        <v>4.9999999999999716</v>
      </c>
      <c r="M7" s="8">
        <v>1.1499999999999999</v>
      </c>
      <c r="N7">
        <f t="shared" si="7"/>
        <v>114.99999999999999</v>
      </c>
      <c r="O7">
        <f t="shared" si="3"/>
        <v>4.9999999999999716</v>
      </c>
      <c r="P7" s="17">
        <f t="shared" si="8"/>
        <v>154.60024999999999</v>
      </c>
      <c r="Q7" s="11">
        <f t="shared" si="4"/>
        <v>16.176249999999953</v>
      </c>
      <c r="R7">
        <f t="shared" si="12"/>
        <v>41.5</v>
      </c>
      <c r="S7">
        <f t="shared" ref="S7:S69" si="13">S6</f>
        <v>2.0750000000000002</v>
      </c>
      <c r="T7" s="8">
        <v>1.1499999999999999</v>
      </c>
      <c r="U7" s="8">
        <v>1.1499999999999999</v>
      </c>
      <c r="V7" s="17">
        <f t="shared" si="5"/>
        <v>54.883749999999992</v>
      </c>
      <c r="W7" s="13">
        <f t="shared" si="9"/>
        <v>4.6687499999999815</v>
      </c>
      <c r="X7" s="1">
        <f t="shared" si="10"/>
        <v>99.716499999999996</v>
      </c>
      <c r="Z7" s="37" t="s">
        <v>57</v>
      </c>
      <c r="AA7" s="37">
        <v>15</v>
      </c>
      <c r="AB7" s="37">
        <v>1.075</v>
      </c>
      <c r="AC7" s="37">
        <v>2.0750000000000002</v>
      </c>
    </row>
    <row r="8" spans="1:29">
      <c r="A8">
        <v>40</v>
      </c>
      <c r="B8">
        <v>5</v>
      </c>
      <c r="C8">
        <f t="shared" si="11"/>
        <v>100</v>
      </c>
      <c r="D8">
        <v>1.4</v>
      </c>
      <c r="E8">
        <v>5</v>
      </c>
      <c r="F8" s="8">
        <v>0.14000000000000001</v>
      </c>
      <c r="G8" s="8">
        <v>2.4</v>
      </c>
      <c r="H8" s="13">
        <f t="shared" si="0"/>
        <v>119.6</v>
      </c>
      <c r="I8">
        <f t="shared" si="1"/>
        <v>2.6999999999999886</v>
      </c>
      <c r="J8" s="8">
        <v>1.2</v>
      </c>
      <c r="K8">
        <f t="shared" si="6"/>
        <v>120</v>
      </c>
      <c r="L8">
        <f t="shared" si="2"/>
        <v>5.0000000000000142</v>
      </c>
      <c r="M8" s="8">
        <v>1.2</v>
      </c>
      <c r="N8">
        <f t="shared" si="7"/>
        <v>120</v>
      </c>
      <c r="O8">
        <f t="shared" si="3"/>
        <v>5.0000000000000142</v>
      </c>
      <c r="P8" s="17">
        <f t="shared" si="8"/>
        <v>172.22399999999996</v>
      </c>
      <c r="Q8" s="11">
        <f t="shared" si="4"/>
        <v>17.623749999999973</v>
      </c>
      <c r="R8">
        <f t="shared" si="12"/>
        <v>65.199999999999989</v>
      </c>
      <c r="S8">
        <f>AC8</f>
        <v>3.26</v>
      </c>
      <c r="T8" s="8">
        <v>1.2</v>
      </c>
      <c r="U8" s="8">
        <v>1.2</v>
      </c>
      <c r="V8" s="17">
        <f t="shared" si="5"/>
        <v>93.887999999999977</v>
      </c>
      <c r="W8" s="13">
        <f t="shared" si="9"/>
        <v>39.004249999999985</v>
      </c>
      <c r="X8" s="1">
        <f t="shared" si="10"/>
        <v>78.335999999999984</v>
      </c>
      <c r="Z8" s="37" t="s">
        <v>58</v>
      </c>
      <c r="AA8" s="37">
        <v>37</v>
      </c>
      <c r="AB8" s="37">
        <v>1.1850000000000001</v>
      </c>
      <c r="AC8" s="37">
        <v>3.26</v>
      </c>
    </row>
    <row r="9" spans="1:29">
      <c r="A9">
        <v>50</v>
      </c>
      <c r="B9">
        <v>6</v>
      </c>
      <c r="C9">
        <f t="shared" si="11"/>
        <v>100</v>
      </c>
      <c r="D9">
        <v>1.5</v>
      </c>
      <c r="E9">
        <v>5</v>
      </c>
      <c r="F9" s="8">
        <v>0.15</v>
      </c>
      <c r="G9" s="8">
        <v>2.5</v>
      </c>
      <c r="H9" s="13">
        <f t="shared" si="0"/>
        <v>122.5</v>
      </c>
      <c r="I9">
        <f t="shared" si="1"/>
        <v>2.9000000000000057</v>
      </c>
      <c r="J9" s="8">
        <v>1.25</v>
      </c>
      <c r="K9">
        <f t="shared" si="6"/>
        <v>125</v>
      </c>
      <c r="L9">
        <f t="shared" si="2"/>
        <v>5</v>
      </c>
      <c r="M9" s="8">
        <v>1.25</v>
      </c>
      <c r="N9">
        <f t="shared" si="7"/>
        <v>125</v>
      </c>
      <c r="O9">
        <f t="shared" si="3"/>
        <v>5</v>
      </c>
      <c r="P9" s="17">
        <f t="shared" si="8"/>
        <v>191.40625</v>
      </c>
      <c r="Q9" s="11">
        <f t="shared" si="4"/>
        <v>19.182250000000039</v>
      </c>
      <c r="R9">
        <f t="shared" si="12"/>
        <v>65.199999999999989</v>
      </c>
      <c r="S9">
        <f t="shared" si="13"/>
        <v>3.26</v>
      </c>
      <c r="T9" s="8">
        <v>1.25</v>
      </c>
      <c r="U9" s="8">
        <v>1.25</v>
      </c>
      <c r="V9" s="17">
        <f t="shared" si="5"/>
        <v>101.87499999999999</v>
      </c>
      <c r="W9" s="13">
        <f t="shared" si="9"/>
        <v>7.987000000000009</v>
      </c>
      <c r="X9" s="1">
        <f t="shared" si="10"/>
        <v>89.531250000000014</v>
      </c>
      <c r="Z9" s="37" t="s">
        <v>59</v>
      </c>
      <c r="AA9" s="37">
        <v>65</v>
      </c>
      <c r="AB9" s="37">
        <v>1.325</v>
      </c>
      <c r="AC9" s="37">
        <v>4.585</v>
      </c>
    </row>
    <row r="10" spans="1:29">
      <c r="A10">
        <v>60</v>
      </c>
      <c r="B10">
        <v>7</v>
      </c>
      <c r="C10">
        <f t="shared" si="11"/>
        <v>100</v>
      </c>
      <c r="D10">
        <v>1.6</v>
      </c>
      <c r="E10">
        <v>5</v>
      </c>
      <c r="F10" s="8">
        <v>0.16</v>
      </c>
      <c r="G10" s="8">
        <v>2.6</v>
      </c>
      <c r="H10" s="13">
        <f t="shared" si="0"/>
        <v>125.6</v>
      </c>
      <c r="I10">
        <f t="shared" si="1"/>
        <v>3.0999999999999943</v>
      </c>
      <c r="J10" s="8">
        <v>1.3</v>
      </c>
      <c r="K10">
        <f t="shared" si="6"/>
        <v>130</v>
      </c>
      <c r="L10">
        <f t="shared" si="2"/>
        <v>5</v>
      </c>
      <c r="M10" s="8">
        <v>1.3</v>
      </c>
      <c r="N10">
        <f t="shared" si="7"/>
        <v>130</v>
      </c>
      <c r="O10">
        <f t="shared" si="3"/>
        <v>5</v>
      </c>
      <c r="P10" s="17">
        <f t="shared" si="8"/>
        <v>212.26400000000001</v>
      </c>
      <c r="Q10" s="11">
        <f t="shared" si="4"/>
        <v>20.85775000000001</v>
      </c>
      <c r="R10">
        <f t="shared" si="12"/>
        <v>65.199999999999989</v>
      </c>
      <c r="S10">
        <f t="shared" si="13"/>
        <v>3.26</v>
      </c>
      <c r="T10" s="8">
        <v>1.3</v>
      </c>
      <c r="U10" s="8">
        <v>1.3</v>
      </c>
      <c r="V10" s="17">
        <f t="shared" si="5"/>
        <v>110.18799999999999</v>
      </c>
      <c r="W10" s="13">
        <f t="shared" si="9"/>
        <v>8.3130000000000024</v>
      </c>
      <c r="X10" s="1">
        <f t="shared" si="10"/>
        <v>102.07600000000002</v>
      </c>
      <c r="Z10" s="37" t="s">
        <v>60</v>
      </c>
      <c r="AA10" s="37">
        <v>95</v>
      </c>
      <c r="AB10" s="37">
        <v>1.4750000000000001</v>
      </c>
      <c r="AC10" s="37">
        <v>6.06</v>
      </c>
    </row>
    <row r="11" spans="1:29">
      <c r="A11">
        <v>70</v>
      </c>
      <c r="B11">
        <v>8</v>
      </c>
      <c r="C11">
        <f t="shared" si="11"/>
        <v>100</v>
      </c>
      <c r="D11">
        <v>1.7</v>
      </c>
      <c r="E11">
        <v>5</v>
      </c>
      <c r="F11" s="8">
        <v>0.17</v>
      </c>
      <c r="G11" s="8">
        <v>2.7</v>
      </c>
      <c r="H11" s="13">
        <f t="shared" si="0"/>
        <v>128.9</v>
      </c>
      <c r="I11">
        <f t="shared" si="1"/>
        <v>3.3000000000000114</v>
      </c>
      <c r="J11" s="8">
        <v>1.35</v>
      </c>
      <c r="K11">
        <f t="shared" si="6"/>
        <v>135</v>
      </c>
      <c r="L11">
        <f t="shared" si="2"/>
        <v>5</v>
      </c>
      <c r="M11" s="8">
        <v>1.35</v>
      </c>
      <c r="N11">
        <f t="shared" si="7"/>
        <v>135</v>
      </c>
      <c r="O11">
        <f t="shared" si="3"/>
        <v>5</v>
      </c>
      <c r="P11" s="17">
        <f t="shared" si="8"/>
        <v>234.92025000000004</v>
      </c>
      <c r="Q11" s="11">
        <f t="shared" si="4"/>
        <v>22.656250000000028</v>
      </c>
      <c r="R11">
        <f t="shared" si="12"/>
        <v>91.7</v>
      </c>
      <c r="S11">
        <f>AC9</f>
        <v>4.585</v>
      </c>
      <c r="T11" s="8">
        <v>1.35</v>
      </c>
      <c r="U11" s="8">
        <v>1.35</v>
      </c>
      <c r="V11" s="17">
        <f t="shared" si="5"/>
        <v>167.12325000000004</v>
      </c>
      <c r="W11" s="13">
        <f t="shared" si="9"/>
        <v>56.935250000000053</v>
      </c>
      <c r="X11" s="1">
        <f t="shared" si="10"/>
        <v>67.796999999999997</v>
      </c>
      <c r="Z11" s="37" t="s">
        <v>61</v>
      </c>
      <c r="AA11" s="37">
        <v>142</v>
      </c>
      <c r="AB11" s="37">
        <v>1.71</v>
      </c>
      <c r="AC11" s="37">
        <v>7.77</v>
      </c>
    </row>
    <row r="12" spans="1:29">
      <c r="A12">
        <v>80</v>
      </c>
      <c r="B12">
        <v>9</v>
      </c>
      <c r="C12">
        <f t="shared" si="11"/>
        <v>100</v>
      </c>
      <c r="D12">
        <v>1.8</v>
      </c>
      <c r="E12">
        <v>5</v>
      </c>
      <c r="F12" s="8">
        <v>0.18</v>
      </c>
      <c r="G12" s="8">
        <v>2.8</v>
      </c>
      <c r="H12" s="13">
        <f t="shared" si="0"/>
        <v>132.4</v>
      </c>
      <c r="I12">
        <f t="shared" si="1"/>
        <v>3.5</v>
      </c>
      <c r="J12" s="8">
        <v>1.4</v>
      </c>
      <c r="K12">
        <f t="shared" si="6"/>
        <v>140</v>
      </c>
      <c r="L12">
        <f t="shared" si="2"/>
        <v>5</v>
      </c>
      <c r="M12" s="8">
        <v>1.4</v>
      </c>
      <c r="N12">
        <f t="shared" si="7"/>
        <v>140</v>
      </c>
      <c r="O12">
        <f t="shared" si="3"/>
        <v>5</v>
      </c>
      <c r="P12" s="17">
        <f t="shared" si="8"/>
        <v>259.50399999999996</v>
      </c>
      <c r="Q12" s="11">
        <f t="shared" si="4"/>
        <v>24.583749999999924</v>
      </c>
      <c r="R12">
        <f t="shared" si="12"/>
        <v>91.7</v>
      </c>
      <c r="S12">
        <f t="shared" si="13"/>
        <v>4.585</v>
      </c>
      <c r="T12" s="8">
        <v>1.4</v>
      </c>
      <c r="U12" s="8">
        <v>1.4</v>
      </c>
      <c r="V12" s="17">
        <f t="shared" si="5"/>
        <v>179.73199999999997</v>
      </c>
      <c r="W12" s="13">
        <f t="shared" si="9"/>
        <v>12.60874999999993</v>
      </c>
      <c r="X12" s="1">
        <f t="shared" si="10"/>
        <v>79.771999999999991</v>
      </c>
      <c r="Z12" s="37" t="s">
        <v>62</v>
      </c>
      <c r="AA12" s="37">
        <v>187</v>
      </c>
      <c r="AB12" s="37">
        <v>1.9350000000000001</v>
      </c>
      <c r="AC12" s="37">
        <v>9.7050000000000001</v>
      </c>
    </row>
    <row r="13" spans="1:29">
      <c r="A13">
        <v>90</v>
      </c>
      <c r="B13">
        <v>10</v>
      </c>
      <c r="C13">
        <f t="shared" si="11"/>
        <v>100</v>
      </c>
      <c r="D13">
        <v>1.9</v>
      </c>
      <c r="E13">
        <v>5</v>
      </c>
      <c r="F13" s="8">
        <v>0.19</v>
      </c>
      <c r="G13" s="8">
        <v>2.9</v>
      </c>
      <c r="H13" s="13">
        <f t="shared" si="0"/>
        <v>136.1</v>
      </c>
      <c r="I13">
        <f t="shared" si="1"/>
        <v>3.6999999999999886</v>
      </c>
      <c r="J13" s="8">
        <v>1.45</v>
      </c>
      <c r="K13">
        <f t="shared" si="6"/>
        <v>145</v>
      </c>
      <c r="L13">
        <f t="shared" si="2"/>
        <v>5</v>
      </c>
      <c r="M13" s="8">
        <v>1.45</v>
      </c>
      <c r="N13">
        <f t="shared" si="7"/>
        <v>145</v>
      </c>
      <c r="O13">
        <f t="shared" si="3"/>
        <v>5</v>
      </c>
      <c r="P13" s="17">
        <f t="shared" si="8"/>
        <v>286.15024999999997</v>
      </c>
      <c r="Q13" s="11">
        <f t="shared" si="4"/>
        <v>26.646250000000009</v>
      </c>
      <c r="R13">
        <f t="shared" si="12"/>
        <v>91.7</v>
      </c>
      <c r="S13">
        <f t="shared" si="13"/>
        <v>4.585</v>
      </c>
      <c r="T13" s="8">
        <v>1.45</v>
      </c>
      <c r="U13" s="8">
        <v>1.45</v>
      </c>
      <c r="V13" s="17">
        <f t="shared" si="5"/>
        <v>192.79925</v>
      </c>
      <c r="W13" s="13">
        <f t="shared" si="9"/>
        <v>13.06725000000003</v>
      </c>
      <c r="X13" s="1">
        <f t="shared" si="10"/>
        <v>93.350999999999971</v>
      </c>
      <c r="Z13" s="37" t="s">
        <v>63</v>
      </c>
      <c r="AA13" s="37">
        <v>232</v>
      </c>
      <c r="AB13" s="37">
        <v>2.16</v>
      </c>
      <c r="AC13" s="37">
        <v>11.865</v>
      </c>
    </row>
    <row r="14" spans="1:29">
      <c r="A14">
        <v>100</v>
      </c>
      <c r="B14">
        <v>11</v>
      </c>
      <c r="C14">
        <f t="shared" si="11"/>
        <v>100</v>
      </c>
      <c r="D14">
        <v>2</v>
      </c>
      <c r="E14">
        <v>5</v>
      </c>
      <c r="F14" s="8">
        <v>0.2</v>
      </c>
      <c r="G14" s="8">
        <v>3</v>
      </c>
      <c r="H14" s="13">
        <f t="shared" si="0"/>
        <v>140</v>
      </c>
      <c r="I14">
        <f t="shared" si="1"/>
        <v>3.9000000000000057</v>
      </c>
      <c r="J14" s="8">
        <v>1.5</v>
      </c>
      <c r="K14">
        <f t="shared" si="6"/>
        <v>150</v>
      </c>
      <c r="L14">
        <f t="shared" si="2"/>
        <v>5</v>
      </c>
      <c r="M14" s="8">
        <v>1.5</v>
      </c>
      <c r="N14">
        <f t="shared" si="7"/>
        <v>150</v>
      </c>
      <c r="O14">
        <f t="shared" si="3"/>
        <v>5</v>
      </c>
      <c r="P14" s="17">
        <f t="shared" si="8"/>
        <v>315</v>
      </c>
      <c r="Q14" s="11">
        <f t="shared" si="4"/>
        <v>28.849750000000029</v>
      </c>
      <c r="R14">
        <f t="shared" si="12"/>
        <v>121.19999999999999</v>
      </c>
      <c r="S14">
        <f>AC10</f>
        <v>6.06</v>
      </c>
      <c r="T14" s="8">
        <v>1.5</v>
      </c>
      <c r="U14" s="8">
        <v>1.5</v>
      </c>
      <c r="V14" s="17">
        <f t="shared" si="5"/>
        <v>272.7</v>
      </c>
      <c r="W14" s="13">
        <f t="shared" si="9"/>
        <v>79.900749999999988</v>
      </c>
      <c r="X14" s="1">
        <f t="shared" si="10"/>
        <v>42.300000000000011</v>
      </c>
      <c r="Z14" s="37" t="s">
        <v>64</v>
      </c>
      <c r="AA14" s="37">
        <v>283</v>
      </c>
      <c r="AB14" s="37">
        <v>2.415</v>
      </c>
      <c r="AC14" s="37">
        <v>14.28</v>
      </c>
    </row>
    <row r="15" spans="1:29">
      <c r="A15">
        <v>110</v>
      </c>
      <c r="B15">
        <v>12</v>
      </c>
      <c r="C15">
        <f t="shared" si="11"/>
        <v>100</v>
      </c>
      <c r="D15">
        <v>2.1</v>
      </c>
      <c r="E15">
        <v>5</v>
      </c>
      <c r="F15" s="8">
        <v>0.21</v>
      </c>
      <c r="G15" s="8">
        <v>3.1</v>
      </c>
      <c r="H15" s="13">
        <f t="shared" si="0"/>
        <v>144.10000000000002</v>
      </c>
      <c r="I15">
        <f t="shared" si="1"/>
        <v>4.1000000000000227</v>
      </c>
      <c r="J15" s="8">
        <v>1.55</v>
      </c>
      <c r="K15">
        <f t="shared" si="6"/>
        <v>155</v>
      </c>
      <c r="L15">
        <f t="shared" si="2"/>
        <v>5</v>
      </c>
      <c r="M15" s="8">
        <v>1.55</v>
      </c>
      <c r="N15">
        <f t="shared" si="7"/>
        <v>155</v>
      </c>
      <c r="O15">
        <f t="shared" si="3"/>
        <v>5</v>
      </c>
      <c r="P15" s="17">
        <f t="shared" si="8"/>
        <v>346.2002500000001</v>
      </c>
      <c r="Q15" s="11">
        <f t="shared" si="4"/>
        <v>31.200250000000096</v>
      </c>
      <c r="R15">
        <f t="shared" si="12"/>
        <v>121.19999999999999</v>
      </c>
      <c r="S15">
        <f t="shared" si="13"/>
        <v>6.06</v>
      </c>
      <c r="T15" s="8">
        <v>1.55</v>
      </c>
      <c r="U15" s="8">
        <v>1.55</v>
      </c>
      <c r="V15" s="17">
        <f t="shared" si="5"/>
        <v>291.18299999999999</v>
      </c>
      <c r="W15" s="13">
        <f t="shared" si="9"/>
        <v>18.483000000000004</v>
      </c>
      <c r="X15" s="1">
        <f t="shared" si="10"/>
        <v>55.017250000000104</v>
      </c>
      <c r="Z15" s="37" t="s">
        <v>68</v>
      </c>
      <c r="AA15" s="37">
        <v>338</v>
      </c>
      <c r="AB15" s="37">
        <v>2.69</v>
      </c>
      <c r="AC15" s="37">
        <v>16.97</v>
      </c>
    </row>
    <row r="16" spans="1:29">
      <c r="A16">
        <v>120</v>
      </c>
      <c r="B16">
        <v>13</v>
      </c>
      <c r="C16">
        <f t="shared" si="11"/>
        <v>100</v>
      </c>
      <c r="D16">
        <v>2.2000000000000002</v>
      </c>
      <c r="E16">
        <v>5</v>
      </c>
      <c r="F16" s="8">
        <v>0.22</v>
      </c>
      <c r="G16" s="8">
        <v>3.2</v>
      </c>
      <c r="H16" s="13">
        <f t="shared" si="0"/>
        <v>148.4</v>
      </c>
      <c r="I16">
        <f t="shared" si="1"/>
        <v>4.2999999999999829</v>
      </c>
      <c r="J16" s="8">
        <v>1.6</v>
      </c>
      <c r="K16">
        <f t="shared" si="6"/>
        <v>160</v>
      </c>
      <c r="L16">
        <f t="shared" si="2"/>
        <v>5</v>
      </c>
      <c r="M16" s="8">
        <v>1.6</v>
      </c>
      <c r="N16">
        <f t="shared" si="7"/>
        <v>160</v>
      </c>
      <c r="O16">
        <f t="shared" si="3"/>
        <v>5</v>
      </c>
      <c r="P16" s="17">
        <f t="shared" si="8"/>
        <v>379.90400000000005</v>
      </c>
      <c r="Q16" s="11">
        <f t="shared" si="4"/>
        <v>33.703749999999957</v>
      </c>
      <c r="R16">
        <f t="shared" si="12"/>
        <v>121.19999999999999</v>
      </c>
      <c r="S16">
        <f t="shared" si="13"/>
        <v>6.06</v>
      </c>
      <c r="T16" s="8">
        <v>1.6</v>
      </c>
      <c r="U16" s="8">
        <v>1.6</v>
      </c>
      <c r="V16" s="17">
        <f t="shared" si="5"/>
        <v>310.27199999999999</v>
      </c>
      <c r="W16" s="13">
        <f t="shared" si="9"/>
        <v>19.088999999999999</v>
      </c>
      <c r="X16" s="1">
        <f t="shared" si="10"/>
        <v>69.632000000000062</v>
      </c>
      <c r="Z16" s="37" t="s">
        <v>70</v>
      </c>
      <c r="AA16" s="37">
        <v>408</v>
      </c>
      <c r="AB16" s="37">
        <v>3.04</v>
      </c>
      <c r="AC16" s="37">
        <v>20.010000000000002</v>
      </c>
    </row>
    <row r="17" spans="1:29">
      <c r="A17">
        <v>130</v>
      </c>
      <c r="B17">
        <v>14</v>
      </c>
      <c r="C17">
        <f t="shared" si="11"/>
        <v>100</v>
      </c>
      <c r="D17">
        <v>2.2999999999999998</v>
      </c>
      <c r="E17">
        <v>5</v>
      </c>
      <c r="F17" s="8">
        <v>0.23</v>
      </c>
      <c r="G17" s="8">
        <v>3.3</v>
      </c>
      <c r="H17" s="13">
        <f t="shared" si="0"/>
        <v>152.89999999999998</v>
      </c>
      <c r="I17">
        <f t="shared" si="1"/>
        <v>4.4999999999999716</v>
      </c>
      <c r="J17" s="8">
        <v>1.65</v>
      </c>
      <c r="K17">
        <f t="shared" si="6"/>
        <v>165</v>
      </c>
      <c r="L17">
        <f t="shared" si="2"/>
        <v>5</v>
      </c>
      <c r="M17" s="8">
        <v>1.65</v>
      </c>
      <c r="N17">
        <f t="shared" si="7"/>
        <v>165</v>
      </c>
      <c r="O17">
        <f t="shared" si="3"/>
        <v>5</v>
      </c>
      <c r="P17" s="17">
        <f t="shared" si="8"/>
        <v>416.27024999999986</v>
      </c>
      <c r="Q17" s="11">
        <f t="shared" si="4"/>
        <v>36.366249999999809</v>
      </c>
      <c r="R17">
        <f t="shared" si="12"/>
        <v>121.19999999999999</v>
      </c>
      <c r="S17">
        <f t="shared" si="13"/>
        <v>6.06</v>
      </c>
      <c r="T17" s="8">
        <v>1.65</v>
      </c>
      <c r="U17" s="8">
        <v>1.65</v>
      </c>
      <c r="V17" s="17">
        <f t="shared" si="5"/>
        <v>329.96699999999993</v>
      </c>
      <c r="W17" s="13">
        <f t="shared" si="9"/>
        <v>19.694999999999936</v>
      </c>
      <c r="X17" s="1">
        <f t="shared" si="10"/>
        <v>86.303249999999935</v>
      </c>
      <c r="Z17" s="37" t="s">
        <v>72</v>
      </c>
      <c r="AA17" s="37">
        <v>493</v>
      </c>
      <c r="AB17" s="37">
        <v>3.4649999999999999</v>
      </c>
      <c r="AC17" s="37">
        <v>23.475000000000001</v>
      </c>
    </row>
    <row r="18" spans="1:29">
      <c r="A18">
        <v>140</v>
      </c>
      <c r="B18">
        <v>15</v>
      </c>
      <c r="C18">
        <f t="shared" si="11"/>
        <v>100</v>
      </c>
      <c r="D18">
        <v>2.4</v>
      </c>
      <c r="E18">
        <v>5</v>
      </c>
      <c r="F18" s="8">
        <v>0.24</v>
      </c>
      <c r="G18" s="8">
        <v>3.4</v>
      </c>
      <c r="H18" s="13">
        <f t="shared" si="0"/>
        <v>157.6</v>
      </c>
      <c r="I18">
        <f t="shared" si="1"/>
        <v>4.7000000000000171</v>
      </c>
      <c r="J18" s="8">
        <v>1.7</v>
      </c>
      <c r="K18">
        <f t="shared" si="6"/>
        <v>170</v>
      </c>
      <c r="L18">
        <f t="shared" si="2"/>
        <v>5</v>
      </c>
      <c r="M18" s="8">
        <v>1.7</v>
      </c>
      <c r="N18">
        <f t="shared" si="7"/>
        <v>170</v>
      </c>
      <c r="O18">
        <f t="shared" si="3"/>
        <v>5</v>
      </c>
      <c r="P18" s="17">
        <f t="shared" si="8"/>
        <v>455.46399999999994</v>
      </c>
      <c r="Q18" s="11">
        <f t="shared" si="4"/>
        <v>39.19375000000008</v>
      </c>
      <c r="R18">
        <f t="shared" si="12"/>
        <v>121.19999999999999</v>
      </c>
      <c r="S18">
        <f t="shared" si="13"/>
        <v>6.06</v>
      </c>
      <c r="T18" s="8">
        <v>1.7</v>
      </c>
      <c r="U18" s="8">
        <v>1.7</v>
      </c>
      <c r="V18" s="17">
        <f t="shared" si="5"/>
        <v>350.26799999999992</v>
      </c>
      <c r="W18" s="13">
        <f t="shared" si="9"/>
        <v>20.300999999999988</v>
      </c>
      <c r="X18" s="1">
        <f t="shared" si="10"/>
        <v>105.19600000000003</v>
      </c>
    </row>
    <row r="19" spans="1:29">
      <c r="A19">
        <v>150</v>
      </c>
      <c r="B19">
        <v>16</v>
      </c>
      <c r="C19">
        <f t="shared" si="11"/>
        <v>100</v>
      </c>
      <c r="D19">
        <v>2.5</v>
      </c>
      <c r="E19">
        <v>5</v>
      </c>
      <c r="F19" s="8">
        <v>0.25</v>
      </c>
      <c r="G19" s="8">
        <v>3.5</v>
      </c>
      <c r="H19" s="13">
        <f t="shared" si="0"/>
        <v>162.5</v>
      </c>
      <c r="I19">
        <f t="shared" si="1"/>
        <v>4.9000000000000057</v>
      </c>
      <c r="J19" s="8">
        <v>1.75</v>
      </c>
      <c r="K19">
        <f t="shared" si="6"/>
        <v>175</v>
      </c>
      <c r="L19">
        <f t="shared" si="2"/>
        <v>5</v>
      </c>
      <c r="M19" s="8">
        <v>1.75</v>
      </c>
      <c r="N19">
        <f t="shared" si="7"/>
        <v>175</v>
      </c>
      <c r="O19">
        <f t="shared" si="3"/>
        <v>5</v>
      </c>
      <c r="P19" s="17">
        <f t="shared" si="8"/>
        <v>497.65625</v>
      </c>
      <c r="Q19" s="11">
        <f t="shared" si="4"/>
        <v>42.192250000000058</v>
      </c>
      <c r="R19">
        <f t="shared" si="12"/>
        <v>155.39999999999998</v>
      </c>
      <c r="S19">
        <f>AC11</f>
        <v>7.77</v>
      </c>
      <c r="T19" s="8">
        <v>1.75</v>
      </c>
      <c r="U19" s="8">
        <v>1.75</v>
      </c>
      <c r="V19" s="17">
        <f t="shared" si="5"/>
        <v>475.91249999999991</v>
      </c>
      <c r="W19" s="13">
        <f t="shared" si="9"/>
        <v>125.64449999999999</v>
      </c>
      <c r="X19" s="1">
        <f t="shared" si="10"/>
        <v>21.743750000000091</v>
      </c>
    </row>
    <row r="20" spans="1:29">
      <c r="A20">
        <v>160</v>
      </c>
      <c r="B20">
        <v>17</v>
      </c>
      <c r="C20">
        <f t="shared" si="11"/>
        <v>100</v>
      </c>
      <c r="D20">
        <v>2.6</v>
      </c>
      <c r="E20">
        <v>5</v>
      </c>
      <c r="F20" s="8">
        <v>0.26</v>
      </c>
      <c r="G20" s="8">
        <v>3.6</v>
      </c>
      <c r="H20" s="13">
        <f t="shared" si="0"/>
        <v>167.60000000000002</v>
      </c>
      <c r="I20">
        <f t="shared" si="1"/>
        <v>5.1000000000000227</v>
      </c>
      <c r="J20" s="8">
        <v>1.8</v>
      </c>
      <c r="K20">
        <f t="shared" si="6"/>
        <v>180</v>
      </c>
      <c r="L20">
        <f t="shared" si="2"/>
        <v>5</v>
      </c>
      <c r="M20" s="8">
        <v>1.8</v>
      </c>
      <c r="N20">
        <f t="shared" si="7"/>
        <v>180</v>
      </c>
      <c r="O20">
        <f t="shared" si="3"/>
        <v>5</v>
      </c>
      <c r="P20" s="17">
        <f t="shared" si="8"/>
        <v>543.02400000000011</v>
      </c>
      <c r="Q20" s="11">
        <f t="shared" si="4"/>
        <v>45.367750000000115</v>
      </c>
      <c r="R20">
        <f t="shared" si="12"/>
        <v>155.39999999999998</v>
      </c>
      <c r="S20">
        <f t="shared" si="13"/>
        <v>7.77</v>
      </c>
      <c r="T20" s="8">
        <v>1.8</v>
      </c>
      <c r="U20" s="8">
        <v>1.8</v>
      </c>
      <c r="V20" s="17">
        <f t="shared" si="5"/>
        <v>503.49599999999998</v>
      </c>
      <c r="W20" s="13">
        <f t="shared" si="9"/>
        <v>27.583500000000072</v>
      </c>
      <c r="X20" s="1">
        <f t="shared" si="10"/>
        <v>39.528000000000134</v>
      </c>
    </row>
    <row r="21" spans="1:29">
      <c r="A21">
        <v>170</v>
      </c>
      <c r="B21">
        <v>18</v>
      </c>
      <c r="C21">
        <f t="shared" si="11"/>
        <v>100</v>
      </c>
      <c r="D21">
        <v>2.7</v>
      </c>
      <c r="E21">
        <v>5</v>
      </c>
      <c r="F21" s="8">
        <v>0.27</v>
      </c>
      <c r="G21" s="8">
        <v>3.7</v>
      </c>
      <c r="H21" s="13">
        <f t="shared" si="0"/>
        <v>172.9</v>
      </c>
      <c r="I21">
        <f t="shared" si="1"/>
        <v>5.2999999999999829</v>
      </c>
      <c r="J21" s="8">
        <v>1.85</v>
      </c>
      <c r="K21">
        <f t="shared" si="6"/>
        <v>185</v>
      </c>
      <c r="L21">
        <f t="shared" si="2"/>
        <v>5</v>
      </c>
      <c r="M21" s="8">
        <v>1.85</v>
      </c>
      <c r="N21">
        <f t="shared" si="7"/>
        <v>185</v>
      </c>
      <c r="O21">
        <f t="shared" si="3"/>
        <v>5</v>
      </c>
      <c r="P21" s="17">
        <f t="shared" si="8"/>
        <v>591.75025000000005</v>
      </c>
      <c r="Q21" s="11">
        <f t="shared" si="4"/>
        <v>48.726249999999936</v>
      </c>
      <c r="R21">
        <f t="shared" si="12"/>
        <v>155.39999999999998</v>
      </c>
      <c r="S21">
        <f t="shared" si="13"/>
        <v>7.77</v>
      </c>
      <c r="T21" s="8">
        <v>1.85</v>
      </c>
      <c r="U21" s="8">
        <v>1.85</v>
      </c>
      <c r="V21" s="17">
        <f t="shared" si="5"/>
        <v>531.85649999999998</v>
      </c>
      <c r="W21" s="13">
        <f t="shared" si="9"/>
        <v>28.360500000000002</v>
      </c>
      <c r="X21" s="1">
        <f t="shared" si="10"/>
        <v>59.893750000000068</v>
      </c>
    </row>
    <row r="22" spans="1:29">
      <c r="A22">
        <v>180</v>
      </c>
      <c r="B22">
        <v>19</v>
      </c>
      <c r="C22">
        <f t="shared" si="11"/>
        <v>100</v>
      </c>
      <c r="D22">
        <v>2.8</v>
      </c>
      <c r="E22">
        <v>5</v>
      </c>
      <c r="F22" s="8">
        <v>0.28000000000000003</v>
      </c>
      <c r="G22" s="8">
        <v>3.8</v>
      </c>
      <c r="H22" s="13">
        <f t="shared" si="0"/>
        <v>178.4</v>
      </c>
      <c r="I22">
        <f t="shared" si="1"/>
        <v>5.5</v>
      </c>
      <c r="J22" s="8">
        <v>1.9</v>
      </c>
      <c r="K22">
        <f t="shared" si="6"/>
        <v>190</v>
      </c>
      <c r="L22">
        <f t="shared" si="2"/>
        <v>5</v>
      </c>
      <c r="M22" s="8">
        <v>1.9</v>
      </c>
      <c r="N22">
        <f t="shared" si="7"/>
        <v>190</v>
      </c>
      <c r="O22">
        <f t="shared" si="3"/>
        <v>5</v>
      </c>
      <c r="P22" s="17">
        <f t="shared" si="8"/>
        <v>644.02399999999989</v>
      </c>
      <c r="Q22" s="11">
        <f t="shared" si="4"/>
        <v>52.273749999999836</v>
      </c>
      <c r="R22">
        <f t="shared" si="12"/>
        <v>155.39999999999998</v>
      </c>
      <c r="S22">
        <f t="shared" si="13"/>
        <v>7.77</v>
      </c>
      <c r="T22" s="8">
        <v>1.9</v>
      </c>
      <c r="U22" s="8">
        <v>1.9</v>
      </c>
      <c r="V22" s="17">
        <f t="shared" si="5"/>
        <v>560.9939999999998</v>
      </c>
      <c r="W22" s="13">
        <f t="shared" si="9"/>
        <v>29.137499999999818</v>
      </c>
      <c r="X22" s="1">
        <f t="shared" si="10"/>
        <v>83.030000000000086</v>
      </c>
    </row>
    <row r="23" spans="1:29">
      <c r="A23">
        <v>190</v>
      </c>
      <c r="B23">
        <v>20</v>
      </c>
      <c r="C23">
        <f t="shared" si="11"/>
        <v>100</v>
      </c>
      <c r="D23">
        <v>2.9</v>
      </c>
      <c r="E23">
        <v>5</v>
      </c>
      <c r="F23" s="8">
        <v>0.28999999999999998</v>
      </c>
      <c r="G23" s="8">
        <v>3.9</v>
      </c>
      <c r="H23" s="13">
        <f t="shared" si="0"/>
        <v>184.09999999999997</v>
      </c>
      <c r="I23">
        <f t="shared" si="1"/>
        <v>5.6999999999999602</v>
      </c>
      <c r="J23" s="8">
        <v>1.95</v>
      </c>
      <c r="K23">
        <f t="shared" si="6"/>
        <v>195</v>
      </c>
      <c r="L23">
        <f t="shared" si="2"/>
        <v>5</v>
      </c>
      <c r="M23" s="8">
        <v>1.95</v>
      </c>
      <c r="N23">
        <f t="shared" si="7"/>
        <v>195</v>
      </c>
      <c r="O23">
        <f t="shared" si="3"/>
        <v>5</v>
      </c>
      <c r="P23" s="17">
        <f t="shared" si="8"/>
        <v>700.0402499999999</v>
      </c>
      <c r="Q23" s="11">
        <f t="shared" si="4"/>
        <v>56.016250000000014</v>
      </c>
      <c r="R23">
        <f t="shared" si="12"/>
        <v>194.1</v>
      </c>
      <c r="S23">
        <f>AC12</f>
        <v>9.7050000000000001</v>
      </c>
      <c r="T23" s="8">
        <v>1.95</v>
      </c>
      <c r="U23" s="8">
        <v>1.95</v>
      </c>
      <c r="V23" s="17">
        <f t="shared" si="5"/>
        <v>738.06524999999999</v>
      </c>
      <c r="W23" s="13">
        <f t="shared" si="9"/>
        <v>177.07125000000019</v>
      </c>
      <c r="X23" s="1">
        <f t="shared" si="10"/>
        <v>-38.025000000000091</v>
      </c>
    </row>
    <row r="24" spans="1:29">
      <c r="A24">
        <v>200</v>
      </c>
      <c r="B24">
        <v>21</v>
      </c>
      <c r="C24">
        <f t="shared" si="11"/>
        <v>100</v>
      </c>
      <c r="D24">
        <v>3</v>
      </c>
      <c r="E24">
        <v>5</v>
      </c>
      <c r="F24" s="8">
        <v>0.3</v>
      </c>
      <c r="G24" s="8">
        <v>4</v>
      </c>
      <c r="H24" s="13">
        <f t="shared" si="0"/>
        <v>190</v>
      </c>
      <c r="I24">
        <f t="shared" si="1"/>
        <v>5.9000000000000341</v>
      </c>
      <c r="J24" s="8">
        <v>2</v>
      </c>
      <c r="K24">
        <f t="shared" si="6"/>
        <v>200</v>
      </c>
      <c r="L24">
        <f t="shared" si="2"/>
        <v>5</v>
      </c>
      <c r="M24" s="8">
        <v>2</v>
      </c>
      <c r="N24">
        <f t="shared" si="7"/>
        <v>200</v>
      </c>
      <c r="O24">
        <f t="shared" si="3"/>
        <v>5</v>
      </c>
      <c r="P24" s="17">
        <f t="shared" si="8"/>
        <v>760</v>
      </c>
      <c r="Q24" s="11">
        <f t="shared" si="4"/>
        <v>59.959750000000099</v>
      </c>
      <c r="R24">
        <f t="shared" si="12"/>
        <v>194.1</v>
      </c>
      <c r="S24">
        <f t="shared" si="13"/>
        <v>9.7050000000000001</v>
      </c>
      <c r="T24" s="8">
        <v>2</v>
      </c>
      <c r="U24" s="8">
        <v>2</v>
      </c>
      <c r="V24" s="17">
        <f t="shared" si="5"/>
        <v>776.4</v>
      </c>
      <c r="W24" s="13">
        <f t="shared" si="9"/>
        <v>38.334749999999985</v>
      </c>
      <c r="X24" s="1">
        <f t="shared" si="10"/>
        <v>-16.399999999999977</v>
      </c>
    </row>
    <row r="25" spans="1:29">
      <c r="A25">
        <v>210</v>
      </c>
      <c r="B25">
        <v>22</v>
      </c>
      <c r="C25">
        <f t="shared" si="11"/>
        <v>100</v>
      </c>
      <c r="D25">
        <v>3.1</v>
      </c>
      <c r="E25">
        <v>5</v>
      </c>
      <c r="F25" s="8">
        <v>0.31</v>
      </c>
      <c r="G25" s="8">
        <v>4.0999999999999996</v>
      </c>
      <c r="H25" s="13">
        <f t="shared" si="0"/>
        <v>196.1</v>
      </c>
      <c r="I25">
        <f t="shared" si="1"/>
        <v>6.0999999999999943</v>
      </c>
      <c r="J25" s="8">
        <v>2.0499999999999998</v>
      </c>
      <c r="K25">
        <f t="shared" si="6"/>
        <v>204.99999999999997</v>
      </c>
      <c r="L25">
        <f t="shared" si="2"/>
        <v>4.9999999999999716</v>
      </c>
      <c r="M25" s="8">
        <v>2.0499999999999998</v>
      </c>
      <c r="N25">
        <f t="shared" si="7"/>
        <v>204.99999999999997</v>
      </c>
      <c r="O25">
        <f t="shared" si="3"/>
        <v>4.9999999999999716</v>
      </c>
      <c r="P25" s="17">
        <f t="shared" si="8"/>
        <v>824.11024999999984</v>
      </c>
      <c r="Q25" s="11">
        <f t="shared" si="4"/>
        <v>64.110249999999837</v>
      </c>
      <c r="R25">
        <f t="shared" si="12"/>
        <v>194.1</v>
      </c>
      <c r="S25">
        <f t="shared" si="13"/>
        <v>9.7050000000000001</v>
      </c>
      <c r="T25" s="8">
        <v>2.0499999999999998</v>
      </c>
      <c r="U25" s="8">
        <v>2.0499999999999998</v>
      </c>
      <c r="V25" s="17">
        <f t="shared" si="5"/>
        <v>815.70524999999986</v>
      </c>
      <c r="W25" s="13">
        <f t="shared" si="9"/>
        <v>39.305249999999887</v>
      </c>
      <c r="X25" s="1">
        <f t="shared" si="10"/>
        <v>8.4049999999999727</v>
      </c>
    </row>
    <row r="26" spans="1:29">
      <c r="A26">
        <v>220</v>
      </c>
      <c r="B26">
        <v>23</v>
      </c>
      <c r="C26">
        <f t="shared" si="11"/>
        <v>100</v>
      </c>
      <c r="D26">
        <v>3.2</v>
      </c>
      <c r="E26">
        <v>5</v>
      </c>
      <c r="F26" s="8">
        <v>0.32</v>
      </c>
      <c r="G26" s="8">
        <v>4.2</v>
      </c>
      <c r="H26" s="13">
        <f t="shared" si="0"/>
        <v>202.4</v>
      </c>
      <c r="I26">
        <f t="shared" si="1"/>
        <v>6.3000000000000114</v>
      </c>
      <c r="J26" s="8">
        <v>2.1</v>
      </c>
      <c r="K26">
        <f t="shared" si="6"/>
        <v>210</v>
      </c>
      <c r="L26">
        <f t="shared" si="2"/>
        <v>5.0000000000000284</v>
      </c>
      <c r="M26" s="8">
        <v>2.1</v>
      </c>
      <c r="N26">
        <f t="shared" si="7"/>
        <v>210</v>
      </c>
      <c r="O26">
        <f t="shared" si="3"/>
        <v>5.0000000000000284</v>
      </c>
      <c r="P26" s="17">
        <f t="shared" si="8"/>
        <v>892.58400000000006</v>
      </c>
      <c r="Q26" s="11">
        <f t="shared" si="4"/>
        <v>68.473750000000223</v>
      </c>
      <c r="R26">
        <f t="shared" si="12"/>
        <v>194.1</v>
      </c>
      <c r="S26">
        <f t="shared" si="13"/>
        <v>9.7050000000000001</v>
      </c>
      <c r="T26" s="8">
        <v>2.1</v>
      </c>
      <c r="U26" s="8">
        <v>2.1</v>
      </c>
      <c r="V26" s="17">
        <f t="shared" si="5"/>
        <v>855.98100000000011</v>
      </c>
      <c r="W26" s="13">
        <f t="shared" si="9"/>
        <v>40.275750000000244</v>
      </c>
      <c r="X26" s="1">
        <f t="shared" si="10"/>
        <v>36.602999999999952</v>
      </c>
    </row>
    <row r="27" spans="1:29">
      <c r="A27">
        <v>230</v>
      </c>
      <c r="B27">
        <v>24</v>
      </c>
      <c r="C27">
        <f t="shared" si="11"/>
        <v>100</v>
      </c>
      <c r="D27">
        <v>3.3</v>
      </c>
      <c r="E27">
        <v>5</v>
      </c>
      <c r="F27" s="8">
        <v>0.33</v>
      </c>
      <c r="G27" s="8">
        <v>4.3</v>
      </c>
      <c r="H27" s="13">
        <f t="shared" si="0"/>
        <v>208.9</v>
      </c>
      <c r="I27">
        <f t="shared" si="1"/>
        <v>6.5</v>
      </c>
      <c r="J27" s="8">
        <v>2.15</v>
      </c>
      <c r="K27">
        <f t="shared" si="6"/>
        <v>215</v>
      </c>
      <c r="L27">
        <f t="shared" si="2"/>
        <v>5</v>
      </c>
      <c r="M27" s="8">
        <v>2.15</v>
      </c>
      <c r="N27">
        <f t="shared" si="7"/>
        <v>215</v>
      </c>
      <c r="O27">
        <f t="shared" si="3"/>
        <v>5</v>
      </c>
      <c r="P27" s="17">
        <f t="shared" si="8"/>
        <v>965.64024999999992</v>
      </c>
      <c r="Q27" s="11">
        <f t="shared" si="4"/>
        <v>73.056249999999864</v>
      </c>
      <c r="R27">
        <f t="shared" si="12"/>
        <v>237.3</v>
      </c>
      <c r="S27">
        <f>AC13</f>
        <v>11.865</v>
      </c>
      <c r="T27" s="8">
        <v>2.15</v>
      </c>
      <c r="U27" s="8">
        <v>2.15</v>
      </c>
      <c r="V27" s="17">
        <f t="shared" si="5"/>
        <v>1096.9192499999999</v>
      </c>
      <c r="W27" s="13">
        <f t="shared" si="9"/>
        <v>240.93824999999981</v>
      </c>
      <c r="X27" s="1">
        <f t="shared" si="10"/>
        <v>-131.279</v>
      </c>
    </row>
    <row r="28" spans="1:29">
      <c r="A28">
        <v>240</v>
      </c>
      <c r="B28">
        <v>25</v>
      </c>
      <c r="C28">
        <f t="shared" si="11"/>
        <v>100</v>
      </c>
      <c r="D28">
        <v>3.4</v>
      </c>
      <c r="E28">
        <v>5</v>
      </c>
      <c r="F28" s="8">
        <v>0.34</v>
      </c>
      <c r="G28" s="8">
        <v>4.4000000000000004</v>
      </c>
      <c r="H28" s="13">
        <f t="shared" si="0"/>
        <v>215.60000000000002</v>
      </c>
      <c r="I28">
        <f t="shared" si="1"/>
        <v>6.7000000000000171</v>
      </c>
      <c r="J28" s="8">
        <v>2.2000000000000002</v>
      </c>
      <c r="K28">
        <f t="shared" si="6"/>
        <v>220.00000000000003</v>
      </c>
      <c r="L28">
        <f t="shared" si="2"/>
        <v>5.0000000000000284</v>
      </c>
      <c r="M28" s="8">
        <v>2.2000000000000002</v>
      </c>
      <c r="N28">
        <f t="shared" si="7"/>
        <v>220.00000000000003</v>
      </c>
      <c r="O28">
        <f t="shared" si="3"/>
        <v>5.0000000000000284</v>
      </c>
      <c r="P28" s="17">
        <f t="shared" si="8"/>
        <v>1043.5040000000004</v>
      </c>
      <c r="Q28" s="11">
        <f t="shared" si="4"/>
        <v>77.863750000000437</v>
      </c>
      <c r="R28">
        <f t="shared" si="12"/>
        <v>237.3</v>
      </c>
      <c r="S28">
        <f t="shared" si="13"/>
        <v>11.865</v>
      </c>
      <c r="T28" s="8">
        <v>2.2000000000000002</v>
      </c>
      <c r="U28" s="8">
        <v>2.2000000000000002</v>
      </c>
      <c r="V28" s="17">
        <f t="shared" si="5"/>
        <v>1148.5320000000002</v>
      </c>
      <c r="W28" s="13">
        <f t="shared" si="9"/>
        <v>51.612750000000233</v>
      </c>
      <c r="X28" s="1">
        <f t="shared" si="10"/>
        <v>-105.02799999999979</v>
      </c>
    </row>
    <row r="29" spans="1:29">
      <c r="A29">
        <v>250</v>
      </c>
      <c r="B29">
        <v>26</v>
      </c>
      <c r="C29">
        <f t="shared" si="11"/>
        <v>100</v>
      </c>
      <c r="D29">
        <v>3.5</v>
      </c>
      <c r="E29">
        <v>5</v>
      </c>
      <c r="F29" s="8">
        <v>0.35</v>
      </c>
      <c r="G29" s="8">
        <v>4.5</v>
      </c>
      <c r="H29" s="13">
        <f t="shared" si="0"/>
        <v>222.5</v>
      </c>
      <c r="I29">
        <f t="shared" si="1"/>
        <v>6.8999999999999773</v>
      </c>
      <c r="J29" s="8">
        <v>2.25</v>
      </c>
      <c r="K29">
        <f t="shared" si="6"/>
        <v>225</v>
      </c>
      <c r="L29">
        <f t="shared" si="2"/>
        <v>4.9999999999999716</v>
      </c>
      <c r="M29" s="8">
        <v>2.25</v>
      </c>
      <c r="N29">
        <f t="shared" si="7"/>
        <v>225</v>
      </c>
      <c r="O29">
        <f t="shared" si="3"/>
        <v>4.9999999999999716</v>
      </c>
      <c r="P29" s="17">
        <f t="shared" si="8"/>
        <v>1126.40625</v>
      </c>
      <c r="Q29" s="11">
        <f t="shared" si="4"/>
        <v>82.90224999999964</v>
      </c>
      <c r="R29">
        <f t="shared" si="12"/>
        <v>237.3</v>
      </c>
      <c r="S29">
        <f t="shared" si="13"/>
        <v>11.865</v>
      </c>
      <c r="T29" s="8">
        <v>2.25</v>
      </c>
      <c r="U29" s="8">
        <v>2.25</v>
      </c>
      <c r="V29" s="17">
        <f t="shared" si="5"/>
        <v>1201.3312500000002</v>
      </c>
      <c r="W29" s="13">
        <f t="shared" si="9"/>
        <v>52.799250000000029</v>
      </c>
      <c r="X29" s="1">
        <f t="shared" si="10"/>
        <v>-74.925000000000182</v>
      </c>
    </row>
    <row r="30" spans="1:29">
      <c r="A30">
        <v>260</v>
      </c>
      <c r="B30">
        <v>27</v>
      </c>
      <c r="C30">
        <f t="shared" si="11"/>
        <v>100</v>
      </c>
      <c r="D30">
        <v>3.6</v>
      </c>
      <c r="E30">
        <v>5</v>
      </c>
      <c r="F30" s="8">
        <v>0.36</v>
      </c>
      <c r="G30" s="8">
        <v>4.5999999999999996</v>
      </c>
      <c r="H30" s="13">
        <f t="shared" si="0"/>
        <v>229.6</v>
      </c>
      <c r="I30">
        <f t="shared" si="1"/>
        <v>7.0999999999999943</v>
      </c>
      <c r="J30" s="8">
        <v>2.2999999999999998</v>
      </c>
      <c r="K30">
        <f t="shared" si="6"/>
        <v>229.99999999999997</v>
      </c>
      <c r="L30">
        <f t="shared" si="2"/>
        <v>4.9999999999999716</v>
      </c>
      <c r="M30" s="8">
        <v>2.2999999999999998</v>
      </c>
      <c r="N30">
        <f t="shared" si="7"/>
        <v>229.99999999999997</v>
      </c>
      <c r="O30">
        <f t="shared" si="3"/>
        <v>4.9999999999999716</v>
      </c>
      <c r="P30" s="17">
        <f t="shared" si="8"/>
        <v>1214.5839999999998</v>
      </c>
      <c r="Q30" s="11">
        <f t="shared" si="4"/>
        <v>88.177749999999833</v>
      </c>
      <c r="R30">
        <f t="shared" si="12"/>
        <v>237.3</v>
      </c>
      <c r="S30">
        <f t="shared" si="13"/>
        <v>11.865</v>
      </c>
      <c r="T30" s="8">
        <v>2.2999999999999998</v>
      </c>
      <c r="U30" s="8">
        <v>2.2999999999999998</v>
      </c>
      <c r="V30" s="17">
        <f t="shared" si="5"/>
        <v>1255.3169999999998</v>
      </c>
      <c r="W30" s="13">
        <f t="shared" si="9"/>
        <v>53.985749999999598</v>
      </c>
      <c r="X30" s="1">
        <f t="shared" si="10"/>
        <v>-40.732999999999947</v>
      </c>
    </row>
    <row r="31" spans="1:29">
      <c r="A31">
        <v>270</v>
      </c>
      <c r="B31">
        <v>28</v>
      </c>
      <c r="C31">
        <f t="shared" si="11"/>
        <v>100</v>
      </c>
      <c r="D31">
        <v>3.7</v>
      </c>
      <c r="E31">
        <v>5</v>
      </c>
      <c r="F31" s="8">
        <v>0.37</v>
      </c>
      <c r="G31" s="8">
        <v>4.7</v>
      </c>
      <c r="H31" s="13">
        <f t="shared" si="0"/>
        <v>236.9</v>
      </c>
      <c r="I31">
        <f t="shared" si="1"/>
        <v>7.3000000000000114</v>
      </c>
      <c r="J31" s="8">
        <v>2.35</v>
      </c>
      <c r="K31">
        <f t="shared" si="6"/>
        <v>235</v>
      </c>
      <c r="L31">
        <f t="shared" si="2"/>
        <v>5.0000000000000284</v>
      </c>
      <c r="M31" s="8">
        <v>2.35</v>
      </c>
      <c r="N31">
        <f t="shared" si="7"/>
        <v>235</v>
      </c>
      <c r="O31">
        <f t="shared" si="3"/>
        <v>5.0000000000000284</v>
      </c>
      <c r="P31" s="17">
        <f t="shared" si="8"/>
        <v>1308.28025</v>
      </c>
      <c r="Q31" s="11">
        <f t="shared" si="4"/>
        <v>93.696250000000191</v>
      </c>
      <c r="R31">
        <f t="shared" si="12"/>
        <v>237.3</v>
      </c>
      <c r="S31">
        <f t="shared" si="13"/>
        <v>11.865</v>
      </c>
      <c r="T31" s="8">
        <v>2.35</v>
      </c>
      <c r="U31" s="8">
        <v>2.35</v>
      </c>
      <c r="V31" s="17">
        <f t="shared" si="5"/>
        <v>1310.4892500000003</v>
      </c>
      <c r="W31" s="13">
        <f t="shared" si="9"/>
        <v>55.172250000000531</v>
      </c>
      <c r="X31" s="1">
        <f t="shared" si="10"/>
        <v>-2.2090000000002874</v>
      </c>
    </row>
    <row r="32" spans="1:29">
      <c r="A32">
        <v>280</v>
      </c>
      <c r="B32">
        <v>29</v>
      </c>
      <c r="C32">
        <f t="shared" si="11"/>
        <v>100</v>
      </c>
      <c r="D32">
        <v>3.8</v>
      </c>
      <c r="E32">
        <v>5</v>
      </c>
      <c r="F32" s="8">
        <v>0.38</v>
      </c>
      <c r="G32" s="8">
        <v>4.8</v>
      </c>
      <c r="H32" s="13">
        <f t="shared" si="0"/>
        <v>244.4</v>
      </c>
      <c r="I32">
        <f t="shared" si="1"/>
        <v>7.5</v>
      </c>
      <c r="J32" s="8">
        <v>2.4</v>
      </c>
      <c r="K32">
        <f t="shared" si="6"/>
        <v>240</v>
      </c>
      <c r="L32">
        <f t="shared" si="2"/>
        <v>5</v>
      </c>
      <c r="M32" s="8">
        <v>2.4</v>
      </c>
      <c r="N32">
        <f t="shared" si="7"/>
        <v>240</v>
      </c>
      <c r="O32">
        <f t="shared" si="3"/>
        <v>5</v>
      </c>
      <c r="P32" s="17">
        <f t="shared" si="8"/>
        <v>1407.7439999999999</v>
      </c>
      <c r="Q32" s="11">
        <f t="shared" si="4"/>
        <v>99.463749999999891</v>
      </c>
      <c r="R32">
        <f t="shared" si="12"/>
        <v>237.3</v>
      </c>
      <c r="S32">
        <f t="shared" si="13"/>
        <v>11.865</v>
      </c>
      <c r="T32" s="8">
        <v>2.4</v>
      </c>
      <c r="U32" s="8">
        <v>2.4</v>
      </c>
      <c r="V32" s="17">
        <f t="shared" si="5"/>
        <v>1366.848</v>
      </c>
      <c r="W32" s="13">
        <f t="shared" si="9"/>
        <v>56.358749999999645</v>
      </c>
      <c r="X32" s="1">
        <f t="shared" si="10"/>
        <v>40.895999999999958</v>
      </c>
    </row>
    <row r="33" spans="1:24">
      <c r="A33">
        <v>290</v>
      </c>
      <c r="B33">
        <v>30</v>
      </c>
      <c r="C33">
        <f t="shared" si="11"/>
        <v>100</v>
      </c>
      <c r="D33">
        <v>3.9</v>
      </c>
      <c r="E33">
        <v>5</v>
      </c>
      <c r="F33" s="8">
        <v>0.39</v>
      </c>
      <c r="G33" s="8">
        <v>4.9000000000000004</v>
      </c>
      <c r="H33" s="13">
        <f t="shared" si="0"/>
        <v>252.10000000000002</v>
      </c>
      <c r="I33">
        <f t="shared" si="1"/>
        <v>7.7000000000000171</v>
      </c>
      <c r="J33" s="8">
        <v>2.4500000000000002</v>
      </c>
      <c r="K33">
        <f t="shared" si="6"/>
        <v>245.00000000000003</v>
      </c>
      <c r="L33">
        <f t="shared" si="2"/>
        <v>5.0000000000000284</v>
      </c>
      <c r="M33" s="8">
        <v>2.4500000000000002</v>
      </c>
      <c r="N33">
        <f t="shared" si="7"/>
        <v>245.00000000000003</v>
      </c>
      <c r="O33">
        <f t="shared" si="3"/>
        <v>5.0000000000000284</v>
      </c>
      <c r="P33" s="17">
        <f t="shared" si="8"/>
        <v>1513.2302500000003</v>
      </c>
      <c r="Q33" s="11">
        <f t="shared" si="4"/>
        <v>105.48625000000038</v>
      </c>
      <c r="R33">
        <f t="shared" si="12"/>
        <v>285.59999999999997</v>
      </c>
      <c r="S33">
        <f>AC14</f>
        <v>14.28</v>
      </c>
      <c r="T33" s="8">
        <v>2.4500000000000002</v>
      </c>
      <c r="U33" s="8">
        <v>2.4500000000000002</v>
      </c>
      <c r="V33" s="17">
        <f t="shared" si="5"/>
        <v>1714.3139999999999</v>
      </c>
      <c r="W33" s="13">
        <f t="shared" si="9"/>
        <v>347.46599999999989</v>
      </c>
      <c r="X33" s="1">
        <f t="shared" si="10"/>
        <v>-201.08374999999955</v>
      </c>
    </row>
    <row r="34" spans="1:24">
      <c r="A34">
        <v>300</v>
      </c>
      <c r="B34">
        <v>31</v>
      </c>
      <c r="C34">
        <f t="shared" si="11"/>
        <v>100</v>
      </c>
      <c r="D34">
        <v>4</v>
      </c>
      <c r="E34">
        <v>5</v>
      </c>
      <c r="F34" s="8">
        <v>0.4</v>
      </c>
      <c r="G34" s="8">
        <v>5</v>
      </c>
      <c r="H34" s="13">
        <f t="shared" si="0"/>
        <v>260</v>
      </c>
      <c r="I34">
        <f t="shared" si="1"/>
        <v>7.8999999999999773</v>
      </c>
      <c r="J34" s="8">
        <v>2.5</v>
      </c>
      <c r="K34">
        <f t="shared" si="6"/>
        <v>250</v>
      </c>
      <c r="L34">
        <f t="shared" si="2"/>
        <v>4.9999999999999716</v>
      </c>
      <c r="M34" s="8">
        <v>2.5</v>
      </c>
      <c r="N34">
        <f t="shared" si="7"/>
        <v>250</v>
      </c>
      <c r="O34">
        <f t="shared" si="3"/>
        <v>4.9999999999999716</v>
      </c>
      <c r="P34" s="17">
        <f t="shared" si="8"/>
        <v>1625</v>
      </c>
      <c r="Q34" s="11">
        <f t="shared" si="4"/>
        <v>111.7697499999997</v>
      </c>
      <c r="R34">
        <f t="shared" si="12"/>
        <v>285.59999999999997</v>
      </c>
      <c r="S34">
        <f t="shared" si="13"/>
        <v>14.28</v>
      </c>
      <c r="T34" s="8">
        <v>2.5</v>
      </c>
      <c r="U34" s="8">
        <v>2.5</v>
      </c>
      <c r="V34" s="17">
        <f t="shared" si="5"/>
        <v>1784.9999999999998</v>
      </c>
      <c r="W34" s="13">
        <f t="shared" si="9"/>
        <v>70.685999999999922</v>
      </c>
      <c r="X34" s="1">
        <f t="shared" si="10"/>
        <v>-159.99999999999977</v>
      </c>
    </row>
    <row r="35" spans="1:24">
      <c r="A35">
        <v>310</v>
      </c>
      <c r="B35">
        <v>32</v>
      </c>
      <c r="C35">
        <f t="shared" si="11"/>
        <v>100</v>
      </c>
      <c r="D35">
        <v>4.0999999999999996</v>
      </c>
      <c r="E35">
        <v>5</v>
      </c>
      <c r="F35" s="8">
        <v>0.41</v>
      </c>
      <c r="G35" s="8">
        <v>5.0999999999999996</v>
      </c>
      <c r="H35" s="13">
        <f t="shared" si="0"/>
        <v>268.10000000000002</v>
      </c>
      <c r="I35">
        <f t="shared" si="1"/>
        <v>8.1000000000000227</v>
      </c>
      <c r="J35" s="8">
        <v>2.5499999999999998</v>
      </c>
      <c r="K35">
        <f t="shared" si="6"/>
        <v>254.99999999999997</v>
      </c>
      <c r="L35">
        <f t="shared" si="2"/>
        <v>4.9999999999999716</v>
      </c>
      <c r="M35" s="8">
        <v>2.5499999999999998</v>
      </c>
      <c r="N35">
        <f t="shared" si="7"/>
        <v>254.99999999999997</v>
      </c>
      <c r="O35">
        <f t="shared" si="3"/>
        <v>4.9999999999999716</v>
      </c>
      <c r="P35" s="17">
        <f t="shared" si="8"/>
        <v>1743.3202499999998</v>
      </c>
      <c r="Q35" s="11">
        <f t="shared" si="4"/>
        <v>118.32024999999976</v>
      </c>
      <c r="R35">
        <f t="shared" si="12"/>
        <v>285.59999999999997</v>
      </c>
      <c r="S35">
        <f t="shared" si="13"/>
        <v>14.28</v>
      </c>
      <c r="T35" s="8">
        <v>2.5499999999999998</v>
      </c>
      <c r="U35" s="8">
        <v>2.5499999999999998</v>
      </c>
      <c r="V35" s="17">
        <f t="shared" si="5"/>
        <v>1857.1139999999996</v>
      </c>
      <c r="W35" s="13">
        <f t="shared" si="9"/>
        <v>72.113999999999805</v>
      </c>
      <c r="X35" s="1">
        <f t="shared" si="10"/>
        <v>-113.79374999999982</v>
      </c>
    </row>
    <row r="36" spans="1:24">
      <c r="A36">
        <v>320</v>
      </c>
      <c r="B36">
        <v>33</v>
      </c>
      <c r="C36">
        <f t="shared" si="11"/>
        <v>100</v>
      </c>
      <c r="D36">
        <v>4.2</v>
      </c>
      <c r="E36">
        <v>5</v>
      </c>
      <c r="F36" s="8">
        <v>0.42</v>
      </c>
      <c r="G36" s="8">
        <v>5.2</v>
      </c>
      <c r="H36" s="13">
        <f t="shared" ref="H36:H67" si="14">C36*(1-F36)+C36*F36*G36</f>
        <v>276.40000000000003</v>
      </c>
      <c r="I36">
        <f t="shared" ref="I36:I67" si="15">H36-H35</f>
        <v>8.3000000000000114</v>
      </c>
      <c r="J36" s="8">
        <v>2.6</v>
      </c>
      <c r="K36">
        <f t="shared" si="6"/>
        <v>260</v>
      </c>
      <c r="L36">
        <f t="shared" ref="L36:L67" si="16">K36-K35</f>
        <v>5.0000000000000284</v>
      </c>
      <c r="M36" s="8">
        <v>2.6</v>
      </c>
      <c r="N36">
        <f t="shared" si="7"/>
        <v>260</v>
      </c>
      <c r="O36">
        <f t="shared" ref="O36:O67" si="17">N36-N35</f>
        <v>5.0000000000000284</v>
      </c>
      <c r="P36" s="17">
        <f t="shared" si="8"/>
        <v>1868.4640000000004</v>
      </c>
      <c r="Q36" s="11">
        <f t="shared" ref="Q36:Q67" si="18">P36-P35</f>
        <v>125.14375000000064</v>
      </c>
      <c r="R36">
        <f t="shared" si="12"/>
        <v>285.59999999999997</v>
      </c>
      <c r="S36">
        <f t="shared" si="13"/>
        <v>14.28</v>
      </c>
      <c r="T36" s="8">
        <v>2.6</v>
      </c>
      <c r="U36" s="8">
        <v>2.6</v>
      </c>
      <c r="V36" s="17">
        <f t="shared" ref="V36:V67" si="19">R36*T36*U36</f>
        <v>1930.6559999999999</v>
      </c>
      <c r="W36" s="13">
        <f t="shared" si="9"/>
        <v>73.542000000000371</v>
      </c>
      <c r="X36" s="1">
        <f t="shared" si="10"/>
        <v>-62.191999999999553</v>
      </c>
    </row>
    <row r="37" spans="1:24">
      <c r="A37">
        <v>330</v>
      </c>
      <c r="B37">
        <v>34</v>
      </c>
      <c r="C37">
        <f t="shared" si="11"/>
        <v>100</v>
      </c>
      <c r="D37">
        <v>4.3</v>
      </c>
      <c r="E37">
        <v>5</v>
      </c>
      <c r="F37" s="8">
        <v>0.43</v>
      </c>
      <c r="G37" s="8">
        <v>5.3</v>
      </c>
      <c r="H37" s="13">
        <f t="shared" si="14"/>
        <v>284.90000000000003</v>
      </c>
      <c r="I37">
        <f t="shared" si="15"/>
        <v>8.5</v>
      </c>
      <c r="J37" s="8">
        <v>2.65</v>
      </c>
      <c r="K37">
        <f t="shared" si="6"/>
        <v>265</v>
      </c>
      <c r="L37">
        <f t="shared" si="16"/>
        <v>5</v>
      </c>
      <c r="M37" s="8">
        <v>2.65</v>
      </c>
      <c r="N37">
        <f t="shared" si="7"/>
        <v>265</v>
      </c>
      <c r="O37">
        <f t="shared" si="17"/>
        <v>5</v>
      </c>
      <c r="P37" s="17">
        <f t="shared" si="8"/>
        <v>2000.7102499999999</v>
      </c>
      <c r="Q37" s="11">
        <f t="shared" si="18"/>
        <v>132.24624999999946</v>
      </c>
      <c r="R37">
        <f t="shared" si="12"/>
        <v>285.59999999999997</v>
      </c>
      <c r="S37">
        <f t="shared" si="13"/>
        <v>14.28</v>
      </c>
      <c r="T37" s="8">
        <v>2.65</v>
      </c>
      <c r="U37" s="8">
        <v>2.65</v>
      </c>
      <c r="V37" s="17">
        <f t="shared" si="19"/>
        <v>2005.6259999999997</v>
      </c>
      <c r="W37" s="13">
        <f t="shared" si="9"/>
        <v>74.9699999999998</v>
      </c>
      <c r="X37" s="1">
        <f t="shared" si="10"/>
        <v>-4.915749999999889</v>
      </c>
    </row>
    <row r="38" spans="1:24">
      <c r="A38">
        <v>340</v>
      </c>
      <c r="B38">
        <v>35</v>
      </c>
      <c r="C38">
        <f t="shared" si="11"/>
        <v>100</v>
      </c>
      <c r="D38">
        <v>4.4000000000000004</v>
      </c>
      <c r="E38">
        <v>5</v>
      </c>
      <c r="F38" s="8">
        <v>0.44</v>
      </c>
      <c r="G38" s="8">
        <v>5.4</v>
      </c>
      <c r="H38" s="13">
        <f t="shared" si="14"/>
        <v>293.60000000000002</v>
      </c>
      <c r="I38">
        <f t="shared" si="15"/>
        <v>8.6999999999999886</v>
      </c>
      <c r="J38" s="8">
        <v>2.7</v>
      </c>
      <c r="K38">
        <f t="shared" si="6"/>
        <v>270</v>
      </c>
      <c r="L38">
        <f t="shared" si="16"/>
        <v>5</v>
      </c>
      <c r="M38" s="8">
        <v>2.7</v>
      </c>
      <c r="N38">
        <f t="shared" si="7"/>
        <v>270</v>
      </c>
      <c r="O38">
        <f t="shared" si="17"/>
        <v>5</v>
      </c>
      <c r="P38" s="17">
        <f t="shared" si="8"/>
        <v>2140.3440000000005</v>
      </c>
      <c r="Q38" s="11">
        <f t="shared" si="18"/>
        <v>139.63375000000065</v>
      </c>
      <c r="R38">
        <f t="shared" si="12"/>
        <v>339.4</v>
      </c>
      <c r="S38">
        <f>AC15</f>
        <v>16.97</v>
      </c>
      <c r="T38" s="8">
        <v>2.7</v>
      </c>
      <c r="U38" s="8">
        <v>2.7</v>
      </c>
      <c r="V38" s="17">
        <f t="shared" si="19"/>
        <v>2474.2260000000001</v>
      </c>
      <c r="W38" s="13">
        <f t="shared" si="9"/>
        <v>468.60000000000036</v>
      </c>
      <c r="X38" s="1">
        <f t="shared" si="10"/>
        <v>-333.88199999999961</v>
      </c>
    </row>
    <row r="39" spans="1:24">
      <c r="A39">
        <v>350</v>
      </c>
      <c r="B39">
        <v>36</v>
      </c>
      <c r="C39">
        <f t="shared" si="11"/>
        <v>100</v>
      </c>
      <c r="D39">
        <v>4.5</v>
      </c>
      <c r="E39">
        <v>5</v>
      </c>
      <c r="F39" s="8">
        <v>0.45</v>
      </c>
      <c r="G39" s="8">
        <v>5.5</v>
      </c>
      <c r="H39" s="13">
        <f t="shared" si="14"/>
        <v>302.5</v>
      </c>
      <c r="I39">
        <f t="shared" si="15"/>
        <v>8.8999999999999773</v>
      </c>
      <c r="J39" s="8">
        <v>2.75</v>
      </c>
      <c r="K39">
        <f t="shared" si="6"/>
        <v>275</v>
      </c>
      <c r="L39">
        <f t="shared" si="16"/>
        <v>5</v>
      </c>
      <c r="M39" s="8">
        <v>2.75</v>
      </c>
      <c r="N39">
        <f t="shared" si="7"/>
        <v>275</v>
      </c>
      <c r="O39">
        <f t="shared" si="17"/>
        <v>5</v>
      </c>
      <c r="P39" s="17">
        <f t="shared" si="8"/>
        <v>2287.65625</v>
      </c>
      <c r="Q39" s="11">
        <f t="shared" si="18"/>
        <v>147.31224999999949</v>
      </c>
      <c r="R39">
        <f t="shared" si="12"/>
        <v>339.4</v>
      </c>
      <c r="S39">
        <f t="shared" si="13"/>
        <v>16.97</v>
      </c>
      <c r="T39" s="8">
        <v>2.75</v>
      </c>
      <c r="U39" s="8">
        <v>2.75</v>
      </c>
      <c r="V39" s="17">
        <f t="shared" si="19"/>
        <v>2566.7124999999996</v>
      </c>
      <c r="W39" s="13">
        <f t="shared" si="9"/>
        <v>92.486499999999523</v>
      </c>
      <c r="X39" s="1">
        <f t="shared" si="10"/>
        <v>-279.05624999999964</v>
      </c>
    </row>
    <row r="40" spans="1:24">
      <c r="A40">
        <v>360</v>
      </c>
      <c r="B40">
        <v>37</v>
      </c>
      <c r="C40">
        <f t="shared" si="11"/>
        <v>100</v>
      </c>
      <c r="D40">
        <v>4.5999999999999996</v>
      </c>
      <c r="E40">
        <v>5</v>
      </c>
      <c r="F40" s="8">
        <v>0.46</v>
      </c>
      <c r="G40" s="8">
        <v>5.6</v>
      </c>
      <c r="H40" s="13">
        <f t="shared" si="14"/>
        <v>311.59999999999997</v>
      </c>
      <c r="I40">
        <f t="shared" si="15"/>
        <v>9.0999999999999659</v>
      </c>
      <c r="J40" s="8">
        <v>2.8</v>
      </c>
      <c r="K40">
        <f t="shared" si="6"/>
        <v>280</v>
      </c>
      <c r="L40">
        <f t="shared" si="16"/>
        <v>5</v>
      </c>
      <c r="M40" s="8">
        <v>2.8</v>
      </c>
      <c r="N40">
        <f t="shared" si="7"/>
        <v>280</v>
      </c>
      <c r="O40">
        <f t="shared" si="17"/>
        <v>5</v>
      </c>
      <c r="P40" s="17">
        <f t="shared" si="8"/>
        <v>2442.9439999999995</v>
      </c>
      <c r="Q40" s="11">
        <f t="shared" si="18"/>
        <v>155.28774999999951</v>
      </c>
      <c r="R40">
        <f t="shared" si="12"/>
        <v>339.4</v>
      </c>
      <c r="S40">
        <f t="shared" si="13"/>
        <v>16.97</v>
      </c>
      <c r="T40" s="8">
        <v>2.8</v>
      </c>
      <c r="U40" s="8">
        <v>2.8</v>
      </c>
      <c r="V40" s="17">
        <f t="shared" si="19"/>
        <v>2660.8959999999993</v>
      </c>
      <c r="W40" s="13">
        <f t="shared" si="9"/>
        <v>94.18349999999964</v>
      </c>
      <c r="X40" s="1">
        <f t="shared" si="10"/>
        <v>-217.95199999999977</v>
      </c>
    </row>
    <row r="41" spans="1:24">
      <c r="A41">
        <v>370</v>
      </c>
      <c r="B41">
        <v>38</v>
      </c>
      <c r="C41">
        <f t="shared" si="11"/>
        <v>100</v>
      </c>
      <c r="D41">
        <v>4.7</v>
      </c>
      <c r="E41">
        <v>5</v>
      </c>
      <c r="F41" s="8">
        <v>0.47</v>
      </c>
      <c r="G41" s="8">
        <v>5.7</v>
      </c>
      <c r="H41" s="13">
        <f t="shared" si="14"/>
        <v>320.90000000000003</v>
      </c>
      <c r="I41">
        <f t="shared" si="15"/>
        <v>9.3000000000000682</v>
      </c>
      <c r="J41" s="8">
        <v>2.85</v>
      </c>
      <c r="K41">
        <f t="shared" si="6"/>
        <v>285</v>
      </c>
      <c r="L41">
        <f t="shared" si="16"/>
        <v>5</v>
      </c>
      <c r="M41" s="8">
        <v>2.85</v>
      </c>
      <c r="N41">
        <f t="shared" si="7"/>
        <v>285</v>
      </c>
      <c r="O41">
        <f t="shared" si="17"/>
        <v>5</v>
      </c>
      <c r="P41" s="17">
        <f t="shared" si="8"/>
        <v>2606.5102500000007</v>
      </c>
      <c r="Q41" s="11">
        <f t="shared" si="18"/>
        <v>163.56625000000122</v>
      </c>
      <c r="R41">
        <f t="shared" si="12"/>
        <v>339.4</v>
      </c>
      <c r="S41">
        <f t="shared" si="13"/>
        <v>16.97</v>
      </c>
      <c r="T41" s="8">
        <v>2.85</v>
      </c>
      <c r="U41" s="8">
        <v>2.85</v>
      </c>
      <c r="V41" s="17">
        <f t="shared" si="19"/>
        <v>2756.7764999999999</v>
      </c>
      <c r="W41" s="13">
        <f t="shared" si="9"/>
        <v>95.880500000000666</v>
      </c>
      <c r="X41" s="1">
        <f t="shared" si="10"/>
        <v>-150.26624999999922</v>
      </c>
    </row>
    <row r="42" spans="1:24">
      <c r="A42">
        <v>380</v>
      </c>
      <c r="B42">
        <v>39</v>
      </c>
      <c r="C42">
        <f t="shared" si="11"/>
        <v>100</v>
      </c>
      <c r="D42">
        <v>4.8</v>
      </c>
      <c r="E42">
        <v>5</v>
      </c>
      <c r="F42" s="8">
        <v>0.48</v>
      </c>
      <c r="G42" s="8">
        <v>5.8</v>
      </c>
      <c r="H42" s="13">
        <f t="shared" si="14"/>
        <v>330.4</v>
      </c>
      <c r="I42">
        <f t="shared" si="15"/>
        <v>9.4999999999999432</v>
      </c>
      <c r="J42" s="8">
        <v>2.9</v>
      </c>
      <c r="K42">
        <f t="shared" si="6"/>
        <v>290</v>
      </c>
      <c r="L42">
        <f t="shared" si="16"/>
        <v>5</v>
      </c>
      <c r="M42" s="8">
        <v>2.9</v>
      </c>
      <c r="N42">
        <f t="shared" si="7"/>
        <v>290</v>
      </c>
      <c r="O42">
        <f t="shared" si="17"/>
        <v>5</v>
      </c>
      <c r="P42" s="17">
        <f t="shared" si="8"/>
        <v>2778.6639999999993</v>
      </c>
      <c r="Q42" s="11">
        <f t="shared" si="18"/>
        <v>172.15374999999858</v>
      </c>
      <c r="R42">
        <f t="shared" si="12"/>
        <v>339.4</v>
      </c>
      <c r="S42">
        <f t="shared" si="13"/>
        <v>16.97</v>
      </c>
      <c r="T42" s="8">
        <v>2.9</v>
      </c>
      <c r="U42" s="8">
        <v>2.9</v>
      </c>
      <c r="V42" s="17">
        <f t="shared" si="19"/>
        <v>2854.3539999999994</v>
      </c>
      <c r="W42" s="13">
        <f t="shared" si="9"/>
        <v>97.577499999999418</v>
      </c>
      <c r="X42" s="1">
        <f t="shared" si="10"/>
        <v>-75.690000000000055</v>
      </c>
    </row>
    <row r="43" spans="1:24">
      <c r="A43">
        <v>390</v>
      </c>
      <c r="B43">
        <v>40</v>
      </c>
      <c r="C43">
        <f t="shared" si="11"/>
        <v>100</v>
      </c>
      <c r="D43">
        <v>4.9000000000000004</v>
      </c>
      <c r="E43">
        <v>5</v>
      </c>
      <c r="F43" s="8">
        <v>0.49</v>
      </c>
      <c r="G43" s="8">
        <v>5.9</v>
      </c>
      <c r="H43" s="13">
        <f t="shared" si="14"/>
        <v>340.1</v>
      </c>
      <c r="I43">
        <f t="shared" si="15"/>
        <v>9.7000000000000455</v>
      </c>
      <c r="J43" s="8">
        <v>2.95</v>
      </c>
      <c r="K43">
        <f t="shared" si="6"/>
        <v>295</v>
      </c>
      <c r="L43">
        <f t="shared" si="16"/>
        <v>5</v>
      </c>
      <c r="M43" s="8">
        <v>2.95</v>
      </c>
      <c r="N43">
        <f t="shared" si="7"/>
        <v>295</v>
      </c>
      <c r="O43">
        <f t="shared" si="17"/>
        <v>5</v>
      </c>
      <c r="P43" s="17">
        <f t="shared" si="8"/>
        <v>2959.7202500000003</v>
      </c>
      <c r="Q43" s="11">
        <f t="shared" si="18"/>
        <v>181.056250000001</v>
      </c>
      <c r="R43">
        <f t="shared" si="12"/>
        <v>339.4</v>
      </c>
      <c r="S43">
        <f t="shared" si="13"/>
        <v>16.97</v>
      </c>
      <c r="T43" s="8">
        <v>2.95</v>
      </c>
      <c r="U43" s="8">
        <v>2.95</v>
      </c>
      <c r="V43" s="17">
        <f t="shared" si="19"/>
        <v>2953.6285000000003</v>
      </c>
      <c r="W43" s="13">
        <f t="shared" si="9"/>
        <v>99.274500000000899</v>
      </c>
      <c r="X43" s="1">
        <f t="shared" si="10"/>
        <v>6.0917500000000473</v>
      </c>
    </row>
    <row r="44" spans="1:24">
      <c r="A44">
        <v>400</v>
      </c>
      <c r="B44">
        <v>41</v>
      </c>
      <c r="C44">
        <f t="shared" si="11"/>
        <v>100</v>
      </c>
      <c r="D44" s="9">
        <v>5</v>
      </c>
      <c r="E44" s="9">
        <v>5</v>
      </c>
      <c r="F44" s="10">
        <v>0.5</v>
      </c>
      <c r="G44" s="10">
        <v>6</v>
      </c>
      <c r="H44" s="14">
        <f t="shared" si="14"/>
        <v>350</v>
      </c>
      <c r="I44" s="9">
        <f t="shared" si="15"/>
        <v>9.8999999999999773</v>
      </c>
      <c r="J44" s="10">
        <v>3</v>
      </c>
      <c r="K44" s="9">
        <f t="shared" si="6"/>
        <v>300</v>
      </c>
      <c r="L44" s="9">
        <f t="shared" si="16"/>
        <v>5</v>
      </c>
      <c r="M44" s="10">
        <v>3</v>
      </c>
      <c r="N44" s="9">
        <f t="shared" si="7"/>
        <v>300</v>
      </c>
      <c r="O44" s="9">
        <f t="shared" si="17"/>
        <v>5</v>
      </c>
      <c r="P44" s="18">
        <f t="shared" si="8"/>
        <v>3150</v>
      </c>
      <c r="Q44" s="12">
        <f t="shared" si="18"/>
        <v>190.27974999999969</v>
      </c>
      <c r="R44">
        <f t="shared" si="12"/>
        <v>339.4</v>
      </c>
      <c r="S44">
        <f t="shared" si="13"/>
        <v>16.97</v>
      </c>
      <c r="T44" s="8">
        <v>3</v>
      </c>
      <c r="U44" s="8">
        <v>3</v>
      </c>
      <c r="V44" s="17">
        <f t="shared" si="19"/>
        <v>3054.6</v>
      </c>
      <c r="W44" s="13">
        <f t="shared" si="9"/>
        <v>100.97149999999965</v>
      </c>
      <c r="X44" s="1">
        <f t="shared" si="10"/>
        <v>95.400000000000091</v>
      </c>
    </row>
    <row r="45" spans="1:24">
      <c r="A45">
        <v>410</v>
      </c>
      <c r="B45">
        <v>42</v>
      </c>
      <c r="C45">
        <f t="shared" si="11"/>
        <v>100</v>
      </c>
      <c r="D45">
        <v>5.0999999999999996</v>
      </c>
      <c r="E45">
        <v>5</v>
      </c>
      <c r="F45" s="8">
        <v>0.51</v>
      </c>
      <c r="G45" s="8">
        <v>6.1</v>
      </c>
      <c r="H45" s="13">
        <f t="shared" si="14"/>
        <v>360.09999999999997</v>
      </c>
      <c r="I45">
        <f t="shared" si="15"/>
        <v>10.099999999999966</v>
      </c>
      <c r="J45" s="8">
        <v>3.05</v>
      </c>
      <c r="K45">
        <f t="shared" si="6"/>
        <v>305</v>
      </c>
      <c r="L45">
        <f t="shared" si="16"/>
        <v>5</v>
      </c>
      <c r="M45" s="8">
        <v>3.05</v>
      </c>
      <c r="N45">
        <f t="shared" si="7"/>
        <v>305</v>
      </c>
      <c r="O45">
        <f t="shared" si="17"/>
        <v>5</v>
      </c>
      <c r="P45" s="17">
        <f t="shared" si="8"/>
        <v>3349.8302499999995</v>
      </c>
      <c r="Q45" s="11">
        <f t="shared" si="18"/>
        <v>199.83024999999952</v>
      </c>
      <c r="R45">
        <f t="shared" si="12"/>
        <v>400.20000000000005</v>
      </c>
      <c r="S45">
        <f>AC16</f>
        <v>20.010000000000002</v>
      </c>
      <c r="T45" s="8">
        <v>3.05</v>
      </c>
      <c r="U45" s="8">
        <v>3.05</v>
      </c>
      <c r="V45" s="17">
        <f t="shared" si="19"/>
        <v>3722.8605000000002</v>
      </c>
      <c r="W45" s="13">
        <f t="shared" si="9"/>
        <v>668.26050000000032</v>
      </c>
      <c r="X45" s="1">
        <f t="shared" si="10"/>
        <v>-373.03025000000071</v>
      </c>
    </row>
    <row r="46" spans="1:24">
      <c r="A46">
        <v>420</v>
      </c>
      <c r="B46">
        <v>43</v>
      </c>
      <c r="C46">
        <f t="shared" si="11"/>
        <v>100</v>
      </c>
      <c r="D46">
        <v>5.2</v>
      </c>
      <c r="E46">
        <v>5</v>
      </c>
      <c r="F46" s="8">
        <v>0.52</v>
      </c>
      <c r="G46" s="8">
        <v>6.2</v>
      </c>
      <c r="H46" s="13">
        <f t="shared" si="14"/>
        <v>370.40000000000003</v>
      </c>
      <c r="I46">
        <f t="shared" si="15"/>
        <v>10.300000000000068</v>
      </c>
      <c r="J46" s="8">
        <v>3.1</v>
      </c>
      <c r="K46">
        <f t="shared" si="6"/>
        <v>310</v>
      </c>
      <c r="L46">
        <f t="shared" si="16"/>
        <v>5</v>
      </c>
      <c r="M46" s="8">
        <v>3.1</v>
      </c>
      <c r="N46">
        <f t="shared" si="7"/>
        <v>310</v>
      </c>
      <c r="O46">
        <f t="shared" si="17"/>
        <v>5</v>
      </c>
      <c r="P46" s="17">
        <f t="shared" si="8"/>
        <v>3559.5440000000008</v>
      </c>
      <c r="Q46" s="11">
        <f t="shared" si="18"/>
        <v>209.71375000000126</v>
      </c>
      <c r="R46">
        <f t="shared" si="12"/>
        <v>400.20000000000005</v>
      </c>
      <c r="S46">
        <f t="shared" si="13"/>
        <v>20.010000000000002</v>
      </c>
      <c r="T46" s="8">
        <v>3.1</v>
      </c>
      <c r="U46" s="8">
        <v>3.1</v>
      </c>
      <c r="V46" s="17">
        <f t="shared" si="19"/>
        <v>3845.9220000000005</v>
      </c>
      <c r="W46" s="13">
        <f t="shared" si="9"/>
        <v>123.06150000000025</v>
      </c>
      <c r="X46" s="1">
        <f t="shared" si="10"/>
        <v>-286.3779999999997</v>
      </c>
    </row>
    <row r="47" spans="1:24">
      <c r="A47">
        <v>430</v>
      </c>
      <c r="B47">
        <v>44</v>
      </c>
      <c r="C47">
        <f t="shared" si="11"/>
        <v>100</v>
      </c>
      <c r="D47">
        <v>5.3</v>
      </c>
      <c r="E47">
        <v>5</v>
      </c>
      <c r="F47" s="8">
        <v>0.53</v>
      </c>
      <c r="G47" s="8">
        <v>6.3</v>
      </c>
      <c r="H47" s="13">
        <f t="shared" si="14"/>
        <v>380.9</v>
      </c>
      <c r="I47">
        <f t="shared" si="15"/>
        <v>10.499999999999943</v>
      </c>
      <c r="J47" s="8">
        <v>3.15</v>
      </c>
      <c r="K47">
        <f t="shared" si="6"/>
        <v>315</v>
      </c>
      <c r="L47">
        <f t="shared" si="16"/>
        <v>5</v>
      </c>
      <c r="M47" s="8">
        <v>3.15</v>
      </c>
      <c r="N47">
        <f t="shared" si="7"/>
        <v>315</v>
      </c>
      <c r="O47">
        <f t="shared" si="17"/>
        <v>5</v>
      </c>
      <c r="P47" s="17">
        <f t="shared" si="8"/>
        <v>3779.4802499999992</v>
      </c>
      <c r="Q47" s="11">
        <f t="shared" si="18"/>
        <v>219.93624999999838</v>
      </c>
      <c r="R47">
        <f t="shared" si="12"/>
        <v>400.20000000000005</v>
      </c>
      <c r="S47">
        <f t="shared" si="13"/>
        <v>20.010000000000002</v>
      </c>
      <c r="T47" s="8">
        <v>3.15</v>
      </c>
      <c r="U47" s="8">
        <v>3.15</v>
      </c>
      <c r="V47" s="17">
        <f t="shared" si="19"/>
        <v>3970.9845</v>
      </c>
      <c r="W47" s="13">
        <f t="shared" si="9"/>
        <v>125.06249999999955</v>
      </c>
      <c r="X47" s="1">
        <f t="shared" si="10"/>
        <v>-191.50425000000087</v>
      </c>
    </row>
    <row r="48" spans="1:24">
      <c r="A48">
        <v>440</v>
      </c>
      <c r="B48">
        <v>45</v>
      </c>
      <c r="C48">
        <f t="shared" si="11"/>
        <v>100</v>
      </c>
      <c r="D48">
        <v>5.4</v>
      </c>
      <c r="E48">
        <v>5</v>
      </c>
      <c r="F48" s="8">
        <v>0.54</v>
      </c>
      <c r="G48" s="8">
        <v>6.4</v>
      </c>
      <c r="H48" s="13">
        <f t="shared" si="14"/>
        <v>391.6</v>
      </c>
      <c r="I48">
        <f t="shared" si="15"/>
        <v>10.700000000000045</v>
      </c>
      <c r="J48" s="8">
        <v>3.2</v>
      </c>
      <c r="K48">
        <f t="shared" si="6"/>
        <v>320</v>
      </c>
      <c r="L48">
        <f t="shared" si="16"/>
        <v>5</v>
      </c>
      <c r="M48" s="8">
        <v>3.2</v>
      </c>
      <c r="N48">
        <f t="shared" si="7"/>
        <v>320</v>
      </c>
      <c r="O48">
        <f t="shared" si="17"/>
        <v>5</v>
      </c>
      <c r="P48" s="17">
        <f t="shared" si="8"/>
        <v>4009.9840000000004</v>
      </c>
      <c r="Q48" s="11">
        <f t="shared" si="18"/>
        <v>230.50375000000122</v>
      </c>
      <c r="R48">
        <f t="shared" si="12"/>
        <v>400.20000000000005</v>
      </c>
      <c r="S48">
        <f t="shared" si="13"/>
        <v>20.010000000000002</v>
      </c>
      <c r="T48" s="8">
        <v>3.2</v>
      </c>
      <c r="U48" s="8">
        <v>3.2</v>
      </c>
      <c r="V48" s="17">
        <f t="shared" si="19"/>
        <v>4098.0480000000016</v>
      </c>
      <c r="W48" s="13">
        <f t="shared" si="9"/>
        <v>127.06350000000157</v>
      </c>
      <c r="X48" s="1">
        <f t="shared" si="10"/>
        <v>-88.064000000001215</v>
      </c>
    </row>
    <row r="49" spans="1:24">
      <c r="A49">
        <v>450</v>
      </c>
      <c r="B49">
        <v>46</v>
      </c>
      <c r="C49">
        <f t="shared" si="11"/>
        <v>100</v>
      </c>
      <c r="D49" s="9">
        <v>5.5</v>
      </c>
      <c r="E49" s="9">
        <v>5</v>
      </c>
      <c r="F49" s="10">
        <v>0.55000000000000004</v>
      </c>
      <c r="G49" s="10">
        <v>6.5</v>
      </c>
      <c r="H49" s="14">
        <f t="shared" si="14"/>
        <v>402.50000000000006</v>
      </c>
      <c r="I49" s="9">
        <f t="shared" si="15"/>
        <v>10.900000000000034</v>
      </c>
      <c r="J49" s="10">
        <v>3.25</v>
      </c>
      <c r="K49" s="9">
        <f t="shared" si="6"/>
        <v>325</v>
      </c>
      <c r="L49" s="9">
        <f t="shared" si="16"/>
        <v>5</v>
      </c>
      <c r="M49" s="10">
        <v>3.25</v>
      </c>
      <c r="N49" s="9">
        <f t="shared" si="7"/>
        <v>325</v>
      </c>
      <c r="O49" s="9">
        <f t="shared" si="17"/>
        <v>5</v>
      </c>
      <c r="P49" s="18">
        <f t="shared" si="8"/>
        <v>4251.4062500000009</v>
      </c>
      <c r="Q49" s="12">
        <f t="shared" si="18"/>
        <v>241.42225000000053</v>
      </c>
      <c r="R49">
        <f t="shared" si="12"/>
        <v>400.20000000000005</v>
      </c>
      <c r="S49">
        <f t="shared" si="13"/>
        <v>20.010000000000002</v>
      </c>
      <c r="T49" s="8">
        <v>3.25</v>
      </c>
      <c r="U49" s="8">
        <v>3.25</v>
      </c>
      <c r="V49" s="17">
        <f t="shared" si="19"/>
        <v>4227.1125000000002</v>
      </c>
      <c r="W49" s="13">
        <f t="shared" si="9"/>
        <v>129.06449999999859</v>
      </c>
      <c r="X49" s="1">
        <f t="shared" si="10"/>
        <v>24.293750000000728</v>
      </c>
    </row>
    <row r="50" spans="1:24">
      <c r="A50">
        <v>460</v>
      </c>
      <c r="B50">
        <v>47</v>
      </c>
      <c r="C50">
        <f t="shared" si="11"/>
        <v>100</v>
      </c>
      <c r="D50">
        <v>5.6</v>
      </c>
      <c r="E50">
        <v>5</v>
      </c>
      <c r="F50" s="8">
        <v>0.56000000000000005</v>
      </c>
      <c r="G50" s="8">
        <v>6.6</v>
      </c>
      <c r="H50" s="13">
        <f t="shared" si="14"/>
        <v>413.6</v>
      </c>
      <c r="I50">
        <f t="shared" si="15"/>
        <v>11.099999999999966</v>
      </c>
      <c r="J50" s="8">
        <v>3.3</v>
      </c>
      <c r="K50">
        <f t="shared" si="6"/>
        <v>330</v>
      </c>
      <c r="L50">
        <f t="shared" si="16"/>
        <v>5</v>
      </c>
      <c r="M50" s="8">
        <v>3.3</v>
      </c>
      <c r="N50">
        <f t="shared" si="7"/>
        <v>330</v>
      </c>
      <c r="O50">
        <f t="shared" si="17"/>
        <v>5</v>
      </c>
      <c r="P50" s="17">
        <f t="shared" si="8"/>
        <v>4504.1040000000003</v>
      </c>
      <c r="Q50" s="11">
        <f t="shared" si="18"/>
        <v>252.69774999999936</v>
      </c>
      <c r="R50">
        <f t="shared" si="12"/>
        <v>400.20000000000005</v>
      </c>
      <c r="S50">
        <f t="shared" si="13"/>
        <v>20.010000000000002</v>
      </c>
      <c r="T50" s="8">
        <v>3.3</v>
      </c>
      <c r="U50" s="8">
        <v>3.3</v>
      </c>
      <c r="V50" s="17">
        <f t="shared" si="19"/>
        <v>4358.1779999999999</v>
      </c>
      <c r="W50" s="13">
        <f t="shared" si="9"/>
        <v>131.0654999999997</v>
      </c>
      <c r="X50" s="1">
        <f t="shared" si="10"/>
        <v>145.92600000000039</v>
      </c>
    </row>
    <row r="51" spans="1:24">
      <c r="A51">
        <v>470</v>
      </c>
      <c r="B51">
        <v>48</v>
      </c>
      <c r="C51">
        <f t="shared" si="11"/>
        <v>100</v>
      </c>
      <c r="D51">
        <v>5.7</v>
      </c>
      <c r="E51">
        <v>5</v>
      </c>
      <c r="F51" s="8">
        <v>0.56999999999999995</v>
      </c>
      <c r="G51" s="8">
        <v>6.7</v>
      </c>
      <c r="H51" s="13">
        <f t="shared" si="14"/>
        <v>424.9</v>
      </c>
      <c r="I51">
        <f t="shared" si="15"/>
        <v>11.299999999999955</v>
      </c>
      <c r="J51" s="8">
        <v>3.35</v>
      </c>
      <c r="K51">
        <f t="shared" si="6"/>
        <v>335</v>
      </c>
      <c r="L51">
        <f t="shared" si="16"/>
        <v>5</v>
      </c>
      <c r="M51" s="8">
        <v>3.35</v>
      </c>
      <c r="N51">
        <f t="shared" si="7"/>
        <v>335</v>
      </c>
      <c r="O51">
        <f t="shared" si="17"/>
        <v>5</v>
      </c>
      <c r="P51" s="17">
        <f t="shared" si="8"/>
        <v>4768.4402499999997</v>
      </c>
      <c r="Q51" s="11">
        <f t="shared" si="18"/>
        <v>264.33624999999938</v>
      </c>
      <c r="R51">
        <f t="shared" si="12"/>
        <v>400.20000000000005</v>
      </c>
      <c r="S51">
        <f t="shared" si="13"/>
        <v>20.010000000000002</v>
      </c>
      <c r="T51" s="8">
        <v>3.35</v>
      </c>
      <c r="U51" s="8">
        <v>3.35</v>
      </c>
      <c r="V51" s="17">
        <f t="shared" si="19"/>
        <v>4491.2445000000007</v>
      </c>
      <c r="W51" s="13">
        <f t="shared" si="9"/>
        <v>133.06650000000081</v>
      </c>
      <c r="X51" s="1">
        <f t="shared" si="10"/>
        <v>277.19574999999895</v>
      </c>
    </row>
    <row r="52" spans="1:24">
      <c r="A52">
        <v>480</v>
      </c>
      <c r="B52">
        <v>49</v>
      </c>
      <c r="C52">
        <f t="shared" si="11"/>
        <v>100</v>
      </c>
      <c r="D52">
        <v>5.8</v>
      </c>
      <c r="E52">
        <v>5</v>
      </c>
      <c r="F52" s="8">
        <v>0.57999999999999996</v>
      </c>
      <c r="G52" s="8">
        <v>6.8</v>
      </c>
      <c r="H52" s="13">
        <f t="shared" si="14"/>
        <v>436.39999999999992</v>
      </c>
      <c r="I52">
        <f t="shared" si="15"/>
        <v>11.499999999999943</v>
      </c>
      <c r="J52" s="8">
        <v>3.4</v>
      </c>
      <c r="K52">
        <f t="shared" si="6"/>
        <v>340</v>
      </c>
      <c r="L52">
        <f t="shared" si="16"/>
        <v>5</v>
      </c>
      <c r="M52" s="8">
        <v>3.4</v>
      </c>
      <c r="N52">
        <f t="shared" si="7"/>
        <v>340</v>
      </c>
      <c r="O52">
        <f t="shared" si="17"/>
        <v>5</v>
      </c>
      <c r="P52" s="17">
        <f t="shared" si="8"/>
        <v>5044.7839999999987</v>
      </c>
      <c r="Q52" s="11">
        <f t="shared" si="18"/>
        <v>276.34374999999909</v>
      </c>
      <c r="R52">
        <f t="shared" si="12"/>
        <v>400.20000000000005</v>
      </c>
      <c r="S52">
        <f t="shared" si="13"/>
        <v>20.010000000000002</v>
      </c>
      <c r="T52" s="8">
        <v>3.4</v>
      </c>
      <c r="U52" s="8">
        <v>3.4</v>
      </c>
      <c r="V52" s="17">
        <f t="shared" si="19"/>
        <v>4626.3119999999999</v>
      </c>
      <c r="W52" s="13">
        <f t="shared" si="9"/>
        <v>135.0674999999992</v>
      </c>
      <c r="X52" s="1">
        <f t="shared" si="10"/>
        <v>418.47199999999884</v>
      </c>
    </row>
    <row r="53" spans="1:24">
      <c r="A53">
        <v>490</v>
      </c>
      <c r="B53">
        <v>50</v>
      </c>
      <c r="C53">
        <f t="shared" si="11"/>
        <v>100</v>
      </c>
      <c r="D53">
        <v>5.9</v>
      </c>
      <c r="E53">
        <v>5</v>
      </c>
      <c r="F53" s="8">
        <v>0.59</v>
      </c>
      <c r="G53" s="8">
        <v>6.9</v>
      </c>
      <c r="H53" s="13">
        <f t="shared" si="14"/>
        <v>448.1</v>
      </c>
      <c r="I53">
        <f t="shared" si="15"/>
        <v>11.700000000000102</v>
      </c>
      <c r="J53" s="8">
        <v>3.45</v>
      </c>
      <c r="K53">
        <f t="shared" si="6"/>
        <v>345</v>
      </c>
      <c r="L53">
        <f t="shared" si="16"/>
        <v>5</v>
      </c>
      <c r="M53" s="8">
        <v>3.45</v>
      </c>
      <c r="N53">
        <f t="shared" si="7"/>
        <v>345</v>
      </c>
      <c r="O53">
        <f t="shared" si="17"/>
        <v>5</v>
      </c>
      <c r="P53" s="17">
        <f t="shared" si="8"/>
        <v>5333.5102500000012</v>
      </c>
      <c r="Q53" s="11">
        <f t="shared" si="18"/>
        <v>288.72625000000244</v>
      </c>
      <c r="R53">
        <f t="shared" si="12"/>
        <v>400.20000000000005</v>
      </c>
      <c r="S53">
        <f t="shared" si="13"/>
        <v>20.010000000000002</v>
      </c>
      <c r="T53" s="8">
        <v>3.45</v>
      </c>
      <c r="U53" s="8">
        <v>3.45</v>
      </c>
      <c r="V53" s="17">
        <f t="shared" si="19"/>
        <v>4763.3805000000011</v>
      </c>
      <c r="W53" s="13">
        <f t="shared" si="9"/>
        <v>137.06850000000122</v>
      </c>
      <c r="X53" s="1">
        <f t="shared" si="10"/>
        <v>570.12975000000006</v>
      </c>
    </row>
    <row r="54" spans="1:24">
      <c r="A54">
        <v>500</v>
      </c>
      <c r="B54">
        <v>51</v>
      </c>
      <c r="C54">
        <f t="shared" si="11"/>
        <v>100</v>
      </c>
      <c r="D54">
        <v>6</v>
      </c>
      <c r="E54">
        <v>5</v>
      </c>
      <c r="F54" s="8">
        <v>0.6</v>
      </c>
      <c r="G54" s="8">
        <v>7</v>
      </c>
      <c r="H54" s="13">
        <f t="shared" si="14"/>
        <v>460</v>
      </c>
      <c r="I54">
        <f t="shared" si="15"/>
        <v>11.899999999999977</v>
      </c>
      <c r="J54" s="8">
        <v>3.5</v>
      </c>
      <c r="K54">
        <f t="shared" si="6"/>
        <v>350</v>
      </c>
      <c r="L54">
        <f t="shared" si="16"/>
        <v>5</v>
      </c>
      <c r="M54" s="8">
        <v>3.5</v>
      </c>
      <c r="N54">
        <f t="shared" si="7"/>
        <v>350</v>
      </c>
      <c r="O54">
        <f t="shared" si="17"/>
        <v>5</v>
      </c>
      <c r="P54" s="17">
        <f t="shared" si="8"/>
        <v>5635</v>
      </c>
      <c r="Q54" s="11">
        <f t="shared" si="18"/>
        <v>301.48974999999882</v>
      </c>
      <c r="R54">
        <f t="shared" si="12"/>
        <v>469.5</v>
      </c>
      <c r="S54">
        <f>AC17</f>
        <v>23.475000000000001</v>
      </c>
      <c r="T54" s="8">
        <v>3.5</v>
      </c>
      <c r="U54" s="8">
        <v>3.5</v>
      </c>
      <c r="V54" s="17">
        <f t="shared" si="19"/>
        <v>5751.375</v>
      </c>
      <c r="W54" s="13">
        <f t="shared" si="9"/>
        <v>987.99449999999888</v>
      </c>
      <c r="X54" s="1">
        <f t="shared" si="10"/>
        <v>-116.375</v>
      </c>
    </row>
    <row r="55" spans="1:24">
      <c r="A55">
        <v>510</v>
      </c>
      <c r="B55">
        <v>52</v>
      </c>
      <c r="C55">
        <f t="shared" si="11"/>
        <v>100</v>
      </c>
      <c r="D55">
        <v>6.1</v>
      </c>
      <c r="E55">
        <v>5</v>
      </c>
      <c r="F55" s="8">
        <v>0.61</v>
      </c>
      <c r="G55" s="8">
        <v>7.1</v>
      </c>
      <c r="H55" s="13">
        <f t="shared" si="14"/>
        <v>472.09999999999997</v>
      </c>
      <c r="I55">
        <f t="shared" si="15"/>
        <v>12.099999999999966</v>
      </c>
      <c r="J55" s="8">
        <v>3.55</v>
      </c>
      <c r="K55">
        <f t="shared" si="6"/>
        <v>355</v>
      </c>
      <c r="L55">
        <f t="shared" si="16"/>
        <v>5</v>
      </c>
      <c r="M55" s="8">
        <v>3.55</v>
      </c>
      <c r="N55">
        <f t="shared" si="7"/>
        <v>355</v>
      </c>
      <c r="O55">
        <f t="shared" si="17"/>
        <v>5</v>
      </c>
      <c r="P55" s="17">
        <f t="shared" si="8"/>
        <v>5949.6402499999986</v>
      </c>
      <c r="Q55" s="11">
        <f t="shared" si="18"/>
        <v>314.64024999999856</v>
      </c>
      <c r="R55">
        <f t="shared" si="12"/>
        <v>469.5</v>
      </c>
      <c r="S55">
        <f t="shared" si="13"/>
        <v>23.475000000000001</v>
      </c>
      <c r="T55" s="8">
        <v>3.55</v>
      </c>
      <c r="U55" s="8">
        <v>3.55</v>
      </c>
      <c r="V55" s="17">
        <f t="shared" si="19"/>
        <v>5916.8737499999997</v>
      </c>
      <c r="W55" s="13">
        <f t="shared" si="9"/>
        <v>165.49874999999975</v>
      </c>
      <c r="X55" s="1">
        <f t="shared" si="10"/>
        <v>32.766499999998814</v>
      </c>
    </row>
    <row r="56" spans="1:24">
      <c r="A56">
        <v>520</v>
      </c>
      <c r="B56">
        <v>53</v>
      </c>
      <c r="C56">
        <f t="shared" si="11"/>
        <v>100</v>
      </c>
      <c r="D56">
        <v>6.2</v>
      </c>
      <c r="E56">
        <v>5</v>
      </c>
      <c r="F56" s="8">
        <v>0.62</v>
      </c>
      <c r="G56" s="8">
        <v>7.2</v>
      </c>
      <c r="H56" s="13">
        <f t="shared" si="14"/>
        <v>484.40000000000003</v>
      </c>
      <c r="I56">
        <f t="shared" si="15"/>
        <v>12.300000000000068</v>
      </c>
      <c r="J56" s="8">
        <v>3.6</v>
      </c>
      <c r="K56">
        <f t="shared" si="6"/>
        <v>360</v>
      </c>
      <c r="L56">
        <f t="shared" si="16"/>
        <v>5</v>
      </c>
      <c r="M56" s="8">
        <v>3.6</v>
      </c>
      <c r="N56">
        <f t="shared" si="7"/>
        <v>360</v>
      </c>
      <c r="O56">
        <f t="shared" si="17"/>
        <v>5</v>
      </c>
      <c r="P56" s="17">
        <f t="shared" si="8"/>
        <v>6277.8240000000005</v>
      </c>
      <c r="Q56" s="11">
        <f t="shared" si="18"/>
        <v>328.18375000000196</v>
      </c>
      <c r="R56">
        <f t="shared" si="12"/>
        <v>469.5</v>
      </c>
      <c r="S56">
        <f t="shared" si="13"/>
        <v>23.475000000000001</v>
      </c>
      <c r="T56" s="8">
        <v>3.6</v>
      </c>
      <c r="U56" s="8">
        <v>3.6</v>
      </c>
      <c r="V56" s="17">
        <f t="shared" si="19"/>
        <v>6084.72</v>
      </c>
      <c r="W56" s="13">
        <f t="shared" si="9"/>
        <v>167.84625000000051</v>
      </c>
      <c r="X56" s="1">
        <f t="shared" si="10"/>
        <v>193.10400000000027</v>
      </c>
    </row>
    <row r="57" spans="1:24">
      <c r="A57">
        <v>530</v>
      </c>
      <c r="B57">
        <v>54</v>
      </c>
      <c r="C57">
        <f t="shared" si="11"/>
        <v>100</v>
      </c>
      <c r="D57">
        <v>6.3</v>
      </c>
      <c r="E57">
        <v>5</v>
      </c>
      <c r="F57" s="8">
        <v>0.63</v>
      </c>
      <c r="G57" s="8">
        <v>7.3</v>
      </c>
      <c r="H57" s="13">
        <f t="shared" si="14"/>
        <v>496.9</v>
      </c>
      <c r="I57">
        <f t="shared" si="15"/>
        <v>12.499999999999943</v>
      </c>
      <c r="J57" s="8">
        <v>3.65</v>
      </c>
      <c r="K57">
        <f t="shared" si="6"/>
        <v>365</v>
      </c>
      <c r="L57">
        <f t="shared" si="16"/>
        <v>5</v>
      </c>
      <c r="M57" s="8">
        <v>3.65</v>
      </c>
      <c r="N57">
        <f t="shared" si="7"/>
        <v>365</v>
      </c>
      <c r="O57">
        <f t="shared" si="17"/>
        <v>5</v>
      </c>
      <c r="P57" s="17">
        <f t="shared" si="8"/>
        <v>6619.9502499999999</v>
      </c>
      <c r="Q57" s="11">
        <f t="shared" si="18"/>
        <v>342.12624999999935</v>
      </c>
      <c r="R57">
        <f t="shared" si="12"/>
        <v>469.5</v>
      </c>
      <c r="S57">
        <f t="shared" si="13"/>
        <v>23.475000000000001</v>
      </c>
      <c r="T57" s="8">
        <v>3.65</v>
      </c>
      <c r="U57" s="8">
        <v>3.65</v>
      </c>
      <c r="V57" s="17">
        <f t="shared" si="19"/>
        <v>6254.9137499999997</v>
      </c>
      <c r="W57" s="13">
        <f t="shared" si="9"/>
        <v>170.19374999999945</v>
      </c>
      <c r="X57" s="1">
        <f t="shared" si="10"/>
        <v>365.03650000000016</v>
      </c>
    </row>
    <row r="58" spans="1:24">
      <c r="A58">
        <v>540</v>
      </c>
      <c r="B58">
        <v>55</v>
      </c>
      <c r="C58">
        <f t="shared" si="11"/>
        <v>100</v>
      </c>
      <c r="D58">
        <v>6.4</v>
      </c>
      <c r="E58">
        <v>5</v>
      </c>
      <c r="F58" s="8">
        <v>0.64</v>
      </c>
      <c r="G58" s="8">
        <v>7.3999999999999897</v>
      </c>
      <c r="H58" s="13">
        <f t="shared" si="14"/>
        <v>509.59999999999934</v>
      </c>
      <c r="I58">
        <f t="shared" si="15"/>
        <v>12.699999999999363</v>
      </c>
      <c r="J58" s="8">
        <v>3.7</v>
      </c>
      <c r="K58">
        <f t="shared" si="6"/>
        <v>370</v>
      </c>
      <c r="L58">
        <f t="shared" si="16"/>
        <v>5</v>
      </c>
      <c r="M58" s="8">
        <v>3.7</v>
      </c>
      <c r="N58">
        <f t="shared" si="7"/>
        <v>370</v>
      </c>
      <c r="O58">
        <f t="shared" si="17"/>
        <v>5</v>
      </c>
      <c r="P58" s="17">
        <f t="shared" si="8"/>
        <v>6976.4239999999918</v>
      </c>
      <c r="Q58" s="11">
        <f t="shared" si="18"/>
        <v>356.47374999999192</v>
      </c>
      <c r="R58">
        <f t="shared" si="12"/>
        <v>469.5</v>
      </c>
      <c r="S58">
        <f t="shared" si="13"/>
        <v>23.475000000000001</v>
      </c>
      <c r="T58" s="8">
        <v>3.7</v>
      </c>
      <c r="U58" s="8">
        <v>3.7</v>
      </c>
      <c r="V58" s="17">
        <f t="shared" si="19"/>
        <v>6427.4550000000008</v>
      </c>
      <c r="W58" s="13">
        <f t="shared" si="9"/>
        <v>172.54125000000113</v>
      </c>
      <c r="X58" s="1">
        <f t="shared" si="10"/>
        <v>548.96899999999096</v>
      </c>
    </row>
    <row r="59" spans="1:24">
      <c r="A59">
        <v>550</v>
      </c>
      <c r="B59">
        <v>56</v>
      </c>
      <c r="C59">
        <f t="shared" si="11"/>
        <v>100</v>
      </c>
      <c r="D59" s="9">
        <v>6.5000000000000098</v>
      </c>
      <c r="E59" s="9">
        <v>5</v>
      </c>
      <c r="F59" s="10">
        <v>0.65</v>
      </c>
      <c r="G59" s="10">
        <v>7.4999999999999902</v>
      </c>
      <c r="H59" s="14">
        <f t="shared" si="14"/>
        <v>522.49999999999932</v>
      </c>
      <c r="I59" s="9">
        <f t="shared" si="15"/>
        <v>12.899999999999977</v>
      </c>
      <c r="J59" s="10">
        <v>3.75</v>
      </c>
      <c r="K59" s="9">
        <f t="shared" si="6"/>
        <v>375</v>
      </c>
      <c r="L59" s="9">
        <f t="shared" si="16"/>
        <v>5</v>
      </c>
      <c r="M59" s="10">
        <v>3.75</v>
      </c>
      <c r="N59" s="9">
        <f t="shared" si="7"/>
        <v>375</v>
      </c>
      <c r="O59" s="9">
        <f t="shared" si="17"/>
        <v>5</v>
      </c>
      <c r="P59" s="18">
        <f t="shared" si="8"/>
        <v>7347.6562499999909</v>
      </c>
      <c r="Q59" s="12">
        <f t="shared" si="18"/>
        <v>371.23224999999911</v>
      </c>
      <c r="R59">
        <f t="shared" si="12"/>
        <v>469.5</v>
      </c>
      <c r="S59">
        <f t="shared" si="13"/>
        <v>23.475000000000001</v>
      </c>
      <c r="T59" s="8">
        <v>3.75</v>
      </c>
      <c r="U59" s="8">
        <v>3.75</v>
      </c>
      <c r="V59" s="17">
        <f t="shared" si="19"/>
        <v>6602.34375</v>
      </c>
      <c r="W59" s="13">
        <f t="shared" si="9"/>
        <v>174.88874999999916</v>
      </c>
      <c r="X59" s="1">
        <f t="shared" si="10"/>
        <v>745.31249999999091</v>
      </c>
    </row>
    <row r="60" spans="1:24">
      <c r="A60">
        <v>560</v>
      </c>
      <c r="B60">
        <v>57</v>
      </c>
      <c r="C60">
        <f t="shared" si="11"/>
        <v>100</v>
      </c>
      <c r="D60">
        <v>6.6</v>
      </c>
      <c r="E60">
        <v>5</v>
      </c>
      <c r="F60" s="8">
        <v>0.66</v>
      </c>
      <c r="G60" s="8">
        <v>7.5999999999999899</v>
      </c>
      <c r="H60" s="13">
        <f t="shared" si="14"/>
        <v>535.59999999999934</v>
      </c>
      <c r="I60">
        <f t="shared" si="15"/>
        <v>13.100000000000023</v>
      </c>
      <c r="J60" s="8">
        <v>3.8</v>
      </c>
      <c r="K60">
        <f t="shared" si="6"/>
        <v>380</v>
      </c>
      <c r="L60">
        <f t="shared" si="16"/>
        <v>5</v>
      </c>
      <c r="M60" s="8">
        <v>3.8</v>
      </c>
      <c r="N60">
        <f t="shared" si="7"/>
        <v>380</v>
      </c>
      <c r="O60">
        <f t="shared" si="17"/>
        <v>5</v>
      </c>
      <c r="P60" s="17">
        <f t="shared" si="8"/>
        <v>7734.0639999999903</v>
      </c>
      <c r="Q60" s="11">
        <f t="shared" si="18"/>
        <v>386.4077499999994</v>
      </c>
      <c r="R60">
        <f t="shared" si="12"/>
        <v>469.5</v>
      </c>
      <c r="S60">
        <f t="shared" si="13"/>
        <v>23.475000000000001</v>
      </c>
      <c r="T60" s="8">
        <v>3.8</v>
      </c>
      <c r="U60" s="8">
        <v>3.8</v>
      </c>
      <c r="V60" s="17">
        <f t="shared" si="19"/>
        <v>6779.579999999999</v>
      </c>
      <c r="W60" s="13">
        <f t="shared" si="9"/>
        <v>177.23624999999902</v>
      </c>
      <c r="X60" s="1">
        <f t="shared" si="10"/>
        <v>954.48399999999128</v>
      </c>
    </row>
    <row r="61" spans="1:24">
      <c r="A61">
        <v>570</v>
      </c>
      <c r="B61">
        <v>58</v>
      </c>
      <c r="C61">
        <f t="shared" si="11"/>
        <v>100</v>
      </c>
      <c r="D61">
        <v>6.7</v>
      </c>
      <c r="E61">
        <v>5</v>
      </c>
      <c r="F61" s="8">
        <v>0.67</v>
      </c>
      <c r="G61" s="8">
        <v>7.6999999999999904</v>
      </c>
      <c r="H61" s="13">
        <f t="shared" si="14"/>
        <v>548.89999999999941</v>
      </c>
      <c r="I61">
        <f t="shared" si="15"/>
        <v>13.300000000000068</v>
      </c>
      <c r="J61" s="8">
        <v>3.85</v>
      </c>
      <c r="K61">
        <f t="shared" si="6"/>
        <v>385</v>
      </c>
      <c r="L61">
        <f t="shared" si="16"/>
        <v>5</v>
      </c>
      <c r="M61" s="8">
        <v>3.85</v>
      </c>
      <c r="N61">
        <f t="shared" si="7"/>
        <v>385</v>
      </c>
      <c r="O61">
        <f t="shared" si="17"/>
        <v>5</v>
      </c>
      <c r="P61" s="17">
        <f t="shared" si="8"/>
        <v>8136.0702499999907</v>
      </c>
      <c r="Q61" s="11">
        <f t="shared" si="18"/>
        <v>402.00625000000036</v>
      </c>
      <c r="R61">
        <f t="shared" si="12"/>
        <v>469.5</v>
      </c>
      <c r="S61">
        <f t="shared" si="13"/>
        <v>23.475000000000001</v>
      </c>
      <c r="T61" s="8">
        <v>3.85</v>
      </c>
      <c r="U61" s="8">
        <v>3.85</v>
      </c>
      <c r="V61" s="17">
        <f t="shared" si="19"/>
        <v>6959.1637500000006</v>
      </c>
      <c r="W61" s="13">
        <f t="shared" si="9"/>
        <v>179.5837500000016</v>
      </c>
      <c r="X61" s="1">
        <f t="shared" si="10"/>
        <v>1176.90649999999</v>
      </c>
    </row>
    <row r="62" spans="1:24">
      <c r="A62">
        <v>580</v>
      </c>
      <c r="B62">
        <v>59</v>
      </c>
      <c r="C62">
        <f t="shared" si="11"/>
        <v>100</v>
      </c>
      <c r="D62">
        <v>6.8000000000000096</v>
      </c>
      <c r="E62">
        <v>5</v>
      </c>
      <c r="F62" s="8">
        <v>0.68</v>
      </c>
      <c r="G62" s="8">
        <v>7.7999999999999901</v>
      </c>
      <c r="H62" s="13">
        <f t="shared" si="14"/>
        <v>562.3999999999993</v>
      </c>
      <c r="I62">
        <f t="shared" si="15"/>
        <v>13.499999999999886</v>
      </c>
      <c r="J62" s="8">
        <v>3.9</v>
      </c>
      <c r="K62">
        <f t="shared" si="6"/>
        <v>390</v>
      </c>
      <c r="L62">
        <f t="shared" si="16"/>
        <v>5</v>
      </c>
      <c r="M62" s="8">
        <v>3.9</v>
      </c>
      <c r="N62">
        <f t="shared" si="7"/>
        <v>390</v>
      </c>
      <c r="O62">
        <f t="shared" si="17"/>
        <v>5</v>
      </c>
      <c r="P62" s="17">
        <f t="shared" si="8"/>
        <v>8554.1039999999903</v>
      </c>
      <c r="Q62" s="11">
        <f t="shared" si="18"/>
        <v>418.0337499999996</v>
      </c>
      <c r="R62">
        <f t="shared" si="12"/>
        <v>469.5</v>
      </c>
      <c r="S62">
        <f t="shared" si="13"/>
        <v>23.475000000000001</v>
      </c>
      <c r="T62" s="8">
        <v>3.9</v>
      </c>
      <c r="U62" s="8">
        <v>3.9</v>
      </c>
      <c r="V62" s="17">
        <f t="shared" si="19"/>
        <v>7141.0949999999993</v>
      </c>
      <c r="W62" s="13">
        <f t="shared" si="9"/>
        <v>181.93124999999873</v>
      </c>
      <c r="X62" s="1">
        <f t="shared" si="10"/>
        <v>1413.0089999999909</v>
      </c>
    </row>
    <row r="63" spans="1:24">
      <c r="A63">
        <v>590</v>
      </c>
      <c r="B63">
        <v>60</v>
      </c>
      <c r="C63">
        <f t="shared" si="11"/>
        <v>100</v>
      </c>
      <c r="D63">
        <v>6.9000000000000101</v>
      </c>
      <c r="E63">
        <v>5</v>
      </c>
      <c r="F63" s="8">
        <v>0.69</v>
      </c>
      <c r="G63" s="8">
        <v>7.8999999999999897</v>
      </c>
      <c r="H63" s="13">
        <f t="shared" si="14"/>
        <v>576.09999999999934</v>
      </c>
      <c r="I63">
        <f t="shared" si="15"/>
        <v>13.700000000000045</v>
      </c>
      <c r="J63" s="8">
        <v>3.95</v>
      </c>
      <c r="K63">
        <f t="shared" si="6"/>
        <v>395</v>
      </c>
      <c r="L63">
        <f t="shared" si="16"/>
        <v>5</v>
      </c>
      <c r="M63" s="8">
        <v>3.95</v>
      </c>
      <c r="N63">
        <f t="shared" si="7"/>
        <v>395</v>
      </c>
      <c r="O63">
        <f t="shared" si="17"/>
        <v>5</v>
      </c>
      <c r="P63" s="17">
        <f t="shared" si="8"/>
        <v>8988.6002499999904</v>
      </c>
      <c r="Q63" s="11">
        <f t="shared" si="18"/>
        <v>434.49625000000015</v>
      </c>
      <c r="R63">
        <f t="shared" si="12"/>
        <v>469.5</v>
      </c>
      <c r="S63">
        <f t="shared" si="13"/>
        <v>23.475000000000001</v>
      </c>
      <c r="T63" s="8">
        <v>3.95</v>
      </c>
      <c r="U63" s="8">
        <v>3.95</v>
      </c>
      <c r="V63" s="17">
        <f t="shared" si="19"/>
        <v>7325.3737500000007</v>
      </c>
      <c r="W63" s="13">
        <f t="shared" si="9"/>
        <v>184.27875000000131</v>
      </c>
      <c r="X63" s="1">
        <f t="shared" si="10"/>
        <v>1663.2264999999898</v>
      </c>
    </row>
    <row r="64" spans="1:24">
      <c r="A64">
        <v>600</v>
      </c>
      <c r="B64">
        <v>61</v>
      </c>
      <c r="C64">
        <f t="shared" si="11"/>
        <v>100</v>
      </c>
      <c r="D64">
        <v>7.0000000000000098</v>
      </c>
      <c r="E64">
        <v>5</v>
      </c>
      <c r="F64" s="8">
        <v>0.7</v>
      </c>
      <c r="G64" s="8">
        <v>7.9999999999999902</v>
      </c>
      <c r="H64" s="13">
        <f t="shared" si="14"/>
        <v>589.99999999999932</v>
      </c>
      <c r="I64">
        <f t="shared" si="15"/>
        <v>13.899999999999977</v>
      </c>
      <c r="J64" s="8">
        <v>4</v>
      </c>
      <c r="K64">
        <f t="shared" si="6"/>
        <v>400</v>
      </c>
      <c r="L64">
        <f t="shared" si="16"/>
        <v>5</v>
      </c>
      <c r="M64" s="8">
        <v>4</v>
      </c>
      <c r="N64">
        <f t="shared" si="7"/>
        <v>400</v>
      </c>
      <c r="O64">
        <f t="shared" si="17"/>
        <v>5</v>
      </c>
      <c r="P64" s="17">
        <f t="shared" si="8"/>
        <v>9439.9999999999891</v>
      </c>
      <c r="Q64" s="11">
        <f t="shared" si="18"/>
        <v>451.39974999999868</v>
      </c>
      <c r="R64">
        <f t="shared" si="12"/>
        <v>469.5</v>
      </c>
      <c r="S64">
        <f t="shared" si="13"/>
        <v>23.475000000000001</v>
      </c>
      <c r="T64" s="8">
        <v>4</v>
      </c>
      <c r="U64" s="8">
        <v>4</v>
      </c>
      <c r="V64" s="17">
        <f t="shared" si="19"/>
        <v>7512</v>
      </c>
      <c r="W64" s="13">
        <f t="shared" si="9"/>
        <v>186.62624999999935</v>
      </c>
      <c r="X64" s="1">
        <f t="shared" si="10"/>
        <v>1927.9999999999891</v>
      </c>
    </row>
    <row r="65" spans="1:24">
      <c r="A65">
        <v>610</v>
      </c>
      <c r="B65">
        <v>62</v>
      </c>
      <c r="C65">
        <f t="shared" si="11"/>
        <v>100</v>
      </c>
      <c r="D65">
        <v>7.1</v>
      </c>
      <c r="E65">
        <v>5</v>
      </c>
      <c r="F65" s="8">
        <v>0.71</v>
      </c>
      <c r="G65" s="8">
        <v>8.0999999999999908</v>
      </c>
      <c r="H65" s="13">
        <f t="shared" si="14"/>
        <v>604.09999999999934</v>
      </c>
      <c r="I65">
        <f t="shared" si="15"/>
        <v>14.100000000000023</v>
      </c>
      <c r="J65" s="8">
        <v>4.05</v>
      </c>
      <c r="K65">
        <f t="shared" si="6"/>
        <v>405</v>
      </c>
      <c r="L65">
        <f t="shared" si="16"/>
        <v>5</v>
      </c>
      <c r="M65" s="8">
        <v>4.05</v>
      </c>
      <c r="N65">
        <f t="shared" si="7"/>
        <v>405</v>
      </c>
      <c r="O65">
        <f t="shared" si="17"/>
        <v>5</v>
      </c>
      <c r="P65" s="17">
        <f t="shared" si="8"/>
        <v>9908.7502499999882</v>
      </c>
      <c r="Q65" s="11">
        <f t="shared" si="18"/>
        <v>468.75024999999914</v>
      </c>
      <c r="R65">
        <f t="shared" si="12"/>
        <v>469.5</v>
      </c>
      <c r="S65">
        <f t="shared" si="13"/>
        <v>23.475000000000001</v>
      </c>
      <c r="T65" s="8">
        <v>4.05</v>
      </c>
      <c r="U65" s="8">
        <v>4.05</v>
      </c>
      <c r="V65" s="17">
        <f t="shared" si="19"/>
        <v>7700.9737499999992</v>
      </c>
      <c r="W65" s="13">
        <f t="shared" si="9"/>
        <v>188.9737499999992</v>
      </c>
      <c r="X65" s="1">
        <f t="shared" si="10"/>
        <v>2207.776499999989</v>
      </c>
    </row>
    <row r="66" spans="1:24">
      <c r="A66">
        <v>620</v>
      </c>
      <c r="B66">
        <v>63</v>
      </c>
      <c r="C66">
        <f t="shared" si="11"/>
        <v>100</v>
      </c>
      <c r="D66">
        <v>7.2000000000000099</v>
      </c>
      <c r="E66">
        <v>5</v>
      </c>
      <c r="F66" s="8">
        <v>0.72</v>
      </c>
      <c r="G66" s="8">
        <v>8.1999999999999904</v>
      </c>
      <c r="H66" s="13">
        <f t="shared" si="14"/>
        <v>618.3999999999993</v>
      </c>
      <c r="I66">
        <f t="shared" si="15"/>
        <v>14.299999999999955</v>
      </c>
      <c r="J66" s="8">
        <v>4.0999999999999996</v>
      </c>
      <c r="K66">
        <f t="shared" si="6"/>
        <v>409.99999999999994</v>
      </c>
      <c r="L66">
        <f t="shared" si="16"/>
        <v>4.9999999999999432</v>
      </c>
      <c r="M66" s="8">
        <v>4.0999999999999996</v>
      </c>
      <c r="N66">
        <f t="shared" si="7"/>
        <v>409.99999999999994</v>
      </c>
      <c r="O66">
        <f t="shared" si="17"/>
        <v>4.9999999999999432</v>
      </c>
      <c r="P66" s="17">
        <f t="shared" si="8"/>
        <v>10395.303999999986</v>
      </c>
      <c r="Q66" s="11">
        <f t="shared" si="18"/>
        <v>486.55374999999731</v>
      </c>
      <c r="R66">
        <f t="shared" si="12"/>
        <v>469.5</v>
      </c>
      <c r="S66">
        <f t="shared" si="13"/>
        <v>23.475000000000001</v>
      </c>
      <c r="T66" s="8">
        <v>4.0999999999999996</v>
      </c>
      <c r="U66" s="8">
        <v>4.0999999999999996</v>
      </c>
      <c r="V66" s="17">
        <f t="shared" si="19"/>
        <v>7892.2949999999983</v>
      </c>
      <c r="W66" s="13">
        <f t="shared" si="9"/>
        <v>191.32124999999905</v>
      </c>
      <c r="X66" s="1">
        <f t="shared" si="10"/>
        <v>2503.0089999999873</v>
      </c>
    </row>
    <row r="67" spans="1:24">
      <c r="A67">
        <v>630</v>
      </c>
      <c r="B67">
        <v>64</v>
      </c>
      <c r="C67">
        <f t="shared" si="11"/>
        <v>100</v>
      </c>
      <c r="D67">
        <v>7.3000000000000096</v>
      </c>
      <c r="E67">
        <v>5</v>
      </c>
      <c r="F67" s="8">
        <v>0.73</v>
      </c>
      <c r="G67" s="8">
        <v>8.2999999999999901</v>
      </c>
      <c r="H67" s="13">
        <f t="shared" si="14"/>
        <v>632.8999999999993</v>
      </c>
      <c r="I67">
        <f t="shared" si="15"/>
        <v>14.5</v>
      </c>
      <c r="J67" s="8">
        <v>4.1500000000000004</v>
      </c>
      <c r="K67">
        <f t="shared" si="6"/>
        <v>415.00000000000006</v>
      </c>
      <c r="L67">
        <f t="shared" si="16"/>
        <v>5.0000000000001137</v>
      </c>
      <c r="M67" s="8">
        <v>4.1500000000000004</v>
      </c>
      <c r="N67">
        <f t="shared" si="7"/>
        <v>415.00000000000006</v>
      </c>
      <c r="O67">
        <f t="shared" si="17"/>
        <v>5.0000000000001137</v>
      </c>
      <c r="P67" s="17">
        <f t="shared" si="8"/>
        <v>10900.120249999989</v>
      </c>
      <c r="Q67" s="11">
        <f t="shared" si="18"/>
        <v>504.81625000000349</v>
      </c>
      <c r="R67">
        <f t="shared" si="12"/>
        <v>469.5</v>
      </c>
      <c r="S67">
        <f t="shared" si="13"/>
        <v>23.475000000000001</v>
      </c>
      <c r="T67" s="8">
        <v>4.1500000000000004</v>
      </c>
      <c r="U67" s="8">
        <v>4.1500000000000004</v>
      </c>
      <c r="V67" s="17">
        <f t="shared" si="19"/>
        <v>8085.9637500000017</v>
      </c>
      <c r="W67" s="13">
        <f t="shared" si="9"/>
        <v>193.66875000000346</v>
      </c>
      <c r="X67" s="1">
        <f t="shared" si="10"/>
        <v>2814.1564999999873</v>
      </c>
    </row>
    <row r="68" spans="1:24">
      <c r="A68">
        <v>640</v>
      </c>
      <c r="B68">
        <v>65</v>
      </c>
      <c r="C68">
        <f t="shared" si="11"/>
        <v>100</v>
      </c>
      <c r="D68">
        <v>7.4000000000000101</v>
      </c>
      <c r="E68">
        <v>5</v>
      </c>
      <c r="F68" s="8">
        <v>0.74</v>
      </c>
      <c r="G68" s="8">
        <v>8.3999999999999897</v>
      </c>
      <c r="H68" s="13">
        <f t="shared" ref="H68" si="20">C68*(1-F68)+C68*F68*G68</f>
        <v>647.59999999999923</v>
      </c>
      <c r="I68">
        <f t="shared" ref="I68:I94" si="21">H68-H67</f>
        <v>14.699999999999932</v>
      </c>
      <c r="J68" s="8">
        <v>4.2</v>
      </c>
      <c r="K68">
        <f t="shared" si="6"/>
        <v>420</v>
      </c>
      <c r="L68">
        <f t="shared" ref="L68:L94" si="22">K68-K67</f>
        <v>4.9999999999999432</v>
      </c>
      <c r="M68" s="8">
        <v>4.2</v>
      </c>
      <c r="N68">
        <f t="shared" si="7"/>
        <v>420</v>
      </c>
      <c r="O68">
        <f t="shared" ref="O68:O94" si="23">N68-N67</f>
        <v>4.9999999999999432</v>
      </c>
      <c r="P68" s="17">
        <f t="shared" si="8"/>
        <v>11423.663999999988</v>
      </c>
      <c r="Q68" s="11">
        <f t="shared" ref="Q68:Q94" si="24">P68-P67</f>
        <v>523.54374999999891</v>
      </c>
      <c r="R68">
        <f t="shared" si="12"/>
        <v>469.5</v>
      </c>
      <c r="S68">
        <f t="shared" si="13"/>
        <v>23.475000000000001</v>
      </c>
      <c r="T68" s="8">
        <v>4.2</v>
      </c>
      <c r="U68" s="8">
        <v>4.2</v>
      </c>
      <c r="V68" s="17">
        <f t="shared" ref="V68" si="25">R68*T68*U68</f>
        <v>8281.9800000000014</v>
      </c>
      <c r="W68" s="13">
        <f t="shared" si="9"/>
        <v>196.01624999999967</v>
      </c>
      <c r="X68" s="1">
        <f t="shared" si="10"/>
        <v>3141.6839999999866</v>
      </c>
    </row>
    <row r="69" spans="1:24">
      <c r="A69">
        <v>650</v>
      </c>
      <c r="B69">
        <v>66</v>
      </c>
      <c r="C69">
        <f t="shared" si="11"/>
        <v>100</v>
      </c>
      <c r="D69">
        <v>7.5000000000000098</v>
      </c>
      <c r="E69">
        <v>5</v>
      </c>
      <c r="F69" s="8">
        <v>0.75</v>
      </c>
      <c r="G69" s="8">
        <v>8.4999999999999893</v>
      </c>
      <c r="H69" s="13">
        <f t="shared" ref="H69:H94" si="26">C69*(1-F69)+C69*F69*G69</f>
        <v>662.4999999999992</v>
      </c>
      <c r="I69">
        <f t="shared" si="21"/>
        <v>14.899999999999977</v>
      </c>
      <c r="J69" s="8">
        <v>4.25</v>
      </c>
      <c r="K69">
        <f t="shared" ref="K69:K94" si="27">C69*J69</f>
        <v>425</v>
      </c>
      <c r="L69">
        <f t="shared" si="22"/>
        <v>5</v>
      </c>
      <c r="M69" s="8">
        <v>4.25</v>
      </c>
      <c r="N69">
        <f t="shared" ref="N69:N94" si="28">C69*M69</f>
        <v>425</v>
      </c>
      <c r="O69">
        <f t="shared" si="23"/>
        <v>5</v>
      </c>
      <c r="P69" s="17">
        <f t="shared" ref="P69:P94" si="29">H69*J69*M69</f>
        <v>11966.406249999987</v>
      </c>
      <c r="Q69" s="11">
        <f t="shared" si="24"/>
        <v>542.74224999999933</v>
      </c>
      <c r="R69">
        <f t="shared" si="12"/>
        <v>469.5</v>
      </c>
      <c r="S69">
        <f t="shared" si="13"/>
        <v>23.475000000000001</v>
      </c>
      <c r="T69" s="8">
        <v>4.25</v>
      </c>
      <c r="U69" s="8">
        <v>4.25</v>
      </c>
      <c r="V69" s="17">
        <f t="shared" ref="V69:V94" si="30">R69*T69*U69</f>
        <v>8480.34375</v>
      </c>
      <c r="W69" s="13">
        <f t="shared" ref="W69:W94" si="31">V69-V68</f>
        <v>198.36374999999862</v>
      </c>
      <c r="X69" s="1">
        <f t="shared" ref="X69:X94" si="32">P69-V69</f>
        <v>3486.0624999999873</v>
      </c>
    </row>
    <row r="70" spans="1:24">
      <c r="A70">
        <v>660</v>
      </c>
      <c r="B70">
        <v>67</v>
      </c>
      <c r="C70">
        <f t="shared" ref="C70:C94" si="33">C69</f>
        <v>100</v>
      </c>
      <c r="D70">
        <v>7.6000000000000103</v>
      </c>
      <c r="E70">
        <v>5</v>
      </c>
      <c r="F70" s="8">
        <v>0.76</v>
      </c>
      <c r="G70" s="8">
        <v>8.5999999999999908</v>
      </c>
      <c r="H70" s="13">
        <f t="shared" si="26"/>
        <v>677.59999999999934</v>
      </c>
      <c r="I70">
        <f t="shared" si="21"/>
        <v>15.100000000000136</v>
      </c>
      <c r="J70" s="8">
        <v>4.3</v>
      </c>
      <c r="K70">
        <f t="shared" si="27"/>
        <v>430</v>
      </c>
      <c r="L70">
        <f t="shared" si="22"/>
        <v>5</v>
      </c>
      <c r="M70" s="8">
        <v>4.3</v>
      </c>
      <c r="N70">
        <f t="shared" si="28"/>
        <v>430</v>
      </c>
      <c r="O70">
        <f t="shared" si="23"/>
        <v>5</v>
      </c>
      <c r="P70" s="17">
        <f t="shared" si="29"/>
        <v>12528.823999999988</v>
      </c>
      <c r="Q70" s="11">
        <f t="shared" si="24"/>
        <v>562.41775000000052</v>
      </c>
      <c r="R70">
        <f t="shared" ref="R70:R94" si="34">R$4*S70</f>
        <v>469.5</v>
      </c>
      <c r="S70">
        <f t="shared" ref="S70:S94" si="35">S69</f>
        <v>23.475000000000001</v>
      </c>
      <c r="T70" s="8">
        <v>4.3</v>
      </c>
      <c r="U70" s="8">
        <v>4.3</v>
      </c>
      <c r="V70" s="17">
        <f t="shared" si="30"/>
        <v>8681.0549999999985</v>
      </c>
      <c r="W70" s="13">
        <f t="shared" si="31"/>
        <v>200.71124999999847</v>
      </c>
      <c r="X70" s="1">
        <f t="shared" si="32"/>
        <v>3847.7689999999893</v>
      </c>
    </row>
    <row r="71" spans="1:24">
      <c r="A71">
        <v>670</v>
      </c>
      <c r="B71">
        <v>68</v>
      </c>
      <c r="C71">
        <f t="shared" si="33"/>
        <v>100</v>
      </c>
      <c r="D71">
        <v>7.7000000000000099</v>
      </c>
      <c r="E71">
        <v>5</v>
      </c>
      <c r="F71" s="8">
        <v>0.77</v>
      </c>
      <c r="G71" s="8">
        <v>8.6999999999999904</v>
      </c>
      <c r="H71" s="13">
        <f t="shared" si="26"/>
        <v>692.8999999999993</v>
      </c>
      <c r="I71">
        <f t="shared" si="21"/>
        <v>15.299999999999955</v>
      </c>
      <c r="J71" s="8">
        <v>4.3499999999999996</v>
      </c>
      <c r="K71">
        <f t="shared" si="27"/>
        <v>434.99999999999994</v>
      </c>
      <c r="L71">
        <f t="shared" si="22"/>
        <v>4.9999999999999432</v>
      </c>
      <c r="M71" s="8">
        <v>4.3499999999999996</v>
      </c>
      <c r="N71">
        <f t="shared" si="28"/>
        <v>434.99999999999994</v>
      </c>
      <c r="O71">
        <f t="shared" si="23"/>
        <v>4.9999999999999432</v>
      </c>
      <c r="P71" s="17">
        <f t="shared" si="29"/>
        <v>13111.400249999984</v>
      </c>
      <c r="Q71" s="11">
        <f t="shared" si="24"/>
        <v>582.57624999999643</v>
      </c>
      <c r="R71">
        <f t="shared" si="34"/>
        <v>469.5</v>
      </c>
      <c r="S71">
        <f t="shared" si="35"/>
        <v>23.475000000000001</v>
      </c>
      <c r="T71" s="8">
        <v>4.3499999999999996</v>
      </c>
      <c r="U71" s="8">
        <v>4.3499999999999996</v>
      </c>
      <c r="V71" s="17">
        <f t="shared" si="30"/>
        <v>8884.1137499999986</v>
      </c>
      <c r="W71" s="13">
        <f t="shared" si="31"/>
        <v>203.05875000000015</v>
      </c>
      <c r="X71" s="1">
        <f t="shared" si="32"/>
        <v>4227.2864999999856</v>
      </c>
    </row>
    <row r="72" spans="1:24">
      <c r="A72">
        <v>680</v>
      </c>
      <c r="B72">
        <v>69</v>
      </c>
      <c r="C72">
        <f t="shared" si="33"/>
        <v>100</v>
      </c>
      <c r="D72">
        <v>7.8000000000000096</v>
      </c>
      <c r="E72">
        <v>5</v>
      </c>
      <c r="F72" s="8">
        <v>0.78</v>
      </c>
      <c r="G72" s="8">
        <v>8.7999999999999901</v>
      </c>
      <c r="H72" s="13">
        <f t="shared" si="26"/>
        <v>708.39999999999918</v>
      </c>
      <c r="I72">
        <f t="shared" si="21"/>
        <v>15.499999999999886</v>
      </c>
      <c r="J72" s="8">
        <v>4.3999999999999897</v>
      </c>
      <c r="K72">
        <f t="shared" si="27"/>
        <v>439.99999999999898</v>
      </c>
      <c r="L72">
        <f t="shared" si="22"/>
        <v>4.9999999999990337</v>
      </c>
      <c r="M72" s="8">
        <v>4.4000000000000004</v>
      </c>
      <c r="N72">
        <f t="shared" si="28"/>
        <v>440.00000000000006</v>
      </c>
      <c r="O72">
        <f t="shared" si="23"/>
        <v>5.0000000000001137</v>
      </c>
      <c r="P72" s="17">
        <f t="shared" si="29"/>
        <v>13714.623999999953</v>
      </c>
      <c r="Q72" s="11">
        <f t="shared" si="24"/>
        <v>603.22374999996828</v>
      </c>
      <c r="R72">
        <f t="shared" si="34"/>
        <v>469.5</v>
      </c>
      <c r="S72">
        <f t="shared" si="35"/>
        <v>23.475000000000001</v>
      </c>
      <c r="T72" s="8">
        <v>4.4000000000000004</v>
      </c>
      <c r="U72" s="8">
        <v>4.4000000000000004</v>
      </c>
      <c r="V72" s="17">
        <f t="shared" si="30"/>
        <v>9089.5200000000023</v>
      </c>
      <c r="W72" s="13">
        <f t="shared" si="31"/>
        <v>205.40625000000364</v>
      </c>
      <c r="X72" s="1">
        <f t="shared" si="32"/>
        <v>4625.1039999999502</v>
      </c>
    </row>
    <row r="73" spans="1:24">
      <c r="A73">
        <v>690</v>
      </c>
      <c r="B73">
        <v>70</v>
      </c>
      <c r="C73">
        <f t="shared" si="33"/>
        <v>100</v>
      </c>
      <c r="D73">
        <v>7.9000000000000101</v>
      </c>
      <c r="E73">
        <v>5</v>
      </c>
      <c r="F73" s="8">
        <v>0.79</v>
      </c>
      <c r="G73" s="8">
        <v>8.8999999999999897</v>
      </c>
      <c r="H73" s="13">
        <f t="shared" si="26"/>
        <v>724.09999999999923</v>
      </c>
      <c r="I73">
        <f t="shared" si="21"/>
        <v>15.700000000000045</v>
      </c>
      <c r="J73" s="8">
        <v>4.4499999999999904</v>
      </c>
      <c r="K73">
        <f t="shared" si="27"/>
        <v>444.99999999999903</v>
      </c>
      <c r="L73">
        <f t="shared" si="22"/>
        <v>5.0000000000000568</v>
      </c>
      <c r="M73" s="8">
        <v>4.45</v>
      </c>
      <c r="N73">
        <f t="shared" si="28"/>
        <v>445</v>
      </c>
      <c r="O73">
        <f t="shared" si="23"/>
        <v>4.9999999999999432</v>
      </c>
      <c r="P73" s="17">
        <f t="shared" si="29"/>
        <v>14338.990249999953</v>
      </c>
      <c r="Q73" s="11">
        <f t="shared" si="24"/>
        <v>624.36625000000095</v>
      </c>
      <c r="R73">
        <f t="shared" si="34"/>
        <v>469.5</v>
      </c>
      <c r="S73">
        <f t="shared" si="35"/>
        <v>23.475000000000001</v>
      </c>
      <c r="T73" s="8">
        <v>4.45</v>
      </c>
      <c r="U73" s="8">
        <v>4.45</v>
      </c>
      <c r="V73" s="17">
        <f t="shared" si="30"/>
        <v>9297.2737500000003</v>
      </c>
      <c r="W73" s="13">
        <f t="shared" si="31"/>
        <v>207.75374999999804</v>
      </c>
      <c r="X73" s="1">
        <f t="shared" si="32"/>
        <v>5041.7164999999532</v>
      </c>
    </row>
    <row r="74" spans="1:24">
      <c r="A74">
        <v>700</v>
      </c>
      <c r="B74">
        <v>71</v>
      </c>
      <c r="C74">
        <f t="shared" si="33"/>
        <v>100</v>
      </c>
      <c r="D74">
        <v>8.0000000000000107</v>
      </c>
      <c r="E74">
        <v>5</v>
      </c>
      <c r="F74" s="8">
        <v>0.8</v>
      </c>
      <c r="G74" s="8">
        <v>8.9999999999999893</v>
      </c>
      <c r="H74" s="13">
        <f t="shared" si="26"/>
        <v>739.99999999999909</v>
      </c>
      <c r="I74">
        <f t="shared" si="21"/>
        <v>15.899999999999864</v>
      </c>
      <c r="J74" s="8">
        <v>4.4999999999999902</v>
      </c>
      <c r="K74">
        <f t="shared" si="27"/>
        <v>449.99999999999903</v>
      </c>
      <c r="L74">
        <f t="shared" si="22"/>
        <v>5</v>
      </c>
      <c r="M74" s="8">
        <v>4.5</v>
      </c>
      <c r="N74">
        <f t="shared" si="28"/>
        <v>450</v>
      </c>
      <c r="O74">
        <f t="shared" si="23"/>
        <v>5</v>
      </c>
      <c r="P74" s="17">
        <f t="shared" si="29"/>
        <v>14984.999999999949</v>
      </c>
      <c r="Q74" s="11">
        <f t="shared" si="24"/>
        <v>646.00974999999562</v>
      </c>
      <c r="R74">
        <f t="shared" si="34"/>
        <v>469.5</v>
      </c>
      <c r="S74">
        <f t="shared" si="35"/>
        <v>23.475000000000001</v>
      </c>
      <c r="T74" s="8">
        <v>4.5</v>
      </c>
      <c r="U74" s="8">
        <v>4.5</v>
      </c>
      <c r="V74" s="17">
        <f t="shared" si="30"/>
        <v>9507.375</v>
      </c>
      <c r="W74" s="13">
        <f t="shared" si="31"/>
        <v>210.10124999999971</v>
      </c>
      <c r="X74" s="1">
        <f t="shared" si="32"/>
        <v>5477.6249999999491</v>
      </c>
    </row>
    <row r="75" spans="1:24">
      <c r="A75">
        <v>710</v>
      </c>
      <c r="B75">
        <v>72</v>
      </c>
      <c r="C75">
        <f t="shared" si="33"/>
        <v>100</v>
      </c>
      <c r="D75">
        <v>8.1000000000000103</v>
      </c>
      <c r="E75">
        <v>5</v>
      </c>
      <c r="F75" s="8">
        <v>0.81</v>
      </c>
      <c r="G75" s="8">
        <v>9.0999999999999908</v>
      </c>
      <c r="H75" s="13">
        <f t="shared" si="26"/>
        <v>756.09999999999923</v>
      </c>
      <c r="I75">
        <f t="shared" si="21"/>
        <v>16.100000000000136</v>
      </c>
      <c r="J75" s="8">
        <v>4.5499999999999901</v>
      </c>
      <c r="K75">
        <f t="shared" si="27"/>
        <v>454.99999999999898</v>
      </c>
      <c r="L75">
        <f t="shared" si="22"/>
        <v>4.9999999999999432</v>
      </c>
      <c r="M75" s="8">
        <v>4.55</v>
      </c>
      <c r="N75">
        <f t="shared" si="28"/>
        <v>455</v>
      </c>
      <c r="O75">
        <f t="shared" si="23"/>
        <v>5</v>
      </c>
      <c r="P75" s="17">
        <f t="shared" si="29"/>
        <v>15653.160249999948</v>
      </c>
      <c r="Q75" s="11">
        <f t="shared" si="24"/>
        <v>668.160249999999</v>
      </c>
      <c r="R75">
        <f t="shared" si="34"/>
        <v>469.5</v>
      </c>
      <c r="S75">
        <f t="shared" si="35"/>
        <v>23.475000000000001</v>
      </c>
      <c r="T75" s="8">
        <v>4.55</v>
      </c>
      <c r="U75" s="8">
        <v>4.55</v>
      </c>
      <c r="V75" s="17">
        <f t="shared" si="30"/>
        <v>9719.8237499999996</v>
      </c>
      <c r="W75" s="13">
        <f t="shared" si="31"/>
        <v>212.44874999999956</v>
      </c>
      <c r="X75" s="1">
        <f t="shared" si="32"/>
        <v>5933.3364999999485</v>
      </c>
    </row>
    <row r="76" spans="1:24">
      <c r="A76">
        <v>720</v>
      </c>
      <c r="B76">
        <v>73</v>
      </c>
      <c r="C76">
        <f t="shared" si="33"/>
        <v>100</v>
      </c>
      <c r="D76">
        <v>8.2000000000000099</v>
      </c>
      <c r="E76">
        <v>5</v>
      </c>
      <c r="F76" s="8">
        <v>0.82</v>
      </c>
      <c r="G76" s="8">
        <v>9.1999999999999904</v>
      </c>
      <c r="H76" s="13">
        <f t="shared" si="26"/>
        <v>772.39999999999918</v>
      </c>
      <c r="I76">
        <f t="shared" si="21"/>
        <v>16.299999999999955</v>
      </c>
      <c r="J76" s="8">
        <v>4.5999999999999899</v>
      </c>
      <c r="K76">
        <f t="shared" si="27"/>
        <v>459.99999999999898</v>
      </c>
      <c r="L76">
        <f t="shared" si="22"/>
        <v>5</v>
      </c>
      <c r="M76" s="8">
        <v>4.5999999999999996</v>
      </c>
      <c r="N76">
        <f t="shared" si="28"/>
        <v>459.99999999999994</v>
      </c>
      <c r="O76">
        <f t="shared" si="23"/>
        <v>4.9999999999999432</v>
      </c>
      <c r="P76" s="17">
        <f t="shared" si="29"/>
        <v>16343.983999999946</v>
      </c>
      <c r="Q76" s="11">
        <f t="shared" si="24"/>
        <v>690.82374999999774</v>
      </c>
      <c r="R76">
        <f t="shared" si="34"/>
        <v>469.5</v>
      </c>
      <c r="S76">
        <f t="shared" si="35"/>
        <v>23.475000000000001</v>
      </c>
      <c r="T76" s="8">
        <v>4.5999999999999996</v>
      </c>
      <c r="U76" s="8">
        <v>4.5999999999999996</v>
      </c>
      <c r="V76" s="17">
        <f t="shared" si="30"/>
        <v>9934.619999999999</v>
      </c>
      <c r="W76" s="13">
        <f t="shared" si="31"/>
        <v>214.79624999999942</v>
      </c>
      <c r="X76" s="1">
        <f t="shared" si="32"/>
        <v>6409.3639999999468</v>
      </c>
    </row>
    <row r="77" spans="1:24">
      <c r="A77">
        <v>730</v>
      </c>
      <c r="B77">
        <v>74</v>
      </c>
      <c r="C77">
        <f t="shared" si="33"/>
        <v>100</v>
      </c>
      <c r="D77">
        <v>8.3000000000000096</v>
      </c>
      <c r="E77">
        <v>5</v>
      </c>
      <c r="F77" s="8">
        <v>0.83</v>
      </c>
      <c r="G77" s="8">
        <v>9.2999999999999901</v>
      </c>
      <c r="H77" s="13">
        <f t="shared" si="26"/>
        <v>788.89999999999918</v>
      </c>
      <c r="I77">
        <f t="shared" si="21"/>
        <v>16.5</v>
      </c>
      <c r="J77" s="8">
        <v>4.6499999999999897</v>
      </c>
      <c r="K77">
        <f t="shared" si="27"/>
        <v>464.99999999999898</v>
      </c>
      <c r="L77">
        <f t="shared" si="22"/>
        <v>5</v>
      </c>
      <c r="M77" s="8">
        <v>4.6500000000000004</v>
      </c>
      <c r="N77">
        <f t="shared" si="28"/>
        <v>465.00000000000006</v>
      </c>
      <c r="O77">
        <f t="shared" si="23"/>
        <v>5.0000000000001137</v>
      </c>
      <c r="P77" s="17">
        <f t="shared" si="29"/>
        <v>17057.990249999944</v>
      </c>
      <c r="Q77" s="11">
        <f t="shared" si="24"/>
        <v>714.00624999999854</v>
      </c>
      <c r="R77">
        <f t="shared" si="34"/>
        <v>469.5</v>
      </c>
      <c r="S77">
        <f t="shared" si="35"/>
        <v>23.475000000000001</v>
      </c>
      <c r="T77" s="8">
        <v>4.6500000000000004</v>
      </c>
      <c r="U77" s="8">
        <v>4.6500000000000004</v>
      </c>
      <c r="V77" s="17">
        <f t="shared" si="30"/>
        <v>10151.763750000002</v>
      </c>
      <c r="W77" s="13">
        <f t="shared" si="31"/>
        <v>217.14375000000291</v>
      </c>
      <c r="X77" s="1">
        <f t="shared" si="32"/>
        <v>6906.2264999999425</v>
      </c>
    </row>
    <row r="78" spans="1:24">
      <c r="A78">
        <v>740</v>
      </c>
      <c r="B78">
        <v>75</v>
      </c>
      <c r="C78">
        <f t="shared" si="33"/>
        <v>100</v>
      </c>
      <c r="D78">
        <v>8.4000000000000092</v>
      </c>
      <c r="E78">
        <v>5</v>
      </c>
      <c r="F78" s="8">
        <v>0.84</v>
      </c>
      <c r="G78" s="8">
        <v>9.3999999999999897</v>
      </c>
      <c r="H78" s="13">
        <f t="shared" si="26"/>
        <v>805.59999999999911</v>
      </c>
      <c r="I78">
        <f t="shared" si="21"/>
        <v>16.699999999999932</v>
      </c>
      <c r="J78" s="8">
        <v>4.6999999999999904</v>
      </c>
      <c r="K78">
        <f t="shared" si="27"/>
        <v>469.99999999999903</v>
      </c>
      <c r="L78">
        <f t="shared" si="22"/>
        <v>5.0000000000000568</v>
      </c>
      <c r="M78" s="8">
        <v>4.7</v>
      </c>
      <c r="N78">
        <f t="shared" si="28"/>
        <v>470</v>
      </c>
      <c r="O78">
        <f t="shared" si="23"/>
        <v>4.9999999999999432</v>
      </c>
      <c r="P78" s="17">
        <f t="shared" si="29"/>
        <v>17795.703999999943</v>
      </c>
      <c r="Q78" s="11">
        <f t="shared" si="24"/>
        <v>737.71374999999898</v>
      </c>
      <c r="R78">
        <f t="shared" si="34"/>
        <v>469.5</v>
      </c>
      <c r="S78">
        <f t="shared" si="35"/>
        <v>23.475000000000001</v>
      </c>
      <c r="T78" s="8">
        <v>4.7</v>
      </c>
      <c r="U78" s="8">
        <v>4.7</v>
      </c>
      <c r="V78" s="17">
        <f t="shared" si="30"/>
        <v>10371.255000000001</v>
      </c>
      <c r="W78" s="13">
        <f t="shared" si="31"/>
        <v>219.49124999999913</v>
      </c>
      <c r="X78" s="1">
        <f t="shared" si="32"/>
        <v>7424.4489999999423</v>
      </c>
    </row>
    <row r="79" spans="1:24">
      <c r="A79">
        <v>750</v>
      </c>
      <c r="B79">
        <v>76</v>
      </c>
      <c r="C79">
        <f t="shared" si="33"/>
        <v>100</v>
      </c>
      <c r="D79">
        <v>8.5000000000000107</v>
      </c>
      <c r="E79">
        <v>5</v>
      </c>
      <c r="F79" s="8">
        <v>0.85</v>
      </c>
      <c r="G79" s="8">
        <v>9.4999999999999893</v>
      </c>
      <c r="H79" s="13">
        <f t="shared" si="26"/>
        <v>822.49999999999909</v>
      </c>
      <c r="I79">
        <f t="shared" si="21"/>
        <v>16.899999999999977</v>
      </c>
      <c r="J79" s="8">
        <v>4.7499999999999902</v>
      </c>
      <c r="K79">
        <f t="shared" si="27"/>
        <v>474.99999999999903</v>
      </c>
      <c r="L79">
        <f t="shared" si="22"/>
        <v>5</v>
      </c>
      <c r="M79" s="8">
        <v>4.75</v>
      </c>
      <c r="N79">
        <f t="shared" si="28"/>
        <v>475</v>
      </c>
      <c r="O79">
        <f t="shared" si="23"/>
        <v>5</v>
      </c>
      <c r="P79" s="17">
        <f t="shared" si="29"/>
        <v>18557.656249999942</v>
      </c>
      <c r="Q79" s="11">
        <f t="shared" si="24"/>
        <v>761.95224999999846</v>
      </c>
      <c r="R79">
        <f t="shared" si="34"/>
        <v>469.5</v>
      </c>
      <c r="S79">
        <f t="shared" si="35"/>
        <v>23.475000000000001</v>
      </c>
      <c r="T79" s="8">
        <v>4.75</v>
      </c>
      <c r="U79" s="8">
        <v>4.75</v>
      </c>
      <c r="V79" s="17">
        <f t="shared" si="30"/>
        <v>10593.09375</v>
      </c>
      <c r="W79" s="13">
        <f t="shared" si="31"/>
        <v>221.83874999999898</v>
      </c>
      <c r="X79" s="1">
        <f t="shared" si="32"/>
        <v>7964.5624999999418</v>
      </c>
    </row>
    <row r="80" spans="1:24">
      <c r="A80">
        <v>760</v>
      </c>
      <c r="B80">
        <v>77</v>
      </c>
      <c r="C80">
        <f t="shared" si="33"/>
        <v>100</v>
      </c>
      <c r="D80">
        <v>8.6000000000000103</v>
      </c>
      <c r="E80">
        <v>5</v>
      </c>
      <c r="F80" s="8">
        <v>0.86</v>
      </c>
      <c r="G80" s="8">
        <v>9.5999999999999908</v>
      </c>
      <c r="H80" s="13">
        <f t="shared" si="26"/>
        <v>839.59999999999923</v>
      </c>
      <c r="I80">
        <f t="shared" si="21"/>
        <v>17.100000000000136</v>
      </c>
      <c r="J80" s="8">
        <v>4.7999999999999901</v>
      </c>
      <c r="K80">
        <f t="shared" si="27"/>
        <v>479.99999999999898</v>
      </c>
      <c r="L80">
        <f t="shared" si="22"/>
        <v>4.9999999999999432</v>
      </c>
      <c r="M80" s="8">
        <v>4.8</v>
      </c>
      <c r="N80">
        <f t="shared" si="28"/>
        <v>480</v>
      </c>
      <c r="O80">
        <f t="shared" si="23"/>
        <v>5</v>
      </c>
      <c r="P80" s="17">
        <f t="shared" si="29"/>
        <v>19344.383999999944</v>
      </c>
      <c r="Q80" s="11">
        <f t="shared" si="24"/>
        <v>786.72775000000183</v>
      </c>
      <c r="R80">
        <f t="shared" si="34"/>
        <v>469.5</v>
      </c>
      <c r="S80">
        <f t="shared" si="35"/>
        <v>23.475000000000001</v>
      </c>
      <c r="T80" s="8">
        <v>4.8</v>
      </c>
      <c r="U80" s="8">
        <v>4.8</v>
      </c>
      <c r="V80" s="17">
        <f t="shared" si="30"/>
        <v>10817.279999999999</v>
      </c>
      <c r="W80" s="13">
        <f t="shared" si="31"/>
        <v>224.18624999999884</v>
      </c>
      <c r="X80" s="1">
        <f t="shared" si="32"/>
        <v>8527.1039999999448</v>
      </c>
    </row>
    <row r="81" spans="1:24">
      <c r="A81">
        <v>770</v>
      </c>
      <c r="B81">
        <v>78</v>
      </c>
      <c r="C81">
        <f t="shared" si="33"/>
        <v>100</v>
      </c>
      <c r="D81">
        <v>8.7000000000000099</v>
      </c>
      <c r="E81">
        <v>5</v>
      </c>
      <c r="F81" s="8">
        <v>0.87</v>
      </c>
      <c r="G81" s="8">
        <v>9.6999999999999904</v>
      </c>
      <c r="H81" s="13">
        <f t="shared" si="26"/>
        <v>856.89999999999918</v>
      </c>
      <c r="I81">
        <f t="shared" si="21"/>
        <v>17.299999999999955</v>
      </c>
      <c r="J81" s="8">
        <v>4.8499999999999899</v>
      </c>
      <c r="K81">
        <f t="shared" si="27"/>
        <v>484.99999999999898</v>
      </c>
      <c r="L81">
        <f t="shared" si="22"/>
        <v>5</v>
      </c>
      <c r="M81" s="8">
        <v>4.8499999999999996</v>
      </c>
      <c r="N81">
        <f t="shared" si="28"/>
        <v>484.99999999999994</v>
      </c>
      <c r="O81">
        <f t="shared" si="23"/>
        <v>4.9999999999999432</v>
      </c>
      <c r="P81" s="17">
        <f t="shared" si="29"/>
        <v>20156.430249999936</v>
      </c>
      <c r="Q81" s="11">
        <f t="shared" si="24"/>
        <v>812.04624999999214</v>
      </c>
      <c r="R81">
        <f t="shared" si="34"/>
        <v>469.5</v>
      </c>
      <c r="S81">
        <f t="shared" si="35"/>
        <v>23.475000000000001</v>
      </c>
      <c r="T81" s="8">
        <v>4.8499999999999996</v>
      </c>
      <c r="U81" s="8">
        <v>4.8499999999999996</v>
      </c>
      <c r="V81" s="17">
        <f t="shared" si="30"/>
        <v>11043.813749999998</v>
      </c>
      <c r="W81" s="13">
        <f t="shared" si="31"/>
        <v>226.53374999999869</v>
      </c>
      <c r="X81" s="1">
        <f t="shared" si="32"/>
        <v>9112.6164999999382</v>
      </c>
    </row>
    <row r="82" spans="1:24">
      <c r="A82">
        <v>780</v>
      </c>
      <c r="B82">
        <v>79</v>
      </c>
      <c r="C82">
        <f t="shared" si="33"/>
        <v>100</v>
      </c>
      <c r="D82">
        <v>8.8000000000000096</v>
      </c>
      <c r="E82">
        <v>5</v>
      </c>
      <c r="F82" s="8">
        <v>0.88</v>
      </c>
      <c r="G82" s="8">
        <v>9.7999999999999901</v>
      </c>
      <c r="H82" s="13">
        <f t="shared" si="26"/>
        <v>874.39999999999918</v>
      </c>
      <c r="I82">
        <f t="shared" si="21"/>
        <v>17.5</v>
      </c>
      <c r="J82" s="8">
        <v>4.8999999999999897</v>
      </c>
      <c r="K82">
        <f t="shared" si="27"/>
        <v>489.99999999999898</v>
      </c>
      <c r="L82">
        <f t="shared" si="22"/>
        <v>5</v>
      </c>
      <c r="M82" s="8">
        <v>4.9000000000000004</v>
      </c>
      <c r="N82">
        <f t="shared" si="28"/>
        <v>490.00000000000006</v>
      </c>
      <c r="O82">
        <f t="shared" si="23"/>
        <v>5.0000000000001137</v>
      </c>
      <c r="P82" s="17">
        <f t="shared" si="29"/>
        <v>20994.343999999935</v>
      </c>
      <c r="Q82" s="11">
        <f t="shared" si="24"/>
        <v>837.91374999999971</v>
      </c>
      <c r="R82">
        <f t="shared" si="34"/>
        <v>469.5</v>
      </c>
      <c r="S82">
        <f t="shared" si="35"/>
        <v>23.475000000000001</v>
      </c>
      <c r="T82" s="8">
        <v>4.9000000000000004</v>
      </c>
      <c r="U82" s="8">
        <v>4.9000000000000004</v>
      </c>
      <c r="V82" s="17">
        <f t="shared" si="30"/>
        <v>11272.695000000002</v>
      </c>
      <c r="W82" s="13">
        <f t="shared" si="31"/>
        <v>228.881250000004</v>
      </c>
      <c r="X82" s="1">
        <f t="shared" si="32"/>
        <v>9721.6489999999339</v>
      </c>
    </row>
    <row r="83" spans="1:24">
      <c r="A83">
        <v>790</v>
      </c>
      <c r="B83">
        <v>80</v>
      </c>
      <c r="C83">
        <f t="shared" si="33"/>
        <v>100</v>
      </c>
      <c r="D83">
        <v>8.9000000000000092</v>
      </c>
      <c r="E83">
        <v>5</v>
      </c>
      <c r="F83" s="8">
        <v>0.89</v>
      </c>
      <c r="G83" s="8">
        <v>9.8999999999999897</v>
      </c>
      <c r="H83" s="13">
        <f t="shared" si="26"/>
        <v>892.09999999999911</v>
      </c>
      <c r="I83">
        <f t="shared" si="21"/>
        <v>17.699999999999932</v>
      </c>
      <c r="J83" s="8">
        <v>4.9499999999999904</v>
      </c>
      <c r="K83">
        <f t="shared" si="27"/>
        <v>494.99999999999903</v>
      </c>
      <c r="L83">
        <f t="shared" si="22"/>
        <v>5.0000000000000568</v>
      </c>
      <c r="M83" s="8">
        <v>4.95</v>
      </c>
      <c r="N83">
        <f t="shared" si="28"/>
        <v>495</v>
      </c>
      <c r="O83">
        <f t="shared" si="23"/>
        <v>4.9999999999999432</v>
      </c>
      <c r="P83" s="17">
        <f t="shared" si="29"/>
        <v>21858.680249999936</v>
      </c>
      <c r="Q83" s="11">
        <f t="shared" si="24"/>
        <v>864.33625000000029</v>
      </c>
      <c r="R83">
        <f t="shared" si="34"/>
        <v>469.5</v>
      </c>
      <c r="S83">
        <f t="shared" si="35"/>
        <v>23.475000000000001</v>
      </c>
      <c r="T83" s="8">
        <v>4.95</v>
      </c>
      <c r="U83" s="8">
        <v>4.95</v>
      </c>
      <c r="V83" s="17">
        <f t="shared" si="30"/>
        <v>11503.923750000002</v>
      </c>
      <c r="W83" s="13">
        <f t="shared" si="31"/>
        <v>231.22875000000022</v>
      </c>
      <c r="X83" s="1">
        <f t="shared" si="32"/>
        <v>10354.756499999934</v>
      </c>
    </row>
    <row r="84" spans="1:24">
      <c r="A84">
        <v>800</v>
      </c>
      <c r="B84">
        <v>81</v>
      </c>
      <c r="C84">
        <f t="shared" si="33"/>
        <v>100</v>
      </c>
      <c r="D84">
        <v>9.0000000000000107</v>
      </c>
      <c r="E84">
        <v>5</v>
      </c>
      <c r="F84" s="8">
        <v>0.9</v>
      </c>
      <c r="G84" s="8">
        <v>9.9999999999999893</v>
      </c>
      <c r="H84" s="13">
        <f t="shared" si="26"/>
        <v>909.99999999999909</v>
      </c>
      <c r="I84">
        <f t="shared" si="21"/>
        <v>17.899999999999977</v>
      </c>
      <c r="J84" s="8">
        <v>4.9999999999999902</v>
      </c>
      <c r="K84">
        <f t="shared" si="27"/>
        <v>499.99999999999903</v>
      </c>
      <c r="L84">
        <f t="shared" si="22"/>
        <v>5</v>
      </c>
      <c r="M84" s="8">
        <v>5</v>
      </c>
      <c r="N84">
        <f t="shared" si="28"/>
        <v>500</v>
      </c>
      <c r="O84">
        <f t="shared" si="23"/>
        <v>5</v>
      </c>
      <c r="P84" s="17">
        <f t="shared" si="29"/>
        <v>22749.999999999931</v>
      </c>
      <c r="Q84" s="11">
        <f t="shared" si="24"/>
        <v>891.31974999999511</v>
      </c>
      <c r="R84">
        <f t="shared" si="34"/>
        <v>469.5</v>
      </c>
      <c r="S84">
        <f t="shared" si="35"/>
        <v>23.475000000000001</v>
      </c>
      <c r="T84" s="8">
        <v>5</v>
      </c>
      <c r="U84" s="8">
        <v>5</v>
      </c>
      <c r="V84" s="17">
        <f t="shared" si="30"/>
        <v>11737.5</v>
      </c>
      <c r="W84" s="13">
        <f t="shared" si="31"/>
        <v>233.57624999999825</v>
      </c>
      <c r="X84" s="1">
        <f t="shared" si="32"/>
        <v>11012.499999999931</v>
      </c>
    </row>
    <row r="85" spans="1:24">
      <c r="A85">
        <v>810</v>
      </c>
      <c r="B85">
        <v>82</v>
      </c>
      <c r="C85">
        <f t="shared" si="33"/>
        <v>100</v>
      </c>
      <c r="D85">
        <v>9.1000000000000103</v>
      </c>
      <c r="E85">
        <v>5</v>
      </c>
      <c r="F85" s="8">
        <v>0.91</v>
      </c>
      <c r="G85" s="8">
        <v>10.1</v>
      </c>
      <c r="H85" s="13">
        <f t="shared" si="26"/>
        <v>928.1</v>
      </c>
      <c r="I85">
        <f t="shared" si="21"/>
        <v>18.100000000000932</v>
      </c>
      <c r="J85" s="8">
        <v>5.0499999999999901</v>
      </c>
      <c r="K85">
        <f t="shared" si="27"/>
        <v>504.99999999999898</v>
      </c>
      <c r="L85">
        <f t="shared" si="22"/>
        <v>4.9999999999999432</v>
      </c>
      <c r="M85" s="8">
        <v>5.05</v>
      </c>
      <c r="N85">
        <f t="shared" si="28"/>
        <v>505</v>
      </c>
      <c r="O85">
        <f t="shared" si="23"/>
        <v>5</v>
      </c>
      <c r="P85" s="17">
        <f t="shared" si="29"/>
        <v>23668.870249999953</v>
      </c>
      <c r="Q85" s="11">
        <f t="shared" si="24"/>
        <v>918.87025000002177</v>
      </c>
      <c r="R85">
        <f t="shared" si="34"/>
        <v>469.5</v>
      </c>
      <c r="S85">
        <f t="shared" si="35"/>
        <v>23.475000000000001</v>
      </c>
      <c r="T85" s="8">
        <v>5.05</v>
      </c>
      <c r="U85" s="8">
        <v>5.05</v>
      </c>
      <c r="V85" s="17">
        <f t="shared" si="30"/>
        <v>11973.42375</v>
      </c>
      <c r="W85" s="13">
        <f t="shared" si="31"/>
        <v>235.92374999999993</v>
      </c>
      <c r="X85" s="1">
        <f t="shared" si="32"/>
        <v>11695.446499999953</v>
      </c>
    </row>
    <row r="86" spans="1:24">
      <c r="A86">
        <v>820</v>
      </c>
      <c r="B86">
        <v>83</v>
      </c>
      <c r="C86">
        <f t="shared" si="33"/>
        <v>100</v>
      </c>
      <c r="D86">
        <v>9.2000000000000099</v>
      </c>
      <c r="E86">
        <v>5</v>
      </c>
      <c r="F86" s="8">
        <v>0.92</v>
      </c>
      <c r="G86" s="8">
        <v>10.199999999999999</v>
      </c>
      <c r="H86" s="13">
        <f t="shared" si="26"/>
        <v>946.4</v>
      </c>
      <c r="I86">
        <f t="shared" si="21"/>
        <v>18.299999999999955</v>
      </c>
      <c r="J86" s="8">
        <v>5.0999999999999899</v>
      </c>
      <c r="K86">
        <f t="shared" si="27"/>
        <v>509.99999999999898</v>
      </c>
      <c r="L86">
        <f t="shared" si="22"/>
        <v>5</v>
      </c>
      <c r="M86" s="8">
        <v>5.0999999999999996</v>
      </c>
      <c r="N86">
        <f t="shared" si="28"/>
        <v>509.99999999999994</v>
      </c>
      <c r="O86">
        <f t="shared" si="23"/>
        <v>4.9999999999999432</v>
      </c>
      <c r="P86" s="17">
        <f t="shared" si="29"/>
        <v>24615.86399999995</v>
      </c>
      <c r="Q86" s="11">
        <f t="shared" si="24"/>
        <v>946.99374999999782</v>
      </c>
      <c r="R86">
        <f t="shared" si="34"/>
        <v>469.5</v>
      </c>
      <c r="S86">
        <f t="shared" si="35"/>
        <v>23.475000000000001</v>
      </c>
      <c r="T86" s="8">
        <v>5.0999999999999996</v>
      </c>
      <c r="U86" s="8">
        <v>5.0999999999999996</v>
      </c>
      <c r="V86" s="17">
        <f t="shared" si="30"/>
        <v>12211.694999999998</v>
      </c>
      <c r="W86" s="13">
        <f t="shared" si="31"/>
        <v>238.27124999999796</v>
      </c>
      <c r="X86" s="1">
        <f t="shared" si="32"/>
        <v>12404.168999999953</v>
      </c>
    </row>
    <row r="87" spans="1:24">
      <c r="A87">
        <v>830</v>
      </c>
      <c r="B87">
        <v>84</v>
      </c>
      <c r="C87">
        <f t="shared" si="33"/>
        <v>100</v>
      </c>
      <c r="D87">
        <v>9.3000000000000096</v>
      </c>
      <c r="E87">
        <v>5</v>
      </c>
      <c r="F87" s="8">
        <v>0.93</v>
      </c>
      <c r="G87" s="8">
        <v>10.3</v>
      </c>
      <c r="H87" s="13">
        <f t="shared" si="26"/>
        <v>964.90000000000009</v>
      </c>
      <c r="I87">
        <f t="shared" si="21"/>
        <v>18.500000000000114</v>
      </c>
      <c r="J87" s="8">
        <v>5.1499999999999897</v>
      </c>
      <c r="K87">
        <f t="shared" si="27"/>
        <v>514.99999999999898</v>
      </c>
      <c r="L87">
        <f t="shared" si="22"/>
        <v>5</v>
      </c>
      <c r="M87" s="8">
        <v>5.15</v>
      </c>
      <c r="N87">
        <f t="shared" si="28"/>
        <v>515</v>
      </c>
      <c r="O87">
        <f t="shared" si="23"/>
        <v>5.0000000000000568</v>
      </c>
      <c r="P87" s="17">
        <f t="shared" si="29"/>
        <v>25591.560249999955</v>
      </c>
      <c r="Q87" s="11">
        <f t="shared" si="24"/>
        <v>975.69625000000451</v>
      </c>
      <c r="R87">
        <f t="shared" si="34"/>
        <v>469.5</v>
      </c>
      <c r="S87">
        <f t="shared" si="35"/>
        <v>23.475000000000001</v>
      </c>
      <c r="T87" s="8">
        <v>5.15</v>
      </c>
      <c r="U87" s="8">
        <v>5.15</v>
      </c>
      <c r="V87" s="17">
        <f t="shared" si="30"/>
        <v>12452.313750000001</v>
      </c>
      <c r="W87" s="13">
        <f t="shared" si="31"/>
        <v>240.61875000000327</v>
      </c>
      <c r="X87" s="1">
        <f t="shared" si="32"/>
        <v>13139.246499999954</v>
      </c>
    </row>
    <row r="88" spans="1:24">
      <c r="A88">
        <v>840</v>
      </c>
      <c r="B88">
        <v>85</v>
      </c>
      <c r="C88">
        <f t="shared" si="33"/>
        <v>100</v>
      </c>
      <c r="D88">
        <v>9.4000000000000092</v>
      </c>
      <c r="E88">
        <v>5</v>
      </c>
      <c r="F88" s="8">
        <v>0.94</v>
      </c>
      <c r="G88" s="8">
        <v>10.4</v>
      </c>
      <c r="H88" s="13">
        <f t="shared" si="26"/>
        <v>983.6</v>
      </c>
      <c r="I88">
        <f t="shared" si="21"/>
        <v>18.699999999999932</v>
      </c>
      <c r="J88" s="8">
        <v>5.1999999999999904</v>
      </c>
      <c r="K88">
        <f t="shared" si="27"/>
        <v>519.99999999999909</v>
      </c>
      <c r="L88">
        <f t="shared" si="22"/>
        <v>5.0000000000001137</v>
      </c>
      <c r="M88" s="8">
        <v>5.2</v>
      </c>
      <c r="N88">
        <f t="shared" si="28"/>
        <v>520</v>
      </c>
      <c r="O88">
        <f t="shared" si="23"/>
        <v>5</v>
      </c>
      <c r="P88" s="17">
        <f t="shared" si="29"/>
        <v>26596.543999999951</v>
      </c>
      <c r="Q88" s="11">
        <f t="shared" si="24"/>
        <v>1004.9837499999958</v>
      </c>
      <c r="R88">
        <f t="shared" si="34"/>
        <v>469.5</v>
      </c>
      <c r="S88">
        <f t="shared" si="35"/>
        <v>23.475000000000001</v>
      </c>
      <c r="T88" s="8">
        <v>5.2</v>
      </c>
      <c r="U88" s="8">
        <v>5.2</v>
      </c>
      <c r="V88" s="17">
        <f t="shared" si="30"/>
        <v>12695.28</v>
      </c>
      <c r="W88" s="13">
        <f t="shared" si="31"/>
        <v>242.96624999999949</v>
      </c>
      <c r="X88" s="1">
        <f t="shared" si="32"/>
        <v>13901.26399999995</v>
      </c>
    </row>
    <row r="89" spans="1:24">
      <c r="A89">
        <v>850</v>
      </c>
      <c r="B89">
        <v>86</v>
      </c>
      <c r="C89">
        <f t="shared" si="33"/>
        <v>100</v>
      </c>
      <c r="D89">
        <v>9.5000000000000107</v>
      </c>
      <c r="E89">
        <v>5</v>
      </c>
      <c r="F89" s="8">
        <v>0.95</v>
      </c>
      <c r="G89" s="8">
        <v>10.5</v>
      </c>
      <c r="H89" s="13">
        <f t="shared" si="26"/>
        <v>1002.5</v>
      </c>
      <c r="I89">
        <f t="shared" si="21"/>
        <v>18.899999999999977</v>
      </c>
      <c r="J89" s="8">
        <v>5.2499999999999902</v>
      </c>
      <c r="K89">
        <f t="shared" si="27"/>
        <v>524.99999999999898</v>
      </c>
      <c r="L89">
        <f t="shared" si="22"/>
        <v>4.9999999999998863</v>
      </c>
      <c r="M89" s="8">
        <v>5.25</v>
      </c>
      <c r="N89">
        <f t="shared" si="28"/>
        <v>525</v>
      </c>
      <c r="O89">
        <f t="shared" si="23"/>
        <v>5</v>
      </c>
      <c r="P89" s="17">
        <f t="shared" si="29"/>
        <v>27631.406249999949</v>
      </c>
      <c r="Q89" s="11">
        <f t="shared" si="24"/>
        <v>1034.8622499999983</v>
      </c>
      <c r="R89">
        <f t="shared" si="34"/>
        <v>469.5</v>
      </c>
      <c r="S89">
        <f t="shared" si="35"/>
        <v>23.475000000000001</v>
      </c>
      <c r="T89" s="8">
        <v>5.25</v>
      </c>
      <c r="U89" s="8">
        <v>5.25</v>
      </c>
      <c r="V89" s="17">
        <f t="shared" si="30"/>
        <v>12940.59375</v>
      </c>
      <c r="W89" s="13">
        <f t="shared" si="31"/>
        <v>245.31374999999935</v>
      </c>
      <c r="X89" s="1">
        <f t="shared" si="32"/>
        <v>14690.812499999949</v>
      </c>
    </row>
    <row r="90" spans="1:24">
      <c r="A90">
        <v>860</v>
      </c>
      <c r="B90">
        <v>87</v>
      </c>
      <c r="C90">
        <f t="shared" si="33"/>
        <v>100</v>
      </c>
      <c r="D90">
        <v>9.6000000000000103</v>
      </c>
      <c r="E90">
        <v>5</v>
      </c>
      <c r="F90" s="8">
        <v>0.96</v>
      </c>
      <c r="G90" s="8">
        <v>10.6</v>
      </c>
      <c r="H90" s="13">
        <f t="shared" si="26"/>
        <v>1021.5999999999999</v>
      </c>
      <c r="I90">
        <f t="shared" si="21"/>
        <v>19.099999999999909</v>
      </c>
      <c r="J90" s="8">
        <v>5.2999999999999901</v>
      </c>
      <c r="K90">
        <f t="shared" si="27"/>
        <v>529.99999999999898</v>
      </c>
      <c r="L90">
        <f t="shared" si="22"/>
        <v>5</v>
      </c>
      <c r="M90" s="8">
        <v>5.3</v>
      </c>
      <c r="N90">
        <f t="shared" si="28"/>
        <v>530</v>
      </c>
      <c r="O90">
        <f t="shared" si="23"/>
        <v>5</v>
      </c>
      <c r="P90" s="17">
        <f t="shared" si="29"/>
        <v>28696.743999999944</v>
      </c>
      <c r="Q90" s="11">
        <f t="shared" si="24"/>
        <v>1065.3377499999951</v>
      </c>
      <c r="R90">
        <f t="shared" si="34"/>
        <v>469.5</v>
      </c>
      <c r="S90">
        <f t="shared" si="35"/>
        <v>23.475000000000001</v>
      </c>
      <c r="T90" s="8">
        <v>5.3</v>
      </c>
      <c r="U90" s="8">
        <v>5.3</v>
      </c>
      <c r="V90" s="17">
        <f t="shared" si="30"/>
        <v>13188.254999999999</v>
      </c>
      <c r="W90" s="13">
        <f t="shared" si="31"/>
        <v>247.6612499999992</v>
      </c>
      <c r="X90" s="1">
        <f t="shared" si="32"/>
        <v>15508.488999999945</v>
      </c>
    </row>
    <row r="91" spans="1:24">
      <c r="A91">
        <v>870</v>
      </c>
      <c r="B91">
        <v>88</v>
      </c>
      <c r="C91">
        <f t="shared" si="33"/>
        <v>100</v>
      </c>
      <c r="D91">
        <v>9.7000000000000099</v>
      </c>
      <c r="E91">
        <v>5</v>
      </c>
      <c r="F91" s="8">
        <v>0.97</v>
      </c>
      <c r="G91" s="8">
        <v>10.7</v>
      </c>
      <c r="H91" s="13">
        <f t="shared" si="26"/>
        <v>1040.8999999999999</v>
      </c>
      <c r="I91">
        <f t="shared" si="21"/>
        <v>19.299999999999955</v>
      </c>
      <c r="J91" s="8">
        <v>5.3499999999999899</v>
      </c>
      <c r="K91">
        <f t="shared" si="27"/>
        <v>534.99999999999898</v>
      </c>
      <c r="L91">
        <f t="shared" si="22"/>
        <v>5</v>
      </c>
      <c r="M91" s="8">
        <v>5.35</v>
      </c>
      <c r="N91">
        <f t="shared" si="28"/>
        <v>535</v>
      </c>
      <c r="O91">
        <f t="shared" si="23"/>
        <v>5</v>
      </c>
      <c r="P91" s="17">
        <f t="shared" si="29"/>
        <v>29793.160249999939</v>
      </c>
      <c r="Q91" s="11">
        <f t="shared" si="24"/>
        <v>1096.4162499999948</v>
      </c>
      <c r="R91">
        <f t="shared" si="34"/>
        <v>469.5</v>
      </c>
      <c r="S91">
        <f t="shared" si="35"/>
        <v>23.475000000000001</v>
      </c>
      <c r="T91" s="8">
        <v>5.35</v>
      </c>
      <c r="U91" s="8">
        <v>5.35</v>
      </c>
      <c r="V91" s="17">
        <f t="shared" si="30"/>
        <v>13438.263749999998</v>
      </c>
      <c r="W91" s="13">
        <f t="shared" si="31"/>
        <v>250.00874999999905</v>
      </c>
      <c r="X91" s="1">
        <f t="shared" si="32"/>
        <v>16354.896499999941</v>
      </c>
    </row>
    <row r="92" spans="1:24">
      <c r="A92">
        <v>880</v>
      </c>
      <c r="B92">
        <v>89</v>
      </c>
      <c r="C92">
        <f t="shared" si="33"/>
        <v>100</v>
      </c>
      <c r="D92">
        <v>9.8000000000000096</v>
      </c>
      <c r="E92">
        <v>5</v>
      </c>
      <c r="F92" s="8">
        <v>0.98</v>
      </c>
      <c r="G92" s="8">
        <v>10.8</v>
      </c>
      <c r="H92" s="13">
        <f t="shared" si="26"/>
        <v>1060.4000000000001</v>
      </c>
      <c r="I92">
        <f t="shared" si="21"/>
        <v>19.500000000000227</v>
      </c>
      <c r="J92" s="8">
        <v>5.3999999999999897</v>
      </c>
      <c r="K92">
        <f t="shared" si="27"/>
        <v>539.99999999999898</v>
      </c>
      <c r="L92">
        <f t="shared" si="22"/>
        <v>5</v>
      </c>
      <c r="M92" s="8">
        <v>5.4</v>
      </c>
      <c r="N92">
        <f t="shared" si="28"/>
        <v>540</v>
      </c>
      <c r="O92">
        <f t="shared" si="23"/>
        <v>5</v>
      </c>
      <c r="P92" s="17">
        <f t="shared" si="29"/>
        <v>30921.263999999948</v>
      </c>
      <c r="Q92" s="11">
        <f t="shared" si="24"/>
        <v>1128.1037500000093</v>
      </c>
      <c r="R92">
        <f t="shared" si="34"/>
        <v>469.5</v>
      </c>
      <c r="S92">
        <f t="shared" si="35"/>
        <v>23.475000000000001</v>
      </c>
      <c r="T92" s="8">
        <v>5.4</v>
      </c>
      <c r="U92" s="8">
        <v>5.4</v>
      </c>
      <c r="V92" s="17">
        <f t="shared" si="30"/>
        <v>13690.620000000003</v>
      </c>
      <c r="W92" s="13">
        <f t="shared" si="31"/>
        <v>252.35625000000437</v>
      </c>
      <c r="X92" s="1">
        <f t="shared" si="32"/>
        <v>17230.643999999946</v>
      </c>
    </row>
    <row r="93" spans="1:24">
      <c r="A93">
        <v>890</v>
      </c>
      <c r="B93">
        <v>90</v>
      </c>
      <c r="C93">
        <f t="shared" si="33"/>
        <v>100</v>
      </c>
      <c r="D93">
        <v>9.9000000000000092</v>
      </c>
      <c r="E93">
        <v>5</v>
      </c>
      <c r="F93" s="8">
        <v>0.99</v>
      </c>
      <c r="G93" s="8">
        <v>10.9</v>
      </c>
      <c r="H93" s="13">
        <f t="shared" si="26"/>
        <v>1080.1000000000001</v>
      </c>
      <c r="I93">
        <f t="shared" si="21"/>
        <v>19.700000000000045</v>
      </c>
      <c r="J93" s="8">
        <v>5.4499999999999904</v>
      </c>
      <c r="K93">
        <f t="shared" si="27"/>
        <v>544.99999999999909</v>
      </c>
      <c r="L93">
        <f t="shared" si="22"/>
        <v>5.0000000000001137</v>
      </c>
      <c r="M93" s="8">
        <v>5.45</v>
      </c>
      <c r="N93">
        <f t="shared" si="28"/>
        <v>545</v>
      </c>
      <c r="O93">
        <f t="shared" si="23"/>
        <v>5</v>
      </c>
      <c r="P93" s="17">
        <f t="shared" si="29"/>
        <v>32081.670249999948</v>
      </c>
      <c r="Q93" s="11">
        <f t="shared" si="24"/>
        <v>1160.40625</v>
      </c>
      <c r="R93">
        <f t="shared" si="34"/>
        <v>469.5</v>
      </c>
      <c r="S93">
        <f t="shared" si="35"/>
        <v>23.475000000000001</v>
      </c>
      <c r="T93" s="8">
        <v>5.45</v>
      </c>
      <c r="U93" s="8">
        <v>5.45</v>
      </c>
      <c r="V93" s="17">
        <f t="shared" si="30"/>
        <v>13945.323750000001</v>
      </c>
      <c r="W93" s="13">
        <f t="shared" si="31"/>
        <v>254.70374999999876</v>
      </c>
      <c r="X93" s="1">
        <f t="shared" si="32"/>
        <v>18136.346499999949</v>
      </c>
    </row>
    <row r="94" spans="1:24">
      <c r="A94">
        <v>900</v>
      </c>
      <c r="B94">
        <v>91</v>
      </c>
      <c r="C94">
        <f t="shared" si="33"/>
        <v>100</v>
      </c>
      <c r="D94" s="9">
        <v>10</v>
      </c>
      <c r="E94" s="9">
        <v>5</v>
      </c>
      <c r="F94" s="10">
        <v>1</v>
      </c>
      <c r="G94" s="10">
        <v>11</v>
      </c>
      <c r="H94" s="14">
        <f t="shared" si="26"/>
        <v>1100</v>
      </c>
      <c r="I94" s="9">
        <f t="shared" si="21"/>
        <v>19.899999999999864</v>
      </c>
      <c r="J94" s="10">
        <v>5.4999999999999902</v>
      </c>
      <c r="K94" s="9">
        <f t="shared" si="27"/>
        <v>549.99999999999898</v>
      </c>
      <c r="L94" s="9">
        <f t="shared" si="22"/>
        <v>4.9999999999998863</v>
      </c>
      <c r="M94" s="10">
        <v>5.5</v>
      </c>
      <c r="N94" s="9">
        <f t="shared" si="28"/>
        <v>550</v>
      </c>
      <c r="O94" s="9">
        <f t="shared" si="23"/>
        <v>5</v>
      </c>
      <c r="P94" s="18">
        <f t="shared" si="29"/>
        <v>33274.999999999942</v>
      </c>
      <c r="Q94" s="12">
        <f t="shared" si="24"/>
        <v>1193.3297499999935</v>
      </c>
      <c r="R94">
        <f t="shared" si="34"/>
        <v>469.5</v>
      </c>
      <c r="S94">
        <f t="shared" si="35"/>
        <v>23.475000000000001</v>
      </c>
      <c r="T94" s="8">
        <v>5.5</v>
      </c>
      <c r="U94" s="8">
        <v>5.5</v>
      </c>
      <c r="V94" s="17">
        <f t="shared" si="30"/>
        <v>14202.375</v>
      </c>
      <c r="W94" s="13">
        <f t="shared" si="31"/>
        <v>257.05124999999862</v>
      </c>
      <c r="X94" s="1">
        <f t="shared" si="32"/>
        <v>19072.624999999942</v>
      </c>
    </row>
  </sheetData>
  <mergeCells count="2">
    <mergeCell ref="F2:G2"/>
    <mergeCell ref="P2:Q2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B307"/>
  <sheetViews>
    <sheetView zoomScale="85" zoomScaleNormal="85" workbookViewId="0">
      <selection activeCell="J45" sqref="J45"/>
    </sheetView>
  </sheetViews>
  <sheetFormatPr defaultRowHeight="16.5"/>
  <cols>
    <col min="19" max="19" width="24.25" customWidth="1"/>
    <col min="20" max="20" width="21.875" customWidth="1"/>
    <col min="21" max="21" width="23.375" style="1" customWidth="1"/>
    <col min="22" max="22" width="18.125" customWidth="1"/>
    <col min="25" max="25" width="27.875" style="1" customWidth="1"/>
    <col min="26" max="26" width="14.25" style="1" customWidth="1"/>
  </cols>
  <sheetData>
    <row r="1" spans="3:28">
      <c r="D1" s="4">
        <v>1</v>
      </c>
      <c r="E1" s="4">
        <v>1.1299999999999999</v>
      </c>
      <c r="F1" s="4">
        <v>1.26</v>
      </c>
      <c r="G1" s="4">
        <v>1.39</v>
      </c>
      <c r="H1" s="4">
        <v>1.51</v>
      </c>
      <c r="I1" s="4">
        <v>1.67</v>
      </c>
      <c r="J1" s="4">
        <v>1.83</v>
      </c>
      <c r="K1" s="4">
        <v>2.02</v>
      </c>
      <c r="L1" s="5">
        <v>2.2000000000000002</v>
      </c>
      <c r="M1" s="5">
        <v>2.4300000000000002</v>
      </c>
      <c r="O1" t="s">
        <v>10</v>
      </c>
      <c r="P1">
        <f>POWER(2,0.2)</f>
        <v>1.1486983549970351</v>
      </c>
      <c r="S1" s="2">
        <f>POWER(2,5)</f>
        <v>32</v>
      </c>
      <c r="Y1" s="1" t="s">
        <v>3</v>
      </c>
      <c r="Z1" s="1">
        <v>10</v>
      </c>
      <c r="AA1" t="s">
        <v>1</v>
      </c>
      <c r="AB1">
        <v>1</v>
      </c>
    </row>
    <row r="2" spans="3:28">
      <c r="M2">
        <f>SUM(D1:M1)</f>
        <v>16.439999999999998</v>
      </c>
    </row>
    <row r="3" spans="3:28">
      <c r="G3">
        <f>1*POWER($D$9,G8)</f>
        <v>1</v>
      </c>
      <c r="H3">
        <f t="shared" ref="H3:J3" si="0">1*POWER($D$9,H8)</f>
        <v>1.1486983549970351</v>
      </c>
      <c r="I3">
        <f t="shared" si="0"/>
        <v>1.3195079107728944</v>
      </c>
      <c r="J3">
        <f t="shared" si="0"/>
        <v>1.5157165665103984</v>
      </c>
    </row>
    <row r="4" spans="3:28">
      <c r="D4" t="s">
        <v>9</v>
      </c>
      <c r="G4">
        <f>LOG(G3,2)</f>
        <v>0</v>
      </c>
      <c r="H4">
        <f t="shared" ref="H4:J4" si="1">LOG(H3,2)</f>
        <v>0.20000000000000012</v>
      </c>
      <c r="I4">
        <f t="shared" si="1"/>
        <v>0.40000000000000024</v>
      </c>
      <c r="J4">
        <f t="shared" si="1"/>
        <v>0.60000000000000031</v>
      </c>
    </row>
    <row r="5" spans="3:28">
      <c r="M5" t="s">
        <v>9</v>
      </c>
      <c r="O5" t="s">
        <v>2</v>
      </c>
      <c r="P5" t="s">
        <v>1</v>
      </c>
      <c r="Q5" t="s">
        <v>14</v>
      </c>
      <c r="T5" t="s">
        <v>15</v>
      </c>
      <c r="U5" s="1" t="s">
        <v>16</v>
      </c>
      <c r="V5" t="s">
        <v>13</v>
      </c>
      <c r="Y5" s="1" t="s">
        <v>11</v>
      </c>
      <c r="Z5" s="1" t="s">
        <v>12</v>
      </c>
    </row>
    <row r="6" spans="3:28">
      <c r="L6">
        <f>POWER($D$9,O6)</f>
        <v>1</v>
      </c>
      <c r="M6">
        <f>LOG(L6,2)</f>
        <v>0</v>
      </c>
      <c r="O6">
        <v>0</v>
      </c>
      <c r="P6">
        <f t="shared" ref="P6:P69" si="2">$AB$1*O6</f>
        <v>0</v>
      </c>
      <c r="Q6">
        <v>1</v>
      </c>
      <c r="T6">
        <v>1</v>
      </c>
      <c r="U6" s="1" t="e">
        <f>POWER(2,0.2*O6)/O6</f>
        <v>#DIV/0!</v>
      </c>
      <c r="V6">
        <f>P6*T6</f>
        <v>0</v>
      </c>
    </row>
    <row r="7" spans="3:28">
      <c r="G7" t="s">
        <v>2</v>
      </c>
      <c r="L7">
        <f t="shared" ref="L7:L70" si="3">POWER($D$9,O7)</f>
        <v>1.1486983549970351</v>
      </c>
      <c r="M7">
        <f>LOG(L7,2)</f>
        <v>0.20000000000000012</v>
      </c>
      <c r="O7">
        <v>1</v>
      </c>
      <c r="P7">
        <f t="shared" si="2"/>
        <v>1</v>
      </c>
      <c r="Q7">
        <v>1</v>
      </c>
      <c r="T7">
        <f>Q7*T6</f>
        <v>1</v>
      </c>
      <c r="U7" s="1">
        <f t="shared" ref="U7:U70" si="4">POWER(2,0.2*O7)/O7</f>
        <v>1.1486983549970351</v>
      </c>
      <c r="V7">
        <f t="shared" ref="V7:V70" si="5">P7*T7</f>
        <v>1</v>
      </c>
      <c r="Y7" s="1">
        <f>$Z$1*POWER($P$1,O7)</f>
        <v>11.486983549970351</v>
      </c>
      <c r="Z7" s="1">
        <f t="shared" ref="Z7:Z70" si="6">Y7/V7</f>
        <v>11.486983549970351</v>
      </c>
    </row>
    <row r="8" spans="3:28">
      <c r="C8" t="s">
        <v>3</v>
      </c>
      <c r="D8" t="s">
        <v>0</v>
      </c>
      <c r="G8">
        <v>0</v>
      </c>
      <c r="H8" s="1">
        <v>1</v>
      </c>
      <c r="I8" s="1">
        <v>2</v>
      </c>
      <c r="J8" s="1">
        <v>3</v>
      </c>
      <c r="K8" s="1"/>
      <c r="L8">
        <f t="shared" si="3"/>
        <v>1.3195079107728944</v>
      </c>
      <c r="M8">
        <f t="shared" ref="M8:M70" si="7">LOG(L8,2)</f>
        <v>0.40000000000000024</v>
      </c>
      <c r="O8">
        <v>2</v>
      </c>
      <c r="P8">
        <f t="shared" si="2"/>
        <v>2</v>
      </c>
      <c r="Q8">
        <v>1</v>
      </c>
      <c r="T8">
        <f t="shared" ref="T8:T71" si="8">Q8*T7</f>
        <v>1</v>
      </c>
      <c r="U8" s="1">
        <f t="shared" si="4"/>
        <v>0.6597539553864471</v>
      </c>
      <c r="V8">
        <f t="shared" si="5"/>
        <v>2</v>
      </c>
      <c r="Y8" s="1">
        <f t="shared" ref="Y8:Y71" si="9">$Z$1*POWER($P$1,O8)</f>
        <v>13.195079107728944</v>
      </c>
      <c r="Z8" s="1">
        <f t="shared" si="6"/>
        <v>6.5975395538644719</v>
      </c>
    </row>
    <row r="9" spans="3:28">
      <c r="C9">
        <v>10</v>
      </c>
      <c r="D9">
        <f>POWER(2,0.2)</f>
        <v>1.1486983549970351</v>
      </c>
      <c r="G9" s="1">
        <f>$C$9*POWER($D$9,G8)</f>
        <v>10</v>
      </c>
      <c r="H9" s="1">
        <f>$C$9*POWER($D$9,H8)</f>
        <v>11.486983549970351</v>
      </c>
      <c r="I9" s="1">
        <f>$C$9*POWER($D$9,I8)</f>
        <v>13.195079107728944</v>
      </c>
      <c r="J9" s="1">
        <f>$C$9*POWER($D$9,J8)</f>
        <v>15.157165665103985</v>
      </c>
      <c r="K9" s="1"/>
      <c r="L9">
        <f t="shared" si="3"/>
        <v>1.5157165665103984</v>
      </c>
      <c r="M9">
        <f t="shared" si="7"/>
        <v>0.60000000000000031</v>
      </c>
      <c r="O9">
        <v>3</v>
      </c>
      <c r="P9">
        <f t="shared" si="2"/>
        <v>3</v>
      </c>
      <c r="Q9">
        <v>1</v>
      </c>
      <c r="T9">
        <f t="shared" si="8"/>
        <v>1</v>
      </c>
      <c r="U9" s="1">
        <f t="shared" si="4"/>
        <v>0.50523885550346603</v>
      </c>
      <c r="V9">
        <f t="shared" si="5"/>
        <v>3</v>
      </c>
      <c r="Y9" s="1">
        <f t="shared" si="9"/>
        <v>15.157165665103985</v>
      </c>
      <c r="Z9" s="1">
        <f t="shared" si="6"/>
        <v>5.0523885550346614</v>
      </c>
    </row>
    <row r="10" spans="3:28">
      <c r="G10" s="1"/>
      <c r="H10" s="1"/>
      <c r="I10" s="1"/>
      <c r="J10" s="1"/>
      <c r="K10" s="1"/>
      <c r="L10">
        <f t="shared" si="3"/>
        <v>1.7411011265922487</v>
      </c>
      <c r="M10">
        <f t="shared" si="7"/>
        <v>0.80000000000000049</v>
      </c>
      <c r="O10">
        <v>4</v>
      </c>
      <c r="P10">
        <f t="shared" si="2"/>
        <v>4</v>
      </c>
      <c r="Q10">
        <v>1</v>
      </c>
      <c r="T10">
        <f t="shared" si="8"/>
        <v>1</v>
      </c>
      <c r="U10" s="1">
        <f t="shared" si="4"/>
        <v>0.43527528164806206</v>
      </c>
      <c r="V10">
        <f t="shared" si="5"/>
        <v>4</v>
      </c>
      <c r="Y10" s="1">
        <f t="shared" si="9"/>
        <v>17.411011265922486</v>
      </c>
      <c r="Z10" s="1">
        <f t="shared" si="6"/>
        <v>4.3527528164806215</v>
      </c>
    </row>
    <row r="11" spans="3:28">
      <c r="G11" s="1"/>
      <c r="H11" s="1"/>
      <c r="I11" s="1"/>
      <c r="J11" s="1"/>
      <c r="K11" s="1"/>
      <c r="L11">
        <f t="shared" si="3"/>
        <v>2.0000000000000004</v>
      </c>
      <c r="M11">
        <f t="shared" si="7"/>
        <v>1.0000000000000002</v>
      </c>
      <c r="O11">
        <v>5</v>
      </c>
      <c r="P11">
        <f t="shared" si="2"/>
        <v>5</v>
      </c>
      <c r="Q11">
        <v>1</v>
      </c>
      <c r="T11">
        <f t="shared" si="8"/>
        <v>1</v>
      </c>
      <c r="U11" s="1">
        <f t="shared" si="4"/>
        <v>0.4</v>
      </c>
      <c r="V11">
        <f t="shared" si="5"/>
        <v>5</v>
      </c>
      <c r="Y11" s="1">
        <f t="shared" si="9"/>
        <v>20.000000000000004</v>
      </c>
      <c r="Z11" s="1">
        <f t="shared" si="6"/>
        <v>4.0000000000000009</v>
      </c>
    </row>
    <row r="12" spans="3:28">
      <c r="C12" t="s">
        <v>4</v>
      </c>
      <c r="G12" s="1"/>
      <c r="H12" s="1"/>
      <c r="I12" s="1"/>
      <c r="J12" s="1"/>
      <c r="K12" s="1"/>
      <c r="L12">
        <f t="shared" si="3"/>
        <v>2.2973967099940706</v>
      </c>
      <c r="M12">
        <f t="shared" si="7"/>
        <v>1.2000000000000006</v>
      </c>
      <c r="O12">
        <v>6</v>
      </c>
      <c r="P12">
        <f t="shared" si="2"/>
        <v>6</v>
      </c>
      <c r="Q12">
        <v>1</v>
      </c>
      <c r="T12">
        <f t="shared" si="8"/>
        <v>1</v>
      </c>
      <c r="U12" s="1">
        <f t="shared" si="4"/>
        <v>0.38289945166567835</v>
      </c>
      <c r="V12">
        <f t="shared" si="5"/>
        <v>6</v>
      </c>
      <c r="Y12" s="1">
        <f t="shared" si="9"/>
        <v>22.973967099940708</v>
      </c>
      <c r="Z12" s="1">
        <f t="shared" si="6"/>
        <v>3.8289945166567847</v>
      </c>
    </row>
    <row r="13" spans="3:28">
      <c r="G13" s="1"/>
      <c r="H13" s="1"/>
      <c r="I13" s="1"/>
      <c r="J13" s="1"/>
      <c r="K13" s="1"/>
      <c r="L13">
        <f t="shared" si="3"/>
        <v>2.6390158215457897</v>
      </c>
      <c r="M13">
        <f t="shared" si="7"/>
        <v>1.4000000000000008</v>
      </c>
      <c r="O13">
        <v>7</v>
      </c>
      <c r="P13">
        <f t="shared" si="2"/>
        <v>7</v>
      </c>
      <c r="Q13">
        <v>1</v>
      </c>
      <c r="T13">
        <f t="shared" si="8"/>
        <v>1</v>
      </c>
      <c r="U13" s="1">
        <f t="shared" si="4"/>
        <v>0.37700226022082689</v>
      </c>
      <c r="V13">
        <f t="shared" si="5"/>
        <v>7</v>
      </c>
      <c r="Y13" s="1">
        <f t="shared" si="9"/>
        <v>26.390158215457898</v>
      </c>
      <c r="Z13" s="1">
        <f t="shared" si="6"/>
        <v>3.7700226022082712</v>
      </c>
    </row>
    <row r="14" spans="3:28">
      <c r="C14" t="s">
        <v>5</v>
      </c>
      <c r="G14" s="1"/>
      <c r="H14" s="1"/>
      <c r="I14" s="1"/>
      <c r="J14" s="1"/>
      <c r="K14" s="1"/>
      <c r="L14">
        <f t="shared" si="3"/>
        <v>3.0314331330207978</v>
      </c>
      <c r="M14">
        <f t="shared" si="7"/>
        <v>1.600000000000001</v>
      </c>
      <c r="O14">
        <v>8</v>
      </c>
      <c r="P14">
        <f t="shared" si="2"/>
        <v>8</v>
      </c>
      <c r="Q14">
        <v>1</v>
      </c>
      <c r="T14">
        <f t="shared" si="8"/>
        <v>1</v>
      </c>
      <c r="U14" s="1">
        <f t="shared" si="4"/>
        <v>0.3789291416275995</v>
      </c>
      <c r="V14">
        <f t="shared" si="5"/>
        <v>8</v>
      </c>
      <c r="Y14" s="1">
        <f t="shared" si="9"/>
        <v>30.314331330207978</v>
      </c>
      <c r="Z14" s="1">
        <f t="shared" si="6"/>
        <v>3.7892914162759972</v>
      </c>
    </row>
    <row r="15" spans="3:28">
      <c r="C15">
        <f>C9/C19</f>
        <v>10</v>
      </c>
      <c r="G15" s="1">
        <f>G9/G24</f>
        <v>10</v>
      </c>
      <c r="H15" s="1">
        <f t="shared" ref="H15:J15" si="10">H9/H24</f>
        <v>5.7434917749851753</v>
      </c>
      <c r="I15" s="1">
        <f t="shared" si="10"/>
        <v>4.3983597025763146</v>
      </c>
      <c r="J15" s="1">
        <f t="shared" si="10"/>
        <v>3.7892914162759963</v>
      </c>
      <c r="K15" s="1"/>
      <c r="L15">
        <f t="shared" si="3"/>
        <v>3.4822022531844987</v>
      </c>
      <c r="M15">
        <f t="shared" si="7"/>
        <v>1.8000000000000009</v>
      </c>
      <c r="O15">
        <v>9</v>
      </c>
      <c r="P15">
        <f t="shared" si="2"/>
        <v>9</v>
      </c>
      <c r="Q15">
        <v>1</v>
      </c>
      <c r="T15">
        <f t="shared" si="8"/>
        <v>1</v>
      </c>
      <c r="U15" s="1">
        <f t="shared" si="4"/>
        <v>0.38691136146494404</v>
      </c>
      <c r="V15">
        <f t="shared" si="5"/>
        <v>9</v>
      </c>
      <c r="Y15" s="1">
        <f t="shared" si="9"/>
        <v>34.822022531844986</v>
      </c>
      <c r="Z15" s="1">
        <f t="shared" si="6"/>
        <v>3.8691136146494429</v>
      </c>
    </row>
    <row r="16" spans="3:28">
      <c r="G16" s="1"/>
      <c r="H16" s="1"/>
      <c r="I16" s="1"/>
      <c r="J16" s="1"/>
      <c r="K16" s="1"/>
      <c r="L16">
        <f t="shared" si="3"/>
        <v>4.0000000000000027</v>
      </c>
      <c r="M16">
        <f t="shared" si="7"/>
        <v>2.0000000000000009</v>
      </c>
      <c r="O16" s="3">
        <v>10</v>
      </c>
      <c r="P16">
        <f t="shared" si="2"/>
        <v>10</v>
      </c>
      <c r="Q16">
        <v>1.5</v>
      </c>
      <c r="T16">
        <f>Q16*T15</f>
        <v>1.5</v>
      </c>
      <c r="U16" s="1">
        <f t="shared" si="4"/>
        <v>0.4</v>
      </c>
      <c r="V16">
        <f t="shared" si="5"/>
        <v>15</v>
      </c>
      <c r="Y16" s="1">
        <f t="shared" si="9"/>
        <v>40.000000000000028</v>
      </c>
      <c r="Z16" s="1">
        <f t="shared" si="6"/>
        <v>2.6666666666666687</v>
      </c>
    </row>
    <row r="17" spans="3:26">
      <c r="G17" s="1" t="s">
        <v>2</v>
      </c>
      <c r="H17" s="1"/>
      <c r="I17" s="1"/>
      <c r="J17" s="1"/>
      <c r="K17" s="1"/>
      <c r="L17">
        <f t="shared" si="3"/>
        <v>4.5947934199881431</v>
      </c>
      <c r="M17">
        <f t="shared" si="7"/>
        <v>2.2000000000000011</v>
      </c>
      <c r="O17">
        <v>11</v>
      </c>
      <c r="P17">
        <f t="shared" si="2"/>
        <v>11</v>
      </c>
      <c r="Q17">
        <v>1</v>
      </c>
      <c r="T17">
        <f t="shared" si="8"/>
        <v>1.5</v>
      </c>
      <c r="U17" s="1">
        <f t="shared" si="4"/>
        <v>0.41770849272619448</v>
      </c>
      <c r="V17">
        <f t="shared" si="5"/>
        <v>16.5</v>
      </c>
      <c r="Y17" s="1">
        <f t="shared" si="9"/>
        <v>45.947934199881431</v>
      </c>
      <c r="Z17" s="1">
        <f t="shared" si="6"/>
        <v>2.7847232848412986</v>
      </c>
    </row>
    <row r="18" spans="3:26">
      <c r="C18" t="s">
        <v>1</v>
      </c>
      <c r="D18" t="s">
        <v>0</v>
      </c>
      <c r="G18" s="1">
        <v>1</v>
      </c>
      <c r="H18" s="1">
        <v>2</v>
      </c>
      <c r="I18" s="1">
        <v>3</v>
      </c>
      <c r="J18" s="1">
        <v>4</v>
      </c>
      <c r="K18" s="1"/>
      <c r="L18">
        <f t="shared" si="3"/>
        <v>5.2780316430915812</v>
      </c>
      <c r="M18">
        <f t="shared" si="7"/>
        <v>2.4000000000000012</v>
      </c>
      <c r="O18">
        <v>12</v>
      </c>
      <c r="P18">
        <f t="shared" si="2"/>
        <v>12</v>
      </c>
      <c r="Q18">
        <v>1</v>
      </c>
      <c r="T18">
        <f t="shared" si="8"/>
        <v>1.5</v>
      </c>
      <c r="U18" s="1">
        <f t="shared" si="4"/>
        <v>0.43983597025763155</v>
      </c>
      <c r="V18">
        <f t="shared" si="5"/>
        <v>18</v>
      </c>
      <c r="Y18" s="1">
        <f t="shared" si="9"/>
        <v>52.780316430915811</v>
      </c>
      <c r="Z18" s="1">
        <f t="shared" si="6"/>
        <v>2.9322398017175448</v>
      </c>
    </row>
    <row r="19" spans="3:26">
      <c r="C19">
        <v>1</v>
      </c>
      <c r="D19">
        <v>1</v>
      </c>
      <c r="G19" s="1">
        <f>$C$19*G18</f>
        <v>1</v>
      </c>
      <c r="H19" s="1">
        <f>$C$19*H18</f>
        <v>2</v>
      </c>
      <c r="I19" s="1">
        <f>$C$19*I18</f>
        <v>3</v>
      </c>
      <c r="J19" s="1">
        <f>$C$19*J18</f>
        <v>4</v>
      </c>
      <c r="K19" s="1"/>
      <c r="L19">
        <f t="shared" si="3"/>
        <v>6.0628662660415973</v>
      </c>
      <c r="M19">
        <f t="shared" si="7"/>
        <v>2.6000000000000014</v>
      </c>
      <c r="O19">
        <v>13</v>
      </c>
      <c r="P19">
        <f t="shared" si="2"/>
        <v>13</v>
      </c>
      <c r="Q19">
        <v>1</v>
      </c>
      <c r="T19">
        <f t="shared" si="8"/>
        <v>1.5</v>
      </c>
      <c r="U19" s="1">
        <f t="shared" si="4"/>
        <v>0.46637432815704555</v>
      </c>
      <c r="V19">
        <f t="shared" si="5"/>
        <v>19.5</v>
      </c>
      <c r="Y19" s="1">
        <f t="shared" si="9"/>
        <v>60.628662660415969</v>
      </c>
      <c r="Z19" s="1">
        <f t="shared" si="6"/>
        <v>3.1091621877136393</v>
      </c>
    </row>
    <row r="20" spans="3:26">
      <c r="F20" t="s">
        <v>6</v>
      </c>
      <c r="G20" s="1">
        <v>1</v>
      </c>
      <c r="H20" s="1">
        <f>G20*H21</f>
        <v>1</v>
      </c>
      <c r="I20" s="1">
        <f>H20*I21</f>
        <v>1</v>
      </c>
      <c r="J20" s="1">
        <f t="shared" ref="J20" si="11">I20*J21</f>
        <v>1</v>
      </c>
      <c r="K20" s="1"/>
      <c r="L20">
        <f t="shared" si="3"/>
        <v>6.9644045063689983</v>
      </c>
      <c r="M20">
        <f t="shared" si="7"/>
        <v>2.8000000000000012</v>
      </c>
      <c r="O20">
        <v>14</v>
      </c>
      <c r="P20">
        <f t="shared" si="2"/>
        <v>14</v>
      </c>
      <c r="Q20">
        <v>1</v>
      </c>
      <c r="T20">
        <f t="shared" si="8"/>
        <v>1.5</v>
      </c>
      <c r="U20" s="1">
        <f t="shared" si="4"/>
        <v>0.49745746474064234</v>
      </c>
      <c r="V20">
        <f t="shared" si="5"/>
        <v>21</v>
      </c>
      <c r="Y20" s="1">
        <f t="shared" si="9"/>
        <v>69.644045063689987</v>
      </c>
      <c r="Z20" s="1">
        <f t="shared" si="6"/>
        <v>3.3163830982709519</v>
      </c>
    </row>
    <row r="21" spans="3:26">
      <c r="F21" t="s">
        <v>7</v>
      </c>
      <c r="G21" s="1">
        <v>1</v>
      </c>
      <c r="H21" s="1">
        <v>1</v>
      </c>
      <c r="I21" s="1">
        <v>1</v>
      </c>
      <c r="J21" s="1">
        <v>1</v>
      </c>
      <c r="K21" s="1"/>
      <c r="L21">
        <f t="shared" si="3"/>
        <v>8.0000000000000071</v>
      </c>
      <c r="M21">
        <f t="shared" si="7"/>
        <v>3.0000000000000013</v>
      </c>
      <c r="O21">
        <v>15</v>
      </c>
      <c r="P21">
        <f t="shared" si="2"/>
        <v>15</v>
      </c>
      <c r="Q21">
        <v>1</v>
      </c>
      <c r="T21">
        <f t="shared" si="8"/>
        <v>1.5</v>
      </c>
      <c r="U21" s="1">
        <f t="shared" si="4"/>
        <v>0.53333333333333333</v>
      </c>
      <c r="V21">
        <f t="shared" si="5"/>
        <v>22.5</v>
      </c>
      <c r="Y21" s="1">
        <f t="shared" si="9"/>
        <v>80.000000000000071</v>
      </c>
      <c r="Z21" s="1">
        <f t="shared" si="6"/>
        <v>3.5555555555555589</v>
      </c>
    </row>
    <row r="22" spans="3:26">
      <c r="G22" s="1"/>
      <c r="H22" s="1"/>
      <c r="I22" s="1"/>
      <c r="J22" s="1"/>
      <c r="K22" s="1"/>
      <c r="L22">
        <f t="shared" si="3"/>
        <v>9.1895868399762897</v>
      </c>
      <c r="M22">
        <f t="shared" si="7"/>
        <v>3.200000000000002</v>
      </c>
      <c r="O22">
        <v>16</v>
      </c>
      <c r="P22">
        <f t="shared" si="2"/>
        <v>16</v>
      </c>
      <c r="Q22">
        <v>1</v>
      </c>
      <c r="T22">
        <f t="shared" si="8"/>
        <v>1.5</v>
      </c>
      <c r="U22" s="1">
        <f t="shared" si="4"/>
        <v>0.57434917749851744</v>
      </c>
      <c r="V22">
        <f t="shared" si="5"/>
        <v>24</v>
      </c>
      <c r="Y22" s="1">
        <f t="shared" si="9"/>
        <v>91.89586839976289</v>
      </c>
      <c r="Z22" s="1">
        <f t="shared" si="6"/>
        <v>3.8289945166567869</v>
      </c>
    </row>
    <row r="23" spans="3:26">
      <c r="G23" s="1"/>
      <c r="H23" s="1"/>
      <c r="I23" s="1"/>
      <c r="J23" s="1"/>
      <c r="K23" s="1"/>
      <c r="L23">
        <f t="shared" si="3"/>
        <v>10.556063286183166</v>
      </c>
      <c r="M23">
        <f t="shared" si="7"/>
        <v>3.4000000000000017</v>
      </c>
      <c r="O23">
        <v>17</v>
      </c>
      <c r="P23">
        <f t="shared" si="2"/>
        <v>17</v>
      </c>
      <c r="Q23">
        <v>1</v>
      </c>
      <c r="T23">
        <f t="shared" si="8"/>
        <v>1.5</v>
      </c>
      <c r="U23" s="1">
        <f t="shared" si="4"/>
        <v>0.62094489918724449</v>
      </c>
      <c r="V23">
        <f t="shared" si="5"/>
        <v>25.5</v>
      </c>
      <c r="Y23" s="1">
        <f t="shared" si="9"/>
        <v>105.56063286183166</v>
      </c>
      <c r="Z23" s="1">
        <f t="shared" si="6"/>
        <v>4.1396326612483003</v>
      </c>
    </row>
    <row r="24" spans="3:26">
      <c r="F24" t="s">
        <v>8</v>
      </c>
      <c r="G24" s="1">
        <f>G19*G20</f>
        <v>1</v>
      </c>
      <c r="H24" s="1">
        <f t="shared" ref="H24:J24" si="12">H19*H20</f>
        <v>2</v>
      </c>
      <c r="I24" s="1">
        <f t="shared" si="12"/>
        <v>3</v>
      </c>
      <c r="J24" s="1">
        <f t="shared" si="12"/>
        <v>4</v>
      </c>
      <c r="K24" s="1"/>
      <c r="L24">
        <f t="shared" si="3"/>
        <v>12.125732532083198</v>
      </c>
      <c r="M24">
        <f t="shared" si="7"/>
        <v>3.6000000000000019</v>
      </c>
      <c r="O24">
        <v>18</v>
      </c>
      <c r="P24">
        <f t="shared" si="2"/>
        <v>18</v>
      </c>
      <c r="Q24">
        <v>1</v>
      </c>
      <c r="T24">
        <f t="shared" si="8"/>
        <v>1.5</v>
      </c>
      <c r="U24" s="1">
        <f t="shared" si="4"/>
        <v>0.67365180733795471</v>
      </c>
      <c r="V24">
        <f t="shared" si="5"/>
        <v>27</v>
      </c>
      <c r="Y24" s="1">
        <f t="shared" si="9"/>
        <v>121.25732532083198</v>
      </c>
      <c r="Z24" s="1">
        <f t="shared" si="6"/>
        <v>4.4910120489197034</v>
      </c>
    </row>
    <row r="25" spans="3:26">
      <c r="L25">
        <f t="shared" si="3"/>
        <v>13.928809012738004</v>
      </c>
      <c r="M25">
        <f t="shared" si="7"/>
        <v>3.800000000000002</v>
      </c>
      <c r="O25">
        <v>19</v>
      </c>
      <c r="P25">
        <f t="shared" si="2"/>
        <v>19</v>
      </c>
      <c r="Q25">
        <v>1</v>
      </c>
      <c r="T25">
        <f t="shared" si="8"/>
        <v>1.5</v>
      </c>
      <c r="U25" s="1">
        <f t="shared" si="4"/>
        <v>0.73309521119673604</v>
      </c>
      <c r="V25">
        <f t="shared" si="5"/>
        <v>28.5</v>
      </c>
      <c r="Y25" s="1">
        <f t="shared" si="9"/>
        <v>139.28809012738003</v>
      </c>
      <c r="Z25" s="1">
        <f t="shared" si="6"/>
        <v>4.8873014079782466</v>
      </c>
    </row>
    <row r="26" spans="3:26">
      <c r="I26" t="s">
        <v>27</v>
      </c>
      <c r="L26">
        <f t="shared" si="3"/>
        <v>16.000000000000021</v>
      </c>
      <c r="M26">
        <f t="shared" si="7"/>
        <v>4.0000000000000018</v>
      </c>
      <c r="O26" s="3">
        <v>20</v>
      </c>
      <c r="P26">
        <f t="shared" si="2"/>
        <v>20</v>
      </c>
      <c r="Q26">
        <v>1.21</v>
      </c>
      <c r="R26" t="s">
        <v>18</v>
      </c>
      <c r="S26" t="s">
        <v>31</v>
      </c>
      <c r="T26">
        <f t="shared" si="8"/>
        <v>1.8149999999999999</v>
      </c>
      <c r="U26" s="1">
        <f t="shared" si="4"/>
        <v>0.8</v>
      </c>
      <c r="V26">
        <f t="shared" si="5"/>
        <v>36.299999999999997</v>
      </c>
      <c r="Y26" s="1">
        <f t="shared" si="9"/>
        <v>160.00000000000023</v>
      </c>
      <c r="Z26" s="1">
        <f t="shared" si="6"/>
        <v>4.4077134986225959</v>
      </c>
    </row>
    <row r="27" spans="3:26">
      <c r="H27">
        <v>0</v>
      </c>
      <c r="I27">
        <f t="shared" ref="I27:I57" si="13">POWER($G$28,H27)</f>
        <v>1</v>
      </c>
      <c r="L27">
        <f t="shared" si="3"/>
        <v>18.379173679952583</v>
      </c>
      <c r="M27">
        <f t="shared" si="7"/>
        <v>4.200000000000002</v>
      </c>
      <c r="O27">
        <v>21</v>
      </c>
      <c r="P27">
        <f t="shared" si="2"/>
        <v>21</v>
      </c>
      <c r="Q27">
        <v>1</v>
      </c>
      <c r="T27">
        <f t="shared" si="8"/>
        <v>1.8149999999999999</v>
      </c>
      <c r="U27" s="1">
        <f t="shared" si="4"/>
        <v>0.87519874666440756</v>
      </c>
      <c r="V27">
        <f t="shared" si="5"/>
        <v>38.115000000000002</v>
      </c>
      <c r="Y27" s="1">
        <f t="shared" si="9"/>
        <v>183.79173679952584</v>
      </c>
      <c r="Z27" s="1">
        <f t="shared" si="6"/>
        <v>4.8220316620628578</v>
      </c>
    </row>
    <row r="28" spans="3:26">
      <c r="G28">
        <v>2</v>
      </c>
      <c r="H28">
        <v>1</v>
      </c>
      <c r="I28">
        <f t="shared" si="13"/>
        <v>2</v>
      </c>
      <c r="L28">
        <f t="shared" si="3"/>
        <v>21.112126572366336</v>
      </c>
      <c r="M28">
        <f t="shared" si="7"/>
        <v>4.4000000000000021</v>
      </c>
      <c r="O28">
        <v>22</v>
      </c>
      <c r="P28">
        <f t="shared" si="2"/>
        <v>22</v>
      </c>
      <c r="Q28">
        <v>1</v>
      </c>
      <c r="T28">
        <f t="shared" si="8"/>
        <v>1.8149999999999999</v>
      </c>
      <c r="U28" s="1">
        <f t="shared" si="4"/>
        <v>0.9596421169257412</v>
      </c>
      <c r="V28">
        <f t="shared" si="5"/>
        <v>39.93</v>
      </c>
      <c r="Y28" s="1">
        <f t="shared" si="9"/>
        <v>211.12126572366336</v>
      </c>
      <c r="Z28" s="1">
        <f t="shared" si="6"/>
        <v>5.287284390775441</v>
      </c>
    </row>
    <row r="29" spans="3:26">
      <c r="H29">
        <v>2</v>
      </c>
      <c r="I29">
        <f t="shared" si="13"/>
        <v>4</v>
      </c>
      <c r="L29">
        <f t="shared" si="3"/>
        <v>24.251465064166407</v>
      </c>
      <c r="M29">
        <f t="shared" si="7"/>
        <v>4.6000000000000023</v>
      </c>
      <c r="O29">
        <v>23</v>
      </c>
      <c r="P29">
        <f t="shared" si="2"/>
        <v>23</v>
      </c>
      <c r="Q29">
        <v>1</v>
      </c>
      <c r="T29">
        <f t="shared" si="8"/>
        <v>1.8149999999999999</v>
      </c>
      <c r="U29" s="1">
        <f t="shared" si="4"/>
        <v>1.0544115245289729</v>
      </c>
      <c r="V29">
        <f t="shared" si="5"/>
        <v>41.744999999999997</v>
      </c>
      <c r="Y29" s="1">
        <f t="shared" si="9"/>
        <v>242.51465064166408</v>
      </c>
      <c r="Z29" s="1">
        <f t="shared" si="6"/>
        <v>5.8094298872119801</v>
      </c>
    </row>
    <row r="30" spans="3:26">
      <c r="H30">
        <v>3</v>
      </c>
      <c r="I30">
        <f t="shared" si="13"/>
        <v>8</v>
      </c>
      <c r="L30">
        <f t="shared" si="3"/>
        <v>27.857618025476015</v>
      </c>
      <c r="M30">
        <f t="shared" si="7"/>
        <v>4.8000000000000025</v>
      </c>
      <c r="O30">
        <v>24</v>
      </c>
      <c r="P30">
        <f t="shared" si="2"/>
        <v>24</v>
      </c>
      <c r="Q30">
        <v>1</v>
      </c>
      <c r="T30">
        <f t="shared" si="8"/>
        <v>1.8149999999999999</v>
      </c>
      <c r="U30" s="1">
        <f t="shared" si="4"/>
        <v>1.1607340843948326</v>
      </c>
      <c r="V30">
        <f t="shared" si="5"/>
        <v>43.56</v>
      </c>
      <c r="Y30" s="1">
        <f t="shared" si="9"/>
        <v>278.57618025476017</v>
      </c>
      <c r="Z30" s="1">
        <f t="shared" si="6"/>
        <v>6.395229115123052</v>
      </c>
    </row>
    <row r="31" spans="3:26">
      <c r="H31">
        <v>4</v>
      </c>
      <c r="I31">
        <f t="shared" si="13"/>
        <v>16</v>
      </c>
      <c r="L31">
        <f t="shared" si="3"/>
        <v>32.000000000000057</v>
      </c>
      <c r="M31">
        <f t="shared" si="7"/>
        <v>5.0000000000000027</v>
      </c>
      <c r="O31">
        <v>25</v>
      </c>
      <c r="P31">
        <f t="shared" si="2"/>
        <v>25</v>
      </c>
      <c r="Q31">
        <v>1</v>
      </c>
      <c r="T31">
        <f t="shared" si="8"/>
        <v>1.8149999999999999</v>
      </c>
      <c r="U31" s="1">
        <f t="shared" si="4"/>
        <v>1.28</v>
      </c>
      <c r="V31">
        <f t="shared" si="5"/>
        <v>45.375</v>
      </c>
      <c r="Y31" s="1">
        <f t="shared" si="9"/>
        <v>320.00000000000057</v>
      </c>
      <c r="Z31" s="1">
        <f t="shared" si="6"/>
        <v>7.0523415977961559</v>
      </c>
    </row>
    <row r="32" spans="3:26">
      <c r="H32">
        <v>5</v>
      </c>
      <c r="I32">
        <f t="shared" si="13"/>
        <v>32</v>
      </c>
      <c r="L32">
        <f t="shared" si="3"/>
        <v>36.75834735990518</v>
      </c>
      <c r="M32">
        <f t="shared" si="7"/>
        <v>5.2000000000000028</v>
      </c>
      <c r="O32">
        <v>26</v>
      </c>
      <c r="P32">
        <f t="shared" si="2"/>
        <v>26</v>
      </c>
      <c r="Q32">
        <v>1</v>
      </c>
      <c r="T32">
        <f t="shared" si="8"/>
        <v>1.8149999999999999</v>
      </c>
      <c r="U32" s="1">
        <f t="shared" si="4"/>
        <v>1.4137825907655817</v>
      </c>
      <c r="V32">
        <f t="shared" si="5"/>
        <v>47.19</v>
      </c>
      <c r="Y32" s="1">
        <f t="shared" si="9"/>
        <v>367.58347359905179</v>
      </c>
      <c r="Z32" s="1">
        <f t="shared" si="6"/>
        <v>7.7894357617938503</v>
      </c>
    </row>
    <row r="33" spans="8:26">
      <c r="H33">
        <v>6</v>
      </c>
      <c r="I33">
        <f t="shared" si="13"/>
        <v>64</v>
      </c>
      <c r="L33">
        <f t="shared" si="3"/>
        <v>42.224253144732685</v>
      </c>
      <c r="M33">
        <f t="shared" si="7"/>
        <v>5.400000000000003</v>
      </c>
      <c r="O33">
        <v>27</v>
      </c>
      <c r="P33">
        <f t="shared" si="2"/>
        <v>27</v>
      </c>
      <c r="Q33">
        <v>1</v>
      </c>
      <c r="T33">
        <f t="shared" si="8"/>
        <v>1.8149999999999999</v>
      </c>
      <c r="U33" s="1">
        <f t="shared" si="4"/>
        <v>1.5638612275826895</v>
      </c>
      <c r="V33">
        <f t="shared" si="5"/>
        <v>49.004999999999995</v>
      </c>
      <c r="Y33" s="1">
        <f t="shared" si="9"/>
        <v>422.24253144732688</v>
      </c>
      <c r="Z33" s="1">
        <f t="shared" si="6"/>
        <v>8.6163153034859086</v>
      </c>
    </row>
    <row r="34" spans="8:26">
      <c r="H34">
        <v>7</v>
      </c>
      <c r="I34">
        <f t="shared" si="13"/>
        <v>128</v>
      </c>
      <c r="L34">
        <f t="shared" si="3"/>
        <v>48.502930128332828</v>
      </c>
      <c r="M34">
        <f t="shared" si="7"/>
        <v>5.6000000000000032</v>
      </c>
      <c r="O34">
        <v>28</v>
      </c>
      <c r="P34">
        <f t="shared" si="2"/>
        <v>28</v>
      </c>
      <c r="Q34">
        <v>1</v>
      </c>
      <c r="T34">
        <f t="shared" si="8"/>
        <v>1.8149999999999999</v>
      </c>
      <c r="U34" s="1">
        <f t="shared" si="4"/>
        <v>1.7322475045833123</v>
      </c>
      <c r="V34">
        <f t="shared" si="5"/>
        <v>50.82</v>
      </c>
      <c r="Y34" s="1">
        <f t="shared" si="9"/>
        <v>485.02930128332827</v>
      </c>
      <c r="Z34" s="1">
        <f t="shared" si="6"/>
        <v>9.5440633861339688</v>
      </c>
    </row>
    <row r="35" spans="8:26">
      <c r="H35">
        <v>8</v>
      </c>
      <c r="I35">
        <f t="shared" si="13"/>
        <v>256</v>
      </c>
      <c r="L35">
        <f t="shared" si="3"/>
        <v>55.715236050952051</v>
      </c>
      <c r="M35">
        <f t="shared" si="7"/>
        <v>5.8000000000000034</v>
      </c>
      <c r="O35">
        <v>29</v>
      </c>
      <c r="P35">
        <f t="shared" si="2"/>
        <v>29</v>
      </c>
      <c r="Q35">
        <v>1</v>
      </c>
      <c r="T35">
        <f t="shared" si="8"/>
        <v>1.8149999999999999</v>
      </c>
      <c r="U35" s="1">
        <f t="shared" si="4"/>
        <v>1.9212150362397231</v>
      </c>
      <c r="V35">
        <f t="shared" si="5"/>
        <v>52.634999999999998</v>
      </c>
      <c r="Y35" s="1">
        <f t="shared" si="9"/>
        <v>557.15236050952046</v>
      </c>
      <c r="Z35" s="1">
        <f t="shared" si="6"/>
        <v>10.585206811238159</v>
      </c>
    </row>
    <row r="36" spans="8:26">
      <c r="H36">
        <v>9</v>
      </c>
      <c r="I36">
        <f t="shared" si="13"/>
        <v>512</v>
      </c>
      <c r="L36">
        <f t="shared" si="3"/>
        <v>64.000000000000114</v>
      </c>
      <c r="M36">
        <f t="shared" si="7"/>
        <v>6.0000000000000027</v>
      </c>
      <c r="O36" s="3">
        <v>30</v>
      </c>
      <c r="P36">
        <f t="shared" si="2"/>
        <v>30</v>
      </c>
      <c r="Q36">
        <v>2</v>
      </c>
      <c r="T36">
        <f>Q36*T35</f>
        <v>3.63</v>
      </c>
      <c r="U36" s="1">
        <f t="shared" si="4"/>
        <v>2.1333333333333333</v>
      </c>
      <c r="V36">
        <f t="shared" si="5"/>
        <v>108.89999999999999</v>
      </c>
      <c r="Y36" s="1">
        <f t="shared" si="9"/>
        <v>640.00000000000114</v>
      </c>
      <c r="Z36" s="1">
        <f t="shared" si="6"/>
        <v>5.8769513314967972</v>
      </c>
    </row>
    <row r="37" spans="8:26">
      <c r="H37">
        <v>10</v>
      </c>
      <c r="I37">
        <f t="shared" si="13"/>
        <v>1024</v>
      </c>
      <c r="J37">
        <f>I37/512</f>
        <v>2</v>
      </c>
      <c r="L37">
        <f t="shared" si="3"/>
        <v>73.516694719810388</v>
      </c>
      <c r="M37">
        <f t="shared" si="7"/>
        <v>6.2000000000000037</v>
      </c>
      <c r="O37">
        <v>31</v>
      </c>
      <c r="P37">
        <f t="shared" si="2"/>
        <v>31</v>
      </c>
      <c r="Q37">
        <v>1</v>
      </c>
      <c r="T37">
        <f t="shared" si="8"/>
        <v>3.63</v>
      </c>
      <c r="U37" s="1">
        <f t="shared" si="4"/>
        <v>2.3715062812842005</v>
      </c>
      <c r="V37">
        <f t="shared" si="5"/>
        <v>112.53</v>
      </c>
      <c r="Y37" s="1">
        <f t="shared" si="9"/>
        <v>735.16694719810391</v>
      </c>
      <c r="Z37" s="1">
        <f t="shared" si="6"/>
        <v>6.5330751550529094</v>
      </c>
    </row>
    <row r="38" spans="8:26">
      <c r="H38">
        <v>11</v>
      </c>
      <c r="I38">
        <f t="shared" si="13"/>
        <v>2048</v>
      </c>
      <c r="J38">
        <f t="shared" ref="J38:J57" si="14">I38/16</f>
        <v>128</v>
      </c>
      <c r="L38">
        <f t="shared" si="3"/>
        <v>84.448506289465413</v>
      </c>
      <c r="M38">
        <f t="shared" si="7"/>
        <v>6.4000000000000039</v>
      </c>
      <c r="O38">
        <v>32</v>
      </c>
      <c r="P38">
        <f t="shared" si="2"/>
        <v>32</v>
      </c>
      <c r="Q38">
        <v>1</v>
      </c>
      <c r="T38">
        <f t="shared" si="8"/>
        <v>3.63</v>
      </c>
      <c r="U38" s="1">
        <f t="shared" si="4"/>
        <v>2.6390158215457875</v>
      </c>
      <c r="V38">
        <f t="shared" si="5"/>
        <v>116.16</v>
      </c>
      <c r="Y38" s="1">
        <f t="shared" si="9"/>
        <v>844.48506289465411</v>
      </c>
      <c r="Z38" s="1">
        <f t="shared" si="6"/>
        <v>7.2700160373162372</v>
      </c>
    </row>
    <row r="39" spans="8:26">
      <c r="H39">
        <v>12</v>
      </c>
      <c r="I39">
        <f t="shared" si="13"/>
        <v>4096</v>
      </c>
      <c r="J39">
        <f t="shared" si="14"/>
        <v>256</v>
      </c>
      <c r="L39">
        <f t="shared" si="3"/>
        <v>97.005860256665699</v>
      </c>
      <c r="M39">
        <f t="shared" si="7"/>
        <v>6.6000000000000032</v>
      </c>
      <c r="O39">
        <v>33</v>
      </c>
      <c r="P39">
        <f t="shared" si="2"/>
        <v>33</v>
      </c>
      <c r="Q39">
        <v>1</v>
      </c>
      <c r="T39">
        <f t="shared" si="8"/>
        <v>3.63</v>
      </c>
      <c r="U39" s="1">
        <f t="shared" si="4"/>
        <v>2.9395715229292585</v>
      </c>
      <c r="V39">
        <f t="shared" si="5"/>
        <v>119.78999999999999</v>
      </c>
      <c r="Y39" s="1">
        <f t="shared" si="9"/>
        <v>970.05860256665699</v>
      </c>
      <c r="Z39" s="1">
        <f t="shared" si="6"/>
        <v>8.0979931761136736</v>
      </c>
    </row>
    <row r="40" spans="8:26">
      <c r="H40">
        <v>13</v>
      </c>
      <c r="I40">
        <f t="shared" si="13"/>
        <v>8192</v>
      </c>
      <c r="J40">
        <f t="shared" si="14"/>
        <v>512</v>
      </c>
      <c r="L40">
        <f t="shared" si="3"/>
        <v>111.43047210190414</v>
      </c>
      <c r="M40">
        <f t="shared" si="7"/>
        <v>6.8000000000000034</v>
      </c>
      <c r="O40">
        <v>34</v>
      </c>
      <c r="P40">
        <f t="shared" si="2"/>
        <v>34</v>
      </c>
      <c r="Q40">
        <v>1</v>
      </c>
      <c r="T40">
        <f t="shared" si="8"/>
        <v>3.63</v>
      </c>
      <c r="U40" s="1">
        <f t="shared" si="4"/>
        <v>3.277366826526587</v>
      </c>
      <c r="V40">
        <f t="shared" si="5"/>
        <v>123.42</v>
      </c>
      <c r="Y40" s="1">
        <f t="shared" si="9"/>
        <v>1114.3047210190414</v>
      </c>
      <c r="Z40" s="1">
        <f t="shared" si="6"/>
        <v>9.0285587507619613</v>
      </c>
    </row>
    <row r="41" spans="8:26">
      <c r="H41">
        <v>14</v>
      </c>
      <c r="I41">
        <f t="shared" si="13"/>
        <v>16384</v>
      </c>
      <c r="J41">
        <f t="shared" si="14"/>
        <v>1024</v>
      </c>
      <c r="L41">
        <f t="shared" si="3"/>
        <v>128.00000000000031</v>
      </c>
      <c r="M41">
        <f t="shared" si="7"/>
        <v>7.0000000000000036</v>
      </c>
      <c r="O41">
        <v>35</v>
      </c>
      <c r="P41">
        <f t="shared" si="2"/>
        <v>35</v>
      </c>
      <c r="Q41">
        <v>1</v>
      </c>
      <c r="T41">
        <f t="shared" si="8"/>
        <v>3.63</v>
      </c>
      <c r="U41" s="1">
        <f t="shared" si="4"/>
        <v>3.657142857142857</v>
      </c>
      <c r="V41">
        <f t="shared" si="5"/>
        <v>127.05</v>
      </c>
      <c r="Y41" s="1">
        <f t="shared" si="9"/>
        <v>1280.0000000000032</v>
      </c>
      <c r="Z41" s="1">
        <f t="shared" si="6"/>
        <v>10.074773711137373</v>
      </c>
    </row>
    <row r="42" spans="8:26">
      <c r="H42">
        <v>15</v>
      </c>
      <c r="I42">
        <f t="shared" si="13"/>
        <v>32768</v>
      </c>
      <c r="J42">
        <f t="shared" si="14"/>
        <v>2048</v>
      </c>
      <c r="L42">
        <f t="shared" si="3"/>
        <v>147.03338943962083</v>
      </c>
      <c r="M42">
        <f t="shared" si="7"/>
        <v>7.2000000000000037</v>
      </c>
      <c r="O42">
        <v>36</v>
      </c>
      <c r="P42">
        <f t="shared" si="2"/>
        <v>36</v>
      </c>
      <c r="Q42">
        <v>1</v>
      </c>
      <c r="T42">
        <f t="shared" si="8"/>
        <v>3.63</v>
      </c>
      <c r="U42" s="1">
        <f t="shared" si="4"/>
        <v>4.0842608177672339</v>
      </c>
      <c r="V42">
        <f t="shared" si="5"/>
        <v>130.68</v>
      </c>
      <c r="Y42" s="1">
        <f t="shared" si="9"/>
        <v>1470.3338943962083</v>
      </c>
      <c r="Z42" s="1">
        <f t="shared" si="6"/>
        <v>11.251407211480014</v>
      </c>
    </row>
    <row r="43" spans="8:26">
      <c r="H43">
        <v>16</v>
      </c>
      <c r="I43">
        <f t="shared" si="13"/>
        <v>65536</v>
      </c>
      <c r="J43">
        <f t="shared" si="14"/>
        <v>4096</v>
      </c>
      <c r="L43">
        <f t="shared" si="3"/>
        <v>168.89701257893086</v>
      </c>
      <c r="M43">
        <f t="shared" si="7"/>
        <v>7.4000000000000039</v>
      </c>
      <c r="O43">
        <v>37</v>
      </c>
      <c r="P43">
        <f t="shared" si="2"/>
        <v>37</v>
      </c>
      <c r="Q43">
        <v>1</v>
      </c>
      <c r="T43">
        <f t="shared" si="8"/>
        <v>3.63</v>
      </c>
      <c r="U43" s="1">
        <f t="shared" si="4"/>
        <v>4.5647841237548761</v>
      </c>
      <c r="V43">
        <f t="shared" si="5"/>
        <v>134.31</v>
      </c>
      <c r="Y43" s="1">
        <f t="shared" si="9"/>
        <v>1688.9701257893084</v>
      </c>
      <c r="Z43" s="1">
        <f t="shared" si="6"/>
        <v>12.575162875357817</v>
      </c>
    </row>
    <row r="44" spans="8:26">
      <c r="H44">
        <v>17</v>
      </c>
      <c r="I44">
        <f t="shared" si="13"/>
        <v>131072</v>
      </c>
      <c r="J44">
        <f t="shared" si="14"/>
        <v>8192</v>
      </c>
      <c r="L44">
        <f t="shared" si="3"/>
        <v>194.01172051333143</v>
      </c>
      <c r="M44">
        <f t="shared" si="7"/>
        <v>7.6000000000000041</v>
      </c>
      <c r="O44">
        <v>38</v>
      </c>
      <c r="P44">
        <f t="shared" si="2"/>
        <v>38</v>
      </c>
      <c r="Q44">
        <v>1</v>
      </c>
      <c r="T44">
        <f t="shared" si="8"/>
        <v>3.63</v>
      </c>
      <c r="U44" s="1">
        <f t="shared" si="4"/>
        <v>5.1055715924560765</v>
      </c>
      <c r="V44">
        <f t="shared" si="5"/>
        <v>137.94</v>
      </c>
      <c r="Y44" s="1">
        <f t="shared" si="9"/>
        <v>1940.1172051333142</v>
      </c>
      <c r="Z44" s="1">
        <f t="shared" si="6"/>
        <v>14.064935516407962</v>
      </c>
    </row>
    <row r="45" spans="8:26">
      <c r="H45">
        <v>18</v>
      </c>
      <c r="I45">
        <f t="shared" si="13"/>
        <v>262144</v>
      </c>
      <c r="J45">
        <f t="shared" si="14"/>
        <v>16384</v>
      </c>
      <c r="L45">
        <f t="shared" si="3"/>
        <v>222.86094420380837</v>
      </c>
      <c r="M45">
        <f t="shared" si="7"/>
        <v>7.8000000000000034</v>
      </c>
      <c r="O45">
        <v>39</v>
      </c>
      <c r="P45">
        <f t="shared" si="2"/>
        <v>39</v>
      </c>
      <c r="Q45">
        <v>1</v>
      </c>
      <c r="T45">
        <f t="shared" si="8"/>
        <v>3.63</v>
      </c>
      <c r="U45" s="1">
        <f t="shared" si="4"/>
        <v>5.7143831847130242</v>
      </c>
      <c r="V45">
        <f t="shared" si="5"/>
        <v>141.57</v>
      </c>
      <c r="Y45" s="1">
        <f t="shared" si="9"/>
        <v>2228.6094420380837</v>
      </c>
      <c r="Z45" s="1">
        <f t="shared" si="6"/>
        <v>15.742102437225993</v>
      </c>
    </row>
    <row r="46" spans="8:26">
      <c r="H46">
        <v>19</v>
      </c>
      <c r="I46">
        <f t="shared" si="13"/>
        <v>524288</v>
      </c>
      <c r="J46">
        <f t="shared" si="14"/>
        <v>32768</v>
      </c>
      <c r="L46">
        <f t="shared" si="3"/>
        <v>256.00000000000068</v>
      </c>
      <c r="M46">
        <f t="shared" si="7"/>
        <v>8.0000000000000036</v>
      </c>
      <c r="O46" s="3">
        <v>40</v>
      </c>
      <c r="P46">
        <f t="shared" si="2"/>
        <v>40</v>
      </c>
      <c r="Q46">
        <v>1.5</v>
      </c>
      <c r="R46" t="s">
        <v>17</v>
      </c>
      <c r="S46" t="s">
        <v>25</v>
      </c>
      <c r="T46">
        <f t="shared" si="8"/>
        <v>5.4450000000000003</v>
      </c>
      <c r="U46" s="1">
        <f t="shared" si="4"/>
        <v>6.4</v>
      </c>
      <c r="V46">
        <f t="shared" si="5"/>
        <v>217.8</v>
      </c>
      <c r="Y46" s="1">
        <f t="shared" si="9"/>
        <v>2560.0000000000068</v>
      </c>
      <c r="Z46" s="1">
        <f t="shared" si="6"/>
        <v>11.753902662993603</v>
      </c>
    </row>
    <row r="47" spans="8:26">
      <c r="H47">
        <v>20</v>
      </c>
      <c r="I47">
        <f t="shared" si="13"/>
        <v>1048576</v>
      </c>
      <c r="J47">
        <f t="shared" si="14"/>
        <v>65536</v>
      </c>
      <c r="L47">
        <f t="shared" si="3"/>
        <v>294.06677887924178</v>
      </c>
      <c r="M47">
        <f t="shared" si="7"/>
        <v>8.2000000000000046</v>
      </c>
      <c r="O47">
        <v>41</v>
      </c>
      <c r="P47">
        <f t="shared" si="2"/>
        <v>41</v>
      </c>
      <c r="Q47">
        <v>1</v>
      </c>
      <c r="T47">
        <f t="shared" si="8"/>
        <v>5.4450000000000003</v>
      </c>
      <c r="U47" s="1">
        <f t="shared" si="4"/>
        <v>7.1723604604692968</v>
      </c>
      <c r="V47">
        <f t="shared" si="5"/>
        <v>223.245</v>
      </c>
      <c r="Y47" s="1">
        <f t="shared" si="9"/>
        <v>2940.6677887924179</v>
      </c>
      <c r="Z47" s="1">
        <f t="shared" si="6"/>
        <v>13.172379174415632</v>
      </c>
    </row>
    <row r="48" spans="8:26">
      <c r="H48">
        <v>21</v>
      </c>
      <c r="I48">
        <f t="shared" si="13"/>
        <v>2097152</v>
      </c>
      <c r="J48">
        <f t="shared" si="14"/>
        <v>131072</v>
      </c>
      <c r="L48">
        <f t="shared" si="3"/>
        <v>337.79402515786188</v>
      </c>
      <c r="M48">
        <f t="shared" si="7"/>
        <v>8.4000000000000039</v>
      </c>
      <c r="O48">
        <v>42</v>
      </c>
      <c r="P48">
        <f t="shared" si="2"/>
        <v>42</v>
      </c>
      <c r="Q48">
        <v>1</v>
      </c>
      <c r="T48">
        <f t="shared" si="8"/>
        <v>5.4450000000000003</v>
      </c>
      <c r="U48" s="1">
        <f t="shared" si="4"/>
        <v>8.0427148847109731</v>
      </c>
      <c r="V48">
        <f t="shared" si="5"/>
        <v>228.69</v>
      </c>
      <c r="Y48" s="1">
        <f t="shared" si="9"/>
        <v>3377.9402515786187</v>
      </c>
      <c r="Z48" s="1">
        <f t="shared" si="6"/>
        <v>14.770826234547286</v>
      </c>
    </row>
    <row r="49" spans="8:26">
      <c r="H49">
        <v>22</v>
      </c>
      <c r="I49">
        <f t="shared" si="13"/>
        <v>4194304</v>
      </c>
      <c r="J49">
        <f t="shared" si="14"/>
        <v>262144</v>
      </c>
      <c r="L49">
        <f t="shared" si="3"/>
        <v>388.02344102666302</v>
      </c>
      <c r="M49">
        <f t="shared" si="7"/>
        <v>8.6000000000000032</v>
      </c>
      <c r="O49">
        <v>43</v>
      </c>
      <c r="P49">
        <f t="shared" si="2"/>
        <v>43</v>
      </c>
      <c r="Q49">
        <v>1</v>
      </c>
      <c r="T49">
        <f t="shared" si="8"/>
        <v>5.4450000000000003</v>
      </c>
      <c r="U49" s="1">
        <f t="shared" si="4"/>
        <v>9.0238009541084168</v>
      </c>
      <c r="V49">
        <f t="shared" si="5"/>
        <v>234.13500000000002</v>
      </c>
      <c r="Y49" s="1">
        <f t="shared" si="9"/>
        <v>3880.2344102666302</v>
      </c>
      <c r="Z49" s="1">
        <f t="shared" si="6"/>
        <v>16.572637197627991</v>
      </c>
    </row>
    <row r="50" spans="8:26">
      <c r="H50">
        <v>23</v>
      </c>
      <c r="I50">
        <f t="shared" si="13"/>
        <v>8388608</v>
      </c>
      <c r="J50">
        <f t="shared" si="14"/>
        <v>524288</v>
      </c>
      <c r="L50">
        <f t="shared" si="3"/>
        <v>445.72188840761686</v>
      </c>
      <c r="M50">
        <f t="shared" si="7"/>
        <v>8.8000000000000043</v>
      </c>
      <c r="O50">
        <v>44</v>
      </c>
      <c r="P50">
        <f t="shared" si="2"/>
        <v>44</v>
      </c>
      <c r="Q50">
        <v>1</v>
      </c>
      <c r="T50">
        <f t="shared" si="8"/>
        <v>5.4450000000000003</v>
      </c>
      <c r="U50" s="1">
        <f t="shared" si="4"/>
        <v>10.130042918354897</v>
      </c>
      <c r="V50">
        <f t="shared" si="5"/>
        <v>239.58</v>
      </c>
      <c r="Y50" s="1">
        <f t="shared" si="9"/>
        <v>4457.2188840761683</v>
      </c>
      <c r="Z50" s="1">
        <f t="shared" si="6"/>
        <v>18.604302880357992</v>
      </c>
    </row>
    <row r="51" spans="8:26">
      <c r="H51">
        <v>24</v>
      </c>
      <c r="I51">
        <f t="shared" si="13"/>
        <v>16777216</v>
      </c>
      <c r="J51">
        <f t="shared" si="14"/>
        <v>1048576</v>
      </c>
      <c r="L51">
        <f t="shared" si="3"/>
        <v>512.00000000000148</v>
      </c>
      <c r="M51">
        <f t="shared" si="7"/>
        <v>9.0000000000000036</v>
      </c>
      <c r="O51">
        <v>45</v>
      </c>
      <c r="P51">
        <f t="shared" si="2"/>
        <v>45</v>
      </c>
      <c r="Q51">
        <v>1</v>
      </c>
      <c r="T51">
        <f t="shared" si="8"/>
        <v>5.4450000000000003</v>
      </c>
      <c r="U51" s="1">
        <f t="shared" si="4"/>
        <v>11.377777777777778</v>
      </c>
      <c r="V51">
        <f t="shared" si="5"/>
        <v>245.02500000000001</v>
      </c>
      <c r="Y51" s="1">
        <f t="shared" si="9"/>
        <v>5120.0000000000146</v>
      </c>
      <c r="Z51" s="1">
        <f t="shared" si="6"/>
        <v>20.895826956433076</v>
      </c>
    </row>
    <row r="52" spans="8:26">
      <c r="H52">
        <v>25</v>
      </c>
      <c r="I52">
        <f t="shared" si="13"/>
        <v>33554432</v>
      </c>
      <c r="J52">
        <f t="shared" si="14"/>
        <v>2097152</v>
      </c>
      <c r="L52">
        <f t="shared" si="3"/>
        <v>588.13355775848368</v>
      </c>
      <c r="M52">
        <f t="shared" si="7"/>
        <v>9.2000000000000046</v>
      </c>
      <c r="O52">
        <v>46</v>
      </c>
      <c r="P52">
        <f t="shared" si="2"/>
        <v>46</v>
      </c>
      <c r="Q52">
        <v>1</v>
      </c>
      <c r="T52">
        <f t="shared" si="8"/>
        <v>5.4450000000000003</v>
      </c>
      <c r="U52" s="1">
        <f t="shared" si="4"/>
        <v>12.7855121251844</v>
      </c>
      <c r="V52">
        <f t="shared" si="5"/>
        <v>250.47000000000003</v>
      </c>
      <c r="Y52" s="1">
        <f t="shared" si="9"/>
        <v>5881.3355775848368</v>
      </c>
      <c r="Z52" s="1">
        <f t="shared" si="6"/>
        <v>23.481197658740911</v>
      </c>
    </row>
    <row r="53" spans="8:26">
      <c r="H53">
        <v>26</v>
      </c>
      <c r="I53">
        <f t="shared" si="13"/>
        <v>67108864</v>
      </c>
      <c r="J53">
        <f t="shared" si="14"/>
        <v>4194304</v>
      </c>
      <c r="L53">
        <f t="shared" si="3"/>
        <v>675.58805031572388</v>
      </c>
      <c r="M53">
        <f t="shared" si="7"/>
        <v>9.4000000000000039</v>
      </c>
      <c r="O53">
        <v>47</v>
      </c>
      <c r="P53">
        <f t="shared" si="2"/>
        <v>47</v>
      </c>
      <c r="Q53">
        <v>1</v>
      </c>
      <c r="T53">
        <f t="shared" si="8"/>
        <v>5.4450000000000003</v>
      </c>
      <c r="U53" s="1">
        <f t="shared" si="4"/>
        <v>14.374213836504719</v>
      </c>
      <c r="V53">
        <f t="shared" si="5"/>
        <v>255.91500000000002</v>
      </c>
      <c r="Y53" s="1">
        <f t="shared" si="9"/>
        <v>6755.8805031572392</v>
      </c>
      <c r="Z53" s="1">
        <f t="shared" si="6"/>
        <v>26.398923483020685</v>
      </c>
    </row>
    <row r="54" spans="8:26">
      <c r="H54">
        <v>27</v>
      </c>
      <c r="I54">
        <f t="shared" si="13"/>
        <v>134217728</v>
      </c>
      <c r="J54">
        <f t="shared" si="14"/>
        <v>8388608</v>
      </c>
      <c r="L54">
        <f t="shared" si="3"/>
        <v>776.04688205332627</v>
      </c>
      <c r="M54">
        <f t="shared" si="7"/>
        <v>9.600000000000005</v>
      </c>
      <c r="O54">
        <v>48</v>
      </c>
      <c r="P54">
        <f t="shared" si="2"/>
        <v>48</v>
      </c>
      <c r="Q54">
        <v>1</v>
      </c>
      <c r="T54">
        <f t="shared" si="8"/>
        <v>5.4450000000000003</v>
      </c>
      <c r="U54" s="1">
        <f t="shared" si="4"/>
        <v>16.167643376110927</v>
      </c>
      <c r="V54">
        <f t="shared" si="5"/>
        <v>261.36</v>
      </c>
      <c r="Y54" s="1">
        <f t="shared" si="9"/>
        <v>7760.4688205332623</v>
      </c>
      <c r="Z54" s="1">
        <f t="shared" si="6"/>
        <v>29.692641645750161</v>
      </c>
    </row>
    <row r="55" spans="8:26">
      <c r="H55">
        <v>28</v>
      </c>
      <c r="I55">
        <f t="shared" si="13"/>
        <v>268435456</v>
      </c>
      <c r="J55">
        <f t="shared" si="14"/>
        <v>16777216</v>
      </c>
      <c r="L55">
        <f t="shared" si="3"/>
        <v>891.44377681523406</v>
      </c>
      <c r="M55">
        <f t="shared" si="7"/>
        <v>9.800000000000006</v>
      </c>
      <c r="O55">
        <v>49</v>
      </c>
      <c r="P55">
        <f t="shared" si="2"/>
        <v>49</v>
      </c>
      <c r="Q55">
        <v>1</v>
      </c>
      <c r="T55">
        <f t="shared" si="8"/>
        <v>5.4450000000000003</v>
      </c>
      <c r="U55" s="1">
        <f t="shared" si="4"/>
        <v>18.192730139086351</v>
      </c>
      <c r="V55">
        <f t="shared" si="5"/>
        <v>266.80500000000001</v>
      </c>
      <c r="Y55" s="1">
        <f t="shared" si="9"/>
        <v>8914.4377681523401</v>
      </c>
      <c r="Z55" s="1">
        <f t="shared" si="6"/>
        <v>33.411809254520492</v>
      </c>
    </row>
    <row r="56" spans="8:26">
      <c r="H56">
        <v>29</v>
      </c>
      <c r="I56">
        <f t="shared" si="13"/>
        <v>536870912</v>
      </c>
      <c r="J56">
        <f t="shared" si="14"/>
        <v>33554432</v>
      </c>
      <c r="L56">
        <f t="shared" si="3"/>
        <v>1024.0000000000034</v>
      </c>
      <c r="M56">
        <f t="shared" si="7"/>
        <v>10.000000000000005</v>
      </c>
      <c r="N56" t="s">
        <v>28</v>
      </c>
      <c r="O56" s="3">
        <v>50</v>
      </c>
      <c r="P56">
        <f t="shared" si="2"/>
        <v>50</v>
      </c>
      <c r="Q56">
        <v>2.5</v>
      </c>
      <c r="T56">
        <f t="shared" si="8"/>
        <v>13.612500000000001</v>
      </c>
      <c r="U56" s="1">
        <f t="shared" si="4"/>
        <v>20.48</v>
      </c>
      <c r="V56">
        <f t="shared" si="5"/>
        <v>680.625</v>
      </c>
      <c r="Y56" s="1">
        <f t="shared" si="9"/>
        <v>10240.000000000035</v>
      </c>
      <c r="Z56" s="1">
        <f t="shared" si="6"/>
        <v>15.044995408631824</v>
      </c>
    </row>
    <row r="57" spans="8:26">
      <c r="H57">
        <v>30</v>
      </c>
      <c r="I57">
        <f t="shared" si="13"/>
        <v>1073741824</v>
      </c>
      <c r="J57">
        <f t="shared" si="14"/>
        <v>67108864</v>
      </c>
      <c r="L57">
        <f t="shared" si="3"/>
        <v>1176.2671155169678</v>
      </c>
      <c r="M57">
        <f t="shared" si="7"/>
        <v>10.200000000000005</v>
      </c>
      <c r="O57">
        <v>51</v>
      </c>
      <c r="P57">
        <f t="shared" si="2"/>
        <v>51</v>
      </c>
      <c r="Q57">
        <v>1</v>
      </c>
      <c r="T57">
        <f t="shared" si="8"/>
        <v>13.612500000000001</v>
      </c>
      <c r="U57" s="1">
        <f t="shared" si="4"/>
        <v>23.064061088567939</v>
      </c>
      <c r="V57">
        <f t="shared" si="5"/>
        <v>694.23750000000007</v>
      </c>
      <c r="Y57" s="1">
        <f t="shared" si="9"/>
        <v>11762.671155169679</v>
      </c>
      <c r="Z57" s="1">
        <f t="shared" si="6"/>
        <v>16.943295565522863</v>
      </c>
    </row>
    <row r="58" spans="8:26">
      <c r="L58">
        <f t="shared" si="3"/>
        <v>1351.1761006314484</v>
      </c>
      <c r="M58">
        <f t="shared" si="7"/>
        <v>10.400000000000006</v>
      </c>
      <c r="O58">
        <v>52</v>
      </c>
      <c r="P58">
        <f t="shared" si="2"/>
        <v>52</v>
      </c>
      <c r="Q58">
        <v>1</v>
      </c>
      <c r="T58">
        <f t="shared" si="8"/>
        <v>13.612500000000001</v>
      </c>
      <c r="U58" s="1">
        <f t="shared" si="4"/>
        <v>25.984155781373918</v>
      </c>
      <c r="V58">
        <f t="shared" si="5"/>
        <v>707.85</v>
      </c>
      <c r="Y58" s="1">
        <f t="shared" si="9"/>
        <v>13511.761006314484</v>
      </c>
      <c r="Z58" s="1">
        <f t="shared" si="6"/>
        <v>19.088452364645736</v>
      </c>
    </row>
    <row r="59" spans="8:26">
      <c r="L59">
        <f t="shared" si="3"/>
        <v>1552.093764106653</v>
      </c>
      <c r="M59">
        <f t="shared" si="7"/>
        <v>10.600000000000005</v>
      </c>
      <c r="O59">
        <v>53</v>
      </c>
      <c r="P59">
        <f t="shared" si="2"/>
        <v>53</v>
      </c>
      <c r="Q59">
        <v>1</v>
      </c>
      <c r="T59">
        <f t="shared" si="8"/>
        <v>13.612500000000001</v>
      </c>
      <c r="U59" s="1">
        <f t="shared" si="4"/>
        <v>29.284788002012249</v>
      </c>
      <c r="V59">
        <f t="shared" si="5"/>
        <v>721.46250000000009</v>
      </c>
      <c r="Y59" s="1">
        <f t="shared" si="9"/>
        <v>15520.93764106653</v>
      </c>
      <c r="Z59" s="1">
        <f t="shared" si="6"/>
        <v>21.513159230128423</v>
      </c>
    </row>
    <row r="60" spans="8:26">
      <c r="L60">
        <f t="shared" si="3"/>
        <v>1782.8875536304683</v>
      </c>
      <c r="M60">
        <f t="shared" si="7"/>
        <v>10.800000000000006</v>
      </c>
      <c r="O60">
        <v>54</v>
      </c>
      <c r="P60">
        <f t="shared" si="2"/>
        <v>54</v>
      </c>
      <c r="Q60">
        <v>1</v>
      </c>
      <c r="T60">
        <f t="shared" si="8"/>
        <v>13.612500000000001</v>
      </c>
      <c r="U60" s="1">
        <f t="shared" si="4"/>
        <v>33.016436178341898</v>
      </c>
      <c r="V60">
        <f t="shared" si="5"/>
        <v>735.07500000000005</v>
      </c>
      <c r="Y60" s="1">
        <f t="shared" si="9"/>
        <v>17828.875536304684</v>
      </c>
      <c r="Z60" s="1">
        <f t="shared" si="6"/>
        <v>24.254498569948215</v>
      </c>
    </row>
    <row r="61" spans="8:26">
      <c r="L61">
        <f t="shared" si="3"/>
        <v>2048.0000000000077</v>
      </c>
      <c r="M61">
        <f t="shared" si="7"/>
        <v>11.000000000000005</v>
      </c>
      <c r="O61">
        <v>55</v>
      </c>
      <c r="P61">
        <f t="shared" si="2"/>
        <v>55</v>
      </c>
      <c r="Q61">
        <v>1</v>
      </c>
      <c r="T61">
        <f t="shared" si="8"/>
        <v>13.612500000000001</v>
      </c>
      <c r="U61" s="1">
        <f t="shared" si="4"/>
        <v>37.236363636363635</v>
      </c>
      <c r="V61">
        <f t="shared" si="5"/>
        <v>748.6875</v>
      </c>
      <c r="Y61" s="1">
        <f t="shared" si="9"/>
        <v>20480.000000000076</v>
      </c>
      <c r="Z61" s="1">
        <f t="shared" si="6"/>
        <v>27.354537106603324</v>
      </c>
    </row>
    <row r="62" spans="8:26">
      <c r="L62">
        <f t="shared" si="3"/>
        <v>2352.5342310339365</v>
      </c>
      <c r="M62">
        <f t="shared" si="7"/>
        <v>11.200000000000006</v>
      </c>
      <c r="O62">
        <v>56</v>
      </c>
      <c r="P62">
        <f t="shared" si="2"/>
        <v>56</v>
      </c>
      <c r="Q62">
        <v>1</v>
      </c>
      <c r="T62">
        <f t="shared" si="8"/>
        <v>13.612500000000001</v>
      </c>
      <c r="U62" s="1">
        <f t="shared" si="4"/>
        <v>42.009539839891566</v>
      </c>
      <c r="V62">
        <f t="shared" si="5"/>
        <v>762.30000000000007</v>
      </c>
      <c r="Y62" s="1">
        <f t="shared" si="9"/>
        <v>23525.342310339365</v>
      </c>
      <c r="Z62" s="1">
        <f t="shared" si="6"/>
        <v>30.861002637202365</v>
      </c>
    </row>
    <row r="63" spans="8:26">
      <c r="L63">
        <f t="shared" si="3"/>
        <v>2702.3522012628982</v>
      </c>
      <c r="M63">
        <f t="shared" si="7"/>
        <v>11.400000000000006</v>
      </c>
      <c r="O63">
        <v>57</v>
      </c>
      <c r="P63">
        <f t="shared" si="2"/>
        <v>57</v>
      </c>
      <c r="Q63">
        <v>1</v>
      </c>
      <c r="T63">
        <f t="shared" si="8"/>
        <v>13.612500000000001</v>
      </c>
      <c r="U63" s="1">
        <f t="shared" si="4"/>
        <v>47.409687741454171</v>
      </c>
      <c r="V63">
        <f t="shared" si="5"/>
        <v>775.91250000000002</v>
      </c>
      <c r="Y63" s="1">
        <f t="shared" si="9"/>
        <v>27023.522012628982</v>
      </c>
      <c r="Z63" s="1">
        <f t="shared" si="6"/>
        <v>34.828053437248379</v>
      </c>
    </row>
    <row r="64" spans="8:26">
      <c r="L64">
        <f t="shared" si="3"/>
        <v>3104.1875282133069</v>
      </c>
      <c r="M64">
        <f t="shared" si="7"/>
        <v>11.600000000000007</v>
      </c>
      <c r="O64">
        <v>58</v>
      </c>
      <c r="P64">
        <f t="shared" si="2"/>
        <v>58</v>
      </c>
      <c r="Q64">
        <v>1</v>
      </c>
      <c r="T64">
        <f t="shared" si="8"/>
        <v>13.612500000000001</v>
      </c>
      <c r="U64" s="1">
        <f t="shared" si="4"/>
        <v>53.52047462436721</v>
      </c>
      <c r="V64">
        <f t="shared" si="5"/>
        <v>789.52500000000009</v>
      </c>
      <c r="Y64" s="1">
        <f t="shared" si="9"/>
        <v>31041.875282133071</v>
      </c>
      <c r="Z64" s="1">
        <f t="shared" si="6"/>
        <v>39.317153075751961</v>
      </c>
    </row>
    <row r="65" spans="12:26">
      <c r="L65">
        <f t="shared" si="3"/>
        <v>3565.7751072609381</v>
      </c>
      <c r="M65">
        <f t="shared" si="7"/>
        <v>11.800000000000008</v>
      </c>
      <c r="O65">
        <v>59</v>
      </c>
      <c r="P65">
        <f t="shared" si="2"/>
        <v>59</v>
      </c>
      <c r="Q65">
        <v>1</v>
      </c>
      <c r="T65">
        <f t="shared" si="8"/>
        <v>13.612500000000001</v>
      </c>
      <c r="U65" s="1">
        <f t="shared" si="4"/>
        <v>60.436866224761495</v>
      </c>
      <c r="V65">
        <f t="shared" si="5"/>
        <v>803.13750000000005</v>
      </c>
      <c r="Y65" s="1">
        <f t="shared" si="9"/>
        <v>35657.751072609382</v>
      </c>
      <c r="Z65" s="1">
        <f t="shared" si="6"/>
        <v>44.398065178888274</v>
      </c>
    </row>
    <row r="66" spans="12:26">
      <c r="L66">
        <f t="shared" si="3"/>
        <v>4096.0000000000164</v>
      </c>
      <c r="M66">
        <f t="shared" si="7"/>
        <v>12.000000000000007</v>
      </c>
      <c r="O66" s="3">
        <v>60</v>
      </c>
      <c r="P66">
        <f t="shared" si="2"/>
        <v>60</v>
      </c>
      <c r="Q66">
        <v>1.5</v>
      </c>
      <c r="R66" t="s">
        <v>22</v>
      </c>
      <c r="T66">
        <f t="shared" si="8"/>
        <v>20.418750000000003</v>
      </c>
      <c r="U66" s="1">
        <f t="shared" si="4"/>
        <v>68.266666666666666</v>
      </c>
      <c r="V66">
        <f t="shared" si="5"/>
        <v>1225.1250000000002</v>
      </c>
      <c r="Y66" s="1">
        <f t="shared" si="9"/>
        <v>40960.00000000016</v>
      </c>
      <c r="Z66" s="1">
        <f t="shared" si="6"/>
        <v>33.433323130292955</v>
      </c>
    </row>
    <row r="67" spans="12:26">
      <c r="L67">
        <f t="shared" si="3"/>
        <v>4705.068462067874</v>
      </c>
      <c r="M67">
        <f t="shared" si="7"/>
        <v>12.200000000000006</v>
      </c>
      <c r="O67">
        <v>61</v>
      </c>
      <c r="P67">
        <f t="shared" si="2"/>
        <v>61</v>
      </c>
      <c r="Q67">
        <v>1.5</v>
      </c>
      <c r="R67" t="s">
        <v>26</v>
      </c>
      <c r="T67">
        <f t="shared" si="8"/>
        <v>30.628125000000004</v>
      </c>
      <c r="U67" s="1">
        <f t="shared" si="4"/>
        <v>77.132269869964929</v>
      </c>
      <c r="V67">
        <f t="shared" si="5"/>
        <v>1868.3156250000002</v>
      </c>
      <c r="Y67" s="1">
        <f t="shared" si="9"/>
        <v>47050.684620678738</v>
      </c>
      <c r="Z67" s="1">
        <f t="shared" si="6"/>
        <v>25.183477561870056</v>
      </c>
    </row>
    <row r="68" spans="12:26">
      <c r="L68">
        <f t="shared" si="3"/>
        <v>5404.7044025257965</v>
      </c>
      <c r="M68">
        <f t="shared" si="7"/>
        <v>12.400000000000007</v>
      </c>
      <c r="O68">
        <v>62</v>
      </c>
      <c r="P68">
        <f t="shared" si="2"/>
        <v>62</v>
      </c>
      <c r="Q68">
        <v>1</v>
      </c>
      <c r="T68">
        <f t="shared" si="8"/>
        <v>30.628125000000004</v>
      </c>
      <c r="U68" s="1">
        <f t="shared" si="4"/>
        <v>87.172651653641466</v>
      </c>
      <c r="V68">
        <f t="shared" si="5"/>
        <v>1898.9437500000004</v>
      </c>
      <c r="Y68" s="1">
        <f t="shared" si="9"/>
        <v>54047.044025257965</v>
      </c>
      <c r="Z68" s="1">
        <f t="shared" si="6"/>
        <v>28.461635066998671</v>
      </c>
    </row>
    <row r="69" spans="12:26">
      <c r="L69">
        <f t="shared" si="3"/>
        <v>6208.3750564266165</v>
      </c>
      <c r="M69">
        <f t="shared" si="7"/>
        <v>12.600000000000007</v>
      </c>
      <c r="O69">
        <v>63</v>
      </c>
      <c r="P69">
        <f t="shared" si="2"/>
        <v>63</v>
      </c>
      <c r="Q69">
        <v>1</v>
      </c>
      <c r="T69">
        <f t="shared" si="8"/>
        <v>30.628125000000004</v>
      </c>
      <c r="U69" s="1">
        <f t="shared" si="4"/>
        <v>98.545635816295203</v>
      </c>
      <c r="V69">
        <f t="shared" si="5"/>
        <v>1929.5718750000003</v>
      </c>
      <c r="Y69" s="1">
        <f t="shared" si="9"/>
        <v>62083.750564266164</v>
      </c>
      <c r="Z69" s="1">
        <f t="shared" si="6"/>
        <v>32.174883645765284</v>
      </c>
    </row>
    <row r="70" spans="12:26">
      <c r="L70">
        <f t="shared" si="3"/>
        <v>7131.5502145218798</v>
      </c>
      <c r="M70">
        <f t="shared" si="7"/>
        <v>12.800000000000008</v>
      </c>
      <c r="O70">
        <v>64</v>
      </c>
      <c r="P70">
        <f t="shared" ref="P70:P133" si="15">$AB$1*O70</f>
        <v>64</v>
      </c>
      <c r="Q70">
        <v>1</v>
      </c>
      <c r="T70">
        <f t="shared" si="8"/>
        <v>30.628125000000004</v>
      </c>
      <c r="U70" s="1">
        <f t="shared" si="4"/>
        <v>111.43047210190382</v>
      </c>
      <c r="V70">
        <f t="shared" si="5"/>
        <v>1960.2000000000003</v>
      </c>
      <c r="Y70" s="1">
        <f t="shared" si="9"/>
        <v>71315.502145218794</v>
      </c>
      <c r="Z70" s="1">
        <f t="shared" si="6"/>
        <v>36.381747854922345</v>
      </c>
    </row>
    <row r="71" spans="12:26">
      <c r="L71">
        <f t="shared" ref="L71:L134" si="16">POWER($D$9,O71)</f>
        <v>8192.0000000000364</v>
      </c>
      <c r="M71">
        <f t="shared" ref="M71:M134" si="17">LOG(L71,2)</f>
        <v>13.000000000000007</v>
      </c>
      <c r="O71">
        <v>65</v>
      </c>
      <c r="P71">
        <f t="shared" si="15"/>
        <v>65</v>
      </c>
      <c r="Q71">
        <v>1</v>
      </c>
      <c r="T71">
        <f t="shared" si="8"/>
        <v>30.628125000000004</v>
      </c>
      <c r="U71" s="1">
        <f t="shared" ref="U71:U134" si="18">POWER(2,0.2*O71)/O71</f>
        <v>126.03076923076924</v>
      </c>
      <c r="V71">
        <f t="shared" ref="V71:V134" si="19">P71*T71</f>
        <v>1990.8281250000002</v>
      </c>
      <c r="Y71" s="1">
        <f t="shared" si="9"/>
        <v>81920.000000000364</v>
      </c>
      <c r="Z71" s="1">
        <f t="shared" ref="Z71:Z134" si="20">Y71/V71</f>
        <v>41.148705391129809</v>
      </c>
    </row>
    <row r="72" spans="12:26">
      <c r="L72">
        <f t="shared" si="16"/>
        <v>9410.1369241357534</v>
      </c>
      <c r="M72">
        <f t="shared" si="17"/>
        <v>13.200000000000006</v>
      </c>
      <c r="O72">
        <v>66</v>
      </c>
      <c r="P72">
        <f t="shared" si="15"/>
        <v>66</v>
      </c>
      <c r="Q72">
        <v>1</v>
      </c>
      <c r="T72">
        <f t="shared" ref="T72:T135" si="21">Q72*T71</f>
        <v>30.628125000000004</v>
      </c>
      <c r="U72" s="1">
        <f t="shared" si="18"/>
        <v>142.57783218387459</v>
      </c>
      <c r="V72">
        <f t="shared" si="19"/>
        <v>2021.4562500000002</v>
      </c>
      <c r="Y72" s="1">
        <f t="shared" ref="Y72:Y135" si="22">$Z$1*POWER($P$1,O72)</f>
        <v>94101.369241357534</v>
      </c>
      <c r="Z72" s="1">
        <f t="shared" si="20"/>
        <v>46.551276705274987</v>
      </c>
    </row>
    <row r="73" spans="12:26">
      <c r="L73">
        <f t="shared" si="16"/>
        <v>10809.408805051598</v>
      </c>
      <c r="M73">
        <f t="shared" si="17"/>
        <v>13.400000000000007</v>
      </c>
      <c r="O73">
        <v>67</v>
      </c>
      <c r="P73">
        <f t="shared" si="15"/>
        <v>67</v>
      </c>
      <c r="Q73">
        <v>1</v>
      </c>
      <c r="T73">
        <f t="shared" si="21"/>
        <v>30.628125000000004</v>
      </c>
      <c r="U73" s="1">
        <f t="shared" si="18"/>
        <v>161.33445977688871</v>
      </c>
      <c r="V73">
        <f t="shared" si="19"/>
        <v>2052.0843750000004</v>
      </c>
      <c r="Y73" s="1">
        <f t="shared" si="22"/>
        <v>108094.08805051599</v>
      </c>
      <c r="Z73" s="1">
        <f t="shared" si="20"/>
        <v>52.675264900116971</v>
      </c>
    </row>
    <row r="74" spans="12:26">
      <c r="L74">
        <f t="shared" si="16"/>
        <v>12416.750112853239</v>
      </c>
      <c r="M74">
        <f t="shared" si="17"/>
        <v>13.600000000000007</v>
      </c>
      <c r="O74">
        <v>68</v>
      </c>
      <c r="P74">
        <f t="shared" si="15"/>
        <v>68</v>
      </c>
      <c r="Q74">
        <v>1</v>
      </c>
      <c r="T74">
        <f t="shared" si="21"/>
        <v>30.628125000000004</v>
      </c>
      <c r="U74" s="1">
        <f t="shared" si="18"/>
        <v>182.59926636548818</v>
      </c>
      <c r="V74">
        <f t="shared" si="19"/>
        <v>2082.7125000000001</v>
      </c>
      <c r="Y74" s="1">
        <f t="shared" si="22"/>
        <v>124167.50112853239</v>
      </c>
      <c r="Z74" s="1">
        <f t="shared" si="20"/>
        <v>59.61816675538865</v>
      </c>
    </row>
    <row r="75" spans="12:26">
      <c r="L75">
        <f t="shared" si="16"/>
        <v>14263.100429043763</v>
      </c>
      <c r="M75">
        <f t="shared" si="17"/>
        <v>13.800000000000008</v>
      </c>
      <c r="O75">
        <v>69</v>
      </c>
      <c r="P75">
        <f t="shared" si="15"/>
        <v>69</v>
      </c>
      <c r="Q75">
        <v>1</v>
      </c>
      <c r="T75">
        <f t="shared" si="21"/>
        <v>30.628125000000004</v>
      </c>
      <c r="U75" s="1">
        <f t="shared" si="18"/>
        <v>206.71160042092305</v>
      </c>
      <c r="V75">
        <f t="shared" si="19"/>
        <v>2113.3406250000003</v>
      </c>
      <c r="Y75" s="1">
        <f t="shared" si="22"/>
        <v>142631.00429043762</v>
      </c>
      <c r="Z75" s="1">
        <f t="shared" si="20"/>
        <v>67.490778629421186</v>
      </c>
    </row>
    <row r="76" spans="12:26">
      <c r="L76">
        <f t="shared" si="16"/>
        <v>16384.000000000076</v>
      </c>
      <c r="M76">
        <f t="shared" si="17"/>
        <v>14.000000000000007</v>
      </c>
      <c r="O76" s="3">
        <v>70</v>
      </c>
      <c r="P76">
        <f t="shared" si="15"/>
        <v>70</v>
      </c>
      <c r="Q76">
        <v>3</v>
      </c>
      <c r="T76">
        <f t="shared" si="21"/>
        <v>91.884375000000006</v>
      </c>
      <c r="U76" s="1">
        <f t="shared" si="18"/>
        <v>234.05714285714285</v>
      </c>
      <c r="V76">
        <f t="shared" si="19"/>
        <v>6431.90625</v>
      </c>
      <c r="Y76" s="1">
        <f t="shared" si="22"/>
        <v>163840.00000000076</v>
      </c>
      <c r="Z76" s="1">
        <f t="shared" si="20"/>
        <v>25.473008099270842</v>
      </c>
    </row>
    <row r="77" spans="12:26">
      <c r="L77">
        <f t="shared" si="16"/>
        <v>18820.27384827151</v>
      </c>
      <c r="M77">
        <f t="shared" si="17"/>
        <v>14.200000000000008</v>
      </c>
      <c r="O77">
        <v>71</v>
      </c>
      <c r="P77">
        <f t="shared" si="15"/>
        <v>71</v>
      </c>
      <c r="Q77">
        <v>1</v>
      </c>
      <c r="T77">
        <f t="shared" si="21"/>
        <v>91.884375000000006</v>
      </c>
      <c r="U77" s="1">
        <f t="shared" si="18"/>
        <v>265.07427955311897</v>
      </c>
      <c r="V77">
        <f t="shared" si="19"/>
        <v>6523.7906250000005</v>
      </c>
      <c r="Y77" s="1">
        <f t="shared" si="22"/>
        <v>188202.7384827151</v>
      </c>
      <c r="Z77" s="1">
        <f t="shared" si="20"/>
        <v>28.848678521578869</v>
      </c>
    </row>
    <row r="78" spans="12:26">
      <c r="L78">
        <f t="shared" si="16"/>
        <v>21618.817610103204</v>
      </c>
      <c r="M78">
        <f t="shared" si="17"/>
        <v>14.400000000000007</v>
      </c>
      <c r="O78">
        <v>72</v>
      </c>
      <c r="P78">
        <f t="shared" si="15"/>
        <v>72</v>
      </c>
      <c r="Q78">
        <v>1</v>
      </c>
      <c r="T78">
        <f t="shared" si="21"/>
        <v>91.884375000000006</v>
      </c>
      <c r="U78" s="1">
        <f t="shared" si="18"/>
        <v>300.2613556958762</v>
      </c>
      <c r="V78">
        <f t="shared" si="19"/>
        <v>6615.6750000000002</v>
      </c>
      <c r="Y78" s="1">
        <f t="shared" si="22"/>
        <v>216188.17610103203</v>
      </c>
      <c r="Z78" s="1">
        <f t="shared" si="20"/>
        <v>32.678173595442949</v>
      </c>
    </row>
    <row r="79" spans="12:26">
      <c r="L79">
        <f t="shared" si="16"/>
        <v>24833.500225706484</v>
      </c>
      <c r="M79">
        <f t="shared" si="17"/>
        <v>14.600000000000007</v>
      </c>
      <c r="O79">
        <v>73</v>
      </c>
      <c r="P79">
        <f t="shared" si="15"/>
        <v>73</v>
      </c>
      <c r="Q79">
        <v>1</v>
      </c>
      <c r="T79">
        <f t="shared" si="21"/>
        <v>91.884375000000006</v>
      </c>
      <c r="U79" s="1">
        <f t="shared" si="18"/>
        <v>340.18493459871775</v>
      </c>
      <c r="V79">
        <f t="shared" si="19"/>
        <v>6707.5593750000007</v>
      </c>
      <c r="Y79" s="1">
        <f t="shared" si="22"/>
        <v>248335.00225706486</v>
      </c>
      <c r="Z79" s="1">
        <f t="shared" si="20"/>
        <v>37.023153784168301</v>
      </c>
    </row>
    <row r="80" spans="12:26">
      <c r="L80">
        <f t="shared" si="16"/>
        <v>28526.200858087537</v>
      </c>
      <c r="M80">
        <f t="shared" si="17"/>
        <v>14.800000000000008</v>
      </c>
      <c r="O80">
        <v>74</v>
      </c>
      <c r="P80">
        <f t="shared" si="15"/>
        <v>74</v>
      </c>
      <c r="Q80">
        <v>1</v>
      </c>
      <c r="T80">
        <f t="shared" si="21"/>
        <v>91.884375000000006</v>
      </c>
      <c r="U80" s="1">
        <f t="shared" si="18"/>
        <v>385.48920078496462</v>
      </c>
      <c r="V80">
        <f t="shared" si="19"/>
        <v>6799.4437500000004</v>
      </c>
      <c r="Y80" s="1">
        <f t="shared" si="22"/>
        <v>285262.00858087535</v>
      </c>
      <c r="Z80" s="1">
        <f t="shared" si="20"/>
        <v>41.953727256126697</v>
      </c>
    </row>
    <row r="81" spans="12:26">
      <c r="L81">
        <f t="shared" si="16"/>
        <v>32768.00000000016</v>
      </c>
      <c r="M81">
        <f t="shared" si="17"/>
        <v>15.000000000000007</v>
      </c>
      <c r="O81">
        <v>75</v>
      </c>
      <c r="P81">
        <f t="shared" si="15"/>
        <v>75</v>
      </c>
      <c r="Q81">
        <v>1</v>
      </c>
      <c r="T81">
        <f t="shared" si="21"/>
        <v>91.884375000000006</v>
      </c>
      <c r="U81" s="1">
        <f t="shared" si="18"/>
        <v>436.90666666666669</v>
      </c>
      <c r="V81">
        <f t="shared" si="19"/>
        <v>6891.328125</v>
      </c>
      <c r="Y81" s="1">
        <f t="shared" si="22"/>
        <v>327680.00000000163</v>
      </c>
      <c r="Z81" s="1">
        <f t="shared" si="20"/>
        <v>47.549615118638926</v>
      </c>
    </row>
    <row r="82" spans="12:26">
      <c r="L82">
        <f t="shared" si="16"/>
        <v>37640.547696543035</v>
      </c>
      <c r="M82">
        <f t="shared" si="17"/>
        <v>15.200000000000008</v>
      </c>
      <c r="O82">
        <v>76</v>
      </c>
      <c r="P82">
        <f t="shared" si="15"/>
        <v>76</v>
      </c>
      <c r="Q82">
        <v>1</v>
      </c>
      <c r="T82">
        <f t="shared" si="21"/>
        <v>91.884375000000006</v>
      </c>
      <c r="U82" s="1">
        <f t="shared" si="18"/>
        <v>495.27036442819508</v>
      </c>
      <c r="V82">
        <f t="shared" si="19"/>
        <v>6983.2125000000005</v>
      </c>
      <c r="Y82" s="1">
        <f t="shared" si="22"/>
        <v>376405.47696543037</v>
      </c>
      <c r="Z82" s="1">
        <f t="shared" si="20"/>
        <v>53.901478290318437</v>
      </c>
    </row>
    <row r="83" spans="12:26">
      <c r="L83">
        <f t="shared" si="16"/>
        <v>43237.635220206423</v>
      </c>
      <c r="M83">
        <f t="shared" si="17"/>
        <v>15.400000000000007</v>
      </c>
      <c r="O83">
        <v>77</v>
      </c>
      <c r="P83">
        <f t="shared" si="15"/>
        <v>77</v>
      </c>
      <c r="Q83">
        <v>1</v>
      </c>
      <c r="T83">
        <f t="shared" si="21"/>
        <v>91.884375000000006</v>
      </c>
      <c r="U83" s="1">
        <f t="shared" si="18"/>
        <v>561.52773013254784</v>
      </c>
      <c r="V83">
        <f t="shared" si="19"/>
        <v>7075.0968750000002</v>
      </c>
      <c r="Y83" s="1">
        <f t="shared" si="22"/>
        <v>432376.35220206424</v>
      </c>
      <c r="Z83" s="1">
        <f t="shared" si="20"/>
        <v>61.112428542127098</v>
      </c>
    </row>
    <row r="84" spans="12:26">
      <c r="L84">
        <f t="shared" si="16"/>
        <v>49667.000451412976</v>
      </c>
      <c r="M84">
        <f t="shared" si="17"/>
        <v>15.600000000000007</v>
      </c>
      <c r="O84">
        <v>78</v>
      </c>
      <c r="P84">
        <f t="shared" si="15"/>
        <v>78</v>
      </c>
      <c r="Q84">
        <v>1</v>
      </c>
      <c r="T84">
        <f t="shared" si="21"/>
        <v>91.884375000000006</v>
      </c>
      <c r="U84" s="1">
        <f t="shared" si="18"/>
        <v>636.7564160437538</v>
      </c>
      <c r="V84">
        <f t="shared" si="19"/>
        <v>7166.9812500000007</v>
      </c>
      <c r="Y84" s="1">
        <f t="shared" si="22"/>
        <v>496670.00451412977</v>
      </c>
      <c r="Z84" s="1">
        <f t="shared" si="20"/>
        <v>69.299749390879143</v>
      </c>
    </row>
    <row r="85" spans="12:26">
      <c r="L85">
        <f t="shared" si="16"/>
        <v>57052.401716175089</v>
      </c>
      <c r="M85">
        <f t="shared" si="17"/>
        <v>15.800000000000008</v>
      </c>
      <c r="O85">
        <v>79</v>
      </c>
      <c r="P85">
        <f t="shared" si="15"/>
        <v>79</v>
      </c>
      <c r="Q85">
        <v>1</v>
      </c>
      <c r="T85">
        <f t="shared" si="21"/>
        <v>91.884375000000006</v>
      </c>
      <c r="U85" s="1">
        <f t="shared" si="18"/>
        <v>722.18230020474391</v>
      </c>
      <c r="V85">
        <f t="shared" si="19"/>
        <v>7258.8656250000004</v>
      </c>
      <c r="Y85" s="1">
        <f t="shared" si="22"/>
        <v>570524.01716175093</v>
      </c>
      <c r="Z85" s="1">
        <f t="shared" si="20"/>
        <v>78.596856125401956</v>
      </c>
    </row>
    <row r="86" spans="12:26">
      <c r="L86">
        <f t="shared" si="16"/>
        <v>65536.000000000349</v>
      </c>
      <c r="M86">
        <f t="shared" si="17"/>
        <v>16.000000000000007</v>
      </c>
      <c r="O86" s="3">
        <v>80</v>
      </c>
      <c r="P86">
        <f t="shared" si="15"/>
        <v>80</v>
      </c>
      <c r="Q86">
        <v>1.44</v>
      </c>
      <c r="R86" t="s">
        <v>19</v>
      </c>
      <c r="S86" t="s">
        <v>20</v>
      </c>
      <c r="T86">
        <f t="shared" si="21"/>
        <v>132.3135</v>
      </c>
      <c r="U86" s="1">
        <f t="shared" si="18"/>
        <v>819.2</v>
      </c>
      <c r="V86">
        <f t="shared" si="19"/>
        <v>10585.08</v>
      </c>
      <c r="Y86" s="1">
        <f t="shared" si="22"/>
        <v>655360.00000000349</v>
      </c>
      <c r="Z86" s="1">
        <f t="shared" si="20"/>
        <v>61.913561352394453</v>
      </c>
    </row>
    <row r="87" spans="12:26">
      <c r="L87">
        <f t="shared" si="16"/>
        <v>75281.0953930861</v>
      </c>
      <c r="M87">
        <f t="shared" si="17"/>
        <v>16.200000000000006</v>
      </c>
      <c r="O87">
        <v>81</v>
      </c>
      <c r="P87">
        <f t="shared" si="15"/>
        <v>81</v>
      </c>
      <c r="Q87">
        <v>1</v>
      </c>
      <c r="T87">
        <f t="shared" si="21"/>
        <v>132.3135</v>
      </c>
      <c r="U87" s="1">
        <f t="shared" si="18"/>
        <v>929.39623942081062</v>
      </c>
      <c r="V87">
        <f t="shared" si="19"/>
        <v>10717.3935</v>
      </c>
      <c r="Y87" s="1">
        <f t="shared" si="22"/>
        <v>752810.95393086097</v>
      </c>
      <c r="Z87" s="1">
        <f t="shared" si="20"/>
        <v>70.241981311114586</v>
      </c>
    </row>
    <row r="88" spans="12:26">
      <c r="L88">
        <f t="shared" si="16"/>
        <v>86475.270440412874</v>
      </c>
      <c r="M88">
        <f t="shared" si="17"/>
        <v>16.400000000000009</v>
      </c>
      <c r="O88">
        <v>82</v>
      </c>
      <c r="P88">
        <f t="shared" si="15"/>
        <v>82</v>
      </c>
      <c r="Q88">
        <v>1</v>
      </c>
      <c r="T88">
        <f t="shared" si="21"/>
        <v>132.3135</v>
      </c>
      <c r="U88" s="1">
        <f t="shared" si="18"/>
        <v>1054.5764687855185</v>
      </c>
      <c r="V88">
        <f t="shared" si="19"/>
        <v>10849.707</v>
      </c>
      <c r="Y88" s="1">
        <f t="shared" si="22"/>
        <v>864752.70440412872</v>
      </c>
      <c r="Z88" s="1">
        <f t="shared" si="20"/>
        <v>79.702862427909679</v>
      </c>
    </row>
    <row r="89" spans="12:26">
      <c r="L89">
        <f t="shared" si="16"/>
        <v>99334.000902825996</v>
      </c>
      <c r="M89">
        <f t="shared" si="17"/>
        <v>16.600000000000009</v>
      </c>
      <c r="O89">
        <v>83</v>
      </c>
      <c r="P89">
        <f t="shared" si="15"/>
        <v>83</v>
      </c>
      <c r="Q89">
        <v>1</v>
      </c>
      <c r="T89">
        <f t="shared" si="21"/>
        <v>132.3135</v>
      </c>
      <c r="U89" s="1">
        <f t="shared" si="18"/>
        <v>1196.7951916003083</v>
      </c>
      <c r="V89">
        <f t="shared" si="19"/>
        <v>10982.020500000001</v>
      </c>
      <c r="Y89" s="1">
        <f t="shared" si="22"/>
        <v>993340.0090282599</v>
      </c>
      <c r="Z89" s="1">
        <f t="shared" si="20"/>
        <v>90.45148012865755</v>
      </c>
    </row>
    <row r="90" spans="12:26">
      <c r="L90">
        <f t="shared" si="16"/>
        <v>114104.80343235022</v>
      </c>
      <c r="M90">
        <f t="shared" si="17"/>
        <v>16.800000000000008</v>
      </c>
      <c r="O90">
        <v>84</v>
      </c>
      <c r="P90">
        <f t="shared" si="15"/>
        <v>84</v>
      </c>
      <c r="Q90">
        <v>1</v>
      </c>
      <c r="T90">
        <f t="shared" si="21"/>
        <v>132.3135</v>
      </c>
      <c r="U90" s="1">
        <f t="shared" si="18"/>
        <v>1358.3905170517803</v>
      </c>
      <c r="V90">
        <f t="shared" si="19"/>
        <v>11114.334000000001</v>
      </c>
      <c r="Y90" s="1">
        <f t="shared" si="22"/>
        <v>1141048.0343235023</v>
      </c>
      <c r="Z90" s="1">
        <f t="shared" si="20"/>
        <v>102.66454421142124</v>
      </c>
    </row>
    <row r="91" spans="12:26">
      <c r="L91">
        <f t="shared" si="16"/>
        <v>131072.00000000073</v>
      </c>
      <c r="M91">
        <f t="shared" si="17"/>
        <v>17.000000000000007</v>
      </c>
      <c r="O91">
        <v>85</v>
      </c>
      <c r="P91">
        <f t="shared" si="15"/>
        <v>85</v>
      </c>
      <c r="Q91">
        <v>1</v>
      </c>
      <c r="T91">
        <f t="shared" si="21"/>
        <v>132.3135</v>
      </c>
      <c r="U91" s="1">
        <f t="shared" si="18"/>
        <v>1542.0235294117647</v>
      </c>
      <c r="V91">
        <f t="shared" si="19"/>
        <v>11246.647500000001</v>
      </c>
      <c r="Y91" s="1">
        <f t="shared" si="22"/>
        <v>1310720.0000000072</v>
      </c>
      <c r="Z91" s="1">
        <f t="shared" si="20"/>
        <v>116.54317431038957</v>
      </c>
    </row>
    <row r="92" spans="12:26">
      <c r="L92">
        <f t="shared" si="16"/>
        <v>150562.19078617223</v>
      </c>
      <c r="M92">
        <f t="shared" si="17"/>
        <v>17.200000000000006</v>
      </c>
      <c r="O92">
        <v>86</v>
      </c>
      <c r="P92">
        <f t="shared" si="15"/>
        <v>86</v>
      </c>
      <c r="Q92">
        <v>1</v>
      </c>
      <c r="T92">
        <f t="shared" si="21"/>
        <v>132.3135</v>
      </c>
      <c r="U92" s="1">
        <f t="shared" si="18"/>
        <v>1750.7231486764108</v>
      </c>
      <c r="V92">
        <f t="shared" si="19"/>
        <v>11378.961000000001</v>
      </c>
      <c r="Y92" s="1">
        <f t="shared" si="22"/>
        <v>1505621.9078617222</v>
      </c>
      <c r="Z92" s="1">
        <f t="shared" si="20"/>
        <v>132.31629037675074</v>
      </c>
    </row>
    <row r="93" spans="12:26">
      <c r="L93">
        <f t="shared" si="16"/>
        <v>172950.54088082581</v>
      </c>
      <c r="M93">
        <f t="shared" si="17"/>
        <v>17.400000000000009</v>
      </c>
      <c r="O93">
        <v>87</v>
      </c>
      <c r="P93">
        <f t="shared" si="15"/>
        <v>87</v>
      </c>
      <c r="Q93">
        <v>1</v>
      </c>
      <c r="T93">
        <f t="shared" si="21"/>
        <v>132.3135</v>
      </c>
      <c r="U93" s="1">
        <f t="shared" si="18"/>
        <v>1987.9372515037362</v>
      </c>
      <c r="V93">
        <f t="shared" si="19"/>
        <v>11511.2745</v>
      </c>
      <c r="Y93" s="1">
        <f t="shared" si="22"/>
        <v>1729505.4088082581</v>
      </c>
      <c r="Z93" s="1">
        <f t="shared" si="20"/>
        <v>150.2444763008873</v>
      </c>
    </row>
    <row r="94" spans="12:26">
      <c r="L94">
        <f t="shared" si="16"/>
        <v>198668.00180565205</v>
      </c>
      <c r="M94">
        <f t="shared" si="17"/>
        <v>17.600000000000009</v>
      </c>
      <c r="O94">
        <v>88</v>
      </c>
      <c r="P94">
        <f t="shared" si="15"/>
        <v>88</v>
      </c>
      <c r="Q94">
        <v>1</v>
      </c>
      <c r="T94">
        <f t="shared" si="21"/>
        <v>132.3135</v>
      </c>
      <c r="U94" s="1">
        <f t="shared" si="18"/>
        <v>2257.5909296096688</v>
      </c>
      <c r="V94">
        <f t="shared" si="19"/>
        <v>11643.588</v>
      </c>
      <c r="Y94" s="1">
        <f t="shared" si="22"/>
        <v>1986680.0180565205</v>
      </c>
      <c r="Z94" s="1">
        <f t="shared" si="20"/>
        <v>170.62438296996771</v>
      </c>
    </row>
    <row r="95" spans="12:26">
      <c r="L95">
        <f t="shared" si="16"/>
        <v>228209.60686470056</v>
      </c>
      <c r="M95">
        <f t="shared" si="17"/>
        <v>17.800000000000011</v>
      </c>
      <c r="O95">
        <v>89</v>
      </c>
      <c r="P95">
        <f t="shared" si="15"/>
        <v>89</v>
      </c>
      <c r="Q95">
        <v>1</v>
      </c>
      <c r="T95">
        <f t="shared" si="21"/>
        <v>132.3135</v>
      </c>
      <c r="U95" s="1">
        <f t="shared" si="18"/>
        <v>2564.1528861202146</v>
      </c>
      <c r="V95">
        <f t="shared" si="19"/>
        <v>11775.9015</v>
      </c>
      <c r="Y95" s="1">
        <f t="shared" si="22"/>
        <v>2282096.0686470056</v>
      </c>
      <c r="Z95" s="1">
        <f t="shared" si="20"/>
        <v>193.79374637661547</v>
      </c>
    </row>
    <row r="96" spans="12:26">
      <c r="L96">
        <f t="shared" si="16"/>
        <v>262144.00000000157</v>
      </c>
      <c r="M96">
        <f t="shared" si="17"/>
        <v>18.000000000000007</v>
      </c>
      <c r="O96" s="3">
        <v>90</v>
      </c>
      <c r="P96">
        <f t="shared" si="15"/>
        <v>90</v>
      </c>
      <c r="Q96">
        <v>3.5</v>
      </c>
      <c r="T96">
        <f t="shared" si="21"/>
        <v>463.09725000000003</v>
      </c>
      <c r="U96" s="1">
        <f t="shared" si="18"/>
        <v>2912.7111111111112</v>
      </c>
      <c r="V96">
        <f t="shared" si="19"/>
        <v>41678.752500000002</v>
      </c>
      <c r="Y96" s="1">
        <f t="shared" si="22"/>
        <v>2621440.0000000158</v>
      </c>
      <c r="Z96" s="1">
        <f t="shared" si="20"/>
        <v>62.896316294495996</v>
      </c>
    </row>
    <row r="97" spans="1:26">
      <c r="L97">
        <f t="shared" si="16"/>
        <v>301124.38157234452</v>
      </c>
      <c r="M97">
        <f t="shared" si="17"/>
        <v>18.200000000000006</v>
      </c>
      <c r="O97">
        <v>91</v>
      </c>
      <c r="P97">
        <f t="shared" si="15"/>
        <v>91</v>
      </c>
      <c r="Q97">
        <v>1</v>
      </c>
      <c r="T97">
        <f t="shared" si="21"/>
        <v>463.09725000000003</v>
      </c>
      <c r="U97" s="1">
        <f t="shared" si="18"/>
        <v>3309.0591381576123</v>
      </c>
      <c r="V97">
        <f t="shared" si="19"/>
        <v>42141.849750000001</v>
      </c>
      <c r="Y97" s="1">
        <f t="shared" si="22"/>
        <v>3011243.8157234453</v>
      </c>
      <c r="Z97" s="1">
        <f t="shared" si="20"/>
        <v>71.454951161071065</v>
      </c>
    </row>
    <row r="98" spans="1:26">
      <c r="L98">
        <f t="shared" si="16"/>
        <v>345901.08176165173</v>
      </c>
      <c r="M98">
        <f t="shared" si="17"/>
        <v>18.400000000000009</v>
      </c>
      <c r="O98">
        <v>92</v>
      </c>
      <c r="P98">
        <f t="shared" si="15"/>
        <v>92</v>
      </c>
      <c r="Q98">
        <v>1</v>
      </c>
      <c r="T98">
        <f t="shared" si="21"/>
        <v>463.09725000000003</v>
      </c>
      <c r="U98" s="1">
        <f t="shared" si="18"/>
        <v>3759.7943669744582</v>
      </c>
      <c r="V98">
        <f t="shared" si="19"/>
        <v>42604.947</v>
      </c>
      <c r="Y98" s="1">
        <f t="shared" si="22"/>
        <v>3459010.8176165172</v>
      </c>
      <c r="Z98" s="1">
        <f t="shared" si="20"/>
        <v>81.18800893277762</v>
      </c>
    </row>
    <row r="99" spans="1:26">
      <c r="L99">
        <f t="shared" si="16"/>
        <v>397336.00361130427</v>
      </c>
      <c r="M99">
        <f t="shared" si="17"/>
        <v>18.600000000000012</v>
      </c>
      <c r="O99">
        <v>93</v>
      </c>
      <c r="P99">
        <f t="shared" si="15"/>
        <v>93</v>
      </c>
      <c r="Q99">
        <v>1</v>
      </c>
      <c r="T99">
        <f t="shared" si="21"/>
        <v>463.09725000000003</v>
      </c>
      <c r="U99" s="1">
        <f t="shared" si="18"/>
        <v>4272.4301463580832</v>
      </c>
      <c r="V99">
        <f t="shared" si="19"/>
        <v>43068.044250000006</v>
      </c>
      <c r="Y99" s="1">
        <f t="shared" si="22"/>
        <v>3973360.0361130429</v>
      </c>
      <c r="Z99" s="1">
        <f t="shared" si="20"/>
        <v>92.257730883914988</v>
      </c>
    </row>
    <row r="100" spans="1:26">
      <c r="A100" s="4">
        <v>1</v>
      </c>
      <c r="B100" s="4">
        <v>1.2</v>
      </c>
      <c r="C100" s="4">
        <v>1.23</v>
      </c>
      <c r="D100" s="4">
        <v>1.36</v>
      </c>
      <c r="E100" s="4">
        <v>1.5</v>
      </c>
      <c r="F100" s="4">
        <v>1.66</v>
      </c>
      <c r="G100" s="4">
        <v>1.83</v>
      </c>
      <c r="H100" s="4">
        <v>2.0099999999999998</v>
      </c>
      <c r="I100" s="5">
        <v>2.23</v>
      </c>
      <c r="J100">
        <f>SUM(A100:I100)</f>
        <v>14.020000000000001</v>
      </c>
      <c r="L100">
        <f t="shared" si="16"/>
        <v>456419.21372940112</v>
      </c>
      <c r="M100">
        <f t="shared" si="17"/>
        <v>18.800000000000011</v>
      </c>
      <c r="O100">
        <v>94</v>
      </c>
      <c r="P100">
        <f t="shared" si="15"/>
        <v>94</v>
      </c>
      <c r="Q100">
        <v>1</v>
      </c>
      <c r="T100">
        <f t="shared" si="21"/>
        <v>463.09725000000003</v>
      </c>
      <c r="U100" s="1">
        <f t="shared" si="18"/>
        <v>4855.5235503127478</v>
      </c>
      <c r="V100">
        <f t="shared" si="19"/>
        <v>43531.141500000005</v>
      </c>
      <c r="Y100" s="1">
        <f t="shared" si="22"/>
        <v>4564192.1372940112</v>
      </c>
      <c r="Z100" s="1">
        <f t="shared" si="20"/>
        <v>104.84889621591959</v>
      </c>
    </row>
    <row r="101" spans="1:26">
      <c r="L101">
        <f t="shared" si="16"/>
        <v>524288.00000000338</v>
      </c>
      <c r="M101">
        <f t="shared" si="17"/>
        <v>19.000000000000011</v>
      </c>
      <c r="O101">
        <v>95</v>
      </c>
      <c r="P101">
        <f t="shared" si="15"/>
        <v>95</v>
      </c>
      <c r="Q101">
        <v>1</v>
      </c>
      <c r="T101">
        <f t="shared" si="21"/>
        <v>463.09725000000003</v>
      </c>
      <c r="U101" s="1">
        <f t="shared" si="18"/>
        <v>5518.8210526315788</v>
      </c>
      <c r="V101">
        <f t="shared" si="19"/>
        <v>43994.238750000004</v>
      </c>
      <c r="Y101" s="1">
        <f t="shared" si="22"/>
        <v>5242880.0000000335</v>
      </c>
      <c r="Z101" s="1">
        <f t="shared" si="20"/>
        <v>119.17196771588719</v>
      </c>
    </row>
    <row r="102" spans="1:26">
      <c r="L102">
        <f t="shared" si="16"/>
        <v>602248.76314468938</v>
      </c>
      <c r="M102">
        <f t="shared" si="17"/>
        <v>19.20000000000001</v>
      </c>
      <c r="O102">
        <v>96</v>
      </c>
      <c r="P102">
        <f t="shared" si="15"/>
        <v>96</v>
      </c>
      <c r="Q102">
        <v>1</v>
      </c>
      <c r="T102">
        <f t="shared" si="21"/>
        <v>463.09725000000003</v>
      </c>
      <c r="U102" s="1">
        <f t="shared" si="18"/>
        <v>6273.4246160904841</v>
      </c>
      <c r="V102">
        <f t="shared" si="19"/>
        <v>44457.336000000003</v>
      </c>
      <c r="Y102" s="1">
        <f t="shared" si="22"/>
        <v>6022487.6314468943</v>
      </c>
      <c r="Z102" s="1">
        <f t="shared" si="20"/>
        <v>135.46667824286399</v>
      </c>
    </row>
    <row r="103" spans="1:26">
      <c r="L103">
        <f t="shared" si="16"/>
        <v>691802.16352330381</v>
      </c>
      <c r="M103">
        <f t="shared" si="17"/>
        <v>19.400000000000009</v>
      </c>
      <c r="O103">
        <v>97</v>
      </c>
      <c r="P103">
        <f t="shared" si="15"/>
        <v>97</v>
      </c>
      <c r="Q103">
        <v>1</v>
      </c>
      <c r="T103">
        <f t="shared" si="21"/>
        <v>463.09725000000003</v>
      </c>
      <c r="U103" s="1">
        <f t="shared" si="18"/>
        <v>7131.9810672505191</v>
      </c>
      <c r="V103">
        <f t="shared" si="19"/>
        <v>44920.433250000002</v>
      </c>
      <c r="Y103" s="1">
        <f t="shared" si="22"/>
        <v>6918021.6352330381</v>
      </c>
      <c r="Z103" s="1">
        <f t="shared" si="20"/>
        <v>154.00612003743393</v>
      </c>
    </row>
    <row r="104" spans="1:26">
      <c r="L104">
        <f t="shared" si="16"/>
        <v>794672.00722260878</v>
      </c>
      <c r="M104">
        <f t="shared" si="17"/>
        <v>19.600000000000012</v>
      </c>
      <c r="O104">
        <v>98</v>
      </c>
      <c r="P104">
        <f t="shared" si="15"/>
        <v>98</v>
      </c>
      <c r="Q104">
        <v>1</v>
      </c>
      <c r="T104">
        <f t="shared" si="21"/>
        <v>463.09725000000003</v>
      </c>
      <c r="U104" s="1">
        <f t="shared" si="18"/>
        <v>8108.8980328837097</v>
      </c>
      <c r="V104">
        <f t="shared" si="19"/>
        <v>45383.530500000001</v>
      </c>
      <c r="Y104" s="1">
        <f t="shared" si="22"/>
        <v>7946720.0722260876</v>
      </c>
      <c r="Z104" s="1">
        <f t="shared" si="20"/>
        <v>175.10140759600199</v>
      </c>
    </row>
    <row r="105" spans="1:26">
      <c r="L105">
        <f t="shared" si="16"/>
        <v>912838.42745880282</v>
      </c>
      <c r="M105">
        <f t="shared" si="17"/>
        <v>19.800000000000011</v>
      </c>
      <c r="O105">
        <v>99</v>
      </c>
      <c r="P105">
        <f t="shared" si="15"/>
        <v>99</v>
      </c>
      <c r="Q105">
        <v>1</v>
      </c>
      <c r="T105">
        <f t="shared" si="21"/>
        <v>463.09725000000003</v>
      </c>
      <c r="U105" s="1">
        <f t="shared" si="18"/>
        <v>9220.5901763514812</v>
      </c>
      <c r="V105">
        <f t="shared" si="19"/>
        <v>45846.62775</v>
      </c>
      <c r="Y105" s="1">
        <f t="shared" si="22"/>
        <v>9128384.274588028</v>
      </c>
      <c r="Z105" s="1">
        <f t="shared" si="20"/>
        <v>199.10699483427172</v>
      </c>
    </row>
    <row r="106" spans="1:26">
      <c r="L106">
        <f t="shared" si="16"/>
        <v>1048576.000000007</v>
      </c>
      <c r="M106">
        <f t="shared" si="17"/>
        <v>20.000000000000011</v>
      </c>
      <c r="N106" t="s">
        <v>29</v>
      </c>
      <c r="O106" s="3">
        <v>100</v>
      </c>
      <c r="P106">
        <f t="shared" si="15"/>
        <v>100</v>
      </c>
      <c r="Q106">
        <v>2</v>
      </c>
      <c r="R106" t="s">
        <v>17</v>
      </c>
      <c r="S106" t="s">
        <v>24</v>
      </c>
      <c r="T106">
        <f t="shared" si="21"/>
        <v>926.19450000000006</v>
      </c>
      <c r="U106" s="1">
        <f t="shared" si="18"/>
        <v>10485.76</v>
      </c>
      <c r="V106">
        <f t="shared" si="19"/>
        <v>92619.450000000012</v>
      </c>
      <c r="Y106" s="1">
        <f t="shared" si="22"/>
        <v>10485760.000000071</v>
      </c>
      <c r="Z106" s="1">
        <f t="shared" si="20"/>
        <v>113.21336933009286</v>
      </c>
    </row>
    <row r="107" spans="1:26">
      <c r="L107">
        <f t="shared" si="16"/>
        <v>1204497.526289379</v>
      </c>
      <c r="M107">
        <f t="shared" si="17"/>
        <v>20.20000000000001</v>
      </c>
      <c r="O107">
        <v>101</v>
      </c>
      <c r="P107">
        <f t="shared" si="15"/>
        <v>101</v>
      </c>
      <c r="Q107">
        <v>1</v>
      </c>
      <c r="T107">
        <f t="shared" si="21"/>
        <v>926.19450000000006</v>
      </c>
      <c r="U107" s="1">
        <f t="shared" si="18"/>
        <v>11925.718082073001</v>
      </c>
      <c r="V107">
        <f t="shared" si="19"/>
        <v>93545.644500000009</v>
      </c>
      <c r="Y107" s="1">
        <f t="shared" si="22"/>
        <v>12044975.26289379</v>
      </c>
      <c r="Z107" s="1">
        <f t="shared" si="20"/>
        <v>128.76040704272222</v>
      </c>
    </row>
    <row r="108" spans="1:26">
      <c r="L108">
        <f t="shared" si="16"/>
        <v>1383604.3270466076</v>
      </c>
      <c r="M108">
        <f t="shared" si="17"/>
        <v>20.400000000000009</v>
      </c>
      <c r="O108">
        <v>102</v>
      </c>
      <c r="P108">
        <f t="shared" si="15"/>
        <v>102</v>
      </c>
      <c r="Q108">
        <v>1</v>
      </c>
      <c r="T108">
        <f t="shared" si="21"/>
        <v>926.19450000000006</v>
      </c>
      <c r="U108" s="1">
        <f t="shared" si="18"/>
        <v>13564.74830437844</v>
      </c>
      <c r="V108">
        <f t="shared" si="19"/>
        <v>94471.839000000007</v>
      </c>
      <c r="Y108" s="1">
        <f t="shared" si="22"/>
        <v>13836043.270466076</v>
      </c>
      <c r="Z108" s="1">
        <f t="shared" si="20"/>
        <v>146.45680042775578</v>
      </c>
    </row>
    <row r="109" spans="1:26">
      <c r="L109">
        <f t="shared" si="16"/>
        <v>1589344.0144452183</v>
      </c>
      <c r="M109">
        <f t="shared" si="17"/>
        <v>20.600000000000012</v>
      </c>
      <c r="O109">
        <v>103</v>
      </c>
      <c r="P109">
        <f t="shared" si="15"/>
        <v>103</v>
      </c>
      <c r="Q109">
        <v>1</v>
      </c>
      <c r="T109">
        <f t="shared" si="21"/>
        <v>926.19450000000006</v>
      </c>
      <c r="U109" s="1">
        <f t="shared" si="18"/>
        <v>15430.524412089391</v>
      </c>
      <c r="V109">
        <f t="shared" si="19"/>
        <v>95398.033500000005</v>
      </c>
      <c r="Y109" s="1">
        <f t="shared" si="22"/>
        <v>15893440.144452183</v>
      </c>
      <c r="Z109" s="1">
        <f t="shared" si="20"/>
        <v>166.60133926609905</v>
      </c>
    </row>
    <row r="110" spans="1:26">
      <c r="L110">
        <f t="shared" si="16"/>
        <v>1825676.8549176061</v>
      </c>
      <c r="M110">
        <f t="shared" si="17"/>
        <v>20.800000000000011</v>
      </c>
      <c r="O110">
        <v>104</v>
      </c>
      <c r="P110">
        <f t="shared" si="15"/>
        <v>104</v>
      </c>
      <c r="Q110">
        <v>1</v>
      </c>
      <c r="T110">
        <f t="shared" si="21"/>
        <v>926.19450000000006</v>
      </c>
      <c r="U110" s="1">
        <f t="shared" si="18"/>
        <v>17554.585143438399</v>
      </c>
      <c r="V110">
        <f t="shared" si="19"/>
        <v>96324.228000000003</v>
      </c>
      <c r="Y110" s="1">
        <f t="shared" si="22"/>
        <v>18256768.54917606</v>
      </c>
      <c r="Z110" s="1">
        <f t="shared" si="20"/>
        <v>189.53454315954713</v>
      </c>
    </row>
    <row r="111" spans="1:26">
      <c r="L111">
        <f t="shared" si="16"/>
        <v>2097152.0000000149</v>
      </c>
      <c r="M111">
        <f t="shared" si="17"/>
        <v>21.000000000000011</v>
      </c>
      <c r="O111">
        <v>105</v>
      </c>
      <c r="P111">
        <f t="shared" si="15"/>
        <v>105</v>
      </c>
      <c r="Q111">
        <v>1</v>
      </c>
      <c r="T111">
        <f t="shared" si="21"/>
        <v>926.19450000000006</v>
      </c>
      <c r="U111" s="1">
        <f t="shared" si="18"/>
        <v>19972.876190476192</v>
      </c>
      <c r="V111">
        <f t="shared" si="19"/>
        <v>97250.422500000001</v>
      </c>
      <c r="Y111" s="1">
        <f t="shared" si="22"/>
        <v>20971520.000000149</v>
      </c>
      <c r="Z111" s="1">
        <f t="shared" si="20"/>
        <v>215.6445130097008</v>
      </c>
    </row>
    <row r="112" spans="1:26">
      <c r="L112">
        <f t="shared" si="16"/>
        <v>2408995.0525787589</v>
      </c>
      <c r="M112">
        <f t="shared" si="17"/>
        <v>21.20000000000001</v>
      </c>
      <c r="O112">
        <v>106</v>
      </c>
      <c r="P112">
        <f t="shared" si="15"/>
        <v>106</v>
      </c>
      <c r="Q112">
        <v>1</v>
      </c>
      <c r="T112">
        <f t="shared" si="21"/>
        <v>926.19450000000006</v>
      </c>
      <c r="U112" s="1">
        <f t="shared" si="18"/>
        <v>22726.368420554212</v>
      </c>
      <c r="V112">
        <f t="shared" si="19"/>
        <v>98176.617000000013</v>
      </c>
      <c r="Y112" s="1">
        <f t="shared" si="22"/>
        <v>24089950.525787588</v>
      </c>
      <c r="Z112" s="1">
        <f t="shared" si="20"/>
        <v>245.37360587386695</v>
      </c>
    </row>
    <row r="113" spans="12:26">
      <c r="L113">
        <f t="shared" si="16"/>
        <v>2767208.6540932166</v>
      </c>
      <c r="M113">
        <f t="shared" si="17"/>
        <v>21.400000000000013</v>
      </c>
      <c r="O113">
        <v>107</v>
      </c>
      <c r="P113">
        <f t="shared" si="15"/>
        <v>107</v>
      </c>
      <c r="Q113">
        <v>1</v>
      </c>
      <c r="T113">
        <f t="shared" si="21"/>
        <v>926.19450000000006</v>
      </c>
      <c r="U113" s="1">
        <f t="shared" si="18"/>
        <v>25861.763122366327</v>
      </c>
      <c r="V113">
        <f t="shared" si="19"/>
        <v>99102.811500000011</v>
      </c>
      <c r="Y113" s="1">
        <f t="shared" si="22"/>
        <v>27672086.540932167</v>
      </c>
      <c r="Z113" s="1">
        <f t="shared" si="20"/>
        <v>279.22604941366535</v>
      </c>
    </row>
    <row r="114" spans="12:26">
      <c r="L114">
        <f t="shared" si="16"/>
        <v>3178688.0288904374</v>
      </c>
      <c r="M114">
        <f t="shared" si="17"/>
        <v>21.600000000000012</v>
      </c>
      <c r="O114">
        <v>108</v>
      </c>
      <c r="P114">
        <f t="shared" si="15"/>
        <v>108</v>
      </c>
      <c r="Q114">
        <v>1</v>
      </c>
      <c r="T114">
        <f t="shared" si="21"/>
        <v>926.19450000000006</v>
      </c>
      <c r="U114" s="1">
        <f t="shared" si="18"/>
        <v>29432.296563800137</v>
      </c>
      <c r="V114">
        <f t="shared" si="19"/>
        <v>100029.00600000001</v>
      </c>
      <c r="Y114" s="1">
        <f t="shared" si="22"/>
        <v>31786880.288904376</v>
      </c>
      <c r="Z114" s="1">
        <f t="shared" si="20"/>
        <v>317.77662860015198</v>
      </c>
    </row>
    <row r="115" spans="12:26">
      <c r="L115">
        <f t="shared" si="16"/>
        <v>3651353.7098352131</v>
      </c>
      <c r="M115">
        <f t="shared" si="17"/>
        <v>21.800000000000011</v>
      </c>
      <c r="O115">
        <v>109</v>
      </c>
      <c r="P115">
        <f t="shared" si="15"/>
        <v>109</v>
      </c>
      <c r="Q115">
        <v>1</v>
      </c>
      <c r="T115">
        <f t="shared" si="21"/>
        <v>926.19450000000006</v>
      </c>
      <c r="U115" s="1">
        <f t="shared" si="18"/>
        <v>33498.657888396214</v>
      </c>
      <c r="V115">
        <f t="shared" si="19"/>
        <v>100955.20050000001</v>
      </c>
      <c r="Y115" s="1">
        <f t="shared" si="22"/>
        <v>36513537.098352134</v>
      </c>
      <c r="Z115" s="1">
        <f t="shared" si="20"/>
        <v>361.68059612097085</v>
      </c>
    </row>
    <row r="116" spans="12:26">
      <c r="L116">
        <f t="shared" si="16"/>
        <v>4194304.0000000307</v>
      </c>
      <c r="M116">
        <f t="shared" si="17"/>
        <v>22.000000000000011</v>
      </c>
      <c r="O116" s="3">
        <v>110</v>
      </c>
      <c r="P116">
        <f t="shared" si="15"/>
        <v>110</v>
      </c>
      <c r="Q116">
        <v>4</v>
      </c>
      <c r="T116">
        <f t="shared" si="21"/>
        <v>3704.7780000000002</v>
      </c>
      <c r="U116" s="1">
        <f t="shared" si="18"/>
        <v>38130.036363636362</v>
      </c>
      <c r="V116">
        <f t="shared" si="19"/>
        <v>407525.58</v>
      </c>
      <c r="Y116" s="1">
        <f t="shared" si="22"/>
        <v>41943040.000000305</v>
      </c>
      <c r="Z116" s="1">
        <f t="shared" si="20"/>
        <v>102.92124484553904</v>
      </c>
    </row>
    <row r="117" spans="12:26">
      <c r="L117">
        <f t="shared" si="16"/>
        <v>4817990.1051575188</v>
      </c>
      <c r="M117">
        <f t="shared" si="17"/>
        <v>22.20000000000001</v>
      </c>
      <c r="O117">
        <v>111</v>
      </c>
      <c r="P117">
        <f t="shared" si="15"/>
        <v>111</v>
      </c>
      <c r="Q117">
        <v>1</v>
      </c>
      <c r="T117">
        <f t="shared" si="21"/>
        <v>3704.7780000000002</v>
      </c>
      <c r="U117" s="1">
        <f t="shared" si="18"/>
        <v>43405.31626268012</v>
      </c>
      <c r="V117">
        <f t="shared" si="19"/>
        <v>411230.35800000001</v>
      </c>
      <c r="Y117" s="1">
        <f t="shared" si="22"/>
        <v>48179901.051575184</v>
      </c>
      <c r="Z117" s="1">
        <f t="shared" si="20"/>
        <v>117.16037037220677</v>
      </c>
    </row>
    <row r="118" spans="12:26">
      <c r="L118">
        <f t="shared" si="16"/>
        <v>5534417.3081864351</v>
      </c>
      <c r="M118">
        <f t="shared" si="17"/>
        <v>22.400000000000013</v>
      </c>
      <c r="O118">
        <v>112</v>
      </c>
      <c r="P118">
        <f t="shared" si="15"/>
        <v>112</v>
      </c>
      <c r="Q118">
        <v>1</v>
      </c>
      <c r="T118">
        <f t="shared" si="21"/>
        <v>3704.7780000000002</v>
      </c>
      <c r="U118" s="1">
        <f t="shared" si="18"/>
        <v>49414.440251664237</v>
      </c>
      <c r="V118">
        <f t="shared" si="19"/>
        <v>414935.13600000006</v>
      </c>
      <c r="Y118" s="1">
        <f t="shared" si="22"/>
        <v>55344173.08186435</v>
      </c>
      <c r="Z118" s="1">
        <f t="shared" si="20"/>
        <v>133.38030038956339</v>
      </c>
    </row>
    <row r="119" spans="12:26">
      <c r="L119">
        <f t="shared" si="16"/>
        <v>6357376.0577808768</v>
      </c>
      <c r="M119">
        <f t="shared" si="17"/>
        <v>22.600000000000012</v>
      </c>
      <c r="O119">
        <v>113</v>
      </c>
      <c r="P119">
        <f t="shared" si="15"/>
        <v>113</v>
      </c>
      <c r="Q119">
        <v>1</v>
      </c>
      <c r="T119">
        <f t="shared" si="21"/>
        <v>3704.7780000000002</v>
      </c>
      <c r="U119" s="1">
        <f t="shared" si="18"/>
        <v>56259.965113104692</v>
      </c>
      <c r="V119">
        <f t="shared" si="19"/>
        <v>418639.91400000005</v>
      </c>
      <c r="Y119" s="1">
        <f t="shared" si="22"/>
        <v>63573760.577808768</v>
      </c>
      <c r="Z119" s="1">
        <f t="shared" si="20"/>
        <v>151.85785791511691</v>
      </c>
    </row>
    <row r="120" spans="12:26">
      <c r="L120">
        <f t="shared" si="16"/>
        <v>7302707.4196704291</v>
      </c>
      <c r="M120">
        <f t="shared" si="17"/>
        <v>22.800000000000011</v>
      </c>
      <c r="O120">
        <v>114</v>
      </c>
      <c r="P120">
        <f t="shared" si="15"/>
        <v>114</v>
      </c>
      <c r="Q120">
        <v>1</v>
      </c>
      <c r="T120">
        <f t="shared" si="21"/>
        <v>3704.7780000000002</v>
      </c>
      <c r="U120" s="1">
        <f t="shared" si="18"/>
        <v>64058.83701465241</v>
      </c>
      <c r="V120">
        <f t="shared" si="19"/>
        <v>422344.69200000004</v>
      </c>
      <c r="Y120" s="1">
        <f t="shared" si="22"/>
        <v>73027074.196704298</v>
      </c>
      <c r="Z120" s="1">
        <f t="shared" si="20"/>
        <v>172.90870604028876</v>
      </c>
    </row>
    <row r="121" spans="12:26">
      <c r="L121">
        <f t="shared" si="16"/>
        <v>8388608.0000000652</v>
      </c>
      <c r="M121">
        <f t="shared" si="17"/>
        <v>23.000000000000011</v>
      </c>
      <c r="O121">
        <v>115</v>
      </c>
      <c r="P121">
        <f t="shared" si="15"/>
        <v>115</v>
      </c>
      <c r="Q121">
        <v>1</v>
      </c>
      <c r="T121">
        <f t="shared" si="21"/>
        <v>3704.7780000000002</v>
      </c>
      <c r="U121" s="1">
        <f t="shared" si="18"/>
        <v>72944.417391304349</v>
      </c>
      <c r="V121">
        <f t="shared" si="19"/>
        <v>426049.47000000003</v>
      </c>
      <c r="Y121" s="1">
        <f t="shared" si="22"/>
        <v>83886080.000000656</v>
      </c>
      <c r="Z121" s="1">
        <f t="shared" si="20"/>
        <v>196.89281622624867</v>
      </c>
    </row>
    <row r="122" spans="12:26">
      <c r="L122">
        <f t="shared" si="16"/>
        <v>9635980.2103150431</v>
      </c>
      <c r="M122">
        <f t="shared" si="17"/>
        <v>23.200000000000014</v>
      </c>
      <c r="O122">
        <v>116</v>
      </c>
      <c r="P122">
        <f t="shared" si="15"/>
        <v>116</v>
      </c>
      <c r="Q122">
        <v>1</v>
      </c>
      <c r="T122">
        <f t="shared" si="21"/>
        <v>3704.7780000000002</v>
      </c>
      <c r="U122" s="1">
        <f t="shared" si="18"/>
        <v>83068.794916508516</v>
      </c>
      <c r="V122">
        <f t="shared" si="19"/>
        <v>429754.24800000002</v>
      </c>
      <c r="Y122" s="1">
        <f t="shared" si="22"/>
        <v>96359802.103150427</v>
      </c>
      <c r="Z122" s="1">
        <f t="shared" si="20"/>
        <v>224.22070881577517</v>
      </c>
    </row>
    <row r="123" spans="12:26">
      <c r="L123">
        <f t="shared" si="16"/>
        <v>11068834.616372872</v>
      </c>
      <c r="M123">
        <f t="shared" si="17"/>
        <v>23.400000000000013</v>
      </c>
      <c r="O123">
        <v>117</v>
      </c>
      <c r="P123">
        <f t="shared" si="15"/>
        <v>117</v>
      </c>
      <c r="Q123">
        <v>1</v>
      </c>
      <c r="T123">
        <f t="shared" si="21"/>
        <v>3704.7780000000002</v>
      </c>
      <c r="U123" s="1">
        <f t="shared" si="18"/>
        <v>94605.424071562316</v>
      </c>
      <c r="V123">
        <f t="shared" si="19"/>
        <v>433459.02600000001</v>
      </c>
      <c r="Y123" s="1">
        <f t="shared" si="22"/>
        <v>110688346.16372871</v>
      </c>
      <c r="Z123" s="1">
        <f t="shared" si="20"/>
        <v>255.36057510480521</v>
      </c>
    </row>
    <row r="124" spans="12:26">
      <c r="L124">
        <f t="shared" si="16"/>
        <v>12714752.115561755</v>
      </c>
      <c r="M124">
        <f t="shared" si="17"/>
        <v>23.600000000000016</v>
      </c>
      <c r="O124">
        <v>118</v>
      </c>
      <c r="P124">
        <f t="shared" si="15"/>
        <v>118</v>
      </c>
      <c r="Q124">
        <v>1</v>
      </c>
      <c r="T124">
        <f t="shared" si="21"/>
        <v>3704.7780000000002</v>
      </c>
      <c r="U124" s="1">
        <f t="shared" si="18"/>
        <v>107752.13657255664</v>
      </c>
      <c r="V124">
        <f t="shared" si="19"/>
        <v>437163.804</v>
      </c>
      <c r="Y124" s="1">
        <f t="shared" si="22"/>
        <v>127147521.15561755</v>
      </c>
      <c r="Z124" s="1">
        <f t="shared" si="20"/>
        <v>290.84640583742737</v>
      </c>
    </row>
    <row r="125" spans="12:26">
      <c r="L125">
        <f t="shared" si="16"/>
        <v>14605414.839340866</v>
      </c>
      <c r="M125">
        <f t="shared" si="17"/>
        <v>23.800000000000011</v>
      </c>
      <c r="O125">
        <v>119</v>
      </c>
      <c r="P125">
        <f t="shared" si="15"/>
        <v>119</v>
      </c>
      <c r="Q125">
        <v>1</v>
      </c>
      <c r="T125">
        <f t="shared" si="21"/>
        <v>3704.7780000000002</v>
      </c>
      <c r="U125" s="1">
        <f t="shared" si="18"/>
        <v>122734.57848185506</v>
      </c>
      <c r="V125">
        <f t="shared" si="19"/>
        <v>440868.58200000005</v>
      </c>
      <c r="Y125" s="1">
        <f t="shared" si="22"/>
        <v>146054148.39340866</v>
      </c>
      <c r="Z125" s="1">
        <f t="shared" si="20"/>
        <v>331.28726871584746</v>
      </c>
    </row>
    <row r="126" spans="12:26">
      <c r="L126">
        <f t="shared" si="16"/>
        <v>16777216.000000134</v>
      </c>
      <c r="M126">
        <f t="shared" si="17"/>
        <v>24.000000000000014</v>
      </c>
      <c r="O126" s="3">
        <v>120</v>
      </c>
      <c r="P126">
        <f t="shared" si="15"/>
        <v>120</v>
      </c>
      <c r="Q126">
        <v>2</v>
      </c>
      <c r="R126" t="s">
        <v>22</v>
      </c>
      <c r="T126">
        <f t="shared" si="21"/>
        <v>7409.5560000000005</v>
      </c>
      <c r="U126" s="1">
        <f t="shared" si="18"/>
        <v>139810.13333333333</v>
      </c>
      <c r="V126">
        <f t="shared" si="19"/>
        <v>889146.72000000009</v>
      </c>
      <c r="Y126" s="1">
        <f t="shared" si="22"/>
        <v>167772160.00000134</v>
      </c>
      <c r="Z126" s="1">
        <f t="shared" si="20"/>
        <v>188.68894888348834</v>
      </c>
    </row>
    <row r="127" spans="12:26">
      <c r="L127">
        <f t="shared" si="16"/>
        <v>19271960.420630097</v>
      </c>
      <c r="M127">
        <f t="shared" si="17"/>
        <v>24.20000000000001</v>
      </c>
      <c r="O127">
        <v>121</v>
      </c>
      <c r="P127">
        <f t="shared" si="15"/>
        <v>121</v>
      </c>
      <c r="Q127">
        <v>2</v>
      </c>
      <c r="R127" t="s">
        <v>26</v>
      </c>
      <c r="T127">
        <f t="shared" si="21"/>
        <v>14819.112000000001</v>
      </c>
      <c r="U127" s="1">
        <f t="shared" si="18"/>
        <v>159272.40017049538</v>
      </c>
      <c r="V127">
        <f t="shared" si="19"/>
        <v>1793112.5520000001</v>
      </c>
      <c r="Y127" s="1">
        <f t="shared" si="22"/>
        <v>192719604.20630097</v>
      </c>
      <c r="Z127" s="1">
        <f t="shared" si="20"/>
        <v>107.47769513483443</v>
      </c>
    </row>
    <row r="128" spans="12:26">
      <c r="L128">
        <f t="shared" si="16"/>
        <v>22137669.232745752</v>
      </c>
      <c r="M128">
        <f t="shared" si="17"/>
        <v>24.400000000000013</v>
      </c>
      <c r="O128">
        <v>122</v>
      </c>
      <c r="P128">
        <f t="shared" si="15"/>
        <v>122</v>
      </c>
      <c r="Q128">
        <v>1</v>
      </c>
      <c r="T128">
        <f t="shared" si="21"/>
        <v>14819.112000000001</v>
      </c>
      <c r="U128" s="1">
        <f t="shared" si="18"/>
        <v>181456.30518643951</v>
      </c>
      <c r="V128">
        <f t="shared" si="19"/>
        <v>1807931.6640000001</v>
      </c>
      <c r="Y128" s="1">
        <f t="shared" si="22"/>
        <v>221376692.32745752</v>
      </c>
      <c r="Z128" s="1">
        <f t="shared" si="20"/>
        <v>122.44748888222222</v>
      </c>
    </row>
    <row r="129" spans="12:26">
      <c r="L129">
        <f t="shared" si="16"/>
        <v>25429504.231123522</v>
      </c>
      <c r="M129">
        <f t="shared" si="17"/>
        <v>24.600000000000012</v>
      </c>
      <c r="O129">
        <v>123</v>
      </c>
      <c r="P129">
        <f t="shared" si="15"/>
        <v>123</v>
      </c>
      <c r="Q129">
        <v>1</v>
      </c>
      <c r="T129">
        <f t="shared" si="21"/>
        <v>14819.112000000001</v>
      </c>
      <c r="U129" s="1">
        <f t="shared" si="18"/>
        <v>206743.93683840102</v>
      </c>
      <c r="V129">
        <f t="shared" si="19"/>
        <v>1822750.7760000001</v>
      </c>
      <c r="Y129" s="1">
        <f t="shared" si="22"/>
        <v>254295042.31123522</v>
      </c>
      <c r="Z129" s="1">
        <f t="shared" si="20"/>
        <v>139.5116906049449</v>
      </c>
    </row>
    <row r="130" spans="12:26">
      <c r="L130">
        <f t="shared" si="16"/>
        <v>29210829.678681735</v>
      </c>
      <c r="M130">
        <f t="shared" si="17"/>
        <v>24.800000000000015</v>
      </c>
      <c r="O130">
        <v>124</v>
      </c>
      <c r="P130">
        <f t="shared" si="15"/>
        <v>124</v>
      </c>
      <c r="Q130">
        <v>1</v>
      </c>
      <c r="T130">
        <f t="shared" si="21"/>
        <v>14819.112000000001</v>
      </c>
      <c r="U130" s="1">
        <f t="shared" si="18"/>
        <v>235571.20708614073</v>
      </c>
      <c r="V130">
        <f t="shared" si="19"/>
        <v>1837569.888</v>
      </c>
      <c r="Y130" s="1">
        <f t="shared" si="22"/>
        <v>292108296.78681737</v>
      </c>
      <c r="Z130" s="1">
        <f t="shared" si="20"/>
        <v>158.96445555316879</v>
      </c>
    </row>
    <row r="131" spans="12:26">
      <c r="L131">
        <f t="shared" si="16"/>
        <v>33554432.000000276</v>
      </c>
      <c r="M131">
        <f t="shared" si="17"/>
        <v>25.000000000000011</v>
      </c>
      <c r="O131">
        <v>125</v>
      </c>
      <c r="P131">
        <f t="shared" si="15"/>
        <v>125</v>
      </c>
      <c r="Q131">
        <v>1</v>
      </c>
      <c r="T131">
        <f t="shared" si="21"/>
        <v>14819.112000000001</v>
      </c>
      <c r="U131" s="1">
        <f t="shared" si="18"/>
        <v>268435.45600000001</v>
      </c>
      <c r="V131">
        <f t="shared" si="19"/>
        <v>1852389.0000000002</v>
      </c>
      <c r="Y131" s="1">
        <f t="shared" si="22"/>
        <v>335544320.00000274</v>
      </c>
      <c r="Z131" s="1">
        <f t="shared" si="20"/>
        <v>181.14139092814884</v>
      </c>
    </row>
    <row r="132" spans="12:26">
      <c r="L132">
        <f t="shared" si="16"/>
        <v>38543920.841260195</v>
      </c>
      <c r="M132">
        <f t="shared" si="17"/>
        <v>25.200000000000014</v>
      </c>
      <c r="O132">
        <v>126</v>
      </c>
      <c r="P132">
        <f t="shared" si="15"/>
        <v>126</v>
      </c>
      <c r="Q132">
        <v>1</v>
      </c>
      <c r="T132">
        <f t="shared" si="21"/>
        <v>14819.112000000001</v>
      </c>
      <c r="U132" s="1">
        <f t="shared" si="18"/>
        <v>305904.1336607933</v>
      </c>
      <c r="V132">
        <f t="shared" si="19"/>
        <v>1867208.1120000002</v>
      </c>
      <c r="Y132" s="1">
        <f t="shared" si="22"/>
        <v>385439208.41260195</v>
      </c>
      <c r="Z132" s="1">
        <f t="shared" si="20"/>
        <v>206.42541446531692</v>
      </c>
    </row>
    <row r="133" spans="12:26">
      <c r="L133">
        <f t="shared" si="16"/>
        <v>44275338.465491526</v>
      </c>
      <c r="M133">
        <f t="shared" si="17"/>
        <v>25.400000000000013</v>
      </c>
      <c r="O133">
        <v>127</v>
      </c>
      <c r="P133">
        <f t="shared" si="15"/>
        <v>127</v>
      </c>
      <c r="Q133">
        <v>1</v>
      </c>
      <c r="T133">
        <f t="shared" si="21"/>
        <v>14819.112000000001</v>
      </c>
      <c r="U133" s="1">
        <f t="shared" si="18"/>
        <v>348624.71232670214</v>
      </c>
      <c r="V133">
        <f t="shared" si="19"/>
        <v>1882027.2240000002</v>
      </c>
      <c r="Y133" s="1">
        <f t="shared" si="22"/>
        <v>442753384.65491527</v>
      </c>
      <c r="Z133" s="1">
        <f t="shared" si="20"/>
        <v>235.25344320678926</v>
      </c>
    </row>
    <row r="134" spans="12:26">
      <c r="L134">
        <f t="shared" si="16"/>
        <v>50859008.462247066</v>
      </c>
      <c r="M134">
        <f t="shared" si="17"/>
        <v>25.600000000000016</v>
      </c>
      <c r="O134">
        <v>128</v>
      </c>
      <c r="P134">
        <f t="shared" ref="P134:P197" si="23">$AB$1*O134</f>
        <v>128</v>
      </c>
      <c r="Q134">
        <v>1</v>
      </c>
      <c r="T134">
        <f t="shared" si="21"/>
        <v>14819.112000000001</v>
      </c>
      <c r="U134" s="1">
        <f t="shared" si="18"/>
        <v>397336.0036113013</v>
      </c>
      <c r="V134">
        <f t="shared" si="19"/>
        <v>1896846.3360000001</v>
      </c>
      <c r="Y134" s="1">
        <f t="shared" si="22"/>
        <v>508590084.62247068</v>
      </c>
      <c r="Z134" s="1">
        <f t="shared" si="20"/>
        <v>268.12403038137859</v>
      </c>
    </row>
    <row r="135" spans="12:26">
      <c r="L135">
        <f t="shared" ref="L135:L198" si="24">POWER($D$9,O135)</f>
        <v>58421659.357363492</v>
      </c>
      <c r="M135">
        <f t="shared" ref="M135:M198" si="25">LOG(L135,2)</f>
        <v>25.800000000000011</v>
      </c>
      <c r="O135">
        <v>129</v>
      </c>
      <c r="P135">
        <f t="shared" si="23"/>
        <v>129</v>
      </c>
      <c r="Q135">
        <v>1</v>
      </c>
      <c r="T135">
        <f t="shared" si="21"/>
        <v>14819.112000000001</v>
      </c>
      <c r="U135" s="1">
        <f t="shared" ref="U135:U198" si="26">POWER(2,0.2*O135)/O135</f>
        <v>452881.08028963581</v>
      </c>
      <c r="V135">
        <f t="shared" ref="V135:V198" si="27">P135*T135</f>
        <v>1911665.4480000001</v>
      </c>
      <c r="Y135" s="1">
        <f t="shared" si="22"/>
        <v>584216593.57363486</v>
      </c>
      <c r="Z135" s="1">
        <f t="shared" ref="Z135:Z198" si="28">Y135/V135</f>
        <v>305.60608509446411</v>
      </c>
    </row>
    <row r="136" spans="12:26">
      <c r="L136">
        <f t="shared" si="24"/>
        <v>67108864.000000581</v>
      </c>
      <c r="M136">
        <f t="shared" si="25"/>
        <v>26.000000000000014</v>
      </c>
      <c r="O136" s="3">
        <v>130</v>
      </c>
      <c r="P136">
        <f t="shared" si="23"/>
        <v>130</v>
      </c>
      <c r="Q136">
        <v>4</v>
      </c>
      <c r="T136">
        <f t="shared" ref="T136:T199" si="29">Q136*T135</f>
        <v>59276.448000000004</v>
      </c>
      <c r="U136" s="1">
        <f t="shared" si="26"/>
        <v>516222.0307692308</v>
      </c>
      <c r="V136">
        <f t="shared" si="27"/>
        <v>7705938.2400000002</v>
      </c>
      <c r="Y136" s="1">
        <f t="shared" ref="Y136:Y199" si="30">$Z$1*POWER($P$1,O136)</f>
        <v>671088640.00000584</v>
      </c>
      <c r="Z136" s="1">
        <f t="shared" si="28"/>
        <v>87.087207176994696</v>
      </c>
    </row>
    <row r="137" spans="12:26">
      <c r="L137">
        <f t="shared" si="24"/>
        <v>77087841.682520419</v>
      </c>
      <c r="M137">
        <f t="shared" si="25"/>
        <v>26.200000000000014</v>
      </c>
      <c r="O137">
        <v>131</v>
      </c>
      <c r="P137">
        <f t="shared" si="23"/>
        <v>131</v>
      </c>
      <c r="Q137">
        <v>1</v>
      </c>
      <c r="T137">
        <f t="shared" si="29"/>
        <v>59276.448000000004</v>
      </c>
      <c r="U137" s="1">
        <f t="shared" si="26"/>
        <v>588456.8067367922</v>
      </c>
      <c r="V137">
        <f t="shared" si="27"/>
        <v>7765214.6880000001</v>
      </c>
      <c r="Y137" s="1">
        <f t="shared" si="30"/>
        <v>770878416.82520413</v>
      </c>
      <c r="Z137" s="1">
        <f t="shared" si="28"/>
        <v>99.273290926068483</v>
      </c>
    </row>
    <row r="138" spans="12:26">
      <c r="L138">
        <f t="shared" si="24"/>
        <v>88550676.930983081</v>
      </c>
      <c r="M138">
        <f t="shared" si="25"/>
        <v>26.400000000000013</v>
      </c>
      <c r="O138">
        <v>132</v>
      </c>
      <c r="P138">
        <f t="shared" si="23"/>
        <v>132</v>
      </c>
      <c r="Q138">
        <v>1</v>
      </c>
      <c r="T138">
        <f t="shared" si="29"/>
        <v>59276.448000000004</v>
      </c>
      <c r="U138" s="1">
        <f t="shared" si="26"/>
        <v>670838.4615983523</v>
      </c>
      <c r="V138">
        <f t="shared" si="27"/>
        <v>7824491.1360000009</v>
      </c>
      <c r="Y138" s="1">
        <f t="shared" si="30"/>
        <v>885506769.30983078</v>
      </c>
      <c r="Z138" s="1">
        <f t="shared" si="28"/>
        <v>113.17116396690243</v>
      </c>
    </row>
    <row r="139" spans="12:26">
      <c r="L139">
        <f t="shared" si="24"/>
        <v>101718016.92449416</v>
      </c>
      <c r="M139">
        <f t="shared" si="25"/>
        <v>26.600000000000012</v>
      </c>
      <c r="O139">
        <v>133</v>
      </c>
      <c r="P139">
        <f t="shared" si="23"/>
        <v>133</v>
      </c>
      <c r="Q139">
        <v>1</v>
      </c>
      <c r="T139">
        <f t="shared" si="29"/>
        <v>59276.448000000004</v>
      </c>
      <c r="U139" s="1">
        <f t="shared" si="26"/>
        <v>764797.11973303242</v>
      </c>
      <c r="V139">
        <f t="shared" si="27"/>
        <v>7883767.5840000007</v>
      </c>
      <c r="Y139" s="1">
        <f t="shared" si="30"/>
        <v>1017180169.2449416</v>
      </c>
      <c r="Z139" s="1">
        <f t="shared" si="28"/>
        <v>129.0220898075807</v>
      </c>
    </row>
    <row r="140" spans="12:26">
      <c r="L140">
        <f t="shared" si="24"/>
        <v>116843318.71472701</v>
      </c>
      <c r="M140">
        <f t="shared" si="25"/>
        <v>26.800000000000015</v>
      </c>
      <c r="O140">
        <v>134</v>
      </c>
      <c r="P140">
        <f t="shared" si="23"/>
        <v>134</v>
      </c>
      <c r="Q140">
        <v>1</v>
      </c>
      <c r="T140">
        <f t="shared" si="29"/>
        <v>59276.448000000004</v>
      </c>
      <c r="U140" s="1">
        <f t="shared" si="26"/>
        <v>871965.06503526738</v>
      </c>
      <c r="V140">
        <f t="shared" si="27"/>
        <v>7943044.0320000006</v>
      </c>
      <c r="Y140" s="1">
        <f t="shared" si="30"/>
        <v>1168433187.1472702</v>
      </c>
      <c r="Z140" s="1">
        <f t="shared" si="28"/>
        <v>147.10143648203689</v>
      </c>
    </row>
    <row r="141" spans="12:26">
      <c r="L141">
        <f t="shared" si="24"/>
        <v>134217728.00000122</v>
      </c>
      <c r="M141">
        <f t="shared" si="25"/>
        <v>27.000000000000011</v>
      </c>
      <c r="O141">
        <v>135</v>
      </c>
      <c r="P141">
        <f t="shared" si="23"/>
        <v>135</v>
      </c>
      <c r="Q141">
        <v>1</v>
      </c>
      <c r="T141">
        <f t="shared" si="29"/>
        <v>59276.448000000004</v>
      </c>
      <c r="U141" s="1">
        <f t="shared" si="26"/>
        <v>994205.39259259263</v>
      </c>
      <c r="V141">
        <f t="shared" si="27"/>
        <v>8002320.4800000004</v>
      </c>
      <c r="Y141" s="1">
        <f t="shared" si="30"/>
        <v>1342177280.0000122</v>
      </c>
      <c r="Z141" s="1">
        <f t="shared" si="28"/>
        <v>167.72351011865649</v>
      </c>
    </row>
    <row r="142" spans="12:26">
      <c r="L142">
        <f t="shared" si="24"/>
        <v>154175683.3650409</v>
      </c>
      <c r="M142">
        <f t="shared" si="25"/>
        <v>27.200000000000014</v>
      </c>
      <c r="O142">
        <v>136</v>
      </c>
      <c r="P142">
        <f t="shared" si="23"/>
        <v>136</v>
      </c>
      <c r="Q142">
        <v>1</v>
      </c>
      <c r="T142">
        <f t="shared" si="29"/>
        <v>59276.448000000004</v>
      </c>
      <c r="U142" s="1">
        <f t="shared" si="26"/>
        <v>1133644.730625293</v>
      </c>
      <c r="V142">
        <f t="shared" si="27"/>
        <v>8061596.9280000003</v>
      </c>
      <c r="Y142" s="1">
        <f t="shared" si="30"/>
        <v>1541756833.650409</v>
      </c>
      <c r="Z142" s="1">
        <f t="shared" si="28"/>
        <v>191.24707516639671</v>
      </c>
    </row>
    <row r="143" spans="12:26">
      <c r="L143">
        <f t="shared" si="24"/>
        <v>177101353.86196622</v>
      </c>
      <c r="M143">
        <f t="shared" si="25"/>
        <v>27.400000000000013</v>
      </c>
      <c r="O143">
        <v>137</v>
      </c>
      <c r="P143">
        <f t="shared" si="23"/>
        <v>137</v>
      </c>
      <c r="Q143">
        <v>1</v>
      </c>
      <c r="T143">
        <f t="shared" si="29"/>
        <v>59276.448000000004</v>
      </c>
      <c r="U143" s="1">
        <f t="shared" si="26"/>
        <v>1292710.6121311293</v>
      </c>
      <c r="V143">
        <f t="shared" si="27"/>
        <v>8120873.3760000002</v>
      </c>
      <c r="Y143" s="1">
        <f t="shared" si="30"/>
        <v>1771013538.6196623</v>
      </c>
      <c r="Z143" s="1">
        <f t="shared" si="28"/>
        <v>218.08165903111137</v>
      </c>
    </row>
    <row r="144" spans="12:26">
      <c r="L144">
        <f t="shared" si="24"/>
        <v>203436033.84898841</v>
      </c>
      <c r="M144">
        <f t="shared" si="25"/>
        <v>27.600000000000016</v>
      </c>
      <c r="O144">
        <v>138</v>
      </c>
      <c r="P144">
        <f t="shared" si="23"/>
        <v>138</v>
      </c>
      <c r="Q144">
        <v>1</v>
      </c>
      <c r="T144">
        <f t="shared" si="29"/>
        <v>59276.448000000004</v>
      </c>
      <c r="U144" s="1">
        <f t="shared" si="26"/>
        <v>1474174.1583259876</v>
      </c>
      <c r="V144">
        <f t="shared" si="27"/>
        <v>8180149.824000001</v>
      </c>
      <c r="Y144" s="1">
        <f t="shared" si="30"/>
        <v>2034360338.4898841</v>
      </c>
      <c r="Z144" s="1">
        <f t="shared" si="28"/>
        <v>248.69475281751073</v>
      </c>
    </row>
    <row r="145" spans="12:26">
      <c r="L145">
        <f t="shared" si="24"/>
        <v>233686637.42945412</v>
      </c>
      <c r="M145">
        <f t="shared" si="25"/>
        <v>27.800000000000011</v>
      </c>
      <c r="O145">
        <v>139</v>
      </c>
      <c r="P145">
        <f t="shared" si="23"/>
        <v>139</v>
      </c>
      <c r="Q145">
        <v>1</v>
      </c>
      <c r="T145">
        <f t="shared" si="29"/>
        <v>59276.448000000004</v>
      </c>
      <c r="U145" s="1">
        <f t="shared" si="26"/>
        <v>1681198.830427713</v>
      </c>
      <c r="V145">
        <f t="shared" si="27"/>
        <v>8239426.2720000008</v>
      </c>
      <c r="Y145" s="1">
        <f t="shared" si="30"/>
        <v>2336866374.2945414</v>
      </c>
      <c r="Z145" s="1">
        <f t="shared" si="28"/>
        <v>283.62003580709279</v>
      </c>
    </row>
    <row r="146" spans="12:26">
      <c r="L146">
        <f t="shared" si="24"/>
        <v>268435456.0000025</v>
      </c>
      <c r="M146">
        <f t="shared" si="25"/>
        <v>28.000000000000014</v>
      </c>
      <c r="O146" s="3">
        <v>140</v>
      </c>
      <c r="P146">
        <f t="shared" si="23"/>
        <v>140</v>
      </c>
      <c r="Q146">
        <v>1.69</v>
      </c>
      <c r="R146" t="s">
        <v>23</v>
      </c>
      <c r="S146" t="s">
        <v>21</v>
      </c>
      <c r="T146">
        <f t="shared" si="29"/>
        <v>100177.19712</v>
      </c>
      <c r="U146" s="1">
        <f t="shared" si="26"/>
        <v>1917396.1142857142</v>
      </c>
      <c r="V146">
        <f t="shared" si="27"/>
        <v>14024807.596799999</v>
      </c>
      <c r="Y146" s="1">
        <f t="shared" si="30"/>
        <v>2684354560.0000248</v>
      </c>
      <c r="Z146" s="1">
        <f t="shared" si="28"/>
        <v>191.40045533405439</v>
      </c>
    </row>
    <row r="147" spans="12:26">
      <c r="L147">
        <f t="shared" si="24"/>
        <v>308351366.73008186</v>
      </c>
      <c r="M147">
        <f t="shared" si="25"/>
        <v>28.200000000000014</v>
      </c>
      <c r="O147">
        <v>141</v>
      </c>
      <c r="P147">
        <f t="shared" si="23"/>
        <v>141</v>
      </c>
      <c r="Q147">
        <v>1</v>
      </c>
      <c r="T147">
        <f t="shared" si="29"/>
        <v>100177.19712</v>
      </c>
      <c r="U147" s="1">
        <f t="shared" si="26"/>
        <v>2186889.1257452425</v>
      </c>
      <c r="V147">
        <f t="shared" si="27"/>
        <v>14124984.793919999</v>
      </c>
      <c r="Y147" s="1">
        <f t="shared" si="30"/>
        <v>3083513667.3008184</v>
      </c>
      <c r="Z147" s="1">
        <f t="shared" si="28"/>
        <v>218.30208756246557</v>
      </c>
    </row>
    <row r="148" spans="12:26">
      <c r="L148">
        <f t="shared" si="24"/>
        <v>354202707.7239325</v>
      </c>
      <c r="M148">
        <f t="shared" si="25"/>
        <v>28.400000000000016</v>
      </c>
      <c r="O148">
        <v>142</v>
      </c>
      <c r="P148">
        <f t="shared" si="23"/>
        <v>142</v>
      </c>
      <c r="Q148">
        <v>1</v>
      </c>
      <c r="T148">
        <f t="shared" si="29"/>
        <v>100177.19712</v>
      </c>
      <c r="U148" s="1">
        <f t="shared" si="26"/>
        <v>2494385.2656614794</v>
      </c>
      <c r="V148">
        <f t="shared" si="27"/>
        <v>14225161.991039999</v>
      </c>
      <c r="Y148" s="1">
        <f t="shared" si="30"/>
        <v>3542027077.239325</v>
      </c>
      <c r="Z148" s="1">
        <f t="shared" si="28"/>
        <v>248.99731050306079</v>
      </c>
    </row>
    <row r="149" spans="12:26">
      <c r="L149">
        <f t="shared" si="24"/>
        <v>406872067.69797689</v>
      </c>
      <c r="M149">
        <f t="shared" si="25"/>
        <v>28.600000000000012</v>
      </c>
      <c r="O149">
        <v>143</v>
      </c>
      <c r="P149">
        <f t="shared" si="23"/>
        <v>143</v>
      </c>
      <c r="Q149">
        <v>1</v>
      </c>
      <c r="T149">
        <f t="shared" si="29"/>
        <v>100177.19712</v>
      </c>
      <c r="U149" s="1">
        <f t="shared" si="26"/>
        <v>2845259.2146711419</v>
      </c>
      <c r="V149">
        <f t="shared" si="27"/>
        <v>14325339.18816</v>
      </c>
      <c r="Y149" s="1">
        <f t="shared" si="30"/>
        <v>4068720676.9797688</v>
      </c>
      <c r="Z149" s="1">
        <f t="shared" si="28"/>
        <v>284.02264152618437</v>
      </c>
    </row>
    <row r="150" spans="12:26">
      <c r="L150">
        <f t="shared" si="24"/>
        <v>467373274.85890841</v>
      </c>
      <c r="M150">
        <f t="shared" si="25"/>
        <v>28.800000000000015</v>
      </c>
      <c r="O150">
        <v>144</v>
      </c>
      <c r="P150">
        <f t="shared" si="23"/>
        <v>144</v>
      </c>
      <c r="Q150">
        <v>1</v>
      </c>
      <c r="T150">
        <f t="shared" si="29"/>
        <v>100177.19712</v>
      </c>
      <c r="U150" s="1">
        <f t="shared" si="26"/>
        <v>3245647.742075718</v>
      </c>
      <c r="V150">
        <f t="shared" si="27"/>
        <v>14425516.38528</v>
      </c>
      <c r="Y150" s="1">
        <f t="shared" si="30"/>
        <v>4673732748.5890846</v>
      </c>
      <c r="Z150" s="1">
        <f t="shared" si="28"/>
        <v>323.99067206760287</v>
      </c>
    </row>
    <row r="151" spans="12:26">
      <c r="L151">
        <f t="shared" si="24"/>
        <v>536870912.00000525</v>
      </c>
      <c r="M151">
        <f t="shared" si="25"/>
        <v>29.000000000000018</v>
      </c>
      <c r="O151">
        <v>145</v>
      </c>
      <c r="P151">
        <f t="shared" si="23"/>
        <v>145</v>
      </c>
      <c r="Q151">
        <v>1</v>
      </c>
      <c r="T151">
        <f t="shared" si="29"/>
        <v>100177.19712</v>
      </c>
      <c r="U151" s="1">
        <f t="shared" si="26"/>
        <v>3702558.0137931034</v>
      </c>
      <c r="V151">
        <f t="shared" si="27"/>
        <v>14525693.5824</v>
      </c>
      <c r="Y151" s="1">
        <f t="shared" si="30"/>
        <v>5368709120.0000525</v>
      </c>
      <c r="Z151" s="1">
        <f t="shared" si="28"/>
        <v>369.60087926576034</v>
      </c>
    </row>
    <row r="152" spans="12:26">
      <c r="L152">
        <f t="shared" si="24"/>
        <v>616702733.46016395</v>
      </c>
      <c r="M152">
        <f t="shared" si="25"/>
        <v>29.200000000000014</v>
      </c>
      <c r="O152">
        <v>146</v>
      </c>
      <c r="P152">
        <f t="shared" si="23"/>
        <v>146</v>
      </c>
      <c r="Q152">
        <v>1</v>
      </c>
      <c r="T152">
        <f t="shared" si="29"/>
        <v>100177.19712</v>
      </c>
      <c r="U152" s="1">
        <f t="shared" si="26"/>
        <v>4223991.3250695858</v>
      </c>
      <c r="V152">
        <f t="shared" si="27"/>
        <v>14625870.779519999</v>
      </c>
      <c r="Y152" s="1">
        <f t="shared" si="30"/>
        <v>6167027334.6016397</v>
      </c>
      <c r="Z152" s="1">
        <f t="shared" si="28"/>
        <v>421.65197734668027</v>
      </c>
    </row>
    <row r="153" spans="12:26">
      <c r="L153">
        <f t="shared" si="24"/>
        <v>708405415.44786537</v>
      </c>
      <c r="M153">
        <f t="shared" si="25"/>
        <v>29.400000000000016</v>
      </c>
      <c r="O153">
        <v>147</v>
      </c>
      <c r="P153">
        <f t="shared" si="23"/>
        <v>147</v>
      </c>
      <c r="Q153">
        <v>1</v>
      </c>
      <c r="T153">
        <f t="shared" si="29"/>
        <v>100177.19712</v>
      </c>
      <c r="U153" s="1">
        <f t="shared" si="26"/>
        <v>4819084.4588289727</v>
      </c>
      <c r="V153">
        <f t="shared" si="27"/>
        <v>14726047.976639999</v>
      </c>
      <c r="Y153" s="1">
        <f t="shared" si="30"/>
        <v>7084054154.4786539</v>
      </c>
      <c r="Z153" s="1">
        <f t="shared" si="28"/>
        <v>481.05602845489318</v>
      </c>
    </row>
    <row r="154" spans="12:26">
      <c r="L154">
        <f t="shared" si="24"/>
        <v>813744135.39595413</v>
      </c>
      <c r="M154">
        <f t="shared" si="25"/>
        <v>29.600000000000016</v>
      </c>
      <c r="O154">
        <v>148</v>
      </c>
      <c r="P154">
        <f t="shared" si="23"/>
        <v>148</v>
      </c>
      <c r="Q154">
        <v>1</v>
      </c>
      <c r="T154">
        <f t="shared" si="29"/>
        <v>100177.19712</v>
      </c>
      <c r="U154" s="1">
        <f t="shared" si="26"/>
        <v>5498271.1851077387</v>
      </c>
      <c r="V154">
        <f t="shared" si="27"/>
        <v>14826225.173759999</v>
      </c>
      <c r="Y154" s="1">
        <f t="shared" si="30"/>
        <v>8137441353.9595413</v>
      </c>
      <c r="Z154" s="1">
        <f t="shared" si="28"/>
        <v>548.85456403032958</v>
      </c>
    </row>
    <row r="155" spans="12:26">
      <c r="L155">
        <f t="shared" si="24"/>
        <v>934746549.71781695</v>
      </c>
      <c r="M155">
        <f t="shared" si="25"/>
        <v>29.800000000000018</v>
      </c>
      <c r="O155">
        <v>149</v>
      </c>
      <c r="P155">
        <f t="shared" si="23"/>
        <v>149</v>
      </c>
      <c r="Q155">
        <v>1</v>
      </c>
      <c r="T155">
        <f t="shared" si="29"/>
        <v>100177.19712</v>
      </c>
      <c r="U155" s="1">
        <f t="shared" si="26"/>
        <v>6273466.7766295876</v>
      </c>
      <c r="V155">
        <f t="shared" si="27"/>
        <v>14926402.37088</v>
      </c>
      <c r="Y155" s="1">
        <f t="shared" si="30"/>
        <v>9347465497.1781693</v>
      </c>
      <c r="Z155" s="1">
        <f t="shared" si="28"/>
        <v>626.23700372798407</v>
      </c>
    </row>
    <row r="156" spans="12:26">
      <c r="L156">
        <f t="shared" si="24"/>
        <v>1073741824.0000107</v>
      </c>
      <c r="M156">
        <f t="shared" si="25"/>
        <v>30.000000000000014</v>
      </c>
      <c r="N156" t="s">
        <v>30</v>
      </c>
      <c r="O156" s="3">
        <v>150</v>
      </c>
      <c r="P156">
        <f t="shared" si="23"/>
        <v>150</v>
      </c>
      <c r="Q156">
        <v>4</v>
      </c>
      <c r="T156">
        <f t="shared" si="29"/>
        <v>400708.78847999999</v>
      </c>
      <c r="U156" s="1">
        <f t="shared" si="26"/>
        <v>7158278.8266666671</v>
      </c>
      <c r="V156">
        <f t="shared" si="27"/>
        <v>60106318.272</v>
      </c>
      <c r="Y156" s="1">
        <f t="shared" si="30"/>
        <v>10737418240.000107</v>
      </c>
      <c r="Z156" s="1">
        <f t="shared" si="28"/>
        <v>178.64042497845088</v>
      </c>
    </row>
    <row r="157" spans="12:26">
      <c r="L157">
        <f t="shared" si="24"/>
        <v>1233405466.9203284</v>
      </c>
      <c r="M157">
        <f t="shared" si="25"/>
        <v>30.200000000000017</v>
      </c>
      <c r="O157">
        <v>151</v>
      </c>
      <c r="P157">
        <f t="shared" si="23"/>
        <v>151</v>
      </c>
      <c r="Q157">
        <v>1</v>
      </c>
      <c r="T157">
        <f t="shared" si="29"/>
        <v>400708.78847999999</v>
      </c>
      <c r="U157" s="1">
        <f t="shared" si="26"/>
        <v>8168248.1253001122</v>
      </c>
      <c r="V157">
        <f t="shared" si="27"/>
        <v>60507027.060479999</v>
      </c>
      <c r="Y157" s="1">
        <f t="shared" si="30"/>
        <v>12334054669.203283</v>
      </c>
      <c r="Z157" s="1">
        <f t="shared" si="28"/>
        <v>203.84499567091171</v>
      </c>
    </row>
    <row r="158" spans="12:26">
      <c r="L158">
        <f t="shared" si="24"/>
        <v>1416810830.895731</v>
      </c>
      <c r="M158">
        <f t="shared" si="25"/>
        <v>30.400000000000016</v>
      </c>
      <c r="O158">
        <v>152</v>
      </c>
      <c r="P158">
        <f t="shared" si="23"/>
        <v>152</v>
      </c>
      <c r="Q158">
        <v>1</v>
      </c>
      <c r="T158">
        <f t="shared" si="29"/>
        <v>400708.78847999999</v>
      </c>
      <c r="U158" s="1">
        <f t="shared" si="26"/>
        <v>9321123.8874718118</v>
      </c>
      <c r="V158">
        <f t="shared" si="27"/>
        <v>60907735.848959997</v>
      </c>
      <c r="Y158" s="1">
        <f t="shared" si="30"/>
        <v>14168108308.95731</v>
      </c>
      <c r="Z158" s="1">
        <f t="shared" si="28"/>
        <v>232.61590849628061</v>
      </c>
    </row>
    <row r="159" spans="12:26">
      <c r="L159">
        <f t="shared" si="24"/>
        <v>1627488270.791909</v>
      </c>
      <c r="M159">
        <f t="shared" si="25"/>
        <v>30.600000000000019</v>
      </c>
      <c r="O159">
        <v>153</v>
      </c>
      <c r="P159">
        <f t="shared" si="23"/>
        <v>153</v>
      </c>
      <c r="Q159">
        <v>1</v>
      </c>
      <c r="T159">
        <f t="shared" si="29"/>
        <v>400708.78847999999</v>
      </c>
      <c r="U159" s="1">
        <f t="shared" si="26"/>
        <v>10637178.240469893</v>
      </c>
      <c r="V159">
        <f t="shared" si="27"/>
        <v>61308444.637439996</v>
      </c>
      <c r="Y159" s="1">
        <f t="shared" si="30"/>
        <v>16274882707.91909</v>
      </c>
      <c r="Z159" s="1">
        <f t="shared" si="28"/>
        <v>265.45907018460395</v>
      </c>
    </row>
    <row r="160" spans="12:26">
      <c r="L160">
        <f t="shared" si="24"/>
        <v>1869493099.4356346</v>
      </c>
      <c r="M160">
        <f t="shared" si="25"/>
        <v>30.800000000000015</v>
      </c>
      <c r="O160">
        <v>154</v>
      </c>
      <c r="P160">
        <f t="shared" si="23"/>
        <v>154</v>
      </c>
      <c r="Q160">
        <v>1</v>
      </c>
      <c r="T160">
        <f t="shared" si="29"/>
        <v>400708.78847999999</v>
      </c>
      <c r="U160" s="1">
        <f t="shared" si="26"/>
        <v>12139565.580750739</v>
      </c>
      <c r="V160">
        <f t="shared" si="27"/>
        <v>61709153.425919995</v>
      </c>
      <c r="Y160" s="1">
        <f t="shared" si="30"/>
        <v>18694930994.356346</v>
      </c>
      <c r="Z160" s="1">
        <f t="shared" si="28"/>
        <v>302.95231673853789</v>
      </c>
    </row>
    <row r="161" spans="12:26">
      <c r="L161">
        <f t="shared" si="24"/>
        <v>2147483648.0000219</v>
      </c>
      <c r="M161">
        <f t="shared" si="25"/>
        <v>31.000000000000018</v>
      </c>
      <c r="O161">
        <v>155</v>
      </c>
      <c r="P161">
        <f t="shared" si="23"/>
        <v>155</v>
      </c>
      <c r="Q161">
        <v>1</v>
      </c>
      <c r="T161">
        <f t="shared" si="29"/>
        <v>400708.78847999999</v>
      </c>
      <c r="U161" s="1">
        <f t="shared" si="26"/>
        <v>13854733.212903226</v>
      </c>
      <c r="V161">
        <f t="shared" si="27"/>
        <v>62109862.214400001</v>
      </c>
      <c r="Y161" s="1">
        <f t="shared" si="30"/>
        <v>21474836480.000221</v>
      </c>
      <c r="Z161" s="1">
        <f t="shared" si="28"/>
        <v>345.75566124861473</v>
      </c>
    </row>
    <row r="162" spans="12:26">
      <c r="L162">
        <f t="shared" si="24"/>
        <v>2466810933.8406577</v>
      </c>
      <c r="M162">
        <f t="shared" si="25"/>
        <v>31.200000000000014</v>
      </c>
      <c r="O162">
        <v>156</v>
      </c>
      <c r="P162">
        <f t="shared" si="23"/>
        <v>156</v>
      </c>
      <c r="Q162">
        <v>1</v>
      </c>
      <c r="T162">
        <f t="shared" si="29"/>
        <v>400708.78847999999</v>
      </c>
      <c r="U162" s="1">
        <f t="shared" si="26"/>
        <v>15812890.601542555</v>
      </c>
      <c r="V162">
        <f t="shared" si="27"/>
        <v>62510571.00288</v>
      </c>
      <c r="Y162" s="1">
        <f t="shared" si="30"/>
        <v>24668109338.406578</v>
      </c>
      <c r="Z162" s="1">
        <f t="shared" si="28"/>
        <v>394.62300443984208</v>
      </c>
    </row>
    <row r="163" spans="12:26">
      <c r="L163">
        <f t="shared" si="24"/>
        <v>2833621661.7914634</v>
      </c>
      <c r="M163">
        <f t="shared" si="25"/>
        <v>31.400000000000016</v>
      </c>
      <c r="O163">
        <v>157</v>
      </c>
      <c r="P163">
        <f t="shared" si="23"/>
        <v>157</v>
      </c>
      <c r="Q163">
        <v>1</v>
      </c>
      <c r="T163">
        <f t="shared" si="29"/>
        <v>400708.78847999999</v>
      </c>
      <c r="U163" s="1">
        <f t="shared" si="26"/>
        <v>18048545.616505962</v>
      </c>
      <c r="V163">
        <f t="shared" si="27"/>
        <v>62911279.791359998</v>
      </c>
      <c r="Y163" s="1">
        <f t="shared" si="30"/>
        <v>28336216617.914635</v>
      </c>
      <c r="Z163" s="1">
        <f t="shared" si="28"/>
        <v>450.41551708833981</v>
      </c>
    </row>
    <row r="164" spans="12:26">
      <c r="L164">
        <f t="shared" si="24"/>
        <v>3254976541.583818</v>
      </c>
      <c r="M164">
        <f t="shared" si="25"/>
        <v>31.600000000000016</v>
      </c>
      <c r="O164">
        <v>158</v>
      </c>
      <c r="P164">
        <f t="shared" si="23"/>
        <v>158</v>
      </c>
      <c r="Q164">
        <v>1</v>
      </c>
      <c r="T164">
        <f t="shared" si="29"/>
        <v>400708.78847999999</v>
      </c>
      <c r="U164" s="1">
        <f t="shared" si="26"/>
        <v>20601117.351796087</v>
      </c>
      <c r="V164">
        <f t="shared" si="27"/>
        <v>63311988.579839997</v>
      </c>
      <c r="Y164" s="1">
        <f t="shared" si="30"/>
        <v>32549765415.838181</v>
      </c>
      <c r="Z164" s="1">
        <f t="shared" si="28"/>
        <v>514.11693339549879</v>
      </c>
    </row>
    <row r="165" spans="12:26">
      <c r="L165">
        <f t="shared" si="24"/>
        <v>3738986198.8712707</v>
      </c>
      <c r="M165">
        <f t="shared" si="25"/>
        <v>31.800000000000018</v>
      </c>
      <c r="O165">
        <v>159</v>
      </c>
      <c r="P165">
        <f t="shared" si="23"/>
        <v>159</v>
      </c>
      <c r="Q165">
        <v>1</v>
      </c>
      <c r="T165">
        <f t="shared" si="29"/>
        <v>400708.78847999999</v>
      </c>
      <c r="U165" s="1">
        <f t="shared" si="26"/>
        <v>23515636.470888268</v>
      </c>
      <c r="V165">
        <f t="shared" si="27"/>
        <v>63712697.368319996</v>
      </c>
      <c r="Y165" s="1">
        <f t="shared" si="30"/>
        <v>37389861988.712708</v>
      </c>
      <c r="Z165" s="1">
        <f t="shared" si="28"/>
        <v>586.85102865075294</v>
      </c>
    </row>
    <row r="166" spans="12:26">
      <c r="L166">
        <f t="shared" si="24"/>
        <v>4294967296.0000458</v>
      </c>
      <c r="M166">
        <f t="shared" si="25"/>
        <v>32.000000000000014</v>
      </c>
      <c r="O166" s="3">
        <v>160</v>
      </c>
      <c r="P166">
        <f t="shared" si="23"/>
        <v>160</v>
      </c>
      <c r="Q166">
        <v>4</v>
      </c>
      <c r="T166">
        <f t="shared" si="29"/>
        <v>1602835.15392</v>
      </c>
      <c r="U166" s="1">
        <f t="shared" si="26"/>
        <v>26843545.600000001</v>
      </c>
      <c r="V166">
        <f t="shared" si="27"/>
        <v>256453624.62720001</v>
      </c>
      <c r="Y166" s="1">
        <f t="shared" si="30"/>
        <v>42949672960.000458</v>
      </c>
      <c r="Z166" s="1">
        <f t="shared" si="28"/>
        <v>167.47539841729781</v>
      </c>
    </row>
    <row r="167" spans="12:26">
      <c r="L167">
        <f t="shared" si="24"/>
        <v>4933621867.6813173</v>
      </c>
      <c r="M167">
        <f t="shared" si="25"/>
        <v>32.200000000000017</v>
      </c>
      <c r="O167">
        <v>161</v>
      </c>
      <c r="P167">
        <f t="shared" si="23"/>
        <v>161</v>
      </c>
      <c r="Q167">
        <v>1</v>
      </c>
      <c r="T167">
        <f t="shared" si="29"/>
        <v>1602835.15392</v>
      </c>
      <c r="U167" s="1">
        <f t="shared" si="26"/>
        <v>30643614.084976826</v>
      </c>
      <c r="V167">
        <f t="shared" si="27"/>
        <v>258056459.78112</v>
      </c>
      <c r="Y167" s="1">
        <f t="shared" si="30"/>
        <v>49336218676.813171</v>
      </c>
      <c r="Z167" s="1">
        <f t="shared" si="28"/>
        <v>191.18381581557571</v>
      </c>
    </row>
    <row r="168" spans="12:26">
      <c r="L168">
        <f t="shared" si="24"/>
        <v>5667243323.5829287</v>
      </c>
      <c r="M168">
        <f t="shared" si="25"/>
        <v>32.400000000000013</v>
      </c>
      <c r="O168">
        <v>162</v>
      </c>
      <c r="P168">
        <f t="shared" si="23"/>
        <v>162</v>
      </c>
      <c r="Q168">
        <v>1</v>
      </c>
      <c r="T168">
        <f t="shared" si="29"/>
        <v>1602835.15392</v>
      </c>
      <c r="U168" s="1">
        <f t="shared" si="26"/>
        <v>34982983.478906564</v>
      </c>
      <c r="V168">
        <f t="shared" si="27"/>
        <v>259659294.93504</v>
      </c>
      <c r="Y168" s="1">
        <f t="shared" si="30"/>
        <v>56672433235.829285</v>
      </c>
      <c r="Z168" s="1">
        <f t="shared" si="28"/>
        <v>218.25690179897953</v>
      </c>
    </row>
    <row r="169" spans="12:26">
      <c r="L169">
        <f t="shared" si="24"/>
        <v>6509953083.1676407</v>
      </c>
      <c r="M169">
        <f t="shared" si="25"/>
        <v>32.600000000000016</v>
      </c>
      <c r="O169">
        <v>163</v>
      </c>
      <c r="P169">
        <f t="shared" si="23"/>
        <v>163</v>
      </c>
      <c r="Q169">
        <v>1</v>
      </c>
      <c r="T169">
        <f t="shared" si="29"/>
        <v>1602835.15392</v>
      </c>
      <c r="U169" s="1">
        <f t="shared" si="26"/>
        <v>39938362.473420709</v>
      </c>
      <c r="V169">
        <f t="shared" si="27"/>
        <v>261262130.08895999</v>
      </c>
      <c r="Y169" s="1">
        <f t="shared" si="30"/>
        <v>65099530831.676407</v>
      </c>
      <c r="Z169" s="1">
        <f t="shared" si="28"/>
        <v>249.17323765794131</v>
      </c>
    </row>
    <row r="170" spans="12:26">
      <c r="L170">
        <f t="shared" si="24"/>
        <v>7477972397.7425442</v>
      </c>
      <c r="M170">
        <f t="shared" si="25"/>
        <v>32.800000000000018</v>
      </c>
      <c r="O170">
        <v>164</v>
      </c>
      <c r="P170">
        <f t="shared" si="23"/>
        <v>164</v>
      </c>
      <c r="Q170">
        <v>1</v>
      </c>
      <c r="T170">
        <f t="shared" si="29"/>
        <v>1602835.15392</v>
      </c>
      <c r="U170" s="1">
        <f t="shared" si="26"/>
        <v>45597392.669161491</v>
      </c>
      <c r="V170">
        <f t="shared" si="27"/>
        <v>262864965.24287999</v>
      </c>
      <c r="Y170" s="1">
        <f t="shared" si="30"/>
        <v>74779723977.425446</v>
      </c>
      <c r="Z170" s="1">
        <f t="shared" si="28"/>
        <v>284.4796144983834</v>
      </c>
    </row>
    <row r="171" spans="12:26">
      <c r="L171">
        <f t="shared" si="24"/>
        <v>8589934592.0000935</v>
      </c>
      <c r="M171">
        <f t="shared" si="25"/>
        <v>33.000000000000021</v>
      </c>
      <c r="O171">
        <v>165</v>
      </c>
      <c r="P171">
        <f t="shared" si="23"/>
        <v>165</v>
      </c>
      <c r="Q171">
        <v>1</v>
      </c>
      <c r="T171">
        <f t="shared" si="29"/>
        <v>1602835.15392</v>
      </c>
      <c r="U171" s="1">
        <f t="shared" si="26"/>
        <v>52060209.648484848</v>
      </c>
      <c r="V171">
        <f t="shared" si="27"/>
        <v>264467800.39679998</v>
      </c>
      <c r="Y171" s="1">
        <f t="shared" si="30"/>
        <v>85899345920.000931</v>
      </c>
      <c r="Z171" s="1">
        <f t="shared" si="28"/>
        <v>324.80077268809282</v>
      </c>
    </row>
    <row r="172" spans="12:26">
      <c r="L172">
        <f t="shared" si="24"/>
        <v>9867243735.3626366</v>
      </c>
      <c r="M172">
        <f t="shared" si="25"/>
        <v>33.200000000000017</v>
      </c>
      <c r="O172">
        <v>166</v>
      </c>
      <c r="P172">
        <f t="shared" si="23"/>
        <v>166</v>
      </c>
      <c r="Q172">
        <v>1</v>
      </c>
      <c r="T172">
        <f t="shared" si="29"/>
        <v>1602835.15392</v>
      </c>
      <c r="U172" s="1">
        <f t="shared" si="26"/>
        <v>59441227.321461186</v>
      </c>
      <c r="V172">
        <f t="shared" si="27"/>
        <v>266070635.55072001</v>
      </c>
      <c r="Y172" s="1">
        <f t="shared" si="30"/>
        <v>98672437353.626373</v>
      </c>
      <c r="Z172" s="1">
        <f t="shared" si="28"/>
        <v>370.85053429286387</v>
      </c>
    </row>
    <row r="173" spans="12:26">
      <c r="L173">
        <f t="shared" si="24"/>
        <v>11334486647.165861</v>
      </c>
      <c r="M173">
        <f t="shared" si="25"/>
        <v>33.40000000000002</v>
      </c>
      <c r="O173">
        <v>167</v>
      </c>
      <c r="P173">
        <f t="shared" si="23"/>
        <v>167</v>
      </c>
      <c r="Q173">
        <v>1</v>
      </c>
      <c r="T173">
        <f t="shared" si="29"/>
        <v>1602835.15392</v>
      </c>
      <c r="U173" s="1">
        <f t="shared" si="26"/>
        <v>67871177.527938366</v>
      </c>
      <c r="V173">
        <f t="shared" si="27"/>
        <v>267673470.70464</v>
      </c>
      <c r="Y173" s="1">
        <f t="shared" si="30"/>
        <v>113344866471.65862</v>
      </c>
      <c r="Z173" s="1">
        <f t="shared" si="28"/>
        <v>423.44452804113411</v>
      </c>
    </row>
    <row r="174" spans="12:26">
      <c r="L174">
        <f t="shared" si="24"/>
        <v>13019906166.335283</v>
      </c>
      <c r="M174">
        <f t="shared" si="25"/>
        <v>33.600000000000016</v>
      </c>
      <c r="O174">
        <v>168</v>
      </c>
      <c r="P174">
        <f t="shared" si="23"/>
        <v>168</v>
      </c>
      <c r="Q174">
        <v>1</v>
      </c>
      <c r="T174">
        <f t="shared" si="29"/>
        <v>1602835.15392</v>
      </c>
      <c r="U174" s="1">
        <f t="shared" si="26"/>
        <v>77499441.466280535</v>
      </c>
      <c r="V174">
        <f t="shared" si="27"/>
        <v>269276305.85855997</v>
      </c>
      <c r="Y174" s="1">
        <f t="shared" si="30"/>
        <v>130199061663.35283</v>
      </c>
      <c r="Z174" s="1">
        <f t="shared" si="28"/>
        <v>483.51473497910052</v>
      </c>
    </row>
    <row r="175" spans="12:26">
      <c r="L175">
        <f t="shared" si="24"/>
        <v>14955944795.485094</v>
      </c>
      <c r="M175">
        <f t="shared" si="25"/>
        <v>33.800000000000018</v>
      </c>
      <c r="O175">
        <v>169</v>
      </c>
      <c r="P175">
        <f t="shared" si="23"/>
        <v>169</v>
      </c>
      <c r="Q175">
        <v>1</v>
      </c>
      <c r="T175">
        <f t="shared" si="29"/>
        <v>1602835.15392</v>
      </c>
      <c r="U175" s="1">
        <f t="shared" si="26"/>
        <v>88496714.766183078</v>
      </c>
      <c r="V175">
        <f t="shared" si="27"/>
        <v>270879141.01248002</v>
      </c>
      <c r="Y175" s="1">
        <f t="shared" si="30"/>
        <v>149559447954.85095</v>
      </c>
      <c r="Z175" s="1">
        <f t="shared" si="28"/>
        <v>552.1261157128389</v>
      </c>
    </row>
    <row r="176" spans="12:26">
      <c r="L176">
        <f t="shared" si="24"/>
        <v>17179869184.000195</v>
      </c>
      <c r="M176">
        <f t="shared" si="25"/>
        <v>34.000000000000014</v>
      </c>
      <c r="O176" s="3">
        <v>170</v>
      </c>
      <c r="P176">
        <f t="shared" si="23"/>
        <v>170</v>
      </c>
      <c r="Q176">
        <v>3</v>
      </c>
      <c r="T176">
        <f t="shared" si="29"/>
        <v>4808505.4617599994</v>
      </c>
      <c r="U176" s="1">
        <f t="shared" si="26"/>
        <v>101058054.02352941</v>
      </c>
      <c r="V176">
        <f t="shared" si="27"/>
        <v>817445928.49919987</v>
      </c>
      <c r="Y176" s="1">
        <f t="shared" si="30"/>
        <v>171798691840.00195</v>
      </c>
      <c r="Z176" s="1">
        <f t="shared" si="28"/>
        <v>210.16520585700135</v>
      </c>
    </row>
    <row r="177" spans="12:26">
      <c r="L177">
        <f t="shared" si="24"/>
        <v>19734487470.725281</v>
      </c>
      <c r="M177">
        <f t="shared" si="25"/>
        <v>34.200000000000017</v>
      </c>
      <c r="O177">
        <v>171</v>
      </c>
      <c r="P177">
        <f t="shared" si="23"/>
        <v>171</v>
      </c>
      <c r="Q177">
        <v>1</v>
      </c>
      <c r="T177">
        <f t="shared" si="29"/>
        <v>4808505.4617599994</v>
      </c>
      <c r="U177" s="1">
        <f t="shared" si="26"/>
        <v>115406359.47792444</v>
      </c>
      <c r="V177">
        <f t="shared" si="27"/>
        <v>822254433.96095991</v>
      </c>
      <c r="Y177" s="1">
        <f t="shared" si="30"/>
        <v>197344874707.25281</v>
      </c>
      <c r="Z177" s="1">
        <f t="shared" si="28"/>
        <v>240.00463427920246</v>
      </c>
    </row>
    <row r="178" spans="12:26">
      <c r="L178">
        <f t="shared" si="24"/>
        <v>22668973294.33173</v>
      </c>
      <c r="M178">
        <f t="shared" si="25"/>
        <v>34.400000000000013</v>
      </c>
      <c r="O178">
        <v>172</v>
      </c>
      <c r="P178">
        <f t="shared" si="23"/>
        <v>172</v>
      </c>
      <c r="Q178">
        <v>1</v>
      </c>
      <c r="T178">
        <f t="shared" si="29"/>
        <v>4808505.4617599994</v>
      </c>
      <c r="U178" s="1">
        <f t="shared" si="26"/>
        <v>131796356.36239219</v>
      </c>
      <c r="V178">
        <f t="shared" si="27"/>
        <v>827062939.42271996</v>
      </c>
      <c r="Y178" s="1">
        <f t="shared" si="30"/>
        <v>226689732943.31729</v>
      </c>
      <c r="Z178" s="1">
        <f t="shared" si="28"/>
        <v>274.09006272430008</v>
      </c>
    </row>
    <row r="179" spans="12:26">
      <c r="L179">
        <f t="shared" si="24"/>
        <v>26039812332.670574</v>
      </c>
      <c r="M179">
        <f t="shared" si="25"/>
        <v>34.600000000000016</v>
      </c>
      <c r="O179">
        <v>173</v>
      </c>
      <c r="P179">
        <f t="shared" si="23"/>
        <v>173</v>
      </c>
      <c r="Q179">
        <v>1</v>
      </c>
      <c r="T179">
        <f t="shared" si="29"/>
        <v>4808505.4617599994</v>
      </c>
      <c r="U179" s="1">
        <f t="shared" si="26"/>
        <v>150519146.43162027</v>
      </c>
      <c r="V179">
        <f t="shared" si="27"/>
        <v>831871444.88447988</v>
      </c>
      <c r="Y179" s="1">
        <f t="shared" si="30"/>
        <v>260398123326.70575</v>
      </c>
      <c r="Z179" s="1">
        <f t="shared" si="28"/>
        <v>313.02688044889754</v>
      </c>
    </row>
    <row r="180" spans="12:26">
      <c r="L180">
        <f t="shared" si="24"/>
        <v>29911889590.970196</v>
      </c>
      <c r="M180">
        <f t="shared" si="25"/>
        <v>34.800000000000018</v>
      </c>
      <c r="O180">
        <v>174</v>
      </c>
      <c r="P180">
        <f t="shared" si="23"/>
        <v>174</v>
      </c>
      <c r="Q180">
        <v>1</v>
      </c>
      <c r="T180">
        <f t="shared" si="29"/>
        <v>4808505.4617599994</v>
      </c>
      <c r="U180" s="1">
        <f t="shared" si="26"/>
        <v>171907411.44235599</v>
      </c>
      <c r="V180">
        <f t="shared" si="27"/>
        <v>836679950.34623992</v>
      </c>
      <c r="Y180" s="1">
        <f t="shared" si="30"/>
        <v>299118895909.70197</v>
      </c>
      <c r="Z180" s="1">
        <f t="shared" si="28"/>
        <v>357.50694848839009</v>
      </c>
    </row>
    <row r="181" spans="12:26">
      <c r="L181">
        <f t="shared" si="24"/>
        <v>34359738368.000397</v>
      </c>
      <c r="M181">
        <f t="shared" si="25"/>
        <v>35.000000000000021</v>
      </c>
      <c r="O181">
        <v>175</v>
      </c>
      <c r="P181">
        <f t="shared" si="23"/>
        <v>175</v>
      </c>
      <c r="Q181">
        <v>1</v>
      </c>
      <c r="T181">
        <f t="shared" si="29"/>
        <v>4808505.4617599994</v>
      </c>
      <c r="U181" s="1">
        <f t="shared" si="26"/>
        <v>196341362.10285714</v>
      </c>
      <c r="V181">
        <f t="shared" si="27"/>
        <v>841488455.80799985</v>
      </c>
      <c r="Y181" s="1">
        <f t="shared" si="30"/>
        <v>343597383680.00397</v>
      </c>
      <c r="Z181" s="1">
        <f t="shared" si="28"/>
        <v>408.32097137931703</v>
      </c>
    </row>
    <row r="182" spans="12:26">
      <c r="L182">
        <f t="shared" si="24"/>
        <v>39468974941.450569</v>
      </c>
      <c r="M182">
        <f t="shared" si="25"/>
        <v>35.200000000000017</v>
      </c>
      <c r="O182">
        <v>176</v>
      </c>
      <c r="P182">
        <f t="shared" si="23"/>
        <v>176</v>
      </c>
      <c r="Q182">
        <v>1</v>
      </c>
      <c r="T182">
        <f t="shared" si="29"/>
        <v>4808505.4617599994</v>
      </c>
      <c r="U182" s="1">
        <f t="shared" si="26"/>
        <v>224255539.44005731</v>
      </c>
      <c r="V182">
        <f t="shared" si="27"/>
        <v>846296961.26975989</v>
      </c>
      <c r="Y182" s="1">
        <f t="shared" si="30"/>
        <v>394689749414.50568</v>
      </c>
      <c r="Z182" s="1">
        <f t="shared" si="28"/>
        <v>466.37264161072301</v>
      </c>
    </row>
    <row r="183" spans="12:26">
      <c r="L183">
        <f t="shared" si="24"/>
        <v>45337946588.663475</v>
      </c>
      <c r="M183">
        <f t="shared" si="25"/>
        <v>35.40000000000002</v>
      </c>
      <c r="O183">
        <v>177</v>
      </c>
      <c r="P183">
        <f t="shared" si="23"/>
        <v>177</v>
      </c>
      <c r="Q183">
        <v>1</v>
      </c>
      <c r="T183">
        <f t="shared" si="29"/>
        <v>4808505.4617599994</v>
      </c>
      <c r="U183" s="1">
        <f t="shared" si="26"/>
        <v>256146590.89640018</v>
      </c>
      <c r="V183">
        <f t="shared" si="27"/>
        <v>851105466.73151994</v>
      </c>
      <c r="Y183" s="1">
        <f t="shared" si="30"/>
        <v>453379465886.63477</v>
      </c>
      <c r="Z183" s="1">
        <f t="shared" si="28"/>
        <v>532.69481117039129</v>
      </c>
    </row>
    <row r="184" spans="12:26">
      <c r="L184">
        <f t="shared" si="24"/>
        <v>52079624665.341171</v>
      </c>
      <c r="M184">
        <f t="shared" si="25"/>
        <v>35.600000000000016</v>
      </c>
      <c r="O184">
        <v>178</v>
      </c>
      <c r="P184">
        <f t="shared" si="23"/>
        <v>178</v>
      </c>
      <c r="Q184">
        <v>1</v>
      </c>
      <c r="T184">
        <f t="shared" si="29"/>
        <v>4808505.4617599994</v>
      </c>
      <c r="U184" s="1">
        <f t="shared" si="26"/>
        <v>292582161.04123896</v>
      </c>
      <c r="V184">
        <f t="shared" si="27"/>
        <v>855913972.19327986</v>
      </c>
      <c r="Y184" s="1">
        <f t="shared" si="30"/>
        <v>520796246653.41174</v>
      </c>
      <c r="Z184" s="1">
        <f t="shared" si="28"/>
        <v>608.46798109729548</v>
      </c>
    </row>
    <row r="185" spans="12:26">
      <c r="L185">
        <f t="shared" si="24"/>
        <v>59823779181.940414</v>
      </c>
      <c r="M185">
        <f t="shared" si="25"/>
        <v>35.800000000000018</v>
      </c>
      <c r="O185">
        <v>179</v>
      </c>
      <c r="P185">
        <f t="shared" si="23"/>
        <v>179</v>
      </c>
      <c r="Q185">
        <v>1</v>
      </c>
      <c r="T185">
        <f t="shared" si="29"/>
        <v>4808505.4617599994</v>
      </c>
      <c r="U185" s="1">
        <f t="shared" si="26"/>
        <v>334211056.88234514</v>
      </c>
      <c r="V185">
        <f t="shared" si="27"/>
        <v>860722477.65503991</v>
      </c>
      <c r="Y185" s="1">
        <f t="shared" si="30"/>
        <v>598237791819.40417</v>
      </c>
      <c r="Z185" s="1">
        <f t="shared" si="28"/>
        <v>695.04144175396539</v>
      </c>
    </row>
    <row r="186" spans="12:26">
      <c r="L186">
        <f t="shared" si="24"/>
        <v>68719476736.000824</v>
      </c>
      <c r="M186">
        <f t="shared" si="25"/>
        <v>36.000000000000014</v>
      </c>
      <c r="O186" s="3">
        <v>180</v>
      </c>
      <c r="P186">
        <f t="shared" si="23"/>
        <v>180</v>
      </c>
      <c r="Q186">
        <v>4</v>
      </c>
      <c r="T186">
        <f t="shared" si="29"/>
        <v>19234021.847039998</v>
      </c>
      <c r="U186" s="1">
        <f t="shared" si="26"/>
        <v>381774870.75555557</v>
      </c>
      <c r="V186">
        <f t="shared" si="27"/>
        <v>3462123932.4671993</v>
      </c>
      <c r="Y186" s="1">
        <f t="shared" si="30"/>
        <v>687194767360.0083</v>
      </c>
      <c r="Z186" s="1">
        <f t="shared" si="28"/>
        <v>198.48936108716811</v>
      </c>
    </row>
    <row r="187" spans="12:26">
      <c r="L187">
        <f t="shared" si="24"/>
        <v>78937949882.901169</v>
      </c>
      <c r="M187">
        <f t="shared" si="25"/>
        <v>36.200000000000017</v>
      </c>
      <c r="O187">
        <v>181</v>
      </c>
      <c r="P187">
        <f t="shared" si="23"/>
        <v>181</v>
      </c>
      <c r="Q187">
        <v>1</v>
      </c>
      <c r="T187">
        <f t="shared" si="29"/>
        <v>19234021.847039998</v>
      </c>
      <c r="U187" s="1">
        <f t="shared" si="26"/>
        <v>436121270.07127255</v>
      </c>
      <c r="V187">
        <f t="shared" si="27"/>
        <v>3481357954.3142395</v>
      </c>
      <c r="Y187" s="1">
        <f t="shared" si="30"/>
        <v>789379498829.01172</v>
      </c>
      <c r="Z187" s="1">
        <f t="shared" si="28"/>
        <v>226.74470973339032</v>
      </c>
    </row>
    <row r="188" spans="12:26">
      <c r="L188">
        <f t="shared" si="24"/>
        <v>90675893177.326965</v>
      </c>
      <c r="M188">
        <f t="shared" si="25"/>
        <v>36.400000000000013</v>
      </c>
      <c r="O188">
        <v>182</v>
      </c>
      <c r="P188">
        <f t="shared" si="23"/>
        <v>182</v>
      </c>
      <c r="Q188">
        <v>1</v>
      </c>
      <c r="T188">
        <f t="shared" si="29"/>
        <v>19234021.847039998</v>
      </c>
      <c r="U188" s="1">
        <f t="shared" si="26"/>
        <v>498219193.28201008</v>
      </c>
      <c r="V188">
        <f t="shared" si="27"/>
        <v>3500591976.1612797</v>
      </c>
      <c r="Y188" s="1">
        <f t="shared" si="30"/>
        <v>906758931773.26965</v>
      </c>
      <c r="Z188" s="1">
        <f t="shared" si="28"/>
        <v>259.03016916802</v>
      </c>
    </row>
    <row r="189" spans="12:26">
      <c r="L189">
        <f t="shared" si="24"/>
        <v>104159249330.68239</v>
      </c>
      <c r="M189">
        <f t="shared" si="25"/>
        <v>36.600000000000016</v>
      </c>
      <c r="O189">
        <v>183</v>
      </c>
      <c r="P189">
        <f t="shared" si="23"/>
        <v>183</v>
      </c>
      <c r="Q189">
        <v>1</v>
      </c>
      <c r="T189">
        <f t="shared" si="29"/>
        <v>19234021.847039998</v>
      </c>
      <c r="U189" s="1">
        <f t="shared" si="26"/>
        <v>569176225.85071719</v>
      </c>
      <c r="V189">
        <f t="shared" si="27"/>
        <v>3519825998.0083194</v>
      </c>
      <c r="Y189" s="1">
        <f t="shared" si="30"/>
        <v>1041592493306.8239</v>
      </c>
      <c r="Z189" s="1">
        <f t="shared" si="28"/>
        <v>295.92158643529683</v>
      </c>
    </row>
    <row r="190" spans="12:26">
      <c r="L190">
        <f t="shared" si="24"/>
        <v>119647558363.88087</v>
      </c>
      <c r="M190">
        <f t="shared" si="25"/>
        <v>36.800000000000018</v>
      </c>
      <c r="O190">
        <v>184</v>
      </c>
      <c r="P190">
        <f t="shared" si="23"/>
        <v>184</v>
      </c>
      <c r="Q190">
        <v>1</v>
      </c>
      <c r="T190">
        <f t="shared" si="29"/>
        <v>19234021.847039998</v>
      </c>
      <c r="U190" s="1">
        <f t="shared" si="26"/>
        <v>650258469.36891186</v>
      </c>
      <c r="V190">
        <f t="shared" si="27"/>
        <v>3539060019.8553596</v>
      </c>
      <c r="Y190" s="1">
        <f t="shared" si="30"/>
        <v>1196475583638.8088</v>
      </c>
      <c r="Z190" s="1">
        <f t="shared" si="28"/>
        <v>338.0772230270648</v>
      </c>
    </row>
    <row r="191" spans="12:26">
      <c r="L191">
        <f t="shared" si="24"/>
        <v>137438953472.00174</v>
      </c>
      <c r="M191">
        <f t="shared" si="25"/>
        <v>37.000000000000021</v>
      </c>
      <c r="O191">
        <v>185</v>
      </c>
      <c r="P191">
        <f t="shared" si="23"/>
        <v>185</v>
      </c>
      <c r="Q191">
        <v>1</v>
      </c>
      <c r="T191">
        <f t="shared" si="29"/>
        <v>19234021.847039998</v>
      </c>
      <c r="U191" s="1">
        <f t="shared" si="26"/>
        <v>742913262.01081085</v>
      </c>
      <c r="V191">
        <f t="shared" si="27"/>
        <v>3558294041.7023997</v>
      </c>
      <c r="Y191" s="1">
        <f t="shared" si="30"/>
        <v>1374389534720.0173</v>
      </c>
      <c r="Z191" s="1">
        <f t="shared" si="28"/>
        <v>386.24956752097592</v>
      </c>
    </row>
    <row r="192" spans="12:26">
      <c r="L192">
        <f t="shared" si="24"/>
        <v>157875899765.80237</v>
      </c>
      <c r="M192">
        <f t="shared" si="25"/>
        <v>37.200000000000024</v>
      </c>
      <c r="O192">
        <v>186</v>
      </c>
      <c r="P192">
        <f t="shared" si="23"/>
        <v>186</v>
      </c>
      <c r="Q192">
        <v>1</v>
      </c>
      <c r="T192">
        <f t="shared" si="29"/>
        <v>19234021.847039998</v>
      </c>
      <c r="U192" s="1">
        <f t="shared" si="26"/>
        <v>848795160.03118491</v>
      </c>
      <c r="V192">
        <f t="shared" si="27"/>
        <v>3577528063.5494394</v>
      </c>
      <c r="Y192" s="1">
        <f t="shared" si="30"/>
        <v>1578758997658.0237</v>
      </c>
      <c r="Z192" s="1">
        <f t="shared" si="28"/>
        <v>441.29884367466292</v>
      </c>
    </row>
    <row r="193" spans="12:26">
      <c r="L193">
        <f t="shared" si="24"/>
        <v>181351786354.65399</v>
      </c>
      <c r="M193">
        <f t="shared" si="25"/>
        <v>37.40000000000002</v>
      </c>
      <c r="O193">
        <v>187</v>
      </c>
      <c r="P193">
        <f t="shared" si="23"/>
        <v>187</v>
      </c>
      <c r="Q193">
        <v>1</v>
      </c>
      <c r="T193">
        <f t="shared" si="29"/>
        <v>19234021.847039998</v>
      </c>
      <c r="U193" s="1">
        <f t="shared" si="26"/>
        <v>969795648.95535493</v>
      </c>
      <c r="V193">
        <f t="shared" si="27"/>
        <v>3596762085.3964796</v>
      </c>
      <c r="Y193" s="1">
        <f t="shared" si="30"/>
        <v>1813517863546.54</v>
      </c>
      <c r="Z193" s="1">
        <f t="shared" si="28"/>
        <v>504.20845763186799</v>
      </c>
    </row>
    <row r="194" spans="12:26">
      <c r="L194">
        <f t="shared" si="24"/>
        <v>208318498661.36481</v>
      </c>
      <c r="M194">
        <f t="shared" si="25"/>
        <v>37.600000000000023</v>
      </c>
      <c r="O194">
        <v>188</v>
      </c>
      <c r="P194">
        <f t="shared" si="23"/>
        <v>188</v>
      </c>
      <c r="Q194">
        <v>1</v>
      </c>
      <c r="T194">
        <f t="shared" si="29"/>
        <v>19234021.847039998</v>
      </c>
      <c r="U194" s="1">
        <f t="shared" si="26"/>
        <v>1108077120.5391605</v>
      </c>
      <c r="V194">
        <f t="shared" si="27"/>
        <v>3615996107.2435198</v>
      </c>
      <c r="Y194" s="1">
        <f t="shared" si="30"/>
        <v>2083184986613.6479</v>
      </c>
      <c r="Z194" s="1">
        <f t="shared" si="28"/>
        <v>576.10266295382257</v>
      </c>
    </row>
    <row r="195" spans="12:26">
      <c r="L195">
        <f t="shared" si="24"/>
        <v>239295116727.76178</v>
      </c>
      <c r="M195">
        <f t="shared" si="25"/>
        <v>37.800000000000018</v>
      </c>
      <c r="O195">
        <v>189</v>
      </c>
      <c r="P195">
        <f t="shared" si="23"/>
        <v>189</v>
      </c>
      <c r="Q195">
        <v>1</v>
      </c>
      <c r="T195">
        <f t="shared" si="29"/>
        <v>19234021.847039998</v>
      </c>
      <c r="U195" s="1">
        <f t="shared" si="26"/>
        <v>1266111728.7183025</v>
      </c>
      <c r="V195">
        <f t="shared" si="27"/>
        <v>3635230129.0905595</v>
      </c>
      <c r="Y195" s="1">
        <f t="shared" si="30"/>
        <v>2392951167277.6177</v>
      </c>
      <c r="Z195" s="1">
        <f t="shared" si="28"/>
        <v>658.26676229608393</v>
      </c>
    </row>
    <row r="196" spans="12:26">
      <c r="L196">
        <f t="shared" si="24"/>
        <v>274877906944.00348</v>
      </c>
      <c r="M196">
        <f t="shared" si="25"/>
        <v>38.000000000000021</v>
      </c>
      <c r="O196" s="3">
        <v>190</v>
      </c>
      <c r="P196">
        <f t="shared" si="23"/>
        <v>190</v>
      </c>
      <c r="Q196">
        <v>4</v>
      </c>
      <c r="T196">
        <f t="shared" si="29"/>
        <v>76936087.38815999</v>
      </c>
      <c r="U196" s="1">
        <f t="shared" si="26"/>
        <v>1446725826.0210526</v>
      </c>
      <c r="V196">
        <f t="shared" si="27"/>
        <v>14617856603.750399</v>
      </c>
      <c r="Y196" s="1">
        <f t="shared" si="30"/>
        <v>2748779069440.0347</v>
      </c>
      <c r="Z196" s="1">
        <f t="shared" si="28"/>
        <v>188.04255260889616</v>
      </c>
    </row>
    <row r="197" spans="12:26">
      <c r="L197">
        <f t="shared" si="24"/>
        <v>315751799531.60492</v>
      </c>
      <c r="M197">
        <f t="shared" si="25"/>
        <v>38.200000000000017</v>
      </c>
      <c r="O197">
        <v>191</v>
      </c>
      <c r="P197">
        <f t="shared" si="23"/>
        <v>191</v>
      </c>
      <c r="Q197">
        <v>1</v>
      </c>
      <c r="T197">
        <f t="shared" si="29"/>
        <v>76936087.38815999</v>
      </c>
      <c r="U197" s="1">
        <f t="shared" si="26"/>
        <v>1653150782.8879654</v>
      </c>
      <c r="V197">
        <f t="shared" si="27"/>
        <v>14694792691.138557</v>
      </c>
      <c r="Y197" s="1">
        <f t="shared" si="30"/>
        <v>3157517995316.0493</v>
      </c>
      <c r="Z197" s="1">
        <f t="shared" si="28"/>
        <v>214.8732589620088</v>
      </c>
    </row>
    <row r="198" spans="12:26">
      <c r="L198">
        <f t="shared" si="24"/>
        <v>362703572709.30817</v>
      </c>
      <c r="M198">
        <f t="shared" si="25"/>
        <v>38.40000000000002</v>
      </c>
      <c r="O198">
        <v>192</v>
      </c>
      <c r="P198">
        <f t="shared" ref="P198:P261" si="31">$AB$1*O198</f>
        <v>192</v>
      </c>
      <c r="Q198">
        <v>1</v>
      </c>
      <c r="T198">
        <f t="shared" si="29"/>
        <v>76936087.38815999</v>
      </c>
      <c r="U198" s="1">
        <f t="shared" si="26"/>
        <v>1889081107.8609619</v>
      </c>
      <c r="V198">
        <f t="shared" si="27"/>
        <v>14771728778.526718</v>
      </c>
      <c r="Y198" s="1">
        <f t="shared" si="30"/>
        <v>3627035727093.0815</v>
      </c>
      <c r="Z198" s="1">
        <f t="shared" si="28"/>
        <v>245.53901452385247</v>
      </c>
    </row>
    <row r="199" spans="12:26">
      <c r="L199">
        <f t="shared" ref="L199:L262" si="32">POWER($D$9,O199)</f>
        <v>416636997322.7298</v>
      </c>
      <c r="M199">
        <f t="shared" ref="M199:M262" si="33">LOG(L199,2)</f>
        <v>38.600000000000016</v>
      </c>
      <c r="O199">
        <v>193</v>
      </c>
      <c r="P199">
        <f t="shared" si="31"/>
        <v>193</v>
      </c>
      <c r="Q199">
        <v>1</v>
      </c>
      <c r="T199">
        <f t="shared" si="29"/>
        <v>76936087.38815999</v>
      </c>
      <c r="U199" s="1">
        <f t="shared" ref="U199:U262" si="34">POWER(2,0.2*O199)/O199</f>
        <v>2158740918.770596</v>
      </c>
      <c r="V199">
        <f t="shared" ref="V199:V262" si="35">P199*T199</f>
        <v>14848664865.914879</v>
      </c>
      <c r="Y199" s="1">
        <f t="shared" si="30"/>
        <v>4166369973227.2979</v>
      </c>
      <c r="Z199" s="1">
        <f t="shared" ref="Z199:Z262" si="36">Y199/V199</f>
        <v>280.58886174953028</v>
      </c>
    </row>
    <row r="200" spans="12:26">
      <c r="L200">
        <f t="shared" si="32"/>
        <v>478590233455.52386</v>
      </c>
      <c r="M200">
        <f t="shared" si="33"/>
        <v>38.800000000000018</v>
      </c>
      <c r="O200">
        <v>194</v>
      </c>
      <c r="P200">
        <f t="shared" si="31"/>
        <v>194</v>
      </c>
      <c r="Q200">
        <v>1</v>
      </c>
      <c r="T200">
        <f t="shared" ref="T200:T263" si="37">Q200*T199</f>
        <v>76936087.38815999</v>
      </c>
      <c r="U200" s="1">
        <f t="shared" si="34"/>
        <v>2466959966.265563</v>
      </c>
      <c r="V200">
        <f t="shared" si="35"/>
        <v>14925600953.303038</v>
      </c>
      <c r="Y200" s="1">
        <f t="shared" ref="Y200:Y263" si="38">$Z$1*POWER($P$1,O200)</f>
        <v>4785902334555.2383</v>
      </c>
      <c r="Z200" s="1">
        <f t="shared" si="36"/>
        <v>320.65056204628848</v>
      </c>
    </row>
    <row r="201" spans="12:26">
      <c r="L201">
        <f t="shared" si="32"/>
        <v>549755813888.0072</v>
      </c>
      <c r="M201">
        <f t="shared" si="33"/>
        <v>39.000000000000021</v>
      </c>
      <c r="O201">
        <v>195</v>
      </c>
      <c r="P201">
        <f t="shared" si="31"/>
        <v>195</v>
      </c>
      <c r="Q201">
        <v>1</v>
      </c>
      <c r="T201">
        <f t="shared" si="37"/>
        <v>76936087.38815999</v>
      </c>
      <c r="U201" s="1">
        <f t="shared" si="34"/>
        <v>2819260584.0410256</v>
      </c>
      <c r="V201">
        <f t="shared" si="35"/>
        <v>15002537040.691198</v>
      </c>
      <c r="Y201" s="1">
        <f t="shared" si="38"/>
        <v>5497558138880.0723</v>
      </c>
      <c r="Z201" s="1">
        <f t="shared" si="36"/>
        <v>366.44189739169531</v>
      </c>
    </row>
    <row r="202" spans="12:26">
      <c r="L202">
        <f t="shared" si="32"/>
        <v>631503599063.21008</v>
      </c>
      <c r="M202">
        <f t="shared" si="33"/>
        <v>39.200000000000024</v>
      </c>
      <c r="O202">
        <v>196</v>
      </c>
      <c r="P202">
        <f t="shared" si="31"/>
        <v>196</v>
      </c>
      <c r="Q202">
        <v>1</v>
      </c>
      <c r="T202">
        <f t="shared" si="37"/>
        <v>76936087.38815999</v>
      </c>
      <c r="U202" s="1">
        <f t="shared" si="34"/>
        <v>3221957138.0775595</v>
      </c>
      <c r="V202">
        <f t="shared" si="35"/>
        <v>15079473128.079357</v>
      </c>
      <c r="Y202" s="1">
        <f t="shared" si="38"/>
        <v>6315035990632.1006</v>
      </c>
      <c r="Z202" s="1">
        <f t="shared" si="36"/>
        <v>418.783596548405</v>
      </c>
    </row>
    <row r="203" spans="12:26">
      <c r="L203">
        <f t="shared" si="32"/>
        <v>725407145418.61646</v>
      </c>
      <c r="M203">
        <f t="shared" si="33"/>
        <v>39.40000000000002</v>
      </c>
      <c r="O203">
        <v>197</v>
      </c>
      <c r="P203">
        <f t="shared" si="31"/>
        <v>197</v>
      </c>
      <c r="Q203">
        <v>1</v>
      </c>
      <c r="T203">
        <f t="shared" si="37"/>
        <v>76936087.38815999</v>
      </c>
      <c r="U203" s="1">
        <f t="shared" si="34"/>
        <v>3682269773.6985188</v>
      </c>
      <c r="V203">
        <f t="shared" si="35"/>
        <v>15156409215.467518</v>
      </c>
      <c r="Y203" s="1">
        <f t="shared" si="38"/>
        <v>7254071454186.1641</v>
      </c>
      <c r="Z203" s="1">
        <f t="shared" si="36"/>
        <v>478.61411968101203</v>
      </c>
    </row>
    <row r="204" spans="12:26">
      <c r="L204">
        <f t="shared" si="32"/>
        <v>833273994645.45984</v>
      </c>
      <c r="M204">
        <f t="shared" si="33"/>
        <v>39.600000000000023</v>
      </c>
      <c r="O204">
        <v>198</v>
      </c>
      <c r="P204">
        <f t="shared" si="31"/>
        <v>198</v>
      </c>
      <c r="Q204">
        <v>1</v>
      </c>
      <c r="T204">
        <f t="shared" si="37"/>
        <v>76936087.38815999</v>
      </c>
      <c r="U204" s="1">
        <f t="shared" si="34"/>
        <v>4208454518.4113574</v>
      </c>
      <c r="V204">
        <f t="shared" si="35"/>
        <v>15233345302.855679</v>
      </c>
      <c r="Y204" s="1">
        <f t="shared" si="38"/>
        <v>8332739946454.5986</v>
      </c>
      <c r="Z204" s="1">
        <f t="shared" si="36"/>
        <v>547.00656886524609</v>
      </c>
    </row>
    <row r="205" spans="12:26">
      <c r="L205">
        <f t="shared" si="32"/>
        <v>957180466911.04785</v>
      </c>
      <c r="M205">
        <f t="shared" si="33"/>
        <v>39.800000000000018</v>
      </c>
      <c r="O205">
        <v>199</v>
      </c>
      <c r="P205">
        <f t="shared" si="31"/>
        <v>199</v>
      </c>
      <c r="Q205">
        <v>1</v>
      </c>
      <c r="T205">
        <f t="shared" si="37"/>
        <v>76936087.38815999</v>
      </c>
      <c r="U205" s="1">
        <f t="shared" si="34"/>
        <v>4809952095.0303364</v>
      </c>
      <c r="V205">
        <f t="shared" si="35"/>
        <v>15310281390.243837</v>
      </c>
      <c r="Y205" s="1">
        <f t="shared" si="38"/>
        <v>9571804669110.4785</v>
      </c>
      <c r="Z205" s="1">
        <f t="shared" si="36"/>
        <v>625.18803052241185</v>
      </c>
    </row>
    <row r="206" spans="12:26">
      <c r="L206">
        <f t="shared" si="32"/>
        <v>1099511627776.0146</v>
      </c>
      <c r="M206">
        <f t="shared" si="33"/>
        <v>40.000000000000021</v>
      </c>
      <c r="O206" s="3">
        <v>200</v>
      </c>
      <c r="P206">
        <f t="shared" si="31"/>
        <v>200</v>
      </c>
      <c r="Q206">
        <v>3</v>
      </c>
      <c r="T206">
        <f t="shared" si="37"/>
        <v>230808262.16447997</v>
      </c>
      <c r="U206" s="1">
        <f t="shared" si="34"/>
        <v>5497558138.8800001</v>
      </c>
      <c r="V206">
        <f t="shared" si="35"/>
        <v>46161652432.895996</v>
      </c>
      <c r="Y206" s="1">
        <f t="shared" si="38"/>
        <v>10995116277760.146</v>
      </c>
      <c r="Z206" s="1">
        <f t="shared" si="36"/>
        <v>238.18723330460199</v>
      </c>
    </row>
    <row r="207" spans="12:26">
      <c r="L207">
        <f t="shared" si="32"/>
        <v>1263007198126.4204</v>
      </c>
      <c r="M207">
        <f t="shared" si="33"/>
        <v>40.200000000000017</v>
      </c>
      <c r="O207">
        <v>201</v>
      </c>
      <c r="P207">
        <f t="shared" si="31"/>
        <v>201</v>
      </c>
      <c r="Q207">
        <v>1</v>
      </c>
      <c r="T207">
        <f t="shared" si="37"/>
        <v>230808262.16447997</v>
      </c>
      <c r="U207" s="1">
        <f t="shared" si="34"/>
        <v>6283617901.1263971</v>
      </c>
      <c r="V207">
        <f t="shared" si="35"/>
        <v>46392460695.060471</v>
      </c>
      <c r="Y207" s="1">
        <f t="shared" si="38"/>
        <v>12630071981264.203</v>
      </c>
      <c r="Z207" s="1">
        <f t="shared" si="36"/>
        <v>272.24406276446899</v>
      </c>
    </row>
    <row r="208" spans="12:26">
      <c r="L208">
        <f t="shared" si="32"/>
        <v>1450814290837.2336</v>
      </c>
      <c r="M208">
        <f t="shared" si="33"/>
        <v>40.40000000000002</v>
      </c>
      <c r="O208">
        <v>202</v>
      </c>
      <c r="P208">
        <f t="shared" si="31"/>
        <v>202</v>
      </c>
      <c r="Q208">
        <v>1</v>
      </c>
      <c r="T208">
        <f t="shared" si="37"/>
        <v>230808262.16447997</v>
      </c>
      <c r="U208" s="1">
        <f t="shared" si="34"/>
        <v>7182248964.5406885</v>
      </c>
      <c r="V208">
        <f t="shared" si="35"/>
        <v>46623268957.224953</v>
      </c>
      <c r="Y208" s="1">
        <f t="shared" si="38"/>
        <v>14508142908372.336</v>
      </c>
      <c r="Z208" s="1">
        <f t="shared" si="36"/>
        <v>311.17815702032811</v>
      </c>
    </row>
    <row r="209" spans="12:26">
      <c r="L209">
        <f t="shared" si="32"/>
        <v>1666547989290.9199</v>
      </c>
      <c r="M209">
        <f t="shared" si="33"/>
        <v>40.600000000000023</v>
      </c>
      <c r="O209">
        <v>203</v>
      </c>
      <c r="P209">
        <f t="shared" si="31"/>
        <v>203</v>
      </c>
      <c r="Q209">
        <v>1</v>
      </c>
      <c r="T209">
        <f t="shared" si="37"/>
        <v>230808262.16447997</v>
      </c>
      <c r="U209" s="1">
        <f t="shared" si="34"/>
        <v>8209596006.3591166</v>
      </c>
      <c r="V209">
        <f t="shared" si="35"/>
        <v>46854077219.389435</v>
      </c>
      <c r="Y209" s="1">
        <f t="shared" si="38"/>
        <v>16665479892909.199</v>
      </c>
      <c r="Z209" s="1">
        <f t="shared" si="36"/>
        <v>355.68900044439658</v>
      </c>
    </row>
    <row r="210" spans="12:26">
      <c r="L210">
        <f t="shared" si="32"/>
        <v>1914360933822.0964</v>
      </c>
      <c r="M210">
        <f t="shared" si="33"/>
        <v>40.800000000000018</v>
      </c>
      <c r="O210">
        <v>204</v>
      </c>
      <c r="P210">
        <f t="shared" si="31"/>
        <v>204</v>
      </c>
      <c r="Q210">
        <v>1</v>
      </c>
      <c r="T210">
        <f t="shared" si="37"/>
        <v>230808262.16447997</v>
      </c>
      <c r="U210" s="1">
        <f t="shared" si="34"/>
        <v>9384122224.6180248</v>
      </c>
      <c r="V210">
        <f t="shared" si="35"/>
        <v>47084885481.553917</v>
      </c>
      <c r="Y210" s="1">
        <f t="shared" si="38"/>
        <v>19143609338220.965</v>
      </c>
      <c r="Z210" s="1">
        <f t="shared" si="36"/>
        <v>406.57652965346404</v>
      </c>
    </row>
    <row r="211" spans="12:26">
      <c r="L211">
        <f t="shared" si="32"/>
        <v>2199023255552.0303</v>
      </c>
      <c r="M211">
        <f t="shared" si="33"/>
        <v>41.000000000000021</v>
      </c>
      <c r="O211">
        <v>205</v>
      </c>
      <c r="P211">
        <f t="shared" si="31"/>
        <v>205</v>
      </c>
      <c r="Q211">
        <v>1</v>
      </c>
      <c r="T211">
        <f t="shared" si="37"/>
        <v>230808262.16447997</v>
      </c>
      <c r="U211" s="1">
        <f t="shared" si="34"/>
        <v>10726942710.009756</v>
      </c>
      <c r="V211">
        <f t="shared" si="35"/>
        <v>47315693743.718391</v>
      </c>
      <c r="Y211" s="1">
        <f t="shared" si="38"/>
        <v>21990232555520.305</v>
      </c>
      <c r="Z211" s="1">
        <f t="shared" si="36"/>
        <v>464.75557717971151</v>
      </c>
    </row>
    <row r="212" spans="12:26">
      <c r="L212">
        <f t="shared" si="32"/>
        <v>2526014396252.8413</v>
      </c>
      <c r="M212">
        <f t="shared" si="33"/>
        <v>41.200000000000024</v>
      </c>
      <c r="O212">
        <v>206</v>
      </c>
      <c r="P212">
        <f t="shared" si="31"/>
        <v>206</v>
      </c>
      <c r="Q212">
        <v>1</v>
      </c>
      <c r="T212">
        <f t="shared" si="37"/>
        <v>230808262.16447997</v>
      </c>
      <c r="U212" s="1">
        <f t="shared" si="34"/>
        <v>12262205807.052462</v>
      </c>
      <c r="V212">
        <f t="shared" si="35"/>
        <v>47546502005.882874</v>
      </c>
      <c r="Y212" s="1">
        <f t="shared" si="38"/>
        <v>25260143962528.414</v>
      </c>
      <c r="Z212" s="1">
        <f t="shared" si="36"/>
        <v>531.27239432677936</v>
      </c>
    </row>
    <row r="213" spans="12:26">
      <c r="L213">
        <f t="shared" si="32"/>
        <v>2901628581674.4678</v>
      </c>
      <c r="M213">
        <f t="shared" si="33"/>
        <v>41.40000000000002</v>
      </c>
      <c r="O213">
        <v>207</v>
      </c>
      <c r="P213">
        <f t="shared" si="31"/>
        <v>207</v>
      </c>
      <c r="Q213">
        <v>1</v>
      </c>
      <c r="T213">
        <f t="shared" si="37"/>
        <v>230808262.16447997</v>
      </c>
      <c r="U213" s="1">
        <f t="shared" si="34"/>
        <v>14017529380.069725</v>
      </c>
      <c r="V213">
        <f t="shared" si="35"/>
        <v>47777310268.047356</v>
      </c>
      <c r="Y213" s="1">
        <f t="shared" si="38"/>
        <v>29016285816744.68</v>
      </c>
      <c r="Z213" s="1">
        <f t="shared" si="36"/>
        <v>607.32355283194488</v>
      </c>
    </row>
    <row r="214" spans="12:26">
      <c r="L214">
        <f t="shared" si="32"/>
        <v>3333095978581.8413</v>
      </c>
      <c r="M214">
        <f t="shared" si="33"/>
        <v>41.600000000000023</v>
      </c>
      <c r="O214">
        <v>208</v>
      </c>
      <c r="P214">
        <f t="shared" si="31"/>
        <v>208</v>
      </c>
      <c r="Q214">
        <v>1</v>
      </c>
      <c r="T214">
        <f t="shared" si="37"/>
        <v>230808262.16447997</v>
      </c>
      <c r="U214" s="1">
        <f t="shared" si="34"/>
        <v>16024499897.027863</v>
      </c>
      <c r="V214">
        <f t="shared" si="35"/>
        <v>48008118530.211838</v>
      </c>
      <c r="Y214" s="1">
        <f t="shared" si="38"/>
        <v>33330959785818.414</v>
      </c>
      <c r="Z214" s="1">
        <f t="shared" si="36"/>
        <v>694.27756817512045</v>
      </c>
    </row>
    <row r="215" spans="12:26">
      <c r="L215">
        <f t="shared" si="32"/>
        <v>3828721867644.1943</v>
      </c>
      <c r="M215">
        <f t="shared" si="33"/>
        <v>41.800000000000018</v>
      </c>
      <c r="O215">
        <v>209</v>
      </c>
      <c r="P215">
        <f t="shared" si="31"/>
        <v>209</v>
      </c>
      <c r="Q215">
        <v>1</v>
      </c>
      <c r="T215">
        <f t="shared" si="37"/>
        <v>230808262.16447997</v>
      </c>
      <c r="U215" s="1">
        <f t="shared" si="34"/>
        <v>18319243385.857166</v>
      </c>
      <c r="V215">
        <f t="shared" si="35"/>
        <v>48238926792.376312</v>
      </c>
      <c r="Y215" s="1">
        <f t="shared" si="38"/>
        <v>38287218676441.945</v>
      </c>
      <c r="Z215" s="1">
        <f t="shared" si="36"/>
        <v>793.69963683547087</v>
      </c>
    </row>
    <row r="216" spans="12:26">
      <c r="L216">
        <f t="shared" si="32"/>
        <v>4398046511104.0615</v>
      </c>
      <c r="M216">
        <f t="shared" si="33"/>
        <v>42.000000000000021</v>
      </c>
      <c r="O216" s="3">
        <v>210</v>
      </c>
      <c r="P216">
        <f t="shared" si="31"/>
        <v>210</v>
      </c>
      <c r="Q216">
        <v>4</v>
      </c>
      <c r="T216">
        <f t="shared" si="37"/>
        <v>923233048.65791988</v>
      </c>
      <c r="U216" s="1">
        <f t="shared" si="34"/>
        <v>20943078624.304764</v>
      </c>
      <c r="V216">
        <f t="shared" si="35"/>
        <v>193878940218.16318</v>
      </c>
      <c r="Y216" s="1">
        <f t="shared" si="38"/>
        <v>43980465111040.617</v>
      </c>
      <c r="Z216" s="1">
        <f t="shared" si="36"/>
        <v>226.84498409962112</v>
      </c>
    </row>
    <row r="217" spans="12:26">
      <c r="L217">
        <f t="shared" si="32"/>
        <v>5052028792505.6846</v>
      </c>
      <c r="M217">
        <f t="shared" si="33"/>
        <v>42.200000000000017</v>
      </c>
      <c r="O217">
        <v>211</v>
      </c>
      <c r="P217">
        <f t="shared" si="31"/>
        <v>211</v>
      </c>
      <c r="Q217">
        <v>1</v>
      </c>
      <c r="T217">
        <f t="shared" si="37"/>
        <v>923233048.65791988</v>
      </c>
      <c r="U217" s="1">
        <f t="shared" si="34"/>
        <v>23943264419.457935</v>
      </c>
      <c r="V217">
        <f t="shared" si="35"/>
        <v>194802173266.82111</v>
      </c>
      <c r="Y217" s="1">
        <f t="shared" si="38"/>
        <v>50520287925056.844</v>
      </c>
      <c r="Z217" s="1">
        <f t="shared" si="36"/>
        <v>259.34150054814359</v>
      </c>
    </row>
    <row r="218" spans="12:26">
      <c r="L218">
        <f t="shared" si="32"/>
        <v>5803257163348.9385</v>
      </c>
      <c r="M218">
        <f t="shared" si="33"/>
        <v>42.40000000000002</v>
      </c>
      <c r="O218">
        <v>212</v>
      </c>
      <c r="P218">
        <f t="shared" si="31"/>
        <v>212</v>
      </c>
      <c r="Q218">
        <v>1</v>
      </c>
      <c r="T218">
        <f t="shared" si="37"/>
        <v>923233048.65791988</v>
      </c>
      <c r="U218" s="1">
        <f t="shared" si="34"/>
        <v>27373854544.098476</v>
      </c>
      <c r="V218">
        <f t="shared" si="35"/>
        <v>195725406315.479</v>
      </c>
      <c r="Y218" s="1">
        <f t="shared" si="38"/>
        <v>58032571633489.383</v>
      </c>
      <c r="Z218" s="1">
        <f t="shared" si="36"/>
        <v>296.49994206653929</v>
      </c>
    </row>
    <row r="219" spans="12:26">
      <c r="L219">
        <f t="shared" si="32"/>
        <v>6666191957163.6846</v>
      </c>
      <c r="M219">
        <f t="shared" si="33"/>
        <v>42.600000000000023</v>
      </c>
      <c r="O219">
        <v>213</v>
      </c>
      <c r="P219">
        <f t="shared" si="31"/>
        <v>213</v>
      </c>
      <c r="Q219">
        <v>1</v>
      </c>
      <c r="T219">
        <f t="shared" si="37"/>
        <v>923233048.65791988</v>
      </c>
      <c r="U219" s="1">
        <f t="shared" si="34"/>
        <v>31296675855.228077</v>
      </c>
      <c r="V219">
        <f t="shared" si="35"/>
        <v>196648639364.13693</v>
      </c>
      <c r="Y219" s="1">
        <f t="shared" si="38"/>
        <v>66661919571636.844</v>
      </c>
      <c r="Z219" s="1">
        <f t="shared" si="36"/>
        <v>338.98998633902607</v>
      </c>
    </row>
    <row r="220" spans="12:26">
      <c r="L220">
        <f t="shared" si="32"/>
        <v>7657443735288.3906</v>
      </c>
      <c r="M220">
        <f t="shared" si="33"/>
        <v>42.800000000000026</v>
      </c>
      <c r="O220">
        <v>214</v>
      </c>
      <c r="P220">
        <f t="shared" si="31"/>
        <v>214</v>
      </c>
      <c r="Q220">
        <v>1</v>
      </c>
      <c r="T220">
        <f t="shared" si="37"/>
        <v>923233048.65791988</v>
      </c>
      <c r="U220" s="1">
        <f t="shared" si="34"/>
        <v>35782447361.160202</v>
      </c>
      <c r="V220">
        <f t="shared" si="35"/>
        <v>197571872412.79486</v>
      </c>
      <c r="Y220" s="1">
        <f t="shared" si="38"/>
        <v>76574437352883.906</v>
      </c>
      <c r="Z220" s="1">
        <f t="shared" si="36"/>
        <v>387.57762639862955</v>
      </c>
    </row>
    <row r="221" spans="12:26">
      <c r="L221">
        <f t="shared" si="32"/>
        <v>8796093022208.127</v>
      </c>
      <c r="M221">
        <f t="shared" si="33"/>
        <v>43.000000000000021</v>
      </c>
      <c r="O221">
        <v>215</v>
      </c>
      <c r="P221">
        <f t="shared" si="31"/>
        <v>215</v>
      </c>
      <c r="Q221">
        <v>1</v>
      </c>
      <c r="T221">
        <f t="shared" si="37"/>
        <v>923233048.65791988</v>
      </c>
      <c r="U221" s="1">
        <f t="shared" si="34"/>
        <v>40912060568.409302</v>
      </c>
      <c r="V221">
        <f t="shared" si="35"/>
        <v>198495105461.45279</v>
      </c>
      <c r="Y221" s="1">
        <f t="shared" si="38"/>
        <v>87960930222081.266</v>
      </c>
      <c r="Z221" s="1">
        <f t="shared" si="36"/>
        <v>443.1390387062367</v>
      </c>
    </row>
    <row r="222" spans="12:26">
      <c r="L222">
        <f t="shared" si="32"/>
        <v>10104057585011.373</v>
      </c>
      <c r="M222">
        <f t="shared" si="33"/>
        <v>43.200000000000024</v>
      </c>
      <c r="O222">
        <v>216</v>
      </c>
      <c r="P222">
        <f t="shared" si="31"/>
        <v>216</v>
      </c>
      <c r="Q222">
        <v>1</v>
      </c>
      <c r="T222">
        <f t="shared" si="37"/>
        <v>923233048.65791988</v>
      </c>
      <c r="U222" s="1">
        <f t="shared" si="34"/>
        <v>46778044375.051994</v>
      </c>
      <c r="V222">
        <f t="shared" si="35"/>
        <v>199418338510.11069</v>
      </c>
      <c r="Y222" s="1">
        <f t="shared" si="38"/>
        <v>101040575850113.73</v>
      </c>
      <c r="Z222" s="1">
        <f t="shared" si="36"/>
        <v>506.67645014498447</v>
      </c>
    </row>
    <row r="223" spans="12:26">
      <c r="L223">
        <f t="shared" si="32"/>
        <v>11606514326697.883</v>
      </c>
      <c r="M223">
        <f t="shared" si="33"/>
        <v>43.400000000000027</v>
      </c>
      <c r="O223">
        <v>217</v>
      </c>
      <c r="P223">
        <f t="shared" si="31"/>
        <v>217</v>
      </c>
      <c r="Q223">
        <v>1</v>
      </c>
      <c r="T223">
        <f t="shared" si="37"/>
        <v>923233048.65791988</v>
      </c>
      <c r="U223" s="1">
        <f t="shared" si="34"/>
        <v>53486241136.855919</v>
      </c>
      <c r="V223">
        <f t="shared" si="35"/>
        <v>200341571558.76862</v>
      </c>
      <c r="Y223" s="1">
        <f t="shared" si="38"/>
        <v>116065143266978.83</v>
      </c>
      <c r="Z223" s="1">
        <f t="shared" si="36"/>
        <v>579.33629233277748</v>
      </c>
    </row>
    <row r="224" spans="12:26">
      <c r="L224">
        <f t="shared" si="32"/>
        <v>13332383914327.375</v>
      </c>
      <c r="M224">
        <f t="shared" si="33"/>
        <v>43.600000000000023</v>
      </c>
      <c r="O224">
        <v>218</v>
      </c>
      <c r="P224">
        <f t="shared" si="31"/>
        <v>218</v>
      </c>
      <c r="Q224">
        <v>1</v>
      </c>
      <c r="T224">
        <f t="shared" si="37"/>
        <v>923233048.65791988</v>
      </c>
      <c r="U224" s="1">
        <f t="shared" si="34"/>
        <v>61157724377.647629</v>
      </c>
      <c r="V224">
        <f t="shared" si="35"/>
        <v>201264804607.42654</v>
      </c>
      <c r="Y224" s="1">
        <f t="shared" si="38"/>
        <v>133323839143273.75</v>
      </c>
      <c r="Z224" s="1">
        <f t="shared" si="36"/>
        <v>662.42997330470257</v>
      </c>
    </row>
    <row r="225" spans="12:26">
      <c r="L225">
        <f t="shared" si="32"/>
        <v>15314887470576.785</v>
      </c>
      <c r="M225">
        <f t="shared" si="33"/>
        <v>43.800000000000026</v>
      </c>
      <c r="O225">
        <v>219</v>
      </c>
      <c r="P225">
        <f t="shared" si="31"/>
        <v>219</v>
      </c>
      <c r="Q225">
        <v>1</v>
      </c>
      <c r="T225">
        <f t="shared" si="37"/>
        <v>923233048.65791988</v>
      </c>
      <c r="U225" s="1">
        <f t="shared" si="34"/>
        <v>69930993016.331482</v>
      </c>
      <c r="V225">
        <f t="shared" si="35"/>
        <v>202188037656.08444</v>
      </c>
      <c r="Y225" s="1">
        <f t="shared" si="38"/>
        <v>153148874705767.84</v>
      </c>
      <c r="Z225" s="1">
        <f t="shared" si="36"/>
        <v>757.45764428590633</v>
      </c>
    </row>
    <row r="226" spans="12:26">
      <c r="L226">
        <f t="shared" si="32"/>
        <v>17592186044416.258</v>
      </c>
      <c r="M226">
        <f t="shared" si="33"/>
        <v>44.000000000000021</v>
      </c>
      <c r="O226" s="3">
        <v>220</v>
      </c>
      <c r="P226">
        <f t="shared" si="31"/>
        <v>220</v>
      </c>
      <c r="Q226">
        <v>4</v>
      </c>
      <c r="T226">
        <f t="shared" si="37"/>
        <v>3692932194.6316795</v>
      </c>
      <c r="U226" s="1">
        <f t="shared" si="34"/>
        <v>79964482020.072723</v>
      </c>
      <c r="V226">
        <f t="shared" si="35"/>
        <v>812445082818.96948</v>
      </c>
      <c r="Y226" s="1">
        <f t="shared" si="38"/>
        <v>175921860444162.56</v>
      </c>
      <c r="Z226" s="1">
        <f t="shared" si="36"/>
        <v>216.53384845872935</v>
      </c>
    </row>
    <row r="227" spans="12:26">
      <c r="L227">
        <f t="shared" si="32"/>
        <v>20208115170022.754</v>
      </c>
      <c r="M227">
        <f t="shared" si="33"/>
        <v>44.200000000000024</v>
      </c>
      <c r="O227">
        <v>221</v>
      </c>
      <c r="P227">
        <f t="shared" si="31"/>
        <v>221</v>
      </c>
      <c r="Q227">
        <v>1</v>
      </c>
      <c r="T227">
        <f t="shared" si="37"/>
        <v>3692932194.6316795</v>
      </c>
      <c r="U227" s="1">
        <f t="shared" si="34"/>
        <v>91439435158.472839</v>
      </c>
      <c r="V227">
        <f t="shared" si="35"/>
        <v>816138015013.6012</v>
      </c>
      <c r="Y227" s="1">
        <f t="shared" si="38"/>
        <v>202081151700227.53</v>
      </c>
      <c r="Z227" s="1">
        <f t="shared" si="36"/>
        <v>247.60659102107846</v>
      </c>
    </row>
    <row r="228" spans="12:26">
      <c r="L228">
        <f t="shared" si="32"/>
        <v>23213028653395.766</v>
      </c>
      <c r="M228">
        <f t="shared" si="33"/>
        <v>44.40000000000002</v>
      </c>
      <c r="O228">
        <v>222</v>
      </c>
      <c r="P228">
        <f t="shared" si="31"/>
        <v>222</v>
      </c>
      <c r="Q228">
        <v>1</v>
      </c>
      <c r="T228">
        <f t="shared" si="37"/>
        <v>3692932194.6316795</v>
      </c>
      <c r="U228" s="1">
        <f t="shared" si="34"/>
        <v>104563192132.41222</v>
      </c>
      <c r="V228">
        <f t="shared" si="35"/>
        <v>819830947208.23291</v>
      </c>
      <c r="Y228" s="1">
        <f t="shared" si="38"/>
        <v>232130286533957.66</v>
      </c>
      <c r="Z228" s="1">
        <f t="shared" si="36"/>
        <v>283.14408882029886</v>
      </c>
    </row>
    <row r="229" spans="12:26">
      <c r="L229">
        <f t="shared" si="32"/>
        <v>26664767828654.762</v>
      </c>
      <c r="M229">
        <f t="shared" si="33"/>
        <v>44.600000000000023</v>
      </c>
      <c r="O229">
        <v>223</v>
      </c>
      <c r="P229">
        <f t="shared" si="31"/>
        <v>223</v>
      </c>
      <c r="Q229">
        <v>1</v>
      </c>
      <c r="T229">
        <f t="shared" si="37"/>
        <v>3692932194.6316795</v>
      </c>
      <c r="U229" s="1">
        <f t="shared" si="34"/>
        <v>119572949904.27948</v>
      </c>
      <c r="V229">
        <f t="shared" si="35"/>
        <v>823523879402.8645</v>
      </c>
      <c r="Y229" s="1">
        <f t="shared" si="38"/>
        <v>266647678286547.62</v>
      </c>
      <c r="Z229" s="1">
        <f t="shared" si="36"/>
        <v>323.78864166014631</v>
      </c>
    </row>
    <row r="230" spans="12:26">
      <c r="L230">
        <f t="shared" si="32"/>
        <v>30629774941153.586</v>
      </c>
      <c r="M230">
        <f t="shared" si="33"/>
        <v>44.800000000000026</v>
      </c>
      <c r="O230">
        <v>224</v>
      </c>
      <c r="P230">
        <f t="shared" si="31"/>
        <v>224</v>
      </c>
      <c r="Q230">
        <v>1</v>
      </c>
      <c r="T230">
        <f t="shared" si="37"/>
        <v>3692932194.6316795</v>
      </c>
      <c r="U230" s="1">
        <f t="shared" si="34"/>
        <v>136740066701.57651</v>
      </c>
      <c r="V230">
        <f t="shared" si="35"/>
        <v>827216811597.49622</v>
      </c>
      <c r="Y230" s="1">
        <f t="shared" si="38"/>
        <v>306297749411535.87</v>
      </c>
      <c r="Z230" s="1">
        <f t="shared" si="36"/>
        <v>370.27505379154815</v>
      </c>
    </row>
    <row r="231" spans="12:26">
      <c r="L231">
        <f t="shared" si="32"/>
        <v>35184372088832.539</v>
      </c>
      <c r="M231">
        <f t="shared" si="33"/>
        <v>45.000000000000028</v>
      </c>
      <c r="O231">
        <v>225</v>
      </c>
      <c r="P231">
        <f t="shared" si="31"/>
        <v>225</v>
      </c>
      <c r="Q231">
        <v>1</v>
      </c>
      <c r="T231">
        <f t="shared" si="37"/>
        <v>3692932194.6316795</v>
      </c>
      <c r="U231" s="1">
        <f t="shared" si="34"/>
        <v>156374987061.47556</v>
      </c>
      <c r="V231">
        <f t="shared" si="35"/>
        <v>830909743792.12793</v>
      </c>
      <c r="Y231" s="1">
        <f t="shared" si="38"/>
        <v>351843720888325.37</v>
      </c>
      <c r="Z231" s="1">
        <f t="shared" si="36"/>
        <v>423.44397031929327</v>
      </c>
    </row>
    <row r="232" spans="12:26">
      <c r="L232">
        <f t="shared" si="32"/>
        <v>40416230340045.523</v>
      </c>
      <c r="M232">
        <f t="shared" si="33"/>
        <v>45.200000000000024</v>
      </c>
      <c r="O232">
        <v>226</v>
      </c>
      <c r="P232">
        <f t="shared" si="31"/>
        <v>226</v>
      </c>
      <c r="Q232">
        <v>1</v>
      </c>
      <c r="T232">
        <f t="shared" si="37"/>
        <v>3692932194.6316795</v>
      </c>
      <c r="U232" s="1">
        <f t="shared" si="34"/>
        <v>178832877610.81827</v>
      </c>
      <c r="V232">
        <f t="shared" si="35"/>
        <v>834602675986.75952</v>
      </c>
      <c r="Y232" s="1">
        <f t="shared" si="38"/>
        <v>404162303400455.25</v>
      </c>
      <c r="Z232" s="1">
        <f t="shared" si="36"/>
        <v>484.25713819166697</v>
      </c>
    </row>
    <row r="233" spans="12:26">
      <c r="L233">
        <f t="shared" si="32"/>
        <v>46426057306791.555</v>
      </c>
      <c r="M233">
        <f t="shared" si="33"/>
        <v>45.400000000000027</v>
      </c>
      <c r="O233">
        <v>227</v>
      </c>
      <c r="P233">
        <f t="shared" si="31"/>
        <v>227</v>
      </c>
      <c r="Q233">
        <v>1</v>
      </c>
      <c r="T233">
        <f t="shared" si="37"/>
        <v>3692932194.6316795</v>
      </c>
      <c r="U233" s="1">
        <f t="shared" si="34"/>
        <v>204520076241.36981</v>
      </c>
      <c r="V233">
        <f t="shared" si="35"/>
        <v>838295608181.39124</v>
      </c>
      <c r="Y233" s="1">
        <f t="shared" si="38"/>
        <v>464260573067915.56</v>
      </c>
      <c r="Z233" s="1">
        <f t="shared" si="36"/>
        <v>553.81486976305189</v>
      </c>
    </row>
    <row r="234" spans="12:26">
      <c r="L234">
        <f t="shared" si="32"/>
        <v>53329535657309.531</v>
      </c>
      <c r="M234">
        <f t="shared" si="33"/>
        <v>45.600000000000023</v>
      </c>
      <c r="O234">
        <v>228</v>
      </c>
      <c r="P234">
        <f t="shared" si="31"/>
        <v>228</v>
      </c>
      <c r="Q234">
        <v>1</v>
      </c>
      <c r="T234">
        <f t="shared" si="37"/>
        <v>3692932194.6316795</v>
      </c>
      <c r="U234" s="1">
        <f t="shared" si="34"/>
        <v>233901472181.17874</v>
      </c>
      <c r="V234">
        <f t="shared" si="35"/>
        <v>841988540376.02295</v>
      </c>
      <c r="Y234" s="1">
        <f t="shared" si="38"/>
        <v>533295356573095.31</v>
      </c>
      <c r="Z234" s="1">
        <f t="shared" si="36"/>
        <v>633.37602710712827</v>
      </c>
    </row>
    <row r="235" spans="12:26">
      <c r="L235">
        <f t="shared" si="32"/>
        <v>61259549882307.187</v>
      </c>
      <c r="M235">
        <f t="shared" si="33"/>
        <v>45.800000000000026</v>
      </c>
      <c r="O235">
        <v>229</v>
      </c>
      <c r="P235">
        <f t="shared" si="31"/>
        <v>229</v>
      </c>
      <c r="Q235">
        <v>1</v>
      </c>
      <c r="T235">
        <f t="shared" si="37"/>
        <v>3692932194.6316795</v>
      </c>
      <c r="U235" s="1">
        <f t="shared" si="34"/>
        <v>267508951451.1196</v>
      </c>
      <c r="V235">
        <f t="shared" si="35"/>
        <v>845681472570.65466</v>
      </c>
      <c r="Y235" s="1">
        <f t="shared" si="38"/>
        <v>612595498823071.87</v>
      </c>
      <c r="Z235" s="1">
        <f t="shared" si="36"/>
        <v>724.38089126032139</v>
      </c>
    </row>
    <row r="236" spans="12:26">
      <c r="L236">
        <f t="shared" si="32"/>
        <v>70368744177665.078</v>
      </c>
      <c r="M236">
        <f t="shared" si="33"/>
        <v>46.000000000000021</v>
      </c>
      <c r="O236" s="3">
        <v>230</v>
      </c>
      <c r="P236">
        <f t="shared" si="31"/>
        <v>230</v>
      </c>
      <c r="Q236">
        <v>3</v>
      </c>
      <c r="T236">
        <f t="shared" si="37"/>
        <v>11078796583.895039</v>
      </c>
      <c r="U236" s="1">
        <f t="shared" si="34"/>
        <v>305951061642.0174</v>
      </c>
      <c r="V236">
        <f t="shared" si="35"/>
        <v>2548123214295.8589</v>
      </c>
      <c r="Y236" s="1">
        <f t="shared" si="38"/>
        <v>703687441776650.75</v>
      </c>
      <c r="Z236" s="1">
        <f t="shared" si="36"/>
        <v>276.15911107779993</v>
      </c>
    </row>
    <row r="237" spans="12:26">
      <c r="L237">
        <f t="shared" si="32"/>
        <v>80832460680091.078</v>
      </c>
      <c r="M237">
        <f t="shared" si="33"/>
        <v>46.200000000000024</v>
      </c>
      <c r="O237">
        <v>231</v>
      </c>
      <c r="P237">
        <f t="shared" si="31"/>
        <v>231</v>
      </c>
      <c r="Q237">
        <v>1</v>
      </c>
      <c r="T237">
        <f t="shared" si="37"/>
        <v>11078796583.895039</v>
      </c>
      <c r="U237" s="1">
        <f t="shared" si="34"/>
        <v>349924072208.18182</v>
      </c>
      <c r="V237">
        <f t="shared" si="35"/>
        <v>2559202010879.7539</v>
      </c>
      <c r="Y237" s="1">
        <f t="shared" si="38"/>
        <v>808324606800910.75</v>
      </c>
      <c r="Z237" s="1">
        <f t="shared" si="36"/>
        <v>315.8502546358348</v>
      </c>
    </row>
    <row r="238" spans="12:26">
      <c r="L238">
        <f t="shared" si="32"/>
        <v>92852114613583.141</v>
      </c>
      <c r="M238">
        <f t="shared" si="33"/>
        <v>46.400000000000027</v>
      </c>
      <c r="O238">
        <v>232</v>
      </c>
      <c r="P238">
        <f t="shared" si="31"/>
        <v>232</v>
      </c>
      <c r="Q238">
        <v>1</v>
      </c>
      <c r="T238">
        <f t="shared" si="37"/>
        <v>11078796583.895039</v>
      </c>
      <c r="U238" s="1">
        <f t="shared" si="34"/>
        <v>400224631955.09509</v>
      </c>
      <c r="V238">
        <f t="shared" si="35"/>
        <v>2570280807463.6489</v>
      </c>
      <c r="Y238" s="1">
        <f t="shared" si="38"/>
        <v>928521146135831.37</v>
      </c>
      <c r="Z238" s="1">
        <f t="shared" si="36"/>
        <v>361.25280297762305</v>
      </c>
    </row>
    <row r="239" spans="12:26">
      <c r="L239">
        <f t="shared" si="32"/>
        <v>106659071314619.12</v>
      </c>
      <c r="M239">
        <f t="shared" si="33"/>
        <v>46.600000000000023</v>
      </c>
      <c r="O239">
        <v>233</v>
      </c>
      <c r="P239">
        <f t="shared" si="31"/>
        <v>233</v>
      </c>
      <c r="Q239">
        <v>1</v>
      </c>
      <c r="T239">
        <f t="shared" si="37"/>
        <v>11078796583.895039</v>
      </c>
      <c r="U239" s="1">
        <f t="shared" si="34"/>
        <v>457764254569.17303</v>
      </c>
      <c r="V239">
        <f t="shared" si="35"/>
        <v>2581359604047.5439</v>
      </c>
      <c r="Y239" s="1">
        <f t="shared" si="38"/>
        <v>1066590713146191.2</v>
      </c>
      <c r="Z239" s="1">
        <f t="shared" si="36"/>
        <v>413.1895112458522</v>
      </c>
    </row>
    <row r="240" spans="12:26">
      <c r="L240">
        <f t="shared" si="32"/>
        <v>122519099764614.42</v>
      </c>
      <c r="M240">
        <f t="shared" si="33"/>
        <v>46.800000000000026</v>
      </c>
      <c r="O240">
        <v>234</v>
      </c>
      <c r="P240">
        <f t="shared" si="31"/>
        <v>234</v>
      </c>
      <c r="Q240">
        <v>1</v>
      </c>
      <c r="T240">
        <f t="shared" si="37"/>
        <v>11078796583.895039</v>
      </c>
      <c r="U240" s="1">
        <f t="shared" si="34"/>
        <v>523585896429.96826</v>
      </c>
      <c r="V240">
        <f t="shared" si="35"/>
        <v>2592438400631.439</v>
      </c>
      <c r="Y240" s="1">
        <f t="shared" si="38"/>
        <v>1225190997646144.2</v>
      </c>
      <c r="Z240" s="1">
        <f t="shared" si="36"/>
        <v>472.60177805872843</v>
      </c>
    </row>
    <row r="241" spans="12:26">
      <c r="L241">
        <f t="shared" si="32"/>
        <v>140737488355330.22</v>
      </c>
      <c r="M241">
        <f t="shared" si="33"/>
        <v>47.000000000000028</v>
      </c>
      <c r="O241">
        <v>235</v>
      </c>
      <c r="P241">
        <f t="shared" si="31"/>
        <v>235</v>
      </c>
      <c r="Q241">
        <v>1</v>
      </c>
      <c r="T241">
        <f t="shared" si="37"/>
        <v>11078796583.895039</v>
      </c>
      <c r="U241" s="1">
        <f t="shared" si="34"/>
        <v>598882929171.60852</v>
      </c>
      <c r="V241">
        <f t="shared" si="35"/>
        <v>2603517197215.334</v>
      </c>
      <c r="Y241" s="1">
        <f t="shared" si="38"/>
        <v>1407374883553302.2</v>
      </c>
      <c r="Z241" s="1">
        <f t="shared" si="36"/>
        <v>540.56677062037465</v>
      </c>
    </row>
    <row r="242" spans="12:26">
      <c r="L242">
        <f t="shared" si="32"/>
        <v>161664921360182.22</v>
      </c>
      <c r="M242">
        <f t="shared" si="33"/>
        <v>47.200000000000031</v>
      </c>
      <c r="O242">
        <v>236</v>
      </c>
      <c r="P242">
        <f t="shared" si="31"/>
        <v>236</v>
      </c>
      <c r="Q242">
        <v>1</v>
      </c>
      <c r="T242">
        <f t="shared" si="37"/>
        <v>11078796583.895039</v>
      </c>
      <c r="U242" s="1">
        <f t="shared" si="34"/>
        <v>685020853221.10303</v>
      </c>
      <c r="V242">
        <f t="shared" si="35"/>
        <v>2614595993799.229</v>
      </c>
      <c r="Y242" s="1">
        <f t="shared" si="38"/>
        <v>1616649213601822.2</v>
      </c>
      <c r="Z242" s="1">
        <f t="shared" si="36"/>
        <v>618.31702390574469</v>
      </c>
    </row>
    <row r="243" spans="12:26">
      <c r="L243">
        <f t="shared" si="32"/>
        <v>185704229227166.31</v>
      </c>
      <c r="M243">
        <f t="shared" si="33"/>
        <v>47.40000000000002</v>
      </c>
      <c r="O243">
        <v>237</v>
      </c>
      <c r="P243">
        <f t="shared" si="31"/>
        <v>237</v>
      </c>
      <c r="Q243">
        <v>1</v>
      </c>
      <c r="T243">
        <f t="shared" si="37"/>
        <v>11078796583.895039</v>
      </c>
      <c r="U243" s="1">
        <f t="shared" si="34"/>
        <v>783562148637.82495</v>
      </c>
      <c r="V243">
        <f t="shared" si="35"/>
        <v>2625674790383.124</v>
      </c>
      <c r="Y243" s="1">
        <f t="shared" si="38"/>
        <v>1857042292271663</v>
      </c>
      <c r="Z243" s="1">
        <f t="shared" si="36"/>
        <v>707.26287165239285</v>
      </c>
    </row>
    <row r="244" spans="12:26">
      <c r="L244">
        <f t="shared" si="32"/>
        <v>213318142629238.28</v>
      </c>
      <c r="M244">
        <f t="shared" si="33"/>
        <v>47.600000000000023</v>
      </c>
      <c r="O244">
        <v>238</v>
      </c>
      <c r="P244">
        <f t="shared" si="31"/>
        <v>238</v>
      </c>
      <c r="Q244">
        <v>1</v>
      </c>
      <c r="T244">
        <f t="shared" si="37"/>
        <v>11078796583.895039</v>
      </c>
      <c r="U244" s="1">
        <f t="shared" si="34"/>
        <v>896294716929.55896</v>
      </c>
      <c r="V244">
        <f t="shared" si="35"/>
        <v>2636753586967.019</v>
      </c>
      <c r="Y244" s="1">
        <f t="shared" si="38"/>
        <v>2133181426292382.7</v>
      </c>
      <c r="Z244" s="1">
        <f t="shared" si="36"/>
        <v>809.01811865784521</v>
      </c>
    </row>
    <row r="245" spans="12:26">
      <c r="L245">
        <f t="shared" si="32"/>
        <v>245038199529228.87</v>
      </c>
      <c r="M245">
        <f t="shared" si="33"/>
        <v>47.800000000000026</v>
      </c>
      <c r="O245">
        <v>239</v>
      </c>
      <c r="P245">
        <f t="shared" si="31"/>
        <v>239</v>
      </c>
      <c r="Q245">
        <v>1</v>
      </c>
      <c r="T245">
        <f t="shared" si="37"/>
        <v>11078796583.895039</v>
      </c>
      <c r="U245" s="1">
        <f t="shared" si="34"/>
        <v>1025264433176.6761</v>
      </c>
      <c r="V245">
        <f t="shared" si="35"/>
        <v>2647832383550.9141</v>
      </c>
      <c r="Y245" s="1">
        <f t="shared" si="38"/>
        <v>2450381995292289</v>
      </c>
      <c r="Z245" s="1">
        <f t="shared" si="36"/>
        <v>925.42942314428853</v>
      </c>
    </row>
    <row r="246" spans="12:26">
      <c r="L246">
        <f t="shared" si="32"/>
        <v>281474976710660.56</v>
      </c>
      <c r="M246">
        <f t="shared" si="33"/>
        <v>48.000000000000028</v>
      </c>
      <c r="O246" s="3">
        <v>240</v>
      </c>
      <c r="P246">
        <f t="shared" si="31"/>
        <v>240</v>
      </c>
      <c r="Q246">
        <v>4</v>
      </c>
      <c r="T246">
        <f t="shared" si="37"/>
        <v>44315186335.580154</v>
      </c>
      <c r="U246" s="1">
        <f t="shared" si="34"/>
        <v>1172812402961.0667</v>
      </c>
      <c r="V246">
        <f t="shared" si="35"/>
        <v>10635644720539.236</v>
      </c>
      <c r="Y246" s="1">
        <f t="shared" si="38"/>
        <v>2814749767106605.5</v>
      </c>
      <c r="Z246" s="1">
        <f t="shared" si="36"/>
        <v>264.65248144955854</v>
      </c>
    </row>
    <row r="247" spans="12:26">
      <c r="L247">
        <f t="shared" si="32"/>
        <v>323329842720364.5</v>
      </c>
      <c r="M247">
        <f t="shared" si="33"/>
        <v>48.200000000000017</v>
      </c>
      <c r="O247">
        <v>241</v>
      </c>
      <c r="P247">
        <f t="shared" si="31"/>
        <v>241</v>
      </c>
      <c r="Q247">
        <v>1</v>
      </c>
      <c r="T247">
        <f t="shared" si="37"/>
        <v>44315186335.580154</v>
      </c>
      <c r="U247" s="1">
        <f t="shared" si="34"/>
        <v>1341617604648.7922</v>
      </c>
      <c r="V247">
        <f t="shared" si="35"/>
        <v>10679959906874.816</v>
      </c>
      <c r="Y247" s="1">
        <f t="shared" si="38"/>
        <v>3233298427203645</v>
      </c>
      <c r="Z247" s="1">
        <f t="shared" si="36"/>
        <v>302.74443494140206</v>
      </c>
    </row>
    <row r="248" spans="12:26">
      <c r="L248">
        <f t="shared" si="32"/>
        <v>371408458454332.81</v>
      </c>
      <c r="M248">
        <f t="shared" si="33"/>
        <v>48.40000000000002</v>
      </c>
      <c r="O248">
        <v>242</v>
      </c>
      <c r="P248">
        <f t="shared" si="31"/>
        <v>242</v>
      </c>
      <c r="Q248">
        <v>1</v>
      </c>
      <c r="T248">
        <f t="shared" si="37"/>
        <v>44315186335.580154</v>
      </c>
      <c r="U248" s="1">
        <f t="shared" si="34"/>
        <v>1534745696092.2603</v>
      </c>
      <c r="V248">
        <f t="shared" si="35"/>
        <v>10724275093210.396</v>
      </c>
      <c r="Y248" s="1">
        <f t="shared" si="38"/>
        <v>3714084584543328</v>
      </c>
      <c r="Z248" s="1">
        <f t="shared" si="36"/>
        <v>346.32500120168845</v>
      </c>
    </row>
    <row r="249" spans="12:26">
      <c r="L249">
        <f t="shared" si="32"/>
        <v>426636285258476.75</v>
      </c>
      <c r="M249">
        <f t="shared" si="33"/>
        <v>48.600000000000023</v>
      </c>
      <c r="O249">
        <v>243</v>
      </c>
      <c r="P249">
        <f t="shared" si="31"/>
        <v>243</v>
      </c>
      <c r="Q249">
        <v>1</v>
      </c>
      <c r="T249">
        <f t="shared" si="37"/>
        <v>44315186335.580154</v>
      </c>
      <c r="U249" s="1">
        <f t="shared" si="34"/>
        <v>1755704877606.8757</v>
      </c>
      <c r="V249">
        <f t="shared" si="35"/>
        <v>10768590279545.977</v>
      </c>
      <c r="Y249" s="1">
        <f t="shared" si="38"/>
        <v>4266362852584767.5</v>
      </c>
      <c r="Z249" s="1">
        <f t="shared" si="36"/>
        <v>396.1858276554882</v>
      </c>
    </row>
    <row r="250" spans="12:26">
      <c r="L250">
        <f t="shared" si="32"/>
        <v>490076399058458.06</v>
      </c>
      <c r="M250">
        <f t="shared" si="33"/>
        <v>48.800000000000026</v>
      </c>
      <c r="O250">
        <v>244</v>
      </c>
      <c r="P250">
        <f t="shared" si="31"/>
        <v>244</v>
      </c>
      <c r="Q250">
        <v>1</v>
      </c>
      <c r="T250">
        <f t="shared" si="37"/>
        <v>44315186335.580154</v>
      </c>
      <c r="U250" s="1">
        <f t="shared" si="34"/>
        <v>2008509832206.771</v>
      </c>
      <c r="V250">
        <f t="shared" si="35"/>
        <v>10812905465881.559</v>
      </c>
      <c r="Y250" s="1">
        <f t="shared" si="38"/>
        <v>4900763990584581</v>
      </c>
      <c r="Z250" s="1">
        <f t="shared" si="36"/>
        <v>453.232852728453</v>
      </c>
    </row>
    <row r="251" spans="12:26">
      <c r="L251">
        <f t="shared" si="32"/>
        <v>562949953421321.12</v>
      </c>
      <c r="M251">
        <f t="shared" si="33"/>
        <v>49.000000000000021</v>
      </c>
      <c r="O251">
        <v>245</v>
      </c>
      <c r="P251">
        <f t="shared" si="31"/>
        <v>245</v>
      </c>
      <c r="Q251">
        <v>1</v>
      </c>
      <c r="T251">
        <f t="shared" si="37"/>
        <v>44315186335.580154</v>
      </c>
      <c r="U251" s="1">
        <f t="shared" si="34"/>
        <v>2297754911923.7227</v>
      </c>
      <c r="V251">
        <f t="shared" si="35"/>
        <v>10857220652217.139</v>
      </c>
      <c r="Y251" s="1">
        <f t="shared" si="38"/>
        <v>5629499534213211</v>
      </c>
      <c r="Z251" s="1">
        <f t="shared" si="36"/>
        <v>518.50282079913507</v>
      </c>
    </row>
    <row r="252" spans="12:26">
      <c r="L252">
        <f t="shared" si="32"/>
        <v>646659685440729.12</v>
      </c>
      <c r="M252">
        <f t="shared" si="33"/>
        <v>49.200000000000024</v>
      </c>
      <c r="O252">
        <v>246</v>
      </c>
      <c r="P252">
        <f t="shared" si="31"/>
        <v>246</v>
      </c>
      <c r="Q252">
        <v>1</v>
      </c>
      <c r="T252">
        <f t="shared" si="37"/>
        <v>44315186335.580154</v>
      </c>
      <c r="U252" s="1">
        <f t="shared" si="34"/>
        <v>2628697908295.606</v>
      </c>
      <c r="V252">
        <f t="shared" si="35"/>
        <v>10901535838552.719</v>
      </c>
      <c r="Y252" s="1">
        <f t="shared" si="38"/>
        <v>6466596854407291</v>
      </c>
      <c r="Z252" s="1">
        <f t="shared" si="36"/>
        <v>593.18218553559257</v>
      </c>
    </row>
    <row r="253" spans="12:26">
      <c r="L253">
        <f t="shared" si="32"/>
        <v>742816916908666</v>
      </c>
      <c r="M253">
        <f t="shared" si="33"/>
        <v>49.400000000000027</v>
      </c>
      <c r="O253">
        <v>247</v>
      </c>
      <c r="P253">
        <f t="shared" si="31"/>
        <v>247</v>
      </c>
      <c r="Q253">
        <v>1</v>
      </c>
      <c r="T253">
        <f t="shared" si="37"/>
        <v>44315186335.580154</v>
      </c>
      <c r="U253" s="1">
        <f t="shared" si="34"/>
        <v>3007355938901.439</v>
      </c>
      <c r="V253">
        <f t="shared" si="35"/>
        <v>10945851024888.299</v>
      </c>
      <c r="Y253" s="1">
        <f t="shared" si="38"/>
        <v>7428169169086660</v>
      </c>
      <c r="Z253" s="1">
        <f t="shared" si="36"/>
        <v>678.62874729399709</v>
      </c>
    </row>
    <row r="254" spans="12:26">
      <c r="L254">
        <f t="shared" si="32"/>
        <v>853272570516953.75</v>
      </c>
      <c r="M254">
        <f t="shared" si="33"/>
        <v>49.60000000000003</v>
      </c>
      <c r="O254">
        <v>248</v>
      </c>
      <c r="P254">
        <f t="shared" si="31"/>
        <v>248</v>
      </c>
      <c r="Q254">
        <v>1</v>
      </c>
      <c r="T254">
        <f t="shared" si="37"/>
        <v>44315186335.580154</v>
      </c>
      <c r="U254" s="1">
        <f t="shared" si="34"/>
        <v>3440615203697.3276</v>
      </c>
      <c r="V254">
        <f t="shared" si="35"/>
        <v>10990166211223.879</v>
      </c>
      <c r="Y254" s="1">
        <f t="shared" si="38"/>
        <v>8532725705169538</v>
      </c>
      <c r="Z254" s="1">
        <f t="shared" si="36"/>
        <v>776.39642032486813</v>
      </c>
    </row>
    <row r="255" spans="12:26">
      <c r="L255">
        <f t="shared" si="32"/>
        <v>980152798116916.62</v>
      </c>
      <c r="M255">
        <f t="shared" si="33"/>
        <v>49.800000000000033</v>
      </c>
      <c r="O255">
        <v>249</v>
      </c>
      <c r="P255">
        <f t="shared" si="31"/>
        <v>249</v>
      </c>
      <c r="Q255">
        <v>1</v>
      </c>
      <c r="T255">
        <f t="shared" si="37"/>
        <v>44315186335.580154</v>
      </c>
      <c r="U255" s="1">
        <f t="shared" si="34"/>
        <v>3936356618943.3701</v>
      </c>
      <c r="V255">
        <f t="shared" si="35"/>
        <v>11034481397559.459</v>
      </c>
      <c r="Y255" s="1">
        <f t="shared" si="38"/>
        <v>9801527981169166</v>
      </c>
      <c r="Z255" s="1">
        <f t="shared" si="36"/>
        <v>888.26358285737012</v>
      </c>
    </row>
    <row r="256" spans="12:26">
      <c r="L256">
        <f t="shared" si="32"/>
        <v>1125899906842642.8</v>
      </c>
      <c r="M256">
        <f t="shared" si="33"/>
        <v>50.000000000000021</v>
      </c>
      <c r="O256" s="3">
        <v>250</v>
      </c>
      <c r="P256">
        <f t="shared" si="31"/>
        <v>250</v>
      </c>
      <c r="Q256">
        <v>4</v>
      </c>
      <c r="T256">
        <f t="shared" si="37"/>
        <v>177260745342.32062</v>
      </c>
      <c r="U256" s="1">
        <f t="shared" si="34"/>
        <v>4503599627370.4961</v>
      </c>
      <c r="V256">
        <f t="shared" si="35"/>
        <v>44315186335580.156</v>
      </c>
      <c r="Y256" s="1">
        <f t="shared" si="38"/>
        <v>1.1258999068426428E+16</v>
      </c>
      <c r="Z256" s="1">
        <f t="shared" si="36"/>
        <v>254.06638219157631</v>
      </c>
    </row>
    <row r="257" spans="12:26">
      <c r="L257">
        <f t="shared" si="32"/>
        <v>1293319370881458.7</v>
      </c>
      <c r="M257">
        <f t="shared" si="33"/>
        <v>50.200000000000024</v>
      </c>
      <c r="O257">
        <v>251</v>
      </c>
      <c r="P257">
        <f t="shared" si="31"/>
        <v>251</v>
      </c>
      <c r="Q257">
        <v>1</v>
      </c>
      <c r="T257">
        <f t="shared" si="37"/>
        <v>177260745342.32062</v>
      </c>
      <c r="U257" s="1">
        <f t="shared" si="34"/>
        <v>5152666816260.7187</v>
      </c>
      <c r="V257">
        <f t="shared" si="35"/>
        <v>44492447080922.477</v>
      </c>
      <c r="Y257" s="1">
        <f t="shared" si="38"/>
        <v>1.2933193708814588E+16</v>
      </c>
      <c r="Z257" s="1">
        <f t="shared" si="36"/>
        <v>290.68290366883639</v>
      </c>
    </row>
    <row r="258" spans="12:26">
      <c r="L258">
        <f t="shared" si="32"/>
        <v>1485633833817332</v>
      </c>
      <c r="M258">
        <f t="shared" si="33"/>
        <v>50.400000000000027</v>
      </c>
      <c r="O258">
        <v>252</v>
      </c>
      <c r="P258">
        <f t="shared" si="31"/>
        <v>252</v>
      </c>
      <c r="Q258">
        <v>1</v>
      </c>
      <c r="T258">
        <f t="shared" si="37"/>
        <v>177260745342.32062</v>
      </c>
      <c r="U258" s="1">
        <f t="shared" si="34"/>
        <v>5895372356417.9121</v>
      </c>
      <c r="V258">
        <f t="shared" si="35"/>
        <v>44669707826264.797</v>
      </c>
      <c r="Y258" s="1">
        <f t="shared" si="38"/>
        <v>1.485633833817332E+16</v>
      </c>
      <c r="Z258" s="1">
        <f t="shared" si="36"/>
        <v>332.58194559844696</v>
      </c>
    </row>
    <row r="259" spans="12:26">
      <c r="L259">
        <f t="shared" si="32"/>
        <v>1706545141033907.7</v>
      </c>
      <c r="M259">
        <f t="shared" si="33"/>
        <v>50.600000000000023</v>
      </c>
      <c r="O259">
        <v>253</v>
      </c>
      <c r="P259">
        <f t="shared" si="31"/>
        <v>253</v>
      </c>
      <c r="Q259">
        <v>1</v>
      </c>
      <c r="T259">
        <f t="shared" si="37"/>
        <v>177260745342.32062</v>
      </c>
      <c r="U259" s="1">
        <f t="shared" si="34"/>
        <v>6745237711596.3535</v>
      </c>
      <c r="V259">
        <f t="shared" si="35"/>
        <v>44846968571607.117</v>
      </c>
      <c r="Y259" s="1">
        <f t="shared" si="38"/>
        <v>1.7065451410339078E+16</v>
      </c>
      <c r="Z259" s="1">
        <f t="shared" si="36"/>
        <v>380.52630877582476</v>
      </c>
    </row>
    <row r="260" spans="12:26">
      <c r="L260">
        <f t="shared" si="32"/>
        <v>1960305596233833.2</v>
      </c>
      <c r="M260">
        <f t="shared" si="33"/>
        <v>50.800000000000026</v>
      </c>
      <c r="O260">
        <v>254</v>
      </c>
      <c r="P260">
        <f t="shared" si="31"/>
        <v>254</v>
      </c>
      <c r="Q260">
        <v>1</v>
      </c>
      <c r="T260">
        <f t="shared" si="37"/>
        <v>177260745342.32062</v>
      </c>
      <c r="U260" s="1">
        <f t="shared" si="34"/>
        <v>7717738567849.6133</v>
      </c>
      <c r="V260">
        <f t="shared" si="35"/>
        <v>45024229316949.437</v>
      </c>
      <c r="Y260" s="1">
        <f t="shared" si="38"/>
        <v>1.9603055962338332E+16</v>
      </c>
      <c r="Z260" s="1">
        <f t="shared" si="36"/>
        <v>435.38903962890782</v>
      </c>
    </row>
    <row r="261" spans="12:26">
      <c r="L261">
        <f t="shared" si="32"/>
        <v>2251799813685286.5</v>
      </c>
      <c r="M261">
        <f t="shared" si="33"/>
        <v>51.000000000000028</v>
      </c>
      <c r="O261">
        <v>255</v>
      </c>
      <c r="P261">
        <f t="shared" si="31"/>
        <v>255</v>
      </c>
      <c r="Q261">
        <v>1</v>
      </c>
      <c r="T261">
        <f t="shared" si="37"/>
        <v>177260745342.32062</v>
      </c>
      <c r="U261" s="1">
        <f t="shared" si="34"/>
        <v>8830587504648.0312</v>
      </c>
      <c r="V261">
        <f t="shared" si="35"/>
        <v>45201490062291.758</v>
      </c>
      <c r="Y261" s="1">
        <f t="shared" si="38"/>
        <v>2.2517998136852864E+16</v>
      </c>
      <c r="Z261" s="1">
        <f t="shared" si="36"/>
        <v>498.16937684622826</v>
      </c>
    </row>
    <row r="262" spans="12:26">
      <c r="L262">
        <f t="shared" si="32"/>
        <v>2586638741762918.5</v>
      </c>
      <c r="M262">
        <f t="shared" si="33"/>
        <v>51.200000000000031</v>
      </c>
      <c r="O262">
        <v>256</v>
      </c>
      <c r="P262">
        <f t="shared" ref="P262:P307" si="39">$AB$1*O262</f>
        <v>256</v>
      </c>
      <c r="Q262">
        <v>1</v>
      </c>
      <c r="T262">
        <f t="shared" si="37"/>
        <v>177260745342.32062</v>
      </c>
      <c r="U262" s="1">
        <f t="shared" si="34"/>
        <v>10104057585011.201</v>
      </c>
      <c r="V262">
        <f t="shared" si="35"/>
        <v>45378750807634.078</v>
      </c>
      <c r="Y262" s="1">
        <f t="shared" si="38"/>
        <v>2.5866387417629184E+16</v>
      </c>
      <c r="Z262" s="1">
        <f t="shared" si="36"/>
        <v>570.01100641310904</v>
      </c>
    </row>
    <row r="263" spans="12:26">
      <c r="L263">
        <f t="shared" ref="L263:L307" si="40">POWER($D$9,O263)</f>
        <v>2971267667634665</v>
      </c>
      <c r="M263">
        <f t="shared" ref="M263:M307" si="41">LOG(L263,2)</f>
        <v>51.400000000000034</v>
      </c>
      <c r="O263">
        <v>257</v>
      </c>
      <c r="P263">
        <f t="shared" si="39"/>
        <v>257</v>
      </c>
      <c r="Q263">
        <v>1</v>
      </c>
      <c r="T263">
        <f t="shared" si="37"/>
        <v>177260745342.32062</v>
      </c>
      <c r="U263" s="1">
        <f t="shared" ref="U263:U307" si="42">POWER(2,0.2*O263)/O263</f>
        <v>11561352792352.658</v>
      </c>
      <c r="V263">
        <f t="shared" ref="V263:V306" si="43">P263*T263</f>
        <v>45556011552976.398</v>
      </c>
      <c r="Y263" s="1">
        <f t="shared" si="38"/>
        <v>2.9712676676346648E+16</v>
      </c>
      <c r="Z263" s="1">
        <f t="shared" ref="Z263:Z306" si="44">Y263/V263</f>
        <v>652.222959461546</v>
      </c>
    </row>
    <row r="264" spans="12:26">
      <c r="L264">
        <f t="shared" si="40"/>
        <v>3413090282067817</v>
      </c>
      <c r="M264">
        <f t="shared" si="41"/>
        <v>51.600000000000023</v>
      </c>
      <c r="O264">
        <v>258</v>
      </c>
      <c r="P264">
        <f t="shared" si="39"/>
        <v>258</v>
      </c>
      <c r="Q264">
        <v>1</v>
      </c>
      <c r="T264">
        <f t="shared" ref="T264:T306" si="45">Q264*T263</f>
        <v>177260745342.32062</v>
      </c>
      <c r="U264" s="1">
        <f t="shared" si="42"/>
        <v>13229032101037.836</v>
      </c>
      <c r="V264">
        <f t="shared" si="43"/>
        <v>45733272298318.719</v>
      </c>
      <c r="Y264" s="1">
        <f t="shared" ref="Y264:Y306" si="46">$Z$1*POWER($P$1,O264)</f>
        <v>3.4130902820678168E+16</v>
      </c>
      <c r="Z264" s="1">
        <f t="shared" si="44"/>
        <v>746.3035358161527</v>
      </c>
    </row>
    <row r="265" spans="12:26">
      <c r="L265">
        <f t="shared" si="40"/>
        <v>3920611192467668</v>
      </c>
      <c r="M265">
        <f t="shared" si="41"/>
        <v>51.800000000000026</v>
      </c>
      <c r="O265">
        <v>259</v>
      </c>
      <c r="P265">
        <f t="shared" si="39"/>
        <v>259</v>
      </c>
      <c r="Q265">
        <v>1</v>
      </c>
      <c r="T265">
        <f t="shared" si="45"/>
        <v>177260745342.32062</v>
      </c>
      <c r="U265" s="1">
        <f t="shared" si="42"/>
        <v>15137494951612.398</v>
      </c>
      <c r="V265">
        <f t="shared" si="43"/>
        <v>45910533043661.039</v>
      </c>
      <c r="Y265" s="1">
        <f t="shared" si="46"/>
        <v>3.920611192467668E+16</v>
      </c>
      <c r="Z265" s="1">
        <f t="shared" si="44"/>
        <v>853.9676916273562</v>
      </c>
    </row>
    <row r="266" spans="12:26">
      <c r="L266">
        <f t="shared" si="40"/>
        <v>4503599627370574</v>
      </c>
      <c r="M266">
        <f t="shared" si="41"/>
        <v>52.000000000000028</v>
      </c>
      <c r="O266" s="3">
        <v>260</v>
      </c>
      <c r="P266">
        <f t="shared" si="39"/>
        <v>260</v>
      </c>
      <c r="Q266">
        <v>3</v>
      </c>
      <c r="T266">
        <f t="shared" si="45"/>
        <v>531782236026.96185</v>
      </c>
      <c r="U266" s="1">
        <f t="shared" si="42"/>
        <v>17321537028348.062</v>
      </c>
      <c r="V266">
        <f t="shared" si="43"/>
        <v>138263381367010.08</v>
      </c>
      <c r="Y266" s="1">
        <f t="shared" si="46"/>
        <v>4.5035996273705744E+16</v>
      </c>
      <c r="Z266" s="1">
        <f t="shared" si="44"/>
        <v>325.72613101484166</v>
      </c>
    </row>
    <row r="267" spans="12:26">
      <c r="L267">
        <f t="shared" si="40"/>
        <v>5173277483525838</v>
      </c>
      <c r="M267">
        <f t="shared" si="41"/>
        <v>52.200000000000031</v>
      </c>
      <c r="O267">
        <v>261</v>
      </c>
      <c r="P267">
        <f t="shared" si="39"/>
        <v>261</v>
      </c>
      <c r="Q267">
        <v>1</v>
      </c>
      <c r="T267">
        <f t="shared" si="45"/>
        <v>531782236026.96185</v>
      </c>
      <c r="U267" s="1">
        <f t="shared" si="42"/>
        <v>19820986526918.562</v>
      </c>
      <c r="V267">
        <f t="shared" si="43"/>
        <v>138795163603037.05</v>
      </c>
      <c r="Y267" s="1">
        <f t="shared" si="46"/>
        <v>5.1732774835258384E+16</v>
      </c>
      <c r="Z267" s="1">
        <f t="shared" si="44"/>
        <v>372.72750355493218</v>
      </c>
    </row>
    <row r="268" spans="12:26">
      <c r="L268">
        <f t="shared" si="40"/>
        <v>5942535335269331</v>
      </c>
      <c r="M268">
        <f t="shared" si="41"/>
        <v>52.400000000000027</v>
      </c>
      <c r="O268">
        <v>262</v>
      </c>
      <c r="P268">
        <f t="shared" si="39"/>
        <v>262</v>
      </c>
      <c r="Q268">
        <v>1</v>
      </c>
      <c r="T268">
        <f t="shared" si="45"/>
        <v>531782236026.96185</v>
      </c>
      <c r="U268" s="1">
        <f t="shared" si="42"/>
        <v>22681432577363.492</v>
      </c>
      <c r="V268">
        <f t="shared" si="43"/>
        <v>139326945839064</v>
      </c>
      <c r="Y268" s="1">
        <f t="shared" si="46"/>
        <v>5.9425353352693312E+16</v>
      </c>
      <c r="Z268" s="1">
        <f t="shared" si="44"/>
        <v>426.51730427892466</v>
      </c>
    </row>
    <row r="269" spans="12:26">
      <c r="L269">
        <f t="shared" si="40"/>
        <v>6826180564135636</v>
      </c>
      <c r="M269">
        <f t="shared" si="41"/>
        <v>52.60000000000003</v>
      </c>
      <c r="O269">
        <v>263</v>
      </c>
      <c r="P269">
        <f t="shared" si="39"/>
        <v>263</v>
      </c>
      <c r="Q269">
        <v>1</v>
      </c>
      <c r="T269">
        <f t="shared" si="45"/>
        <v>531782236026.96185</v>
      </c>
      <c r="U269" s="1">
        <f t="shared" si="42"/>
        <v>25955059179222.57</v>
      </c>
      <c r="V269">
        <f t="shared" si="43"/>
        <v>139858728075090.97</v>
      </c>
      <c r="Y269" s="1">
        <f t="shared" si="46"/>
        <v>6.826180564135636E+16</v>
      </c>
      <c r="Z269" s="1">
        <f t="shared" si="44"/>
        <v>488.07683711170461</v>
      </c>
    </row>
    <row r="270" spans="12:26">
      <c r="L270">
        <f t="shared" si="40"/>
        <v>7841222384935338</v>
      </c>
      <c r="M270">
        <f t="shared" si="41"/>
        <v>52.800000000000026</v>
      </c>
      <c r="O270">
        <v>264</v>
      </c>
      <c r="P270">
        <f t="shared" si="39"/>
        <v>264</v>
      </c>
      <c r="Q270">
        <v>1</v>
      </c>
      <c r="T270">
        <f t="shared" si="45"/>
        <v>531782236026.96185</v>
      </c>
      <c r="U270" s="1">
        <f t="shared" si="42"/>
        <v>29701599942936.504</v>
      </c>
      <c r="V270">
        <f t="shared" si="43"/>
        <v>140390510311117.92</v>
      </c>
      <c r="Y270" s="1">
        <f t="shared" si="46"/>
        <v>7.8412223849353376E+16</v>
      </c>
      <c r="Z270" s="1">
        <f t="shared" si="44"/>
        <v>558.52937406940737</v>
      </c>
    </row>
    <row r="271" spans="12:26">
      <c r="L271">
        <f t="shared" si="40"/>
        <v>9007199254741152</v>
      </c>
      <c r="M271">
        <f t="shared" si="41"/>
        <v>53.000000000000028</v>
      </c>
      <c r="O271">
        <v>265</v>
      </c>
      <c r="P271">
        <f t="shared" si="39"/>
        <v>265</v>
      </c>
      <c r="Q271">
        <v>1</v>
      </c>
      <c r="T271">
        <f t="shared" si="45"/>
        <v>531782236026.96185</v>
      </c>
      <c r="U271" s="1">
        <f t="shared" si="42"/>
        <v>33989431149966.008</v>
      </c>
      <c r="V271">
        <f t="shared" si="43"/>
        <v>140922292547144.91</v>
      </c>
      <c r="Y271" s="1">
        <f t="shared" si="46"/>
        <v>9.007199254741152E+16</v>
      </c>
      <c r="Z271" s="1">
        <f t="shared" si="44"/>
        <v>639.16070991591585</v>
      </c>
    </row>
    <row r="272" spans="12:26">
      <c r="L272">
        <f t="shared" si="40"/>
        <v>1.034655496705168E+16</v>
      </c>
      <c r="M272">
        <f t="shared" si="41"/>
        <v>53.200000000000024</v>
      </c>
      <c r="O272">
        <v>266</v>
      </c>
      <c r="P272">
        <f t="shared" si="39"/>
        <v>266</v>
      </c>
      <c r="Q272">
        <v>1</v>
      </c>
      <c r="T272">
        <f t="shared" si="45"/>
        <v>531782236026.96185</v>
      </c>
      <c r="U272" s="1">
        <f t="shared" si="42"/>
        <v>38896823184404.164</v>
      </c>
      <c r="V272">
        <f t="shared" si="43"/>
        <v>141454074783171.84</v>
      </c>
      <c r="Y272" s="1">
        <f t="shared" si="46"/>
        <v>1.034655496705168E+17</v>
      </c>
      <c r="Z272" s="1">
        <f t="shared" si="44"/>
        <v>731.44269494614537</v>
      </c>
    </row>
    <row r="273" spans="12:26">
      <c r="L273">
        <f t="shared" si="40"/>
        <v>1.1885070670538668E+16</v>
      </c>
      <c r="M273">
        <f t="shared" si="41"/>
        <v>53.400000000000027</v>
      </c>
      <c r="O273">
        <v>267</v>
      </c>
      <c r="P273">
        <f t="shared" si="39"/>
        <v>267</v>
      </c>
      <c r="Q273">
        <v>1</v>
      </c>
      <c r="T273">
        <f t="shared" si="45"/>
        <v>531782236026.96185</v>
      </c>
      <c r="U273" s="1">
        <f t="shared" si="42"/>
        <v>44513373297896.977</v>
      </c>
      <c r="V273">
        <f t="shared" si="43"/>
        <v>141985857019198.81</v>
      </c>
      <c r="Y273" s="1">
        <f t="shared" si="46"/>
        <v>1.1885070670538669E+17</v>
      </c>
      <c r="Z273" s="1">
        <f t="shared" si="44"/>
        <v>837.06017768597985</v>
      </c>
    </row>
    <row r="274" spans="12:26">
      <c r="L274">
        <f t="shared" si="40"/>
        <v>1.3652361128271278E+16</v>
      </c>
      <c r="M274">
        <f t="shared" si="41"/>
        <v>53.60000000000003</v>
      </c>
      <c r="O274">
        <v>268</v>
      </c>
      <c r="P274">
        <f t="shared" si="39"/>
        <v>268</v>
      </c>
      <c r="Q274">
        <v>1</v>
      </c>
      <c r="T274">
        <f t="shared" si="45"/>
        <v>531782236026.96185</v>
      </c>
      <c r="U274" s="1">
        <f t="shared" si="42"/>
        <v>50941646001011.195</v>
      </c>
      <c r="V274">
        <f t="shared" si="43"/>
        <v>142517639255225.78</v>
      </c>
      <c r="Y274" s="1">
        <f t="shared" si="46"/>
        <v>1.3652361128271278E+17</v>
      </c>
      <c r="Z274" s="1">
        <f t="shared" si="44"/>
        <v>957.94185194312217</v>
      </c>
    </row>
    <row r="275" spans="12:26">
      <c r="L275">
        <f t="shared" si="40"/>
        <v>1.5682444769870682E+16</v>
      </c>
      <c r="M275">
        <f t="shared" si="41"/>
        <v>53.800000000000033</v>
      </c>
      <c r="O275">
        <v>269</v>
      </c>
      <c r="P275">
        <f t="shared" si="39"/>
        <v>269</v>
      </c>
      <c r="Q275">
        <v>1</v>
      </c>
      <c r="T275">
        <f t="shared" si="45"/>
        <v>531782236026.96185</v>
      </c>
      <c r="U275" s="1">
        <f t="shared" si="42"/>
        <v>58299051189109.258</v>
      </c>
      <c r="V275">
        <f t="shared" si="43"/>
        <v>143049421491252.75</v>
      </c>
      <c r="Y275" s="1">
        <f t="shared" si="46"/>
        <v>1.5682444769870682E+17</v>
      </c>
      <c r="Z275" s="1">
        <f t="shared" si="44"/>
        <v>1096.295574381588</v>
      </c>
    </row>
    <row r="276" spans="12:26">
      <c r="L276">
        <f t="shared" si="40"/>
        <v>1.8014398509482304E+16</v>
      </c>
      <c r="M276">
        <f t="shared" si="41"/>
        <v>54.000000000000021</v>
      </c>
      <c r="O276" s="3">
        <v>270</v>
      </c>
      <c r="P276">
        <f t="shared" si="39"/>
        <v>270</v>
      </c>
      <c r="Q276">
        <v>4</v>
      </c>
      <c r="T276">
        <f t="shared" si="45"/>
        <v>2127128944107.8474</v>
      </c>
      <c r="U276" s="1">
        <f t="shared" si="42"/>
        <v>66719994479562.906</v>
      </c>
      <c r="V276">
        <f t="shared" si="43"/>
        <v>574324814909118.75</v>
      </c>
      <c r="Y276" s="1">
        <f t="shared" si="46"/>
        <v>1.8014398509482304E+17</v>
      </c>
      <c r="Z276" s="1">
        <f t="shared" si="44"/>
        <v>313.66220023651431</v>
      </c>
    </row>
    <row r="277" spans="12:26">
      <c r="L277">
        <f t="shared" si="40"/>
        <v>2.0693109934103368E+16</v>
      </c>
      <c r="M277">
        <f t="shared" si="41"/>
        <v>54.200000000000024</v>
      </c>
      <c r="O277">
        <v>271</v>
      </c>
      <c r="P277">
        <f t="shared" si="39"/>
        <v>271</v>
      </c>
      <c r="Q277">
        <v>1</v>
      </c>
      <c r="T277">
        <f t="shared" si="45"/>
        <v>2127128944107.8474</v>
      </c>
      <c r="U277" s="1">
        <f t="shared" si="42"/>
        <v>76358339240232.672</v>
      </c>
      <c r="V277">
        <f t="shared" si="43"/>
        <v>576451943853226.62</v>
      </c>
      <c r="Y277" s="1">
        <f t="shared" si="46"/>
        <v>2.0693109934103366E+17</v>
      </c>
      <c r="Z277" s="1">
        <f t="shared" si="44"/>
        <v>358.97372113593121</v>
      </c>
    </row>
    <row r="278" spans="12:26">
      <c r="L278">
        <f t="shared" si="40"/>
        <v>2.3770141341077344E+16</v>
      </c>
      <c r="M278">
        <f t="shared" si="41"/>
        <v>54.400000000000027</v>
      </c>
      <c r="O278">
        <v>272</v>
      </c>
      <c r="P278">
        <f t="shared" si="39"/>
        <v>272</v>
      </c>
      <c r="Q278">
        <v>1</v>
      </c>
      <c r="T278">
        <f t="shared" si="45"/>
        <v>2127128944107.8474</v>
      </c>
      <c r="U278" s="1">
        <f t="shared" si="42"/>
        <v>87390225518665.547</v>
      </c>
      <c r="V278">
        <f t="shared" si="43"/>
        <v>578579072797334.5</v>
      </c>
      <c r="Y278" s="1">
        <f t="shared" si="46"/>
        <v>2.3770141341077344E+17</v>
      </c>
      <c r="Z278" s="1">
        <f t="shared" si="44"/>
        <v>410.83652103337624</v>
      </c>
    </row>
    <row r="279" spans="12:26">
      <c r="L279">
        <f t="shared" si="40"/>
        <v>2.7304722256542564E+16</v>
      </c>
      <c r="M279">
        <f t="shared" si="41"/>
        <v>54.60000000000003</v>
      </c>
      <c r="O279">
        <v>273</v>
      </c>
      <c r="P279">
        <f t="shared" si="39"/>
        <v>273</v>
      </c>
      <c r="Q279">
        <v>1</v>
      </c>
      <c r="T279">
        <f t="shared" si="45"/>
        <v>2127128944107.8474</v>
      </c>
      <c r="U279" s="1">
        <f t="shared" si="42"/>
        <v>100017297643011.17</v>
      </c>
      <c r="V279">
        <f t="shared" si="43"/>
        <v>580706201741442.37</v>
      </c>
      <c r="Y279" s="1">
        <f t="shared" si="46"/>
        <v>2.7304722256542563E+17</v>
      </c>
      <c r="Z279" s="1">
        <f t="shared" si="44"/>
        <v>470.19856469003076</v>
      </c>
    </row>
    <row r="280" spans="12:26">
      <c r="L280">
        <f t="shared" si="40"/>
        <v>3.1364889539741372E+16</v>
      </c>
      <c r="M280">
        <f t="shared" si="41"/>
        <v>54.800000000000026</v>
      </c>
      <c r="O280">
        <v>274</v>
      </c>
      <c r="P280">
        <f t="shared" si="39"/>
        <v>274</v>
      </c>
      <c r="Q280">
        <v>1</v>
      </c>
      <c r="T280">
        <f t="shared" si="45"/>
        <v>2127128944107.8474</v>
      </c>
      <c r="U280" s="1">
        <f t="shared" si="42"/>
        <v>114470399780076.06</v>
      </c>
      <c r="V280">
        <f t="shared" si="43"/>
        <v>582833330685550.25</v>
      </c>
      <c r="Y280" s="1">
        <f t="shared" si="46"/>
        <v>3.136488953974137E+17</v>
      </c>
      <c r="Z280" s="1">
        <f t="shared" si="44"/>
        <v>538.1450903442468</v>
      </c>
    </row>
    <row r="281" spans="12:26">
      <c r="L281">
        <f t="shared" si="40"/>
        <v>3.6028797018964632E+16</v>
      </c>
      <c r="M281">
        <f t="shared" si="41"/>
        <v>55.000000000000028</v>
      </c>
      <c r="O281">
        <v>275</v>
      </c>
      <c r="P281">
        <f t="shared" si="39"/>
        <v>275</v>
      </c>
      <c r="Q281">
        <v>1</v>
      </c>
      <c r="T281">
        <f t="shared" si="45"/>
        <v>2127128944107.8474</v>
      </c>
      <c r="U281" s="1">
        <f t="shared" si="42"/>
        <v>131013807341687.16</v>
      </c>
      <c r="V281">
        <f t="shared" si="43"/>
        <v>584960459629658</v>
      </c>
      <c r="Y281" s="1">
        <f t="shared" si="46"/>
        <v>3.6028797018964634E+17</v>
      </c>
      <c r="Z281" s="1">
        <f t="shared" si="44"/>
        <v>615.91850228261035</v>
      </c>
    </row>
    <row r="282" spans="12:26">
      <c r="L282">
        <f t="shared" si="40"/>
        <v>4.1386219868206752E+16</v>
      </c>
      <c r="M282">
        <f t="shared" si="41"/>
        <v>55.200000000000031</v>
      </c>
      <c r="O282">
        <v>276</v>
      </c>
      <c r="P282">
        <f t="shared" si="39"/>
        <v>276</v>
      </c>
      <c r="Q282">
        <v>1</v>
      </c>
      <c r="T282">
        <f t="shared" si="45"/>
        <v>2127128944107.8474</v>
      </c>
      <c r="U282" s="1">
        <f t="shared" si="42"/>
        <v>149950071986253.25</v>
      </c>
      <c r="V282">
        <f t="shared" si="43"/>
        <v>587087588573765.87</v>
      </c>
      <c r="Y282" s="1">
        <f t="shared" si="46"/>
        <v>4.1386219868206752E+17</v>
      </c>
      <c r="Z282" s="1">
        <f t="shared" si="44"/>
        <v>704.94114802780734</v>
      </c>
    </row>
    <row r="283" spans="12:26">
      <c r="L283">
        <f t="shared" si="40"/>
        <v>4.7540282682154696E+16</v>
      </c>
      <c r="M283">
        <f t="shared" si="41"/>
        <v>55.400000000000034</v>
      </c>
      <c r="O283">
        <v>277</v>
      </c>
      <c r="P283">
        <f t="shared" si="39"/>
        <v>277</v>
      </c>
      <c r="Q283">
        <v>1</v>
      </c>
      <c r="T283">
        <f t="shared" si="45"/>
        <v>2127128944107.8474</v>
      </c>
      <c r="U283" s="1">
        <f t="shared" si="42"/>
        <v>171625569249652.75</v>
      </c>
      <c r="V283">
        <f t="shared" si="43"/>
        <v>589214717517873.75</v>
      </c>
      <c r="Y283" s="1">
        <f t="shared" si="46"/>
        <v>4.7540282682154694E+17</v>
      </c>
      <c r="Z283" s="1">
        <f t="shared" si="44"/>
        <v>806.84139870814693</v>
      </c>
    </row>
    <row r="284" spans="12:26">
      <c r="L284">
        <f t="shared" si="40"/>
        <v>5.4609444513085136E+16</v>
      </c>
      <c r="M284">
        <f t="shared" si="41"/>
        <v>55.600000000000023</v>
      </c>
      <c r="O284">
        <v>278</v>
      </c>
      <c r="P284">
        <f t="shared" si="39"/>
        <v>278</v>
      </c>
      <c r="Q284">
        <v>1</v>
      </c>
      <c r="T284">
        <f t="shared" si="45"/>
        <v>2127128944107.8474</v>
      </c>
      <c r="U284" s="1">
        <f t="shared" si="42"/>
        <v>196436850766489.97</v>
      </c>
      <c r="V284">
        <f t="shared" si="43"/>
        <v>591341846461981.62</v>
      </c>
      <c r="Y284" s="1">
        <f t="shared" si="46"/>
        <v>5.4609444513085133E+17</v>
      </c>
      <c r="Z284" s="1">
        <f t="shared" si="44"/>
        <v>923.4835119451684</v>
      </c>
    </row>
    <row r="285" spans="12:26">
      <c r="L285">
        <f t="shared" si="40"/>
        <v>6.2729779079482768E+16</v>
      </c>
      <c r="M285">
        <f t="shared" si="41"/>
        <v>55.800000000000026</v>
      </c>
      <c r="O285">
        <v>279</v>
      </c>
      <c r="P285">
        <f t="shared" si="39"/>
        <v>279</v>
      </c>
      <c r="Q285">
        <v>1</v>
      </c>
      <c r="T285">
        <f t="shared" si="45"/>
        <v>2127128944107.8474</v>
      </c>
      <c r="U285" s="1">
        <f t="shared" si="42"/>
        <v>224837917847605.03</v>
      </c>
      <c r="V285">
        <f t="shared" si="43"/>
        <v>593468975406089.37</v>
      </c>
      <c r="Y285" s="1">
        <f t="shared" si="46"/>
        <v>6.2729779079482765E+17</v>
      </c>
      <c r="Z285" s="1">
        <f t="shared" si="44"/>
        <v>1057.0018261958689</v>
      </c>
    </row>
    <row r="286" spans="12:26">
      <c r="L286">
        <f t="shared" si="40"/>
        <v>7.205759403792928E+16</v>
      </c>
      <c r="M286">
        <f t="shared" si="41"/>
        <v>56.000000000000028</v>
      </c>
      <c r="O286" s="3">
        <v>280</v>
      </c>
      <c r="P286">
        <f t="shared" si="39"/>
        <v>280</v>
      </c>
      <c r="Q286">
        <v>4</v>
      </c>
      <c r="T286">
        <f t="shared" si="45"/>
        <v>8508515776431.3896</v>
      </c>
      <c r="U286" s="1">
        <f t="shared" si="42"/>
        <v>257348550135456.91</v>
      </c>
      <c r="V286">
        <f t="shared" si="43"/>
        <v>2382384417400789</v>
      </c>
      <c r="Y286" s="1">
        <f t="shared" si="46"/>
        <v>7.205759403792928E+17</v>
      </c>
      <c r="Z286" s="1">
        <f t="shared" si="44"/>
        <v>302.45997879949624</v>
      </c>
    </row>
    <row r="287" spans="12:26">
      <c r="L287">
        <f t="shared" si="40"/>
        <v>8.2772439736413536E+16</v>
      </c>
      <c r="M287">
        <f t="shared" si="41"/>
        <v>56.200000000000031</v>
      </c>
      <c r="O287">
        <v>281</v>
      </c>
      <c r="P287">
        <f t="shared" si="39"/>
        <v>281</v>
      </c>
      <c r="Q287">
        <v>1</v>
      </c>
      <c r="T287">
        <f t="shared" si="45"/>
        <v>8508515776431.3896</v>
      </c>
      <c r="U287" s="1">
        <f t="shared" si="42"/>
        <v>294563842478334.37</v>
      </c>
      <c r="V287">
        <f t="shared" si="43"/>
        <v>2390892933177220.5</v>
      </c>
      <c r="Y287" s="1">
        <f t="shared" si="46"/>
        <v>8.2772439736413542E+17</v>
      </c>
      <c r="Z287" s="1">
        <f t="shared" si="44"/>
        <v>346.19885561507988</v>
      </c>
    </row>
    <row r="288" spans="12:26">
      <c r="L288">
        <f t="shared" si="40"/>
        <v>9.5080565364309424E+16</v>
      </c>
      <c r="M288">
        <f t="shared" si="41"/>
        <v>56.400000000000027</v>
      </c>
      <c r="O288">
        <v>282</v>
      </c>
      <c r="P288">
        <f t="shared" si="39"/>
        <v>282</v>
      </c>
      <c r="Q288">
        <v>1</v>
      </c>
      <c r="T288">
        <f t="shared" si="45"/>
        <v>8508515776431.3896</v>
      </c>
      <c r="U288" s="1">
        <f t="shared" si="42"/>
        <v>337165125405346.75</v>
      </c>
      <c r="V288">
        <f t="shared" si="43"/>
        <v>2399401448953652</v>
      </c>
      <c r="Y288" s="1">
        <f t="shared" si="46"/>
        <v>9.5080565364309427E+17</v>
      </c>
      <c r="Z288" s="1">
        <f t="shared" si="44"/>
        <v>396.26785007474609</v>
      </c>
    </row>
    <row r="289" spans="12:26">
      <c r="L289">
        <f t="shared" si="40"/>
        <v>1.092188890261703E+17</v>
      </c>
      <c r="M289">
        <f t="shared" si="41"/>
        <v>56.60000000000003</v>
      </c>
      <c r="O289">
        <v>283</v>
      </c>
      <c r="P289">
        <f t="shared" si="39"/>
        <v>283</v>
      </c>
      <c r="Q289">
        <v>1</v>
      </c>
      <c r="T289">
        <f t="shared" si="45"/>
        <v>8508515776431.3896</v>
      </c>
      <c r="U289" s="1">
        <f t="shared" si="42"/>
        <v>385932470057132.87</v>
      </c>
      <c r="V289">
        <f t="shared" si="43"/>
        <v>2407909964730083.5</v>
      </c>
      <c r="Y289" s="1">
        <f t="shared" si="46"/>
        <v>1.092188890261703E+18</v>
      </c>
      <c r="Z289" s="1">
        <f t="shared" si="44"/>
        <v>453.58377441829839</v>
      </c>
    </row>
    <row r="290" spans="12:26">
      <c r="L290">
        <f t="shared" si="40"/>
        <v>1.2545955815896558E+17</v>
      </c>
      <c r="M290">
        <f t="shared" si="41"/>
        <v>56.800000000000033</v>
      </c>
      <c r="O290">
        <v>284</v>
      </c>
      <c r="P290">
        <f t="shared" si="39"/>
        <v>284</v>
      </c>
      <c r="Q290">
        <v>1</v>
      </c>
      <c r="T290">
        <f t="shared" si="45"/>
        <v>8508515776431.3896</v>
      </c>
      <c r="U290" s="1">
        <f t="shared" si="42"/>
        <v>441759007601985.31</v>
      </c>
      <c r="V290">
        <f t="shared" si="43"/>
        <v>2416418480506514.5</v>
      </c>
      <c r="Y290" s="1">
        <f t="shared" si="46"/>
        <v>1.2545955815896558E+18</v>
      </c>
      <c r="Z290" s="1">
        <f t="shared" si="44"/>
        <v>519.19631955747798</v>
      </c>
    </row>
    <row r="291" spans="12:26">
      <c r="L291">
        <f t="shared" si="40"/>
        <v>1.4411518807585862E+17</v>
      </c>
      <c r="M291">
        <f t="shared" si="41"/>
        <v>57.000000000000036</v>
      </c>
      <c r="O291">
        <v>285</v>
      </c>
      <c r="P291">
        <f t="shared" si="39"/>
        <v>285</v>
      </c>
      <c r="Q291">
        <v>1</v>
      </c>
      <c r="T291">
        <f t="shared" si="45"/>
        <v>8508515776431.3896</v>
      </c>
      <c r="U291" s="1">
        <f t="shared" si="42"/>
        <v>505667326581950.44</v>
      </c>
      <c r="V291">
        <f t="shared" si="43"/>
        <v>2424926996282946</v>
      </c>
      <c r="Y291" s="1">
        <f t="shared" si="46"/>
        <v>1.4411518807585864E+18</v>
      </c>
      <c r="Z291" s="1">
        <f t="shared" si="44"/>
        <v>594.30732676392267</v>
      </c>
    </row>
    <row r="292" spans="12:26">
      <c r="L292">
        <f t="shared" si="40"/>
        <v>1.6554487947282707E+17</v>
      </c>
      <c r="M292">
        <f t="shared" si="41"/>
        <v>57.200000000000024</v>
      </c>
      <c r="O292">
        <v>286</v>
      </c>
      <c r="P292">
        <f t="shared" si="39"/>
        <v>286</v>
      </c>
      <c r="Q292">
        <v>1</v>
      </c>
      <c r="T292">
        <f t="shared" si="45"/>
        <v>8508515776431.3896</v>
      </c>
      <c r="U292" s="1">
        <f t="shared" si="42"/>
        <v>578828249904979.75</v>
      </c>
      <c r="V292">
        <f t="shared" si="43"/>
        <v>2433435512059377.5</v>
      </c>
      <c r="Y292" s="1">
        <f t="shared" si="46"/>
        <v>1.6554487947282708E+18</v>
      </c>
      <c r="Z292" s="1">
        <f t="shared" si="44"/>
        <v>680.29285613872344</v>
      </c>
    </row>
    <row r="293" spans="12:26">
      <c r="L293">
        <f t="shared" si="40"/>
        <v>1.9016113072861894E+17</v>
      </c>
      <c r="M293">
        <f t="shared" si="41"/>
        <v>57.400000000000027</v>
      </c>
      <c r="O293">
        <v>287</v>
      </c>
      <c r="P293">
        <f t="shared" si="39"/>
        <v>287</v>
      </c>
      <c r="Q293">
        <v>1</v>
      </c>
      <c r="T293">
        <f t="shared" si="45"/>
        <v>8508515776431.3896</v>
      </c>
      <c r="U293" s="1">
        <f t="shared" si="42"/>
        <v>662582337033505</v>
      </c>
      <c r="V293">
        <f t="shared" si="43"/>
        <v>2441944027835809</v>
      </c>
      <c r="Y293" s="1">
        <f t="shared" si="46"/>
        <v>1.9016113072861896E+18</v>
      </c>
      <c r="Z293" s="1">
        <f t="shared" si="44"/>
        <v>778.72845798660944</v>
      </c>
    </row>
    <row r="294" spans="12:26">
      <c r="L294">
        <f t="shared" si="40"/>
        <v>2.1843777805234074E+17</v>
      </c>
      <c r="M294">
        <f t="shared" si="41"/>
        <v>57.60000000000003</v>
      </c>
      <c r="O294">
        <v>288</v>
      </c>
      <c r="P294">
        <f t="shared" si="39"/>
        <v>288</v>
      </c>
      <c r="Q294">
        <v>1</v>
      </c>
      <c r="T294">
        <f t="shared" si="45"/>
        <v>8508515776431.3896</v>
      </c>
      <c r="U294" s="1">
        <f t="shared" si="42"/>
        <v>758464507126166.87</v>
      </c>
      <c r="V294">
        <f t="shared" si="43"/>
        <v>2450452543612240</v>
      </c>
      <c r="Y294" s="1">
        <f t="shared" si="46"/>
        <v>2.1843777805234074E+18</v>
      </c>
      <c r="Z294" s="1">
        <f t="shared" si="44"/>
        <v>891.41811222485103</v>
      </c>
    </row>
    <row r="295" spans="12:26">
      <c r="L295">
        <f t="shared" si="40"/>
        <v>2.5091911631793126E+17</v>
      </c>
      <c r="M295">
        <f t="shared" si="41"/>
        <v>57.800000000000033</v>
      </c>
      <c r="O295">
        <v>289</v>
      </c>
      <c r="P295">
        <f t="shared" si="39"/>
        <v>289</v>
      </c>
      <c r="Q295">
        <v>1</v>
      </c>
      <c r="T295">
        <f t="shared" si="45"/>
        <v>8508515776431.3896</v>
      </c>
      <c r="U295" s="1">
        <f t="shared" si="42"/>
        <v>868232236394208.75</v>
      </c>
      <c r="V295">
        <f t="shared" si="43"/>
        <v>2458961059388671.5</v>
      </c>
      <c r="Y295" s="1">
        <f t="shared" si="46"/>
        <v>2.5091911631793126E+18</v>
      </c>
      <c r="Z295" s="1">
        <f t="shared" si="44"/>
        <v>1020.4273685420334</v>
      </c>
    </row>
    <row r="296" spans="12:26">
      <c r="L296">
        <f t="shared" si="40"/>
        <v>2.8823037615171731E+17</v>
      </c>
      <c r="M296">
        <f t="shared" si="41"/>
        <v>58.000000000000036</v>
      </c>
      <c r="O296" s="3">
        <v>290</v>
      </c>
      <c r="P296">
        <f t="shared" si="39"/>
        <v>290</v>
      </c>
      <c r="Q296">
        <v>3</v>
      </c>
      <c r="T296">
        <f t="shared" si="45"/>
        <v>25525547329294.168</v>
      </c>
      <c r="U296" s="1">
        <f t="shared" si="42"/>
        <v>993897848799006</v>
      </c>
      <c r="V296">
        <f t="shared" si="43"/>
        <v>7402408725495309</v>
      </c>
      <c r="Y296" s="1">
        <f t="shared" si="46"/>
        <v>2.8823037615171732E+18</v>
      </c>
      <c r="Z296" s="1">
        <f t="shared" si="44"/>
        <v>389.37376581084595</v>
      </c>
    </row>
    <row r="297" spans="12:26">
      <c r="L297">
        <f t="shared" si="40"/>
        <v>3.310897589456544E+17</v>
      </c>
      <c r="M297">
        <f t="shared" si="41"/>
        <v>58.200000000000024</v>
      </c>
      <c r="O297">
        <v>291</v>
      </c>
      <c r="P297">
        <f t="shared" si="39"/>
        <v>291</v>
      </c>
      <c r="Q297">
        <v>1</v>
      </c>
      <c r="T297">
        <f t="shared" si="45"/>
        <v>25525547329294.168</v>
      </c>
      <c r="U297" s="1">
        <f t="shared" si="42"/>
        <v>1137765494658587.7</v>
      </c>
      <c r="V297">
        <f t="shared" si="43"/>
        <v>7427934272824603</v>
      </c>
      <c r="Y297" s="1">
        <f t="shared" si="46"/>
        <v>3.3108975894565437E+18</v>
      </c>
      <c r="Z297" s="1">
        <f t="shared" si="44"/>
        <v>445.73598363270338</v>
      </c>
    </row>
    <row r="298" spans="12:26">
      <c r="L298">
        <f t="shared" si="40"/>
        <v>3.8032226145723802E+17</v>
      </c>
      <c r="M298">
        <f t="shared" si="41"/>
        <v>58.400000000000027</v>
      </c>
      <c r="O298">
        <v>292</v>
      </c>
      <c r="P298">
        <f t="shared" si="39"/>
        <v>292</v>
      </c>
      <c r="Q298">
        <v>1</v>
      </c>
      <c r="T298">
        <f t="shared" si="45"/>
        <v>25525547329294.168</v>
      </c>
      <c r="U298" s="1">
        <f t="shared" si="42"/>
        <v>1302473498141207.5</v>
      </c>
      <c r="V298">
        <f t="shared" si="43"/>
        <v>7453459820153897</v>
      </c>
      <c r="Y298" s="1">
        <f t="shared" si="46"/>
        <v>3.8032226145723802E+18</v>
      </c>
      <c r="Z298" s="1">
        <f t="shared" si="44"/>
        <v>510.26271105515292</v>
      </c>
    </row>
    <row r="299" spans="12:26">
      <c r="L299">
        <f t="shared" si="40"/>
        <v>4.3687555610468154E+17</v>
      </c>
      <c r="M299">
        <f t="shared" si="41"/>
        <v>58.60000000000003</v>
      </c>
      <c r="O299">
        <v>293</v>
      </c>
      <c r="P299">
        <f t="shared" si="39"/>
        <v>293</v>
      </c>
      <c r="Q299">
        <v>1</v>
      </c>
      <c r="T299">
        <f t="shared" si="45"/>
        <v>25525547329294.168</v>
      </c>
      <c r="U299" s="1">
        <f t="shared" si="42"/>
        <v>1491042853599566.5</v>
      </c>
      <c r="V299">
        <f t="shared" si="43"/>
        <v>7478985367483191</v>
      </c>
      <c r="Y299" s="1">
        <f t="shared" si="46"/>
        <v>4.3687555610468152E+18</v>
      </c>
      <c r="Z299" s="1">
        <f t="shared" si="44"/>
        <v>584.13746603130176</v>
      </c>
    </row>
    <row r="300" spans="12:26">
      <c r="L300">
        <f t="shared" si="40"/>
        <v>5.0183823263586259E+17</v>
      </c>
      <c r="M300">
        <f t="shared" si="41"/>
        <v>58.800000000000033</v>
      </c>
      <c r="O300">
        <v>294</v>
      </c>
      <c r="P300">
        <f t="shared" si="39"/>
        <v>294</v>
      </c>
      <c r="Q300">
        <v>1</v>
      </c>
      <c r="T300">
        <f t="shared" si="45"/>
        <v>25525547329294.168</v>
      </c>
      <c r="U300" s="1">
        <f t="shared" si="42"/>
        <v>1706932764067529.2</v>
      </c>
      <c r="V300">
        <f t="shared" si="43"/>
        <v>7504510914812485</v>
      </c>
      <c r="Y300" s="1">
        <f t="shared" si="46"/>
        <v>5.0183823263586263E+18</v>
      </c>
      <c r="Z300" s="1">
        <f t="shared" si="44"/>
        <v>668.71544106269323</v>
      </c>
    </row>
    <row r="301" spans="12:26">
      <c r="L301">
        <f t="shared" si="40"/>
        <v>5.7646075230343488E+17</v>
      </c>
      <c r="M301">
        <f t="shared" si="41"/>
        <v>59.000000000000028</v>
      </c>
      <c r="O301">
        <v>295</v>
      </c>
      <c r="P301">
        <f t="shared" si="39"/>
        <v>295</v>
      </c>
      <c r="Q301">
        <v>1</v>
      </c>
      <c r="T301">
        <f t="shared" si="45"/>
        <v>25525547329294.168</v>
      </c>
      <c r="U301" s="1">
        <f t="shared" si="42"/>
        <v>1954104245096350.7</v>
      </c>
      <c r="V301">
        <f t="shared" si="43"/>
        <v>7530036462141780</v>
      </c>
      <c r="Y301" s="1">
        <f t="shared" si="46"/>
        <v>5.7646075230343485E+18</v>
      </c>
      <c r="Z301" s="1">
        <f t="shared" si="44"/>
        <v>765.54842091623982</v>
      </c>
    </row>
    <row r="302" spans="12:26">
      <c r="L302">
        <f t="shared" si="40"/>
        <v>6.6217951789130893E+17</v>
      </c>
      <c r="M302">
        <f t="shared" si="41"/>
        <v>59.200000000000031</v>
      </c>
      <c r="O302">
        <v>296</v>
      </c>
      <c r="P302">
        <f t="shared" si="39"/>
        <v>296</v>
      </c>
      <c r="Q302">
        <v>1</v>
      </c>
      <c r="T302">
        <f t="shared" si="45"/>
        <v>25525547329294.168</v>
      </c>
      <c r="U302" s="1">
        <f t="shared" si="42"/>
        <v>2237092965848968.2</v>
      </c>
      <c r="V302">
        <f t="shared" si="43"/>
        <v>7555562009471074</v>
      </c>
      <c r="Y302" s="1">
        <f t="shared" si="46"/>
        <v>6.6217951789130895E+18</v>
      </c>
      <c r="Z302" s="1">
        <f t="shared" si="44"/>
        <v>876.41331916970762</v>
      </c>
    </row>
    <row r="303" spans="12:26">
      <c r="L303">
        <f t="shared" si="40"/>
        <v>7.6064452291447629E+17</v>
      </c>
      <c r="M303">
        <f t="shared" si="41"/>
        <v>59.400000000000034</v>
      </c>
      <c r="O303">
        <v>297</v>
      </c>
      <c r="P303">
        <f t="shared" si="39"/>
        <v>297</v>
      </c>
      <c r="Q303">
        <v>1</v>
      </c>
      <c r="T303">
        <f t="shared" si="45"/>
        <v>25525547329294.168</v>
      </c>
      <c r="U303" s="1">
        <f t="shared" si="42"/>
        <v>2561092669745660.5</v>
      </c>
      <c r="V303">
        <f t="shared" si="43"/>
        <v>7581087556800368</v>
      </c>
      <c r="Y303" s="1">
        <f t="shared" si="46"/>
        <v>7.6064452291447624E+18</v>
      </c>
      <c r="Z303" s="1">
        <f t="shared" si="44"/>
        <v>1003.3448594485164</v>
      </c>
    </row>
    <row r="304" spans="12:26">
      <c r="L304">
        <f t="shared" si="40"/>
        <v>8.7375111220936346E+17</v>
      </c>
      <c r="M304">
        <f t="shared" si="41"/>
        <v>59.600000000000037</v>
      </c>
      <c r="O304">
        <v>298</v>
      </c>
      <c r="P304">
        <f t="shared" si="39"/>
        <v>298</v>
      </c>
      <c r="Q304">
        <v>1</v>
      </c>
      <c r="T304">
        <f t="shared" si="45"/>
        <v>25525547329294.168</v>
      </c>
      <c r="U304" s="1">
        <f t="shared" si="42"/>
        <v>2932050712111904.5</v>
      </c>
      <c r="V304">
        <f t="shared" si="43"/>
        <v>7606613104129662</v>
      </c>
      <c r="Y304" s="1">
        <f t="shared" si="46"/>
        <v>8.7375111220936346E+18</v>
      </c>
      <c r="Z304" s="1">
        <f t="shared" si="44"/>
        <v>1148.6730036722918</v>
      </c>
    </row>
    <row r="305" spans="12:26">
      <c r="L305">
        <f t="shared" si="40"/>
        <v>1.0036764652717257E+18</v>
      </c>
      <c r="M305">
        <f t="shared" si="41"/>
        <v>59.800000000000026</v>
      </c>
      <c r="O305">
        <v>299</v>
      </c>
      <c r="P305">
        <f t="shared" si="39"/>
        <v>299</v>
      </c>
      <c r="Q305">
        <v>1</v>
      </c>
      <c r="T305">
        <f t="shared" si="45"/>
        <v>25525547329294.168</v>
      </c>
      <c r="U305" s="1">
        <f t="shared" si="42"/>
        <v>3356777475825114</v>
      </c>
      <c r="V305">
        <f t="shared" si="43"/>
        <v>7632138651458956</v>
      </c>
      <c r="Y305" s="1">
        <f t="shared" si="46"/>
        <v>1.0036764652717257E+19</v>
      </c>
      <c r="Z305" s="1">
        <f t="shared" si="44"/>
        <v>1315.0658172069022</v>
      </c>
    </row>
    <row r="306" spans="12:26">
      <c r="L306">
        <f t="shared" si="40"/>
        <v>1.15292150460687E+18</v>
      </c>
      <c r="M306">
        <f t="shared" si="41"/>
        <v>60.000000000000028</v>
      </c>
      <c r="O306" s="3">
        <v>300</v>
      </c>
      <c r="P306">
        <f t="shared" si="39"/>
        <v>300</v>
      </c>
      <c r="Q306">
        <v>4</v>
      </c>
      <c r="T306">
        <f t="shared" si="45"/>
        <v>102102189317176.67</v>
      </c>
      <c r="U306" s="1">
        <f t="shared" si="42"/>
        <v>3843071682022823.5</v>
      </c>
      <c r="V306">
        <f t="shared" si="43"/>
        <v>3.0630656795153E+16</v>
      </c>
      <c r="Y306" s="2">
        <f t="shared" si="46"/>
        <v>1.1529215046068699E+19</v>
      </c>
      <c r="Z306" s="1">
        <f t="shared" si="44"/>
        <v>376.39464028381803</v>
      </c>
    </row>
    <row r="307" spans="12:26">
      <c r="L307">
        <f t="shared" si="40"/>
        <v>1.3243590357826181E+18</v>
      </c>
      <c r="M307">
        <f t="shared" si="41"/>
        <v>60.200000000000031</v>
      </c>
      <c r="O307">
        <v>301</v>
      </c>
      <c r="P307">
        <f t="shared" si="39"/>
        <v>301</v>
      </c>
      <c r="U307" s="1">
        <f t="shared" si="42"/>
        <v>4399863906254457</v>
      </c>
    </row>
  </sheetData>
  <phoneticPr fontId="2" type="noConversion"/>
  <conditionalFormatting sqref="Q6:Q306">
    <cfRule type="cellIs" dxfId="3" priority="2" operator="greaterThan">
      <formula>1.5</formula>
    </cfRule>
  </conditionalFormatting>
  <conditionalFormatting sqref="Q1:Q1048576">
    <cfRule type="cellIs" dxfId="2" priority="1" operator="greaterThan">
      <formula>1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Z53"/>
  <sheetViews>
    <sheetView zoomScale="70" zoomScaleNormal="70" workbookViewId="0">
      <selection activeCell="K32" sqref="K32"/>
    </sheetView>
  </sheetViews>
  <sheetFormatPr defaultRowHeight="16.5"/>
  <cols>
    <col min="7" max="7" width="9.75" customWidth="1"/>
    <col min="9" max="9" width="9" customWidth="1"/>
    <col min="11" max="11" width="9.25" bestFit="1" customWidth="1"/>
    <col min="12" max="12" width="8.375" customWidth="1"/>
  </cols>
  <sheetData>
    <row r="1" spans="1:26">
      <c r="A1" t="s">
        <v>91</v>
      </c>
      <c r="C1" t="s">
        <v>94</v>
      </c>
      <c r="D1" t="s">
        <v>94</v>
      </c>
      <c r="E1" t="s">
        <v>95</v>
      </c>
      <c r="F1" t="s">
        <v>95</v>
      </c>
      <c r="H1" s="3" t="s">
        <v>98</v>
      </c>
      <c r="I1" s="3" t="s">
        <v>97</v>
      </c>
      <c r="J1" s="3" t="s">
        <v>92</v>
      </c>
      <c r="K1" s="3" t="s">
        <v>126</v>
      </c>
      <c r="L1" s="3" t="s">
        <v>126</v>
      </c>
      <c r="M1" s="52" t="s">
        <v>99</v>
      </c>
    </row>
    <row r="2" spans="1:26">
      <c r="A2" t="s">
        <v>146</v>
      </c>
      <c r="C2">
        <v>0.3</v>
      </c>
      <c r="D2">
        <v>0.7</v>
      </c>
      <c r="G2" s="3" t="s">
        <v>96</v>
      </c>
      <c r="H2" s="3" t="s">
        <v>121</v>
      </c>
      <c r="I2" s="3"/>
      <c r="J2" s="3">
        <v>60</v>
      </c>
      <c r="K2" s="3" t="s">
        <v>121</v>
      </c>
      <c r="L2" s="3"/>
      <c r="M2" t="s">
        <v>93</v>
      </c>
    </row>
    <row r="3" spans="1:26">
      <c r="A3" t="s">
        <v>147</v>
      </c>
      <c r="C3">
        <v>0.3</v>
      </c>
      <c r="D3">
        <v>0.7</v>
      </c>
      <c r="J3">
        <v>60</v>
      </c>
    </row>
    <row r="4" spans="1:26">
      <c r="A4">
        <v>5</v>
      </c>
      <c r="B4">
        <v>86</v>
      </c>
      <c r="C4">
        <v>0.3</v>
      </c>
      <c r="D4">
        <v>0.7</v>
      </c>
      <c r="E4">
        <f>$B4*C4*A4</f>
        <v>129</v>
      </c>
      <c r="F4">
        <f>$B4*D4*A4</f>
        <v>301</v>
      </c>
      <c r="G4" s="55">
        <f>A4*B4-I4</f>
        <v>280</v>
      </c>
      <c r="H4" s="54" t="s">
        <v>148</v>
      </c>
      <c r="I4">
        <f t="shared" ref="I4:I11" si="0">J4*L4</f>
        <v>150</v>
      </c>
      <c r="J4">
        <v>30</v>
      </c>
      <c r="K4">
        <v>5</v>
      </c>
      <c r="L4">
        <v>5</v>
      </c>
      <c r="M4">
        <f t="shared" ref="M4:M11" si="1">F4/J4</f>
        <v>10.033333333333333</v>
      </c>
    </row>
    <row r="5" spans="1:26">
      <c r="A5">
        <v>5</v>
      </c>
      <c r="B5">
        <v>2001</v>
      </c>
      <c r="C5">
        <v>0.3</v>
      </c>
      <c r="D5">
        <v>0.7</v>
      </c>
      <c r="E5">
        <f t="shared" ref="E5:E12" si="2">$B5*C5*A5</f>
        <v>3001.5</v>
      </c>
      <c r="F5">
        <f t="shared" ref="F5:F12" si="3">$B5*D5*A5</f>
        <v>7003.4999999999991</v>
      </c>
      <c r="G5" s="55">
        <f t="shared" ref="G5:G12" si="4">A5*B5-I5</f>
        <v>3105</v>
      </c>
      <c r="H5" s="54" t="s">
        <v>149</v>
      </c>
      <c r="I5">
        <f t="shared" si="0"/>
        <v>6900</v>
      </c>
      <c r="J5">
        <v>60</v>
      </c>
      <c r="K5">
        <v>115</v>
      </c>
      <c r="L5">
        <v>115</v>
      </c>
      <c r="M5">
        <f t="shared" si="1"/>
        <v>116.72499999999998</v>
      </c>
    </row>
    <row r="6" spans="1:26">
      <c r="A6">
        <v>5</v>
      </c>
      <c r="B6">
        <v>108544.00000000048</v>
      </c>
      <c r="C6">
        <v>0.3</v>
      </c>
      <c r="D6">
        <v>0.7</v>
      </c>
      <c r="E6">
        <f t="shared" si="2"/>
        <v>162816.0000000007</v>
      </c>
      <c r="F6">
        <f t="shared" si="3"/>
        <v>379904.00000000169</v>
      </c>
      <c r="G6" s="55">
        <f t="shared" si="4"/>
        <v>392720.00000000244</v>
      </c>
      <c r="H6" s="54">
        <v>33333</v>
      </c>
      <c r="I6">
        <f t="shared" si="0"/>
        <v>150000</v>
      </c>
      <c r="J6">
        <v>120</v>
      </c>
      <c r="K6">
        <v>1250</v>
      </c>
      <c r="L6">
        <v>1250</v>
      </c>
      <c r="M6">
        <f t="shared" si="1"/>
        <v>3165.8666666666809</v>
      </c>
    </row>
    <row r="7" spans="1:26">
      <c r="A7">
        <v>5</v>
      </c>
      <c r="B7">
        <v>7733248</v>
      </c>
      <c r="C7">
        <v>0.3</v>
      </c>
      <c r="D7">
        <v>0.7</v>
      </c>
      <c r="E7">
        <f t="shared" si="2"/>
        <v>11599872</v>
      </c>
      <c r="F7">
        <f t="shared" si="3"/>
        <v>27066368</v>
      </c>
      <c r="G7" s="55">
        <f t="shared" si="4"/>
        <v>17066240</v>
      </c>
      <c r="H7" s="54" t="s">
        <v>122</v>
      </c>
      <c r="I7">
        <f t="shared" si="0"/>
        <v>21600000</v>
      </c>
      <c r="J7">
        <v>240</v>
      </c>
      <c r="K7" t="s">
        <v>127</v>
      </c>
      <c r="L7">
        <v>90000</v>
      </c>
      <c r="M7">
        <f t="shared" si="1"/>
        <v>112776.53333333334</v>
      </c>
    </row>
    <row r="8" spans="1:26">
      <c r="A8">
        <v>5</v>
      </c>
      <c r="B8">
        <v>6056866302</v>
      </c>
      <c r="C8">
        <v>0.3</v>
      </c>
      <c r="D8">
        <v>0.7</v>
      </c>
      <c r="E8">
        <f t="shared" si="2"/>
        <v>9085299453</v>
      </c>
      <c r="F8">
        <f t="shared" si="3"/>
        <v>21199032057</v>
      </c>
      <c r="G8" s="55">
        <f t="shared" si="4"/>
        <v>-3315668490</v>
      </c>
      <c r="H8" s="54" t="s">
        <v>124</v>
      </c>
      <c r="I8">
        <f t="shared" si="0"/>
        <v>33600000000</v>
      </c>
      <c r="J8">
        <v>480</v>
      </c>
      <c r="K8" t="s">
        <v>128</v>
      </c>
      <c r="L8">
        <v>70000000</v>
      </c>
      <c r="M8">
        <f t="shared" si="1"/>
        <v>44164650.118749999</v>
      </c>
    </row>
    <row r="9" spans="1:26">
      <c r="A9">
        <v>5</v>
      </c>
      <c r="B9">
        <v>3509157065962</v>
      </c>
      <c r="C9">
        <v>0.3</v>
      </c>
      <c r="D9">
        <v>0.7</v>
      </c>
      <c r="E9">
        <f t="shared" si="2"/>
        <v>5263735598943</v>
      </c>
      <c r="F9">
        <f t="shared" si="3"/>
        <v>12282049730867</v>
      </c>
      <c r="G9" s="55">
        <f t="shared" si="4"/>
        <v>15145785329810</v>
      </c>
      <c r="H9" s="54" t="s">
        <v>125</v>
      </c>
      <c r="I9">
        <f t="shared" si="0"/>
        <v>2400000000000</v>
      </c>
      <c r="J9">
        <v>60</v>
      </c>
      <c r="K9" t="s">
        <v>129</v>
      </c>
      <c r="L9" s="53">
        <f>40000000000</f>
        <v>40000000000</v>
      </c>
      <c r="M9">
        <f t="shared" si="1"/>
        <v>204700828847.78333</v>
      </c>
    </row>
    <row r="10" spans="1:26">
      <c r="A10">
        <v>5</v>
      </c>
      <c r="B10">
        <v>2005605675653396</v>
      </c>
      <c r="C10">
        <v>0.3</v>
      </c>
      <c r="D10">
        <v>0.7</v>
      </c>
      <c r="E10">
        <f t="shared" si="2"/>
        <v>3008408513480094</v>
      </c>
      <c r="F10">
        <f t="shared" si="3"/>
        <v>7019619864786885</v>
      </c>
      <c r="G10" s="55">
        <f t="shared" si="4"/>
        <v>8828028378266980</v>
      </c>
      <c r="H10" s="54" t="s">
        <v>140</v>
      </c>
      <c r="I10">
        <f t="shared" si="0"/>
        <v>1200000000000000</v>
      </c>
      <c r="J10">
        <v>60</v>
      </c>
      <c r="K10" t="s">
        <v>142</v>
      </c>
      <c r="L10" s="53">
        <v>20000000000000</v>
      </c>
      <c r="M10">
        <f t="shared" si="1"/>
        <v>116993664413114.75</v>
      </c>
    </row>
    <row r="11" spans="1:26">
      <c r="A11">
        <v>5</v>
      </c>
      <c r="B11">
        <v>2.6376361699820129E+18</v>
      </c>
      <c r="C11">
        <v>0.3</v>
      </c>
      <c r="D11">
        <v>0.7</v>
      </c>
      <c r="E11">
        <f t="shared" si="2"/>
        <v>3.9564542549730196E+18</v>
      </c>
      <c r="F11">
        <f t="shared" si="3"/>
        <v>9.231726594937045E+18</v>
      </c>
      <c r="G11" s="55">
        <f t="shared" si="4"/>
        <v>1.1388180849910065E+19</v>
      </c>
      <c r="H11" s="54" t="s">
        <v>141</v>
      </c>
      <c r="I11">
        <f t="shared" si="0"/>
        <v>1.8E+18</v>
      </c>
      <c r="J11">
        <v>60</v>
      </c>
      <c r="K11" t="s">
        <v>143</v>
      </c>
      <c r="L11" s="53">
        <v>3E+16</v>
      </c>
      <c r="M11">
        <f t="shared" si="1"/>
        <v>1.5386210991561741E+17</v>
      </c>
    </row>
    <row r="12" spans="1:26">
      <c r="A12">
        <v>5</v>
      </c>
      <c r="B12" s="62">
        <v>6.0169996591185768E+21</v>
      </c>
      <c r="C12">
        <v>0.3</v>
      </c>
      <c r="D12">
        <v>0.7</v>
      </c>
      <c r="E12">
        <f t="shared" si="2"/>
        <v>9.0254994886778641E+21</v>
      </c>
      <c r="F12">
        <f t="shared" si="3"/>
        <v>2.1059498806915017E+22</v>
      </c>
      <c r="G12" s="55">
        <f t="shared" si="4"/>
        <v>2.5884998295592882E+22</v>
      </c>
      <c r="H12" s="54" t="s">
        <v>144</v>
      </c>
      <c r="I12">
        <f t="shared" ref="I12" si="5">J12*L12</f>
        <v>4.2E+21</v>
      </c>
      <c r="J12">
        <v>60</v>
      </c>
      <c r="K12" s="53" t="s">
        <v>145</v>
      </c>
      <c r="L12" s="53">
        <v>7E+19</v>
      </c>
      <c r="M12">
        <f t="shared" ref="M12" si="6">F12/J12</f>
        <v>3.5099164678191697E+20</v>
      </c>
    </row>
    <row r="15" spans="1:26" ht="17.25">
      <c r="N15" s="27" t="s">
        <v>55</v>
      </c>
      <c r="O15" s="28" t="s">
        <v>56</v>
      </c>
      <c r="P15" s="28" t="s">
        <v>57</v>
      </c>
      <c r="Q15" s="28" t="s">
        <v>58</v>
      </c>
      <c r="R15" s="28" t="s">
        <v>59</v>
      </c>
      <c r="S15" s="28" t="s">
        <v>60</v>
      </c>
      <c r="T15" s="28" t="s">
        <v>61</v>
      </c>
      <c r="U15" s="28" t="s">
        <v>62</v>
      </c>
      <c r="V15" s="28" t="s">
        <v>63</v>
      </c>
      <c r="W15" s="28" t="s">
        <v>64</v>
      </c>
      <c r="X15" s="28" t="s">
        <v>84</v>
      </c>
      <c r="Y15" s="29" t="s">
        <v>85</v>
      </c>
      <c r="Z15" s="29" t="s">
        <v>86</v>
      </c>
    </row>
    <row r="16" spans="1:26" ht="17.25">
      <c r="N16" s="30" t="s">
        <v>65</v>
      </c>
      <c r="O16" s="31">
        <v>0</v>
      </c>
      <c r="P16" s="31">
        <v>15</v>
      </c>
      <c r="Q16" s="31">
        <v>37</v>
      </c>
      <c r="R16" s="31">
        <v>65</v>
      </c>
      <c r="S16" s="31">
        <v>95</v>
      </c>
      <c r="T16" s="31">
        <v>142</v>
      </c>
      <c r="U16" s="31">
        <v>187</v>
      </c>
      <c r="V16" s="31">
        <v>232</v>
      </c>
      <c r="W16" s="31">
        <v>283</v>
      </c>
      <c r="X16" s="31">
        <v>338</v>
      </c>
      <c r="Y16" s="32">
        <v>408</v>
      </c>
      <c r="Z16" s="32">
        <v>493</v>
      </c>
    </row>
    <row r="17" spans="6:26" ht="19.5">
      <c r="N17" s="33" t="s">
        <v>74</v>
      </c>
      <c r="O17" s="34">
        <v>1</v>
      </c>
      <c r="P17" s="34">
        <v>1.075</v>
      </c>
      <c r="Q17" s="34">
        <v>1.1850000000000001</v>
      </c>
      <c r="R17" s="34">
        <v>1.325</v>
      </c>
      <c r="S17" s="34">
        <v>1.4750000000000001</v>
      </c>
      <c r="T17" s="34">
        <v>1.71</v>
      </c>
      <c r="U17" s="34">
        <v>1.9350000000000001</v>
      </c>
      <c r="V17" s="34">
        <v>2.16</v>
      </c>
      <c r="W17" s="34">
        <v>2.415</v>
      </c>
      <c r="X17" s="34">
        <v>2.69</v>
      </c>
      <c r="Y17" s="34">
        <v>3.04</v>
      </c>
      <c r="Z17" s="34">
        <v>3.4649999999999999</v>
      </c>
    </row>
    <row r="18" spans="6:26" ht="19.5">
      <c r="F18" t="s">
        <v>100</v>
      </c>
      <c r="G18" t="s">
        <v>111</v>
      </c>
      <c r="I18" s="54">
        <v>25</v>
      </c>
      <c r="J18">
        <v>1</v>
      </c>
      <c r="N18" s="35" t="s">
        <v>52</v>
      </c>
      <c r="O18" s="36">
        <v>1</v>
      </c>
      <c r="P18" s="36">
        <v>2.0750000000000002</v>
      </c>
      <c r="Q18" s="36">
        <v>3.26</v>
      </c>
      <c r="R18" s="36">
        <v>4.585</v>
      </c>
      <c r="S18" s="36">
        <v>6.06</v>
      </c>
      <c r="T18" s="36">
        <v>7.77</v>
      </c>
      <c r="U18" s="36">
        <v>9.7050000000000001</v>
      </c>
      <c r="V18" s="36">
        <v>11.865</v>
      </c>
      <c r="W18" s="36">
        <v>14.28</v>
      </c>
      <c r="X18" s="36">
        <v>16.97</v>
      </c>
      <c r="Y18" s="36">
        <v>20.010000000000002</v>
      </c>
      <c r="Z18" s="36">
        <v>23.475000000000001</v>
      </c>
    </row>
    <row r="19" spans="6:26">
      <c r="F19" t="s">
        <v>101</v>
      </c>
      <c r="I19" s="54">
        <v>500</v>
      </c>
      <c r="J19">
        <v>25</v>
      </c>
    </row>
    <row r="20" spans="6:26">
      <c r="F20" t="s">
        <v>102</v>
      </c>
      <c r="I20" s="54">
        <v>33333</v>
      </c>
      <c r="J20">
        <v>1250</v>
      </c>
    </row>
    <row r="21" spans="6:26">
      <c r="F21" t="s">
        <v>103</v>
      </c>
      <c r="G21" t="s">
        <v>112</v>
      </c>
      <c r="I21" s="54" t="s">
        <v>122</v>
      </c>
      <c r="J21" t="s">
        <v>127</v>
      </c>
    </row>
    <row r="22" spans="6:26">
      <c r="F22" t="s">
        <v>104</v>
      </c>
      <c r="I22" s="54" t="s">
        <v>124</v>
      </c>
      <c r="J22" t="s">
        <v>128</v>
      </c>
      <c r="O22" s="37" t="s">
        <v>55</v>
      </c>
      <c r="P22" s="37" t="s">
        <v>65</v>
      </c>
      <c r="Q22" s="37" t="s">
        <v>74</v>
      </c>
      <c r="R22" s="37" t="s">
        <v>52</v>
      </c>
    </row>
    <row r="23" spans="6:26">
      <c r="F23" t="s">
        <v>105</v>
      </c>
      <c r="I23" s="54" t="s">
        <v>125</v>
      </c>
      <c r="J23" t="s">
        <v>129</v>
      </c>
      <c r="O23" s="37" t="s">
        <v>56</v>
      </c>
      <c r="P23" s="37">
        <v>0</v>
      </c>
      <c r="Q23" s="37">
        <v>1</v>
      </c>
      <c r="R23" s="37">
        <v>1</v>
      </c>
    </row>
    <row r="24" spans="6:26">
      <c r="F24" t="s">
        <v>106</v>
      </c>
      <c r="G24" t="s">
        <v>113</v>
      </c>
      <c r="I24" s="54" t="s">
        <v>120</v>
      </c>
      <c r="J24" t="s">
        <v>130</v>
      </c>
      <c r="O24" s="37" t="s">
        <v>57</v>
      </c>
      <c r="P24" s="37">
        <v>15</v>
      </c>
      <c r="Q24" s="37">
        <v>1.075</v>
      </c>
      <c r="R24" s="37">
        <v>2.0750000000000002</v>
      </c>
    </row>
    <row r="25" spans="6:26">
      <c r="F25" t="s">
        <v>107</v>
      </c>
      <c r="I25" s="54" t="s">
        <v>123</v>
      </c>
      <c r="J25" t="s">
        <v>131</v>
      </c>
      <c r="O25" s="37" t="s">
        <v>58</v>
      </c>
      <c r="P25" s="37">
        <v>37</v>
      </c>
      <c r="Q25" s="37">
        <v>1.1850000000000001</v>
      </c>
      <c r="R25" s="37">
        <v>3.26</v>
      </c>
    </row>
    <row r="26" spans="6:26">
      <c r="F26" t="s">
        <v>108</v>
      </c>
      <c r="O26" s="37" t="s">
        <v>59</v>
      </c>
      <c r="P26" s="37">
        <v>65</v>
      </c>
      <c r="Q26" s="37">
        <v>1.325</v>
      </c>
      <c r="R26" s="37">
        <v>4.585</v>
      </c>
    </row>
    <row r="27" spans="6:26">
      <c r="F27" t="s">
        <v>109</v>
      </c>
      <c r="G27" t="s">
        <v>118</v>
      </c>
      <c r="O27" s="37" t="s">
        <v>60</v>
      </c>
      <c r="P27" s="37">
        <v>95</v>
      </c>
      <c r="Q27" s="37">
        <v>1.4750000000000001</v>
      </c>
      <c r="R27" s="37">
        <v>6.06</v>
      </c>
    </row>
    <row r="28" spans="6:26">
      <c r="F28" t="s">
        <v>110</v>
      </c>
      <c r="O28" s="37" t="s">
        <v>61</v>
      </c>
      <c r="P28" s="37">
        <v>142</v>
      </c>
      <c r="Q28" s="37">
        <v>1.71</v>
      </c>
      <c r="R28" s="37">
        <v>7.77</v>
      </c>
    </row>
    <row r="29" spans="6:26">
      <c r="F29" t="s">
        <v>114</v>
      </c>
      <c r="O29" s="37" t="s">
        <v>62</v>
      </c>
      <c r="P29" s="37">
        <v>187</v>
      </c>
      <c r="Q29" s="37">
        <v>1.9350000000000001</v>
      </c>
      <c r="R29" s="37">
        <v>9.7050000000000001</v>
      </c>
    </row>
    <row r="30" spans="6:26">
      <c r="F30" t="s">
        <v>115</v>
      </c>
      <c r="G30" t="s">
        <v>119</v>
      </c>
      <c r="O30" s="37" t="s">
        <v>63</v>
      </c>
      <c r="P30" s="37">
        <v>232</v>
      </c>
      <c r="Q30" s="37">
        <v>2.16</v>
      </c>
      <c r="R30" s="37">
        <v>11.865</v>
      </c>
    </row>
    <row r="31" spans="6:26">
      <c r="F31" t="s">
        <v>116</v>
      </c>
      <c r="K31">
        <v>245926.93333333332</v>
      </c>
      <c r="O31" s="37" t="s">
        <v>64</v>
      </c>
      <c r="P31" s="37">
        <v>283</v>
      </c>
      <c r="Q31" s="37">
        <v>2.415</v>
      </c>
      <c r="R31" s="37">
        <v>14.28</v>
      </c>
    </row>
    <row r="32" spans="6:26">
      <c r="F32" t="s">
        <v>117</v>
      </c>
      <c r="K32">
        <f>K31/POWER(2,10)</f>
        <v>240.16302083333332</v>
      </c>
      <c r="O32" s="37" t="s">
        <v>68</v>
      </c>
      <c r="P32" s="37">
        <v>338</v>
      </c>
      <c r="Q32" s="37">
        <v>2.69</v>
      </c>
      <c r="R32" s="37">
        <v>16.97</v>
      </c>
    </row>
    <row r="33" spans="6:19">
      <c r="F33" t="s">
        <v>135</v>
      </c>
      <c r="G33" t="s">
        <v>139</v>
      </c>
      <c r="K33">
        <f>POWER(2,13)</f>
        <v>8192</v>
      </c>
      <c r="O33" s="37" t="s">
        <v>70</v>
      </c>
      <c r="P33" s="37">
        <v>408</v>
      </c>
      <c r="Q33" s="37">
        <v>3.04</v>
      </c>
      <c r="R33" s="37">
        <v>20.010000000000002</v>
      </c>
    </row>
    <row r="34" spans="6:19">
      <c r="F34" t="s">
        <v>136</v>
      </c>
      <c r="O34" s="37" t="s">
        <v>72</v>
      </c>
      <c r="P34" s="37">
        <v>493</v>
      </c>
      <c r="Q34" s="37">
        <v>3.4649999999999999</v>
      </c>
      <c r="R34" s="37">
        <v>23.475000000000001</v>
      </c>
    </row>
    <row r="35" spans="6:19">
      <c r="F35" t="s">
        <v>137</v>
      </c>
    </row>
    <row r="36" spans="6:19">
      <c r="F36" t="s">
        <v>138</v>
      </c>
    </row>
    <row r="38" spans="6:19">
      <c r="R38" t="s">
        <v>152</v>
      </c>
      <c r="S38" t="s">
        <v>152</v>
      </c>
    </row>
    <row r="39" spans="6:19">
      <c r="O39">
        <v>20</v>
      </c>
      <c r="P39">
        <v>1197.8775750954696</v>
      </c>
      <c r="Q39">
        <v>3.2490095854249512</v>
      </c>
      <c r="R39">
        <v>30</v>
      </c>
      <c r="S39">
        <f>Q39*R39</f>
        <v>97.470287562748538</v>
      </c>
    </row>
    <row r="40" spans="6:19">
      <c r="O40">
        <v>40</v>
      </c>
      <c r="P40">
        <v>19166.041201527536</v>
      </c>
      <c r="Q40">
        <v>6.4980191708499113</v>
      </c>
      <c r="R40">
        <v>30</v>
      </c>
      <c r="S40">
        <f t="shared" ref="S40:S53" si="7">Q40*R40</f>
        <v>194.94057512549733</v>
      </c>
    </row>
    <row r="41" spans="6:19">
      <c r="O41">
        <v>60</v>
      </c>
      <c r="P41">
        <v>306656.65922444104</v>
      </c>
      <c r="Q41">
        <v>12.996038341699846</v>
      </c>
      <c r="R41">
        <v>30</v>
      </c>
      <c r="S41">
        <f t="shared" si="7"/>
        <v>389.88115025099535</v>
      </c>
    </row>
    <row r="42" spans="6:19">
      <c r="O42">
        <v>80</v>
      </c>
      <c r="P42">
        <v>4906506.5475910623</v>
      </c>
      <c r="Q42">
        <v>25.992076683399727</v>
      </c>
      <c r="R42">
        <v>30</v>
      </c>
      <c r="S42">
        <f t="shared" si="7"/>
        <v>779.76230050199183</v>
      </c>
    </row>
    <row r="43" spans="6:19">
      <c r="O43">
        <v>100</v>
      </c>
      <c r="P43">
        <v>78504104.761457115</v>
      </c>
      <c r="Q43">
        <v>51.984153366799546</v>
      </c>
      <c r="R43">
        <v>30</v>
      </c>
      <c r="S43">
        <f t="shared" si="7"/>
        <v>1559.5246010039864</v>
      </c>
    </row>
    <row r="44" spans="6:19">
      <c r="O44">
        <v>120</v>
      </c>
      <c r="P44">
        <v>1256065676.1833155</v>
      </c>
      <c r="Q44">
        <v>103.96830673359925</v>
      </c>
      <c r="R44">
        <v>30</v>
      </c>
      <c r="S44">
        <f t="shared" si="7"/>
        <v>3119.0492020079773</v>
      </c>
    </row>
    <row r="45" spans="6:19">
      <c r="O45">
        <v>140</v>
      </c>
      <c r="P45">
        <v>20097050818.933071</v>
      </c>
      <c r="Q45">
        <v>207.93661346719887</v>
      </c>
      <c r="R45">
        <v>30</v>
      </c>
      <c r="S45">
        <f t="shared" si="7"/>
        <v>6238.0984040159656</v>
      </c>
    </row>
    <row r="46" spans="6:19">
      <c r="O46">
        <v>160</v>
      </c>
      <c r="P46">
        <v>321552813102.92963</v>
      </c>
      <c r="Q46">
        <v>415.87322693439836</v>
      </c>
      <c r="R46">
        <v>30</v>
      </c>
      <c r="S46">
        <f t="shared" si="7"/>
        <v>12476.196808031951</v>
      </c>
    </row>
    <row r="47" spans="6:19">
      <c r="O47">
        <v>180</v>
      </c>
      <c r="P47">
        <v>5144845009646.8818</v>
      </c>
      <c r="Q47">
        <v>831.74645386879808</v>
      </c>
      <c r="R47">
        <v>30</v>
      </c>
      <c r="S47">
        <f t="shared" si="7"/>
        <v>24952.393616063942</v>
      </c>
    </row>
    <row r="48" spans="6:19">
      <c r="O48">
        <v>200</v>
      </c>
      <c r="P48">
        <v>82317520154350.203</v>
      </c>
      <c r="Q48">
        <v>1663.4929077375984</v>
      </c>
      <c r="R48">
        <v>30</v>
      </c>
      <c r="S48">
        <f t="shared" si="7"/>
        <v>49904.78723212795</v>
      </c>
    </row>
    <row r="49" spans="15:19">
      <c r="O49">
        <v>220</v>
      </c>
      <c r="P49">
        <v>1317080322469605</v>
      </c>
      <c r="Q49">
        <v>3326.9858154752037</v>
      </c>
      <c r="R49">
        <v>30</v>
      </c>
      <c r="S49">
        <f t="shared" si="7"/>
        <v>99809.574464256119</v>
      </c>
    </row>
    <row r="50" spans="15:19">
      <c r="O50">
        <v>240</v>
      </c>
      <c r="P50">
        <v>2.1073285159513708E+16</v>
      </c>
      <c r="Q50">
        <v>6653.9716309504165</v>
      </c>
      <c r="R50">
        <v>30</v>
      </c>
      <c r="S50">
        <f t="shared" si="7"/>
        <v>199619.1489285125</v>
      </c>
    </row>
    <row r="51" spans="15:19">
      <c r="O51">
        <v>260</v>
      </c>
      <c r="P51">
        <v>3.3717256255221978E+17</v>
      </c>
      <c r="Q51">
        <v>13307.943261900853</v>
      </c>
      <c r="R51">
        <v>30</v>
      </c>
      <c r="S51">
        <f t="shared" si="7"/>
        <v>399238.29785702558</v>
      </c>
    </row>
    <row r="52" spans="15:19">
      <c r="O52">
        <v>280</v>
      </c>
      <c r="P52">
        <v>5.3947610008355226E+18</v>
      </c>
      <c r="Q52">
        <v>26615.886523801746</v>
      </c>
      <c r="R52">
        <v>30</v>
      </c>
      <c r="S52">
        <f t="shared" si="7"/>
        <v>798476.59571405244</v>
      </c>
    </row>
    <row r="53" spans="15:19">
      <c r="O53">
        <v>300</v>
      </c>
      <c r="P53">
        <v>8.6316176013368492E+19</v>
      </c>
      <c r="Q53">
        <v>53231.773047603587</v>
      </c>
      <c r="R53">
        <v>30</v>
      </c>
      <c r="S53">
        <f t="shared" si="7"/>
        <v>1596953.1914281077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X967"/>
  <sheetViews>
    <sheetView workbookViewId="0">
      <selection activeCell="R21" sqref="R21"/>
    </sheetView>
  </sheetViews>
  <sheetFormatPr defaultRowHeight="11.25"/>
  <cols>
    <col min="1" max="1" width="6.75" style="74" customWidth="1"/>
    <col min="2" max="2" width="5.875" style="74" customWidth="1"/>
    <col min="3" max="3" width="5.875" style="75" customWidth="1"/>
    <col min="4" max="4" width="5.875" style="77" customWidth="1"/>
    <col min="5" max="9" width="4.125" style="56" customWidth="1"/>
    <col min="10" max="10" width="9" style="56"/>
    <col min="11" max="11" width="5.875" style="73" customWidth="1"/>
    <col min="12" max="12" width="5.875" style="74" customWidth="1"/>
    <col min="13" max="13" width="4.625" style="79" customWidth="1"/>
    <col min="14" max="18" width="4.125" style="51" customWidth="1"/>
    <col min="19" max="22" width="4.125" style="63" customWidth="1"/>
    <col min="23" max="23" width="4.125" style="51" customWidth="1"/>
    <col min="24" max="24" width="4.125" style="72" customWidth="1"/>
    <col min="25" max="16384" width="9" style="96"/>
  </cols>
  <sheetData>
    <row r="1" spans="1:24">
      <c r="A1" s="74" t="s">
        <v>183</v>
      </c>
      <c r="B1" s="74" t="s">
        <v>184</v>
      </c>
      <c r="C1" s="75" t="s">
        <v>185</v>
      </c>
      <c r="D1" s="77" t="s">
        <v>186</v>
      </c>
      <c r="J1" s="56" t="s">
        <v>217</v>
      </c>
      <c r="K1" s="73" t="s">
        <v>187</v>
      </c>
      <c r="L1" s="74">
        <f>POWER(2,0.2)</f>
        <v>1.1486983549970351</v>
      </c>
      <c r="M1" s="79" t="s">
        <v>188</v>
      </c>
      <c r="N1" s="66"/>
      <c r="O1" s="64">
        <f>O3+6</f>
        <v>6</v>
      </c>
      <c r="P1" s="64" t="s">
        <v>189</v>
      </c>
      <c r="Q1" s="64"/>
      <c r="R1" s="64"/>
      <c r="S1" s="67" t="s">
        <v>190</v>
      </c>
      <c r="X1" s="71"/>
    </row>
    <row r="2" spans="1:24">
      <c r="C2" s="75" t="s">
        <v>191</v>
      </c>
      <c r="D2" s="77" t="s">
        <v>192</v>
      </c>
      <c r="E2" s="57" t="s">
        <v>39</v>
      </c>
      <c r="F2" s="57"/>
      <c r="G2" s="56" t="s">
        <v>40</v>
      </c>
      <c r="H2" s="56" t="s">
        <v>40</v>
      </c>
      <c r="K2" s="73" t="s">
        <v>193</v>
      </c>
      <c r="L2" s="51">
        <f>POWER(2,0.05)</f>
        <v>1.0352649238413776</v>
      </c>
      <c r="O2" s="64" t="s">
        <v>194</v>
      </c>
      <c r="P2" s="64" t="s">
        <v>195</v>
      </c>
      <c r="Q2" s="65" t="s">
        <v>196</v>
      </c>
      <c r="R2" s="64" t="s">
        <v>197</v>
      </c>
      <c r="S2" s="64" t="s">
        <v>3</v>
      </c>
    </row>
    <row r="3" spans="1:24">
      <c r="A3" s="74" t="s">
        <v>198</v>
      </c>
      <c r="B3" s="74" t="s">
        <v>199</v>
      </c>
      <c r="E3" s="58" t="s">
        <v>34</v>
      </c>
      <c r="F3" s="58" t="s">
        <v>35</v>
      </c>
      <c r="G3" s="58" t="s">
        <v>17</v>
      </c>
      <c r="H3" s="58" t="s">
        <v>43</v>
      </c>
      <c r="J3" s="56" t="s">
        <v>218</v>
      </c>
      <c r="O3" s="64">
        <v>0</v>
      </c>
      <c r="P3" s="64">
        <f>10+O$3/20</f>
        <v>10</v>
      </c>
      <c r="Q3" s="65">
        <f>1/$D6</f>
        <v>0.90909090909090906</v>
      </c>
      <c r="R3" s="64">
        <f>Q3*$K6</f>
        <v>0.90909090909090906</v>
      </c>
      <c r="S3" s="64">
        <f>P3*$K6</f>
        <v>10</v>
      </c>
      <c r="T3" s="63" t="s">
        <v>200</v>
      </c>
      <c r="U3" s="63" t="s">
        <v>200</v>
      </c>
      <c r="V3" s="63" t="s">
        <v>201</v>
      </c>
    </row>
    <row r="4" spans="1:24" ht="12" thickBot="1">
      <c r="A4" s="81" t="s">
        <v>202</v>
      </c>
      <c r="B4" s="81" t="s">
        <v>203</v>
      </c>
      <c r="C4" s="82"/>
      <c r="D4" s="83"/>
      <c r="K4" s="84"/>
      <c r="L4" s="81"/>
      <c r="M4" s="85"/>
      <c r="N4" s="86" t="s">
        <v>204</v>
      </c>
      <c r="O4" s="86"/>
      <c r="P4" s="87" t="s">
        <v>205</v>
      </c>
      <c r="Q4" s="86" t="s">
        <v>206</v>
      </c>
      <c r="R4" s="88" t="s">
        <v>15</v>
      </c>
      <c r="S4" s="88" t="s">
        <v>207</v>
      </c>
      <c r="T4" s="88" t="s">
        <v>208</v>
      </c>
      <c r="U4" s="88" t="s">
        <v>209</v>
      </c>
      <c r="V4" s="88" t="s">
        <v>210</v>
      </c>
      <c r="W4" s="89" t="s">
        <v>211</v>
      </c>
      <c r="X4" s="90" t="s">
        <v>212</v>
      </c>
    </row>
    <row r="5" spans="1:24">
      <c r="A5" s="74" t="s">
        <v>213</v>
      </c>
      <c r="C5" s="92" t="s">
        <v>214</v>
      </c>
      <c r="M5" s="80"/>
      <c r="R5" s="63">
        <f>1*Q3</f>
        <v>0.90909090909090906</v>
      </c>
      <c r="U5" s="63" t="s">
        <v>215</v>
      </c>
    </row>
    <row r="6" spans="1:24">
      <c r="A6" s="74">
        <f>POWER(POWER(2,0.05),M6-40)</f>
        <v>0.24999999999999922</v>
      </c>
      <c r="B6" s="74">
        <f>M6/30</f>
        <v>0</v>
      </c>
      <c r="C6" s="92">
        <v>1</v>
      </c>
      <c r="D6" s="77">
        <f t="shared" ref="D6:D69" si="0">C6*J6*1</f>
        <v>1.1000000000000001</v>
      </c>
      <c r="E6" s="59">
        <v>0.1</v>
      </c>
      <c r="F6" s="59">
        <v>2</v>
      </c>
      <c r="G6" s="59">
        <v>1</v>
      </c>
      <c r="H6" s="59">
        <v>1</v>
      </c>
      <c r="I6" s="60">
        <f>(1-E6)+E6*F6</f>
        <v>1.1000000000000001</v>
      </c>
      <c r="J6" s="61">
        <f>I6*G6*H6</f>
        <v>1.1000000000000001</v>
      </c>
      <c r="K6" s="73">
        <v>1</v>
      </c>
      <c r="L6" s="74">
        <f>LOG(K6,2)</f>
        <v>0</v>
      </c>
      <c r="M6" s="79">
        <v>0</v>
      </c>
      <c r="N6" s="51">
        <f>$M6-O$3</f>
        <v>0</v>
      </c>
      <c r="O6" s="51">
        <f>P$3</f>
        <v>10</v>
      </c>
      <c r="P6" s="51">
        <v>1</v>
      </c>
      <c r="R6" s="63">
        <f>R5*P6</f>
        <v>0.90909090909090906</v>
      </c>
      <c r="S6" s="63">
        <f>N6*R6</f>
        <v>0</v>
      </c>
      <c r="T6" s="63">
        <f>O6*POWER($L$1,N6)</f>
        <v>10</v>
      </c>
      <c r="U6" s="63">
        <f>$K6*O6*5</f>
        <v>50</v>
      </c>
      <c r="V6" s="63">
        <f>$A6*(30+$B6)</f>
        <v>7.4999999999999769</v>
      </c>
    </row>
    <row r="7" spans="1:24">
      <c r="A7" s="74">
        <f t="shared" ref="A7:A70" si="1">POWER(POWER(2,0.05),M7-40)</f>
        <v>0.25881623096034356</v>
      </c>
      <c r="B7" s="74">
        <f t="shared" ref="B7:B70" si="2">M7/30</f>
        <v>3.3333333333333333E-2</v>
      </c>
      <c r="C7" s="92">
        <v>1</v>
      </c>
      <c r="D7" s="77">
        <f t="shared" si="0"/>
        <v>1.1130576502499996</v>
      </c>
      <c r="E7" s="59">
        <f>E6+0.1%</f>
        <v>0.10100000000000001</v>
      </c>
      <c r="F7" s="59">
        <f>F6+1%</f>
        <v>2.0099999999999998</v>
      </c>
      <c r="G7" s="59">
        <f>G6+0.5%</f>
        <v>1.0049999999999999</v>
      </c>
      <c r="H7" s="59">
        <f>H6+0.5%</f>
        <v>1.0049999999999999</v>
      </c>
      <c r="I7" s="60">
        <f t="shared" ref="I7:I70" si="3">(1-E7)+E7*F7</f>
        <v>1.1020099999999999</v>
      </c>
      <c r="J7" s="61">
        <f t="shared" ref="J7:J70" si="4">I7*G7*H7</f>
        <v>1.1130576502499996</v>
      </c>
      <c r="K7" s="73">
        <f t="shared" ref="K7:K70" si="5">POWER($L$1,M7)</f>
        <v>1.1486983549970351</v>
      </c>
      <c r="L7" s="74">
        <f>LOG(K7,2)</f>
        <v>0.20000000000000012</v>
      </c>
      <c r="M7" s="79">
        <v>1</v>
      </c>
      <c r="N7" s="51">
        <f t="shared" ref="N7:N70" si="6">$M7-O$3</f>
        <v>1</v>
      </c>
      <c r="O7" s="51">
        <f t="shared" ref="O7:O70" si="7">P$3</f>
        <v>10</v>
      </c>
      <c r="P7" s="51">
        <v>1</v>
      </c>
      <c r="R7" s="63">
        <f t="shared" ref="R7:R70" si="8">R6*P7</f>
        <v>0.90909090909090906</v>
      </c>
      <c r="S7" s="63">
        <f t="shared" ref="S7:S70" si="9">N7*R7</f>
        <v>0.90909090909090906</v>
      </c>
      <c r="T7" s="63">
        <f t="shared" ref="T7:T70" si="10">O7*POWER($L$1,N7)</f>
        <v>11.486983549970351</v>
      </c>
      <c r="U7" s="63">
        <f t="shared" ref="U7:U70" si="11">$K7*O7*5</f>
        <v>57.434917749851749</v>
      </c>
      <c r="V7" s="63">
        <f t="shared" ref="V7:V70" si="12">$A7*(30+$B7)</f>
        <v>7.7731141365089851</v>
      </c>
      <c r="W7" s="51">
        <f t="shared" ref="W7:W70" si="13">T7/S7</f>
        <v>12.635681904967386</v>
      </c>
      <c r="X7" s="72">
        <f t="shared" ref="X7:X70" si="14">W7/$D7</f>
        <v>11.352225917614721</v>
      </c>
    </row>
    <row r="8" spans="1:24">
      <c r="A8" s="74">
        <f t="shared" si="1"/>
        <v>0.26794336563407251</v>
      </c>
      <c r="B8" s="74">
        <f t="shared" si="2"/>
        <v>6.6666666666666666E-2</v>
      </c>
      <c r="C8" s="92">
        <v>1</v>
      </c>
      <c r="D8" s="77">
        <f t="shared" si="0"/>
        <v>1.1262312039999993</v>
      </c>
      <c r="E8" s="59">
        <f t="shared" ref="E8:E71" si="15">E7+0.1%</f>
        <v>0.10200000000000001</v>
      </c>
      <c r="F8" s="59">
        <f t="shared" ref="F8:F71" si="16">F7+1%</f>
        <v>2.0199999999999996</v>
      </c>
      <c r="G8" s="59">
        <f t="shared" ref="G8:H23" si="17">G7+0.5%</f>
        <v>1.0099999999999998</v>
      </c>
      <c r="H8" s="59">
        <f t="shared" si="17"/>
        <v>1.0099999999999998</v>
      </c>
      <c r="I8" s="60">
        <f t="shared" si="3"/>
        <v>1.1040399999999999</v>
      </c>
      <c r="J8" s="61">
        <f t="shared" si="4"/>
        <v>1.1262312039999993</v>
      </c>
      <c r="K8" s="73">
        <f t="shared" si="5"/>
        <v>1.3195079107728944</v>
      </c>
      <c r="L8" s="74">
        <f t="shared" ref="L8:L71" si="18">LOG(K8,2)</f>
        <v>0.40000000000000024</v>
      </c>
      <c r="M8" s="79">
        <v>2</v>
      </c>
      <c r="N8" s="51">
        <f t="shared" si="6"/>
        <v>2</v>
      </c>
      <c r="O8" s="51">
        <f t="shared" si="7"/>
        <v>10</v>
      </c>
      <c r="P8" s="51">
        <v>1</v>
      </c>
      <c r="R8" s="63">
        <f t="shared" si="8"/>
        <v>0.90909090909090906</v>
      </c>
      <c r="S8" s="63">
        <f t="shared" si="9"/>
        <v>1.8181818181818181</v>
      </c>
      <c r="T8" s="63">
        <f t="shared" si="10"/>
        <v>13.195079107728944</v>
      </c>
      <c r="U8" s="63">
        <f t="shared" si="11"/>
        <v>65.975395538644719</v>
      </c>
      <c r="V8" s="63">
        <f t="shared" si="12"/>
        <v>8.0561638600644461</v>
      </c>
      <c r="W8" s="51">
        <f t="shared" si="13"/>
        <v>7.2572935092509194</v>
      </c>
      <c r="X8" s="72">
        <f t="shared" si="14"/>
        <v>6.4438753636690427</v>
      </c>
    </row>
    <row r="9" spans="1:24">
      <c r="A9" s="74">
        <f t="shared" si="1"/>
        <v>0.27739236801696043</v>
      </c>
      <c r="B9" s="74">
        <f t="shared" si="2"/>
        <v>0.1</v>
      </c>
      <c r="C9" s="92">
        <v>1</v>
      </c>
      <c r="D9" s="77">
        <f t="shared" si="0"/>
        <v>1.1395215702499992</v>
      </c>
      <c r="E9" s="59">
        <f t="shared" si="15"/>
        <v>0.10300000000000001</v>
      </c>
      <c r="F9" s="59">
        <f t="shared" si="16"/>
        <v>2.0299999999999994</v>
      </c>
      <c r="G9" s="59">
        <f t="shared" si="17"/>
        <v>1.0149999999999997</v>
      </c>
      <c r="H9" s="59">
        <f t="shared" si="17"/>
        <v>1.0149999999999997</v>
      </c>
      <c r="I9" s="60">
        <f t="shared" si="3"/>
        <v>1.10609</v>
      </c>
      <c r="J9" s="61">
        <f t="shared" si="4"/>
        <v>1.1395215702499992</v>
      </c>
      <c r="K9" s="73">
        <f t="shared" si="5"/>
        <v>1.5157165665103984</v>
      </c>
      <c r="L9" s="74">
        <f t="shared" si="18"/>
        <v>0.60000000000000031</v>
      </c>
      <c r="M9" s="79">
        <v>3</v>
      </c>
      <c r="N9" s="51">
        <f t="shared" si="6"/>
        <v>3</v>
      </c>
      <c r="O9" s="51">
        <f t="shared" si="7"/>
        <v>10</v>
      </c>
      <c r="P9" s="51">
        <v>1</v>
      </c>
      <c r="R9" s="63">
        <f t="shared" si="8"/>
        <v>0.90909090909090906</v>
      </c>
      <c r="S9" s="63">
        <f t="shared" si="9"/>
        <v>2.7272727272727271</v>
      </c>
      <c r="T9" s="63">
        <f t="shared" si="10"/>
        <v>15.157165665103985</v>
      </c>
      <c r="U9" s="63">
        <f t="shared" si="11"/>
        <v>75.78582832551993</v>
      </c>
      <c r="V9" s="63">
        <f t="shared" si="12"/>
        <v>8.3495102773105092</v>
      </c>
      <c r="W9" s="51">
        <f t="shared" si="13"/>
        <v>5.557627410538128</v>
      </c>
      <c r="X9" s="72">
        <f t="shared" si="14"/>
        <v>4.877158586229168</v>
      </c>
    </row>
    <row r="10" spans="1:24">
      <c r="A10" s="74">
        <f t="shared" si="1"/>
        <v>0.28717458874925794</v>
      </c>
      <c r="B10" s="74">
        <f t="shared" si="2"/>
        <v>0.13333333333333333</v>
      </c>
      <c r="C10" s="92">
        <v>1</v>
      </c>
      <c r="D10" s="77">
        <f t="shared" si="0"/>
        <v>1.1529296639999991</v>
      </c>
      <c r="E10" s="59">
        <f t="shared" si="15"/>
        <v>0.10400000000000001</v>
      </c>
      <c r="F10" s="59">
        <f t="shared" si="16"/>
        <v>2.0399999999999991</v>
      </c>
      <c r="G10" s="59">
        <f t="shared" si="17"/>
        <v>1.0199999999999996</v>
      </c>
      <c r="H10" s="59">
        <f t="shared" si="17"/>
        <v>1.0199999999999996</v>
      </c>
      <c r="I10" s="60">
        <f t="shared" si="3"/>
        <v>1.10816</v>
      </c>
      <c r="J10" s="61">
        <f t="shared" si="4"/>
        <v>1.1529296639999991</v>
      </c>
      <c r="K10" s="73">
        <f t="shared" si="5"/>
        <v>1.7411011265922487</v>
      </c>
      <c r="L10" s="74">
        <f t="shared" si="18"/>
        <v>0.80000000000000049</v>
      </c>
      <c r="M10" s="79">
        <v>4</v>
      </c>
      <c r="N10" s="51">
        <f t="shared" si="6"/>
        <v>4</v>
      </c>
      <c r="O10" s="51">
        <f t="shared" si="7"/>
        <v>10</v>
      </c>
      <c r="P10" s="51">
        <v>1</v>
      </c>
      <c r="R10" s="63">
        <f t="shared" si="8"/>
        <v>0.90909090909090906</v>
      </c>
      <c r="S10" s="63">
        <f t="shared" si="9"/>
        <v>3.6363636363636362</v>
      </c>
      <c r="T10" s="63">
        <f t="shared" si="10"/>
        <v>17.411011265922486</v>
      </c>
      <c r="U10" s="63">
        <f t="shared" si="11"/>
        <v>87.055056329612427</v>
      </c>
      <c r="V10" s="63">
        <f t="shared" si="12"/>
        <v>8.6535276076443051</v>
      </c>
      <c r="W10" s="51">
        <f t="shared" si="13"/>
        <v>4.7880280981286836</v>
      </c>
      <c r="X10" s="72">
        <f t="shared" si="14"/>
        <v>4.1529229818903222</v>
      </c>
    </row>
    <row r="11" spans="1:24">
      <c r="A11" s="74">
        <f t="shared" si="1"/>
        <v>0.29730177875067942</v>
      </c>
      <c r="B11" s="74">
        <f t="shared" si="2"/>
        <v>0.16666666666666666</v>
      </c>
      <c r="C11" s="92">
        <v>1</v>
      </c>
      <c r="D11" s="77">
        <f t="shared" si="0"/>
        <v>1.1664564062499989</v>
      </c>
      <c r="E11" s="59">
        <f t="shared" si="15"/>
        <v>0.10500000000000001</v>
      </c>
      <c r="F11" s="59">
        <f t="shared" si="16"/>
        <v>2.0499999999999989</v>
      </c>
      <c r="G11" s="59">
        <f t="shared" si="17"/>
        <v>1.0249999999999995</v>
      </c>
      <c r="H11" s="59">
        <f t="shared" si="17"/>
        <v>1.0249999999999995</v>
      </c>
      <c r="I11" s="60">
        <f t="shared" si="3"/>
        <v>1.11025</v>
      </c>
      <c r="J11" s="61">
        <f t="shared" si="4"/>
        <v>1.1664564062499989</v>
      </c>
      <c r="K11" s="73">
        <f t="shared" si="5"/>
        <v>2.0000000000000004</v>
      </c>
      <c r="L11" s="74">
        <f t="shared" si="18"/>
        <v>1.0000000000000002</v>
      </c>
      <c r="M11" s="79">
        <v>5</v>
      </c>
      <c r="N11" s="51">
        <f t="shared" si="6"/>
        <v>5</v>
      </c>
      <c r="O11" s="51">
        <f t="shared" si="7"/>
        <v>10</v>
      </c>
      <c r="P11" s="51">
        <v>1</v>
      </c>
      <c r="R11" s="63">
        <f t="shared" si="8"/>
        <v>0.90909090909090906</v>
      </c>
      <c r="S11" s="63">
        <f t="shared" si="9"/>
        <v>4.545454545454545</v>
      </c>
      <c r="T11" s="63">
        <f t="shared" si="10"/>
        <v>20.000000000000004</v>
      </c>
      <c r="U11" s="63">
        <f t="shared" si="11"/>
        <v>100.00000000000001</v>
      </c>
      <c r="V11" s="63">
        <f t="shared" si="12"/>
        <v>8.9686036589788305</v>
      </c>
      <c r="W11" s="51">
        <f t="shared" si="13"/>
        <v>4.4000000000000012</v>
      </c>
      <c r="X11" s="72">
        <f t="shared" si="14"/>
        <v>3.7721083929277834</v>
      </c>
    </row>
    <row r="12" spans="1:24">
      <c r="A12" s="74">
        <f t="shared" si="1"/>
        <v>0.30778610333622819</v>
      </c>
      <c r="B12" s="74">
        <f t="shared" si="2"/>
        <v>0.2</v>
      </c>
      <c r="C12" s="92">
        <v>1</v>
      </c>
      <c r="D12" s="77">
        <f t="shared" si="0"/>
        <v>1.1801027239999984</v>
      </c>
      <c r="E12" s="59">
        <f t="shared" si="15"/>
        <v>0.10600000000000001</v>
      </c>
      <c r="F12" s="59">
        <f t="shared" si="16"/>
        <v>2.0599999999999987</v>
      </c>
      <c r="G12" s="59">
        <f t="shared" si="17"/>
        <v>1.0299999999999994</v>
      </c>
      <c r="H12" s="59">
        <f t="shared" si="17"/>
        <v>1.0299999999999994</v>
      </c>
      <c r="I12" s="60">
        <f t="shared" si="3"/>
        <v>1.1123599999999998</v>
      </c>
      <c r="J12" s="61">
        <f t="shared" si="4"/>
        <v>1.1801027239999984</v>
      </c>
      <c r="K12" s="73">
        <f t="shared" si="5"/>
        <v>2.2973967099940706</v>
      </c>
      <c r="L12" s="74">
        <f t="shared" si="18"/>
        <v>1.2000000000000006</v>
      </c>
      <c r="M12" s="79">
        <v>6</v>
      </c>
      <c r="N12" s="51">
        <f t="shared" si="6"/>
        <v>6</v>
      </c>
      <c r="O12" s="51">
        <f t="shared" si="7"/>
        <v>10</v>
      </c>
      <c r="P12" s="51">
        <v>1</v>
      </c>
      <c r="R12" s="63">
        <f t="shared" si="8"/>
        <v>0.90909090909090906</v>
      </c>
      <c r="S12" s="63">
        <f t="shared" si="9"/>
        <v>5.4545454545454541</v>
      </c>
      <c r="T12" s="63">
        <f t="shared" si="10"/>
        <v>22.973967099940708</v>
      </c>
      <c r="U12" s="63">
        <f t="shared" si="11"/>
        <v>114.86983549970354</v>
      </c>
      <c r="V12" s="63">
        <f t="shared" si="12"/>
        <v>9.2951403207540917</v>
      </c>
      <c r="W12" s="51">
        <f t="shared" si="13"/>
        <v>4.2118939683224639</v>
      </c>
      <c r="X12" s="72">
        <f t="shared" si="14"/>
        <v>3.5690909635782431</v>
      </c>
    </row>
    <row r="13" spans="1:24">
      <c r="A13" s="74">
        <f t="shared" si="1"/>
        <v>0.31864015682981472</v>
      </c>
      <c r="B13" s="74">
        <f t="shared" si="2"/>
        <v>0.23333333333333334</v>
      </c>
      <c r="C13" s="92">
        <v>1</v>
      </c>
      <c r="D13" s="77">
        <f t="shared" si="0"/>
        <v>1.1938695502499981</v>
      </c>
      <c r="E13" s="59">
        <f t="shared" si="15"/>
        <v>0.10700000000000001</v>
      </c>
      <c r="F13" s="59">
        <f t="shared" si="16"/>
        <v>2.0699999999999985</v>
      </c>
      <c r="G13" s="59">
        <f t="shared" si="17"/>
        <v>1.0349999999999993</v>
      </c>
      <c r="H13" s="59">
        <f t="shared" si="17"/>
        <v>1.0349999999999993</v>
      </c>
      <c r="I13" s="60">
        <f t="shared" si="3"/>
        <v>1.11449</v>
      </c>
      <c r="J13" s="61">
        <f t="shared" si="4"/>
        <v>1.1938695502499981</v>
      </c>
      <c r="K13" s="73">
        <f t="shared" si="5"/>
        <v>2.6390158215457897</v>
      </c>
      <c r="L13" s="74">
        <f t="shared" si="18"/>
        <v>1.4000000000000008</v>
      </c>
      <c r="M13" s="79">
        <v>7</v>
      </c>
      <c r="N13" s="51">
        <f t="shared" si="6"/>
        <v>7</v>
      </c>
      <c r="O13" s="51">
        <f t="shared" si="7"/>
        <v>10</v>
      </c>
      <c r="P13" s="51">
        <v>1</v>
      </c>
      <c r="R13" s="63">
        <f t="shared" si="8"/>
        <v>0.90909090909090906</v>
      </c>
      <c r="S13" s="63">
        <f t="shared" si="9"/>
        <v>6.3636363636363633</v>
      </c>
      <c r="T13" s="63">
        <f t="shared" si="10"/>
        <v>26.390158215457898</v>
      </c>
      <c r="U13" s="63">
        <f t="shared" si="11"/>
        <v>131.95079107728949</v>
      </c>
      <c r="V13" s="63">
        <f t="shared" si="12"/>
        <v>9.633554074821399</v>
      </c>
      <c r="W13" s="51">
        <f t="shared" si="13"/>
        <v>4.1470248624290988</v>
      </c>
      <c r="X13" s="72">
        <f t="shared" si="14"/>
        <v>3.4735996588242877</v>
      </c>
    </row>
    <row r="14" spans="1:24">
      <c r="A14" s="74">
        <f t="shared" si="1"/>
        <v>0.32987697769322272</v>
      </c>
      <c r="B14" s="74">
        <f t="shared" si="2"/>
        <v>0.26666666666666666</v>
      </c>
      <c r="C14" s="92">
        <v>1</v>
      </c>
      <c r="D14" s="77">
        <f t="shared" si="0"/>
        <v>1.2077578239999978</v>
      </c>
      <c r="E14" s="59">
        <f t="shared" si="15"/>
        <v>0.10800000000000001</v>
      </c>
      <c r="F14" s="59">
        <f t="shared" si="16"/>
        <v>2.0799999999999983</v>
      </c>
      <c r="G14" s="59">
        <f t="shared" si="17"/>
        <v>1.0399999999999991</v>
      </c>
      <c r="H14" s="59">
        <f t="shared" si="17"/>
        <v>1.0399999999999991</v>
      </c>
      <c r="I14" s="60">
        <f t="shared" si="3"/>
        <v>1.1166399999999999</v>
      </c>
      <c r="J14" s="61">
        <f t="shared" si="4"/>
        <v>1.2077578239999978</v>
      </c>
      <c r="K14" s="73">
        <f t="shared" si="5"/>
        <v>3.0314331330207978</v>
      </c>
      <c r="L14" s="74">
        <f t="shared" si="18"/>
        <v>1.600000000000001</v>
      </c>
      <c r="M14" s="79">
        <v>8</v>
      </c>
      <c r="N14" s="51">
        <f t="shared" si="6"/>
        <v>8</v>
      </c>
      <c r="O14" s="51">
        <f t="shared" si="7"/>
        <v>10</v>
      </c>
      <c r="P14" s="51">
        <v>1</v>
      </c>
      <c r="R14" s="63">
        <f t="shared" si="8"/>
        <v>0.90909090909090906</v>
      </c>
      <c r="S14" s="63">
        <f t="shared" si="9"/>
        <v>7.2727272727272725</v>
      </c>
      <c r="T14" s="63">
        <f t="shared" si="10"/>
        <v>30.314331330207978</v>
      </c>
      <c r="U14" s="63">
        <f t="shared" si="11"/>
        <v>151.57165665103989</v>
      </c>
      <c r="V14" s="63">
        <f t="shared" si="12"/>
        <v>9.984276524848207</v>
      </c>
      <c r="W14" s="51">
        <f t="shared" si="13"/>
        <v>4.1682205579035969</v>
      </c>
      <c r="X14" s="72">
        <f t="shared" si="14"/>
        <v>3.4512055936005304</v>
      </c>
    </row>
    <row r="15" spans="1:24">
      <c r="A15" s="74">
        <f t="shared" si="1"/>
        <v>0.34151006418859797</v>
      </c>
      <c r="B15" s="74">
        <f t="shared" si="2"/>
        <v>0.3</v>
      </c>
      <c r="C15" s="92">
        <v>1</v>
      </c>
      <c r="D15" s="77">
        <f t="shared" si="0"/>
        <v>1.2217684902499975</v>
      </c>
      <c r="E15" s="59">
        <f t="shared" si="15"/>
        <v>0.10900000000000001</v>
      </c>
      <c r="F15" s="59">
        <f t="shared" si="16"/>
        <v>2.0899999999999981</v>
      </c>
      <c r="G15" s="59">
        <f t="shared" si="17"/>
        <v>1.044999999999999</v>
      </c>
      <c r="H15" s="59">
        <f t="shared" si="17"/>
        <v>1.044999999999999</v>
      </c>
      <c r="I15" s="60">
        <f t="shared" si="3"/>
        <v>1.1188099999999999</v>
      </c>
      <c r="J15" s="61">
        <f t="shared" si="4"/>
        <v>1.2217684902499975</v>
      </c>
      <c r="K15" s="73">
        <f t="shared" si="5"/>
        <v>3.4822022531844987</v>
      </c>
      <c r="L15" s="74">
        <f t="shared" si="18"/>
        <v>1.8000000000000009</v>
      </c>
      <c r="M15" s="79">
        <v>9</v>
      </c>
      <c r="N15" s="51">
        <f t="shared" si="6"/>
        <v>9</v>
      </c>
      <c r="O15" s="51">
        <f t="shared" si="7"/>
        <v>10</v>
      </c>
      <c r="P15" s="51">
        <v>1</v>
      </c>
      <c r="R15" s="63">
        <f t="shared" si="8"/>
        <v>0.90909090909090906</v>
      </c>
      <c r="S15" s="63">
        <f t="shared" si="9"/>
        <v>8.1818181818181817</v>
      </c>
      <c r="T15" s="63">
        <f t="shared" si="10"/>
        <v>34.822022531844986</v>
      </c>
      <c r="U15" s="63">
        <f t="shared" si="11"/>
        <v>174.11011265922494</v>
      </c>
      <c r="V15" s="63">
        <f t="shared" si="12"/>
        <v>10.347754944914518</v>
      </c>
      <c r="W15" s="51">
        <f t="shared" si="13"/>
        <v>4.2560249761143876</v>
      </c>
      <c r="X15" s="72">
        <f t="shared" si="14"/>
        <v>3.4834954494885708</v>
      </c>
    </row>
    <row r="16" spans="1:24">
      <c r="A16" s="74">
        <f t="shared" si="1"/>
        <v>0.35355339059327295</v>
      </c>
      <c r="B16" s="74">
        <f t="shared" si="2"/>
        <v>0.33333333333333331</v>
      </c>
      <c r="C16" s="92">
        <v>1</v>
      </c>
      <c r="D16" s="77">
        <f t="shared" si="0"/>
        <v>1.2359024999999972</v>
      </c>
      <c r="E16" s="59">
        <f t="shared" si="15"/>
        <v>0.11000000000000001</v>
      </c>
      <c r="F16" s="59">
        <f t="shared" si="16"/>
        <v>2.0999999999999979</v>
      </c>
      <c r="G16" s="59">
        <f t="shared" si="17"/>
        <v>1.0499999999999989</v>
      </c>
      <c r="H16" s="59">
        <f t="shared" si="17"/>
        <v>1.0499999999999989</v>
      </c>
      <c r="I16" s="60">
        <f t="shared" si="3"/>
        <v>1.1209999999999998</v>
      </c>
      <c r="J16" s="61">
        <f t="shared" si="4"/>
        <v>1.2359024999999972</v>
      </c>
      <c r="K16" s="73">
        <f t="shared" si="5"/>
        <v>4.0000000000000027</v>
      </c>
      <c r="L16" s="74">
        <f t="shared" si="18"/>
        <v>2.0000000000000009</v>
      </c>
      <c r="M16" s="79">
        <v>10</v>
      </c>
      <c r="N16" s="51">
        <f t="shared" si="6"/>
        <v>10</v>
      </c>
      <c r="O16" s="51">
        <f t="shared" si="7"/>
        <v>10</v>
      </c>
      <c r="P16" s="51">
        <v>1</v>
      </c>
      <c r="R16" s="63">
        <f t="shared" si="8"/>
        <v>0.90909090909090906</v>
      </c>
      <c r="S16" s="63">
        <f t="shared" si="9"/>
        <v>9.0909090909090899</v>
      </c>
      <c r="T16" s="63">
        <f t="shared" si="10"/>
        <v>40.000000000000028</v>
      </c>
      <c r="U16" s="63">
        <f t="shared" si="11"/>
        <v>200.00000000000014</v>
      </c>
      <c r="V16" s="63">
        <f t="shared" si="12"/>
        <v>10.724452847995947</v>
      </c>
      <c r="W16" s="51">
        <f t="shared" si="13"/>
        <v>4.4000000000000039</v>
      </c>
      <c r="X16" s="72">
        <f t="shared" si="14"/>
        <v>3.5601513873465049</v>
      </c>
    </row>
    <row r="17" spans="1:24">
      <c r="A17" s="74">
        <f t="shared" si="1"/>
        <v>0.36602142398640553</v>
      </c>
      <c r="B17" s="74">
        <f t="shared" si="2"/>
        <v>0.36666666666666664</v>
      </c>
      <c r="C17" s="92">
        <v>1</v>
      </c>
      <c r="D17" s="77">
        <f t="shared" si="0"/>
        <v>1.250160810249997</v>
      </c>
      <c r="E17" s="59">
        <f t="shared" si="15"/>
        <v>0.11100000000000002</v>
      </c>
      <c r="F17" s="59">
        <f t="shared" si="16"/>
        <v>2.1099999999999977</v>
      </c>
      <c r="G17" s="59">
        <f t="shared" si="17"/>
        <v>1.0549999999999988</v>
      </c>
      <c r="H17" s="59">
        <f t="shared" si="17"/>
        <v>1.0549999999999988</v>
      </c>
      <c r="I17" s="60">
        <f t="shared" si="3"/>
        <v>1.1232099999999998</v>
      </c>
      <c r="J17" s="61">
        <f t="shared" si="4"/>
        <v>1.250160810249997</v>
      </c>
      <c r="K17" s="73">
        <f t="shared" si="5"/>
        <v>4.5947934199881431</v>
      </c>
      <c r="L17" s="74">
        <f t="shared" si="18"/>
        <v>2.2000000000000011</v>
      </c>
      <c r="M17" s="79">
        <v>11</v>
      </c>
      <c r="N17" s="51">
        <f t="shared" si="6"/>
        <v>11</v>
      </c>
      <c r="O17" s="51">
        <f t="shared" si="7"/>
        <v>10</v>
      </c>
      <c r="P17" s="51">
        <v>1</v>
      </c>
      <c r="R17" s="63">
        <f t="shared" si="8"/>
        <v>0.90909090909090906</v>
      </c>
      <c r="S17" s="63">
        <f t="shared" si="9"/>
        <v>10</v>
      </c>
      <c r="T17" s="63">
        <f t="shared" si="10"/>
        <v>45.947934199881431</v>
      </c>
      <c r="U17" s="63">
        <f t="shared" si="11"/>
        <v>229.73967099940717</v>
      </c>
      <c r="V17" s="63">
        <f t="shared" si="12"/>
        <v>11.114850575053849</v>
      </c>
      <c r="W17" s="51">
        <f t="shared" si="13"/>
        <v>4.5947934199881431</v>
      </c>
      <c r="X17" s="72">
        <f t="shared" si="14"/>
        <v>3.6753619072968009</v>
      </c>
    </row>
    <row r="18" spans="1:24">
      <c r="A18" s="74">
        <f t="shared" si="1"/>
        <v>0.37892914162759872</v>
      </c>
      <c r="B18" s="74">
        <f t="shared" si="2"/>
        <v>0.4</v>
      </c>
      <c r="C18" s="92">
        <v>1</v>
      </c>
      <c r="D18" s="77">
        <f t="shared" si="0"/>
        <v>1.2645443839999968</v>
      </c>
      <c r="E18" s="59">
        <f t="shared" si="15"/>
        <v>0.11200000000000002</v>
      </c>
      <c r="F18" s="59">
        <f t="shared" si="16"/>
        <v>2.1199999999999974</v>
      </c>
      <c r="G18" s="59">
        <f t="shared" si="17"/>
        <v>1.0599999999999987</v>
      </c>
      <c r="H18" s="59">
        <f t="shared" si="17"/>
        <v>1.0599999999999987</v>
      </c>
      <c r="I18" s="60">
        <f t="shared" si="3"/>
        <v>1.1254399999999998</v>
      </c>
      <c r="J18" s="61">
        <f t="shared" si="4"/>
        <v>1.2645443839999968</v>
      </c>
      <c r="K18" s="73">
        <f t="shared" si="5"/>
        <v>5.2780316430915812</v>
      </c>
      <c r="L18" s="74">
        <f t="shared" si="18"/>
        <v>2.4000000000000012</v>
      </c>
      <c r="M18" s="79">
        <v>12</v>
      </c>
      <c r="N18" s="51">
        <f t="shared" si="6"/>
        <v>12</v>
      </c>
      <c r="O18" s="51">
        <f t="shared" si="7"/>
        <v>10</v>
      </c>
      <c r="P18" s="51">
        <v>1</v>
      </c>
      <c r="R18" s="63">
        <f t="shared" si="8"/>
        <v>0.90909090909090906</v>
      </c>
      <c r="S18" s="63">
        <f t="shared" si="9"/>
        <v>10.909090909090908</v>
      </c>
      <c r="T18" s="63">
        <f t="shared" si="10"/>
        <v>52.780316430915811</v>
      </c>
      <c r="U18" s="63">
        <f t="shared" si="11"/>
        <v>263.90158215457905</v>
      </c>
      <c r="V18" s="63">
        <f t="shared" si="12"/>
        <v>11.519445905479001</v>
      </c>
      <c r="W18" s="51">
        <f t="shared" si="13"/>
        <v>4.8381956728339492</v>
      </c>
      <c r="X18" s="72">
        <f t="shared" si="14"/>
        <v>3.8260386381455485</v>
      </c>
    </row>
    <row r="19" spans="1:24">
      <c r="A19" s="74">
        <f t="shared" si="1"/>
        <v>0.39229204894837449</v>
      </c>
      <c r="B19" s="74">
        <f t="shared" si="2"/>
        <v>0.43333333333333335</v>
      </c>
      <c r="C19" s="92">
        <v>1</v>
      </c>
      <c r="D19" s="77">
        <f t="shared" si="0"/>
        <v>1.2790541902499963</v>
      </c>
      <c r="E19" s="59">
        <f t="shared" si="15"/>
        <v>0.11300000000000002</v>
      </c>
      <c r="F19" s="59">
        <f t="shared" si="16"/>
        <v>2.1299999999999972</v>
      </c>
      <c r="G19" s="59">
        <f t="shared" si="17"/>
        <v>1.0649999999999986</v>
      </c>
      <c r="H19" s="59">
        <f t="shared" si="17"/>
        <v>1.0649999999999986</v>
      </c>
      <c r="I19" s="60">
        <f t="shared" si="3"/>
        <v>1.1276899999999996</v>
      </c>
      <c r="J19" s="61">
        <f t="shared" si="4"/>
        <v>1.2790541902499963</v>
      </c>
      <c r="K19" s="73">
        <f t="shared" si="5"/>
        <v>6.0628662660415973</v>
      </c>
      <c r="L19" s="74">
        <f t="shared" si="18"/>
        <v>2.6000000000000014</v>
      </c>
      <c r="M19" s="79">
        <v>13</v>
      </c>
      <c r="N19" s="51">
        <f t="shared" si="6"/>
        <v>13</v>
      </c>
      <c r="O19" s="51">
        <f t="shared" si="7"/>
        <v>10</v>
      </c>
      <c r="P19" s="51">
        <v>1</v>
      </c>
      <c r="R19" s="63">
        <f t="shared" si="8"/>
        <v>0.90909090909090906</v>
      </c>
      <c r="S19" s="63">
        <f t="shared" si="9"/>
        <v>11.818181818181818</v>
      </c>
      <c r="T19" s="63">
        <f t="shared" si="10"/>
        <v>60.628662660415969</v>
      </c>
      <c r="U19" s="63">
        <f t="shared" si="11"/>
        <v>303.14331330207983</v>
      </c>
      <c r="V19" s="63">
        <f t="shared" si="12"/>
        <v>11.938754689662197</v>
      </c>
      <c r="W19" s="51">
        <f t="shared" si="13"/>
        <v>5.1301176097275052</v>
      </c>
      <c r="X19" s="72">
        <f t="shared" si="14"/>
        <v>4.0108680686349985</v>
      </c>
    </row>
    <row r="20" spans="1:24">
      <c r="A20" s="74">
        <f t="shared" si="1"/>
        <v>0.40612619817811685</v>
      </c>
      <c r="B20" s="74">
        <f t="shared" si="2"/>
        <v>0.46666666666666667</v>
      </c>
      <c r="C20" s="92">
        <v>1</v>
      </c>
      <c r="D20" s="77">
        <f t="shared" si="0"/>
        <v>1.2936912039999959</v>
      </c>
      <c r="E20" s="59">
        <f t="shared" si="15"/>
        <v>0.11400000000000002</v>
      </c>
      <c r="F20" s="59">
        <f t="shared" si="16"/>
        <v>2.139999999999997</v>
      </c>
      <c r="G20" s="59">
        <f t="shared" si="17"/>
        <v>1.0699999999999985</v>
      </c>
      <c r="H20" s="59">
        <f t="shared" si="17"/>
        <v>1.0699999999999985</v>
      </c>
      <c r="I20" s="60">
        <f t="shared" si="3"/>
        <v>1.1299599999999996</v>
      </c>
      <c r="J20" s="61">
        <f t="shared" si="4"/>
        <v>1.2936912039999959</v>
      </c>
      <c r="K20" s="73">
        <f t="shared" si="5"/>
        <v>6.9644045063689983</v>
      </c>
      <c r="L20" s="74">
        <f t="shared" si="18"/>
        <v>2.8000000000000012</v>
      </c>
      <c r="M20" s="79">
        <v>14</v>
      </c>
      <c r="N20" s="51">
        <f t="shared" si="6"/>
        <v>14</v>
      </c>
      <c r="O20" s="51">
        <f t="shared" si="7"/>
        <v>10</v>
      </c>
      <c r="P20" s="51">
        <v>1</v>
      </c>
      <c r="R20" s="63">
        <f t="shared" si="8"/>
        <v>0.90909090909090906</v>
      </c>
      <c r="S20" s="63">
        <f t="shared" si="9"/>
        <v>12.727272727272727</v>
      </c>
      <c r="T20" s="63">
        <f t="shared" si="10"/>
        <v>69.644045063689987</v>
      </c>
      <c r="U20" s="63">
        <f t="shared" si="11"/>
        <v>348.22022531844993</v>
      </c>
      <c r="V20" s="63">
        <f t="shared" si="12"/>
        <v>12.373311504493293</v>
      </c>
      <c r="W20" s="51">
        <f t="shared" si="13"/>
        <v>5.4720321121470707</v>
      </c>
      <c r="X20" s="72">
        <f t="shared" si="14"/>
        <v>4.2297822658358957</v>
      </c>
    </row>
    <row r="21" spans="1:24">
      <c r="A21" s="74">
        <f t="shared" si="1"/>
        <v>0.42044820762685642</v>
      </c>
      <c r="B21" s="74">
        <f t="shared" si="2"/>
        <v>0.5</v>
      </c>
      <c r="C21" s="78">
        <v>1.0750000000000002</v>
      </c>
      <c r="D21" s="77">
        <f t="shared" si="0"/>
        <v>1.4065906367187455</v>
      </c>
      <c r="E21" s="59">
        <f t="shared" si="15"/>
        <v>0.11500000000000002</v>
      </c>
      <c r="F21" s="59">
        <f t="shared" si="16"/>
        <v>2.1499999999999968</v>
      </c>
      <c r="G21" s="59">
        <f t="shared" si="17"/>
        <v>1.0749999999999984</v>
      </c>
      <c r="H21" s="59">
        <f t="shared" si="17"/>
        <v>1.0749999999999984</v>
      </c>
      <c r="I21" s="60">
        <f t="shared" si="3"/>
        <v>1.1322499999999998</v>
      </c>
      <c r="J21" s="61">
        <f t="shared" si="4"/>
        <v>1.3084564062499957</v>
      </c>
      <c r="K21" s="73">
        <f t="shared" si="5"/>
        <v>8.0000000000000071</v>
      </c>
      <c r="L21" s="74">
        <f t="shared" si="18"/>
        <v>3.0000000000000013</v>
      </c>
      <c r="M21" s="79">
        <v>15</v>
      </c>
      <c r="N21" s="51">
        <f t="shared" si="6"/>
        <v>15</v>
      </c>
      <c r="O21" s="51">
        <f t="shared" si="7"/>
        <v>10</v>
      </c>
      <c r="P21" s="51">
        <v>1</v>
      </c>
      <c r="R21" s="63">
        <f t="shared" si="8"/>
        <v>0.90909090909090906</v>
      </c>
      <c r="S21" s="63">
        <f t="shared" si="9"/>
        <v>13.636363636363637</v>
      </c>
      <c r="T21" s="63">
        <f t="shared" si="10"/>
        <v>80.000000000000071</v>
      </c>
      <c r="U21" s="63">
        <f t="shared" si="11"/>
        <v>400.00000000000034</v>
      </c>
      <c r="V21" s="63">
        <f t="shared" si="12"/>
        <v>12.823670332619121</v>
      </c>
      <c r="W21" s="51">
        <f t="shared" si="13"/>
        <v>5.8666666666666716</v>
      </c>
      <c r="X21" s="72">
        <f t="shared" si="14"/>
        <v>4.1708415465869049</v>
      </c>
    </row>
    <row r="22" spans="1:24">
      <c r="A22" s="74">
        <f t="shared" si="1"/>
        <v>0.43527528164806129</v>
      </c>
      <c r="B22" s="74">
        <f t="shared" si="2"/>
        <v>0.53333333333333333</v>
      </c>
      <c r="C22" s="78">
        <v>1.0750000000000002</v>
      </c>
      <c r="D22" s="77">
        <f t="shared" si="0"/>
        <v>1.4226020927999954</v>
      </c>
      <c r="E22" s="59">
        <f t="shared" si="15"/>
        <v>0.11600000000000002</v>
      </c>
      <c r="F22" s="59">
        <f t="shared" si="16"/>
        <v>2.1599999999999966</v>
      </c>
      <c r="G22" s="59">
        <f t="shared" si="17"/>
        <v>1.0799999999999983</v>
      </c>
      <c r="H22" s="59">
        <f t="shared" si="17"/>
        <v>1.0799999999999983</v>
      </c>
      <c r="I22" s="60">
        <f t="shared" si="3"/>
        <v>1.1345599999999996</v>
      </c>
      <c r="J22" s="61">
        <f t="shared" si="4"/>
        <v>1.3233507839999954</v>
      </c>
      <c r="K22" s="73">
        <f t="shared" si="5"/>
        <v>9.1895868399762897</v>
      </c>
      <c r="L22" s="74">
        <f t="shared" si="18"/>
        <v>3.200000000000002</v>
      </c>
      <c r="M22" s="79">
        <v>16</v>
      </c>
      <c r="N22" s="51">
        <f t="shared" si="6"/>
        <v>16</v>
      </c>
      <c r="O22" s="51">
        <f t="shared" si="7"/>
        <v>10</v>
      </c>
      <c r="P22" s="51">
        <v>1</v>
      </c>
      <c r="R22" s="63">
        <f t="shared" si="8"/>
        <v>0.90909090909090906</v>
      </c>
      <c r="S22" s="63">
        <f t="shared" si="9"/>
        <v>14.545454545454545</v>
      </c>
      <c r="T22" s="63">
        <f t="shared" si="10"/>
        <v>91.89586839976289</v>
      </c>
      <c r="U22" s="63">
        <f t="shared" si="11"/>
        <v>459.47934199881445</v>
      </c>
      <c r="V22" s="63">
        <f t="shared" si="12"/>
        <v>13.290405266320805</v>
      </c>
      <c r="W22" s="51">
        <f t="shared" si="13"/>
        <v>6.3178409524836985</v>
      </c>
      <c r="X22" s="72">
        <f t="shared" si="14"/>
        <v>4.4410457319437731</v>
      </c>
    </row>
    <row r="23" spans="1:24">
      <c r="A23" s="74">
        <f t="shared" si="1"/>
        <v>0.45062523130541426</v>
      </c>
      <c r="B23" s="74">
        <f t="shared" si="2"/>
        <v>0.56666666666666665</v>
      </c>
      <c r="C23" s="78">
        <v>1.0750000000000002</v>
      </c>
      <c r="D23" s="77">
        <f t="shared" si="0"/>
        <v>1.4387534800187451</v>
      </c>
      <c r="E23" s="59">
        <f t="shared" si="15"/>
        <v>0.11700000000000002</v>
      </c>
      <c r="F23" s="59">
        <f t="shared" si="16"/>
        <v>2.1699999999999964</v>
      </c>
      <c r="G23" s="59">
        <f t="shared" si="17"/>
        <v>1.0849999999999982</v>
      </c>
      <c r="H23" s="59">
        <f t="shared" si="17"/>
        <v>1.0849999999999982</v>
      </c>
      <c r="I23" s="60">
        <f t="shared" si="3"/>
        <v>1.1368899999999997</v>
      </c>
      <c r="J23" s="61">
        <f t="shared" si="4"/>
        <v>1.3383753302499952</v>
      </c>
      <c r="K23" s="73">
        <f t="shared" si="5"/>
        <v>10.556063286183166</v>
      </c>
      <c r="L23" s="74">
        <f t="shared" si="18"/>
        <v>3.4000000000000017</v>
      </c>
      <c r="M23" s="79">
        <v>17</v>
      </c>
      <c r="N23" s="51">
        <f t="shared" si="6"/>
        <v>17</v>
      </c>
      <c r="O23" s="51">
        <f t="shared" si="7"/>
        <v>10</v>
      </c>
      <c r="P23" s="51">
        <v>1</v>
      </c>
      <c r="R23" s="63">
        <f t="shared" si="8"/>
        <v>0.90909090909090906</v>
      </c>
      <c r="S23" s="63">
        <f t="shared" si="9"/>
        <v>15.454545454545453</v>
      </c>
      <c r="T23" s="63">
        <f t="shared" si="10"/>
        <v>105.56063286183166</v>
      </c>
      <c r="U23" s="63">
        <f t="shared" si="11"/>
        <v>527.80316430915832</v>
      </c>
      <c r="V23" s="63">
        <f t="shared" si="12"/>
        <v>13.774111236902163</v>
      </c>
      <c r="W23" s="51">
        <f t="shared" si="13"/>
        <v>6.8303938910596962</v>
      </c>
      <c r="X23" s="72">
        <f t="shared" si="14"/>
        <v>4.7474386584772708</v>
      </c>
    </row>
    <row r="24" spans="1:24">
      <c r="A24" s="74">
        <f t="shared" si="1"/>
        <v>0.46651649576840293</v>
      </c>
      <c r="B24" s="74">
        <f t="shared" si="2"/>
        <v>0.6</v>
      </c>
      <c r="C24" s="78">
        <v>1.0750000000000002</v>
      </c>
      <c r="D24" s="77">
        <f t="shared" si="0"/>
        <v>1.4550458722999946</v>
      </c>
      <c r="E24" s="59">
        <f t="shared" si="15"/>
        <v>0.11800000000000002</v>
      </c>
      <c r="F24" s="59">
        <f t="shared" si="16"/>
        <v>2.1799999999999962</v>
      </c>
      <c r="G24" s="59">
        <f t="shared" ref="G24:H39" si="19">G23+0.5%</f>
        <v>1.0899999999999981</v>
      </c>
      <c r="H24" s="59">
        <f t="shared" si="19"/>
        <v>1.0899999999999981</v>
      </c>
      <c r="I24" s="60">
        <f t="shared" si="3"/>
        <v>1.1392399999999996</v>
      </c>
      <c r="J24" s="61">
        <f t="shared" si="4"/>
        <v>1.3535310439999948</v>
      </c>
      <c r="K24" s="73">
        <f t="shared" si="5"/>
        <v>12.125732532083198</v>
      </c>
      <c r="L24" s="74">
        <f t="shared" si="18"/>
        <v>3.6000000000000019</v>
      </c>
      <c r="M24" s="79">
        <v>18</v>
      </c>
      <c r="N24" s="51">
        <f t="shared" si="6"/>
        <v>18</v>
      </c>
      <c r="O24" s="51">
        <f t="shared" si="7"/>
        <v>10</v>
      </c>
      <c r="P24" s="51">
        <v>1</v>
      </c>
      <c r="R24" s="63">
        <f t="shared" si="8"/>
        <v>0.90909090909090906</v>
      </c>
      <c r="S24" s="63">
        <f t="shared" si="9"/>
        <v>16.363636363636363</v>
      </c>
      <c r="T24" s="63">
        <f t="shared" si="10"/>
        <v>121.25732532083198</v>
      </c>
      <c r="U24" s="63">
        <f t="shared" si="11"/>
        <v>606.28662660415989</v>
      </c>
      <c r="V24" s="63">
        <f t="shared" si="12"/>
        <v>14.275404770513131</v>
      </c>
      <c r="W24" s="51">
        <f t="shared" si="13"/>
        <v>7.4101698807175103</v>
      </c>
      <c r="X24" s="72">
        <f t="shared" si="14"/>
        <v>5.0927397010543975</v>
      </c>
    </row>
    <row r="25" spans="1:24">
      <c r="A25" s="74">
        <f t="shared" si="1"/>
        <v>0.48296816446242202</v>
      </c>
      <c r="B25" s="74">
        <f t="shared" si="2"/>
        <v>0.6333333333333333</v>
      </c>
      <c r="C25" s="78">
        <v>1.0750000000000002</v>
      </c>
      <c r="D25" s="77">
        <f t="shared" si="0"/>
        <v>1.4714803500187441</v>
      </c>
      <c r="E25" s="59">
        <f t="shared" si="15"/>
        <v>0.11900000000000002</v>
      </c>
      <c r="F25" s="59">
        <f t="shared" si="16"/>
        <v>2.1899999999999959</v>
      </c>
      <c r="G25" s="59">
        <f t="shared" si="19"/>
        <v>1.094999999999998</v>
      </c>
      <c r="H25" s="59">
        <f t="shared" si="19"/>
        <v>1.094999999999998</v>
      </c>
      <c r="I25" s="60">
        <f t="shared" si="3"/>
        <v>1.1416099999999996</v>
      </c>
      <c r="J25" s="61">
        <f t="shared" si="4"/>
        <v>1.3688189302499942</v>
      </c>
      <c r="K25" s="73">
        <f t="shared" si="5"/>
        <v>13.928809012738004</v>
      </c>
      <c r="L25" s="74">
        <f t="shared" si="18"/>
        <v>3.800000000000002</v>
      </c>
      <c r="M25" s="79">
        <v>19</v>
      </c>
      <c r="N25" s="51">
        <f t="shared" si="6"/>
        <v>19</v>
      </c>
      <c r="O25" s="51">
        <f t="shared" si="7"/>
        <v>10</v>
      </c>
      <c r="P25" s="51">
        <v>1</v>
      </c>
      <c r="R25" s="63">
        <f t="shared" si="8"/>
        <v>0.90909090909090906</v>
      </c>
      <c r="S25" s="63">
        <f t="shared" si="9"/>
        <v>17.272727272727273</v>
      </c>
      <c r="T25" s="63">
        <f t="shared" si="10"/>
        <v>139.28809012738003</v>
      </c>
      <c r="U25" s="63">
        <f t="shared" si="11"/>
        <v>696.4404506369001</v>
      </c>
      <c r="V25" s="63">
        <f t="shared" si="12"/>
        <v>14.794924771365528</v>
      </c>
      <c r="W25" s="51">
        <f t="shared" si="13"/>
        <v>8.0640473231641074</v>
      </c>
      <c r="X25" s="72">
        <f t="shared" si="14"/>
        <v>5.4802276653313005</v>
      </c>
    </row>
    <row r="26" spans="1:24">
      <c r="A26" s="74">
        <f t="shared" si="1"/>
        <v>0.49999999999999922</v>
      </c>
      <c r="B26" s="74">
        <f t="shared" si="2"/>
        <v>0.66666666666666663</v>
      </c>
      <c r="C26" s="78">
        <v>1.0750000000000002</v>
      </c>
      <c r="D26" s="77">
        <f t="shared" si="0"/>
        <v>1.4880579999999939</v>
      </c>
      <c r="E26" s="59">
        <f t="shared" si="15"/>
        <v>0.12000000000000002</v>
      </c>
      <c r="F26" s="59">
        <f t="shared" si="16"/>
        <v>2.1999999999999957</v>
      </c>
      <c r="G26" s="59">
        <f t="shared" si="19"/>
        <v>1.0999999999999979</v>
      </c>
      <c r="H26" s="59">
        <f t="shared" si="19"/>
        <v>1.0999999999999979</v>
      </c>
      <c r="I26" s="60">
        <f t="shared" si="3"/>
        <v>1.1439999999999995</v>
      </c>
      <c r="J26" s="61">
        <f t="shared" si="4"/>
        <v>1.3842399999999941</v>
      </c>
      <c r="K26" s="73">
        <f t="shared" si="5"/>
        <v>16.000000000000021</v>
      </c>
      <c r="L26" s="74">
        <f t="shared" si="18"/>
        <v>4.0000000000000018</v>
      </c>
      <c r="M26" s="79">
        <v>20</v>
      </c>
      <c r="N26" s="51">
        <f t="shared" si="6"/>
        <v>20</v>
      </c>
      <c r="O26" s="51">
        <f t="shared" si="7"/>
        <v>10</v>
      </c>
      <c r="P26" s="51">
        <v>2</v>
      </c>
      <c r="R26" s="63">
        <f t="shared" si="8"/>
        <v>1.8181818181818181</v>
      </c>
      <c r="S26" s="63">
        <f t="shared" si="9"/>
        <v>36.36363636363636</v>
      </c>
      <c r="T26" s="63">
        <f t="shared" si="10"/>
        <v>160.00000000000023</v>
      </c>
      <c r="U26" s="63">
        <f t="shared" si="11"/>
        <v>800.00000000000114</v>
      </c>
      <c r="V26" s="63">
        <f t="shared" si="12"/>
        <v>15.333333333333311</v>
      </c>
      <c r="W26" s="51">
        <f t="shared" si="13"/>
        <v>4.4000000000000066</v>
      </c>
      <c r="X26" s="72">
        <f t="shared" si="14"/>
        <v>2.9568739928148129</v>
      </c>
    </row>
    <row r="27" spans="1:24">
      <c r="A27" s="74">
        <f t="shared" si="1"/>
        <v>0.5176324619206879</v>
      </c>
      <c r="B27" s="74">
        <f t="shared" si="2"/>
        <v>0.7</v>
      </c>
      <c r="C27" s="78">
        <v>1.0750000000000002</v>
      </c>
      <c r="D27" s="77">
        <f t="shared" si="0"/>
        <v>1.5047799155187433</v>
      </c>
      <c r="E27" s="59">
        <f t="shared" si="15"/>
        <v>0.12100000000000002</v>
      </c>
      <c r="F27" s="59">
        <f t="shared" si="16"/>
        <v>2.2099999999999955</v>
      </c>
      <c r="G27" s="59">
        <f t="shared" si="19"/>
        <v>1.1049999999999978</v>
      </c>
      <c r="H27" s="59">
        <f t="shared" si="19"/>
        <v>1.1049999999999978</v>
      </c>
      <c r="I27" s="60">
        <f t="shared" si="3"/>
        <v>1.1464099999999995</v>
      </c>
      <c r="J27" s="61">
        <f t="shared" si="4"/>
        <v>1.3997952702499936</v>
      </c>
      <c r="K27" s="73">
        <f t="shared" si="5"/>
        <v>18.379173679952583</v>
      </c>
      <c r="L27" s="74">
        <f t="shared" si="18"/>
        <v>4.200000000000002</v>
      </c>
      <c r="M27" s="79">
        <v>21</v>
      </c>
      <c r="N27" s="51">
        <f t="shared" si="6"/>
        <v>21</v>
      </c>
      <c r="O27" s="51">
        <f t="shared" si="7"/>
        <v>10</v>
      </c>
      <c r="P27" s="51">
        <v>1</v>
      </c>
      <c r="R27" s="63">
        <f t="shared" si="8"/>
        <v>1.8181818181818181</v>
      </c>
      <c r="S27" s="63">
        <f t="shared" si="9"/>
        <v>38.18181818181818</v>
      </c>
      <c r="T27" s="63">
        <f t="shared" si="10"/>
        <v>183.79173679952584</v>
      </c>
      <c r="U27" s="63">
        <f t="shared" si="11"/>
        <v>918.95868399762912</v>
      </c>
      <c r="V27" s="63">
        <f t="shared" si="12"/>
        <v>15.891316580965118</v>
      </c>
      <c r="W27" s="51">
        <f t="shared" si="13"/>
        <v>4.8135931066542481</v>
      </c>
      <c r="X27" s="72">
        <f t="shared" si="14"/>
        <v>3.1988685235706753</v>
      </c>
    </row>
    <row r="28" spans="1:24">
      <c r="A28" s="74">
        <f t="shared" si="1"/>
        <v>0.53588673126814579</v>
      </c>
      <c r="B28" s="74">
        <f t="shared" si="2"/>
        <v>0.73333333333333328</v>
      </c>
      <c r="C28" s="78">
        <v>1.0750000000000002</v>
      </c>
      <c r="D28" s="77">
        <f t="shared" si="0"/>
        <v>1.5216471962999931</v>
      </c>
      <c r="E28" s="59">
        <f t="shared" si="15"/>
        <v>0.12200000000000003</v>
      </c>
      <c r="F28" s="59">
        <f t="shared" si="16"/>
        <v>2.2199999999999953</v>
      </c>
      <c r="G28" s="59">
        <f t="shared" si="19"/>
        <v>1.1099999999999977</v>
      </c>
      <c r="H28" s="59">
        <f t="shared" si="19"/>
        <v>1.1099999999999977</v>
      </c>
      <c r="I28" s="60">
        <f t="shared" si="3"/>
        <v>1.1488399999999994</v>
      </c>
      <c r="J28" s="61">
        <f t="shared" si="4"/>
        <v>1.4154857639999934</v>
      </c>
      <c r="K28" s="73">
        <f t="shared" si="5"/>
        <v>21.112126572366336</v>
      </c>
      <c r="L28" s="74">
        <f t="shared" si="18"/>
        <v>4.4000000000000021</v>
      </c>
      <c r="M28" s="79">
        <v>22</v>
      </c>
      <c r="N28" s="51">
        <f t="shared" si="6"/>
        <v>22</v>
      </c>
      <c r="O28" s="51">
        <f t="shared" si="7"/>
        <v>10</v>
      </c>
      <c r="P28" s="51">
        <v>1</v>
      </c>
      <c r="R28" s="63">
        <f t="shared" si="8"/>
        <v>1.8181818181818181</v>
      </c>
      <c r="S28" s="63">
        <f t="shared" si="9"/>
        <v>40</v>
      </c>
      <c r="T28" s="63">
        <f t="shared" si="10"/>
        <v>211.12126572366336</v>
      </c>
      <c r="U28" s="63">
        <f t="shared" si="11"/>
        <v>1055.6063286183169</v>
      </c>
      <c r="V28" s="63">
        <f t="shared" si="12"/>
        <v>16.469585540974347</v>
      </c>
      <c r="W28" s="51">
        <f t="shared" si="13"/>
        <v>5.2780316430915839</v>
      </c>
      <c r="X28" s="72">
        <f t="shared" si="14"/>
        <v>3.4686303473798263</v>
      </c>
    </row>
    <row r="29" spans="1:24">
      <c r="A29" s="74">
        <f t="shared" si="1"/>
        <v>0.55478473603392175</v>
      </c>
      <c r="B29" s="74">
        <f t="shared" si="2"/>
        <v>0.76666666666666672</v>
      </c>
      <c r="C29" s="78">
        <v>1.0750000000000002</v>
      </c>
      <c r="D29" s="77">
        <f t="shared" si="0"/>
        <v>1.538660948518743</v>
      </c>
      <c r="E29" s="59">
        <f t="shared" si="15"/>
        <v>0.12300000000000003</v>
      </c>
      <c r="F29" s="59">
        <f t="shared" si="16"/>
        <v>2.2299999999999951</v>
      </c>
      <c r="G29" s="59">
        <f t="shared" si="19"/>
        <v>1.1149999999999975</v>
      </c>
      <c r="H29" s="59">
        <f t="shared" si="19"/>
        <v>1.1149999999999975</v>
      </c>
      <c r="I29" s="60">
        <f t="shared" si="3"/>
        <v>1.1512899999999995</v>
      </c>
      <c r="J29" s="61">
        <f t="shared" si="4"/>
        <v>1.4313125102499933</v>
      </c>
      <c r="K29" s="73">
        <f t="shared" si="5"/>
        <v>24.251465064166407</v>
      </c>
      <c r="L29" s="74">
        <f t="shared" si="18"/>
        <v>4.6000000000000023</v>
      </c>
      <c r="M29" s="79">
        <v>23</v>
      </c>
      <c r="N29" s="51">
        <f t="shared" si="6"/>
        <v>23</v>
      </c>
      <c r="O29" s="51">
        <f t="shared" si="7"/>
        <v>10</v>
      </c>
      <c r="P29" s="51">
        <v>1</v>
      </c>
      <c r="R29" s="63">
        <f t="shared" si="8"/>
        <v>1.8181818181818181</v>
      </c>
      <c r="S29" s="63">
        <f t="shared" si="9"/>
        <v>41.81818181818182</v>
      </c>
      <c r="T29" s="63">
        <f t="shared" si="10"/>
        <v>242.51465064166408</v>
      </c>
      <c r="U29" s="63">
        <f t="shared" si="11"/>
        <v>1212.5732532083205</v>
      </c>
      <c r="V29" s="63">
        <f t="shared" si="12"/>
        <v>17.068877045310327</v>
      </c>
      <c r="W29" s="51">
        <f t="shared" si="13"/>
        <v>5.7992633849093584</v>
      </c>
      <c r="X29" s="72">
        <f t="shared" si="14"/>
        <v>3.7690326712277091</v>
      </c>
    </row>
    <row r="30" spans="1:24">
      <c r="A30" s="74">
        <f t="shared" si="1"/>
        <v>0.57434917749851677</v>
      </c>
      <c r="B30" s="74">
        <f t="shared" si="2"/>
        <v>0.8</v>
      </c>
      <c r="C30" s="78">
        <v>1.0750000000000002</v>
      </c>
      <c r="D30" s="77">
        <f t="shared" si="0"/>
        <v>1.5558222847999923</v>
      </c>
      <c r="E30" s="59">
        <f t="shared" si="15"/>
        <v>0.12400000000000003</v>
      </c>
      <c r="F30" s="59">
        <f t="shared" si="16"/>
        <v>2.2399999999999949</v>
      </c>
      <c r="G30" s="59">
        <f t="shared" si="19"/>
        <v>1.1199999999999974</v>
      </c>
      <c r="H30" s="59">
        <f t="shared" si="19"/>
        <v>1.1199999999999974</v>
      </c>
      <c r="I30" s="60">
        <f t="shared" si="3"/>
        <v>1.1537599999999995</v>
      </c>
      <c r="J30" s="61">
        <f t="shared" si="4"/>
        <v>1.4472765439999926</v>
      </c>
      <c r="K30" s="73">
        <f t="shared" si="5"/>
        <v>27.857618025476015</v>
      </c>
      <c r="L30" s="74">
        <f t="shared" si="18"/>
        <v>4.8000000000000025</v>
      </c>
      <c r="M30" s="79">
        <v>24</v>
      </c>
      <c r="N30" s="51">
        <f t="shared" si="6"/>
        <v>24</v>
      </c>
      <c r="O30" s="51">
        <f t="shared" si="7"/>
        <v>10</v>
      </c>
      <c r="P30" s="51">
        <v>1</v>
      </c>
      <c r="R30" s="63">
        <f t="shared" si="8"/>
        <v>1.8181818181818181</v>
      </c>
      <c r="S30" s="63">
        <f t="shared" si="9"/>
        <v>43.636363636363633</v>
      </c>
      <c r="T30" s="63">
        <f t="shared" si="10"/>
        <v>278.57618025476017</v>
      </c>
      <c r="U30" s="63">
        <f t="shared" si="11"/>
        <v>1392.8809012738009</v>
      </c>
      <c r="V30" s="63">
        <f t="shared" si="12"/>
        <v>17.689954666954318</v>
      </c>
      <c r="W30" s="51">
        <f t="shared" si="13"/>
        <v>6.3840374641715876</v>
      </c>
      <c r="X30" s="72">
        <f t="shared" si="14"/>
        <v>4.1033204926694333</v>
      </c>
    </row>
    <row r="31" spans="1:24">
      <c r="A31" s="74">
        <f t="shared" si="1"/>
        <v>0.59460355750135974</v>
      </c>
      <c r="B31" s="74">
        <f t="shared" si="2"/>
        <v>0.83333333333333337</v>
      </c>
      <c r="C31" s="78">
        <v>1.0750000000000002</v>
      </c>
      <c r="D31" s="77">
        <f t="shared" si="0"/>
        <v>1.5731323242187418</v>
      </c>
      <c r="E31" s="59">
        <f t="shared" si="15"/>
        <v>0.12500000000000003</v>
      </c>
      <c r="F31" s="59">
        <f t="shared" si="16"/>
        <v>2.2499999999999947</v>
      </c>
      <c r="G31" s="59">
        <f t="shared" si="19"/>
        <v>1.1249999999999973</v>
      </c>
      <c r="H31" s="59">
        <f t="shared" si="19"/>
        <v>1.1249999999999973</v>
      </c>
      <c r="I31" s="60">
        <f t="shared" si="3"/>
        <v>1.1562499999999993</v>
      </c>
      <c r="J31" s="61">
        <f t="shared" si="4"/>
        <v>1.4633789062499922</v>
      </c>
      <c r="K31" s="73">
        <f t="shared" si="5"/>
        <v>32.000000000000057</v>
      </c>
      <c r="L31" s="74">
        <f t="shared" si="18"/>
        <v>5.0000000000000027</v>
      </c>
      <c r="M31" s="79">
        <v>25</v>
      </c>
      <c r="N31" s="51">
        <f t="shared" si="6"/>
        <v>25</v>
      </c>
      <c r="O31" s="51">
        <f t="shared" si="7"/>
        <v>10</v>
      </c>
      <c r="P31" s="51">
        <v>1</v>
      </c>
      <c r="R31" s="63">
        <f t="shared" si="8"/>
        <v>1.8181818181818181</v>
      </c>
      <c r="S31" s="63">
        <f t="shared" si="9"/>
        <v>45.454545454545453</v>
      </c>
      <c r="T31" s="63">
        <f t="shared" si="10"/>
        <v>320.00000000000057</v>
      </c>
      <c r="U31" s="63">
        <f t="shared" si="11"/>
        <v>1600.0000000000027</v>
      </c>
      <c r="V31" s="63">
        <f t="shared" si="12"/>
        <v>18.333609689625259</v>
      </c>
      <c r="W31" s="51">
        <f t="shared" si="13"/>
        <v>7.0400000000000125</v>
      </c>
      <c r="X31" s="72">
        <f t="shared" si="14"/>
        <v>4.4751480162333186</v>
      </c>
    </row>
    <row r="32" spans="1:24">
      <c r="A32" s="74">
        <f t="shared" si="1"/>
        <v>0.61557220667245749</v>
      </c>
      <c r="B32" s="74">
        <f t="shared" si="2"/>
        <v>0.8666666666666667</v>
      </c>
      <c r="C32" s="78">
        <v>1.0750000000000002</v>
      </c>
      <c r="D32" s="77">
        <f t="shared" si="0"/>
        <v>1.5905921922999915</v>
      </c>
      <c r="E32" s="59">
        <f t="shared" si="15"/>
        <v>0.12600000000000003</v>
      </c>
      <c r="F32" s="59">
        <f t="shared" si="16"/>
        <v>2.2599999999999945</v>
      </c>
      <c r="G32" s="59">
        <f t="shared" si="19"/>
        <v>1.1299999999999972</v>
      </c>
      <c r="H32" s="59">
        <f t="shared" si="19"/>
        <v>1.1299999999999972</v>
      </c>
      <c r="I32" s="60">
        <f t="shared" si="3"/>
        <v>1.1587599999999993</v>
      </c>
      <c r="J32" s="61">
        <f t="shared" si="4"/>
        <v>1.4796206439999919</v>
      </c>
      <c r="K32" s="73">
        <f t="shared" si="5"/>
        <v>36.75834735990518</v>
      </c>
      <c r="L32" s="74">
        <f t="shared" si="18"/>
        <v>5.2000000000000028</v>
      </c>
      <c r="M32" s="79">
        <v>26</v>
      </c>
      <c r="N32" s="51">
        <f t="shared" si="6"/>
        <v>26</v>
      </c>
      <c r="O32" s="51">
        <f t="shared" si="7"/>
        <v>10</v>
      </c>
      <c r="P32" s="51">
        <v>1</v>
      </c>
      <c r="R32" s="63">
        <f t="shared" si="8"/>
        <v>1.8181818181818181</v>
      </c>
      <c r="S32" s="63">
        <f t="shared" si="9"/>
        <v>47.272727272727273</v>
      </c>
      <c r="T32" s="63">
        <f t="shared" si="10"/>
        <v>367.58347359905179</v>
      </c>
      <c r="U32" s="63">
        <f t="shared" si="11"/>
        <v>1837.9173679952589</v>
      </c>
      <c r="V32" s="63">
        <f t="shared" si="12"/>
        <v>19.000662112623189</v>
      </c>
      <c r="W32" s="51">
        <f t="shared" si="13"/>
        <v>7.7758042492107107</v>
      </c>
      <c r="X32" s="72">
        <f t="shared" si="14"/>
        <v>4.8886221665447263</v>
      </c>
    </row>
    <row r="33" spans="1:24">
      <c r="A33" s="74">
        <f t="shared" si="1"/>
        <v>0.63728031365963045</v>
      </c>
      <c r="B33" s="74">
        <f t="shared" si="2"/>
        <v>0.9</v>
      </c>
      <c r="C33" s="78">
        <v>1.0750000000000002</v>
      </c>
      <c r="D33" s="77">
        <f t="shared" si="0"/>
        <v>1.6082030210187412</v>
      </c>
      <c r="E33" s="59">
        <f t="shared" si="15"/>
        <v>0.12700000000000003</v>
      </c>
      <c r="F33" s="59">
        <f t="shared" si="16"/>
        <v>2.2699999999999942</v>
      </c>
      <c r="G33" s="59">
        <f t="shared" si="19"/>
        <v>1.1349999999999971</v>
      </c>
      <c r="H33" s="59">
        <f t="shared" si="19"/>
        <v>1.1349999999999971</v>
      </c>
      <c r="I33" s="60">
        <f t="shared" si="3"/>
        <v>1.1612899999999993</v>
      </c>
      <c r="J33" s="61">
        <f t="shared" si="4"/>
        <v>1.4960028102499916</v>
      </c>
      <c r="K33" s="73">
        <f t="shared" si="5"/>
        <v>42.224253144732685</v>
      </c>
      <c r="L33" s="74">
        <f t="shared" si="18"/>
        <v>5.400000000000003</v>
      </c>
      <c r="M33" s="79">
        <v>27</v>
      </c>
      <c r="N33" s="51">
        <f t="shared" si="6"/>
        <v>27</v>
      </c>
      <c r="O33" s="51">
        <f t="shared" si="7"/>
        <v>10</v>
      </c>
      <c r="P33" s="51">
        <v>1</v>
      </c>
      <c r="R33" s="63">
        <f t="shared" si="8"/>
        <v>1.8181818181818181</v>
      </c>
      <c r="S33" s="63">
        <f t="shared" si="9"/>
        <v>49.090909090909086</v>
      </c>
      <c r="T33" s="63">
        <f t="shared" si="10"/>
        <v>422.24253144732688</v>
      </c>
      <c r="U33" s="63">
        <f t="shared" si="11"/>
        <v>2111.2126572366342</v>
      </c>
      <c r="V33" s="63">
        <f t="shared" si="12"/>
        <v>19.691961692082579</v>
      </c>
      <c r="W33" s="51">
        <f t="shared" si="13"/>
        <v>8.6012367517048069</v>
      </c>
      <c r="X33" s="72">
        <f t="shared" si="14"/>
        <v>5.3483525645016012</v>
      </c>
    </row>
    <row r="34" spans="1:24">
      <c r="A34" s="74">
        <f t="shared" si="1"/>
        <v>0.65975395538644654</v>
      </c>
      <c r="B34" s="74">
        <f t="shared" si="2"/>
        <v>0.93333333333333335</v>
      </c>
      <c r="C34" s="78">
        <v>1.0750000000000002</v>
      </c>
      <c r="D34" s="77">
        <f t="shared" si="0"/>
        <v>1.6259659487999907</v>
      </c>
      <c r="E34" s="59">
        <f t="shared" si="15"/>
        <v>0.12800000000000003</v>
      </c>
      <c r="F34" s="59">
        <f t="shared" si="16"/>
        <v>2.279999999999994</v>
      </c>
      <c r="G34" s="59">
        <f t="shared" si="19"/>
        <v>1.139999999999997</v>
      </c>
      <c r="H34" s="59">
        <f t="shared" si="19"/>
        <v>1.139999999999997</v>
      </c>
      <c r="I34" s="60">
        <f t="shared" si="3"/>
        <v>1.1638399999999993</v>
      </c>
      <c r="J34" s="61">
        <f t="shared" si="4"/>
        <v>1.5125264639999911</v>
      </c>
      <c r="K34" s="73">
        <f t="shared" si="5"/>
        <v>48.502930128332828</v>
      </c>
      <c r="L34" s="74">
        <f t="shared" si="18"/>
        <v>5.6000000000000032</v>
      </c>
      <c r="M34" s="79">
        <v>28</v>
      </c>
      <c r="N34" s="51">
        <f t="shared" si="6"/>
        <v>28</v>
      </c>
      <c r="O34" s="51">
        <f t="shared" si="7"/>
        <v>10</v>
      </c>
      <c r="P34" s="51">
        <v>1</v>
      </c>
      <c r="R34" s="63">
        <f t="shared" si="8"/>
        <v>1.8181818181818181</v>
      </c>
      <c r="S34" s="63">
        <f t="shared" si="9"/>
        <v>50.909090909090907</v>
      </c>
      <c r="T34" s="63">
        <f t="shared" si="10"/>
        <v>485.02930128332827</v>
      </c>
      <c r="U34" s="63">
        <f t="shared" si="11"/>
        <v>2425.1465064166414</v>
      </c>
      <c r="V34" s="63">
        <f t="shared" si="12"/>
        <v>20.408389019954079</v>
      </c>
      <c r="W34" s="51">
        <f t="shared" si="13"/>
        <v>9.5273612752082339</v>
      </c>
      <c r="X34" s="72">
        <f t="shared" si="14"/>
        <v>5.8595084861646081</v>
      </c>
    </row>
    <row r="35" spans="1:24">
      <c r="A35" s="74">
        <f t="shared" si="1"/>
        <v>0.68302012837719717</v>
      </c>
      <c r="B35" s="74">
        <f t="shared" si="2"/>
        <v>0.96666666666666667</v>
      </c>
      <c r="C35" s="78">
        <v>1.0750000000000002</v>
      </c>
      <c r="D35" s="77">
        <f t="shared" si="0"/>
        <v>1.6438821205187404</v>
      </c>
      <c r="E35" s="59">
        <f t="shared" si="15"/>
        <v>0.12900000000000003</v>
      </c>
      <c r="F35" s="59">
        <f t="shared" si="16"/>
        <v>2.2899999999999938</v>
      </c>
      <c r="G35" s="59">
        <f t="shared" si="19"/>
        <v>1.1449999999999969</v>
      </c>
      <c r="H35" s="59">
        <f t="shared" si="19"/>
        <v>1.1449999999999969</v>
      </c>
      <c r="I35" s="60">
        <f t="shared" si="3"/>
        <v>1.1664099999999993</v>
      </c>
      <c r="J35" s="61">
        <f t="shared" si="4"/>
        <v>1.5291926702499907</v>
      </c>
      <c r="K35" s="73">
        <f t="shared" si="5"/>
        <v>55.715236050952051</v>
      </c>
      <c r="L35" s="74">
        <f t="shared" si="18"/>
        <v>5.8000000000000034</v>
      </c>
      <c r="M35" s="79">
        <v>29</v>
      </c>
      <c r="N35" s="51">
        <f t="shared" si="6"/>
        <v>29</v>
      </c>
      <c r="O35" s="51">
        <f t="shared" si="7"/>
        <v>10</v>
      </c>
      <c r="P35" s="51">
        <v>1</v>
      </c>
      <c r="R35" s="63">
        <f t="shared" si="8"/>
        <v>1.8181818181818181</v>
      </c>
      <c r="S35" s="63">
        <f t="shared" si="9"/>
        <v>52.727272727272727</v>
      </c>
      <c r="T35" s="63">
        <f t="shared" si="10"/>
        <v>557.15236050952046</v>
      </c>
      <c r="U35" s="63">
        <f t="shared" si="11"/>
        <v>2785.7618025476022</v>
      </c>
      <c r="V35" s="63">
        <f t="shared" si="12"/>
        <v>21.150856642080537</v>
      </c>
      <c r="W35" s="51">
        <f t="shared" si="13"/>
        <v>10.566682699318491</v>
      </c>
      <c r="X35" s="72">
        <f t="shared" si="14"/>
        <v>6.4278834640430835</v>
      </c>
    </row>
    <row r="36" spans="1:24">
      <c r="A36" s="74">
        <f t="shared" si="1"/>
        <v>0.70710678118654691</v>
      </c>
      <c r="B36" s="74">
        <f t="shared" si="2"/>
        <v>1</v>
      </c>
      <c r="C36" s="78">
        <v>1.0750000000000002</v>
      </c>
      <c r="D36" s="77">
        <f t="shared" si="0"/>
        <v>1.6619526874999897</v>
      </c>
      <c r="E36" s="59">
        <f t="shared" si="15"/>
        <v>0.13000000000000003</v>
      </c>
      <c r="F36" s="59">
        <f t="shared" si="16"/>
        <v>2.2999999999999936</v>
      </c>
      <c r="G36" s="59">
        <f t="shared" si="19"/>
        <v>1.1499999999999968</v>
      </c>
      <c r="H36" s="59">
        <f t="shared" si="19"/>
        <v>1.1499999999999968</v>
      </c>
      <c r="I36" s="60">
        <f t="shared" si="3"/>
        <v>1.1689999999999992</v>
      </c>
      <c r="J36" s="61">
        <f t="shared" si="4"/>
        <v>1.5460024999999902</v>
      </c>
      <c r="K36" s="73">
        <f t="shared" si="5"/>
        <v>64.000000000000114</v>
      </c>
      <c r="L36" s="74">
        <f t="shared" si="18"/>
        <v>6.0000000000000027</v>
      </c>
      <c r="M36" s="79">
        <v>30</v>
      </c>
      <c r="N36" s="51">
        <f t="shared" si="6"/>
        <v>30</v>
      </c>
      <c r="O36" s="51">
        <f t="shared" si="7"/>
        <v>10</v>
      </c>
      <c r="P36" s="51">
        <v>1</v>
      </c>
      <c r="R36" s="63">
        <f t="shared" si="8"/>
        <v>1.8181818181818181</v>
      </c>
      <c r="S36" s="63">
        <f t="shared" si="9"/>
        <v>54.545454545454547</v>
      </c>
      <c r="T36" s="63">
        <f t="shared" si="10"/>
        <v>640.00000000000114</v>
      </c>
      <c r="U36" s="63">
        <f t="shared" si="11"/>
        <v>3200.0000000000055</v>
      </c>
      <c r="V36" s="63">
        <f t="shared" si="12"/>
        <v>21.920310216782955</v>
      </c>
      <c r="W36" s="51">
        <f t="shared" si="13"/>
        <v>11.733333333333354</v>
      </c>
      <c r="X36" s="72">
        <f t="shared" si="14"/>
        <v>7.0599683261641744</v>
      </c>
    </row>
    <row r="37" spans="1:24">
      <c r="A37" s="74">
        <f t="shared" si="1"/>
        <v>0.73204284797281216</v>
      </c>
      <c r="B37" s="74">
        <f t="shared" si="2"/>
        <v>1.0333333333333334</v>
      </c>
      <c r="C37" s="78">
        <v>1.0750000000000002</v>
      </c>
      <c r="D37" s="77">
        <f t="shared" si="0"/>
        <v>1.6801788075187396</v>
      </c>
      <c r="E37" s="59">
        <f t="shared" si="15"/>
        <v>0.13100000000000003</v>
      </c>
      <c r="F37" s="59">
        <f t="shared" si="16"/>
        <v>2.3099999999999934</v>
      </c>
      <c r="G37" s="59">
        <f t="shared" si="19"/>
        <v>1.1549999999999967</v>
      </c>
      <c r="H37" s="59">
        <f t="shared" si="19"/>
        <v>1.1549999999999967</v>
      </c>
      <c r="I37" s="60">
        <f t="shared" si="3"/>
        <v>1.1716099999999992</v>
      </c>
      <c r="J37" s="61">
        <f t="shared" si="4"/>
        <v>1.56295703024999</v>
      </c>
      <c r="K37" s="73">
        <f t="shared" si="5"/>
        <v>73.516694719810388</v>
      </c>
      <c r="L37" s="74">
        <f t="shared" si="18"/>
        <v>6.2000000000000037</v>
      </c>
      <c r="M37" s="79">
        <v>31</v>
      </c>
      <c r="N37" s="51">
        <f t="shared" si="6"/>
        <v>31</v>
      </c>
      <c r="O37" s="51">
        <f t="shared" si="7"/>
        <v>10</v>
      </c>
      <c r="P37" s="51">
        <v>1</v>
      </c>
      <c r="R37" s="63">
        <f t="shared" si="8"/>
        <v>1.8181818181818181</v>
      </c>
      <c r="S37" s="63">
        <f t="shared" si="9"/>
        <v>56.36363636363636</v>
      </c>
      <c r="T37" s="63">
        <f t="shared" si="10"/>
        <v>735.16694719810391</v>
      </c>
      <c r="U37" s="63">
        <f t="shared" si="11"/>
        <v>3675.8347359905197</v>
      </c>
      <c r="V37" s="63">
        <f t="shared" si="12"/>
        <v>22.717729715422937</v>
      </c>
      <c r="W37" s="51">
        <f t="shared" si="13"/>
        <v>13.043284547063134</v>
      </c>
      <c r="X37" s="72">
        <f t="shared" si="14"/>
        <v>7.763033606122697</v>
      </c>
    </row>
    <row r="38" spans="1:24">
      <c r="A38" s="74">
        <f t="shared" si="1"/>
        <v>0.75785828325519855</v>
      </c>
      <c r="B38" s="74">
        <f t="shared" si="2"/>
        <v>1.0666666666666667</v>
      </c>
      <c r="C38" s="78">
        <v>1.0750000000000002</v>
      </c>
      <c r="D38" s="77">
        <f t="shared" si="0"/>
        <v>1.6985616447999892</v>
      </c>
      <c r="E38" s="59">
        <f t="shared" si="15"/>
        <v>0.13200000000000003</v>
      </c>
      <c r="F38" s="59">
        <f t="shared" si="16"/>
        <v>2.3199999999999932</v>
      </c>
      <c r="G38" s="59">
        <f t="shared" si="19"/>
        <v>1.1599999999999966</v>
      </c>
      <c r="H38" s="59">
        <f t="shared" si="19"/>
        <v>1.1599999999999966</v>
      </c>
      <c r="I38" s="60">
        <f t="shared" si="3"/>
        <v>1.1742399999999993</v>
      </c>
      <c r="J38" s="61">
        <f t="shared" si="4"/>
        <v>1.5800573439999896</v>
      </c>
      <c r="K38" s="73">
        <f t="shared" si="5"/>
        <v>84.448506289465413</v>
      </c>
      <c r="L38" s="74">
        <f t="shared" si="18"/>
        <v>6.4000000000000039</v>
      </c>
      <c r="M38" s="79">
        <v>32</v>
      </c>
      <c r="N38" s="51">
        <f t="shared" si="6"/>
        <v>32</v>
      </c>
      <c r="O38" s="51">
        <f t="shared" si="7"/>
        <v>10</v>
      </c>
      <c r="P38" s="51">
        <v>1</v>
      </c>
      <c r="R38" s="63">
        <f t="shared" si="8"/>
        <v>1.8181818181818181</v>
      </c>
      <c r="S38" s="63">
        <f t="shared" si="9"/>
        <v>58.18181818181818</v>
      </c>
      <c r="T38" s="63">
        <f t="shared" si="10"/>
        <v>844.48506289465411</v>
      </c>
      <c r="U38" s="63">
        <f t="shared" si="11"/>
        <v>4222.4253144732702</v>
      </c>
      <c r="V38" s="63">
        <f t="shared" si="12"/>
        <v>23.544130666461502</v>
      </c>
      <c r="W38" s="51">
        <f t="shared" si="13"/>
        <v>14.514587018501867</v>
      </c>
      <c r="X38" s="72">
        <f t="shared" si="14"/>
        <v>8.5452224021054022</v>
      </c>
    </row>
    <row r="39" spans="1:24">
      <c r="A39" s="74">
        <f t="shared" si="1"/>
        <v>0.78458409789675032</v>
      </c>
      <c r="B39" s="74">
        <f t="shared" si="2"/>
        <v>1.1000000000000001</v>
      </c>
      <c r="C39" s="78">
        <v>1.0750000000000002</v>
      </c>
      <c r="D39" s="77">
        <f t="shared" si="0"/>
        <v>1.7171023700187384</v>
      </c>
      <c r="E39" s="59">
        <f t="shared" si="15"/>
        <v>0.13300000000000003</v>
      </c>
      <c r="F39" s="59">
        <f t="shared" si="16"/>
        <v>2.329999999999993</v>
      </c>
      <c r="G39" s="59">
        <f t="shared" si="19"/>
        <v>1.1649999999999965</v>
      </c>
      <c r="H39" s="59">
        <f t="shared" si="19"/>
        <v>1.1649999999999965</v>
      </c>
      <c r="I39" s="60">
        <f t="shared" si="3"/>
        <v>1.1768899999999991</v>
      </c>
      <c r="J39" s="61">
        <f t="shared" si="4"/>
        <v>1.5973045302499891</v>
      </c>
      <c r="K39" s="73">
        <f t="shared" si="5"/>
        <v>97.005860256665699</v>
      </c>
      <c r="L39" s="74">
        <f t="shared" si="18"/>
        <v>6.6000000000000032</v>
      </c>
      <c r="M39" s="79">
        <v>33</v>
      </c>
      <c r="N39" s="51">
        <f t="shared" si="6"/>
        <v>33</v>
      </c>
      <c r="O39" s="51">
        <f t="shared" si="7"/>
        <v>10</v>
      </c>
      <c r="P39" s="51">
        <v>1</v>
      </c>
      <c r="R39" s="63">
        <f t="shared" si="8"/>
        <v>1.8181818181818181</v>
      </c>
      <c r="S39" s="63">
        <f t="shared" si="9"/>
        <v>60</v>
      </c>
      <c r="T39" s="63">
        <f t="shared" si="10"/>
        <v>970.05860256665699</v>
      </c>
      <c r="U39" s="63">
        <f t="shared" si="11"/>
        <v>4850.2930128332846</v>
      </c>
      <c r="V39" s="63">
        <f t="shared" si="12"/>
        <v>24.400565444588935</v>
      </c>
      <c r="W39" s="51">
        <f t="shared" si="13"/>
        <v>16.167643376110949</v>
      </c>
      <c r="X39" s="72">
        <f t="shared" si="14"/>
        <v>9.4156549186607403</v>
      </c>
    </row>
    <row r="40" spans="1:24">
      <c r="A40" s="74">
        <f t="shared" si="1"/>
        <v>0.81225239635623525</v>
      </c>
      <c r="B40" s="74">
        <f t="shared" si="2"/>
        <v>1.1333333333333333</v>
      </c>
      <c r="C40" s="78">
        <v>1.0750000000000002</v>
      </c>
      <c r="D40" s="77">
        <f t="shared" si="0"/>
        <v>1.7358021602999882</v>
      </c>
      <c r="E40" s="59">
        <f t="shared" si="15"/>
        <v>0.13400000000000004</v>
      </c>
      <c r="F40" s="59">
        <f t="shared" si="16"/>
        <v>2.3399999999999928</v>
      </c>
      <c r="G40" s="59">
        <f t="shared" ref="G40:H55" si="20">G39+0.5%</f>
        <v>1.1699999999999964</v>
      </c>
      <c r="H40" s="59">
        <f t="shared" si="20"/>
        <v>1.1699999999999964</v>
      </c>
      <c r="I40" s="60">
        <f t="shared" si="3"/>
        <v>1.1795599999999991</v>
      </c>
      <c r="J40" s="61">
        <f t="shared" si="4"/>
        <v>1.6146996839999888</v>
      </c>
      <c r="K40" s="73">
        <f t="shared" si="5"/>
        <v>111.43047210190414</v>
      </c>
      <c r="L40" s="74">
        <f t="shared" si="18"/>
        <v>6.8000000000000034</v>
      </c>
      <c r="M40" s="79">
        <v>34</v>
      </c>
      <c r="N40" s="51">
        <f t="shared" si="6"/>
        <v>34</v>
      </c>
      <c r="O40" s="51">
        <f t="shared" si="7"/>
        <v>10</v>
      </c>
      <c r="P40" s="51">
        <v>1</v>
      </c>
      <c r="R40" s="63">
        <f t="shared" si="8"/>
        <v>1.8181818181818181</v>
      </c>
      <c r="S40" s="63">
        <f t="shared" si="9"/>
        <v>61.818181818181813</v>
      </c>
      <c r="T40" s="63">
        <f t="shared" si="10"/>
        <v>1114.3047210190414</v>
      </c>
      <c r="U40" s="63">
        <f t="shared" si="11"/>
        <v>5571.5236050952071</v>
      </c>
      <c r="V40" s="63">
        <f t="shared" si="12"/>
        <v>25.288124606557457</v>
      </c>
      <c r="W40" s="51">
        <f t="shared" si="13"/>
        <v>18.02551754589626</v>
      </c>
      <c r="X40" s="72">
        <f t="shared" si="14"/>
        <v>10.384546095265268</v>
      </c>
    </row>
    <row r="41" spans="1:24">
      <c r="A41" s="74">
        <f t="shared" si="1"/>
        <v>0.84089641525371428</v>
      </c>
      <c r="B41" s="74">
        <f t="shared" si="2"/>
        <v>1.1666666666666667</v>
      </c>
      <c r="C41" s="78">
        <v>1.0750000000000002</v>
      </c>
      <c r="D41" s="77">
        <f t="shared" si="0"/>
        <v>1.7546621992187379</v>
      </c>
      <c r="E41" s="59">
        <f t="shared" si="15"/>
        <v>0.13500000000000004</v>
      </c>
      <c r="F41" s="59">
        <f t="shared" si="16"/>
        <v>2.3499999999999925</v>
      </c>
      <c r="G41" s="59">
        <f t="shared" si="20"/>
        <v>1.1749999999999963</v>
      </c>
      <c r="H41" s="59">
        <f t="shared" si="20"/>
        <v>1.1749999999999963</v>
      </c>
      <c r="I41" s="60">
        <f t="shared" si="3"/>
        <v>1.1822499999999991</v>
      </c>
      <c r="J41" s="61">
        <f t="shared" si="4"/>
        <v>1.6322439062499885</v>
      </c>
      <c r="K41" s="73">
        <f t="shared" si="5"/>
        <v>128.00000000000031</v>
      </c>
      <c r="L41" s="74">
        <f t="shared" si="18"/>
        <v>7.0000000000000036</v>
      </c>
      <c r="M41" s="79">
        <v>35</v>
      </c>
      <c r="N41" s="51">
        <f t="shared" si="6"/>
        <v>35</v>
      </c>
      <c r="O41" s="51">
        <f t="shared" si="7"/>
        <v>10</v>
      </c>
      <c r="P41" s="51">
        <v>1</v>
      </c>
      <c r="R41" s="63">
        <f t="shared" si="8"/>
        <v>1.8181818181818181</v>
      </c>
      <c r="S41" s="63">
        <f t="shared" si="9"/>
        <v>63.636363636363633</v>
      </c>
      <c r="T41" s="63">
        <f t="shared" si="10"/>
        <v>1280.0000000000032</v>
      </c>
      <c r="U41" s="63">
        <f t="shared" si="11"/>
        <v>6400.0000000000164</v>
      </c>
      <c r="V41" s="63">
        <f t="shared" si="12"/>
        <v>26.207938275407429</v>
      </c>
      <c r="W41" s="51">
        <f t="shared" si="13"/>
        <v>20.114285714285764</v>
      </c>
      <c r="X41" s="72">
        <f t="shared" si="14"/>
        <v>11.463337913839846</v>
      </c>
    </row>
    <row r="42" spans="1:24">
      <c r="A42" s="74">
        <f t="shared" si="1"/>
        <v>0.8705505632961239</v>
      </c>
      <c r="B42" s="74">
        <f t="shared" si="2"/>
        <v>1.2</v>
      </c>
      <c r="C42" s="78">
        <v>1.0750000000000002</v>
      </c>
      <c r="D42" s="77">
        <f t="shared" si="0"/>
        <v>1.7736836767999871</v>
      </c>
      <c r="E42" s="59">
        <f t="shared" si="15"/>
        <v>0.13600000000000004</v>
      </c>
      <c r="F42" s="59">
        <f t="shared" si="16"/>
        <v>2.3599999999999923</v>
      </c>
      <c r="G42" s="59">
        <f t="shared" si="20"/>
        <v>1.1799999999999962</v>
      </c>
      <c r="H42" s="59">
        <f t="shared" si="20"/>
        <v>1.1799999999999962</v>
      </c>
      <c r="I42" s="60">
        <f t="shared" si="3"/>
        <v>1.1849599999999989</v>
      </c>
      <c r="J42" s="61">
        <f t="shared" si="4"/>
        <v>1.6499383039999878</v>
      </c>
      <c r="K42" s="73">
        <f t="shared" si="5"/>
        <v>147.03338943962083</v>
      </c>
      <c r="L42" s="74">
        <f t="shared" si="18"/>
        <v>7.2000000000000037</v>
      </c>
      <c r="M42" s="79">
        <v>36</v>
      </c>
      <c r="N42" s="51">
        <f t="shared" si="6"/>
        <v>36</v>
      </c>
      <c r="O42" s="51">
        <f t="shared" si="7"/>
        <v>10</v>
      </c>
      <c r="P42" s="51">
        <v>1</v>
      </c>
      <c r="R42" s="63">
        <f t="shared" si="8"/>
        <v>1.8181818181818181</v>
      </c>
      <c r="S42" s="63">
        <f t="shared" si="9"/>
        <v>65.454545454545453</v>
      </c>
      <c r="T42" s="63">
        <f t="shared" si="10"/>
        <v>1470.3338943962083</v>
      </c>
      <c r="U42" s="63">
        <f t="shared" si="11"/>
        <v>7351.6694719810412</v>
      </c>
      <c r="V42" s="63">
        <f t="shared" si="12"/>
        <v>27.161177574839066</v>
      </c>
      <c r="W42" s="51">
        <f t="shared" si="13"/>
        <v>22.463434497719849</v>
      </c>
      <c r="X42" s="72">
        <f t="shared" si="14"/>
        <v>12.664848186598597</v>
      </c>
    </row>
    <row r="43" spans="1:24">
      <c r="A43" s="74">
        <f t="shared" si="1"/>
        <v>0.90125046261082997</v>
      </c>
      <c r="B43" s="74">
        <f t="shared" si="2"/>
        <v>1.2333333333333334</v>
      </c>
      <c r="C43" s="78">
        <v>2.2599999999999998</v>
      </c>
      <c r="D43" s="77">
        <f t="shared" si="0"/>
        <v>3.7691918179649715</v>
      </c>
      <c r="E43" s="59">
        <f t="shared" si="15"/>
        <v>0.13700000000000004</v>
      </c>
      <c r="F43" s="59">
        <f t="shared" si="16"/>
        <v>2.3699999999999921</v>
      </c>
      <c r="G43" s="59">
        <f t="shared" si="20"/>
        <v>1.1849999999999961</v>
      </c>
      <c r="H43" s="59">
        <f t="shared" si="20"/>
        <v>1.1849999999999961</v>
      </c>
      <c r="I43" s="60">
        <f t="shared" si="3"/>
        <v>1.187689999999999</v>
      </c>
      <c r="J43" s="61">
        <f t="shared" si="4"/>
        <v>1.6677839902499876</v>
      </c>
      <c r="K43" s="73">
        <f t="shared" si="5"/>
        <v>168.89701257893086</v>
      </c>
      <c r="L43" s="74">
        <f t="shared" si="18"/>
        <v>7.4000000000000039</v>
      </c>
      <c r="M43" s="79">
        <v>37</v>
      </c>
      <c r="N43" s="51">
        <f t="shared" si="6"/>
        <v>37</v>
      </c>
      <c r="O43" s="51">
        <f t="shared" si="7"/>
        <v>10</v>
      </c>
      <c r="P43" s="51">
        <v>1</v>
      </c>
      <c r="R43" s="63">
        <f t="shared" si="8"/>
        <v>1.8181818181818181</v>
      </c>
      <c r="S43" s="63">
        <f t="shared" si="9"/>
        <v>67.272727272727266</v>
      </c>
      <c r="T43" s="63">
        <f t="shared" si="10"/>
        <v>1688.9701257893084</v>
      </c>
      <c r="U43" s="63">
        <f t="shared" si="11"/>
        <v>8444.8506289465422</v>
      </c>
      <c r="V43" s="63">
        <f t="shared" si="12"/>
        <v>28.149056115544923</v>
      </c>
      <c r="W43" s="51">
        <f t="shared" si="13"/>
        <v>25.106312680651886</v>
      </c>
      <c r="X43" s="72">
        <f t="shared" si="14"/>
        <v>6.6609273003800222</v>
      </c>
    </row>
    <row r="44" spans="1:24">
      <c r="A44" s="74">
        <f t="shared" si="1"/>
        <v>0.9330329915368073</v>
      </c>
      <c r="B44" s="74">
        <f t="shared" si="2"/>
        <v>1.2666666666666666</v>
      </c>
      <c r="C44" s="78">
        <v>2.2599999999999998</v>
      </c>
      <c r="D44" s="77">
        <f t="shared" si="0"/>
        <v>3.8098675098399704</v>
      </c>
      <c r="E44" s="59">
        <f t="shared" si="15"/>
        <v>0.13800000000000004</v>
      </c>
      <c r="F44" s="59">
        <f>F43+1%</f>
        <v>2.3799999999999919</v>
      </c>
      <c r="G44" s="59">
        <f t="shared" si="20"/>
        <v>1.1899999999999959</v>
      </c>
      <c r="H44" s="59">
        <f t="shared" si="20"/>
        <v>1.1899999999999959</v>
      </c>
      <c r="I44" s="60">
        <f t="shared" si="3"/>
        <v>1.1904399999999988</v>
      </c>
      <c r="J44" s="61">
        <f t="shared" si="4"/>
        <v>1.6857820839999871</v>
      </c>
      <c r="K44" s="73">
        <f t="shared" si="5"/>
        <v>194.01172051333143</v>
      </c>
      <c r="L44" s="74">
        <f t="shared" si="18"/>
        <v>7.6000000000000041</v>
      </c>
      <c r="M44" s="79">
        <v>38</v>
      </c>
      <c r="N44" s="51">
        <f t="shared" si="6"/>
        <v>38</v>
      </c>
      <c r="O44" s="51">
        <f t="shared" si="7"/>
        <v>10</v>
      </c>
      <c r="P44" s="51">
        <v>1</v>
      </c>
      <c r="R44" s="63">
        <f t="shared" si="8"/>
        <v>1.8181818181818181</v>
      </c>
      <c r="S44" s="63">
        <f t="shared" si="9"/>
        <v>69.090909090909093</v>
      </c>
      <c r="T44" s="63">
        <f t="shared" si="10"/>
        <v>1940.1172051333142</v>
      </c>
      <c r="U44" s="63">
        <f t="shared" si="11"/>
        <v>9700.586025666571</v>
      </c>
      <c r="V44" s="63">
        <f t="shared" si="12"/>
        <v>29.172831535384173</v>
      </c>
      <c r="W44" s="51">
        <f t="shared" si="13"/>
        <v>28.080643758508494</v>
      </c>
      <c r="X44" s="72">
        <f t="shared" si="14"/>
        <v>7.3705040099118806</v>
      </c>
    </row>
    <row r="45" spans="1:24">
      <c r="A45" s="74">
        <f t="shared" si="1"/>
        <v>0.96593632892484549</v>
      </c>
      <c r="B45" s="74">
        <f t="shared" si="2"/>
        <v>1.3</v>
      </c>
      <c r="C45" s="78">
        <v>2.2599999999999998</v>
      </c>
      <c r="D45" s="77">
        <f t="shared" si="0"/>
        <v>3.8508901851649697</v>
      </c>
      <c r="E45" s="59">
        <f t="shared" si="15"/>
        <v>0.13900000000000004</v>
      </c>
      <c r="F45" s="59">
        <f t="shared" si="16"/>
        <v>2.3899999999999917</v>
      </c>
      <c r="G45" s="59">
        <f t="shared" si="20"/>
        <v>1.1949999999999958</v>
      </c>
      <c r="H45" s="59">
        <f t="shared" si="20"/>
        <v>1.1949999999999958</v>
      </c>
      <c r="I45" s="60">
        <f t="shared" si="3"/>
        <v>1.193209999999999</v>
      </c>
      <c r="J45" s="61">
        <f t="shared" si="4"/>
        <v>1.7039337102499867</v>
      </c>
      <c r="K45" s="73">
        <f t="shared" si="5"/>
        <v>222.86094420380837</v>
      </c>
      <c r="L45" s="74">
        <f t="shared" si="18"/>
        <v>7.8000000000000034</v>
      </c>
      <c r="M45" s="79">
        <v>39</v>
      </c>
      <c r="N45" s="51">
        <f t="shared" si="6"/>
        <v>39</v>
      </c>
      <c r="O45" s="51">
        <f t="shared" si="7"/>
        <v>10</v>
      </c>
      <c r="P45" s="51">
        <v>1</v>
      </c>
      <c r="R45" s="63">
        <f t="shared" si="8"/>
        <v>1.8181818181818181</v>
      </c>
      <c r="S45" s="63">
        <f t="shared" si="9"/>
        <v>70.909090909090907</v>
      </c>
      <c r="T45" s="63">
        <f t="shared" si="10"/>
        <v>2228.6094420380837</v>
      </c>
      <c r="U45" s="63">
        <f t="shared" si="11"/>
        <v>11143.047210190418</v>
      </c>
      <c r="V45" s="63">
        <f t="shared" si="12"/>
        <v>30.233807095347665</v>
      </c>
      <c r="W45" s="51">
        <f t="shared" si="13"/>
        <v>31.429107515921693</v>
      </c>
      <c r="X45" s="72">
        <f t="shared" si="14"/>
        <v>8.1615174686097394</v>
      </c>
    </row>
    <row r="46" spans="1:24">
      <c r="A46" s="74">
        <f t="shared" si="1"/>
        <v>1</v>
      </c>
      <c r="B46" s="74">
        <f t="shared" si="2"/>
        <v>1.3333333333333333</v>
      </c>
      <c r="C46" s="78">
        <v>2.2599999999999998</v>
      </c>
      <c r="D46" s="77">
        <f t="shared" si="0"/>
        <v>3.8922623999999684</v>
      </c>
      <c r="E46" s="59">
        <f t="shared" si="15"/>
        <v>0.14000000000000004</v>
      </c>
      <c r="F46" s="59">
        <f t="shared" si="16"/>
        <v>2.3999999999999915</v>
      </c>
      <c r="G46" s="59">
        <f t="shared" si="20"/>
        <v>1.1999999999999957</v>
      </c>
      <c r="H46" s="59">
        <f t="shared" si="20"/>
        <v>1.1999999999999957</v>
      </c>
      <c r="I46" s="60">
        <f t="shared" si="3"/>
        <v>1.1959999999999988</v>
      </c>
      <c r="J46" s="61">
        <f t="shared" si="4"/>
        <v>1.7222399999999862</v>
      </c>
      <c r="K46" s="73">
        <f t="shared" si="5"/>
        <v>256.00000000000068</v>
      </c>
      <c r="L46" s="74">
        <f t="shared" si="18"/>
        <v>8.0000000000000036</v>
      </c>
      <c r="M46" s="79">
        <v>40</v>
      </c>
      <c r="N46" s="51">
        <f t="shared" si="6"/>
        <v>40</v>
      </c>
      <c r="O46" s="51">
        <f t="shared" si="7"/>
        <v>10</v>
      </c>
      <c r="P46" s="51">
        <v>3</v>
      </c>
      <c r="R46" s="63">
        <f t="shared" si="8"/>
        <v>5.4545454545454541</v>
      </c>
      <c r="S46" s="63">
        <f t="shared" si="9"/>
        <v>218.18181818181816</v>
      </c>
      <c r="T46" s="63">
        <f t="shared" si="10"/>
        <v>2560.0000000000068</v>
      </c>
      <c r="U46" s="63">
        <f t="shared" si="11"/>
        <v>12800.000000000035</v>
      </c>
      <c r="V46" s="63">
        <f t="shared" si="12"/>
        <v>31.333333333333332</v>
      </c>
      <c r="W46" s="51">
        <f t="shared" si="13"/>
        <v>11.733333333333366</v>
      </c>
      <c r="X46" s="72">
        <f t="shared" si="14"/>
        <v>3.0145278317652635</v>
      </c>
    </row>
    <row r="47" spans="1:24">
      <c r="A47" s="74">
        <f t="shared" si="1"/>
        <v>1.0352649238413776</v>
      </c>
      <c r="B47" s="74">
        <f t="shared" si="2"/>
        <v>1.3666666666666667</v>
      </c>
      <c r="C47" s="78">
        <v>2.2599999999999998</v>
      </c>
      <c r="D47" s="77">
        <f t="shared" si="0"/>
        <v>3.9339867239649671</v>
      </c>
      <c r="E47" s="59">
        <f t="shared" si="15"/>
        <v>0.14100000000000004</v>
      </c>
      <c r="F47" s="59">
        <f t="shared" si="16"/>
        <v>2.4099999999999913</v>
      </c>
      <c r="G47" s="59">
        <f t="shared" si="20"/>
        <v>1.2049999999999956</v>
      </c>
      <c r="H47" s="59">
        <f t="shared" si="20"/>
        <v>1.2049999999999956</v>
      </c>
      <c r="I47" s="60">
        <f t="shared" si="3"/>
        <v>1.1988099999999988</v>
      </c>
      <c r="J47" s="61">
        <f t="shared" si="4"/>
        <v>1.7407020902499857</v>
      </c>
      <c r="K47" s="73">
        <f t="shared" si="5"/>
        <v>294.06677887924178</v>
      </c>
      <c r="L47" s="74">
        <f t="shared" si="18"/>
        <v>8.2000000000000046</v>
      </c>
      <c r="M47" s="79">
        <v>41</v>
      </c>
      <c r="N47" s="51">
        <f t="shared" si="6"/>
        <v>41</v>
      </c>
      <c r="O47" s="51">
        <f t="shared" si="7"/>
        <v>10</v>
      </c>
      <c r="P47" s="51">
        <v>1</v>
      </c>
      <c r="R47" s="63">
        <f t="shared" si="8"/>
        <v>5.4545454545454541</v>
      </c>
      <c r="S47" s="63">
        <f t="shared" si="9"/>
        <v>223.63636363636363</v>
      </c>
      <c r="T47" s="63">
        <f t="shared" si="10"/>
        <v>2940.6677887924179</v>
      </c>
      <c r="U47" s="63">
        <f t="shared" si="11"/>
        <v>14703.33894396209</v>
      </c>
      <c r="V47" s="63">
        <f t="shared" si="12"/>
        <v>32.472809777824544</v>
      </c>
      <c r="W47" s="51">
        <f t="shared" si="13"/>
        <v>13.149327510860406</v>
      </c>
      <c r="X47" s="72">
        <f t="shared" si="14"/>
        <v>3.3424941245372395</v>
      </c>
    </row>
    <row r="48" spans="1:24">
      <c r="A48" s="74">
        <f t="shared" si="1"/>
        <v>1.0717734625362934</v>
      </c>
      <c r="B48" s="74">
        <f t="shared" si="2"/>
        <v>1.4</v>
      </c>
      <c r="C48" s="78">
        <v>2.2599999999999998</v>
      </c>
      <c r="D48" s="77">
        <f t="shared" si="0"/>
        <v>3.9760657402399664</v>
      </c>
      <c r="E48" s="59">
        <f t="shared" si="15"/>
        <v>0.14200000000000004</v>
      </c>
      <c r="F48" s="59">
        <f t="shared" si="16"/>
        <v>2.419999999999991</v>
      </c>
      <c r="G48" s="59">
        <f t="shared" si="20"/>
        <v>1.2099999999999955</v>
      </c>
      <c r="H48" s="59">
        <f t="shared" si="20"/>
        <v>1.2099999999999955</v>
      </c>
      <c r="I48" s="60">
        <f t="shared" si="3"/>
        <v>1.2016399999999989</v>
      </c>
      <c r="J48" s="61">
        <f t="shared" si="4"/>
        <v>1.7593211239999853</v>
      </c>
      <c r="K48" s="73">
        <f t="shared" si="5"/>
        <v>337.79402515786188</v>
      </c>
      <c r="L48" s="74">
        <f t="shared" si="18"/>
        <v>8.4000000000000039</v>
      </c>
      <c r="M48" s="79">
        <v>42</v>
      </c>
      <c r="N48" s="51">
        <f t="shared" si="6"/>
        <v>42</v>
      </c>
      <c r="O48" s="51">
        <f t="shared" si="7"/>
        <v>10</v>
      </c>
      <c r="P48" s="51">
        <v>1</v>
      </c>
      <c r="R48" s="63">
        <f t="shared" si="8"/>
        <v>5.4545454545454541</v>
      </c>
      <c r="S48" s="63">
        <f t="shared" si="9"/>
        <v>229.09090909090907</v>
      </c>
      <c r="T48" s="63">
        <f t="shared" si="10"/>
        <v>3377.9402515786187</v>
      </c>
      <c r="U48" s="63">
        <f t="shared" si="11"/>
        <v>16889.701257893095</v>
      </c>
      <c r="V48" s="63">
        <f t="shared" si="12"/>
        <v>33.653686723639609</v>
      </c>
      <c r="W48" s="51">
        <f t="shared" si="13"/>
        <v>14.744977288636829</v>
      </c>
      <c r="X48" s="72">
        <f t="shared" si="14"/>
        <v>3.7084339776904516</v>
      </c>
    </row>
    <row r="49" spans="1:24">
      <c r="A49" s="74">
        <f t="shared" si="1"/>
        <v>1.1095694720678453</v>
      </c>
      <c r="B49" s="74">
        <f t="shared" si="2"/>
        <v>1.4333333333333333</v>
      </c>
      <c r="C49" s="78">
        <v>2.2599999999999998</v>
      </c>
      <c r="D49" s="77">
        <f t="shared" si="0"/>
        <v>4.0185020455649649</v>
      </c>
      <c r="E49" s="59">
        <f t="shared" si="15"/>
        <v>0.14300000000000004</v>
      </c>
      <c r="F49" s="59">
        <f t="shared" si="16"/>
        <v>2.4299999999999908</v>
      </c>
      <c r="G49" s="59">
        <f t="shared" si="20"/>
        <v>1.2149999999999954</v>
      </c>
      <c r="H49" s="59">
        <f t="shared" si="20"/>
        <v>1.2149999999999954</v>
      </c>
      <c r="I49" s="60">
        <f t="shared" si="3"/>
        <v>1.2044899999999987</v>
      </c>
      <c r="J49" s="61">
        <f t="shared" si="4"/>
        <v>1.7780982502499847</v>
      </c>
      <c r="K49" s="73">
        <f t="shared" si="5"/>
        <v>388.02344102666302</v>
      </c>
      <c r="L49" s="74">
        <f t="shared" si="18"/>
        <v>8.6000000000000032</v>
      </c>
      <c r="M49" s="79">
        <v>43</v>
      </c>
      <c r="N49" s="51">
        <f t="shared" si="6"/>
        <v>43</v>
      </c>
      <c r="O49" s="51">
        <f t="shared" si="7"/>
        <v>10</v>
      </c>
      <c r="P49" s="51">
        <v>1</v>
      </c>
      <c r="R49" s="63">
        <f t="shared" si="8"/>
        <v>5.4545454545454541</v>
      </c>
      <c r="S49" s="63">
        <f t="shared" si="9"/>
        <v>234.54545454545453</v>
      </c>
      <c r="T49" s="63">
        <f t="shared" si="10"/>
        <v>3880.2344102666302</v>
      </c>
      <c r="U49" s="63">
        <f t="shared" si="11"/>
        <v>19401.172051333153</v>
      </c>
      <c r="V49" s="63">
        <f t="shared" si="12"/>
        <v>34.87746707199927</v>
      </c>
      <c r="W49" s="51">
        <f t="shared" si="13"/>
        <v>16.543635082532145</v>
      </c>
      <c r="X49" s="72">
        <f t="shared" si="14"/>
        <v>4.1168661593169</v>
      </c>
    </row>
    <row r="50" spans="1:24">
      <c r="A50" s="74">
        <f t="shared" si="1"/>
        <v>1.1486983549970353</v>
      </c>
      <c r="B50" s="74">
        <f t="shared" si="2"/>
        <v>1.4666666666666666</v>
      </c>
      <c r="C50" s="78">
        <v>2.2599999999999998</v>
      </c>
      <c r="D50" s="77">
        <f t="shared" si="0"/>
        <v>4.0612982502399637</v>
      </c>
      <c r="E50" s="59">
        <f t="shared" si="15"/>
        <v>0.14400000000000004</v>
      </c>
      <c r="F50" s="59">
        <f t="shared" si="16"/>
        <v>2.4399999999999906</v>
      </c>
      <c r="G50" s="59">
        <f t="shared" si="20"/>
        <v>1.2199999999999953</v>
      </c>
      <c r="H50" s="59">
        <f t="shared" si="20"/>
        <v>1.2199999999999953</v>
      </c>
      <c r="I50" s="60">
        <f t="shared" si="3"/>
        <v>1.2073599999999987</v>
      </c>
      <c r="J50" s="61">
        <f t="shared" si="4"/>
        <v>1.7970346239999841</v>
      </c>
      <c r="K50" s="73">
        <f t="shared" si="5"/>
        <v>445.72188840761686</v>
      </c>
      <c r="L50" s="74">
        <f t="shared" si="18"/>
        <v>8.8000000000000043</v>
      </c>
      <c r="M50" s="79">
        <v>44</v>
      </c>
      <c r="N50" s="51">
        <f t="shared" si="6"/>
        <v>44</v>
      </c>
      <c r="O50" s="51">
        <f t="shared" si="7"/>
        <v>10</v>
      </c>
      <c r="P50" s="51">
        <v>1</v>
      </c>
      <c r="R50" s="63">
        <f t="shared" si="8"/>
        <v>5.4545454545454541</v>
      </c>
      <c r="S50" s="63">
        <f t="shared" si="9"/>
        <v>239.99999999999997</v>
      </c>
      <c r="T50" s="63">
        <f t="shared" si="10"/>
        <v>4457.2188840761683</v>
      </c>
      <c r="U50" s="63">
        <f t="shared" si="11"/>
        <v>22286.094420380839</v>
      </c>
      <c r="V50" s="63">
        <f t="shared" si="12"/>
        <v>36.145708237240044</v>
      </c>
      <c r="W50" s="51">
        <f t="shared" si="13"/>
        <v>18.571745350317372</v>
      </c>
      <c r="X50" s="72">
        <f t="shared" si="14"/>
        <v>4.5728592696239563</v>
      </c>
    </row>
    <row r="51" spans="1:24">
      <c r="A51" s="74">
        <f t="shared" si="1"/>
        <v>1.1892071150027215</v>
      </c>
      <c r="B51" s="74">
        <f t="shared" si="2"/>
        <v>1.5</v>
      </c>
      <c r="C51" s="78">
        <v>2.2599999999999998</v>
      </c>
      <c r="D51" s="77">
        <f t="shared" si="0"/>
        <v>4.1044569781249631</v>
      </c>
      <c r="E51" s="59">
        <f t="shared" si="15"/>
        <v>0.14500000000000005</v>
      </c>
      <c r="F51" s="59">
        <f t="shared" si="16"/>
        <v>2.4499999999999904</v>
      </c>
      <c r="G51" s="59">
        <f t="shared" si="20"/>
        <v>1.2249999999999952</v>
      </c>
      <c r="H51" s="59">
        <f t="shared" si="20"/>
        <v>1.2249999999999952</v>
      </c>
      <c r="I51" s="60">
        <f t="shared" si="3"/>
        <v>1.2102499999999987</v>
      </c>
      <c r="J51" s="61">
        <f t="shared" si="4"/>
        <v>1.816131406249984</v>
      </c>
      <c r="K51" s="73">
        <f t="shared" si="5"/>
        <v>512.00000000000148</v>
      </c>
      <c r="L51" s="74">
        <f t="shared" si="18"/>
        <v>9.0000000000000036</v>
      </c>
      <c r="M51" s="79">
        <v>45</v>
      </c>
      <c r="N51" s="51">
        <f t="shared" si="6"/>
        <v>45</v>
      </c>
      <c r="O51" s="51">
        <f t="shared" si="7"/>
        <v>10</v>
      </c>
      <c r="P51" s="51">
        <v>1</v>
      </c>
      <c r="R51" s="63">
        <f t="shared" si="8"/>
        <v>5.4545454545454541</v>
      </c>
      <c r="S51" s="63">
        <f t="shared" si="9"/>
        <v>245.45454545454544</v>
      </c>
      <c r="T51" s="63">
        <f t="shared" si="10"/>
        <v>5120.0000000000146</v>
      </c>
      <c r="U51" s="63">
        <f t="shared" si="11"/>
        <v>25600.000000000073</v>
      </c>
      <c r="V51" s="63">
        <f t="shared" si="12"/>
        <v>37.460024122585729</v>
      </c>
      <c r="W51" s="51">
        <f t="shared" si="13"/>
        <v>20.859259259259321</v>
      </c>
      <c r="X51" s="72">
        <f t="shared" si="14"/>
        <v>5.0820996225397019</v>
      </c>
    </row>
    <row r="52" spans="1:24">
      <c r="A52" s="74">
        <f t="shared" si="1"/>
        <v>1.2311444133449168</v>
      </c>
      <c r="B52" s="74">
        <f t="shared" si="2"/>
        <v>1.5333333333333334</v>
      </c>
      <c r="C52" s="78">
        <v>2.2599999999999998</v>
      </c>
      <c r="D52" s="77">
        <f t="shared" si="0"/>
        <v>4.147980866639962</v>
      </c>
      <c r="E52" s="59">
        <f t="shared" si="15"/>
        <v>0.14600000000000005</v>
      </c>
      <c r="F52" s="59">
        <f t="shared" si="16"/>
        <v>2.4599999999999902</v>
      </c>
      <c r="G52" s="59">
        <f t="shared" si="20"/>
        <v>1.2299999999999951</v>
      </c>
      <c r="H52" s="59">
        <f t="shared" si="20"/>
        <v>1.2299999999999951</v>
      </c>
      <c r="I52" s="60">
        <f t="shared" si="3"/>
        <v>1.2131599999999987</v>
      </c>
      <c r="J52" s="61">
        <f t="shared" si="4"/>
        <v>1.8353897639999834</v>
      </c>
      <c r="K52" s="73">
        <f t="shared" si="5"/>
        <v>588.13355775848368</v>
      </c>
      <c r="L52" s="74">
        <f t="shared" si="18"/>
        <v>9.2000000000000046</v>
      </c>
      <c r="M52" s="79">
        <v>46</v>
      </c>
      <c r="N52" s="51">
        <f t="shared" si="6"/>
        <v>46</v>
      </c>
      <c r="O52" s="51">
        <f t="shared" si="7"/>
        <v>10</v>
      </c>
      <c r="P52" s="51">
        <v>1</v>
      </c>
      <c r="R52" s="63">
        <f t="shared" si="8"/>
        <v>5.4545454545454541</v>
      </c>
      <c r="S52" s="63">
        <f t="shared" si="9"/>
        <v>250.90909090909088</v>
      </c>
      <c r="T52" s="63">
        <f t="shared" si="10"/>
        <v>5881.3355775848368</v>
      </c>
      <c r="U52" s="63">
        <f t="shared" si="11"/>
        <v>29406.677887924183</v>
      </c>
      <c r="V52" s="63">
        <f t="shared" si="12"/>
        <v>38.822087167476376</v>
      </c>
      <c r="W52" s="51">
        <f t="shared" si="13"/>
        <v>23.44010556283812</v>
      </c>
      <c r="X52" s="72">
        <f t="shared" si="14"/>
        <v>5.6509676192951162</v>
      </c>
    </row>
    <row r="53" spans="1:24">
      <c r="A53" s="74">
        <f t="shared" si="1"/>
        <v>1.2745606273192629</v>
      </c>
      <c r="B53" s="74">
        <f t="shared" si="2"/>
        <v>1.5666666666666667</v>
      </c>
      <c r="C53" s="78">
        <v>2.2599999999999998</v>
      </c>
      <c r="D53" s="77">
        <f t="shared" si="0"/>
        <v>4.1918725667649603</v>
      </c>
      <c r="E53" s="59">
        <f t="shared" si="15"/>
        <v>0.14700000000000005</v>
      </c>
      <c r="F53" s="59">
        <f t="shared" si="16"/>
        <v>2.46999999999999</v>
      </c>
      <c r="G53" s="59">
        <f t="shared" si="20"/>
        <v>1.234999999999995</v>
      </c>
      <c r="H53" s="59">
        <f t="shared" si="20"/>
        <v>1.234999999999995</v>
      </c>
      <c r="I53" s="60">
        <f t="shared" si="3"/>
        <v>1.2160899999999986</v>
      </c>
      <c r="J53" s="61">
        <f t="shared" si="4"/>
        <v>1.8548108702499828</v>
      </c>
      <c r="K53" s="73">
        <f t="shared" si="5"/>
        <v>675.58805031572388</v>
      </c>
      <c r="L53" s="74">
        <f t="shared" si="18"/>
        <v>9.4000000000000039</v>
      </c>
      <c r="M53" s="79">
        <v>47</v>
      </c>
      <c r="N53" s="51">
        <f t="shared" si="6"/>
        <v>47</v>
      </c>
      <c r="O53" s="51">
        <f t="shared" si="7"/>
        <v>10</v>
      </c>
      <c r="P53" s="51">
        <v>1</v>
      </c>
      <c r="R53" s="63">
        <f t="shared" si="8"/>
        <v>5.4545454545454541</v>
      </c>
      <c r="S53" s="63">
        <f t="shared" si="9"/>
        <v>256.36363636363632</v>
      </c>
      <c r="T53" s="63">
        <f t="shared" si="10"/>
        <v>6755.8805031572392</v>
      </c>
      <c r="U53" s="63">
        <f t="shared" si="11"/>
        <v>33779.402515786198</v>
      </c>
      <c r="V53" s="63">
        <f t="shared" si="12"/>
        <v>40.233630469044734</v>
      </c>
      <c r="W53" s="51">
        <f t="shared" si="13"/>
        <v>26.352725366925405</v>
      </c>
      <c r="X53" s="72">
        <f t="shared" si="14"/>
        <v>6.2866236860017146</v>
      </c>
    </row>
    <row r="54" spans="1:24">
      <c r="A54" s="74">
        <f t="shared" si="1"/>
        <v>1.3195079107728951</v>
      </c>
      <c r="B54" s="74">
        <f t="shared" si="2"/>
        <v>1.6</v>
      </c>
      <c r="C54" s="78">
        <v>2.2599999999999998</v>
      </c>
      <c r="D54" s="77">
        <f t="shared" si="0"/>
        <v>4.2361347430399592</v>
      </c>
      <c r="E54" s="59">
        <f t="shared" si="15"/>
        <v>0.14800000000000005</v>
      </c>
      <c r="F54" s="59">
        <f t="shared" si="16"/>
        <v>2.4799999999999898</v>
      </c>
      <c r="G54" s="59">
        <f t="shared" si="20"/>
        <v>1.2399999999999949</v>
      </c>
      <c r="H54" s="59">
        <f t="shared" si="20"/>
        <v>1.2399999999999949</v>
      </c>
      <c r="I54" s="60">
        <f t="shared" si="3"/>
        <v>1.2190399999999986</v>
      </c>
      <c r="J54" s="61">
        <f t="shared" si="4"/>
        <v>1.8743959039999822</v>
      </c>
      <c r="K54" s="73">
        <f t="shared" si="5"/>
        <v>776.04688205332627</v>
      </c>
      <c r="L54" s="74">
        <f t="shared" si="18"/>
        <v>9.600000000000005</v>
      </c>
      <c r="M54" s="79">
        <v>48</v>
      </c>
      <c r="N54" s="51">
        <f t="shared" si="6"/>
        <v>48</v>
      </c>
      <c r="O54" s="51">
        <f t="shared" si="7"/>
        <v>10</v>
      </c>
      <c r="P54" s="51">
        <v>1</v>
      </c>
      <c r="R54" s="63">
        <f t="shared" si="8"/>
        <v>5.4545454545454541</v>
      </c>
      <c r="S54" s="63">
        <f t="shared" si="9"/>
        <v>261.81818181818181</v>
      </c>
      <c r="T54" s="63">
        <f t="shared" si="10"/>
        <v>7760.4688205332623</v>
      </c>
      <c r="U54" s="63">
        <f t="shared" si="11"/>
        <v>38802.344102666313</v>
      </c>
      <c r="V54" s="63">
        <f t="shared" si="12"/>
        <v>41.696449980423488</v>
      </c>
      <c r="W54" s="51">
        <f t="shared" si="13"/>
        <v>29.640679522870098</v>
      </c>
      <c r="X54" s="72">
        <f t="shared" si="14"/>
        <v>6.9971049838700798</v>
      </c>
    </row>
    <row r="55" spans="1:24">
      <c r="A55" s="74">
        <f t="shared" si="1"/>
        <v>1.3660402567543966</v>
      </c>
      <c r="B55" s="74">
        <f t="shared" si="2"/>
        <v>1.6333333333333333</v>
      </c>
      <c r="C55" s="78">
        <v>2.2599999999999998</v>
      </c>
      <c r="D55" s="77">
        <f t="shared" si="0"/>
        <v>4.2807700735649581</v>
      </c>
      <c r="E55" s="59">
        <f t="shared" si="15"/>
        <v>0.14900000000000005</v>
      </c>
      <c r="F55" s="59">
        <f t="shared" si="16"/>
        <v>2.4899999999999896</v>
      </c>
      <c r="G55" s="59">
        <f t="shared" si="20"/>
        <v>1.2449999999999948</v>
      </c>
      <c r="H55" s="59">
        <f t="shared" si="20"/>
        <v>1.2449999999999948</v>
      </c>
      <c r="I55" s="60">
        <f t="shared" si="3"/>
        <v>1.2220099999999985</v>
      </c>
      <c r="J55" s="61">
        <f t="shared" si="4"/>
        <v>1.8941460502499816</v>
      </c>
      <c r="K55" s="73">
        <f t="shared" si="5"/>
        <v>891.44377681523406</v>
      </c>
      <c r="L55" s="74">
        <f t="shared" si="18"/>
        <v>9.800000000000006</v>
      </c>
      <c r="M55" s="79">
        <v>49</v>
      </c>
      <c r="N55" s="51">
        <f t="shared" si="6"/>
        <v>49</v>
      </c>
      <c r="O55" s="51">
        <f t="shared" si="7"/>
        <v>10</v>
      </c>
      <c r="P55" s="51">
        <v>1</v>
      </c>
      <c r="R55" s="63">
        <f t="shared" si="8"/>
        <v>5.4545454545454541</v>
      </c>
      <c r="S55" s="63">
        <f t="shared" si="9"/>
        <v>267.27272727272725</v>
      </c>
      <c r="T55" s="63">
        <f t="shared" si="10"/>
        <v>8914.4377681523401</v>
      </c>
      <c r="U55" s="63">
        <f t="shared" si="11"/>
        <v>44572.188840761701</v>
      </c>
      <c r="V55" s="63">
        <f t="shared" si="12"/>
        <v>43.212406788664076</v>
      </c>
      <c r="W55" s="51">
        <f t="shared" si="13"/>
        <v>33.353338588325087</v>
      </c>
      <c r="X55" s="72">
        <f t="shared" si="14"/>
        <v>7.7914342548533444</v>
      </c>
    </row>
    <row r="56" spans="1:24">
      <c r="A56" s="74">
        <f t="shared" si="1"/>
        <v>1.4142135623730963</v>
      </c>
      <c r="B56" s="74">
        <f t="shared" si="2"/>
        <v>1.6666666666666667</v>
      </c>
      <c r="C56" s="78">
        <v>2.2599999999999998</v>
      </c>
      <c r="D56" s="77">
        <f t="shared" si="0"/>
        <v>4.3257812499999577</v>
      </c>
      <c r="E56" s="59">
        <f t="shared" si="15"/>
        <v>0.15000000000000005</v>
      </c>
      <c r="F56" s="59">
        <f t="shared" si="16"/>
        <v>2.4999999999999893</v>
      </c>
      <c r="G56" s="59">
        <f t="shared" ref="G56:H71" si="21">G55+0.5%</f>
        <v>1.2499999999999947</v>
      </c>
      <c r="H56" s="59">
        <f t="shared" si="21"/>
        <v>1.2499999999999947</v>
      </c>
      <c r="I56" s="60">
        <f t="shared" si="3"/>
        <v>1.2249999999999985</v>
      </c>
      <c r="J56" s="61">
        <f t="shared" si="4"/>
        <v>1.9140624999999813</v>
      </c>
      <c r="K56" s="73">
        <f t="shared" si="5"/>
        <v>1024.0000000000034</v>
      </c>
      <c r="L56" s="74">
        <f t="shared" si="18"/>
        <v>10.000000000000005</v>
      </c>
      <c r="M56" s="79">
        <v>50</v>
      </c>
      <c r="N56" s="51">
        <f t="shared" si="6"/>
        <v>50</v>
      </c>
      <c r="O56" s="51">
        <f t="shared" si="7"/>
        <v>10</v>
      </c>
      <c r="P56" s="51">
        <v>1</v>
      </c>
      <c r="R56" s="63">
        <f t="shared" si="8"/>
        <v>5.4545454545454541</v>
      </c>
      <c r="S56" s="63">
        <f t="shared" si="9"/>
        <v>272.72727272727269</v>
      </c>
      <c r="T56" s="63">
        <f t="shared" si="10"/>
        <v>10240.000000000035</v>
      </c>
      <c r="U56" s="63">
        <f t="shared" si="11"/>
        <v>51200.000000000175</v>
      </c>
      <c r="V56" s="63">
        <f t="shared" si="12"/>
        <v>44.783429475148047</v>
      </c>
      <c r="W56" s="51">
        <f t="shared" si="13"/>
        <v>37.546666666666802</v>
      </c>
      <c r="X56" s="72">
        <f t="shared" si="14"/>
        <v>8.6797423394137585</v>
      </c>
    </row>
    <row r="57" spans="1:24">
      <c r="A57" s="74">
        <f t="shared" si="1"/>
        <v>1.4640856959456268</v>
      </c>
      <c r="B57" s="74">
        <f t="shared" si="2"/>
        <v>1.7</v>
      </c>
      <c r="C57" s="78">
        <v>2.2599999999999998</v>
      </c>
      <c r="D57" s="77">
        <f t="shared" si="0"/>
        <v>4.3711709775649563</v>
      </c>
      <c r="E57" s="59">
        <f t="shared" si="15"/>
        <v>0.15100000000000005</v>
      </c>
      <c r="F57" s="59">
        <f t="shared" si="16"/>
        <v>2.5099999999999891</v>
      </c>
      <c r="G57" s="59">
        <f t="shared" si="21"/>
        <v>1.2549999999999946</v>
      </c>
      <c r="H57" s="59">
        <f t="shared" si="21"/>
        <v>1.2549999999999946</v>
      </c>
      <c r="I57" s="60">
        <f t="shared" si="3"/>
        <v>1.2280099999999985</v>
      </c>
      <c r="J57" s="61">
        <f t="shared" si="4"/>
        <v>1.9341464502499808</v>
      </c>
      <c r="K57" s="73">
        <f t="shared" si="5"/>
        <v>1176.2671155169678</v>
      </c>
      <c r="L57" s="74">
        <f t="shared" si="18"/>
        <v>10.200000000000005</v>
      </c>
      <c r="M57" s="79">
        <v>51</v>
      </c>
      <c r="N57" s="51">
        <f t="shared" si="6"/>
        <v>51</v>
      </c>
      <c r="O57" s="51">
        <f t="shared" si="7"/>
        <v>10</v>
      </c>
      <c r="P57" s="51">
        <v>1</v>
      </c>
      <c r="R57" s="63">
        <f t="shared" si="8"/>
        <v>5.4545454545454541</v>
      </c>
      <c r="S57" s="63">
        <f t="shared" si="9"/>
        <v>278.18181818181819</v>
      </c>
      <c r="T57" s="63">
        <f t="shared" si="10"/>
        <v>11762.671155169679</v>
      </c>
      <c r="U57" s="63">
        <f t="shared" si="11"/>
        <v>58813.355775848395</v>
      </c>
      <c r="V57" s="63">
        <f t="shared" si="12"/>
        <v>46.411516561476368</v>
      </c>
      <c r="W57" s="51">
        <f t="shared" si="13"/>
        <v>42.284111995707995</v>
      </c>
      <c r="X57" s="72">
        <f t="shared" si="14"/>
        <v>9.6734060993567361</v>
      </c>
    </row>
    <row r="58" spans="1:24">
      <c r="A58" s="74">
        <f t="shared" si="1"/>
        <v>1.5157165665103995</v>
      </c>
      <c r="B58" s="74">
        <f t="shared" si="2"/>
        <v>1.7333333333333334</v>
      </c>
      <c r="C58" s="78">
        <v>2.2599999999999998</v>
      </c>
      <c r="D58" s="77">
        <f t="shared" si="0"/>
        <v>4.416941975039955</v>
      </c>
      <c r="E58" s="59">
        <f t="shared" si="15"/>
        <v>0.15200000000000005</v>
      </c>
      <c r="F58" s="59">
        <f t="shared" si="16"/>
        <v>2.5199999999999889</v>
      </c>
      <c r="G58" s="59">
        <f t="shared" si="21"/>
        <v>1.2599999999999945</v>
      </c>
      <c r="H58" s="59">
        <f t="shared" si="21"/>
        <v>1.2599999999999945</v>
      </c>
      <c r="I58" s="60">
        <f t="shared" si="3"/>
        <v>1.2310399999999984</v>
      </c>
      <c r="J58" s="61">
        <f t="shared" si="4"/>
        <v>1.9543991039999802</v>
      </c>
      <c r="K58" s="73">
        <f t="shared" si="5"/>
        <v>1351.1761006314484</v>
      </c>
      <c r="L58" s="74">
        <f t="shared" si="18"/>
        <v>10.400000000000006</v>
      </c>
      <c r="M58" s="79">
        <v>52</v>
      </c>
      <c r="N58" s="51">
        <f t="shared" si="6"/>
        <v>52</v>
      </c>
      <c r="O58" s="51">
        <f t="shared" si="7"/>
        <v>10</v>
      </c>
      <c r="P58" s="51">
        <v>1</v>
      </c>
      <c r="R58" s="63">
        <f t="shared" si="8"/>
        <v>5.4545454545454541</v>
      </c>
      <c r="S58" s="63">
        <f t="shared" si="9"/>
        <v>283.63636363636363</v>
      </c>
      <c r="T58" s="63">
        <f t="shared" si="10"/>
        <v>13511.761006314484</v>
      </c>
      <c r="U58" s="63">
        <f t="shared" si="11"/>
        <v>67558.805031572425</v>
      </c>
      <c r="V58" s="63">
        <f t="shared" si="12"/>
        <v>48.098739043930017</v>
      </c>
      <c r="W58" s="51">
        <f t="shared" si="13"/>
        <v>47.637618932519018</v>
      </c>
      <c r="X58" s="72">
        <f t="shared" si="14"/>
        <v>10.785203700143263</v>
      </c>
    </row>
    <row r="59" spans="1:24">
      <c r="A59" s="74">
        <f t="shared" si="1"/>
        <v>1.5691681957935031</v>
      </c>
      <c r="B59" s="74">
        <f t="shared" si="2"/>
        <v>1.7666666666666666</v>
      </c>
      <c r="C59" s="78">
        <v>2.2599999999999998</v>
      </c>
      <c r="D59" s="77">
        <f t="shared" si="0"/>
        <v>4.4630969747649534</v>
      </c>
      <c r="E59" s="59">
        <f t="shared" si="15"/>
        <v>0.15300000000000005</v>
      </c>
      <c r="F59" s="59">
        <f t="shared" si="16"/>
        <v>2.5299999999999887</v>
      </c>
      <c r="G59" s="59">
        <f t="shared" si="21"/>
        <v>1.2649999999999944</v>
      </c>
      <c r="H59" s="59">
        <f t="shared" si="21"/>
        <v>1.2649999999999944</v>
      </c>
      <c r="I59" s="60">
        <f t="shared" si="3"/>
        <v>1.2340899999999984</v>
      </c>
      <c r="J59" s="61">
        <f t="shared" si="4"/>
        <v>1.9748216702499797</v>
      </c>
      <c r="K59" s="73">
        <f t="shared" si="5"/>
        <v>1552.093764106653</v>
      </c>
      <c r="L59" s="74">
        <f t="shared" si="18"/>
        <v>10.600000000000005</v>
      </c>
      <c r="M59" s="79">
        <v>53</v>
      </c>
      <c r="N59" s="51">
        <f t="shared" si="6"/>
        <v>53</v>
      </c>
      <c r="O59" s="51">
        <f t="shared" si="7"/>
        <v>10</v>
      </c>
      <c r="P59" s="51">
        <v>1</v>
      </c>
      <c r="R59" s="63">
        <f t="shared" si="8"/>
        <v>5.4545454545454541</v>
      </c>
      <c r="S59" s="63">
        <f t="shared" si="9"/>
        <v>289.09090909090907</v>
      </c>
      <c r="T59" s="63">
        <f t="shared" si="10"/>
        <v>15520.93764106653</v>
      </c>
      <c r="U59" s="63">
        <f t="shared" si="11"/>
        <v>77604.688205332655</v>
      </c>
      <c r="V59" s="63">
        <f t="shared" si="12"/>
        <v>49.847243019706944</v>
      </c>
      <c r="W59" s="51">
        <f t="shared" si="13"/>
        <v>53.688778003689258</v>
      </c>
      <c r="X59" s="72">
        <f t="shared" si="14"/>
        <v>12.029489457041597</v>
      </c>
    </row>
    <row r="60" spans="1:24">
      <c r="A60" s="74">
        <f t="shared" si="1"/>
        <v>1.6245047927124727</v>
      </c>
      <c r="B60" s="74">
        <f t="shared" si="2"/>
        <v>1.8</v>
      </c>
      <c r="C60" s="78">
        <v>2.2599999999999998</v>
      </c>
      <c r="D60" s="77">
        <f t="shared" si="0"/>
        <v>4.5096387226399521</v>
      </c>
      <c r="E60" s="59">
        <f t="shared" si="15"/>
        <v>0.15400000000000005</v>
      </c>
      <c r="F60" s="59">
        <f t="shared" si="16"/>
        <v>2.5399999999999885</v>
      </c>
      <c r="G60" s="59">
        <f t="shared" si="21"/>
        <v>1.2699999999999942</v>
      </c>
      <c r="H60" s="59">
        <f t="shared" si="21"/>
        <v>1.2699999999999942</v>
      </c>
      <c r="I60" s="60">
        <f t="shared" si="3"/>
        <v>1.2371599999999983</v>
      </c>
      <c r="J60" s="61">
        <f t="shared" si="4"/>
        <v>1.995415363999979</v>
      </c>
      <c r="K60" s="73">
        <f t="shared" si="5"/>
        <v>1782.8875536304683</v>
      </c>
      <c r="L60" s="74">
        <f t="shared" si="18"/>
        <v>10.800000000000006</v>
      </c>
      <c r="M60" s="79">
        <v>54</v>
      </c>
      <c r="N60" s="51">
        <f t="shared" si="6"/>
        <v>54</v>
      </c>
      <c r="O60" s="51">
        <f t="shared" si="7"/>
        <v>10</v>
      </c>
      <c r="P60" s="51">
        <v>1</v>
      </c>
      <c r="R60" s="63">
        <f t="shared" si="8"/>
        <v>5.4545454545454541</v>
      </c>
      <c r="S60" s="63">
        <f t="shared" si="9"/>
        <v>294.5454545454545</v>
      </c>
      <c r="T60" s="63">
        <f t="shared" si="10"/>
        <v>17828.875536304684</v>
      </c>
      <c r="U60" s="63">
        <f t="shared" si="11"/>
        <v>89144.377681523416</v>
      </c>
      <c r="V60" s="63">
        <f t="shared" si="12"/>
        <v>51.659252408256634</v>
      </c>
      <c r="W60" s="51">
        <f t="shared" si="13"/>
        <v>60.530132993627021</v>
      </c>
      <c r="X60" s="72">
        <f t="shared" si="14"/>
        <v>13.422390731600014</v>
      </c>
    </row>
    <row r="61" spans="1:24">
      <c r="A61" s="74">
        <f t="shared" si="1"/>
        <v>1.6817928305074312</v>
      </c>
      <c r="B61" s="74">
        <f t="shared" si="2"/>
        <v>1.8333333333333333</v>
      </c>
      <c r="C61" s="78">
        <v>2.2599999999999998</v>
      </c>
      <c r="D61" s="77">
        <f t="shared" si="0"/>
        <v>4.5565699781249513</v>
      </c>
      <c r="E61" s="59">
        <f t="shared" si="15"/>
        <v>0.15500000000000005</v>
      </c>
      <c r="F61" s="59">
        <f t="shared" si="16"/>
        <v>2.5499999999999883</v>
      </c>
      <c r="G61" s="59">
        <f t="shared" si="21"/>
        <v>1.2749999999999941</v>
      </c>
      <c r="H61" s="59">
        <f t="shared" si="21"/>
        <v>1.2749999999999941</v>
      </c>
      <c r="I61" s="60">
        <f t="shared" si="3"/>
        <v>1.2402499999999983</v>
      </c>
      <c r="J61" s="61">
        <f t="shared" si="4"/>
        <v>2.0161814062499785</v>
      </c>
      <c r="K61" s="73">
        <f t="shared" si="5"/>
        <v>2048.0000000000077</v>
      </c>
      <c r="L61" s="74">
        <f t="shared" si="18"/>
        <v>11.000000000000005</v>
      </c>
      <c r="M61" s="79">
        <v>55</v>
      </c>
      <c r="N61" s="51">
        <f t="shared" si="6"/>
        <v>55</v>
      </c>
      <c r="O61" s="51">
        <f t="shared" si="7"/>
        <v>10</v>
      </c>
      <c r="P61" s="51">
        <v>1</v>
      </c>
      <c r="R61" s="63">
        <f t="shared" si="8"/>
        <v>5.4545454545454541</v>
      </c>
      <c r="S61" s="63">
        <f t="shared" si="9"/>
        <v>300</v>
      </c>
      <c r="T61" s="63">
        <f t="shared" si="10"/>
        <v>20480.000000000076</v>
      </c>
      <c r="U61" s="63">
        <f t="shared" si="11"/>
        <v>102400.00000000038</v>
      </c>
      <c r="V61" s="63">
        <f t="shared" si="12"/>
        <v>53.537071771153222</v>
      </c>
      <c r="W61" s="51">
        <f t="shared" si="13"/>
        <v>68.266666666666922</v>
      </c>
      <c r="X61" s="72">
        <f t="shared" si="14"/>
        <v>14.982029683380164</v>
      </c>
    </row>
    <row r="62" spans="1:24">
      <c r="A62" s="74">
        <f t="shared" si="1"/>
        <v>1.7411011265922505</v>
      </c>
      <c r="B62" s="74">
        <f t="shared" si="2"/>
        <v>1.8666666666666667</v>
      </c>
      <c r="C62" s="78">
        <v>2.2599999999999998</v>
      </c>
      <c r="D62" s="77">
        <f t="shared" si="0"/>
        <v>4.6038935142399504</v>
      </c>
      <c r="E62" s="59">
        <f t="shared" si="15"/>
        <v>0.15600000000000006</v>
      </c>
      <c r="F62" s="59">
        <f t="shared" si="16"/>
        <v>2.5599999999999881</v>
      </c>
      <c r="G62" s="59">
        <f t="shared" si="21"/>
        <v>1.279999999999994</v>
      </c>
      <c r="H62" s="59">
        <f t="shared" si="21"/>
        <v>1.279999999999994</v>
      </c>
      <c r="I62" s="60">
        <f t="shared" si="3"/>
        <v>1.2433599999999982</v>
      </c>
      <c r="J62" s="61">
        <f t="shared" si="4"/>
        <v>2.0371210239999784</v>
      </c>
      <c r="K62" s="73">
        <f t="shared" si="5"/>
        <v>2352.5342310339365</v>
      </c>
      <c r="L62" s="74">
        <f t="shared" si="18"/>
        <v>11.200000000000006</v>
      </c>
      <c r="M62" s="79">
        <v>56</v>
      </c>
      <c r="N62" s="51">
        <f t="shared" si="6"/>
        <v>56</v>
      </c>
      <c r="O62" s="51">
        <f t="shared" si="7"/>
        <v>10</v>
      </c>
      <c r="P62" s="51">
        <v>1</v>
      </c>
      <c r="R62" s="63">
        <f t="shared" si="8"/>
        <v>5.4545454545454541</v>
      </c>
      <c r="S62" s="63">
        <f t="shared" si="9"/>
        <v>305.45454545454544</v>
      </c>
      <c r="T62" s="63">
        <f t="shared" si="10"/>
        <v>23525.342310339365</v>
      </c>
      <c r="U62" s="63">
        <f t="shared" si="11"/>
        <v>117626.71155169682</v>
      </c>
      <c r="V62" s="63">
        <f t="shared" si="12"/>
        <v>55.483089234073049</v>
      </c>
      <c r="W62" s="51">
        <f t="shared" si="13"/>
        <v>77.017489706468169</v>
      </c>
      <c r="X62" s="72">
        <f t="shared" si="14"/>
        <v>16.728773041394479</v>
      </c>
    </row>
    <row r="63" spans="1:24">
      <c r="A63" s="74">
        <f t="shared" si="1"/>
        <v>1.8025009252216628</v>
      </c>
      <c r="B63" s="74">
        <f t="shared" si="2"/>
        <v>1.9</v>
      </c>
      <c r="C63" s="78">
        <v>2.2599999999999998</v>
      </c>
      <c r="D63" s="77">
        <f t="shared" si="0"/>
        <v>4.6516121175649499</v>
      </c>
      <c r="E63" s="59">
        <f t="shared" si="15"/>
        <v>0.15700000000000006</v>
      </c>
      <c r="F63" s="59">
        <f t="shared" si="16"/>
        <v>2.5699999999999878</v>
      </c>
      <c r="G63" s="59">
        <f t="shared" si="21"/>
        <v>1.2849999999999939</v>
      </c>
      <c r="H63" s="59">
        <f t="shared" si="21"/>
        <v>1.2849999999999939</v>
      </c>
      <c r="I63" s="60">
        <f t="shared" si="3"/>
        <v>1.2464899999999983</v>
      </c>
      <c r="J63" s="61">
        <f t="shared" si="4"/>
        <v>2.058235450249978</v>
      </c>
      <c r="K63" s="73">
        <f t="shared" si="5"/>
        <v>2702.3522012628982</v>
      </c>
      <c r="L63" s="74">
        <f t="shared" si="18"/>
        <v>11.400000000000006</v>
      </c>
      <c r="M63" s="79">
        <v>57</v>
      </c>
      <c r="N63" s="51">
        <f t="shared" si="6"/>
        <v>57</v>
      </c>
      <c r="O63" s="51">
        <f t="shared" si="7"/>
        <v>10</v>
      </c>
      <c r="P63" s="51">
        <v>1</v>
      </c>
      <c r="R63" s="63">
        <f t="shared" si="8"/>
        <v>5.4545454545454541</v>
      </c>
      <c r="S63" s="63">
        <f t="shared" si="9"/>
        <v>310.90909090909088</v>
      </c>
      <c r="T63" s="63">
        <f t="shared" si="10"/>
        <v>27023.522012628982</v>
      </c>
      <c r="U63" s="63">
        <f t="shared" si="11"/>
        <v>135117.61006314491</v>
      </c>
      <c r="V63" s="63">
        <f t="shared" si="12"/>
        <v>57.499779514571038</v>
      </c>
      <c r="W63" s="51">
        <f t="shared" si="13"/>
        <v>86.917760859332986</v>
      </c>
      <c r="X63" s="72">
        <f t="shared" si="14"/>
        <v>18.685513465562376</v>
      </c>
    </row>
    <row r="64" spans="1:24">
      <c r="A64" s="74">
        <f t="shared" si="1"/>
        <v>1.8660659830736175</v>
      </c>
      <c r="B64" s="74">
        <f t="shared" si="2"/>
        <v>1.9333333333333333</v>
      </c>
      <c r="C64" s="78">
        <v>2.2599999999999998</v>
      </c>
      <c r="D64" s="77">
        <f t="shared" si="0"/>
        <v>4.6997285882399469</v>
      </c>
      <c r="E64" s="59">
        <f t="shared" si="15"/>
        <v>0.15800000000000006</v>
      </c>
      <c r="F64" s="59">
        <f t="shared" si="16"/>
        <v>2.5799999999999876</v>
      </c>
      <c r="G64" s="59">
        <f t="shared" si="21"/>
        <v>1.2899999999999938</v>
      </c>
      <c r="H64" s="59">
        <f t="shared" si="21"/>
        <v>1.2899999999999938</v>
      </c>
      <c r="I64" s="60">
        <f t="shared" si="3"/>
        <v>1.2496399999999981</v>
      </c>
      <c r="J64" s="61">
        <f t="shared" si="4"/>
        <v>2.0795259239999768</v>
      </c>
      <c r="K64" s="73">
        <f t="shared" si="5"/>
        <v>3104.1875282133069</v>
      </c>
      <c r="L64" s="74">
        <f t="shared" si="18"/>
        <v>11.600000000000007</v>
      </c>
      <c r="M64" s="79">
        <v>58</v>
      </c>
      <c r="N64" s="51">
        <f t="shared" si="6"/>
        <v>58</v>
      </c>
      <c r="O64" s="51">
        <f t="shared" si="7"/>
        <v>10</v>
      </c>
      <c r="P64" s="51">
        <v>1</v>
      </c>
      <c r="R64" s="63">
        <f t="shared" si="8"/>
        <v>5.4545454545454541</v>
      </c>
      <c r="S64" s="63">
        <f t="shared" si="9"/>
        <v>316.36363636363632</v>
      </c>
      <c r="T64" s="63">
        <f t="shared" si="10"/>
        <v>31041.875282133071</v>
      </c>
      <c r="U64" s="63">
        <f t="shared" si="11"/>
        <v>155209.37641066534</v>
      </c>
      <c r="V64" s="63">
        <f t="shared" si="12"/>
        <v>59.589707059484184</v>
      </c>
      <c r="W64" s="51">
        <f t="shared" si="13"/>
        <v>98.120870144673518</v>
      </c>
      <c r="X64" s="72">
        <f t="shared" si="14"/>
        <v>20.877986526753855</v>
      </c>
    </row>
    <row r="65" spans="1:24">
      <c r="A65" s="74">
        <f t="shared" si="1"/>
        <v>1.9318726578496941</v>
      </c>
      <c r="B65" s="74">
        <f t="shared" si="2"/>
        <v>1.9666666666666666</v>
      </c>
      <c r="C65" s="78">
        <v>2.2599999999999998</v>
      </c>
      <c r="D65" s="77">
        <f t="shared" si="0"/>
        <v>4.7482457399649469</v>
      </c>
      <c r="E65" s="59">
        <f t="shared" si="15"/>
        <v>0.15900000000000006</v>
      </c>
      <c r="F65" s="59">
        <f t="shared" si="16"/>
        <v>2.5899999999999874</v>
      </c>
      <c r="G65" s="59">
        <f t="shared" si="21"/>
        <v>1.2949999999999937</v>
      </c>
      <c r="H65" s="59">
        <f t="shared" si="21"/>
        <v>1.2949999999999937</v>
      </c>
      <c r="I65" s="60">
        <f t="shared" si="3"/>
        <v>1.2528099999999982</v>
      </c>
      <c r="J65" s="61">
        <f t="shared" si="4"/>
        <v>2.1009936902499766</v>
      </c>
      <c r="K65" s="73">
        <f t="shared" si="5"/>
        <v>3565.7751072609381</v>
      </c>
      <c r="L65" s="74">
        <f t="shared" si="18"/>
        <v>11.800000000000008</v>
      </c>
      <c r="M65" s="79">
        <v>59</v>
      </c>
      <c r="N65" s="51">
        <f t="shared" si="6"/>
        <v>59</v>
      </c>
      <c r="O65" s="51">
        <f t="shared" si="7"/>
        <v>10</v>
      </c>
      <c r="P65" s="51">
        <v>1</v>
      </c>
      <c r="R65" s="63">
        <f t="shared" si="8"/>
        <v>5.4545454545454541</v>
      </c>
      <c r="S65" s="63">
        <f t="shared" si="9"/>
        <v>321.81818181818181</v>
      </c>
      <c r="T65" s="63">
        <f t="shared" si="10"/>
        <v>35657.751072609382</v>
      </c>
      <c r="U65" s="63">
        <f t="shared" si="11"/>
        <v>178288.75536304692</v>
      </c>
      <c r="V65" s="63">
        <f t="shared" si="12"/>
        <v>61.755529295928554</v>
      </c>
      <c r="W65" s="51">
        <f t="shared" si="13"/>
        <v>110.80092141206305</v>
      </c>
      <c r="X65" s="72">
        <f t="shared" si="14"/>
        <v>23.33512785142435</v>
      </c>
    </row>
    <row r="66" spans="1:24">
      <c r="A66" s="74">
        <f t="shared" si="1"/>
        <v>2.0000000000000031</v>
      </c>
      <c r="B66" s="74">
        <f t="shared" si="2"/>
        <v>2</v>
      </c>
      <c r="C66" s="78">
        <v>2.2599999999999998</v>
      </c>
      <c r="D66" s="77">
        <f t="shared" si="0"/>
        <v>4.7971663999999441</v>
      </c>
      <c r="E66" s="59">
        <f t="shared" si="15"/>
        <v>0.16000000000000006</v>
      </c>
      <c r="F66" s="59">
        <f t="shared" si="16"/>
        <v>2.5999999999999872</v>
      </c>
      <c r="G66" s="59">
        <f t="shared" si="21"/>
        <v>1.2999999999999936</v>
      </c>
      <c r="H66" s="59">
        <f t="shared" si="21"/>
        <v>1.2999999999999936</v>
      </c>
      <c r="I66" s="60">
        <f t="shared" si="3"/>
        <v>1.255999999999998</v>
      </c>
      <c r="J66" s="61">
        <f t="shared" si="4"/>
        <v>2.1226399999999757</v>
      </c>
      <c r="K66" s="73">
        <f t="shared" si="5"/>
        <v>4096.0000000000164</v>
      </c>
      <c r="L66" s="74">
        <f t="shared" si="18"/>
        <v>12.000000000000007</v>
      </c>
      <c r="M66" s="79">
        <v>60</v>
      </c>
      <c r="N66" s="51">
        <f t="shared" si="6"/>
        <v>60</v>
      </c>
      <c r="O66" s="51">
        <f t="shared" si="7"/>
        <v>10</v>
      </c>
      <c r="P66" s="51">
        <v>5</v>
      </c>
      <c r="R66" s="63">
        <f t="shared" si="8"/>
        <v>27.27272727272727</v>
      </c>
      <c r="S66" s="63">
        <f t="shared" si="9"/>
        <v>1636.3636363636363</v>
      </c>
      <c r="T66" s="63">
        <f t="shared" si="10"/>
        <v>40960.00000000016</v>
      </c>
      <c r="U66" s="63">
        <f t="shared" si="11"/>
        <v>204800.00000000081</v>
      </c>
      <c r="V66" s="63">
        <f t="shared" si="12"/>
        <v>64.000000000000099</v>
      </c>
      <c r="W66" s="51">
        <f t="shared" si="13"/>
        <v>25.031111111111212</v>
      </c>
      <c r="X66" s="72">
        <f t="shared" si="14"/>
        <v>5.217895112229483</v>
      </c>
    </row>
    <row r="67" spans="1:24">
      <c r="A67" s="74">
        <f t="shared" si="1"/>
        <v>2.0705298476827583</v>
      </c>
      <c r="B67" s="74">
        <f t="shared" si="2"/>
        <v>2.0333333333333332</v>
      </c>
      <c r="C67" s="78">
        <v>2.2599999999999998</v>
      </c>
      <c r="D67" s="77">
        <f t="shared" si="0"/>
        <v>4.8464934091649434</v>
      </c>
      <c r="E67" s="59">
        <f t="shared" si="15"/>
        <v>0.16100000000000006</v>
      </c>
      <c r="F67" s="59">
        <f t="shared" si="16"/>
        <v>2.609999999999987</v>
      </c>
      <c r="G67" s="59">
        <f t="shared" si="21"/>
        <v>1.3049999999999935</v>
      </c>
      <c r="H67" s="59">
        <f t="shared" si="21"/>
        <v>1.3049999999999935</v>
      </c>
      <c r="I67" s="60">
        <f t="shared" si="3"/>
        <v>1.2592099999999982</v>
      </c>
      <c r="J67" s="61">
        <f t="shared" si="4"/>
        <v>2.1444661102499754</v>
      </c>
      <c r="K67" s="73">
        <f t="shared" si="5"/>
        <v>4705.068462067874</v>
      </c>
      <c r="L67" s="74">
        <f t="shared" si="18"/>
        <v>12.200000000000006</v>
      </c>
      <c r="M67" s="79">
        <v>61</v>
      </c>
      <c r="N67" s="51">
        <f t="shared" si="6"/>
        <v>61</v>
      </c>
      <c r="O67" s="51">
        <f t="shared" si="7"/>
        <v>10</v>
      </c>
      <c r="P67" s="51">
        <v>1</v>
      </c>
      <c r="R67" s="63">
        <f t="shared" si="8"/>
        <v>27.27272727272727</v>
      </c>
      <c r="S67" s="63">
        <f t="shared" si="9"/>
        <v>1663.6363636363635</v>
      </c>
      <c r="T67" s="63">
        <f t="shared" si="10"/>
        <v>47050.684620678738</v>
      </c>
      <c r="U67" s="63">
        <f t="shared" si="11"/>
        <v>235253.4231033937</v>
      </c>
      <c r="V67" s="63">
        <f t="shared" si="12"/>
        <v>66.325972787437692</v>
      </c>
      <c r="W67" s="51">
        <f t="shared" si="13"/>
        <v>28.281832285653888</v>
      </c>
      <c r="X67" s="72">
        <f t="shared" si="14"/>
        <v>5.8355247594418751</v>
      </c>
    </row>
    <row r="68" spans="1:24">
      <c r="A68" s="74">
        <f t="shared" si="1"/>
        <v>2.1435469250725898</v>
      </c>
      <c r="B68" s="74">
        <f t="shared" si="2"/>
        <v>2.0666666666666669</v>
      </c>
      <c r="C68" s="78">
        <v>2.2599999999999998</v>
      </c>
      <c r="D68" s="77">
        <f t="shared" si="0"/>
        <v>4.8962296218399421</v>
      </c>
      <c r="E68" s="59">
        <f t="shared" si="15"/>
        <v>0.16200000000000006</v>
      </c>
      <c r="F68" s="59">
        <f t="shared" si="16"/>
        <v>2.6199999999999868</v>
      </c>
      <c r="G68" s="59">
        <f t="shared" si="21"/>
        <v>1.3099999999999934</v>
      </c>
      <c r="H68" s="59">
        <f t="shared" si="21"/>
        <v>1.3099999999999934</v>
      </c>
      <c r="I68" s="60">
        <f t="shared" si="3"/>
        <v>1.262439999999998</v>
      </c>
      <c r="J68" s="61">
        <f t="shared" si="4"/>
        <v>2.1664732839999745</v>
      </c>
      <c r="K68" s="73">
        <f t="shared" si="5"/>
        <v>5404.7044025257965</v>
      </c>
      <c r="L68" s="74">
        <f t="shared" si="18"/>
        <v>12.400000000000007</v>
      </c>
      <c r="M68" s="79">
        <v>62</v>
      </c>
      <c r="N68" s="51">
        <f t="shared" si="6"/>
        <v>62</v>
      </c>
      <c r="O68" s="51">
        <f t="shared" si="7"/>
        <v>10</v>
      </c>
      <c r="P68" s="51">
        <v>1</v>
      </c>
      <c r="R68" s="63">
        <f t="shared" si="8"/>
        <v>27.27272727272727</v>
      </c>
      <c r="S68" s="63">
        <f t="shared" si="9"/>
        <v>1690.9090909090908</v>
      </c>
      <c r="T68" s="63">
        <f t="shared" si="10"/>
        <v>54047.044025257965</v>
      </c>
      <c r="U68" s="63">
        <f t="shared" si="11"/>
        <v>270235.22012628982</v>
      </c>
      <c r="V68" s="63">
        <f t="shared" si="12"/>
        <v>68.73640473066105</v>
      </c>
      <c r="W68" s="51">
        <f t="shared" si="13"/>
        <v>31.963305606335357</v>
      </c>
      <c r="X68" s="72">
        <f t="shared" si="14"/>
        <v>6.5281467731335576</v>
      </c>
    </row>
    <row r="69" spans="1:24">
      <c r="A69" s="74">
        <f t="shared" si="1"/>
        <v>2.2191389441356941</v>
      </c>
      <c r="B69" s="74">
        <f t="shared" si="2"/>
        <v>2.1</v>
      </c>
      <c r="C69" s="78">
        <v>2.2599999999999998</v>
      </c>
      <c r="D69" s="77">
        <f t="shared" si="0"/>
        <v>4.9463779059649413</v>
      </c>
      <c r="E69" s="59">
        <f t="shared" si="15"/>
        <v>0.16300000000000006</v>
      </c>
      <c r="F69" s="59">
        <f t="shared" si="16"/>
        <v>2.6299999999999866</v>
      </c>
      <c r="G69" s="59">
        <f t="shared" si="21"/>
        <v>1.3149999999999933</v>
      </c>
      <c r="H69" s="59">
        <f t="shared" si="21"/>
        <v>1.3149999999999933</v>
      </c>
      <c r="I69" s="60">
        <f t="shared" si="3"/>
        <v>1.265689999999998</v>
      </c>
      <c r="J69" s="61">
        <f t="shared" si="4"/>
        <v>2.1886627902499742</v>
      </c>
      <c r="K69" s="73">
        <f t="shared" si="5"/>
        <v>6208.3750564266165</v>
      </c>
      <c r="L69" s="74">
        <f t="shared" si="18"/>
        <v>12.600000000000007</v>
      </c>
      <c r="M69" s="79">
        <v>63</v>
      </c>
      <c r="N69" s="51">
        <f t="shared" si="6"/>
        <v>63</v>
      </c>
      <c r="O69" s="51">
        <f t="shared" si="7"/>
        <v>10</v>
      </c>
      <c r="P69" s="51">
        <v>1</v>
      </c>
      <c r="R69" s="63">
        <f t="shared" si="8"/>
        <v>27.27272727272727</v>
      </c>
      <c r="S69" s="63">
        <f t="shared" si="9"/>
        <v>1718.181818181818</v>
      </c>
      <c r="T69" s="63">
        <f t="shared" si="10"/>
        <v>62083.750564266164</v>
      </c>
      <c r="U69" s="63">
        <f t="shared" si="11"/>
        <v>310418.7528213308</v>
      </c>
      <c r="V69" s="63">
        <f t="shared" si="12"/>
        <v>71.234360106755787</v>
      </c>
      <c r="W69" s="51">
        <f t="shared" si="13"/>
        <v>36.13339979930835</v>
      </c>
      <c r="X69" s="72">
        <f t="shared" si="14"/>
        <v>7.3050220759991511</v>
      </c>
    </row>
    <row r="70" spans="1:24">
      <c r="A70" s="74">
        <f t="shared" si="1"/>
        <v>2.2973967099940742</v>
      </c>
      <c r="B70" s="74">
        <f t="shared" si="2"/>
        <v>2.1333333333333333</v>
      </c>
      <c r="C70" s="78">
        <v>2.2599999999999998</v>
      </c>
      <c r="D70" s="77">
        <f t="shared" ref="D70:D133" si="22">C70*J70*1</f>
        <v>4.9969411430399395</v>
      </c>
      <c r="E70" s="59">
        <f t="shared" si="15"/>
        <v>0.16400000000000006</v>
      </c>
      <c r="F70" s="59">
        <f t="shared" si="16"/>
        <v>2.6399999999999864</v>
      </c>
      <c r="G70" s="59">
        <f t="shared" si="21"/>
        <v>1.3199999999999932</v>
      </c>
      <c r="H70" s="59">
        <f t="shared" si="21"/>
        <v>1.3199999999999932</v>
      </c>
      <c r="I70" s="60">
        <f t="shared" si="3"/>
        <v>1.2689599999999979</v>
      </c>
      <c r="J70" s="61">
        <f t="shared" si="4"/>
        <v>2.2110359039999734</v>
      </c>
      <c r="K70" s="73">
        <f t="shared" si="5"/>
        <v>7131.5502145218798</v>
      </c>
      <c r="L70" s="74">
        <f t="shared" si="18"/>
        <v>12.800000000000008</v>
      </c>
      <c r="M70" s="79">
        <v>64</v>
      </c>
      <c r="N70" s="51">
        <f t="shared" si="6"/>
        <v>64</v>
      </c>
      <c r="O70" s="51">
        <f t="shared" si="7"/>
        <v>10</v>
      </c>
      <c r="P70" s="51">
        <v>1</v>
      </c>
      <c r="R70" s="63">
        <f t="shared" si="8"/>
        <v>27.27272727272727</v>
      </c>
      <c r="S70" s="63">
        <f t="shared" si="9"/>
        <v>1745.4545454545453</v>
      </c>
      <c r="T70" s="63">
        <f t="shared" si="10"/>
        <v>71315.502145218794</v>
      </c>
      <c r="U70" s="63">
        <f t="shared" si="11"/>
        <v>356577.51072609395</v>
      </c>
      <c r="V70" s="63">
        <f t="shared" si="12"/>
        <v>73.823014281142918</v>
      </c>
      <c r="W70" s="51">
        <f t="shared" si="13"/>
        <v>40.85783977069827</v>
      </c>
      <c r="X70" s="72">
        <f t="shared" si="14"/>
        <v>8.1765701458396585</v>
      </c>
    </row>
    <row r="71" spans="1:24">
      <c r="A71" s="74">
        <f t="shared" ref="A71:A134" si="23">POWER(POWER(2,0.05),M71-40)</f>
        <v>2.3784142300054469</v>
      </c>
      <c r="B71" s="74">
        <f t="shared" ref="B71:B134" si="24">M71/30</f>
        <v>2.1666666666666665</v>
      </c>
      <c r="C71" s="78">
        <v>3.585</v>
      </c>
      <c r="D71" s="77">
        <f t="shared" si="22"/>
        <v>8.0074341539061518</v>
      </c>
      <c r="E71" s="59">
        <f t="shared" si="15"/>
        <v>0.16500000000000006</v>
      </c>
      <c r="F71" s="59">
        <f t="shared" si="16"/>
        <v>2.6499999999999861</v>
      </c>
      <c r="G71" s="59">
        <f t="shared" si="21"/>
        <v>1.3249999999999931</v>
      </c>
      <c r="H71" s="59">
        <f t="shared" si="21"/>
        <v>1.3249999999999931</v>
      </c>
      <c r="I71" s="60">
        <f t="shared" ref="I71:I134" si="25">(1-E71)+E71*F71</f>
        <v>1.2722499999999979</v>
      </c>
      <c r="J71" s="61">
        <f t="shared" ref="J71:J134" si="26">I71*G71*H71</f>
        <v>2.2335939062499728</v>
      </c>
      <c r="K71" s="73">
        <f t="shared" ref="K71:K134" si="27">POWER($L$1,M71)</f>
        <v>8192.0000000000364</v>
      </c>
      <c r="L71" s="74">
        <f t="shared" si="18"/>
        <v>13.000000000000007</v>
      </c>
      <c r="M71" s="79">
        <v>65</v>
      </c>
      <c r="N71" s="51">
        <f t="shared" ref="N71:N134" si="28">$M71-O$3</f>
        <v>65</v>
      </c>
      <c r="O71" s="51">
        <f t="shared" ref="O71:O134" si="29">P$3</f>
        <v>10</v>
      </c>
      <c r="P71" s="51">
        <v>1</v>
      </c>
      <c r="R71" s="63">
        <f t="shared" ref="R71:R134" si="30">R70*P71</f>
        <v>27.27272727272727</v>
      </c>
      <c r="S71" s="63">
        <f t="shared" ref="S71:S134" si="31">N71*R71</f>
        <v>1772.7272727272725</v>
      </c>
      <c r="T71" s="63">
        <f t="shared" ref="T71:T134" si="32">O71*POWER($L$1,N71)</f>
        <v>81920.000000000364</v>
      </c>
      <c r="U71" s="63">
        <f t="shared" ref="U71:U134" si="33">$K71*O71*5</f>
        <v>409600.0000000018</v>
      </c>
      <c r="V71" s="63">
        <f t="shared" ref="V71:V134" si="34">$A71*(30+$B71)</f>
        <v>76.505657731841865</v>
      </c>
      <c r="W71" s="51">
        <f t="shared" ref="W71:W134" si="35">T71/S71</f>
        <v>46.211282051282261</v>
      </c>
      <c r="X71" s="72">
        <f t="shared" ref="X71:X134" si="36">W71/$D71</f>
        <v>5.7710473995892526</v>
      </c>
    </row>
    <row r="72" spans="1:24">
      <c r="A72" s="74">
        <f t="shared" si="23"/>
        <v>2.462288826689838</v>
      </c>
      <c r="B72" s="74">
        <f t="shared" si="24"/>
        <v>2.2000000000000002</v>
      </c>
      <c r="C72" s="78">
        <v>3.585</v>
      </c>
      <c r="D72" s="77">
        <f t="shared" si="22"/>
        <v>8.0889720311399014</v>
      </c>
      <c r="E72" s="59">
        <f t="shared" ref="E72:E135" si="37">E71+0.1%</f>
        <v>0.16600000000000006</v>
      </c>
      <c r="F72" s="59">
        <f t="shared" ref="F72:F135" si="38">F71+1%</f>
        <v>2.6599999999999859</v>
      </c>
      <c r="G72" s="59">
        <f t="shared" ref="G72:H87" si="39">G71+0.5%</f>
        <v>1.329999999999993</v>
      </c>
      <c r="H72" s="59">
        <f t="shared" si="39"/>
        <v>1.329999999999993</v>
      </c>
      <c r="I72" s="60">
        <f t="shared" si="25"/>
        <v>1.2755599999999978</v>
      </c>
      <c r="J72" s="61">
        <f t="shared" si="26"/>
        <v>2.2563380839999723</v>
      </c>
      <c r="K72" s="73">
        <f t="shared" si="27"/>
        <v>9410.1369241357534</v>
      </c>
      <c r="L72" s="74">
        <f t="shared" ref="L72:L135" si="40">LOG(K72,2)</f>
        <v>13.200000000000006</v>
      </c>
      <c r="M72" s="79">
        <v>66</v>
      </c>
      <c r="N72" s="51">
        <f t="shared" si="28"/>
        <v>66</v>
      </c>
      <c r="O72" s="51">
        <f t="shared" si="29"/>
        <v>10</v>
      </c>
      <c r="P72" s="51">
        <v>1</v>
      </c>
      <c r="R72" s="63">
        <f t="shared" si="30"/>
        <v>27.27272727272727</v>
      </c>
      <c r="S72" s="63">
        <f t="shared" si="31"/>
        <v>1799.9999999999998</v>
      </c>
      <c r="T72" s="63">
        <f t="shared" si="32"/>
        <v>94101.369241357534</v>
      </c>
      <c r="U72" s="63">
        <f t="shared" si="33"/>
        <v>470506.84620678768</v>
      </c>
      <c r="V72" s="63">
        <f t="shared" si="34"/>
        <v>79.285700219412789</v>
      </c>
      <c r="W72" s="51">
        <f t="shared" si="35"/>
        <v>52.278538467420859</v>
      </c>
      <c r="X72" s="72">
        <f t="shared" si="36"/>
        <v>6.4629396994037753</v>
      </c>
    </row>
    <row r="73" spans="1:24">
      <c r="A73" s="74">
        <f t="shared" si="23"/>
        <v>2.5491212546385298</v>
      </c>
      <c r="B73" s="74">
        <f t="shared" si="24"/>
        <v>2.2333333333333334</v>
      </c>
      <c r="C73" s="78">
        <v>3.585</v>
      </c>
      <c r="D73" s="77">
        <f t="shared" si="22"/>
        <v>8.1711819829461483</v>
      </c>
      <c r="E73" s="59">
        <f t="shared" si="37"/>
        <v>0.16700000000000007</v>
      </c>
      <c r="F73" s="59">
        <f t="shared" si="38"/>
        <v>2.6699999999999857</v>
      </c>
      <c r="G73" s="59">
        <f t="shared" si="39"/>
        <v>1.3349999999999929</v>
      </c>
      <c r="H73" s="59">
        <f t="shared" si="39"/>
        <v>1.3349999999999929</v>
      </c>
      <c r="I73" s="60">
        <f t="shared" si="25"/>
        <v>1.2788899999999979</v>
      </c>
      <c r="J73" s="61">
        <f t="shared" si="26"/>
        <v>2.2792697302499718</v>
      </c>
      <c r="K73" s="73">
        <f t="shared" si="27"/>
        <v>10809.408805051598</v>
      </c>
      <c r="L73" s="74">
        <f t="shared" si="40"/>
        <v>13.400000000000007</v>
      </c>
      <c r="M73" s="79">
        <v>67</v>
      </c>
      <c r="N73" s="51">
        <f t="shared" si="28"/>
        <v>67</v>
      </c>
      <c r="O73" s="51">
        <f t="shared" si="29"/>
        <v>10</v>
      </c>
      <c r="P73" s="51">
        <v>1</v>
      </c>
      <c r="R73" s="63">
        <f t="shared" si="30"/>
        <v>27.27272727272727</v>
      </c>
      <c r="S73" s="63">
        <f t="shared" si="31"/>
        <v>1827.272727272727</v>
      </c>
      <c r="T73" s="63">
        <f t="shared" si="32"/>
        <v>108094.08805051599</v>
      </c>
      <c r="U73" s="63">
        <f t="shared" si="33"/>
        <v>540470.44025257998</v>
      </c>
      <c r="V73" s="63">
        <f t="shared" si="34"/>
        <v>82.166675107848619</v>
      </c>
      <c r="W73" s="51">
        <f t="shared" si="35"/>
        <v>59.155968584859501</v>
      </c>
      <c r="X73" s="72">
        <f t="shared" si="36"/>
        <v>7.2395852531888671</v>
      </c>
    </row>
    <row r="74" spans="1:24">
      <c r="A74" s="74">
        <f t="shared" si="23"/>
        <v>2.6390158215457942</v>
      </c>
      <c r="B74" s="74">
        <f t="shared" si="24"/>
        <v>2.2666666666666666</v>
      </c>
      <c r="C74" s="78">
        <v>3.585</v>
      </c>
      <c r="D74" s="77">
        <f t="shared" si="22"/>
        <v>8.2540686662398954</v>
      </c>
      <c r="E74" s="59">
        <f t="shared" si="37"/>
        <v>0.16800000000000007</v>
      </c>
      <c r="F74" s="59">
        <f t="shared" si="38"/>
        <v>2.6799999999999855</v>
      </c>
      <c r="G74" s="59">
        <f t="shared" si="39"/>
        <v>1.3399999999999928</v>
      </c>
      <c r="H74" s="59">
        <f t="shared" si="39"/>
        <v>1.3399999999999928</v>
      </c>
      <c r="I74" s="60">
        <f t="shared" si="25"/>
        <v>1.2822399999999976</v>
      </c>
      <c r="J74" s="61">
        <f t="shared" si="26"/>
        <v>2.302390143999971</v>
      </c>
      <c r="K74" s="73">
        <f t="shared" si="27"/>
        <v>12416.750112853239</v>
      </c>
      <c r="L74" s="74">
        <f t="shared" si="40"/>
        <v>13.600000000000007</v>
      </c>
      <c r="M74" s="79">
        <v>68</v>
      </c>
      <c r="N74" s="51">
        <f t="shared" si="28"/>
        <v>68</v>
      </c>
      <c r="O74" s="51">
        <f t="shared" si="29"/>
        <v>10</v>
      </c>
      <c r="P74" s="51">
        <v>1</v>
      </c>
      <c r="R74" s="63">
        <f t="shared" si="30"/>
        <v>27.27272727272727</v>
      </c>
      <c r="S74" s="63">
        <f t="shared" si="31"/>
        <v>1854.5454545454543</v>
      </c>
      <c r="T74" s="63">
        <f t="shared" si="32"/>
        <v>124167.50112853239</v>
      </c>
      <c r="U74" s="63">
        <f t="shared" si="33"/>
        <v>620837.50564266194</v>
      </c>
      <c r="V74" s="63">
        <f t="shared" si="34"/>
        <v>85.15224384187762</v>
      </c>
      <c r="W74" s="51">
        <f t="shared" si="35"/>
        <v>66.953064334012566</v>
      </c>
      <c r="X74" s="72">
        <f t="shared" si="36"/>
        <v>8.1115225764789685</v>
      </c>
    </row>
    <row r="75" spans="1:24">
      <c r="A75" s="74">
        <f t="shared" si="23"/>
        <v>2.7320805135087971</v>
      </c>
      <c r="B75" s="74">
        <f t="shared" si="24"/>
        <v>2.2999999999999998</v>
      </c>
      <c r="C75" s="78">
        <v>3.585</v>
      </c>
      <c r="D75" s="77">
        <f t="shared" si="22"/>
        <v>8.3376367594461431</v>
      </c>
      <c r="E75" s="59">
        <f t="shared" si="37"/>
        <v>0.16900000000000007</v>
      </c>
      <c r="F75" s="59">
        <f t="shared" si="38"/>
        <v>2.6899999999999853</v>
      </c>
      <c r="G75" s="59">
        <f t="shared" si="39"/>
        <v>1.3449999999999926</v>
      </c>
      <c r="H75" s="59">
        <f t="shared" si="39"/>
        <v>1.3449999999999926</v>
      </c>
      <c r="I75" s="60">
        <f t="shared" si="25"/>
        <v>1.2856099999999977</v>
      </c>
      <c r="J75" s="61">
        <f t="shared" si="26"/>
        <v>2.3257006302499703</v>
      </c>
      <c r="K75" s="73">
        <f t="shared" si="27"/>
        <v>14263.100429043763</v>
      </c>
      <c r="L75" s="74">
        <f t="shared" si="40"/>
        <v>13.800000000000008</v>
      </c>
      <c r="M75" s="79">
        <v>69</v>
      </c>
      <c r="N75" s="51">
        <f t="shared" si="28"/>
        <v>69</v>
      </c>
      <c r="O75" s="51">
        <f t="shared" si="29"/>
        <v>10</v>
      </c>
      <c r="P75" s="51">
        <v>1</v>
      </c>
      <c r="R75" s="63">
        <f t="shared" si="30"/>
        <v>27.27272727272727</v>
      </c>
      <c r="S75" s="63">
        <f t="shared" si="31"/>
        <v>1881.8181818181815</v>
      </c>
      <c r="T75" s="63">
        <f t="shared" si="32"/>
        <v>142631.00429043762</v>
      </c>
      <c r="U75" s="63">
        <f t="shared" si="33"/>
        <v>713155.02145218803</v>
      </c>
      <c r="V75" s="63">
        <f t="shared" si="34"/>
        <v>88.24620058633414</v>
      </c>
      <c r="W75" s="51">
        <f t="shared" si="35"/>
        <v>75.794253487672179</v>
      </c>
      <c r="X75" s="72">
        <f t="shared" si="36"/>
        <v>9.0906159232471868</v>
      </c>
    </row>
    <row r="76" spans="1:24">
      <c r="A76" s="74">
        <f t="shared" si="23"/>
        <v>2.8284271247461965</v>
      </c>
      <c r="B76" s="74">
        <f t="shared" si="24"/>
        <v>2.3333333333333335</v>
      </c>
      <c r="C76" s="78">
        <v>3.585</v>
      </c>
      <c r="D76" s="77">
        <f t="shared" si="22"/>
        <v>8.4218909624998908</v>
      </c>
      <c r="E76" s="59">
        <f t="shared" si="37"/>
        <v>0.17000000000000007</v>
      </c>
      <c r="F76" s="59">
        <f t="shared" si="38"/>
        <v>2.6999999999999851</v>
      </c>
      <c r="G76" s="59">
        <f t="shared" si="39"/>
        <v>1.3499999999999925</v>
      </c>
      <c r="H76" s="59">
        <f t="shared" si="39"/>
        <v>1.3499999999999925</v>
      </c>
      <c r="I76" s="60">
        <f t="shared" si="25"/>
        <v>1.2889999999999975</v>
      </c>
      <c r="J76" s="61">
        <f t="shared" si="26"/>
        <v>2.3492024999999694</v>
      </c>
      <c r="K76" s="73">
        <f t="shared" si="27"/>
        <v>16384.000000000076</v>
      </c>
      <c r="L76" s="74">
        <f t="shared" si="40"/>
        <v>14.000000000000007</v>
      </c>
      <c r="M76" s="79">
        <v>70</v>
      </c>
      <c r="N76" s="51">
        <f t="shared" si="28"/>
        <v>70</v>
      </c>
      <c r="O76" s="51">
        <f t="shared" si="29"/>
        <v>10</v>
      </c>
      <c r="P76" s="51">
        <v>1</v>
      </c>
      <c r="R76" s="63">
        <f t="shared" si="30"/>
        <v>27.27272727272727</v>
      </c>
      <c r="S76" s="63">
        <f t="shared" si="31"/>
        <v>1909.0909090909088</v>
      </c>
      <c r="T76" s="63">
        <f t="shared" si="32"/>
        <v>163840.00000000076</v>
      </c>
      <c r="U76" s="63">
        <f t="shared" si="33"/>
        <v>819200.00000000373</v>
      </c>
      <c r="V76" s="63">
        <f t="shared" si="34"/>
        <v>91.452477033460355</v>
      </c>
      <c r="W76" s="51">
        <f t="shared" si="35"/>
        <v>85.820952380952789</v>
      </c>
      <c r="X76" s="72">
        <f t="shared" si="36"/>
        <v>10.190223640164339</v>
      </c>
    </row>
    <row r="77" spans="1:24">
      <c r="A77" s="74">
        <f t="shared" si="23"/>
        <v>2.9281713918912584</v>
      </c>
      <c r="B77" s="74">
        <f t="shared" si="24"/>
        <v>2.3666666666666667</v>
      </c>
      <c r="C77" s="78">
        <v>3.585</v>
      </c>
      <c r="D77" s="77">
        <f t="shared" si="22"/>
        <v>8.5068359968461404</v>
      </c>
      <c r="E77" s="59">
        <f t="shared" si="37"/>
        <v>0.17100000000000007</v>
      </c>
      <c r="F77" s="59">
        <f t="shared" si="38"/>
        <v>2.7099999999999849</v>
      </c>
      <c r="G77" s="59">
        <f t="shared" si="39"/>
        <v>1.3549999999999924</v>
      </c>
      <c r="H77" s="59">
        <f t="shared" si="39"/>
        <v>1.3549999999999924</v>
      </c>
      <c r="I77" s="60">
        <f t="shared" si="25"/>
        <v>1.2924099999999976</v>
      </c>
      <c r="J77" s="61">
        <f t="shared" si="26"/>
        <v>2.3728970702499694</v>
      </c>
      <c r="K77" s="73">
        <f t="shared" si="27"/>
        <v>18820.27384827151</v>
      </c>
      <c r="L77" s="74">
        <f t="shared" si="40"/>
        <v>14.200000000000008</v>
      </c>
      <c r="M77" s="79">
        <v>71</v>
      </c>
      <c r="N77" s="51">
        <f t="shared" si="28"/>
        <v>71</v>
      </c>
      <c r="O77" s="51">
        <f t="shared" si="29"/>
        <v>10</v>
      </c>
      <c r="P77" s="51">
        <v>1</v>
      </c>
      <c r="R77" s="63">
        <f t="shared" si="30"/>
        <v>27.27272727272727</v>
      </c>
      <c r="S77" s="63">
        <f t="shared" si="31"/>
        <v>1936.3636363636363</v>
      </c>
      <c r="T77" s="63">
        <f t="shared" si="32"/>
        <v>188202.7384827151</v>
      </c>
      <c r="U77" s="63">
        <f t="shared" si="33"/>
        <v>941013.69241357548</v>
      </c>
      <c r="V77" s="63">
        <f t="shared" si="34"/>
        <v>94.775147384213739</v>
      </c>
      <c r="W77" s="51">
        <f t="shared" si="35"/>
        <v>97.193902502810616</v>
      </c>
      <c r="X77" s="72">
        <f t="shared" si="36"/>
        <v>11.425388068941812</v>
      </c>
    </row>
    <row r="78" spans="1:24">
      <c r="A78" s="74">
        <f t="shared" si="23"/>
        <v>3.031433133020804</v>
      </c>
      <c r="B78" s="74">
        <f t="shared" si="24"/>
        <v>2.4</v>
      </c>
      <c r="C78" s="78">
        <v>3.585</v>
      </c>
      <c r="D78" s="77">
        <f t="shared" si="22"/>
        <v>8.5924766054398862</v>
      </c>
      <c r="E78" s="59">
        <f t="shared" si="37"/>
        <v>0.17200000000000007</v>
      </c>
      <c r="F78" s="59">
        <f t="shared" si="38"/>
        <v>2.7199999999999847</v>
      </c>
      <c r="G78" s="59">
        <f t="shared" si="39"/>
        <v>1.3599999999999923</v>
      </c>
      <c r="H78" s="59">
        <f t="shared" si="39"/>
        <v>1.3599999999999923</v>
      </c>
      <c r="I78" s="60">
        <f t="shared" si="25"/>
        <v>1.2958399999999974</v>
      </c>
      <c r="J78" s="61">
        <f t="shared" si="26"/>
        <v>2.3967856639999683</v>
      </c>
      <c r="K78" s="73">
        <f t="shared" si="27"/>
        <v>21618.817610103204</v>
      </c>
      <c r="L78" s="74">
        <f t="shared" si="40"/>
        <v>14.400000000000007</v>
      </c>
      <c r="M78" s="79">
        <v>72</v>
      </c>
      <c r="N78" s="51">
        <f t="shared" si="28"/>
        <v>72</v>
      </c>
      <c r="O78" s="51">
        <f t="shared" si="29"/>
        <v>10</v>
      </c>
      <c r="P78" s="51">
        <v>1</v>
      </c>
      <c r="R78" s="63">
        <f t="shared" si="30"/>
        <v>27.27272727272727</v>
      </c>
      <c r="S78" s="63">
        <f t="shared" si="31"/>
        <v>1963.6363636363635</v>
      </c>
      <c r="T78" s="63">
        <f t="shared" si="32"/>
        <v>216188.17610103203</v>
      </c>
      <c r="U78" s="63">
        <f t="shared" si="33"/>
        <v>1080940.8805051602</v>
      </c>
      <c r="V78" s="63">
        <f t="shared" si="34"/>
        <v>98.218433509874046</v>
      </c>
      <c r="W78" s="51">
        <f t="shared" si="35"/>
        <v>110.09583042182187</v>
      </c>
      <c r="X78" s="72">
        <f t="shared" si="36"/>
        <v>12.813049773347108</v>
      </c>
    </row>
    <row r="79" spans="1:24">
      <c r="A79" s="74">
        <f t="shared" si="23"/>
        <v>3.1383363915870111</v>
      </c>
      <c r="B79" s="74">
        <f t="shared" si="24"/>
        <v>2.4333333333333331</v>
      </c>
      <c r="C79" s="78">
        <v>3.585</v>
      </c>
      <c r="D79" s="77">
        <f t="shared" si="22"/>
        <v>8.6788175527461338</v>
      </c>
      <c r="E79" s="59">
        <f t="shared" si="37"/>
        <v>0.17300000000000007</v>
      </c>
      <c r="F79" s="59">
        <f t="shared" si="38"/>
        <v>2.7299999999999844</v>
      </c>
      <c r="G79" s="59">
        <f t="shared" si="39"/>
        <v>1.3649999999999922</v>
      </c>
      <c r="H79" s="59">
        <f t="shared" si="39"/>
        <v>1.3649999999999922</v>
      </c>
      <c r="I79" s="60">
        <f t="shared" si="25"/>
        <v>1.2992899999999974</v>
      </c>
      <c r="J79" s="61">
        <f t="shared" si="26"/>
        <v>2.4208696102499676</v>
      </c>
      <c r="K79" s="73">
        <f t="shared" si="27"/>
        <v>24833.500225706484</v>
      </c>
      <c r="L79" s="74">
        <f t="shared" si="40"/>
        <v>14.600000000000007</v>
      </c>
      <c r="M79" s="79">
        <v>73</v>
      </c>
      <c r="N79" s="51">
        <f t="shared" si="28"/>
        <v>73</v>
      </c>
      <c r="O79" s="51">
        <f t="shared" si="29"/>
        <v>10</v>
      </c>
      <c r="P79" s="51">
        <v>1</v>
      </c>
      <c r="R79" s="63">
        <f t="shared" si="30"/>
        <v>27.27272727272727</v>
      </c>
      <c r="S79" s="63">
        <f t="shared" si="31"/>
        <v>1990.9090909090908</v>
      </c>
      <c r="T79" s="63">
        <f t="shared" si="32"/>
        <v>248335.00225706486</v>
      </c>
      <c r="U79" s="63">
        <f t="shared" si="33"/>
        <v>1241675.0112853243</v>
      </c>
      <c r="V79" s="63">
        <f t="shared" si="34"/>
        <v>101.78671030047205</v>
      </c>
      <c r="W79" s="51">
        <f t="shared" si="35"/>
        <v>124.73447601953031</v>
      </c>
      <c r="X79" s="72">
        <f t="shared" si="36"/>
        <v>14.372289227357024</v>
      </c>
    </row>
    <row r="80" spans="1:24">
      <c r="A80" s="74">
        <f t="shared" si="23"/>
        <v>3.2490095854249512</v>
      </c>
      <c r="B80" s="74">
        <f t="shared" si="24"/>
        <v>2.4666666666666668</v>
      </c>
      <c r="C80" s="78">
        <v>3.585</v>
      </c>
      <c r="D80" s="77">
        <f t="shared" si="22"/>
        <v>8.7658636247398825</v>
      </c>
      <c r="E80" s="59">
        <f t="shared" si="37"/>
        <v>0.17400000000000007</v>
      </c>
      <c r="F80" s="59">
        <f t="shared" si="38"/>
        <v>2.7399999999999842</v>
      </c>
      <c r="G80" s="59">
        <f t="shared" si="39"/>
        <v>1.3699999999999921</v>
      </c>
      <c r="H80" s="59">
        <f t="shared" si="39"/>
        <v>1.3699999999999921</v>
      </c>
      <c r="I80" s="60">
        <f t="shared" si="25"/>
        <v>1.3027599999999975</v>
      </c>
      <c r="J80" s="61">
        <f t="shared" si="26"/>
        <v>2.4451502439999673</v>
      </c>
      <c r="K80" s="73">
        <f t="shared" si="27"/>
        <v>28526.200858087537</v>
      </c>
      <c r="L80" s="74">
        <f t="shared" si="40"/>
        <v>14.800000000000008</v>
      </c>
      <c r="M80" s="79">
        <v>74</v>
      </c>
      <c r="N80" s="51">
        <f t="shared" si="28"/>
        <v>74</v>
      </c>
      <c r="O80" s="51">
        <f t="shared" si="29"/>
        <v>10</v>
      </c>
      <c r="P80" s="51">
        <v>1</v>
      </c>
      <c r="R80" s="63">
        <f t="shared" si="30"/>
        <v>27.27272727272727</v>
      </c>
      <c r="S80" s="63">
        <f t="shared" si="31"/>
        <v>2018.181818181818</v>
      </c>
      <c r="T80" s="63">
        <f t="shared" si="32"/>
        <v>285262.00858087535</v>
      </c>
      <c r="U80" s="63">
        <f t="shared" si="33"/>
        <v>1426310.0429043768</v>
      </c>
      <c r="V80" s="63">
        <f t="shared" si="34"/>
        <v>105.48451120679675</v>
      </c>
      <c r="W80" s="51">
        <f t="shared" si="35"/>
        <v>141.34604028782113</v>
      </c>
      <c r="X80" s="72">
        <f t="shared" si="36"/>
        <v>16.12459950767434</v>
      </c>
    </row>
    <row r="81" spans="1:24">
      <c r="A81" s="74">
        <f t="shared" si="23"/>
        <v>3.3635856610148678</v>
      </c>
      <c r="B81" s="74">
        <f t="shared" si="24"/>
        <v>2.5</v>
      </c>
      <c r="C81" s="78">
        <v>3.585</v>
      </c>
      <c r="D81" s="77">
        <f t="shared" si="22"/>
        <v>8.8536196289061291</v>
      </c>
      <c r="E81" s="59">
        <f t="shared" si="37"/>
        <v>0.17500000000000007</v>
      </c>
      <c r="F81" s="59">
        <f t="shared" si="38"/>
        <v>2.749999999999984</v>
      </c>
      <c r="G81" s="59">
        <f t="shared" si="39"/>
        <v>1.374999999999992</v>
      </c>
      <c r="H81" s="59">
        <f t="shared" si="39"/>
        <v>1.374999999999992</v>
      </c>
      <c r="I81" s="60">
        <f t="shared" si="25"/>
        <v>1.3062499999999972</v>
      </c>
      <c r="J81" s="61">
        <f t="shared" si="26"/>
        <v>2.4696289062499663</v>
      </c>
      <c r="K81" s="73">
        <f t="shared" si="27"/>
        <v>32768.00000000016</v>
      </c>
      <c r="L81" s="74">
        <f t="shared" si="40"/>
        <v>15.000000000000007</v>
      </c>
      <c r="M81" s="79">
        <v>75</v>
      </c>
      <c r="N81" s="51">
        <f t="shared" si="28"/>
        <v>75</v>
      </c>
      <c r="O81" s="51">
        <f t="shared" si="29"/>
        <v>10</v>
      </c>
      <c r="P81" s="51">
        <v>1</v>
      </c>
      <c r="R81" s="63">
        <f t="shared" si="30"/>
        <v>27.27272727272727</v>
      </c>
      <c r="S81" s="63">
        <f t="shared" si="31"/>
        <v>2045.4545454545453</v>
      </c>
      <c r="T81" s="63">
        <f t="shared" si="32"/>
        <v>327680.00000000163</v>
      </c>
      <c r="U81" s="63">
        <f t="shared" si="33"/>
        <v>1638400.0000000081</v>
      </c>
      <c r="V81" s="63">
        <f t="shared" si="34"/>
        <v>109.3165339829832</v>
      </c>
      <c r="W81" s="51">
        <f t="shared" si="35"/>
        <v>160.19911111111193</v>
      </c>
      <c r="X81" s="72">
        <f t="shared" si="36"/>
        <v>18.094193993615768</v>
      </c>
    </row>
    <row r="82" spans="1:24">
      <c r="A82" s="74">
        <f t="shared" si="23"/>
        <v>3.4822022531845063</v>
      </c>
      <c r="B82" s="74">
        <f t="shared" si="24"/>
        <v>2.5333333333333332</v>
      </c>
      <c r="C82" s="78">
        <v>3.585</v>
      </c>
      <c r="D82" s="77">
        <f t="shared" si="22"/>
        <v>8.9420903942398766</v>
      </c>
      <c r="E82" s="59">
        <f t="shared" si="37"/>
        <v>0.17600000000000007</v>
      </c>
      <c r="F82" s="59">
        <f t="shared" si="38"/>
        <v>2.7599999999999838</v>
      </c>
      <c r="G82" s="59">
        <f t="shared" si="39"/>
        <v>1.3799999999999919</v>
      </c>
      <c r="H82" s="59">
        <f t="shared" si="39"/>
        <v>1.3799999999999919</v>
      </c>
      <c r="I82" s="60">
        <f t="shared" si="25"/>
        <v>1.3097599999999974</v>
      </c>
      <c r="J82" s="61">
        <f t="shared" si="26"/>
        <v>2.4943069439999657</v>
      </c>
      <c r="K82" s="73">
        <f t="shared" si="27"/>
        <v>37640.547696543035</v>
      </c>
      <c r="L82" s="74">
        <f t="shared" si="40"/>
        <v>15.200000000000008</v>
      </c>
      <c r="M82" s="79">
        <v>76</v>
      </c>
      <c r="N82" s="51">
        <f t="shared" si="28"/>
        <v>76</v>
      </c>
      <c r="O82" s="51">
        <f t="shared" si="29"/>
        <v>10</v>
      </c>
      <c r="P82" s="51">
        <v>1</v>
      </c>
      <c r="R82" s="63">
        <f t="shared" si="30"/>
        <v>27.27272727272727</v>
      </c>
      <c r="S82" s="63">
        <f t="shared" si="31"/>
        <v>2072.7272727272725</v>
      </c>
      <c r="T82" s="63">
        <f t="shared" si="32"/>
        <v>376405.47696543037</v>
      </c>
      <c r="U82" s="63">
        <f t="shared" si="33"/>
        <v>1882027.3848271519</v>
      </c>
      <c r="V82" s="63">
        <f t="shared" si="34"/>
        <v>113.28764663693593</v>
      </c>
      <c r="W82" s="51">
        <f t="shared" si="35"/>
        <v>181.59913362367257</v>
      </c>
      <c r="X82" s="72">
        <f t="shared" si="36"/>
        <v>20.308353597124359</v>
      </c>
    </row>
    <row r="83" spans="1:24">
      <c r="A83" s="74">
        <f t="shared" si="23"/>
        <v>3.6050018504433314</v>
      </c>
      <c r="B83" s="74">
        <f t="shared" si="24"/>
        <v>2.5666666666666669</v>
      </c>
      <c r="C83" s="78">
        <v>3.585</v>
      </c>
      <c r="D83" s="77">
        <f t="shared" si="22"/>
        <v>9.0312807712461236</v>
      </c>
      <c r="E83" s="59">
        <f t="shared" si="37"/>
        <v>0.17700000000000007</v>
      </c>
      <c r="F83" s="59">
        <f t="shared" si="38"/>
        <v>2.7699999999999836</v>
      </c>
      <c r="G83" s="59">
        <f t="shared" si="39"/>
        <v>1.3849999999999918</v>
      </c>
      <c r="H83" s="59">
        <f t="shared" si="39"/>
        <v>1.3849999999999918</v>
      </c>
      <c r="I83" s="60">
        <f t="shared" si="25"/>
        <v>1.3132899999999972</v>
      </c>
      <c r="J83" s="61">
        <f t="shared" si="26"/>
        <v>2.5191857102499648</v>
      </c>
      <c r="K83" s="73">
        <f t="shared" si="27"/>
        <v>43237.635220206423</v>
      </c>
      <c r="L83" s="74">
        <f t="shared" si="40"/>
        <v>15.400000000000007</v>
      </c>
      <c r="M83" s="79">
        <v>77</v>
      </c>
      <c r="N83" s="51">
        <f t="shared" si="28"/>
        <v>77</v>
      </c>
      <c r="O83" s="51">
        <f t="shared" si="29"/>
        <v>10</v>
      </c>
      <c r="P83" s="51">
        <v>1</v>
      </c>
      <c r="R83" s="63">
        <f t="shared" si="30"/>
        <v>27.27272727272727</v>
      </c>
      <c r="S83" s="63">
        <f t="shared" si="31"/>
        <v>2100</v>
      </c>
      <c r="T83" s="63">
        <f t="shared" si="32"/>
        <v>432376.35220206424</v>
      </c>
      <c r="U83" s="63">
        <f t="shared" si="33"/>
        <v>2161881.7610103213</v>
      </c>
      <c r="V83" s="63">
        <f t="shared" si="34"/>
        <v>117.40289359610451</v>
      </c>
      <c r="W83" s="51">
        <f t="shared" si="35"/>
        <v>205.89350104860202</v>
      </c>
      <c r="X83" s="72">
        <f t="shared" si="36"/>
        <v>22.797818633225056</v>
      </c>
    </row>
    <row r="84" spans="1:24">
      <c r="A84" s="74">
        <f t="shared" si="23"/>
        <v>3.7321319661472407</v>
      </c>
      <c r="B84" s="74">
        <f t="shared" si="24"/>
        <v>2.6</v>
      </c>
      <c r="C84" s="78">
        <v>3.585</v>
      </c>
      <c r="D84" s="77">
        <f t="shared" si="22"/>
        <v>9.1211956319398713</v>
      </c>
      <c r="E84" s="59">
        <f t="shared" si="37"/>
        <v>0.17800000000000007</v>
      </c>
      <c r="F84" s="59">
        <f t="shared" si="38"/>
        <v>2.7799999999999834</v>
      </c>
      <c r="G84" s="59">
        <f t="shared" si="39"/>
        <v>1.3899999999999917</v>
      </c>
      <c r="H84" s="59">
        <f t="shared" si="39"/>
        <v>1.3899999999999917</v>
      </c>
      <c r="I84" s="60">
        <f t="shared" si="25"/>
        <v>1.3168399999999971</v>
      </c>
      <c r="J84" s="61">
        <f t="shared" si="26"/>
        <v>2.544266563999964</v>
      </c>
      <c r="K84" s="73">
        <f t="shared" si="27"/>
        <v>49667.000451412976</v>
      </c>
      <c r="L84" s="74">
        <f t="shared" si="40"/>
        <v>15.600000000000007</v>
      </c>
      <c r="M84" s="79">
        <v>78</v>
      </c>
      <c r="N84" s="51">
        <f t="shared" si="28"/>
        <v>78</v>
      </c>
      <c r="O84" s="51">
        <f t="shared" si="29"/>
        <v>10</v>
      </c>
      <c r="P84" s="51">
        <v>1</v>
      </c>
      <c r="R84" s="63">
        <f t="shared" si="30"/>
        <v>27.27272727272727</v>
      </c>
      <c r="S84" s="63">
        <f t="shared" si="31"/>
        <v>2127.272727272727</v>
      </c>
      <c r="T84" s="63">
        <f t="shared" si="32"/>
        <v>496670.00451412977</v>
      </c>
      <c r="U84" s="63">
        <f t="shared" si="33"/>
        <v>2483350.0225706487</v>
      </c>
      <c r="V84" s="63">
        <f t="shared" si="34"/>
        <v>121.66750209640006</v>
      </c>
      <c r="W84" s="51">
        <f t="shared" si="35"/>
        <v>233.47735254937726</v>
      </c>
      <c r="X84" s="72">
        <f t="shared" si="36"/>
        <v>25.59723110551483</v>
      </c>
    </row>
    <row r="85" spans="1:24">
      <c r="A85" s="74">
        <f t="shared" si="23"/>
        <v>3.8637453156993944</v>
      </c>
      <c r="B85" s="74">
        <f t="shared" si="24"/>
        <v>2.6333333333333333</v>
      </c>
      <c r="C85" s="78">
        <v>3.585</v>
      </c>
      <c r="D85" s="77">
        <f t="shared" si="22"/>
        <v>9.2118398698461199</v>
      </c>
      <c r="E85" s="59">
        <f t="shared" si="37"/>
        <v>0.17900000000000008</v>
      </c>
      <c r="F85" s="59">
        <f t="shared" si="38"/>
        <v>2.7899999999999832</v>
      </c>
      <c r="G85" s="59">
        <f t="shared" si="39"/>
        <v>1.3949999999999916</v>
      </c>
      <c r="H85" s="59">
        <f t="shared" si="39"/>
        <v>1.3949999999999916</v>
      </c>
      <c r="I85" s="60">
        <f t="shared" si="25"/>
        <v>1.3204099999999972</v>
      </c>
      <c r="J85" s="61">
        <f t="shared" si="26"/>
        <v>2.5695508702499636</v>
      </c>
      <c r="K85" s="73">
        <f t="shared" si="27"/>
        <v>57052.401716175089</v>
      </c>
      <c r="L85" s="74">
        <f t="shared" si="40"/>
        <v>15.800000000000008</v>
      </c>
      <c r="M85" s="79">
        <v>79</v>
      </c>
      <c r="N85" s="51">
        <f t="shared" si="28"/>
        <v>79</v>
      </c>
      <c r="O85" s="51">
        <f t="shared" si="29"/>
        <v>10</v>
      </c>
      <c r="P85" s="51">
        <v>1</v>
      </c>
      <c r="R85" s="63">
        <f t="shared" si="30"/>
        <v>27.27272727272727</v>
      </c>
      <c r="S85" s="63">
        <f t="shared" si="31"/>
        <v>2154.5454545454545</v>
      </c>
      <c r="T85" s="63">
        <f t="shared" si="32"/>
        <v>570524.01716175093</v>
      </c>
      <c r="U85" s="63">
        <f t="shared" si="33"/>
        <v>2852620.0858087549</v>
      </c>
      <c r="V85" s="63">
        <f t="shared" si="34"/>
        <v>126.08688880232357</v>
      </c>
      <c r="W85" s="51">
        <f t="shared" si="35"/>
        <v>264.80017674174093</v>
      </c>
      <c r="X85" s="72">
        <f t="shared" si="36"/>
        <v>28.745633932319354</v>
      </c>
    </row>
    <row r="86" spans="1:24">
      <c r="A86" s="74">
        <f t="shared" si="23"/>
        <v>4.0000000000000124</v>
      </c>
      <c r="B86" s="74">
        <f t="shared" si="24"/>
        <v>2.6666666666666665</v>
      </c>
      <c r="C86" s="78">
        <v>3.585</v>
      </c>
      <c r="D86" s="77">
        <f t="shared" si="22"/>
        <v>9.3032183999998672</v>
      </c>
      <c r="E86" s="59">
        <f t="shared" si="37"/>
        <v>0.18000000000000008</v>
      </c>
      <c r="F86" s="59">
        <f t="shared" si="38"/>
        <v>2.7999999999999829</v>
      </c>
      <c r="G86" s="59">
        <f t="shared" si="39"/>
        <v>1.3999999999999915</v>
      </c>
      <c r="H86" s="59">
        <f t="shared" si="39"/>
        <v>1.3999999999999915</v>
      </c>
      <c r="I86" s="60">
        <f t="shared" si="25"/>
        <v>1.3239999999999972</v>
      </c>
      <c r="J86" s="61">
        <f t="shared" si="26"/>
        <v>2.5950399999999632</v>
      </c>
      <c r="K86" s="73">
        <f t="shared" si="27"/>
        <v>65536.000000000349</v>
      </c>
      <c r="L86" s="74">
        <f t="shared" si="40"/>
        <v>16.000000000000007</v>
      </c>
      <c r="M86" s="79">
        <v>80</v>
      </c>
      <c r="N86" s="51">
        <f t="shared" si="28"/>
        <v>80</v>
      </c>
      <c r="O86" s="51">
        <f t="shared" si="29"/>
        <v>10</v>
      </c>
      <c r="P86" s="51">
        <v>8</v>
      </c>
      <c r="R86" s="63">
        <f t="shared" si="30"/>
        <v>218.18181818181816</v>
      </c>
      <c r="S86" s="63">
        <f t="shared" si="31"/>
        <v>17454.545454545452</v>
      </c>
      <c r="T86" s="63">
        <f t="shared" si="32"/>
        <v>655360.00000000349</v>
      </c>
      <c r="U86" s="63">
        <f t="shared" si="33"/>
        <v>3276800.0000000177</v>
      </c>
      <c r="V86" s="63">
        <f t="shared" si="34"/>
        <v>130.66666666666706</v>
      </c>
      <c r="W86" s="51">
        <f t="shared" si="35"/>
        <v>37.546666666666873</v>
      </c>
      <c r="X86" s="72">
        <f t="shared" si="36"/>
        <v>4.0358793110422315</v>
      </c>
    </row>
    <row r="87" spans="1:24">
      <c r="A87" s="74">
        <f t="shared" si="23"/>
        <v>4.1410596953655237</v>
      </c>
      <c r="B87" s="74">
        <f t="shared" si="24"/>
        <v>2.7</v>
      </c>
      <c r="C87" s="78">
        <v>3.585</v>
      </c>
      <c r="D87" s="77">
        <f t="shared" si="22"/>
        <v>9.3953361589461135</v>
      </c>
      <c r="E87" s="59">
        <f t="shared" si="37"/>
        <v>0.18100000000000008</v>
      </c>
      <c r="F87" s="59">
        <f t="shared" si="38"/>
        <v>2.8099999999999827</v>
      </c>
      <c r="G87" s="59">
        <f t="shared" si="39"/>
        <v>1.4049999999999914</v>
      </c>
      <c r="H87" s="59">
        <f t="shared" si="39"/>
        <v>1.4049999999999914</v>
      </c>
      <c r="I87" s="60">
        <f t="shared" si="25"/>
        <v>1.3276099999999971</v>
      </c>
      <c r="J87" s="61">
        <f t="shared" si="26"/>
        <v>2.6207353302499619</v>
      </c>
      <c r="K87" s="73">
        <f t="shared" si="27"/>
        <v>75281.0953930861</v>
      </c>
      <c r="L87" s="74">
        <f t="shared" si="40"/>
        <v>16.200000000000006</v>
      </c>
      <c r="M87" s="79">
        <v>81</v>
      </c>
      <c r="N87" s="51">
        <f t="shared" si="28"/>
        <v>81</v>
      </c>
      <c r="O87" s="51">
        <f t="shared" si="29"/>
        <v>10</v>
      </c>
      <c r="P87" s="51">
        <v>1</v>
      </c>
      <c r="R87" s="63">
        <f t="shared" si="30"/>
        <v>218.18181818181816</v>
      </c>
      <c r="S87" s="63">
        <f t="shared" si="31"/>
        <v>17672.727272727272</v>
      </c>
      <c r="T87" s="63">
        <f t="shared" si="32"/>
        <v>752810.95393086097</v>
      </c>
      <c r="U87" s="63">
        <f t="shared" si="33"/>
        <v>3764054.7696543047</v>
      </c>
      <c r="V87" s="63">
        <f t="shared" si="34"/>
        <v>135.41265203845265</v>
      </c>
      <c r="W87" s="51">
        <f t="shared" si="35"/>
        <v>42.597327640120739</v>
      </c>
      <c r="X87" s="72">
        <f t="shared" si="36"/>
        <v>4.5338800996024107</v>
      </c>
    </row>
    <row r="88" spans="1:24">
      <c r="A88" s="74">
        <f t="shared" si="23"/>
        <v>4.2870938501451876</v>
      </c>
      <c r="B88" s="74">
        <f t="shared" si="24"/>
        <v>2.7333333333333334</v>
      </c>
      <c r="C88" s="78">
        <v>3.585</v>
      </c>
      <c r="D88" s="77">
        <f t="shared" si="22"/>
        <v>9.4881981047398618</v>
      </c>
      <c r="E88" s="59">
        <f t="shared" si="37"/>
        <v>0.18200000000000008</v>
      </c>
      <c r="F88" s="59">
        <f t="shared" si="38"/>
        <v>2.8199999999999825</v>
      </c>
      <c r="G88" s="59">
        <f t="shared" ref="G88:H103" si="41">G87+0.5%</f>
        <v>1.4099999999999913</v>
      </c>
      <c r="H88" s="59">
        <f t="shared" si="41"/>
        <v>1.4099999999999913</v>
      </c>
      <c r="I88" s="60">
        <f t="shared" si="25"/>
        <v>1.3312399999999971</v>
      </c>
      <c r="J88" s="61">
        <f t="shared" si="26"/>
        <v>2.6466382439999614</v>
      </c>
      <c r="K88" s="73">
        <f t="shared" si="27"/>
        <v>86475.270440412874</v>
      </c>
      <c r="L88" s="74">
        <f t="shared" si="40"/>
        <v>16.400000000000009</v>
      </c>
      <c r="M88" s="79">
        <v>82</v>
      </c>
      <c r="N88" s="51">
        <f t="shared" si="28"/>
        <v>82</v>
      </c>
      <c r="O88" s="51">
        <f t="shared" si="29"/>
        <v>10</v>
      </c>
      <c r="P88" s="51">
        <v>1</v>
      </c>
      <c r="R88" s="63">
        <f t="shared" si="30"/>
        <v>218.18181818181816</v>
      </c>
      <c r="S88" s="63">
        <f t="shared" si="31"/>
        <v>17890.909090909088</v>
      </c>
      <c r="T88" s="63">
        <f t="shared" si="32"/>
        <v>864752.70440412872</v>
      </c>
      <c r="U88" s="63">
        <f t="shared" si="33"/>
        <v>4323763.5220206436</v>
      </c>
      <c r="V88" s="63">
        <f t="shared" si="34"/>
        <v>140.33087202808582</v>
      </c>
      <c r="W88" s="51">
        <f t="shared" si="35"/>
        <v>48.334754819336467</v>
      </c>
      <c r="X88" s="72">
        <f t="shared" si="36"/>
        <v>5.0941974741432388</v>
      </c>
    </row>
    <row r="89" spans="1:24">
      <c r="A89" s="74">
        <f t="shared" si="23"/>
        <v>4.4382778882713954</v>
      </c>
      <c r="B89" s="74">
        <f t="shared" si="24"/>
        <v>2.7666666666666666</v>
      </c>
      <c r="C89" s="78">
        <v>3.585</v>
      </c>
      <c r="D89" s="77">
        <f t="shared" si="22"/>
        <v>9.5818092169461089</v>
      </c>
      <c r="E89" s="59">
        <f t="shared" si="37"/>
        <v>0.18300000000000008</v>
      </c>
      <c r="F89" s="59">
        <f t="shared" si="38"/>
        <v>2.8299999999999823</v>
      </c>
      <c r="G89" s="59">
        <f t="shared" si="41"/>
        <v>1.4149999999999912</v>
      </c>
      <c r="H89" s="59">
        <f t="shared" si="41"/>
        <v>1.4149999999999912</v>
      </c>
      <c r="I89" s="60">
        <f t="shared" si="25"/>
        <v>1.334889999999997</v>
      </c>
      <c r="J89" s="61">
        <f t="shared" si="26"/>
        <v>2.6727501302499608</v>
      </c>
      <c r="K89" s="73">
        <f t="shared" si="27"/>
        <v>99334.000902825996</v>
      </c>
      <c r="L89" s="74">
        <f t="shared" si="40"/>
        <v>16.600000000000009</v>
      </c>
      <c r="M89" s="79">
        <v>83</v>
      </c>
      <c r="N89" s="51">
        <f t="shared" si="28"/>
        <v>83</v>
      </c>
      <c r="O89" s="51">
        <f t="shared" si="29"/>
        <v>10</v>
      </c>
      <c r="P89" s="51">
        <v>1</v>
      </c>
      <c r="R89" s="63">
        <f t="shared" si="30"/>
        <v>218.18181818181816</v>
      </c>
      <c r="S89" s="63">
        <f t="shared" si="31"/>
        <v>18109.090909090908</v>
      </c>
      <c r="T89" s="63">
        <f t="shared" si="32"/>
        <v>993340.0090282599</v>
      </c>
      <c r="U89" s="63">
        <f t="shared" si="33"/>
        <v>4966700.0451412993</v>
      </c>
      <c r="V89" s="63">
        <f t="shared" si="34"/>
        <v>145.42757213902604</v>
      </c>
      <c r="W89" s="51">
        <f t="shared" si="35"/>
        <v>54.853112948347686</v>
      </c>
      <c r="X89" s="72">
        <f t="shared" si="36"/>
        <v>5.7247135385805912</v>
      </c>
    </row>
    <row r="90" spans="1:24">
      <c r="A90" s="74">
        <f t="shared" si="23"/>
        <v>4.5947934199881564</v>
      </c>
      <c r="B90" s="74">
        <f t="shared" si="24"/>
        <v>2.8</v>
      </c>
      <c r="C90" s="78">
        <v>3.585</v>
      </c>
      <c r="D90" s="77">
        <f t="shared" si="22"/>
        <v>9.676174496639856</v>
      </c>
      <c r="E90" s="59">
        <f t="shared" si="37"/>
        <v>0.18400000000000008</v>
      </c>
      <c r="F90" s="59">
        <f t="shared" si="38"/>
        <v>2.8399999999999821</v>
      </c>
      <c r="G90" s="59">
        <f t="shared" si="41"/>
        <v>1.419999999999991</v>
      </c>
      <c r="H90" s="59">
        <f t="shared" si="41"/>
        <v>1.419999999999991</v>
      </c>
      <c r="I90" s="60">
        <f t="shared" si="25"/>
        <v>1.3385599999999969</v>
      </c>
      <c r="J90" s="61">
        <f t="shared" si="26"/>
        <v>2.69907238399996</v>
      </c>
      <c r="K90" s="73">
        <f t="shared" si="27"/>
        <v>114104.80343235022</v>
      </c>
      <c r="L90" s="74">
        <f t="shared" si="40"/>
        <v>16.800000000000008</v>
      </c>
      <c r="M90" s="79">
        <v>84</v>
      </c>
      <c r="N90" s="51">
        <f t="shared" si="28"/>
        <v>84</v>
      </c>
      <c r="O90" s="51">
        <f t="shared" si="29"/>
        <v>10</v>
      </c>
      <c r="P90" s="51">
        <v>1</v>
      </c>
      <c r="R90" s="63">
        <f t="shared" si="30"/>
        <v>218.18181818181816</v>
      </c>
      <c r="S90" s="63">
        <f t="shared" si="31"/>
        <v>18327.272727272724</v>
      </c>
      <c r="T90" s="63">
        <f t="shared" si="32"/>
        <v>1141048.0343235023</v>
      </c>
      <c r="U90" s="63">
        <f t="shared" si="33"/>
        <v>5705240.1716175117</v>
      </c>
      <c r="V90" s="63">
        <f t="shared" si="34"/>
        <v>150.70922417561152</v>
      </c>
      <c r="W90" s="51">
        <f t="shared" si="35"/>
        <v>62.259565364873652</v>
      </c>
      <c r="X90" s="72">
        <f t="shared" si="36"/>
        <v>6.4343161015227537</v>
      </c>
    </row>
    <row r="91" spans="1:24">
      <c r="A91" s="74">
        <f t="shared" si="23"/>
        <v>4.756828460010901</v>
      </c>
      <c r="B91" s="74">
        <f t="shared" si="24"/>
        <v>2.8333333333333335</v>
      </c>
      <c r="C91" s="78">
        <v>3.585</v>
      </c>
      <c r="D91" s="77">
        <f t="shared" si="22"/>
        <v>9.7712989664061034</v>
      </c>
      <c r="E91" s="59">
        <f t="shared" si="37"/>
        <v>0.18500000000000008</v>
      </c>
      <c r="F91" s="59">
        <f t="shared" si="38"/>
        <v>2.8499999999999819</v>
      </c>
      <c r="G91" s="59">
        <f t="shared" si="41"/>
        <v>1.4249999999999909</v>
      </c>
      <c r="H91" s="59">
        <f t="shared" si="41"/>
        <v>1.4249999999999909</v>
      </c>
      <c r="I91" s="60">
        <f t="shared" si="25"/>
        <v>1.3422499999999968</v>
      </c>
      <c r="J91" s="61">
        <f t="shared" si="26"/>
        <v>2.725606406249959</v>
      </c>
      <c r="K91" s="73">
        <f t="shared" si="27"/>
        <v>131072.00000000073</v>
      </c>
      <c r="L91" s="74">
        <f t="shared" si="40"/>
        <v>17.000000000000007</v>
      </c>
      <c r="M91" s="79">
        <v>85</v>
      </c>
      <c r="N91" s="51">
        <f t="shared" si="28"/>
        <v>85</v>
      </c>
      <c r="O91" s="51">
        <f t="shared" si="29"/>
        <v>10</v>
      </c>
      <c r="P91" s="51">
        <v>1</v>
      </c>
      <c r="R91" s="63">
        <f t="shared" si="30"/>
        <v>218.18181818181816</v>
      </c>
      <c r="S91" s="63">
        <f t="shared" si="31"/>
        <v>18545.454545454544</v>
      </c>
      <c r="T91" s="63">
        <f t="shared" si="32"/>
        <v>1310720.0000000072</v>
      </c>
      <c r="U91" s="63">
        <f t="shared" si="33"/>
        <v>6553600.0000000363</v>
      </c>
      <c r="V91" s="63">
        <f t="shared" si="34"/>
        <v>156.1825344370246</v>
      </c>
      <c r="W91" s="51">
        <f t="shared" si="35"/>
        <v>70.676078431372943</v>
      </c>
      <c r="X91" s="72">
        <f t="shared" si="36"/>
        <v>7.2330279397200448</v>
      </c>
    </row>
    <row r="92" spans="1:24">
      <c r="A92" s="74">
        <f t="shared" si="23"/>
        <v>4.924577653379683</v>
      </c>
      <c r="B92" s="74">
        <f t="shared" si="24"/>
        <v>2.8666666666666667</v>
      </c>
      <c r="C92" s="78">
        <v>3.585</v>
      </c>
      <c r="D92" s="77">
        <f t="shared" si="22"/>
        <v>9.8671876703398489</v>
      </c>
      <c r="E92" s="59">
        <f t="shared" si="37"/>
        <v>0.18600000000000008</v>
      </c>
      <c r="F92" s="59">
        <f t="shared" si="38"/>
        <v>2.8599999999999817</v>
      </c>
      <c r="G92" s="59">
        <f t="shared" si="41"/>
        <v>1.4299999999999908</v>
      </c>
      <c r="H92" s="59">
        <f t="shared" si="41"/>
        <v>1.4299999999999908</v>
      </c>
      <c r="I92" s="60">
        <f t="shared" si="25"/>
        <v>1.3459599999999967</v>
      </c>
      <c r="J92" s="61">
        <f t="shared" si="26"/>
        <v>2.7523536039999579</v>
      </c>
      <c r="K92" s="73">
        <f t="shared" si="27"/>
        <v>150562.19078617223</v>
      </c>
      <c r="L92" s="74">
        <f t="shared" si="40"/>
        <v>17.200000000000006</v>
      </c>
      <c r="M92" s="79">
        <v>86</v>
      </c>
      <c r="N92" s="51">
        <f t="shared" si="28"/>
        <v>86</v>
      </c>
      <c r="O92" s="51">
        <f t="shared" si="29"/>
        <v>10</v>
      </c>
      <c r="P92" s="51">
        <v>1</v>
      </c>
      <c r="R92" s="63">
        <f t="shared" si="30"/>
        <v>218.18181818181816</v>
      </c>
      <c r="S92" s="63">
        <f t="shared" si="31"/>
        <v>18763.63636363636</v>
      </c>
      <c r="T92" s="63">
        <f t="shared" si="32"/>
        <v>1505621.9078617222</v>
      </c>
      <c r="U92" s="63">
        <f t="shared" si="33"/>
        <v>7528109.5393086113</v>
      </c>
      <c r="V92" s="63">
        <f t="shared" si="34"/>
        <v>161.8544522077456</v>
      </c>
      <c r="W92" s="51">
        <f t="shared" si="35"/>
        <v>80.241477647669313</v>
      </c>
      <c r="X92" s="72">
        <f t="shared" si="36"/>
        <v>8.1321527803580942</v>
      </c>
    </row>
    <row r="93" spans="1:24">
      <c r="A93" s="74">
        <f t="shared" si="23"/>
        <v>5.0982425092770685</v>
      </c>
      <c r="B93" s="74">
        <f t="shared" si="24"/>
        <v>2.9</v>
      </c>
      <c r="C93" s="78">
        <v>3.585</v>
      </c>
      <c r="D93" s="77">
        <f t="shared" si="22"/>
        <v>9.9638456740460963</v>
      </c>
      <c r="E93" s="59">
        <f t="shared" si="37"/>
        <v>0.18700000000000008</v>
      </c>
      <c r="F93" s="59">
        <f t="shared" si="38"/>
        <v>2.8699999999999815</v>
      </c>
      <c r="G93" s="59">
        <f t="shared" si="41"/>
        <v>1.4349999999999907</v>
      </c>
      <c r="H93" s="59">
        <f t="shared" si="41"/>
        <v>1.4349999999999907</v>
      </c>
      <c r="I93" s="60">
        <f t="shared" si="25"/>
        <v>1.3496899999999967</v>
      </c>
      <c r="J93" s="61">
        <f t="shared" si="26"/>
        <v>2.7793153902499572</v>
      </c>
      <c r="K93" s="73">
        <f t="shared" si="27"/>
        <v>172950.54088082581</v>
      </c>
      <c r="L93" s="74">
        <f t="shared" si="40"/>
        <v>17.400000000000009</v>
      </c>
      <c r="M93" s="79">
        <v>87</v>
      </c>
      <c r="N93" s="51">
        <f t="shared" si="28"/>
        <v>87</v>
      </c>
      <c r="O93" s="51">
        <f t="shared" si="29"/>
        <v>10</v>
      </c>
      <c r="P93" s="51">
        <v>1</v>
      </c>
      <c r="R93" s="63">
        <f t="shared" si="30"/>
        <v>218.18181818181816</v>
      </c>
      <c r="S93" s="63">
        <f t="shared" si="31"/>
        <v>18981.81818181818</v>
      </c>
      <c r="T93" s="63">
        <f t="shared" si="32"/>
        <v>1729505.4088082581</v>
      </c>
      <c r="U93" s="63">
        <f t="shared" si="33"/>
        <v>8647527.0440412909</v>
      </c>
      <c r="V93" s="63">
        <f t="shared" si="34"/>
        <v>167.73217855521554</v>
      </c>
      <c r="W93" s="51">
        <f t="shared" si="35"/>
        <v>91.113790693921658</v>
      </c>
      <c r="X93" s="72">
        <f t="shared" si="36"/>
        <v>9.1444401764727825</v>
      </c>
    </row>
    <row r="94" spans="1:24">
      <c r="A94" s="74">
        <f t="shared" si="23"/>
        <v>5.2780316430915972</v>
      </c>
      <c r="B94" s="74">
        <f t="shared" si="24"/>
        <v>2.9333333333333331</v>
      </c>
      <c r="C94" s="78">
        <v>3.585</v>
      </c>
      <c r="D94" s="77">
        <f t="shared" si="22"/>
        <v>10.061278064639845</v>
      </c>
      <c r="E94" s="59">
        <f t="shared" si="37"/>
        <v>0.18800000000000008</v>
      </c>
      <c r="F94" s="59">
        <f t="shared" si="38"/>
        <v>2.8799999999999812</v>
      </c>
      <c r="G94" s="59">
        <f t="shared" si="41"/>
        <v>1.4399999999999906</v>
      </c>
      <c r="H94" s="59">
        <f t="shared" si="41"/>
        <v>1.4399999999999906</v>
      </c>
      <c r="I94" s="60">
        <f t="shared" si="25"/>
        <v>1.3534399999999966</v>
      </c>
      <c r="J94" s="61">
        <f t="shared" si="26"/>
        <v>2.8064931839999567</v>
      </c>
      <c r="K94" s="73">
        <f t="shared" si="27"/>
        <v>198668.00180565205</v>
      </c>
      <c r="L94" s="74">
        <f t="shared" si="40"/>
        <v>17.600000000000009</v>
      </c>
      <c r="M94" s="79">
        <v>88</v>
      </c>
      <c r="N94" s="51">
        <f t="shared" si="28"/>
        <v>88</v>
      </c>
      <c r="O94" s="51">
        <f t="shared" si="29"/>
        <v>10</v>
      </c>
      <c r="P94" s="51">
        <v>1</v>
      </c>
      <c r="R94" s="63">
        <f t="shared" si="30"/>
        <v>218.18181818181816</v>
      </c>
      <c r="S94" s="63">
        <f t="shared" si="31"/>
        <v>19199.999999999996</v>
      </c>
      <c r="T94" s="63">
        <f t="shared" si="32"/>
        <v>1986680.0180565205</v>
      </c>
      <c r="U94" s="63">
        <f t="shared" si="33"/>
        <v>9933400.0902826022</v>
      </c>
      <c r="V94" s="63">
        <f t="shared" si="34"/>
        <v>173.82317544581659</v>
      </c>
      <c r="W94" s="51">
        <f t="shared" si="35"/>
        <v>103.47291760711046</v>
      </c>
      <c r="X94" s="72">
        <f t="shared" si="36"/>
        <v>10.284271733902663</v>
      </c>
    </row>
    <row r="95" spans="1:24">
      <c r="A95" s="74">
        <f t="shared" si="23"/>
        <v>5.4641610270176031</v>
      </c>
      <c r="B95" s="74">
        <f t="shared" si="24"/>
        <v>2.9666666666666668</v>
      </c>
      <c r="C95" s="78">
        <v>3.585</v>
      </c>
      <c r="D95" s="77">
        <f t="shared" si="22"/>
        <v>10.159489950746092</v>
      </c>
      <c r="E95" s="59">
        <f t="shared" si="37"/>
        <v>0.18900000000000008</v>
      </c>
      <c r="F95" s="59">
        <f t="shared" si="38"/>
        <v>2.889999999999981</v>
      </c>
      <c r="G95" s="59">
        <f t="shared" si="41"/>
        <v>1.4449999999999905</v>
      </c>
      <c r="H95" s="59">
        <f t="shared" si="41"/>
        <v>1.4449999999999905</v>
      </c>
      <c r="I95" s="60">
        <f t="shared" si="25"/>
        <v>1.3572099999999967</v>
      </c>
      <c r="J95" s="61">
        <f t="shared" si="26"/>
        <v>2.8338884102499562</v>
      </c>
      <c r="K95" s="73">
        <f t="shared" si="27"/>
        <v>228209.60686470056</v>
      </c>
      <c r="L95" s="74">
        <f t="shared" si="40"/>
        <v>17.800000000000011</v>
      </c>
      <c r="M95" s="79">
        <v>89</v>
      </c>
      <c r="N95" s="51">
        <f t="shared" si="28"/>
        <v>89</v>
      </c>
      <c r="O95" s="51">
        <f t="shared" si="29"/>
        <v>10</v>
      </c>
      <c r="P95" s="51">
        <v>1</v>
      </c>
      <c r="R95" s="63">
        <f t="shared" si="30"/>
        <v>218.18181818181816</v>
      </c>
      <c r="S95" s="63">
        <f t="shared" si="31"/>
        <v>19418.181818181816</v>
      </c>
      <c r="T95" s="63">
        <f t="shared" si="32"/>
        <v>2282096.0686470056</v>
      </c>
      <c r="U95" s="63">
        <f t="shared" si="33"/>
        <v>11410480.343235027</v>
      </c>
      <c r="V95" s="63">
        <f t="shared" si="34"/>
        <v>180.13517519068031</v>
      </c>
      <c r="W95" s="51">
        <f t="shared" si="35"/>
        <v>117.52367394717727</v>
      </c>
      <c r="X95" s="72">
        <f t="shared" si="36"/>
        <v>11.567871469624967</v>
      </c>
    </row>
    <row r="96" spans="1:24">
      <c r="A96" s="74">
        <f t="shared" si="23"/>
        <v>5.6568542494924028</v>
      </c>
      <c r="B96" s="74">
        <f t="shared" si="24"/>
        <v>3</v>
      </c>
      <c r="C96" s="78">
        <v>3.585</v>
      </c>
      <c r="D96" s="77">
        <f t="shared" si="22"/>
        <v>10.258486462499839</v>
      </c>
      <c r="E96" s="59">
        <f t="shared" si="37"/>
        <v>0.19000000000000009</v>
      </c>
      <c r="F96" s="59">
        <f t="shared" si="38"/>
        <v>2.8999999999999808</v>
      </c>
      <c r="G96" s="59">
        <f t="shared" si="41"/>
        <v>1.4499999999999904</v>
      </c>
      <c r="H96" s="59">
        <f t="shared" si="41"/>
        <v>1.4499999999999904</v>
      </c>
      <c r="I96" s="60">
        <f t="shared" si="25"/>
        <v>1.3609999999999967</v>
      </c>
      <c r="J96" s="61">
        <f t="shared" si="26"/>
        <v>2.861502499999955</v>
      </c>
      <c r="K96" s="73">
        <f t="shared" si="27"/>
        <v>262144.00000000157</v>
      </c>
      <c r="L96" s="74">
        <f t="shared" si="40"/>
        <v>18.000000000000007</v>
      </c>
      <c r="M96" s="79">
        <v>90</v>
      </c>
      <c r="N96" s="51">
        <f t="shared" si="28"/>
        <v>90</v>
      </c>
      <c r="O96" s="51">
        <f t="shared" si="29"/>
        <v>10</v>
      </c>
      <c r="P96" s="51">
        <v>1</v>
      </c>
      <c r="R96" s="63">
        <f t="shared" si="30"/>
        <v>218.18181818181816</v>
      </c>
      <c r="S96" s="63">
        <f t="shared" si="31"/>
        <v>19636.363636363636</v>
      </c>
      <c r="T96" s="63">
        <f t="shared" si="32"/>
        <v>2621440.0000000158</v>
      </c>
      <c r="U96" s="63">
        <f t="shared" si="33"/>
        <v>13107200.000000078</v>
      </c>
      <c r="V96" s="63">
        <f t="shared" si="34"/>
        <v>186.67619023324929</v>
      </c>
      <c r="W96" s="51">
        <f t="shared" si="35"/>
        <v>133.49925925926007</v>
      </c>
      <c r="X96" s="72">
        <f t="shared" si="36"/>
        <v>13.013543444958479</v>
      </c>
    </row>
    <row r="97" spans="1:24">
      <c r="A97" s="74">
        <f t="shared" si="23"/>
        <v>5.8563427837825257</v>
      </c>
      <c r="B97" s="74">
        <f t="shared" si="24"/>
        <v>3.0333333333333332</v>
      </c>
      <c r="C97" s="78">
        <v>3.585</v>
      </c>
      <c r="D97" s="77">
        <f t="shared" si="22"/>
        <v>10.358272751546085</v>
      </c>
      <c r="E97" s="59">
        <f t="shared" si="37"/>
        <v>0.19100000000000009</v>
      </c>
      <c r="F97" s="59">
        <f t="shared" si="38"/>
        <v>2.9099999999999806</v>
      </c>
      <c r="G97" s="59">
        <f t="shared" si="41"/>
        <v>1.4549999999999903</v>
      </c>
      <c r="H97" s="59">
        <f t="shared" si="41"/>
        <v>1.4549999999999903</v>
      </c>
      <c r="I97" s="60">
        <f t="shared" si="25"/>
        <v>1.3648099999999965</v>
      </c>
      <c r="J97" s="61">
        <f t="shared" si="26"/>
        <v>2.8893368902499543</v>
      </c>
      <c r="K97" s="73">
        <f t="shared" si="27"/>
        <v>301124.38157234452</v>
      </c>
      <c r="L97" s="74">
        <f t="shared" si="40"/>
        <v>18.200000000000006</v>
      </c>
      <c r="M97" s="79">
        <v>91</v>
      </c>
      <c r="N97" s="51">
        <f t="shared" si="28"/>
        <v>91</v>
      </c>
      <c r="O97" s="51">
        <f t="shared" si="29"/>
        <v>10</v>
      </c>
      <c r="P97" s="51">
        <v>1</v>
      </c>
      <c r="R97" s="63">
        <f t="shared" si="30"/>
        <v>218.18181818181816</v>
      </c>
      <c r="S97" s="63">
        <f t="shared" si="31"/>
        <v>19854.545454545452</v>
      </c>
      <c r="T97" s="63">
        <f t="shared" si="32"/>
        <v>3011243.8157234453</v>
      </c>
      <c r="U97" s="63">
        <f t="shared" si="33"/>
        <v>15056219.078617226</v>
      </c>
      <c r="V97" s="63">
        <f t="shared" si="34"/>
        <v>193.45452329094942</v>
      </c>
      <c r="W97" s="51">
        <f t="shared" si="35"/>
        <v>151.6652104988915</v>
      </c>
      <c r="X97" s="72">
        <f t="shared" si="36"/>
        <v>14.641940228524472</v>
      </c>
    </row>
    <row r="98" spans="1:24">
      <c r="A98" s="74">
        <f t="shared" si="23"/>
        <v>6.0628662660416177</v>
      </c>
      <c r="B98" s="74">
        <f t="shared" si="24"/>
        <v>3.0666666666666669</v>
      </c>
      <c r="C98" s="78">
        <v>3.585</v>
      </c>
      <c r="D98" s="77">
        <f t="shared" si="22"/>
        <v>10.458853991039833</v>
      </c>
      <c r="E98" s="59">
        <f t="shared" si="37"/>
        <v>0.19200000000000009</v>
      </c>
      <c r="F98" s="59">
        <f t="shared" si="38"/>
        <v>2.9199999999999804</v>
      </c>
      <c r="G98" s="59">
        <f t="shared" si="41"/>
        <v>1.4599999999999902</v>
      </c>
      <c r="H98" s="59">
        <f t="shared" si="41"/>
        <v>1.4599999999999902</v>
      </c>
      <c r="I98" s="60">
        <f t="shared" si="25"/>
        <v>1.3686399999999965</v>
      </c>
      <c r="J98" s="61">
        <f t="shared" si="26"/>
        <v>2.9173930239999533</v>
      </c>
      <c r="K98" s="73">
        <f t="shared" si="27"/>
        <v>345901.08176165173</v>
      </c>
      <c r="L98" s="74">
        <f t="shared" si="40"/>
        <v>18.400000000000009</v>
      </c>
      <c r="M98" s="79">
        <v>92</v>
      </c>
      <c r="N98" s="51">
        <f t="shared" si="28"/>
        <v>92</v>
      </c>
      <c r="O98" s="51">
        <f t="shared" si="29"/>
        <v>10</v>
      </c>
      <c r="P98" s="51">
        <v>1</v>
      </c>
      <c r="R98" s="63">
        <f t="shared" si="30"/>
        <v>218.18181818181816</v>
      </c>
      <c r="S98" s="63">
        <f t="shared" si="31"/>
        <v>20072.727272727272</v>
      </c>
      <c r="T98" s="63">
        <f t="shared" si="32"/>
        <v>3459010.8176165172</v>
      </c>
      <c r="U98" s="63">
        <f t="shared" si="33"/>
        <v>17295054.088082585</v>
      </c>
      <c r="V98" s="63">
        <f t="shared" si="34"/>
        <v>200.47877786377617</v>
      </c>
      <c r="W98" s="51">
        <f t="shared" si="35"/>
        <v>172.32390848633011</v>
      </c>
      <c r="X98" s="72">
        <f t="shared" si="36"/>
        <v>16.476366209334323</v>
      </c>
    </row>
    <row r="99" spans="1:24">
      <c r="A99" s="74">
        <f t="shared" si="23"/>
        <v>6.2766727831740319</v>
      </c>
      <c r="B99" s="74">
        <f t="shared" si="24"/>
        <v>3.1</v>
      </c>
      <c r="C99" s="78">
        <v>3.585</v>
      </c>
      <c r="D99" s="77">
        <f t="shared" si="22"/>
        <v>10.560235375646078</v>
      </c>
      <c r="E99" s="59">
        <f t="shared" si="37"/>
        <v>0.19300000000000009</v>
      </c>
      <c r="F99" s="59">
        <f t="shared" si="38"/>
        <v>2.9299999999999802</v>
      </c>
      <c r="G99" s="59">
        <f t="shared" si="41"/>
        <v>1.4649999999999901</v>
      </c>
      <c r="H99" s="59">
        <f t="shared" si="41"/>
        <v>1.4649999999999901</v>
      </c>
      <c r="I99" s="60">
        <f t="shared" si="25"/>
        <v>1.3724899999999964</v>
      </c>
      <c r="J99" s="61">
        <f t="shared" si="26"/>
        <v>2.9456723502499522</v>
      </c>
      <c r="K99" s="73">
        <f t="shared" si="27"/>
        <v>397336.00361130427</v>
      </c>
      <c r="L99" s="74">
        <f t="shared" si="40"/>
        <v>18.600000000000012</v>
      </c>
      <c r="M99" s="79">
        <v>93</v>
      </c>
      <c r="N99" s="51">
        <f t="shared" si="28"/>
        <v>93</v>
      </c>
      <c r="O99" s="51">
        <f t="shared" si="29"/>
        <v>10</v>
      </c>
      <c r="P99" s="51">
        <v>1</v>
      </c>
      <c r="R99" s="63">
        <f t="shared" si="30"/>
        <v>218.18181818181816</v>
      </c>
      <c r="S99" s="63">
        <f t="shared" si="31"/>
        <v>20290.909090909088</v>
      </c>
      <c r="T99" s="63">
        <f t="shared" si="32"/>
        <v>3973360.0361130429</v>
      </c>
      <c r="U99" s="63">
        <f t="shared" si="33"/>
        <v>19866800.180565216</v>
      </c>
      <c r="V99" s="63">
        <f t="shared" si="34"/>
        <v>207.75786912306046</v>
      </c>
      <c r="W99" s="51">
        <f t="shared" si="35"/>
        <v>195.81971504141342</v>
      </c>
      <c r="X99" s="72">
        <f t="shared" si="36"/>
        <v>18.543120307054057</v>
      </c>
    </row>
    <row r="100" spans="1:24">
      <c r="A100" s="74">
        <f t="shared" si="23"/>
        <v>6.4980191708499113</v>
      </c>
      <c r="B100" s="74">
        <f t="shared" si="24"/>
        <v>3.1333333333333333</v>
      </c>
      <c r="C100" s="78">
        <v>3.585</v>
      </c>
      <c r="D100" s="77">
        <f t="shared" si="22"/>
        <v>10.662422121539826</v>
      </c>
      <c r="E100" s="59">
        <f t="shared" si="37"/>
        <v>0.19400000000000009</v>
      </c>
      <c r="F100" s="59">
        <f t="shared" si="38"/>
        <v>2.93999999999998</v>
      </c>
      <c r="G100" s="59">
        <f t="shared" si="41"/>
        <v>1.46999999999999</v>
      </c>
      <c r="H100" s="59">
        <f t="shared" si="41"/>
        <v>1.46999999999999</v>
      </c>
      <c r="I100" s="60">
        <f t="shared" si="25"/>
        <v>1.3763599999999965</v>
      </c>
      <c r="J100" s="61">
        <f t="shared" si="26"/>
        <v>2.9741763239999517</v>
      </c>
      <c r="K100" s="73">
        <f t="shared" si="27"/>
        <v>456419.21372940112</v>
      </c>
      <c r="L100" s="74">
        <f t="shared" si="40"/>
        <v>18.800000000000011</v>
      </c>
      <c r="M100" s="79">
        <v>94</v>
      </c>
      <c r="N100" s="51">
        <f t="shared" si="28"/>
        <v>94</v>
      </c>
      <c r="O100" s="51">
        <f t="shared" si="29"/>
        <v>10</v>
      </c>
      <c r="P100" s="51">
        <v>1</v>
      </c>
      <c r="R100" s="63">
        <f t="shared" si="30"/>
        <v>218.18181818181816</v>
      </c>
      <c r="S100" s="63">
        <f t="shared" si="31"/>
        <v>20509.090909090908</v>
      </c>
      <c r="T100" s="63">
        <f t="shared" si="32"/>
        <v>4564192.1372940112</v>
      </c>
      <c r="U100" s="63">
        <f t="shared" si="33"/>
        <v>22820960.686470054</v>
      </c>
      <c r="V100" s="63">
        <f t="shared" si="34"/>
        <v>215.30103519416039</v>
      </c>
      <c r="W100" s="51">
        <f t="shared" si="35"/>
        <v>222.54482938933566</v>
      </c>
      <c r="X100" s="72">
        <f t="shared" si="36"/>
        <v>20.871883222458329</v>
      </c>
    </row>
    <row r="101" spans="1:24">
      <c r="A101" s="74">
        <f t="shared" si="23"/>
        <v>6.7271713220297462</v>
      </c>
      <c r="B101" s="74">
        <f t="shared" si="24"/>
        <v>3.1666666666666665</v>
      </c>
      <c r="C101" s="78">
        <v>5.0599999999999996</v>
      </c>
      <c r="D101" s="77">
        <f t="shared" si="22"/>
        <v>15.194706415624751</v>
      </c>
      <c r="E101" s="59">
        <f t="shared" si="37"/>
        <v>0.19500000000000009</v>
      </c>
      <c r="F101" s="59">
        <f t="shared" si="38"/>
        <v>2.9499999999999797</v>
      </c>
      <c r="G101" s="59">
        <f t="shared" si="41"/>
        <v>1.4749999999999899</v>
      </c>
      <c r="H101" s="59">
        <f t="shared" si="41"/>
        <v>1.4749999999999899</v>
      </c>
      <c r="I101" s="60">
        <f t="shared" si="25"/>
        <v>1.3802499999999962</v>
      </c>
      <c r="J101" s="61">
        <f t="shared" si="26"/>
        <v>3.0029064062499509</v>
      </c>
      <c r="K101" s="73">
        <f t="shared" si="27"/>
        <v>524288.00000000338</v>
      </c>
      <c r="L101" s="74">
        <f t="shared" si="40"/>
        <v>19.000000000000011</v>
      </c>
      <c r="M101" s="79">
        <v>95</v>
      </c>
      <c r="N101" s="51">
        <f t="shared" si="28"/>
        <v>95</v>
      </c>
      <c r="O101" s="51">
        <f t="shared" si="29"/>
        <v>10</v>
      </c>
      <c r="P101" s="51">
        <v>1</v>
      </c>
      <c r="R101" s="63">
        <f t="shared" si="30"/>
        <v>218.18181818181816</v>
      </c>
      <c r="S101" s="63">
        <f t="shared" si="31"/>
        <v>20727.272727272724</v>
      </c>
      <c r="T101" s="63">
        <f t="shared" si="32"/>
        <v>5242880.0000000335</v>
      </c>
      <c r="U101" s="63">
        <f t="shared" si="33"/>
        <v>26214400.000000168</v>
      </c>
      <c r="V101" s="63">
        <f t="shared" si="34"/>
        <v>223.11784884731989</v>
      </c>
      <c r="W101" s="51">
        <f t="shared" si="35"/>
        <v>252.94596491228236</v>
      </c>
      <c r="X101" s="72">
        <f t="shared" si="36"/>
        <v>16.646979414632025</v>
      </c>
    </row>
    <row r="102" spans="1:24">
      <c r="A102" s="74">
        <f t="shared" si="23"/>
        <v>6.9644045063690241</v>
      </c>
      <c r="B102" s="74">
        <f t="shared" si="24"/>
        <v>3.2</v>
      </c>
      <c r="C102" s="78">
        <v>5.0599999999999996</v>
      </c>
      <c r="D102" s="77">
        <f t="shared" si="22"/>
        <v>15.341232163839743</v>
      </c>
      <c r="E102" s="59">
        <f t="shared" si="37"/>
        <v>0.19600000000000009</v>
      </c>
      <c r="F102" s="59">
        <f t="shared" si="38"/>
        <v>2.9599999999999795</v>
      </c>
      <c r="G102" s="59">
        <f t="shared" si="41"/>
        <v>1.4799999999999898</v>
      </c>
      <c r="H102" s="59">
        <f t="shared" si="41"/>
        <v>1.4799999999999898</v>
      </c>
      <c r="I102" s="60">
        <f t="shared" si="25"/>
        <v>1.3841599999999961</v>
      </c>
      <c r="J102" s="61">
        <f t="shared" si="26"/>
        <v>3.0318640639999495</v>
      </c>
      <c r="K102" s="73">
        <f t="shared" si="27"/>
        <v>602248.76314468938</v>
      </c>
      <c r="L102" s="74">
        <f t="shared" si="40"/>
        <v>19.20000000000001</v>
      </c>
      <c r="M102" s="79">
        <v>96</v>
      </c>
      <c r="N102" s="51">
        <f t="shared" si="28"/>
        <v>96</v>
      </c>
      <c r="O102" s="51">
        <f t="shared" si="29"/>
        <v>10</v>
      </c>
      <c r="P102" s="51">
        <v>1</v>
      </c>
      <c r="R102" s="63">
        <f t="shared" si="30"/>
        <v>218.18181818181816</v>
      </c>
      <c r="S102" s="63">
        <f t="shared" si="31"/>
        <v>20945.454545454544</v>
      </c>
      <c r="T102" s="63">
        <f t="shared" si="32"/>
        <v>6022487.6314468943</v>
      </c>
      <c r="U102" s="63">
        <f t="shared" si="33"/>
        <v>30112438.157234471</v>
      </c>
      <c r="V102" s="63">
        <f t="shared" si="34"/>
        <v>231.21822961145162</v>
      </c>
      <c r="W102" s="51">
        <f t="shared" si="35"/>
        <v>287.53196157081527</v>
      </c>
      <c r="X102" s="72">
        <f t="shared" si="36"/>
        <v>18.742429454170331</v>
      </c>
    </row>
    <row r="103" spans="1:24">
      <c r="A103" s="74">
        <f t="shared" si="23"/>
        <v>7.2100037008866753</v>
      </c>
      <c r="B103" s="74">
        <f t="shared" si="24"/>
        <v>3.2333333333333334</v>
      </c>
      <c r="C103" s="78">
        <v>5.0599999999999996</v>
      </c>
      <c r="D103" s="77">
        <f t="shared" si="22"/>
        <v>15.488916897464739</v>
      </c>
      <c r="E103" s="59">
        <f t="shared" si="37"/>
        <v>0.19700000000000009</v>
      </c>
      <c r="F103" s="59">
        <f t="shared" si="38"/>
        <v>2.9699999999999793</v>
      </c>
      <c r="G103" s="59">
        <f t="shared" si="41"/>
        <v>1.4849999999999897</v>
      </c>
      <c r="H103" s="59">
        <f t="shared" si="41"/>
        <v>1.4849999999999897</v>
      </c>
      <c r="I103" s="60">
        <f t="shared" si="25"/>
        <v>1.388089999999996</v>
      </c>
      <c r="J103" s="61">
        <f t="shared" si="26"/>
        <v>3.0610507702499485</v>
      </c>
      <c r="K103" s="73">
        <f t="shared" si="27"/>
        <v>691802.16352330381</v>
      </c>
      <c r="L103" s="74">
        <f t="shared" si="40"/>
        <v>19.400000000000009</v>
      </c>
      <c r="M103" s="79">
        <v>97</v>
      </c>
      <c r="N103" s="51">
        <f t="shared" si="28"/>
        <v>97</v>
      </c>
      <c r="O103" s="51">
        <f t="shared" si="29"/>
        <v>10</v>
      </c>
      <c r="P103" s="51">
        <v>1</v>
      </c>
      <c r="R103" s="63">
        <f t="shared" si="30"/>
        <v>218.18181818181816</v>
      </c>
      <c r="S103" s="63">
        <f t="shared" si="31"/>
        <v>21163.63636363636</v>
      </c>
      <c r="T103" s="63">
        <f t="shared" si="32"/>
        <v>6918021.6352330381</v>
      </c>
      <c r="U103" s="63">
        <f t="shared" si="33"/>
        <v>34590108.176165193</v>
      </c>
      <c r="V103" s="63">
        <f t="shared" si="34"/>
        <v>239.61245632613384</v>
      </c>
      <c r="W103" s="51">
        <f t="shared" si="35"/>
        <v>326.88246558231714</v>
      </c>
      <c r="X103" s="72">
        <f t="shared" si="36"/>
        <v>21.104281709705731</v>
      </c>
    </row>
    <row r="104" spans="1:24">
      <c r="A104" s="74">
        <f t="shared" si="23"/>
        <v>7.4642639322944948</v>
      </c>
      <c r="B104" s="74">
        <f t="shared" si="24"/>
        <v>3.2666666666666666</v>
      </c>
      <c r="C104" s="78">
        <v>5.0599999999999996</v>
      </c>
      <c r="D104" s="77">
        <f t="shared" si="22"/>
        <v>15.637768100239736</v>
      </c>
      <c r="E104" s="59">
        <f t="shared" si="37"/>
        <v>0.19800000000000009</v>
      </c>
      <c r="F104" s="59">
        <f t="shared" si="38"/>
        <v>2.9799999999999791</v>
      </c>
      <c r="G104" s="59">
        <f t="shared" ref="G104:H119" si="42">G103+0.5%</f>
        <v>1.4899999999999896</v>
      </c>
      <c r="H104" s="59">
        <f t="shared" si="42"/>
        <v>1.4899999999999896</v>
      </c>
      <c r="I104" s="60">
        <f t="shared" si="25"/>
        <v>1.3920399999999962</v>
      </c>
      <c r="J104" s="61">
        <f t="shared" si="26"/>
        <v>3.0904680039999479</v>
      </c>
      <c r="K104" s="73">
        <f t="shared" si="27"/>
        <v>794672.00722260878</v>
      </c>
      <c r="L104" s="74">
        <f t="shared" si="40"/>
        <v>19.600000000000012</v>
      </c>
      <c r="M104" s="79">
        <v>98</v>
      </c>
      <c r="N104" s="51">
        <f t="shared" si="28"/>
        <v>98</v>
      </c>
      <c r="O104" s="51">
        <f t="shared" si="29"/>
        <v>10</v>
      </c>
      <c r="P104" s="51">
        <v>1</v>
      </c>
      <c r="R104" s="63">
        <f t="shared" si="30"/>
        <v>218.18181818181816</v>
      </c>
      <c r="S104" s="63">
        <f t="shared" si="31"/>
        <v>21381.81818181818</v>
      </c>
      <c r="T104" s="63">
        <f t="shared" si="32"/>
        <v>7946720.0722260876</v>
      </c>
      <c r="U104" s="63">
        <f t="shared" si="33"/>
        <v>39733600.361130439</v>
      </c>
      <c r="V104" s="63">
        <f t="shared" si="34"/>
        <v>248.31118014766352</v>
      </c>
      <c r="W104" s="51">
        <f t="shared" si="35"/>
        <v>371.6578265071725</v>
      </c>
      <c r="X104" s="72">
        <f t="shared" si="36"/>
        <v>23.766679754093218</v>
      </c>
    </row>
    <row r="105" spans="1:24">
      <c r="A105" s="74">
        <f t="shared" si="23"/>
        <v>7.7274906313988012</v>
      </c>
      <c r="B105" s="74">
        <f t="shared" si="24"/>
        <v>3.3</v>
      </c>
      <c r="C105" s="78">
        <v>5.0599999999999996</v>
      </c>
      <c r="D105" s="77">
        <f t="shared" si="22"/>
        <v>15.78779328626473</v>
      </c>
      <c r="E105" s="59">
        <f t="shared" si="37"/>
        <v>0.19900000000000009</v>
      </c>
      <c r="F105" s="59">
        <f t="shared" si="38"/>
        <v>2.9899999999999789</v>
      </c>
      <c r="G105" s="59">
        <f t="shared" si="42"/>
        <v>1.4949999999999894</v>
      </c>
      <c r="H105" s="59">
        <f t="shared" si="42"/>
        <v>1.4949999999999894</v>
      </c>
      <c r="I105" s="60">
        <f t="shared" si="25"/>
        <v>1.396009999999996</v>
      </c>
      <c r="J105" s="61">
        <f t="shared" si="26"/>
        <v>3.120117250249947</v>
      </c>
      <c r="K105" s="73">
        <f t="shared" si="27"/>
        <v>912838.42745880282</v>
      </c>
      <c r="L105" s="74">
        <f t="shared" si="40"/>
        <v>19.800000000000011</v>
      </c>
      <c r="M105" s="79">
        <v>99</v>
      </c>
      <c r="N105" s="51">
        <f t="shared" si="28"/>
        <v>99</v>
      </c>
      <c r="O105" s="51">
        <f t="shared" si="29"/>
        <v>10</v>
      </c>
      <c r="P105" s="51">
        <v>1</v>
      </c>
      <c r="Q105" s="51" t="s">
        <v>216</v>
      </c>
      <c r="R105" s="63">
        <f t="shared" si="30"/>
        <v>218.18181818181816</v>
      </c>
      <c r="S105" s="63">
        <f t="shared" si="31"/>
        <v>21599.999999999996</v>
      </c>
      <c r="T105" s="63">
        <f t="shared" si="32"/>
        <v>9128384.274588028</v>
      </c>
      <c r="U105" s="63">
        <f t="shared" si="33"/>
        <v>45641921.372940138</v>
      </c>
      <c r="V105" s="63">
        <f t="shared" si="34"/>
        <v>257.32543802558007</v>
      </c>
      <c r="W105" s="51">
        <f t="shared" si="35"/>
        <v>422.61038308277915</v>
      </c>
      <c r="X105" s="72">
        <f t="shared" si="36"/>
        <v>26.768173070168537</v>
      </c>
    </row>
    <row r="106" spans="1:24">
      <c r="A106" s="74">
        <f t="shared" si="23"/>
        <v>8.0000000000000373</v>
      </c>
      <c r="B106" s="74">
        <f t="shared" si="24"/>
        <v>3.3333333333333335</v>
      </c>
      <c r="C106" s="78">
        <v>5.0599999999999996</v>
      </c>
      <c r="D106" s="77">
        <f t="shared" si="22"/>
        <v>15.938999999999725</v>
      </c>
      <c r="E106" s="59">
        <f t="shared" si="37"/>
        <v>0.20000000000000009</v>
      </c>
      <c r="F106" s="59">
        <f t="shared" si="38"/>
        <v>2.9999999999999787</v>
      </c>
      <c r="G106" s="59">
        <f t="shared" si="42"/>
        <v>1.4999999999999893</v>
      </c>
      <c r="H106" s="59">
        <f t="shared" si="42"/>
        <v>1.4999999999999893</v>
      </c>
      <c r="I106" s="60">
        <f t="shared" si="25"/>
        <v>1.3999999999999959</v>
      </c>
      <c r="J106" s="61">
        <f t="shared" si="26"/>
        <v>3.1499999999999457</v>
      </c>
      <c r="K106" s="73">
        <f t="shared" si="27"/>
        <v>1048576.000000007</v>
      </c>
      <c r="L106" s="74">
        <f t="shared" si="40"/>
        <v>20.000000000000011</v>
      </c>
      <c r="M106" s="79">
        <v>100</v>
      </c>
      <c r="N106" s="51">
        <f t="shared" si="28"/>
        <v>100</v>
      </c>
      <c r="O106" s="51">
        <f t="shared" si="29"/>
        <v>10</v>
      </c>
      <c r="P106" s="51">
        <v>10</v>
      </c>
      <c r="R106" s="63">
        <f t="shared" si="30"/>
        <v>2181.8181818181815</v>
      </c>
      <c r="S106" s="63">
        <f t="shared" si="31"/>
        <v>218181.81818181815</v>
      </c>
      <c r="T106" s="63">
        <f t="shared" si="32"/>
        <v>10485760.000000071</v>
      </c>
      <c r="U106" s="63">
        <f t="shared" si="33"/>
        <v>52428800.000000358</v>
      </c>
      <c r="V106" s="63">
        <f t="shared" si="34"/>
        <v>266.66666666666794</v>
      </c>
      <c r="W106" s="51">
        <f t="shared" si="35"/>
        <v>48.059733333333668</v>
      </c>
      <c r="X106" s="72">
        <f t="shared" si="36"/>
        <v>3.0152288934898359</v>
      </c>
    </row>
    <row r="107" spans="1:24">
      <c r="A107" s="74">
        <f t="shared" si="23"/>
        <v>8.2821193907310597</v>
      </c>
      <c r="B107" s="74">
        <f t="shared" si="24"/>
        <v>3.3666666666666667</v>
      </c>
      <c r="C107" s="78">
        <v>5.0599999999999996</v>
      </c>
      <c r="D107" s="77">
        <f t="shared" si="22"/>
        <v>16.091395816264722</v>
      </c>
      <c r="E107" s="59">
        <f t="shared" si="37"/>
        <v>0.2010000000000001</v>
      </c>
      <c r="F107" s="59">
        <f t="shared" si="38"/>
        <v>3.0099999999999785</v>
      </c>
      <c r="G107" s="59">
        <f t="shared" si="42"/>
        <v>1.5049999999999892</v>
      </c>
      <c r="H107" s="59">
        <f t="shared" si="42"/>
        <v>1.5049999999999892</v>
      </c>
      <c r="I107" s="60">
        <f t="shared" si="25"/>
        <v>1.404009999999996</v>
      </c>
      <c r="J107" s="61">
        <f t="shared" si="26"/>
        <v>3.1801177502499454</v>
      </c>
      <c r="K107" s="73">
        <f t="shared" si="27"/>
        <v>1204497.526289379</v>
      </c>
      <c r="L107" s="74">
        <f t="shared" si="40"/>
        <v>20.20000000000001</v>
      </c>
      <c r="M107" s="79">
        <v>101</v>
      </c>
      <c r="N107" s="51">
        <f t="shared" si="28"/>
        <v>101</v>
      </c>
      <c r="O107" s="51">
        <f t="shared" si="29"/>
        <v>10</v>
      </c>
      <c r="P107" s="51">
        <v>1</v>
      </c>
      <c r="R107" s="63">
        <f t="shared" si="30"/>
        <v>2181.8181818181815</v>
      </c>
      <c r="S107" s="63">
        <f t="shared" si="31"/>
        <v>220363.63636363632</v>
      </c>
      <c r="T107" s="63">
        <f t="shared" si="32"/>
        <v>12044975.26289379</v>
      </c>
      <c r="U107" s="63">
        <f t="shared" si="33"/>
        <v>60224876.31446895</v>
      </c>
      <c r="V107" s="63">
        <f t="shared" si="34"/>
        <v>276.34671700405971</v>
      </c>
      <c r="W107" s="51">
        <f t="shared" si="35"/>
        <v>54.659541209501533</v>
      </c>
      <c r="X107" s="72">
        <f t="shared" si="36"/>
        <v>3.3968178915997602</v>
      </c>
    </row>
    <row r="108" spans="1:24">
      <c r="A108" s="74">
        <f t="shared" si="23"/>
        <v>8.5741877002903877</v>
      </c>
      <c r="B108" s="74">
        <f t="shared" si="24"/>
        <v>3.4</v>
      </c>
      <c r="C108" s="78">
        <v>5.0599999999999996</v>
      </c>
      <c r="D108" s="77">
        <f t="shared" si="22"/>
        <v>16.244988340239715</v>
      </c>
      <c r="E108" s="59">
        <f t="shared" si="37"/>
        <v>0.2020000000000001</v>
      </c>
      <c r="F108" s="59">
        <f t="shared" si="38"/>
        <v>3.0199999999999783</v>
      </c>
      <c r="G108" s="59">
        <f t="shared" si="42"/>
        <v>1.5099999999999891</v>
      </c>
      <c r="H108" s="59">
        <f t="shared" si="42"/>
        <v>1.5099999999999891</v>
      </c>
      <c r="I108" s="60">
        <f t="shared" si="25"/>
        <v>1.4080399999999957</v>
      </c>
      <c r="J108" s="61">
        <f t="shared" si="26"/>
        <v>3.2104720039999441</v>
      </c>
      <c r="K108" s="73">
        <f t="shared" si="27"/>
        <v>1383604.3270466076</v>
      </c>
      <c r="L108" s="74">
        <f t="shared" si="40"/>
        <v>20.400000000000009</v>
      </c>
      <c r="M108" s="79">
        <v>102</v>
      </c>
      <c r="N108" s="51">
        <f t="shared" si="28"/>
        <v>102</v>
      </c>
      <c r="O108" s="51">
        <f t="shared" si="29"/>
        <v>10</v>
      </c>
      <c r="P108" s="51">
        <v>1</v>
      </c>
      <c r="R108" s="63">
        <f t="shared" si="30"/>
        <v>2181.8181818181815</v>
      </c>
      <c r="S108" s="63">
        <f t="shared" si="31"/>
        <v>222545.45454545453</v>
      </c>
      <c r="T108" s="63">
        <f t="shared" si="32"/>
        <v>13836043.270466076</v>
      </c>
      <c r="U108" s="63">
        <f t="shared" si="33"/>
        <v>69180216.352330387</v>
      </c>
      <c r="V108" s="63">
        <f t="shared" si="34"/>
        <v>286.37786918969891</v>
      </c>
      <c r="W108" s="51">
        <f t="shared" si="35"/>
        <v>62.171763061734822</v>
      </c>
      <c r="X108" s="72">
        <f t="shared" si="36"/>
        <v>3.8271349760056155</v>
      </c>
    </row>
    <row r="109" spans="1:24">
      <c r="A109" s="74">
        <f t="shared" si="23"/>
        <v>8.8765557765428067</v>
      </c>
      <c r="B109" s="74">
        <f t="shared" si="24"/>
        <v>3.4333333333333331</v>
      </c>
      <c r="C109" s="78">
        <v>5.0599999999999996</v>
      </c>
      <c r="D109" s="77">
        <f t="shared" si="22"/>
        <v>16.39978520746471</v>
      </c>
      <c r="E109" s="59">
        <f t="shared" si="37"/>
        <v>0.2030000000000001</v>
      </c>
      <c r="F109" s="59">
        <f t="shared" si="38"/>
        <v>3.029999999999978</v>
      </c>
      <c r="G109" s="59">
        <f t="shared" si="42"/>
        <v>1.514999999999989</v>
      </c>
      <c r="H109" s="59">
        <f t="shared" si="42"/>
        <v>1.514999999999989</v>
      </c>
      <c r="I109" s="60">
        <f t="shared" si="25"/>
        <v>1.4120899999999956</v>
      </c>
      <c r="J109" s="61">
        <f t="shared" si="26"/>
        <v>3.241064270249943</v>
      </c>
      <c r="K109" s="73">
        <f t="shared" si="27"/>
        <v>1589344.0144452183</v>
      </c>
      <c r="L109" s="74">
        <f t="shared" si="40"/>
        <v>20.600000000000012</v>
      </c>
      <c r="M109" s="79">
        <v>103</v>
      </c>
      <c r="N109" s="51">
        <f t="shared" si="28"/>
        <v>103</v>
      </c>
      <c r="O109" s="51">
        <f t="shared" si="29"/>
        <v>10</v>
      </c>
      <c r="P109" s="51">
        <v>1</v>
      </c>
      <c r="R109" s="63">
        <f t="shared" si="30"/>
        <v>2181.8181818181815</v>
      </c>
      <c r="S109" s="63">
        <f t="shared" si="31"/>
        <v>224727.27272727271</v>
      </c>
      <c r="T109" s="63">
        <f t="shared" si="32"/>
        <v>15893440.144452183</v>
      </c>
      <c r="U109" s="63">
        <f t="shared" si="33"/>
        <v>79467200.722260907</v>
      </c>
      <c r="V109" s="63">
        <f t="shared" si="34"/>
        <v>296.77284812908113</v>
      </c>
      <c r="W109" s="51">
        <f t="shared" si="35"/>
        <v>70.723236888743543</v>
      </c>
      <c r="X109" s="72">
        <f t="shared" si="36"/>
        <v>4.3124489738165819</v>
      </c>
    </row>
    <row r="110" spans="1:24">
      <c r="A110" s="74">
        <f t="shared" si="23"/>
        <v>9.189586839976327</v>
      </c>
      <c r="B110" s="74">
        <f t="shared" si="24"/>
        <v>3.4666666666666668</v>
      </c>
      <c r="C110" s="78">
        <v>5.0599999999999996</v>
      </c>
      <c r="D110" s="77">
        <f t="shared" si="22"/>
        <v>16.555794083839707</v>
      </c>
      <c r="E110" s="59">
        <f t="shared" si="37"/>
        <v>0.2040000000000001</v>
      </c>
      <c r="F110" s="59">
        <f t="shared" si="38"/>
        <v>3.0399999999999778</v>
      </c>
      <c r="G110" s="59">
        <f t="shared" si="42"/>
        <v>1.5199999999999889</v>
      </c>
      <c r="H110" s="59">
        <f t="shared" si="42"/>
        <v>1.5199999999999889</v>
      </c>
      <c r="I110" s="60">
        <f t="shared" si="25"/>
        <v>1.4161599999999956</v>
      </c>
      <c r="J110" s="61">
        <f t="shared" si="26"/>
        <v>3.2718960639999422</v>
      </c>
      <c r="K110" s="73">
        <f t="shared" si="27"/>
        <v>1825676.8549176061</v>
      </c>
      <c r="L110" s="74">
        <f t="shared" si="40"/>
        <v>20.800000000000011</v>
      </c>
      <c r="M110" s="79">
        <v>104</v>
      </c>
      <c r="N110" s="51">
        <f t="shared" si="28"/>
        <v>104</v>
      </c>
      <c r="O110" s="51">
        <f t="shared" si="29"/>
        <v>10</v>
      </c>
      <c r="P110" s="51">
        <v>1</v>
      </c>
      <c r="R110" s="63">
        <f t="shared" si="30"/>
        <v>2181.8181818181815</v>
      </c>
      <c r="S110" s="63">
        <f t="shared" si="31"/>
        <v>226909.09090909088</v>
      </c>
      <c r="T110" s="63">
        <f t="shared" si="32"/>
        <v>18256768.54917606</v>
      </c>
      <c r="U110" s="63">
        <f t="shared" si="33"/>
        <v>91283842.745880306</v>
      </c>
      <c r="V110" s="63">
        <f t="shared" si="34"/>
        <v>307.54483957787443</v>
      </c>
      <c r="W110" s="51">
        <f t="shared" si="35"/>
        <v>80.458515240759894</v>
      </c>
      <c r="X110" s="72">
        <f t="shared" si="36"/>
        <v>4.8598402971982075</v>
      </c>
    </row>
    <row r="111" spans="1:24">
      <c r="A111" s="74">
        <f t="shared" si="23"/>
        <v>9.513656920021818</v>
      </c>
      <c r="B111" s="74">
        <f t="shared" si="24"/>
        <v>3.5</v>
      </c>
      <c r="C111" s="78">
        <v>5.0599999999999996</v>
      </c>
      <c r="D111" s="77">
        <f t="shared" si="22"/>
        <v>16.713022665624703</v>
      </c>
      <c r="E111" s="59">
        <f t="shared" si="37"/>
        <v>0.2050000000000001</v>
      </c>
      <c r="F111" s="59">
        <f t="shared" si="38"/>
        <v>3.0499999999999776</v>
      </c>
      <c r="G111" s="59">
        <f t="shared" si="42"/>
        <v>1.5249999999999888</v>
      </c>
      <c r="H111" s="59">
        <f t="shared" si="42"/>
        <v>1.5249999999999888</v>
      </c>
      <c r="I111" s="60">
        <f t="shared" si="25"/>
        <v>1.4202499999999958</v>
      </c>
      <c r="J111" s="61">
        <f t="shared" si="26"/>
        <v>3.3029689062499417</v>
      </c>
      <c r="K111" s="73">
        <f t="shared" si="27"/>
        <v>2097152.0000000149</v>
      </c>
      <c r="L111" s="74">
        <f t="shared" si="40"/>
        <v>21.000000000000011</v>
      </c>
      <c r="M111" s="79">
        <v>105</v>
      </c>
      <c r="N111" s="51">
        <f t="shared" si="28"/>
        <v>105</v>
      </c>
      <c r="O111" s="51">
        <f t="shared" si="29"/>
        <v>10</v>
      </c>
      <c r="P111" s="51">
        <v>1</v>
      </c>
      <c r="R111" s="63">
        <f t="shared" si="30"/>
        <v>2181.8181818181815</v>
      </c>
      <c r="S111" s="63">
        <f t="shared" si="31"/>
        <v>229090.90909090906</v>
      </c>
      <c r="T111" s="63">
        <f t="shared" si="32"/>
        <v>20971520.000000149</v>
      </c>
      <c r="U111" s="63">
        <f t="shared" si="33"/>
        <v>104857600.00000075</v>
      </c>
      <c r="V111" s="63">
        <f t="shared" si="34"/>
        <v>318.70750682073088</v>
      </c>
      <c r="W111" s="51">
        <f t="shared" si="35"/>
        <v>91.542349206349868</v>
      </c>
      <c r="X111" s="72">
        <f t="shared" si="36"/>
        <v>5.4773065912627468</v>
      </c>
    </row>
    <row r="112" spans="1:24">
      <c r="A112" s="74">
        <f t="shared" si="23"/>
        <v>9.849155306759382</v>
      </c>
      <c r="B112" s="74">
        <f t="shared" si="24"/>
        <v>3.5333333333333332</v>
      </c>
      <c r="C112" s="78">
        <v>5.0599999999999996</v>
      </c>
      <c r="D112" s="77">
        <f t="shared" si="22"/>
        <v>16.871478679439697</v>
      </c>
      <c r="E112" s="59">
        <f t="shared" si="37"/>
        <v>0.2060000000000001</v>
      </c>
      <c r="F112" s="59">
        <f t="shared" si="38"/>
        <v>3.0599999999999774</v>
      </c>
      <c r="G112" s="59">
        <f t="shared" si="42"/>
        <v>1.5299999999999887</v>
      </c>
      <c r="H112" s="59">
        <f t="shared" si="42"/>
        <v>1.5299999999999887</v>
      </c>
      <c r="I112" s="60">
        <f t="shared" si="25"/>
        <v>1.4243599999999956</v>
      </c>
      <c r="J112" s="61">
        <f t="shared" si="26"/>
        <v>3.3342843239999405</v>
      </c>
      <c r="K112" s="73">
        <f t="shared" si="27"/>
        <v>2408995.0525787589</v>
      </c>
      <c r="L112" s="74">
        <f t="shared" si="40"/>
        <v>21.20000000000001</v>
      </c>
      <c r="M112" s="79">
        <v>106</v>
      </c>
      <c r="N112" s="51">
        <f t="shared" si="28"/>
        <v>106</v>
      </c>
      <c r="O112" s="51">
        <f t="shared" si="29"/>
        <v>10</v>
      </c>
      <c r="P112" s="51">
        <v>1</v>
      </c>
      <c r="R112" s="63">
        <f t="shared" si="30"/>
        <v>2181.8181818181815</v>
      </c>
      <c r="S112" s="63">
        <f t="shared" si="31"/>
        <v>231272.72727272724</v>
      </c>
      <c r="T112" s="63">
        <f t="shared" si="32"/>
        <v>24089950.525787588</v>
      </c>
      <c r="U112" s="63">
        <f t="shared" si="33"/>
        <v>120449752.62893794</v>
      </c>
      <c r="V112" s="63">
        <f t="shared" si="34"/>
        <v>330.27500795333128</v>
      </c>
      <c r="W112" s="51">
        <f t="shared" si="35"/>
        <v>104.16252192754069</v>
      </c>
      <c r="X112" s="72">
        <f t="shared" si="36"/>
        <v>6.1738822012369061</v>
      </c>
    </row>
    <row r="113" spans="1:24">
      <c r="A113" s="74">
        <f t="shared" si="23"/>
        <v>10.196485018554151</v>
      </c>
      <c r="B113" s="74">
        <f t="shared" si="24"/>
        <v>3.5666666666666669</v>
      </c>
      <c r="C113" s="78">
        <v>5.0599999999999996</v>
      </c>
      <c r="D113" s="77">
        <f t="shared" si="22"/>
        <v>17.031169882264692</v>
      </c>
      <c r="E113" s="59">
        <f t="shared" si="37"/>
        <v>0.2070000000000001</v>
      </c>
      <c r="F113" s="59">
        <f t="shared" si="38"/>
        <v>3.0699999999999772</v>
      </c>
      <c r="G113" s="59">
        <f t="shared" si="42"/>
        <v>1.5349999999999886</v>
      </c>
      <c r="H113" s="59">
        <f t="shared" si="42"/>
        <v>1.5349999999999886</v>
      </c>
      <c r="I113" s="60">
        <f t="shared" si="25"/>
        <v>1.4284899999999956</v>
      </c>
      <c r="J113" s="61">
        <f t="shared" si="26"/>
        <v>3.3658438502499393</v>
      </c>
      <c r="K113" s="73">
        <f t="shared" si="27"/>
        <v>2767208.6540932166</v>
      </c>
      <c r="L113" s="74">
        <f t="shared" si="40"/>
        <v>21.400000000000013</v>
      </c>
      <c r="M113" s="79">
        <v>107</v>
      </c>
      <c r="N113" s="51">
        <f t="shared" si="28"/>
        <v>107</v>
      </c>
      <c r="O113" s="51">
        <f t="shared" si="29"/>
        <v>10</v>
      </c>
      <c r="P113" s="51">
        <v>1</v>
      </c>
      <c r="R113" s="63">
        <f t="shared" si="30"/>
        <v>2181.8181818181815</v>
      </c>
      <c r="S113" s="63">
        <f t="shared" si="31"/>
        <v>233454.54545454541</v>
      </c>
      <c r="T113" s="63">
        <f t="shared" si="32"/>
        <v>27672086.540932167</v>
      </c>
      <c r="U113" s="63">
        <f t="shared" si="33"/>
        <v>138360432.70466083</v>
      </c>
      <c r="V113" s="63">
        <f t="shared" si="34"/>
        <v>342.26201378946769</v>
      </c>
      <c r="W113" s="51">
        <f t="shared" si="35"/>
        <v>118.53308097751319</v>
      </c>
      <c r="X113" s="72">
        <f t="shared" si="36"/>
        <v>6.9597732743507486</v>
      </c>
    </row>
    <row r="114" spans="1:24">
      <c r="A114" s="74">
        <f t="shared" si="23"/>
        <v>10.55606328618321</v>
      </c>
      <c r="B114" s="74">
        <f t="shared" si="24"/>
        <v>3.6</v>
      </c>
      <c r="C114" s="78">
        <v>5.0599999999999996</v>
      </c>
      <c r="D114" s="77">
        <f t="shared" si="22"/>
        <v>17.192104061439686</v>
      </c>
      <c r="E114" s="59">
        <f t="shared" si="37"/>
        <v>0.2080000000000001</v>
      </c>
      <c r="F114" s="59">
        <f t="shared" si="38"/>
        <v>3.079999999999977</v>
      </c>
      <c r="G114" s="59">
        <f t="shared" si="42"/>
        <v>1.5399999999999885</v>
      </c>
      <c r="H114" s="59">
        <f t="shared" si="42"/>
        <v>1.5399999999999885</v>
      </c>
      <c r="I114" s="60">
        <f t="shared" si="25"/>
        <v>1.4326399999999955</v>
      </c>
      <c r="J114" s="61">
        <f t="shared" si="26"/>
        <v>3.3976490239999384</v>
      </c>
      <c r="K114" s="73">
        <f t="shared" si="27"/>
        <v>3178688.0288904374</v>
      </c>
      <c r="L114" s="74">
        <f t="shared" si="40"/>
        <v>21.600000000000012</v>
      </c>
      <c r="M114" s="79">
        <v>108</v>
      </c>
      <c r="N114" s="51">
        <f t="shared" si="28"/>
        <v>108</v>
      </c>
      <c r="O114" s="51">
        <f t="shared" si="29"/>
        <v>10</v>
      </c>
      <c r="P114" s="51">
        <v>1</v>
      </c>
      <c r="R114" s="63">
        <f t="shared" si="30"/>
        <v>2181.8181818181815</v>
      </c>
      <c r="S114" s="63">
        <f t="shared" si="31"/>
        <v>235636.36363636362</v>
      </c>
      <c r="T114" s="63">
        <f t="shared" si="32"/>
        <v>31786880.288904376</v>
      </c>
      <c r="U114" s="63">
        <f t="shared" si="33"/>
        <v>158934401.44452187</v>
      </c>
      <c r="V114" s="63">
        <f t="shared" si="34"/>
        <v>354.68372641575587</v>
      </c>
      <c r="W114" s="51">
        <f t="shared" si="35"/>
        <v>134.89802591741827</v>
      </c>
      <c r="X114" s="72">
        <f t="shared" si="36"/>
        <v>7.8465105513165305</v>
      </c>
    </row>
    <row r="115" spans="1:24">
      <c r="A115" s="74">
        <f t="shared" si="23"/>
        <v>10.928322054035224</v>
      </c>
      <c r="B115" s="74">
        <f t="shared" si="24"/>
        <v>3.6333333333333333</v>
      </c>
      <c r="C115" s="78">
        <v>5.0599999999999996</v>
      </c>
      <c r="D115" s="77">
        <f t="shared" si="22"/>
        <v>17.354289034664685</v>
      </c>
      <c r="E115" s="59">
        <f t="shared" si="37"/>
        <v>0.2090000000000001</v>
      </c>
      <c r="F115" s="59">
        <f t="shared" si="38"/>
        <v>3.0899999999999768</v>
      </c>
      <c r="G115" s="59">
        <f t="shared" si="42"/>
        <v>1.5449999999999884</v>
      </c>
      <c r="H115" s="59">
        <f t="shared" si="42"/>
        <v>1.5449999999999884</v>
      </c>
      <c r="I115" s="60">
        <f t="shared" si="25"/>
        <v>1.4368099999999955</v>
      </c>
      <c r="J115" s="61">
        <f t="shared" si="26"/>
        <v>3.4297013902499378</v>
      </c>
      <c r="K115" s="73">
        <f t="shared" si="27"/>
        <v>3651353.7098352131</v>
      </c>
      <c r="L115" s="74">
        <f t="shared" si="40"/>
        <v>21.800000000000011</v>
      </c>
      <c r="M115" s="79">
        <v>109</v>
      </c>
      <c r="N115" s="51">
        <f t="shared" si="28"/>
        <v>109</v>
      </c>
      <c r="O115" s="51">
        <f t="shared" si="29"/>
        <v>10</v>
      </c>
      <c r="P115" s="51">
        <v>1</v>
      </c>
      <c r="R115" s="63">
        <f t="shared" si="30"/>
        <v>2181.8181818181815</v>
      </c>
      <c r="S115" s="63">
        <f t="shared" si="31"/>
        <v>237818.18181818179</v>
      </c>
      <c r="T115" s="63">
        <f t="shared" si="32"/>
        <v>36513537.098352134</v>
      </c>
      <c r="U115" s="63">
        <f t="shared" si="33"/>
        <v>182567685.49176067</v>
      </c>
      <c r="V115" s="63">
        <f t="shared" si="34"/>
        <v>367.5558984173847</v>
      </c>
      <c r="W115" s="51">
        <f t="shared" si="35"/>
        <v>153.53551532181709</v>
      </c>
      <c r="X115" s="72">
        <f t="shared" si="36"/>
        <v>8.8471221733794092</v>
      </c>
    </row>
    <row r="116" spans="1:24">
      <c r="A116" s="74">
        <f t="shared" si="23"/>
        <v>11.313708498984823</v>
      </c>
      <c r="B116" s="74">
        <f t="shared" si="24"/>
        <v>3.6666666666666665</v>
      </c>
      <c r="C116" s="78">
        <v>5.0599999999999996</v>
      </c>
      <c r="D116" s="77">
        <f t="shared" si="22"/>
        <v>17.517732649999679</v>
      </c>
      <c r="E116" s="59">
        <f t="shared" si="37"/>
        <v>0.2100000000000001</v>
      </c>
      <c r="F116" s="59">
        <f t="shared" si="38"/>
        <v>3.0999999999999766</v>
      </c>
      <c r="G116" s="59">
        <f t="shared" si="42"/>
        <v>1.5499999999999883</v>
      </c>
      <c r="H116" s="59">
        <f t="shared" si="42"/>
        <v>1.5499999999999883</v>
      </c>
      <c r="I116" s="60">
        <f t="shared" si="25"/>
        <v>1.4409999999999954</v>
      </c>
      <c r="J116" s="61">
        <f t="shared" si="26"/>
        <v>3.462002499999937</v>
      </c>
      <c r="K116" s="73">
        <f t="shared" si="27"/>
        <v>4194304.0000000307</v>
      </c>
      <c r="L116" s="74">
        <f t="shared" si="40"/>
        <v>22.000000000000011</v>
      </c>
      <c r="M116" s="79">
        <v>110</v>
      </c>
      <c r="N116" s="51">
        <f t="shared" si="28"/>
        <v>110</v>
      </c>
      <c r="O116" s="51">
        <f t="shared" si="29"/>
        <v>10</v>
      </c>
      <c r="P116" s="51">
        <v>1</v>
      </c>
      <c r="R116" s="63">
        <f t="shared" si="30"/>
        <v>2181.8181818181815</v>
      </c>
      <c r="S116" s="63">
        <f t="shared" si="31"/>
        <v>239999.99999999997</v>
      </c>
      <c r="T116" s="63">
        <f t="shared" si="32"/>
        <v>41943040.000000305</v>
      </c>
      <c r="U116" s="63">
        <f t="shared" si="33"/>
        <v>209715200.00000152</v>
      </c>
      <c r="V116" s="63">
        <f t="shared" si="34"/>
        <v>380.89485279915567</v>
      </c>
      <c r="W116" s="51">
        <f t="shared" si="35"/>
        <v>174.76266666666797</v>
      </c>
      <c r="X116" s="72">
        <f t="shared" si="36"/>
        <v>9.9763291379304828</v>
      </c>
    </row>
    <row r="117" spans="1:24">
      <c r="A117" s="74">
        <f t="shared" si="23"/>
        <v>11.712685567565071</v>
      </c>
      <c r="B117" s="74">
        <f t="shared" si="24"/>
        <v>3.7</v>
      </c>
      <c r="C117" s="78">
        <v>5.0599999999999996</v>
      </c>
      <c r="D117" s="77">
        <f t="shared" si="22"/>
        <v>17.682442785864669</v>
      </c>
      <c r="E117" s="59">
        <f t="shared" si="37"/>
        <v>0.2110000000000001</v>
      </c>
      <c r="F117" s="59">
        <f t="shared" si="38"/>
        <v>3.1099999999999763</v>
      </c>
      <c r="G117" s="59">
        <f t="shared" si="42"/>
        <v>1.5549999999999882</v>
      </c>
      <c r="H117" s="59">
        <f t="shared" si="42"/>
        <v>1.5549999999999882</v>
      </c>
      <c r="I117" s="60">
        <f t="shared" si="25"/>
        <v>1.4452099999999952</v>
      </c>
      <c r="J117" s="61">
        <f t="shared" si="26"/>
        <v>3.4945539102499352</v>
      </c>
      <c r="K117" s="73">
        <f t="shared" si="27"/>
        <v>4817990.1051575188</v>
      </c>
      <c r="L117" s="74">
        <f t="shared" si="40"/>
        <v>22.20000000000001</v>
      </c>
      <c r="M117" s="79">
        <v>111</v>
      </c>
      <c r="N117" s="51">
        <f t="shared" si="28"/>
        <v>111</v>
      </c>
      <c r="O117" s="51">
        <f t="shared" si="29"/>
        <v>10</v>
      </c>
      <c r="P117" s="51">
        <v>1</v>
      </c>
      <c r="R117" s="63">
        <f t="shared" si="30"/>
        <v>2181.8181818181815</v>
      </c>
      <c r="S117" s="63">
        <f t="shared" si="31"/>
        <v>242181.81818181815</v>
      </c>
      <c r="T117" s="63">
        <f t="shared" si="32"/>
        <v>48179901.051575184</v>
      </c>
      <c r="U117" s="63">
        <f t="shared" si="33"/>
        <v>240899505.25787592</v>
      </c>
      <c r="V117" s="63">
        <f t="shared" si="34"/>
        <v>394.71750362694291</v>
      </c>
      <c r="W117" s="51">
        <f t="shared" si="35"/>
        <v>198.94103287061827</v>
      </c>
      <c r="X117" s="72">
        <f t="shared" si="36"/>
        <v>11.250766383344477</v>
      </c>
    </row>
    <row r="118" spans="1:24">
      <c r="A118" s="74">
        <f t="shared" si="23"/>
        <v>12.125732532083255</v>
      </c>
      <c r="B118" s="74">
        <f t="shared" si="24"/>
        <v>3.7333333333333334</v>
      </c>
      <c r="C118" s="78">
        <v>5.0599999999999996</v>
      </c>
      <c r="D118" s="77">
        <f t="shared" si="22"/>
        <v>17.848427351039668</v>
      </c>
      <c r="E118" s="59">
        <f t="shared" si="37"/>
        <v>0.21200000000000011</v>
      </c>
      <c r="F118" s="59">
        <f t="shared" si="38"/>
        <v>3.1199999999999761</v>
      </c>
      <c r="G118" s="59">
        <f t="shared" si="42"/>
        <v>1.5599999999999881</v>
      </c>
      <c r="H118" s="59">
        <f t="shared" si="42"/>
        <v>1.5599999999999881</v>
      </c>
      <c r="I118" s="60">
        <f t="shared" si="25"/>
        <v>1.4494399999999952</v>
      </c>
      <c r="J118" s="61">
        <f t="shared" si="26"/>
        <v>3.5273571839999347</v>
      </c>
      <c r="K118" s="73">
        <f t="shared" si="27"/>
        <v>5534417.3081864351</v>
      </c>
      <c r="L118" s="74">
        <f t="shared" si="40"/>
        <v>22.400000000000013</v>
      </c>
      <c r="M118" s="79">
        <v>112</v>
      </c>
      <c r="N118" s="51">
        <f t="shared" si="28"/>
        <v>112</v>
      </c>
      <c r="O118" s="51">
        <f t="shared" si="29"/>
        <v>10</v>
      </c>
      <c r="P118" s="51">
        <v>1</v>
      </c>
      <c r="R118" s="63">
        <f t="shared" si="30"/>
        <v>2181.8181818181815</v>
      </c>
      <c r="S118" s="63">
        <f t="shared" si="31"/>
        <v>244363.63636363632</v>
      </c>
      <c r="T118" s="63">
        <f t="shared" si="32"/>
        <v>55344173.08186435</v>
      </c>
      <c r="U118" s="63">
        <f t="shared" si="33"/>
        <v>276720865.40932173</v>
      </c>
      <c r="V118" s="63">
        <f t="shared" si="34"/>
        <v>409.04137741560845</v>
      </c>
      <c r="W118" s="51">
        <f t="shared" si="35"/>
        <v>226.48285115346278</v>
      </c>
      <c r="X118" s="72">
        <f t="shared" si="36"/>
        <v>12.689232877442851</v>
      </c>
    </row>
    <row r="119" spans="1:24">
      <c r="A119" s="74">
        <f t="shared" si="23"/>
        <v>12.553345566348085</v>
      </c>
      <c r="B119" s="74">
        <f t="shared" si="24"/>
        <v>3.7666666666666666</v>
      </c>
      <c r="C119" s="78">
        <v>5.0599999999999996</v>
      </c>
      <c r="D119" s="77">
        <f t="shared" si="22"/>
        <v>18.015694284664658</v>
      </c>
      <c r="E119" s="59">
        <f t="shared" si="37"/>
        <v>0.21300000000000011</v>
      </c>
      <c r="F119" s="59">
        <f t="shared" si="38"/>
        <v>3.1299999999999759</v>
      </c>
      <c r="G119" s="59">
        <f t="shared" si="42"/>
        <v>1.564999999999988</v>
      </c>
      <c r="H119" s="59">
        <f t="shared" si="42"/>
        <v>1.564999999999988</v>
      </c>
      <c r="I119" s="60">
        <f t="shared" si="25"/>
        <v>1.453689999999995</v>
      </c>
      <c r="J119" s="61">
        <f t="shared" si="26"/>
        <v>3.5604138902499329</v>
      </c>
      <c r="K119" s="73">
        <f t="shared" si="27"/>
        <v>6357376.0577808768</v>
      </c>
      <c r="L119" s="74">
        <f t="shared" si="40"/>
        <v>22.600000000000012</v>
      </c>
      <c r="M119" s="79">
        <v>113</v>
      </c>
      <c r="N119" s="51">
        <f t="shared" si="28"/>
        <v>113</v>
      </c>
      <c r="O119" s="51">
        <f t="shared" si="29"/>
        <v>10</v>
      </c>
      <c r="P119" s="51">
        <v>1</v>
      </c>
      <c r="R119" s="63">
        <f t="shared" si="30"/>
        <v>2181.8181818181815</v>
      </c>
      <c r="S119" s="63">
        <f t="shared" si="31"/>
        <v>246545.4545454545</v>
      </c>
      <c r="T119" s="63">
        <f t="shared" si="32"/>
        <v>63573760.577808768</v>
      </c>
      <c r="U119" s="63">
        <f t="shared" si="33"/>
        <v>317868802.88904381</v>
      </c>
      <c r="V119" s="63">
        <f t="shared" si="34"/>
        <v>423.88463529035369</v>
      </c>
      <c r="W119" s="51">
        <f t="shared" si="35"/>
        <v>257.85817343506511</v>
      </c>
      <c r="X119" s="72">
        <f t="shared" si="36"/>
        <v>14.312974529910816</v>
      </c>
    </row>
    <row r="120" spans="1:24">
      <c r="A120" s="74">
        <f t="shared" si="23"/>
        <v>12.996038341699846</v>
      </c>
      <c r="B120" s="74">
        <f t="shared" si="24"/>
        <v>3.8</v>
      </c>
      <c r="C120" s="78">
        <v>5.0599999999999996</v>
      </c>
      <c r="D120" s="77">
        <f t="shared" si="22"/>
        <v>18.184251556239655</v>
      </c>
      <c r="E120" s="59">
        <f t="shared" si="37"/>
        <v>0.21400000000000011</v>
      </c>
      <c r="F120" s="59">
        <f t="shared" si="38"/>
        <v>3.1399999999999757</v>
      </c>
      <c r="G120" s="59">
        <f t="shared" ref="G120:H135" si="43">G119+0.5%</f>
        <v>1.5699999999999878</v>
      </c>
      <c r="H120" s="59">
        <f t="shared" si="43"/>
        <v>1.5699999999999878</v>
      </c>
      <c r="I120" s="60">
        <f t="shared" si="25"/>
        <v>1.457959999999995</v>
      </c>
      <c r="J120" s="61">
        <f t="shared" si="26"/>
        <v>3.5937256039999323</v>
      </c>
      <c r="K120" s="73">
        <f t="shared" si="27"/>
        <v>7302707.4196704291</v>
      </c>
      <c r="L120" s="74">
        <f t="shared" si="40"/>
        <v>22.800000000000011</v>
      </c>
      <c r="M120" s="79">
        <v>114</v>
      </c>
      <c r="N120" s="51">
        <f t="shared" si="28"/>
        <v>114</v>
      </c>
      <c r="O120" s="51">
        <f t="shared" si="29"/>
        <v>10</v>
      </c>
      <c r="P120" s="51">
        <v>1</v>
      </c>
      <c r="R120" s="63">
        <f t="shared" si="30"/>
        <v>2181.8181818181815</v>
      </c>
      <c r="S120" s="63">
        <f t="shared" si="31"/>
        <v>248727.27272727271</v>
      </c>
      <c r="T120" s="63">
        <f t="shared" si="32"/>
        <v>73027074.196704298</v>
      </c>
      <c r="U120" s="63">
        <f t="shared" si="33"/>
        <v>365135370.98352146</v>
      </c>
      <c r="V120" s="63">
        <f t="shared" si="34"/>
        <v>439.26609594945472</v>
      </c>
      <c r="W120" s="51">
        <f t="shared" si="35"/>
        <v>293.60300298382577</v>
      </c>
      <c r="X120" s="72">
        <f t="shared" si="36"/>
        <v>16.146004254053572</v>
      </c>
    </row>
    <row r="121" spans="1:24">
      <c r="A121" s="74">
        <f t="shared" si="23"/>
        <v>13.454342644059514</v>
      </c>
      <c r="B121" s="74">
        <f t="shared" si="24"/>
        <v>3.8333333333333335</v>
      </c>
      <c r="C121" s="78">
        <v>5.0599999999999996</v>
      </c>
      <c r="D121" s="77">
        <f t="shared" si="22"/>
        <v>18.354107165624651</v>
      </c>
      <c r="E121" s="59">
        <f t="shared" si="37"/>
        <v>0.21500000000000011</v>
      </c>
      <c r="F121" s="59">
        <f t="shared" si="38"/>
        <v>3.1499999999999755</v>
      </c>
      <c r="G121" s="59">
        <f t="shared" si="43"/>
        <v>1.5749999999999877</v>
      </c>
      <c r="H121" s="59">
        <f t="shared" si="43"/>
        <v>1.5749999999999877</v>
      </c>
      <c r="I121" s="60">
        <f t="shared" si="25"/>
        <v>1.4622499999999949</v>
      </c>
      <c r="J121" s="61">
        <f t="shared" si="26"/>
        <v>3.6272939062499314</v>
      </c>
      <c r="K121" s="73">
        <f t="shared" si="27"/>
        <v>8388608.0000000652</v>
      </c>
      <c r="L121" s="74">
        <f t="shared" si="40"/>
        <v>23.000000000000011</v>
      </c>
      <c r="M121" s="79">
        <v>115</v>
      </c>
      <c r="N121" s="51">
        <f t="shared" si="28"/>
        <v>115</v>
      </c>
      <c r="O121" s="51">
        <f t="shared" si="29"/>
        <v>10</v>
      </c>
      <c r="P121" s="51">
        <v>1</v>
      </c>
      <c r="R121" s="63">
        <f t="shared" si="30"/>
        <v>2181.8181818181815</v>
      </c>
      <c r="S121" s="63">
        <f t="shared" si="31"/>
        <v>250909.09090909088</v>
      </c>
      <c r="T121" s="63">
        <f t="shared" si="32"/>
        <v>83886080.000000656</v>
      </c>
      <c r="U121" s="63">
        <f t="shared" si="33"/>
        <v>419430400.00000328</v>
      </c>
      <c r="V121" s="63">
        <f t="shared" si="34"/>
        <v>455.20525945734693</v>
      </c>
      <c r="W121" s="51">
        <f t="shared" si="35"/>
        <v>334.32857971014755</v>
      </c>
      <c r="X121" s="72">
        <f t="shared" si="36"/>
        <v>18.215464075327539</v>
      </c>
    </row>
    <row r="122" spans="1:24">
      <c r="A122" s="74">
        <f t="shared" si="23"/>
        <v>13.928809012738071</v>
      </c>
      <c r="B122" s="74">
        <f t="shared" si="24"/>
        <v>3.8666666666666667</v>
      </c>
      <c r="C122" s="78">
        <v>5.0599999999999996</v>
      </c>
      <c r="D122" s="77">
        <f t="shared" si="22"/>
        <v>18.525269143039644</v>
      </c>
      <c r="E122" s="59">
        <f t="shared" si="37"/>
        <v>0.21600000000000011</v>
      </c>
      <c r="F122" s="59">
        <f t="shared" si="38"/>
        <v>3.1599999999999753</v>
      </c>
      <c r="G122" s="59">
        <f t="shared" si="43"/>
        <v>1.5799999999999876</v>
      </c>
      <c r="H122" s="59">
        <f t="shared" si="43"/>
        <v>1.5799999999999876</v>
      </c>
      <c r="I122" s="60">
        <f t="shared" si="25"/>
        <v>1.466559999999995</v>
      </c>
      <c r="J122" s="61">
        <f t="shared" si="26"/>
        <v>3.66112038399993</v>
      </c>
      <c r="K122" s="73">
        <f t="shared" si="27"/>
        <v>9635980.2103150431</v>
      </c>
      <c r="L122" s="74">
        <f t="shared" si="40"/>
        <v>23.200000000000014</v>
      </c>
      <c r="M122" s="79">
        <v>116</v>
      </c>
      <c r="N122" s="51">
        <f t="shared" si="28"/>
        <v>116</v>
      </c>
      <c r="O122" s="51">
        <f t="shared" si="29"/>
        <v>10</v>
      </c>
      <c r="P122" s="51">
        <v>1</v>
      </c>
      <c r="R122" s="63">
        <f t="shared" si="30"/>
        <v>2181.8181818181815</v>
      </c>
      <c r="S122" s="63">
        <f t="shared" si="31"/>
        <v>253090.90909090906</v>
      </c>
      <c r="T122" s="63">
        <f t="shared" si="32"/>
        <v>96359802.103150427</v>
      </c>
      <c r="U122" s="63">
        <f t="shared" si="33"/>
        <v>481799010.51575214</v>
      </c>
      <c r="V122" s="63">
        <f t="shared" si="34"/>
        <v>471.72233189806269</v>
      </c>
      <c r="W122" s="51">
        <f t="shared" si="35"/>
        <v>380.73197670066622</v>
      </c>
      <c r="X122" s="72">
        <f t="shared" si="36"/>
        <v>20.552034832039983</v>
      </c>
    </row>
    <row r="123" spans="1:24">
      <c r="A123" s="74">
        <f t="shared" si="23"/>
        <v>14.420007401773372</v>
      </c>
      <c r="B123" s="74">
        <f t="shared" si="24"/>
        <v>3.9</v>
      </c>
      <c r="C123" s="78">
        <v>5.0599999999999996</v>
      </c>
      <c r="D123" s="77">
        <f t="shared" si="22"/>
        <v>18.697745549064638</v>
      </c>
      <c r="E123" s="59">
        <f t="shared" si="37"/>
        <v>0.21700000000000011</v>
      </c>
      <c r="F123" s="59">
        <f t="shared" si="38"/>
        <v>3.1699999999999751</v>
      </c>
      <c r="G123" s="59">
        <f t="shared" si="43"/>
        <v>1.5849999999999875</v>
      </c>
      <c r="H123" s="59">
        <f t="shared" si="43"/>
        <v>1.5849999999999875</v>
      </c>
      <c r="I123" s="60">
        <f t="shared" si="25"/>
        <v>1.4708899999999949</v>
      </c>
      <c r="J123" s="61">
        <f t="shared" si="26"/>
        <v>3.6952066302499289</v>
      </c>
      <c r="K123" s="73">
        <f t="shared" si="27"/>
        <v>11068834.616372872</v>
      </c>
      <c r="L123" s="74">
        <f t="shared" si="40"/>
        <v>23.400000000000013</v>
      </c>
      <c r="M123" s="79">
        <v>117</v>
      </c>
      <c r="N123" s="51">
        <f t="shared" si="28"/>
        <v>117</v>
      </c>
      <c r="O123" s="51">
        <f t="shared" si="29"/>
        <v>10</v>
      </c>
      <c r="P123" s="51">
        <v>1</v>
      </c>
      <c r="R123" s="63">
        <f t="shared" si="30"/>
        <v>2181.8181818181815</v>
      </c>
      <c r="S123" s="63">
        <f t="shared" si="31"/>
        <v>255272.72727272724</v>
      </c>
      <c r="T123" s="63">
        <f t="shared" si="32"/>
        <v>110688346.16372871</v>
      </c>
      <c r="U123" s="63">
        <f t="shared" si="33"/>
        <v>553441730.81864357</v>
      </c>
      <c r="V123" s="63">
        <f t="shared" si="34"/>
        <v>488.83825092011728</v>
      </c>
      <c r="W123" s="51">
        <f t="shared" si="35"/>
        <v>433.60819366133052</v>
      </c>
      <c r="X123" s="72">
        <f t="shared" si="36"/>
        <v>23.190399747579296</v>
      </c>
    </row>
    <row r="124" spans="1:24">
      <c r="A124" s="74">
        <f t="shared" si="23"/>
        <v>14.928527864589011</v>
      </c>
      <c r="B124" s="74">
        <f t="shared" si="24"/>
        <v>3.9333333333333331</v>
      </c>
      <c r="C124" s="78">
        <v>5.0599999999999996</v>
      </c>
      <c r="D124" s="77">
        <f t="shared" si="22"/>
        <v>18.871544474639634</v>
      </c>
      <c r="E124" s="59">
        <f t="shared" si="37"/>
        <v>0.21800000000000011</v>
      </c>
      <c r="F124" s="59">
        <f t="shared" si="38"/>
        <v>3.1799999999999748</v>
      </c>
      <c r="G124" s="59">
        <f t="shared" si="43"/>
        <v>1.5899999999999874</v>
      </c>
      <c r="H124" s="59">
        <f t="shared" si="43"/>
        <v>1.5899999999999874</v>
      </c>
      <c r="I124" s="60">
        <f t="shared" si="25"/>
        <v>1.4752399999999948</v>
      </c>
      <c r="J124" s="61">
        <f t="shared" si="26"/>
        <v>3.7295542439999281</v>
      </c>
      <c r="K124" s="73">
        <f t="shared" si="27"/>
        <v>12714752.115561755</v>
      </c>
      <c r="L124" s="74">
        <f t="shared" si="40"/>
        <v>23.600000000000016</v>
      </c>
      <c r="M124" s="79">
        <v>118</v>
      </c>
      <c r="N124" s="51">
        <f t="shared" si="28"/>
        <v>118</v>
      </c>
      <c r="O124" s="51">
        <f t="shared" si="29"/>
        <v>10</v>
      </c>
      <c r="P124" s="51">
        <v>1</v>
      </c>
      <c r="R124" s="63">
        <f t="shared" si="30"/>
        <v>2181.8181818181815</v>
      </c>
      <c r="S124" s="63">
        <f t="shared" si="31"/>
        <v>257454.54545454541</v>
      </c>
      <c r="T124" s="63">
        <f t="shared" si="32"/>
        <v>127147521.15561755</v>
      </c>
      <c r="U124" s="63">
        <f t="shared" si="33"/>
        <v>635737605.77808774</v>
      </c>
      <c r="V124" s="63">
        <f t="shared" si="34"/>
        <v>506.57471220505374</v>
      </c>
      <c r="W124" s="51">
        <f t="shared" si="35"/>
        <v>493.86395929088746</v>
      </c>
      <c r="X124" s="72">
        <f t="shared" si="36"/>
        <v>26.169768984969004</v>
      </c>
    </row>
    <row r="125" spans="1:24">
      <c r="A125" s="74">
        <f t="shared" si="23"/>
        <v>15.454981262797627</v>
      </c>
      <c r="B125" s="74">
        <f t="shared" si="24"/>
        <v>3.9666666666666668</v>
      </c>
      <c r="C125" s="78">
        <v>5.0599999999999996</v>
      </c>
      <c r="D125" s="77">
        <f t="shared" si="22"/>
        <v>19.046674041064627</v>
      </c>
      <c r="E125" s="59">
        <f t="shared" si="37"/>
        <v>0.21900000000000011</v>
      </c>
      <c r="F125" s="59">
        <f t="shared" si="38"/>
        <v>3.1899999999999746</v>
      </c>
      <c r="G125" s="59">
        <f t="shared" si="43"/>
        <v>1.5949999999999873</v>
      </c>
      <c r="H125" s="59">
        <f t="shared" si="43"/>
        <v>1.5949999999999873</v>
      </c>
      <c r="I125" s="60">
        <f t="shared" si="25"/>
        <v>1.4796099999999948</v>
      </c>
      <c r="J125" s="61">
        <f t="shared" si="26"/>
        <v>3.7641648302499267</v>
      </c>
      <c r="K125" s="73">
        <f t="shared" si="27"/>
        <v>14605414.839340866</v>
      </c>
      <c r="L125" s="74">
        <f t="shared" si="40"/>
        <v>23.800000000000011</v>
      </c>
      <c r="M125" s="79">
        <v>119</v>
      </c>
      <c r="N125" s="51">
        <f t="shared" si="28"/>
        <v>119</v>
      </c>
      <c r="O125" s="51">
        <f t="shared" si="29"/>
        <v>10</v>
      </c>
      <c r="P125" s="51">
        <v>1</v>
      </c>
      <c r="R125" s="63">
        <f t="shared" si="30"/>
        <v>2181.8181818181815</v>
      </c>
      <c r="S125" s="63">
        <f t="shared" si="31"/>
        <v>259636.36363636359</v>
      </c>
      <c r="T125" s="63">
        <f t="shared" si="32"/>
        <v>146054148.39340866</v>
      </c>
      <c r="U125" s="63">
        <f t="shared" si="33"/>
        <v>730270741.96704328</v>
      </c>
      <c r="V125" s="63">
        <f t="shared" si="34"/>
        <v>524.95419689302605</v>
      </c>
      <c r="W125" s="51">
        <f t="shared" si="35"/>
        <v>562.53348470850688</v>
      </c>
      <c r="X125" s="72">
        <f t="shared" si="36"/>
        <v>29.534473236413074</v>
      </c>
    </row>
    <row r="126" spans="1:24">
      <c r="A126" s="74">
        <f t="shared" si="23"/>
        <v>16.000000000000103</v>
      </c>
      <c r="B126" s="74">
        <f t="shared" si="24"/>
        <v>4</v>
      </c>
      <c r="C126" s="78">
        <v>5.0599999999999996</v>
      </c>
      <c r="D126" s="77">
        <f t="shared" si="22"/>
        <v>19.22314239999962</v>
      </c>
      <c r="E126" s="59">
        <f t="shared" si="37"/>
        <v>0.22000000000000011</v>
      </c>
      <c r="F126" s="59">
        <f t="shared" si="38"/>
        <v>3.1999999999999744</v>
      </c>
      <c r="G126" s="59">
        <f t="shared" si="43"/>
        <v>1.5999999999999872</v>
      </c>
      <c r="H126" s="59">
        <f t="shared" si="43"/>
        <v>1.5999999999999872</v>
      </c>
      <c r="I126" s="60">
        <f t="shared" si="25"/>
        <v>1.4839999999999947</v>
      </c>
      <c r="J126" s="61">
        <f t="shared" si="26"/>
        <v>3.7990399999999256</v>
      </c>
      <c r="K126" s="73">
        <f t="shared" si="27"/>
        <v>16777216.000000134</v>
      </c>
      <c r="L126" s="74">
        <f t="shared" si="40"/>
        <v>24.000000000000014</v>
      </c>
      <c r="M126" s="79">
        <v>120</v>
      </c>
      <c r="N126" s="51">
        <f t="shared" si="28"/>
        <v>120</v>
      </c>
      <c r="O126" s="51">
        <f t="shared" si="29"/>
        <v>10</v>
      </c>
      <c r="P126" s="51">
        <v>10</v>
      </c>
      <c r="R126" s="63">
        <f t="shared" si="30"/>
        <v>21818.181818181816</v>
      </c>
      <c r="S126" s="63">
        <f t="shared" si="31"/>
        <v>2618181.8181818179</v>
      </c>
      <c r="T126" s="63">
        <f t="shared" si="32"/>
        <v>167772160.00000134</v>
      </c>
      <c r="U126" s="63">
        <f t="shared" si="33"/>
        <v>838860800.00000668</v>
      </c>
      <c r="V126" s="63">
        <f t="shared" si="34"/>
        <v>544.00000000000352</v>
      </c>
      <c r="W126" s="51">
        <f t="shared" si="35"/>
        <v>64.079644444444966</v>
      </c>
      <c r="X126" s="72">
        <f t="shared" si="36"/>
        <v>3.3334635467532214</v>
      </c>
    </row>
    <row r="127" spans="1:24">
      <c r="A127" s="74">
        <f t="shared" si="23"/>
        <v>16.564238781462148</v>
      </c>
      <c r="B127" s="74">
        <f t="shared" si="24"/>
        <v>4.0333333333333332</v>
      </c>
      <c r="C127" s="78">
        <v>5.0599999999999996</v>
      </c>
      <c r="D127" s="77">
        <f t="shared" si="22"/>
        <v>19.400957733464619</v>
      </c>
      <c r="E127" s="59">
        <f t="shared" si="37"/>
        <v>0.22100000000000011</v>
      </c>
      <c r="F127" s="59">
        <f t="shared" si="38"/>
        <v>3.2099999999999742</v>
      </c>
      <c r="G127" s="59">
        <f t="shared" si="43"/>
        <v>1.6049999999999871</v>
      </c>
      <c r="H127" s="59">
        <f t="shared" si="43"/>
        <v>1.6049999999999871</v>
      </c>
      <c r="I127" s="60">
        <f t="shared" si="25"/>
        <v>1.4884099999999947</v>
      </c>
      <c r="J127" s="61">
        <f t="shared" si="26"/>
        <v>3.834181370249925</v>
      </c>
      <c r="K127" s="73">
        <f t="shared" si="27"/>
        <v>19271960.420630097</v>
      </c>
      <c r="L127" s="74">
        <f t="shared" si="40"/>
        <v>24.20000000000001</v>
      </c>
      <c r="M127" s="79">
        <v>121</v>
      </c>
      <c r="N127" s="51">
        <f t="shared" si="28"/>
        <v>121</v>
      </c>
      <c r="O127" s="51">
        <f t="shared" si="29"/>
        <v>10</v>
      </c>
      <c r="P127" s="51">
        <v>1</v>
      </c>
      <c r="R127" s="63">
        <f t="shared" si="30"/>
        <v>21818.181818181816</v>
      </c>
      <c r="S127" s="63">
        <f t="shared" si="31"/>
        <v>2639999.9999999995</v>
      </c>
      <c r="T127" s="63">
        <f t="shared" si="32"/>
        <v>192719604.20630097</v>
      </c>
      <c r="U127" s="63">
        <f t="shared" si="33"/>
        <v>963598021.03150487</v>
      </c>
      <c r="V127" s="63">
        <f t="shared" si="34"/>
        <v>563.73625986242837</v>
      </c>
      <c r="W127" s="51">
        <f t="shared" si="35"/>
        <v>72.99985007814432</v>
      </c>
      <c r="X127" s="72">
        <f t="shared" si="36"/>
        <v>3.7626931144861588</v>
      </c>
    </row>
    <row r="128" spans="1:24">
      <c r="A128" s="74">
        <f t="shared" si="23"/>
        <v>17.148375400580804</v>
      </c>
      <c r="B128" s="74">
        <f t="shared" si="24"/>
        <v>4.0666666666666664</v>
      </c>
      <c r="C128" s="78">
        <v>5.0599999999999996</v>
      </c>
      <c r="D128" s="77">
        <f t="shared" si="22"/>
        <v>19.580128253839611</v>
      </c>
      <c r="E128" s="59">
        <f t="shared" si="37"/>
        <v>0.22200000000000011</v>
      </c>
      <c r="F128" s="59">
        <f t="shared" si="38"/>
        <v>3.219999999999974</v>
      </c>
      <c r="G128" s="59">
        <f t="shared" si="43"/>
        <v>1.609999999999987</v>
      </c>
      <c r="H128" s="59">
        <f t="shared" si="43"/>
        <v>1.609999999999987</v>
      </c>
      <c r="I128" s="60">
        <f t="shared" si="25"/>
        <v>1.4928399999999944</v>
      </c>
      <c r="J128" s="61">
        <f t="shared" si="26"/>
        <v>3.8695905639999233</v>
      </c>
      <c r="K128" s="73">
        <f t="shared" si="27"/>
        <v>22137669.232745752</v>
      </c>
      <c r="L128" s="74">
        <f t="shared" si="40"/>
        <v>24.400000000000013</v>
      </c>
      <c r="M128" s="79">
        <v>122</v>
      </c>
      <c r="N128" s="51">
        <f t="shared" si="28"/>
        <v>122</v>
      </c>
      <c r="O128" s="51">
        <f t="shared" si="29"/>
        <v>10</v>
      </c>
      <c r="P128" s="51">
        <v>1</v>
      </c>
      <c r="R128" s="63">
        <f t="shared" si="30"/>
        <v>21818.181818181816</v>
      </c>
      <c r="S128" s="63">
        <f t="shared" si="31"/>
        <v>2661818.1818181816</v>
      </c>
      <c r="T128" s="63">
        <f t="shared" si="32"/>
        <v>221376692.32745752</v>
      </c>
      <c r="U128" s="63">
        <f t="shared" si="33"/>
        <v>1106883461.6372876</v>
      </c>
      <c r="V128" s="63">
        <f t="shared" si="34"/>
        <v>584.1879886464526</v>
      </c>
      <c r="W128" s="51">
        <f t="shared" si="35"/>
        <v>83.167473210451945</v>
      </c>
      <c r="X128" s="72">
        <f t="shared" si="36"/>
        <v>4.2475448644797833</v>
      </c>
    </row>
    <row r="129" spans="1:24">
      <c r="A129" s="74">
        <f t="shared" si="23"/>
        <v>17.753111553085638</v>
      </c>
      <c r="B129" s="74">
        <f t="shared" si="24"/>
        <v>4.0999999999999996</v>
      </c>
      <c r="C129" s="78">
        <v>5.0599999999999996</v>
      </c>
      <c r="D129" s="77">
        <f t="shared" si="22"/>
        <v>19.760662203864605</v>
      </c>
      <c r="E129" s="59">
        <f t="shared" si="37"/>
        <v>0.22300000000000011</v>
      </c>
      <c r="F129" s="59">
        <f t="shared" si="38"/>
        <v>3.2299999999999738</v>
      </c>
      <c r="G129" s="59">
        <f t="shared" si="43"/>
        <v>1.6149999999999869</v>
      </c>
      <c r="H129" s="59">
        <f t="shared" si="43"/>
        <v>1.6149999999999869</v>
      </c>
      <c r="I129" s="60">
        <f t="shared" si="25"/>
        <v>1.4972899999999945</v>
      </c>
      <c r="J129" s="61">
        <f t="shared" si="26"/>
        <v>3.905269210249922</v>
      </c>
      <c r="K129" s="73">
        <f t="shared" si="27"/>
        <v>25429504.231123522</v>
      </c>
      <c r="L129" s="74">
        <f t="shared" si="40"/>
        <v>24.600000000000012</v>
      </c>
      <c r="M129" s="79">
        <v>123</v>
      </c>
      <c r="N129" s="51">
        <f t="shared" si="28"/>
        <v>123</v>
      </c>
      <c r="O129" s="51">
        <f t="shared" si="29"/>
        <v>10</v>
      </c>
      <c r="P129" s="51">
        <v>1</v>
      </c>
      <c r="R129" s="63">
        <f t="shared" si="30"/>
        <v>21818.181818181816</v>
      </c>
      <c r="S129" s="63">
        <f t="shared" si="31"/>
        <v>2683636.3636363633</v>
      </c>
      <c r="T129" s="63">
        <f t="shared" si="32"/>
        <v>254295042.31123522</v>
      </c>
      <c r="U129" s="63">
        <f t="shared" si="33"/>
        <v>1271475211.5561762</v>
      </c>
      <c r="V129" s="63">
        <f t="shared" si="34"/>
        <v>605.38110396022034</v>
      </c>
      <c r="W129" s="51">
        <f t="shared" si="35"/>
        <v>94.757637717601213</v>
      </c>
      <c r="X129" s="72">
        <f t="shared" si="36"/>
        <v>4.7952663093987509</v>
      </c>
    </row>
    <row r="130" spans="1:24">
      <c r="A130" s="74">
        <f t="shared" si="23"/>
        <v>18.379173679952682</v>
      </c>
      <c r="B130" s="74">
        <f t="shared" si="24"/>
        <v>4.1333333333333337</v>
      </c>
      <c r="C130" s="78">
        <v>5.0599999999999996</v>
      </c>
      <c r="D130" s="77">
        <f t="shared" si="22"/>
        <v>19.942567856639595</v>
      </c>
      <c r="E130" s="59">
        <f t="shared" si="37"/>
        <v>0.22400000000000012</v>
      </c>
      <c r="F130" s="59">
        <f t="shared" si="38"/>
        <v>3.2399999999999736</v>
      </c>
      <c r="G130" s="59">
        <f t="shared" si="43"/>
        <v>1.6199999999999868</v>
      </c>
      <c r="H130" s="59">
        <f t="shared" si="43"/>
        <v>1.6199999999999868</v>
      </c>
      <c r="I130" s="60">
        <f t="shared" si="25"/>
        <v>1.5017599999999942</v>
      </c>
      <c r="J130" s="61">
        <f t="shared" si="26"/>
        <v>3.9412189439999206</v>
      </c>
      <c r="K130" s="73">
        <f t="shared" si="27"/>
        <v>29210829.678681735</v>
      </c>
      <c r="L130" s="74">
        <f t="shared" si="40"/>
        <v>24.800000000000015</v>
      </c>
      <c r="M130" s="79">
        <v>124</v>
      </c>
      <c r="N130" s="51">
        <f t="shared" si="28"/>
        <v>124</v>
      </c>
      <c r="O130" s="51">
        <f t="shared" si="29"/>
        <v>10</v>
      </c>
      <c r="P130" s="51">
        <v>1</v>
      </c>
      <c r="R130" s="63">
        <f t="shared" si="30"/>
        <v>21818.181818181816</v>
      </c>
      <c r="S130" s="63">
        <f t="shared" si="31"/>
        <v>2705454.5454545454</v>
      </c>
      <c r="T130" s="63">
        <f t="shared" si="32"/>
        <v>292108296.78681737</v>
      </c>
      <c r="U130" s="63">
        <f t="shared" si="33"/>
        <v>1460541483.9340868</v>
      </c>
      <c r="V130" s="63">
        <f t="shared" si="34"/>
        <v>627.3424616090515</v>
      </c>
      <c r="W130" s="51">
        <f t="shared" si="35"/>
        <v>107.97013658114889</v>
      </c>
      <c r="X130" s="72">
        <f t="shared" si="36"/>
        <v>5.4140538649440657</v>
      </c>
    </row>
    <row r="131" spans="1:24">
      <c r="A131" s="74">
        <f t="shared" si="23"/>
        <v>19.027313840043664</v>
      </c>
      <c r="B131" s="74">
        <f t="shared" si="24"/>
        <v>4.166666666666667</v>
      </c>
      <c r="C131" s="78">
        <v>5.0599999999999996</v>
      </c>
      <c r="D131" s="77">
        <f t="shared" si="22"/>
        <v>20.125853515624591</v>
      </c>
      <c r="E131" s="59">
        <f t="shared" si="37"/>
        <v>0.22500000000000012</v>
      </c>
      <c r="F131" s="59">
        <f t="shared" si="38"/>
        <v>3.2499999999999734</v>
      </c>
      <c r="G131" s="59">
        <f t="shared" si="43"/>
        <v>1.6249999999999867</v>
      </c>
      <c r="H131" s="59">
        <f t="shared" si="43"/>
        <v>1.6249999999999867</v>
      </c>
      <c r="I131" s="60">
        <f t="shared" si="25"/>
        <v>1.5062499999999943</v>
      </c>
      <c r="J131" s="61">
        <f t="shared" si="26"/>
        <v>3.9774414062499197</v>
      </c>
      <c r="K131" s="73">
        <f t="shared" si="27"/>
        <v>33554432.000000276</v>
      </c>
      <c r="L131" s="74">
        <f t="shared" si="40"/>
        <v>25.000000000000011</v>
      </c>
      <c r="M131" s="79">
        <v>125</v>
      </c>
      <c r="N131" s="51">
        <f t="shared" si="28"/>
        <v>125</v>
      </c>
      <c r="O131" s="51">
        <f t="shared" si="29"/>
        <v>10</v>
      </c>
      <c r="P131" s="51">
        <v>1</v>
      </c>
      <c r="R131" s="63">
        <f t="shared" si="30"/>
        <v>21818.181818181816</v>
      </c>
      <c r="S131" s="63">
        <f t="shared" si="31"/>
        <v>2727272.7272727271</v>
      </c>
      <c r="T131" s="63">
        <f t="shared" si="32"/>
        <v>335544320.00000274</v>
      </c>
      <c r="U131" s="63">
        <f t="shared" si="33"/>
        <v>1677721600.0000138</v>
      </c>
      <c r="V131" s="63">
        <f t="shared" si="34"/>
        <v>650.09988953482514</v>
      </c>
      <c r="W131" s="51">
        <f t="shared" si="35"/>
        <v>123.03291733333435</v>
      </c>
      <c r="X131" s="72">
        <f t="shared" si="36"/>
        <v>6.1131776218990392</v>
      </c>
    </row>
    <row r="132" spans="1:24">
      <c r="A132" s="74">
        <f t="shared" si="23"/>
        <v>19.698310613518792</v>
      </c>
      <c r="B132" s="74">
        <f t="shared" si="24"/>
        <v>4.2</v>
      </c>
      <c r="C132" s="78">
        <v>5.0599999999999996</v>
      </c>
      <c r="D132" s="77">
        <f t="shared" si="22"/>
        <v>20.310527514639585</v>
      </c>
      <c r="E132" s="59">
        <f t="shared" si="37"/>
        <v>0.22600000000000012</v>
      </c>
      <c r="F132" s="59">
        <f t="shared" si="38"/>
        <v>3.2599999999999731</v>
      </c>
      <c r="G132" s="59">
        <f t="shared" si="43"/>
        <v>1.6299999999999866</v>
      </c>
      <c r="H132" s="59">
        <f t="shared" si="43"/>
        <v>1.6299999999999866</v>
      </c>
      <c r="I132" s="60">
        <f t="shared" si="25"/>
        <v>1.5107599999999941</v>
      </c>
      <c r="J132" s="61">
        <f t="shared" si="26"/>
        <v>4.0139382439999185</v>
      </c>
      <c r="K132" s="73">
        <f t="shared" si="27"/>
        <v>38543920.841260195</v>
      </c>
      <c r="L132" s="74">
        <f t="shared" si="40"/>
        <v>25.200000000000014</v>
      </c>
      <c r="M132" s="79">
        <v>126</v>
      </c>
      <c r="N132" s="51">
        <f t="shared" si="28"/>
        <v>126</v>
      </c>
      <c r="O132" s="51">
        <f t="shared" si="29"/>
        <v>10</v>
      </c>
      <c r="P132" s="51">
        <v>1</v>
      </c>
      <c r="R132" s="63">
        <f t="shared" si="30"/>
        <v>21818.181818181816</v>
      </c>
      <c r="S132" s="63">
        <f t="shared" si="31"/>
        <v>2749090.9090909087</v>
      </c>
      <c r="T132" s="63">
        <f t="shared" si="32"/>
        <v>385439208.41260195</v>
      </c>
      <c r="U132" s="63">
        <f t="shared" si="33"/>
        <v>1927196042.0630097</v>
      </c>
      <c r="V132" s="63">
        <f t="shared" si="34"/>
        <v>673.68222298234275</v>
      </c>
      <c r="W132" s="51">
        <f t="shared" si="35"/>
        <v>140.20606126119782</v>
      </c>
      <c r="X132" s="72">
        <f t="shared" si="36"/>
        <v>6.9031225880341598</v>
      </c>
    </row>
    <row r="133" spans="1:24">
      <c r="A133" s="74">
        <f t="shared" si="23"/>
        <v>20.392970037108338</v>
      </c>
      <c r="B133" s="74">
        <f t="shared" si="24"/>
        <v>4.2333333333333334</v>
      </c>
      <c r="C133" s="78">
        <v>5.0599999999999996</v>
      </c>
      <c r="D133" s="77">
        <f t="shared" si="22"/>
        <v>20.496598217864577</v>
      </c>
      <c r="E133" s="59">
        <f t="shared" si="37"/>
        <v>0.22700000000000012</v>
      </c>
      <c r="F133" s="59">
        <f t="shared" si="38"/>
        <v>3.2699999999999729</v>
      </c>
      <c r="G133" s="59">
        <f t="shared" si="43"/>
        <v>1.6349999999999865</v>
      </c>
      <c r="H133" s="59">
        <f t="shared" si="43"/>
        <v>1.6349999999999865</v>
      </c>
      <c r="I133" s="60">
        <f t="shared" si="25"/>
        <v>1.515289999999994</v>
      </c>
      <c r="J133" s="61">
        <f t="shared" si="26"/>
        <v>4.0507111102499165</v>
      </c>
      <c r="K133" s="73">
        <f t="shared" si="27"/>
        <v>44275338.465491526</v>
      </c>
      <c r="L133" s="74">
        <f t="shared" si="40"/>
        <v>25.400000000000013</v>
      </c>
      <c r="M133" s="79">
        <v>127</v>
      </c>
      <c r="N133" s="51">
        <f t="shared" si="28"/>
        <v>127</v>
      </c>
      <c r="O133" s="51">
        <f t="shared" si="29"/>
        <v>10</v>
      </c>
      <c r="P133" s="51">
        <v>1</v>
      </c>
      <c r="R133" s="63">
        <f t="shared" si="30"/>
        <v>21818.181818181816</v>
      </c>
      <c r="S133" s="63">
        <f t="shared" si="31"/>
        <v>2770909.0909090908</v>
      </c>
      <c r="T133" s="63">
        <f t="shared" si="32"/>
        <v>442753384.65491527</v>
      </c>
      <c r="U133" s="63">
        <f t="shared" si="33"/>
        <v>2213766923.2745762</v>
      </c>
      <c r="V133" s="63">
        <f t="shared" si="34"/>
        <v>698.11934093700881</v>
      </c>
      <c r="W133" s="51">
        <f t="shared" si="35"/>
        <v>159.78632648307311</v>
      </c>
      <c r="X133" s="72">
        <f t="shared" si="36"/>
        <v>7.7957485815282928</v>
      </c>
    </row>
    <row r="134" spans="1:24">
      <c r="A134" s="74">
        <f t="shared" si="23"/>
        <v>21.112126572366453</v>
      </c>
      <c r="B134" s="74">
        <f t="shared" si="24"/>
        <v>4.2666666666666666</v>
      </c>
      <c r="C134" s="78">
        <v>5.0599999999999996</v>
      </c>
      <c r="D134" s="77">
        <f t="shared" ref="D134:D197" si="44">C134*J134*1</f>
        <v>20.684074019839574</v>
      </c>
      <c r="E134" s="59">
        <f t="shared" si="37"/>
        <v>0.22800000000000012</v>
      </c>
      <c r="F134" s="59">
        <f t="shared" si="38"/>
        <v>3.2799999999999727</v>
      </c>
      <c r="G134" s="59">
        <f t="shared" si="43"/>
        <v>1.6399999999999864</v>
      </c>
      <c r="H134" s="59">
        <f t="shared" si="43"/>
        <v>1.6399999999999864</v>
      </c>
      <c r="I134" s="60">
        <f t="shared" si="25"/>
        <v>1.5198399999999941</v>
      </c>
      <c r="J134" s="61">
        <f t="shared" si="26"/>
        <v>4.0877616639999159</v>
      </c>
      <c r="K134" s="73">
        <f t="shared" si="27"/>
        <v>50859008.462247066</v>
      </c>
      <c r="L134" s="74">
        <f t="shared" si="40"/>
        <v>25.600000000000016</v>
      </c>
      <c r="M134" s="79">
        <v>128</v>
      </c>
      <c r="N134" s="51">
        <f t="shared" si="28"/>
        <v>128</v>
      </c>
      <c r="O134" s="51">
        <f t="shared" si="29"/>
        <v>10</v>
      </c>
      <c r="P134" s="51">
        <v>1</v>
      </c>
      <c r="R134" s="63">
        <f t="shared" si="30"/>
        <v>21818.181818181816</v>
      </c>
      <c r="S134" s="63">
        <f t="shared" si="31"/>
        <v>2792727.2727272725</v>
      </c>
      <c r="T134" s="63">
        <f t="shared" si="32"/>
        <v>508590084.62247068</v>
      </c>
      <c r="U134" s="63">
        <f t="shared" si="33"/>
        <v>2542950423.1123533</v>
      </c>
      <c r="V134" s="63">
        <f t="shared" si="34"/>
        <v>723.44220387975713</v>
      </c>
      <c r="W134" s="51">
        <f t="shared" si="35"/>
        <v>182.1123349885149</v>
      </c>
      <c r="X134" s="72">
        <f t="shared" si="36"/>
        <v>8.804471247484317</v>
      </c>
    </row>
    <row r="135" spans="1:24">
      <c r="A135" s="74">
        <f t="shared" ref="A135:A198" si="45">POWER(POWER(2,0.05),M135-40)</f>
        <v>21.856644108070483</v>
      </c>
      <c r="B135" s="74">
        <f t="shared" ref="B135:B198" si="46">M135/30</f>
        <v>4.3</v>
      </c>
      <c r="C135" s="78">
        <v>5.0599999999999996</v>
      </c>
      <c r="D135" s="77">
        <f t="shared" si="44"/>
        <v>20.872963345464569</v>
      </c>
      <c r="E135" s="59">
        <f t="shared" si="37"/>
        <v>0.22900000000000012</v>
      </c>
      <c r="F135" s="59">
        <f t="shared" si="38"/>
        <v>3.2899999999999725</v>
      </c>
      <c r="G135" s="59">
        <f t="shared" si="43"/>
        <v>1.6449999999999863</v>
      </c>
      <c r="H135" s="59">
        <f t="shared" si="43"/>
        <v>1.6449999999999863</v>
      </c>
      <c r="I135" s="60">
        <f t="shared" ref="I135:I198" si="47">(1-E135)+E135*F135</f>
        <v>1.524409999999994</v>
      </c>
      <c r="J135" s="61">
        <f t="shared" ref="J135:J198" si="48">I135*G135*H135</f>
        <v>4.1250915702499151</v>
      </c>
      <c r="K135" s="73">
        <f t="shared" ref="K135:K198" si="49">POWER($L$1,M135)</f>
        <v>58421659.357363492</v>
      </c>
      <c r="L135" s="74">
        <f t="shared" si="40"/>
        <v>25.800000000000011</v>
      </c>
      <c r="M135" s="79">
        <v>129</v>
      </c>
      <c r="N135" s="51">
        <f t="shared" ref="N135:N198" si="50">$M135-O$3</f>
        <v>129</v>
      </c>
      <c r="O135" s="51">
        <f t="shared" ref="O135:O198" si="51">P$3</f>
        <v>10</v>
      </c>
      <c r="P135" s="51">
        <v>1</v>
      </c>
      <c r="R135" s="63">
        <f t="shared" ref="R135:R198" si="52">R134*P135</f>
        <v>21818.181818181816</v>
      </c>
      <c r="S135" s="63">
        <f t="shared" ref="S135:S198" si="53">N135*R135</f>
        <v>2814545.4545454541</v>
      </c>
      <c r="T135" s="63">
        <f t="shared" ref="T135:T198" si="54">O135*POWER($L$1,N135)</f>
        <v>584216593.57363486</v>
      </c>
      <c r="U135" s="63">
        <f t="shared" ref="U135:U198" si="55">$K135*O135*5</f>
        <v>2921082967.8681746</v>
      </c>
      <c r="V135" s="63">
        <f t="shared" ref="V135:V198" si="56">$A135*(30+$B135)</f>
        <v>749.68289290681753</v>
      </c>
      <c r="W135" s="51">
        <f t="shared" ref="W135:W198" si="57">T135/S135</f>
        <v>207.57049513275143</v>
      </c>
      <c r="X135" s="72">
        <f t="shared" ref="X135:X198" si="58">W135/$D135</f>
        <v>9.9444669976797453</v>
      </c>
    </row>
    <row r="136" spans="1:24">
      <c r="A136" s="74">
        <f t="shared" si="45"/>
        <v>22.627416997969686</v>
      </c>
      <c r="B136" s="74">
        <f t="shared" si="46"/>
        <v>4.333333333333333</v>
      </c>
      <c r="C136" s="78">
        <v>5.0599999999999996</v>
      </c>
      <c r="D136" s="77">
        <f t="shared" si="44"/>
        <v>21.063274649999563</v>
      </c>
      <c r="E136" s="59">
        <f t="shared" ref="E136:E199" si="59">E135+0.1%</f>
        <v>0.23000000000000012</v>
      </c>
      <c r="F136" s="59">
        <f t="shared" ref="F136:F199" si="60">F135+1%</f>
        <v>3.2999999999999723</v>
      </c>
      <c r="G136" s="59">
        <f t="shared" ref="G136:H151" si="61">G135+0.5%</f>
        <v>1.6499999999999861</v>
      </c>
      <c r="H136" s="59">
        <f t="shared" si="61"/>
        <v>1.6499999999999861</v>
      </c>
      <c r="I136" s="60">
        <f t="shared" si="47"/>
        <v>1.5289999999999939</v>
      </c>
      <c r="J136" s="61">
        <f t="shared" si="48"/>
        <v>4.1627024999999138</v>
      </c>
      <c r="K136" s="73">
        <f t="shared" si="49"/>
        <v>67108864.000000581</v>
      </c>
      <c r="L136" s="74">
        <f t="shared" ref="L136:L199" si="62">LOG(K136,2)</f>
        <v>26.000000000000014</v>
      </c>
      <c r="M136" s="79">
        <v>130</v>
      </c>
      <c r="N136" s="51">
        <f t="shared" si="50"/>
        <v>130</v>
      </c>
      <c r="O136" s="51">
        <f t="shared" si="51"/>
        <v>10</v>
      </c>
      <c r="P136" s="51">
        <v>1</v>
      </c>
      <c r="R136" s="63">
        <f t="shared" si="52"/>
        <v>21818.181818181816</v>
      </c>
      <c r="S136" s="63">
        <f t="shared" si="53"/>
        <v>2836363.6363636362</v>
      </c>
      <c r="T136" s="63">
        <f t="shared" si="54"/>
        <v>671088640.00000584</v>
      </c>
      <c r="U136" s="63">
        <f t="shared" si="55"/>
        <v>3355443200.0000291</v>
      </c>
      <c r="V136" s="63">
        <f t="shared" si="56"/>
        <v>776.87465026362588</v>
      </c>
      <c r="W136" s="51">
        <f t="shared" si="57"/>
        <v>236.60176410256616</v>
      </c>
      <c r="X136" s="72">
        <f t="shared" si="58"/>
        <v>11.232905046061823</v>
      </c>
    </row>
    <row r="137" spans="1:24">
      <c r="A137" s="74">
        <f t="shared" si="45"/>
        <v>23.425371135130177</v>
      </c>
      <c r="B137" s="74">
        <f t="shared" si="46"/>
        <v>4.3666666666666663</v>
      </c>
      <c r="C137" s="78">
        <v>5.0599999999999996</v>
      </c>
      <c r="D137" s="77">
        <f t="shared" si="44"/>
        <v>21.25501641906455</v>
      </c>
      <c r="E137" s="59">
        <f t="shared" si="59"/>
        <v>0.23100000000000012</v>
      </c>
      <c r="F137" s="59">
        <f t="shared" si="60"/>
        <v>3.3099999999999721</v>
      </c>
      <c r="G137" s="59">
        <f t="shared" si="61"/>
        <v>1.654999999999986</v>
      </c>
      <c r="H137" s="59">
        <f t="shared" si="61"/>
        <v>1.654999999999986</v>
      </c>
      <c r="I137" s="60">
        <f t="shared" si="47"/>
        <v>1.5336099999999937</v>
      </c>
      <c r="J137" s="61">
        <f t="shared" si="48"/>
        <v>4.2005961302499113</v>
      </c>
      <c r="K137" s="73">
        <f t="shared" si="49"/>
        <v>77087841.682520419</v>
      </c>
      <c r="L137" s="74">
        <f t="shared" si="62"/>
        <v>26.200000000000014</v>
      </c>
      <c r="M137" s="79">
        <v>131</v>
      </c>
      <c r="N137" s="51">
        <f t="shared" si="50"/>
        <v>131</v>
      </c>
      <c r="O137" s="51">
        <f t="shared" si="51"/>
        <v>10</v>
      </c>
      <c r="P137" s="51">
        <v>1</v>
      </c>
      <c r="R137" s="63">
        <f t="shared" si="52"/>
        <v>21818.181818181816</v>
      </c>
      <c r="S137" s="63">
        <f t="shared" si="53"/>
        <v>2858181.8181818179</v>
      </c>
      <c r="T137" s="63">
        <f t="shared" si="54"/>
        <v>770878416.82520413</v>
      </c>
      <c r="U137" s="63">
        <f t="shared" si="55"/>
        <v>3854392084.1260204</v>
      </c>
      <c r="V137" s="63">
        <f t="shared" si="56"/>
        <v>805.05192134397373</v>
      </c>
      <c r="W137" s="51">
        <f t="shared" si="57"/>
        <v>269.70936975436535</v>
      </c>
      <c r="X137" s="72">
        <f t="shared" si="58"/>
        <v>12.689210134528585</v>
      </c>
    </row>
    <row r="138" spans="1:24">
      <c r="A138" s="74">
        <f t="shared" si="45"/>
        <v>24.251465064166545</v>
      </c>
      <c r="B138" s="74">
        <f t="shared" si="46"/>
        <v>4.4000000000000004</v>
      </c>
      <c r="C138" s="78">
        <v>5.0599999999999996</v>
      </c>
      <c r="D138" s="77">
        <f t="shared" si="44"/>
        <v>21.448197168639549</v>
      </c>
      <c r="E138" s="59">
        <f t="shared" si="59"/>
        <v>0.23200000000000012</v>
      </c>
      <c r="F138" s="59">
        <f t="shared" si="60"/>
        <v>3.3199999999999719</v>
      </c>
      <c r="G138" s="59">
        <f t="shared" si="61"/>
        <v>1.6599999999999859</v>
      </c>
      <c r="H138" s="59">
        <f t="shared" si="61"/>
        <v>1.6599999999999859</v>
      </c>
      <c r="I138" s="60">
        <f t="shared" si="47"/>
        <v>1.5382399999999938</v>
      </c>
      <c r="J138" s="61">
        <f t="shared" si="48"/>
        <v>4.2387741439999109</v>
      </c>
      <c r="K138" s="73">
        <f t="shared" si="49"/>
        <v>88550676.930983081</v>
      </c>
      <c r="L138" s="74">
        <f t="shared" si="62"/>
        <v>26.400000000000013</v>
      </c>
      <c r="M138" s="79">
        <v>132</v>
      </c>
      <c r="N138" s="51">
        <f t="shared" si="50"/>
        <v>132</v>
      </c>
      <c r="O138" s="51">
        <f t="shared" si="51"/>
        <v>10</v>
      </c>
      <c r="P138" s="51">
        <v>1</v>
      </c>
      <c r="R138" s="63">
        <f t="shared" si="52"/>
        <v>21818.181818181816</v>
      </c>
      <c r="S138" s="63">
        <f t="shared" si="53"/>
        <v>2879999.9999999995</v>
      </c>
      <c r="T138" s="63">
        <f t="shared" si="54"/>
        <v>885506769.30983078</v>
      </c>
      <c r="U138" s="63">
        <f t="shared" si="55"/>
        <v>4427533846.5491543</v>
      </c>
      <c r="V138" s="63">
        <f t="shared" si="56"/>
        <v>834.25039820732911</v>
      </c>
      <c r="W138" s="51">
        <f t="shared" si="57"/>
        <v>307.46762823258018</v>
      </c>
      <c r="X138" s="72">
        <f t="shared" si="58"/>
        <v>14.335360021873704</v>
      </c>
    </row>
    <row r="139" spans="1:24">
      <c r="A139" s="74">
        <f t="shared" si="45"/>
        <v>25.106691132696209</v>
      </c>
      <c r="B139" s="74">
        <f t="shared" si="46"/>
        <v>4.4333333333333336</v>
      </c>
      <c r="C139" s="78">
        <v>5.0599999999999996</v>
      </c>
      <c r="D139" s="77">
        <f t="shared" si="44"/>
        <v>21.642825445064542</v>
      </c>
      <c r="E139" s="59">
        <f t="shared" si="59"/>
        <v>0.23300000000000012</v>
      </c>
      <c r="F139" s="59">
        <f t="shared" si="60"/>
        <v>3.3299999999999716</v>
      </c>
      <c r="G139" s="59">
        <f t="shared" si="61"/>
        <v>1.6649999999999858</v>
      </c>
      <c r="H139" s="59">
        <f t="shared" si="61"/>
        <v>1.6649999999999858</v>
      </c>
      <c r="I139" s="60">
        <f t="shared" si="47"/>
        <v>1.5428899999999937</v>
      </c>
      <c r="J139" s="61">
        <f t="shared" si="48"/>
        <v>4.2772382302499095</v>
      </c>
      <c r="K139" s="73">
        <f t="shared" si="49"/>
        <v>101718016.92449416</v>
      </c>
      <c r="L139" s="74">
        <f t="shared" si="62"/>
        <v>26.600000000000012</v>
      </c>
      <c r="M139" s="79">
        <v>133</v>
      </c>
      <c r="N139" s="51">
        <f t="shared" si="50"/>
        <v>133</v>
      </c>
      <c r="O139" s="51">
        <f t="shared" si="51"/>
        <v>10</v>
      </c>
      <c r="P139" s="51">
        <v>1</v>
      </c>
      <c r="R139" s="63">
        <f t="shared" si="52"/>
        <v>21818.181818181816</v>
      </c>
      <c r="S139" s="63">
        <f t="shared" si="53"/>
        <v>2901818.1818181816</v>
      </c>
      <c r="T139" s="63">
        <f t="shared" si="54"/>
        <v>1017180169.2449416</v>
      </c>
      <c r="U139" s="63">
        <f t="shared" si="55"/>
        <v>5085900846.2247076</v>
      </c>
      <c r="V139" s="63">
        <f t="shared" si="56"/>
        <v>864.50706466917291</v>
      </c>
      <c r="W139" s="51">
        <f t="shared" si="57"/>
        <v>350.53201321097612</v>
      </c>
      <c r="X139" s="72">
        <f t="shared" si="58"/>
        <v>16.196222350945952</v>
      </c>
    </row>
    <row r="140" spans="1:24">
      <c r="A140" s="74">
        <f t="shared" si="45"/>
        <v>25.992076683399727</v>
      </c>
      <c r="B140" s="74">
        <f t="shared" si="46"/>
        <v>4.4666666666666668</v>
      </c>
      <c r="C140" s="78">
        <v>5.0599999999999996</v>
      </c>
      <c r="D140" s="77">
        <f t="shared" si="44"/>
        <v>21.838909825039536</v>
      </c>
      <c r="E140" s="59">
        <f t="shared" si="59"/>
        <v>0.23400000000000012</v>
      </c>
      <c r="F140" s="59">
        <f t="shared" si="60"/>
        <v>3.3399999999999714</v>
      </c>
      <c r="G140" s="59">
        <f t="shared" si="61"/>
        <v>1.6699999999999857</v>
      </c>
      <c r="H140" s="59">
        <f t="shared" si="61"/>
        <v>1.6699999999999857</v>
      </c>
      <c r="I140" s="60">
        <f t="shared" si="47"/>
        <v>1.5475599999999936</v>
      </c>
      <c r="J140" s="61">
        <f t="shared" si="48"/>
        <v>4.3159900839999086</v>
      </c>
      <c r="K140" s="73">
        <f t="shared" si="49"/>
        <v>116843318.71472701</v>
      </c>
      <c r="L140" s="74">
        <f t="shared" si="62"/>
        <v>26.800000000000015</v>
      </c>
      <c r="M140" s="79">
        <v>134</v>
      </c>
      <c r="N140" s="51">
        <f t="shared" si="50"/>
        <v>134</v>
      </c>
      <c r="O140" s="51">
        <f t="shared" si="51"/>
        <v>10</v>
      </c>
      <c r="P140" s="51">
        <v>1</v>
      </c>
      <c r="R140" s="63">
        <f t="shared" si="52"/>
        <v>21818.181818181816</v>
      </c>
      <c r="S140" s="63">
        <f t="shared" si="53"/>
        <v>2923636.3636363633</v>
      </c>
      <c r="T140" s="63">
        <f t="shared" si="54"/>
        <v>1168433187.1472702</v>
      </c>
      <c r="U140" s="63">
        <f t="shared" si="55"/>
        <v>5842165935.736351</v>
      </c>
      <c r="V140" s="63">
        <f t="shared" si="56"/>
        <v>895.86024302117733</v>
      </c>
      <c r="W140" s="51">
        <f t="shared" si="57"/>
        <v>399.650654807835</v>
      </c>
      <c r="X140" s="72">
        <f t="shared" si="58"/>
        <v>18.29993612362523</v>
      </c>
    </row>
    <row r="141" spans="1:24">
      <c r="A141" s="74">
        <f t="shared" si="45"/>
        <v>26.908685288119074</v>
      </c>
      <c r="B141" s="74">
        <f t="shared" si="46"/>
        <v>4.5</v>
      </c>
      <c r="C141" s="78">
        <v>5.0599999999999996</v>
      </c>
      <c r="D141" s="77">
        <f t="shared" si="44"/>
        <v>22.036458915624529</v>
      </c>
      <c r="E141" s="59">
        <f t="shared" si="59"/>
        <v>0.23500000000000013</v>
      </c>
      <c r="F141" s="59">
        <f t="shared" si="60"/>
        <v>3.3499999999999712</v>
      </c>
      <c r="G141" s="59">
        <f t="shared" si="61"/>
        <v>1.6749999999999856</v>
      </c>
      <c r="H141" s="59">
        <f t="shared" si="61"/>
        <v>1.6749999999999856</v>
      </c>
      <c r="I141" s="60">
        <f t="shared" si="47"/>
        <v>1.5522499999999937</v>
      </c>
      <c r="J141" s="61">
        <f t="shared" si="48"/>
        <v>4.3550314062499069</v>
      </c>
      <c r="K141" s="73">
        <f t="shared" si="49"/>
        <v>134217728.00000122</v>
      </c>
      <c r="L141" s="74">
        <f t="shared" si="62"/>
        <v>27.000000000000011</v>
      </c>
      <c r="M141" s="79">
        <v>135</v>
      </c>
      <c r="N141" s="51">
        <f t="shared" si="50"/>
        <v>135</v>
      </c>
      <c r="O141" s="51">
        <f t="shared" si="51"/>
        <v>10</v>
      </c>
      <c r="P141" s="51">
        <v>1</v>
      </c>
      <c r="R141" s="63">
        <f t="shared" si="52"/>
        <v>21818.181818181816</v>
      </c>
      <c r="S141" s="63">
        <f t="shared" si="53"/>
        <v>2945454.5454545454</v>
      </c>
      <c r="T141" s="63">
        <f t="shared" si="54"/>
        <v>1342177280.0000122</v>
      </c>
      <c r="U141" s="63">
        <f t="shared" si="55"/>
        <v>6710886400.000061</v>
      </c>
      <c r="V141" s="63">
        <f t="shared" si="56"/>
        <v>928.34964244010803</v>
      </c>
      <c r="W141" s="51">
        <f t="shared" si="57"/>
        <v>455.67747160494241</v>
      </c>
      <c r="X141" s="72">
        <f t="shared" si="58"/>
        <v>20.678343709835023</v>
      </c>
    </row>
    <row r="142" spans="1:24">
      <c r="A142" s="74">
        <f t="shared" si="45"/>
        <v>27.857618025476185</v>
      </c>
      <c r="B142" s="74">
        <f t="shared" si="46"/>
        <v>4.5333333333333332</v>
      </c>
      <c r="C142" s="78">
        <v>5.0599999999999996</v>
      </c>
      <c r="D142" s="77">
        <f t="shared" si="44"/>
        <v>22.235481354239521</v>
      </c>
      <c r="E142" s="59">
        <f t="shared" si="59"/>
        <v>0.23600000000000013</v>
      </c>
      <c r="F142" s="59">
        <f t="shared" si="60"/>
        <v>3.359999999999971</v>
      </c>
      <c r="G142" s="59">
        <f t="shared" si="61"/>
        <v>1.6799999999999855</v>
      </c>
      <c r="H142" s="59">
        <f t="shared" si="61"/>
        <v>1.6799999999999855</v>
      </c>
      <c r="I142" s="60">
        <f t="shared" si="47"/>
        <v>1.5569599999999935</v>
      </c>
      <c r="J142" s="61">
        <f t="shared" si="48"/>
        <v>4.3943639039999054</v>
      </c>
      <c r="K142" s="73">
        <f t="shared" si="49"/>
        <v>154175683.3650409</v>
      </c>
      <c r="L142" s="74">
        <f t="shared" si="62"/>
        <v>27.200000000000014</v>
      </c>
      <c r="M142" s="79">
        <v>136</v>
      </c>
      <c r="N142" s="51">
        <f t="shared" si="50"/>
        <v>136</v>
      </c>
      <c r="O142" s="51">
        <f t="shared" si="51"/>
        <v>10</v>
      </c>
      <c r="P142" s="51">
        <v>1</v>
      </c>
      <c r="R142" s="63">
        <f t="shared" si="52"/>
        <v>21818.181818181816</v>
      </c>
      <c r="S142" s="63">
        <f t="shared" si="53"/>
        <v>2967272.7272727271</v>
      </c>
      <c r="T142" s="63">
        <f t="shared" si="54"/>
        <v>1541756833.650409</v>
      </c>
      <c r="U142" s="63">
        <f t="shared" si="55"/>
        <v>7708784168.2520447</v>
      </c>
      <c r="V142" s="63">
        <f t="shared" si="56"/>
        <v>962.01640914644418</v>
      </c>
      <c r="W142" s="51">
        <f t="shared" si="57"/>
        <v>519.58716820326288</v>
      </c>
      <c r="X142" s="72">
        <f t="shared" si="58"/>
        <v>23.367480106482873</v>
      </c>
    </row>
    <row r="143" spans="1:24">
      <c r="A143" s="74">
        <f t="shared" si="45"/>
        <v>28.84001480354679</v>
      </c>
      <c r="B143" s="74">
        <f t="shared" si="46"/>
        <v>4.5666666666666664</v>
      </c>
      <c r="C143" s="78">
        <v>5.0599999999999996</v>
      </c>
      <c r="D143" s="77">
        <f t="shared" si="44"/>
        <v>22.435985808664515</v>
      </c>
      <c r="E143" s="59">
        <f t="shared" si="59"/>
        <v>0.23700000000000013</v>
      </c>
      <c r="F143" s="59">
        <f t="shared" si="60"/>
        <v>3.3699999999999708</v>
      </c>
      <c r="G143" s="59">
        <f t="shared" si="61"/>
        <v>1.6849999999999854</v>
      </c>
      <c r="H143" s="59">
        <f t="shared" si="61"/>
        <v>1.6849999999999854</v>
      </c>
      <c r="I143" s="60">
        <f t="shared" si="47"/>
        <v>1.5616899999999934</v>
      </c>
      <c r="J143" s="61">
        <f t="shared" si="48"/>
        <v>4.4339892902499045</v>
      </c>
      <c r="K143" s="73">
        <f t="shared" si="49"/>
        <v>177101353.86196622</v>
      </c>
      <c r="L143" s="74">
        <f t="shared" si="62"/>
        <v>27.400000000000013</v>
      </c>
      <c r="M143" s="79">
        <v>137</v>
      </c>
      <c r="N143" s="51">
        <f t="shared" si="50"/>
        <v>137</v>
      </c>
      <c r="O143" s="51">
        <f t="shared" si="51"/>
        <v>10</v>
      </c>
      <c r="P143" s="51">
        <v>1</v>
      </c>
      <c r="R143" s="63">
        <f t="shared" si="52"/>
        <v>21818.181818181816</v>
      </c>
      <c r="S143" s="63">
        <f t="shared" si="53"/>
        <v>2989090.9090909087</v>
      </c>
      <c r="T143" s="63">
        <f t="shared" si="54"/>
        <v>1771013538.6196623</v>
      </c>
      <c r="U143" s="63">
        <f t="shared" si="55"/>
        <v>8855067693.0983124</v>
      </c>
      <c r="V143" s="63">
        <f t="shared" si="56"/>
        <v>996.90317837593398</v>
      </c>
      <c r="W143" s="51">
        <f t="shared" si="57"/>
        <v>592.49236389343946</v>
      </c>
      <c r="X143" s="72">
        <f t="shared" si="58"/>
        <v>26.408127057409079</v>
      </c>
    </row>
    <row r="144" spans="1:24">
      <c r="A144" s="74">
        <f t="shared" si="45"/>
        <v>29.857055729178075</v>
      </c>
      <c r="B144" s="74">
        <f t="shared" si="46"/>
        <v>4.5999999999999996</v>
      </c>
      <c r="C144" s="78">
        <v>5.0599999999999996</v>
      </c>
      <c r="D144" s="77">
        <f t="shared" si="44"/>
        <v>22.637980977039511</v>
      </c>
      <c r="E144" s="59">
        <f t="shared" si="59"/>
        <v>0.23800000000000013</v>
      </c>
      <c r="F144" s="59">
        <f t="shared" si="60"/>
        <v>3.3799999999999706</v>
      </c>
      <c r="G144" s="59">
        <f t="shared" si="61"/>
        <v>1.6899999999999853</v>
      </c>
      <c r="H144" s="59">
        <f t="shared" si="61"/>
        <v>1.6899999999999853</v>
      </c>
      <c r="I144" s="60">
        <f t="shared" si="47"/>
        <v>1.5664399999999934</v>
      </c>
      <c r="J144" s="61">
        <f t="shared" si="48"/>
        <v>4.4739092839999035</v>
      </c>
      <c r="K144" s="73">
        <f t="shared" si="49"/>
        <v>203436033.84898841</v>
      </c>
      <c r="L144" s="74">
        <f t="shared" si="62"/>
        <v>27.600000000000016</v>
      </c>
      <c r="M144" s="79">
        <v>138</v>
      </c>
      <c r="N144" s="51">
        <f t="shared" si="50"/>
        <v>138</v>
      </c>
      <c r="O144" s="51">
        <f t="shared" si="51"/>
        <v>10</v>
      </c>
      <c r="P144" s="51">
        <v>1</v>
      </c>
      <c r="R144" s="63">
        <f t="shared" si="52"/>
        <v>21818.181818181816</v>
      </c>
      <c r="S144" s="63">
        <f t="shared" si="53"/>
        <v>3010909.0909090908</v>
      </c>
      <c r="T144" s="63">
        <f t="shared" si="54"/>
        <v>2034360338.4898841</v>
      </c>
      <c r="U144" s="63">
        <f t="shared" si="55"/>
        <v>10171801692.449421</v>
      </c>
      <c r="V144" s="63">
        <f t="shared" si="56"/>
        <v>1033.0541282295615</v>
      </c>
      <c r="W144" s="51">
        <f t="shared" si="57"/>
        <v>675.66315589941803</v>
      </c>
      <c r="X144" s="72">
        <f t="shared" si="58"/>
        <v>29.846440660265017</v>
      </c>
    </row>
    <row r="145" spans="1:24">
      <c r="A145" s="74">
        <f t="shared" si="45"/>
        <v>30.909962525595304</v>
      </c>
      <c r="B145" s="74">
        <f t="shared" si="46"/>
        <v>4.6333333333333337</v>
      </c>
      <c r="C145" s="78">
        <v>5.0599999999999996</v>
      </c>
      <c r="D145" s="77">
        <f t="shared" si="44"/>
        <v>22.841475587864497</v>
      </c>
      <c r="E145" s="59">
        <f t="shared" si="59"/>
        <v>0.23900000000000013</v>
      </c>
      <c r="F145" s="59">
        <f t="shared" si="60"/>
        <v>3.3899999999999704</v>
      </c>
      <c r="G145" s="59">
        <f t="shared" si="61"/>
        <v>1.6949999999999852</v>
      </c>
      <c r="H145" s="59">
        <f t="shared" si="61"/>
        <v>1.6949999999999852</v>
      </c>
      <c r="I145" s="60">
        <f t="shared" si="47"/>
        <v>1.5712099999999931</v>
      </c>
      <c r="J145" s="61">
        <f t="shared" si="48"/>
        <v>4.5141256102499012</v>
      </c>
      <c r="K145" s="73">
        <f t="shared" si="49"/>
        <v>233686637.42945412</v>
      </c>
      <c r="L145" s="74">
        <f t="shared" si="62"/>
        <v>27.800000000000011</v>
      </c>
      <c r="M145" s="79">
        <v>139</v>
      </c>
      <c r="N145" s="51">
        <f t="shared" si="50"/>
        <v>139</v>
      </c>
      <c r="O145" s="51">
        <f t="shared" si="51"/>
        <v>10</v>
      </c>
      <c r="P145" s="51">
        <v>1</v>
      </c>
      <c r="R145" s="63">
        <f t="shared" si="52"/>
        <v>21818.181818181816</v>
      </c>
      <c r="S145" s="63">
        <f t="shared" si="53"/>
        <v>3032727.2727272725</v>
      </c>
      <c r="T145" s="63">
        <f t="shared" si="54"/>
        <v>2336866374.2945414</v>
      </c>
      <c r="U145" s="63">
        <f t="shared" si="55"/>
        <v>11684331871.472706</v>
      </c>
      <c r="V145" s="63">
        <f t="shared" si="56"/>
        <v>1070.5150354697839</v>
      </c>
      <c r="W145" s="51">
        <f t="shared" si="57"/>
        <v>770.5494639460419</v>
      </c>
      <c r="X145" s="72">
        <f t="shared" si="58"/>
        <v>33.734662236770248</v>
      </c>
    </row>
    <row r="146" spans="1:24">
      <c r="A146" s="74">
        <f t="shared" si="45"/>
        <v>32.000000000000256</v>
      </c>
      <c r="B146" s="74">
        <f t="shared" si="46"/>
        <v>4.666666666666667</v>
      </c>
      <c r="C146" s="78">
        <v>5.0599999999999996</v>
      </c>
      <c r="D146" s="77">
        <f t="shared" si="44"/>
        <v>23.04647839999949</v>
      </c>
      <c r="E146" s="59">
        <f t="shared" si="59"/>
        <v>0.24000000000000013</v>
      </c>
      <c r="F146" s="59">
        <f t="shared" si="60"/>
        <v>3.3999999999999702</v>
      </c>
      <c r="G146" s="59">
        <f t="shared" si="61"/>
        <v>1.6999999999999851</v>
      </c>
      <c r="H146" s="59">
        <f t="shared" si="61"/>
        <v>1.6999999999999851</v>
      </c>
      <c r="I146" s="60">
        <f t="shared" si="47"/>
        <v>1.5759999999999932</v>
      </c>
      <c r="J146" s="61">
        <f t="shared" si="48"/>
        <v>4.5546399999998997</v>
      </c>
      <c r="K146" s="73">
        <f t="shared" si="49"/>
        <v>268435456.0000025</v>
      </c>
      <c r="L146" s="74">
        <f t="shared" si="62"/>
        <v>28.000000000000014</v>
      </c>
      <c r="M146" s="79">
        <v>140</v>
      </c>
      <c r="N146" s="51">
        <f t="shared" si="50"/>
        <v>140</v>
      </c>
      <c r="O146" s="51">
        <f t="shared" si="51"/>
        <v>10</v>
      </c>
      <c r="P146" s="51">
        <v>10</v>
      </c>
      <c r="R146" s="63">
        <f t="shared" si="52"/>
        <v>218181.81818181818</v>
      </c>
      <c r="S146" s="63">
        <f t="shared" si="53"/>
        <v>30545454.545454543</v>
      </c>
      <c r="T146" s="63">
        <f t="shared" si="54"/>
        <v>2684354560.0000248</v>
      </c>
      <c r="U146" s="63">
        <f t="shared" si="55"/>
        <v>13421772800.000124</v>
      </c>
      <c r="V146" s="63">
        <f t="shared" si="56"/>
        <v>1109.3333333333421</v>
      </c>
      <c r="W146" s="51">
        <f t="shared" si="57"/>
        <v>87.880655238096054</v>
      </c>
      <c r="X146" s="72">
        <f t="shared" si="58"/>
        <v>3.8131923547199298</v>
      </c>
    </row>
    <row r="147" spans="1:24">
      <c r="A147" s="74">
        <f t="shared" si="45"/>
        <v>33.128477562924346</v>
      </c>
      <c r="B147" s="74">
        <f t="shared" si="46"/>
        <v>4.7</v>
      </c>
      <c r="C147" s="78">
        <v>5.0599999999999996</v>
      </c>
      <c r="D147" s="77">
        <f t="shared" si="44"/>
        <v>23.252998202664486</v>
      </c>
      <c r="E147" s="59">
        <f t="shared" si="59"/>
        <v>0.24100000000000013</v>
      </c>
      <c r="F147" s="59">
        <f t="shared" si="60"/>
        <v>3.4099999999999699</v>
      </c>
      <c r="G147" s="59">
        <f t="shared" si="61"/>
        <v>1.704999999999985</v>
      </c>
      <c r="H147" s="59">
        <f t="shared" si="61"/>
        <v>1.704999999999985</v>
      </c>
      <c r="I147" s="60">
        <f t="shared" si="47"/>
        <v>1.5808099999999929</v>
      </c>
      <c r="J147" s="61">
        <f t="shared" si="48"/>
        <v>4.5954541902498987</v>
      </c>
      <c r="K147" s="73">
        <f t="shared" si="49"/>
        <v>308351366.73008186</v>
      </c>
      <c r="L147" s="74">
        <f t="shared" si="62"/>
        <v>28.200000000000014</v>
      </c>
      <c r="M147" s="79">
        <v>141</v>
      </c>
      <c r="N147" s="51">
        <f t="shared" si="50"/>
        <v>141</v>
      </c>
      <c r="O147" s="51">
        <f t="shared" si="51"/>
        <v>10</v>
      </c>
      <c r="P147" s="51">
        <v>1</v>
      </c>
      <c r="R147" s="63">
        <f t="shared" si="52"/>
        <v>218181.81818181818</v>
      </c>
      <c r="S147" s="63">
        <f t="shared" si="53"/>
        <v>30763636.363636363</v>
      </c>
      <c r="T147" s="63">
        <f t="shared" si="54"/>
        <v>3083513667.3008184</v>
      </c>
      <c r="U147" s="63">
        <f t="shared" si="55"/>
        <v>15417568336.504093</v>
      </c>
      <c r="V147" s="63">
        <f t="shared" si="56"/>
        <v>1149.5581714334749</v>
      </c>
      <c r="W147" s="51">
        <f t="shared" si="57"/>
        <v>100.23241826332448</v>
      </c>
      <c r="X147" s="72">
        <f t="shared" si="58"/>
        <v>4.310515890885811</v>
      </c>
    </row>
    <row r="148" spans="1:24">
      <c r="A148" s="74">
        <f t="shared" si="45"/>
        <v>34.296750801161657</v>
      </c>
      <c r="B148" s="74">
        <f t="shared" si="46"/>
        <v>4.7333333333333334</v>
      </c>
      <c r="C148" s="78">
        <v>6.77</v>
      </c>
      <c r="D148" s="77">
        <f t="shared" si="44"/>
        <v>31.389578385479304</v>
      </c>
      <c r="E148" s="59">
        <f t="shared" si="59"/>
        <v>0.24200000000000013</v>
      </c>
      <c r="F148" s="59">
        <f t="shared" si="60"/>
        <v>3.4199999999999697</v>
      </c>
      <c r="G148" s="59">
        <f t="shared" si="61"/>
        <v>1.7099999999999849</v>
      </c>
      <c r="H148" s="59">
        <f t="shared" si="61"/>
        <v>1.7099999999999849</v>
      </c>
      <c r="I148" s="60">
        <f t="shared" si="47"/>
        <v>1.5856399999999931</v>
      </c>
      <c r="J148" s="61">
        <f t="shared" si="48"/>
        <v>4.6365699239998976</v>
      </c>
      <c r="K148" s="73">
        <f t="shared" si="49"/>
        <v>354202707.7239325</v>
      </c>
      <c r="L148" s="74">
        <f t="shared" si="62"/>
        <v>28.400000000000016</v>
      </c>
      <c r="M148" s="79">
        <v>142</v>
      </c>
      <c r="N148" s="51">
        <f t="shared" si="50"/>
        <v>142</v>
      </c>
      <c r="O148" s="51">
        <f t="shared" si="51"/>
        <v>10</v>
      </c>
      <c r="P148" s="51">
        <v>1</v>
      </c>
      <c r="R148" s="63">
        <f t="shared" si="52"/>
        <v>218181.81818181818</v>
      </c>
      <c r="S148" s="63">
        <f t="shared" si="53"/>
        <v>30981818.18181818</v>
      </c>
      <c r="T148" s="63">
        <f t="shared" si="54"/>
        <v>3542027077.239325</v>
      </c>
      <c r="U148" s="63">
        <f t="shared" si="55"/>
        <v>17710135386.196625</v>
      </c>
      <c r="V148" s="63">
        <f t="shared" si="56"/>
        <v>1191.240477827015</v>
      </c>
      <c r="W148" s="51">
        <f t="shared" si="57"/>
        <v>114.3259913428186</v>
      </c>
      <c r="X148" s="72">
        <f t="shared" si="58"/>
        <v>3.6421639672517983</v>
      </c>
    </row>
    <row r="149" spans="1:24">
      <c r="A149" s="74">
        <f t="shared" si="45"/>
        <v>35.506223106171333</v>
      </c>
      <c r="B149" s="74">
        <f t="shared" si="46"/>
        <v>4.7666666666666666</v>
      </c>
      <c r="C149" s="78">
        <v>6.77</v>
      </c>
      <c r="D149" s="77">
        <f t="shared" si="44"/>
        <v>31.669985193191792</v>
      </c>
      <c r="E149" s="59">
        <f t="shared" si="59"/>
        <v>0.24300000000000013</v>
      </c>
      <c r="F149" s="59">
        <f t="shared" si="60"/>
        <v>3.4299999999999695</v>
      </c>
      <c r="G149" s="59">
        <f t="shared" si="61"/>
        <v>1.7149999999999848</v>
      </c>
      <c r="H149" s="59">
        <f t="shared" si="61"/>
        <v>1.7149999999999848</v>
      </c>
      <c r="I149" s="60">
        <f t="shared" si="47"/>
        <v>1.5904899999999929</v>
      </c>
      <c r="J149" s="61">
        <f t="shared" si="48"/>
        <v>4.6779889502498957</v>
      </c>
      <c r="K149" s="73">
        <f t="shared" si="49"/>
        <v>406872067.69797689</v>
      </c>
      <c r="L149" s="74">
        <f t="shared" si="62"/>
        <v>28.600000000000012</v>
      </c>
      <c r="M149" s="79">
        <v>143</v>
      </c>
      <c r="N149" s="51">
        <f t="shared" si="50"/>
        <v>143</v>
      </c>
      <c r="O149" s="51">
        <f t="shared" si="51"/>
        <v>10</v>
      </c>
      <c r="P149" s="51">
        <v>1</v>
      </c>
      <c r="R149" s="63">
        <f t="shared" si="52"/>
        <v>218181.81818181818</v>
      </c>
      <c r="S149" s="63">
        <f t="shared" si="53"/>
        <v>31200000</v>
      </c>
      <c r="T149" s="63">
        <f t="shared" si="54"/>
        <v>4068720676.9797688</v>
      </c>
      <c r="U149" s="63">
        <f t="shared" si="55"/>
        <v>20343603384.898842</v>
      </c>
      <c r="V149" s="63">
        <f t="shared" si="56"/>
        <v>1234.4330233245566</v>
      </c>
      <c r="W149" s="51">
        <f t="shared" si="57"/>
        <v>130.40771400576182</v>
      </c>
      <c r="X149" s="72">
        <f t="shared" si="58"/>
        <v>4.1177068195723701</v>
      </c>
    </row>
    <row r="150" spans="1:24">
      <c r="A150" s="74">
        <f t="shared" si="45"/>
        <v>36.758347359905422</v>
      </c>
      <c r="B150" s="74">
        <f t="shared" si="46"/>
        <v>4.8</v>
      </c>
      <c r="C150" s="78">
        <v>6.77</v>
      </c>
      <c r="D150" s="77">
        <f t="shared" si="44"/>
        <v>31.952457172479281</v>
      </c>
      <c r="E150" s="59">
        <f t="shared" si="59"/>
        <v>0.24400000000000013</v>
      </c>
      <c r="F150" s="59">
        <f t="shared" si="60"/>
        <v>3.4399999999999693</v>
      </c>
      <c r="G150" s="59">
        <f t="shared" si="61"/>
        <v>1.7199999999999847</v>
      </c>
      <c r="H150" s="59">
        <f t="shared" si="61"/>
        <v>1.7199999999999847</v>
      </c>
      <c r="I150" s="60">
        <f t="shared" si="47"/>
        <v>1.5953599999999928</v>
      </c>
      <c r="J150" s="61">
        <f t="shared" si="48"/>
        <v>4.7197130239998941</v>
      </c>
      <c r="K150" s="73">
        <f t="shared" si="49"/>
        <v>467373274.85890841</v>
      </c>
      <c r="L150" s="74">
        <f t="shared" si="62"/>
        <v>28.800000000000015</v>
      </c>
      <c r="M150" s="79">
        <v>144</v>
      </c>
      <c r="N150" s="51">
        <f t="shared" si="50"/>
        <v>144</v>
      </c>
      <c r="O150" s="51">
        <f t="shared" si="51"/>
        <v>10</v>
      </c>
      <c r="P150" s="51">
        <v>1</v>
      </c>
      <c r="R150" s="63">
        <f t="shared" si="52"/>
        <v>218181.81818181818</v>
      </c>
      <c r="S150" s="63">
        <f t="shared" si="53"/>
        <v>31418181.818181816</v>
      </c>
      <c r="T150" s="63">
        <f t="shared" si="54"/>
        <v>4673732748.5890846</v>
      </c>
      <c r="U150" s="63">
        <f t="shared" si="55"/>
        <v>23368663742.945423</v>
      </c>
      <c r="V150" s="63">
        <f t="shared" si="56"/>
        <v>1279.1904881247085</v>
      </c>
      <c r="W150" s="51">
        <f t="shared" si="57"/>
        <v>148.7588548451387</v>
      </c>
      <c r="X150" s="72">
        <f t="shared" si="58"/>
        <v>4.6556311473054732</v>
      </c>
    </row>
    <row r="151" spans="1:24">
      <c r="A151" s="74">
        <f t="shared" si="45"/>
        <v>38.054627680087393</v>
      </c>
      <c r="B151" s="74">
        <f t="shared" si="46"/>
        <v>4.833333333333333</v>
      </c>
      <c r="C151" s="78">
        <v>6.77</v>
      </c>
      <c r="D151" s="77">
        <f t="shared" si="44"/>
        <v>32.237006245311782</v>
      </c>
      <c r="E151" s="59">
        <f t="shared" si="59"/>
        <v>0.24500000000000013</v>
      </c>
      <c r="F151" s="59">
        <f t="shared" si="60"/>
        <v>3.4499999999999691</v>
      </c>
      <c r="G151" s="59">
        <f t="shared" si="61"/>
        <v>1.7249999999999845</v>
      </c>
      <c r="H151" s="59">
        <f t="shared" si="61"/>
        <v>1.7249999999999845</v>
      </c>
      <c r="I151" s="60">
        <f t="shared" si="47"/>
        <v>1.6002499999999928</v>
      </c>
      <c r="J151" s="61">
        <f t="shared" si="48"/>
        <v>4.7617439062498939</v>
      </c>
      <c r="K151" s="73">
        <f t="shared" si="49"/>
        <v>536870912.00000525</v>
      </c>
      <c r="L151" s="74">
        <f t="shared" si="62"/>
        <v>29.000000000000018</v>
      </c>
      <c r="M151" s="79">
        <v>145</v>
      </c>
      <c r="N151" s="51">
        <f t="shared" si="50"/>
        <v>145</v>
      </c>
      <c r="O151" s="51">
        <f t="shared" si="51"/>
        <v>10</v>
      </c>
      <c r="P151" s="51">
        <v>1</v>
      </c>
      <c r="R151" s="63">
        <f t="shared" si="52"/>
        <v>218181.81818181818</v>
      </c>
      <c r="S151" s="63">
        <f t="shared" si="53"/>
        <v>31636363.636363637</v>
      </c>
      <c r="T151" s="63">
        <f t="shared" si="54"/>
        <v>5368709120.0000525</v>
      </c>
      <c r="U151" s="63">
        <f t="shared" si="55"/>
        <v>26843545600.000263</v>
      </c>
      <c r="V151" s="63">
        <f t="shared" si="56"/>
        <v>1325.5695308563777</v>
      </c>
      <c r="W151" s="51">
        <f t="shared" si="57"/>
        <v>169.70057563218558</v>
      </c>
      <c r="X151" s="72">
        <f t="shared" si="58"/>
        <v>5.2641543182027046</v>
      </c>
    </row>
    <row r="152" spans="1:24">
      <c r="A152" s="74">
        <f t="shared" si="45"/>
        <v>39.396621227037663</v>
      </c>
      <c r="B152" s="74">
        <f t="shared" si="46"/>
        <v>4.8666666666666663</v>
      </c>
      <c r="C152" s="78">
        <v>6.77</v>
      </c>
      <c r="D152" s="77">
        <f t="shared" si="44"/>
        <v>32.523644374279264</v>
      </c>
      <c r="E152" s="59">
        <f t="shared" si="59"/>
        <v>0.24600000000000014</v>
      </c>
      <c r="F152" s="59">
        <f t="shared" si="60"/>
        <v>3.4599999999999689</v>
      </c>
      <c r="G152" s="59">
        <f t="shared" ref="G152:H167" si="63">G151+0.5%</f>
        <v>1.7299999999999844</v>
      </c>
      <c r="H152" s="59">
        <f t="shared" si="63"/>
        <v>1.7299999999999844</v>
      </c>
      <c r="I152" s="60">
        <f t="shared" si="47"/>
        <v>1.6051599999999926</v>
      </c>
      <c r="J152" s="61">
        <f t="shared" si="48"/>
        <v>4.8040833639998919</v>
      </c>
      <c r="K152" s="73">
        <f t="shared" si="49"/>
        <v>616702733.46016395</v>
      </c>
      <c r="L152" s="74">
        <f t="shared" si="62"/>
        <v>29.200000000000014</v>
      </c>
      <c r="M152" s="79">
        <v>146</v>
      </c>
      <c r="N152" s="51">
        <f t="shared" si="50"/>
        <v>146</v>
      </c>
      <c r="O152" s="51">
        <f t="shared" si="51"/>
        <v>10</v>
      </c>
      <c r="P152" s="51">
        <v>1</v>
      </c>
      <c r="R152" s="63">
        <f t="shared" si="52"/>
        <v>218181.81818181818</v>
      </c>
      <c r="S152" s="63">
        <f t="shared" si="53"/>
        <v>31854545.454545453</v>
      </c>
      <c r="T152" s="63">
        <f t="shared" si="54"/>
        <v>6167027334.6016397</v>
      </c>
      <c r="U152" s="63">
        <f t="shared" si="55"/>
        <v>30835136673.008198</v>
      </c>
      <c r="V152" s="63">
        <f t="shared" si="56"/>
        <v>1373.6288601160466</v>
      </c>
      <c r="W152" s="51">
        <f t="shared" si="57"/>
        <v>193.59960239902409</v>
      </c>
      <c r="X152" s="72">
        <f t="shared" si="58"/>
        <v>5.952580226591361</v>
      </c>
    </row>
    <row r="153" spans="1:24">
      <c r="A153" s="74">
        <f t="shared" si="45"/>
        <v>40.78594007421674</v>
      </c>
      <c r="B153" s="74">
        <f t="shared" si="46"/>
        <v>4.9000000000000004</v>
      </c>
      <c r="C153" s="78">
        <v>6.77</v>
      </c>
      <c r="D153" s="77">
        <f t="shared" si="44"/>
        <v>32.812383562591748</v>
      </c>
      <c r="E153" s="59">
        <f t="shared" si="59"/>
        <v>0.24700000000000014</v>
      </c>
      <c r="F153" s="59">
        <f t="shared" si="60"/>
        <v>3.4699999999999687</v>
      </c>
      <c r="G153" s="59">
        <f t="shared" si="63"/>
        <v>1.7349999999999843</v>
      </c>
      <c r="H153" s="59">
        <f t="shared" si="63"/>
        <v>1.7349999999999843</v>
      </c>
      <c r="I153" s="60">
        <f t="shared" si="47"/>
        <v>1.6100899999999925</v>
      </c>
      <c r="J153" s="61">
        <f t="shared" si="48"/>
        <v>4.8467331702498893</v>
      </c>
      <c r="K153" s="73">
        <f t="shared" si="49"/>
        <v>708405415.44786537</v>
      </c>
      <c r="L153" s="74">
        <f t="shared" si="62"/>
        <v>29.400000000000016</v>
      </c>
      <c r="M153" s="79">
        <v>147</v>
      </c>
      <c r="N153" s="51">
        <f t="shared" si="50"/>
        <v>147</v>
      </c>
      <c r="O153" s="51">
        <f t="shared" si="51"/>
        <v>10</v>
      </c>
      <c r="P153" s="51">
        <v>1</v>
      </c>
      <c r="R153" s="63">
        <f t="shared" si="52"/>
        <v>218181.81818181818</v>
      </c>
      <c r="S153" s="63">
        <f t="shared" si="53"/>
        <v>32072727.272727273</v>
      </c>
      <c r="T153" s="63">
        <f t="shared" si="54"/>
        <v>7084054154.4786539</v>
      </c>
      <c r="U153" s="63">
        <f t="shared" si="55"/>
        <v>35420270772.393272</v>
      </c>
      <c r="V153" s="63">
        <f t="shared" si="56"/>
        <v>1423.4293085901641</v>
      </c>
      <c r="W153" s="51">
        <f t="shared" si="57"/>
        <v>220.87470436299657</v>
      </c>
      <c r="X153" s="72">
        <f t="shared" si="58"/>
        <v>6.7314434485280152</v>
      </c>
    </row>
    <row r="154" spans="1:24">
      <c r="A154" s="74">
        <f t="shared" si="45"/>
        <v>42.224253144732984</v>
      </c>
      <c r="B154" s="74">
        <f t="shared" si="46"/>
        <v>4.9333333333333336</v>
      </c>
      <c r="C154" s="78">
        <v>6.77</v>
      </c>
      <c r="D154" s="77">
        <f t="shared" si="44"/>
        <v>33.103235854079244</v>
      </c>
      <c r="E154" s="59">
        <f t="shared" si="59"/>
        <v>0.24800000000000014</v>
      </c>
      <c r="F154" s="59">
        <f t="shared" si="60"/>
        <v>3.4799999999999685</v>
      </c>
      <c r="G154" s="59">
        <f t="shared" si="63"/>
        <v>1.7399999999999842</v>
      </c>
      <c r="H154" s="59">
        <f t="shared" si="63"/>
        <v>1.7399999999999842</v>
      </c>
      <c r="I154" s="60">
        <f t="shared" si="47"/>
        <v>1.6150399999999925</v>
      </c>
      <c r="J154" s="61">
        <f t="shared" si="48"/>
        <v>4.8896951039998884</v>
      </c>
      <c r="K154" s="73">
        <f t="shared" si="49"/>
        <v>813744135.39595413</v>
      </c>
      <c r="L154" s="74">
        <f t="shared" si="62"/>
        <v>29.600000000000016</v>
      </c>
      <c r="M154" s="79">
        <v>148</v>
      </c>
      <c r="N154" s="51">
        <f t="shared" si="50"/>
        <v>148</v>
      </c>
      <c r="O154" s="51">
        <f t="shared" si="51"/>
        <v>10</v>
      </c>
      <c r="P154" s="51">
        <v>1</v>
      </c>
      <c r="R154" s="63">
        <f t="shared" si="52"/>
        <v>218181.81818181818</v>
      </c>
      <c r="S154" s="63">
        <f t="shared" si="53"/>
        <v>32290909.09090909</v>
      </c>
      <c r="T154" s="63">
        <f t="shared" si="54"/>
        <v>8137441353.9595413</v>
      </c>
      <c r="U154" s="63">
        <f t="shared" si="55"/>
        <v>40687206769.797707</v>
      </c>
      <c r="V154" s="63">
        <f t="shared" si="56"/>
        <v>1475.0339098560057</v>
      </c>
      <c r="W154" s="51">
        <f t="shared" si="57"/>
        <v>252.00409598410744</v>
      </c>
      <c r="X154" s="72">
        <f t="shared" si="58"/>
        <v>7.6126725826730164</v>
      </c>
    </row>
    <row r="155" spans="1:24">
      <c r="A155" s="74">
        <f t="shared" si="45"/>
        <v>43.713288216141031</v>
      </c>
      <c r="B155" s="74">
        <f t="shared" si="46"/>
        <v>4.9666666666666668</v>
      </c>
      <c r="C155" s="78">
        <v>6.77</v>
      </c>
      <c r="D155" s="77">
        <f t="shared" si="44"/>
        <v>33.396213333191739</v>
      </c>
      <c r="E155" s="59">
        <f t="shared" si="59"/>
        <v>0.24900000000000014</v>
      </c>
      <c r="F155" s="59">
        <f t="shared" si="60"/>
        <v>3.4899999999999682</v>
      </c>
      <c r="G155" s="59">
        <f t="shared" si="63"/>
        <v>1.7449999999999841</v>
      </c>
      <c r="H155" s="59">
        <f t="shared" si="63"/>
        <v>1.7449999999999841</v>
      </c>
      <c r="I155" s="60">
        <f t="shared" si="47"/>
        <v>1.6200099999999926</v>
      </c>
      <c r="J155" s="61">
        <f t="shared" si="48"/>
        <v>4.9329709502498877</v>
      </c>
      <c r="K155" s="73">
        <f t="shared" si="49"/>
        <v>934746549.71781695</v>
      </c>
      <c r="L155" s="74">
        <f t="shared" si="62"/>
        <v>29.800000000000018</v>
      </c>
      <c r="M155" s="79">
        <v>149</v>
      </c>
      <c r="N155" s="51">
        <f t="shared" si="50"/>
        <v>149</v>
      </c>
      <c r="O155" s="51">
        <f t="shared" si="51"/>
        <v>10</v>
      </c>
      <c r="P155" s="51">
        <v>1</v>
      </c>
      <c r="R155" s="63">
        <f t="shared" si="52"/>
        <v>218181.81818181818</v>
      </c>
      <c r="S155" s="63">
        <f t="shared" si="53"/>
        <v>32509090.90909091</v>
      </c>
      <c r="T155" s="63">
        <f t="shared" si="54"/>
        <v>9347465497.1781693</v>
      </c>
      <c r="U155" s="63">
        <f t="shared" si="55"/>
        <v>46737327485.890846</v>
      </c>
      <c r="V155" s="63">
        <f t="shared" si="56"/>
        <v>1528.5079779577316</v>
      </c>
      <c r="W155" s="51">
        <f t="shared" si="57"/>
        <v>287.53389392885867</v>
      </c>
      <c r="X155" s="72">
        <f t="shared" si="58"/>
        <v>8.6097753377052868</v>
      </c>
    </row>
    <row r="156" spans="1:24">
      <c r="A156" s="74">
        <f t="shared" si="45"/>
        <v>45.254833995939435</v>
      </c>
      <c r="B156" s="74">
        <f t="shared" si="46"/>
        <v>5</v>
      </c>
      <c r="C156" s="78">
        <v>6.77</v>
      </c>
      <c r="D156" s="77">
        <f t="shared" si="44"/>
        <v>33.691328124999231</v>
      </c>
      <c r="E156" s="59">
        <f t="shared" si="59"/>
        <v>0.25000000000000011</v>
      </c>
      <c r="F156" s="59">
        <f t="shared" si="60"/>
        <v>3.499999999999968</v>
      </c>
      <c r="G156" s="59">
        <f t="shared" si="63"/>
        <v>1.749999999999984</v>
      </c>
      <c r="H156" s="59">
        <f t="shared" si="63"/>
        <v>1.749999999999984</v>
      </c>
      <c r="I156" s="60">
        <f t="shared" si="47"/>
        <v>1.6249999999999925</v>
      </c>
      <c r="J156" s="61">
        <f t="shared" si="48"/>
        <v>4.9765624999998863</v>
      </c>
      <c r="K156" s="73">
        <f t="shared" si="49"/>
        <v>1073741824.0000107</v>
      </c>
      <c r="L156" s="74">
        <f t="shared" si="62"/>
        <v>30.000000000000014</v>
      </c>
      <c r="M156" s="79">
        <v>150</v>
      </c>
      <c r="N156" s="51">
        <f t="shared" si="50"/>
        <v>150</v>
      </c>
      <c r="O156" s="51">
        <f t="shared" si="51"/>
        <v>10</v>
      </c>
      <c r="P156" s="51">
        <v>1</v>
      </c>
      <c r="R156" s="63">
        <f t="shared" si="52"/>
        <v>218181.81818181818</v>
      </c>
      <c r="S156" s="63">
        <f t="shared" si="53"/>
        <v>32727272.727272727</v>
      </c>
      <c r="T156" s="63">
        <f t="shared" si="54"/>
        <v>10737418240.000107</v>
      </c>
      <c r="U156" s="63">
        <f t="shared" si="55"/>
        <v>53687091200.000534</v>
      </c>
      <c r="V156" s="63">
        <f t="shared" si="56"/>
        <v>1583.9191898578802</v>
      </c>
      <c r="W156" s="51">
        <f t="shared" si="57"/>
        <v>328.08777955555882</v>
      </c>
      <c r="X156" s="72">
        <f t="shared" si="58"/>
        <v>9.7380482698191742</v>
      </c>
    </row>
    <row r="157" spans="1:24">
      <c r="A157" s="74">
        <f t="shared" si="45"/>
        <v>46.850742270260433</v>
      </c>
      <c r="B157" s="74">
        <f t="shared" si="46"/>
        <v>5.0333333333333332</v>
      </c>
      <c r="C157" s="78">
        <v>6.77</v>
      </c>
      <c r="D157" s="77">
        <f t="shared" si="44"/>
        <v>33.988592395191709</v>
      </c>
      <c r="E157" s="59">
        <f t="shared" si="59"/>
        <v>0.25100000000000011</v>
      </c>
      <c r="F157" s="59">
        <f t="shared" si="60"/>
        <v>3.5099999999999678</v>
      </c>
      <c r="G157" s="59">
        <f t="shared" si="63"/>
        <v>1.7549999999999839</v>
      </c>
      <c r="H157" s="59">
        <f t="shared" si="63"/>
        <v>1.7549999999999839</v>
      </c>
      <c r="I157" s="60">
        <f t="shared" si="47"/>
        <v>1.6300099999999922</v>
      </c>
      <c r="J157" s="61">
        <f t="shared" si="48"/>
        <v>5.0204715502498836</v>
      </c>
      <c r="K157" s="73">
        <f t="shared" si="49"/>
        <v>1233405466.9203284</v>
      </c>
      <c r="L157" s="74">
        <f t="shared" si="62"/>
        <v>30.200000000000017</v>
      </c>
      <c r="M157" s="79">
        <v>151</v>
      </c>
      <c r="N157" s="51">
        <f t="shared" si="50"/>
        <v>151</v>
      </c>
      <c r="O157" s="51">
        <f t="shared" si="51"/>
        <v>10</v>
      </c>
      <c r="P157" s="51">
        <v>1</v>
      </c>
      <c r="R157" s="63">
        <f t="shared" si="52"/>
        <v>218181.81818181818</v>
      </c>
      <c r="S157" s="63">
        <f t="shared" si="53"/>
        <v>32945454.545454543</v>
      </c>
      <c r="T157" s="63">
        <f t="shared" si="54"/>
        <v>12334054669.203283</v>
      </c>
      <c r="U157" s="63">
        <f t="shared" si="55"/>
        <v>61670273346.016418</v>
      </c>
      <c r="V157" s="63">
        <f t="shared" si="56"/>
        <v>1641.3376708681237</v>
      </c>
      <c r="W157" s="51">
        <f t="shared" si="57"/>
        <v>374.37803907625863</v>
      </c>
      <c r="X157" s="72">
        <f t="shared" si="58"/>
        <v>11.014814462549531</v>
      </c>
    </row>
    <row r="158" spans="1:24">
      <c r="A158" s="74">
        <f t="shared" si="45"/>
        <v>48.502930128333169</v>
      </c>
      <c r="B158" s="74">
        <f t="shared" si="46"/>
        <v>5.0666666666666664</v>
      </c>
      <c r="C158" s="78">
        <v>6.77</v>
      </c>
      <c r="D158" s="77">
        <f t="shared" si="44"/>
        <v>34.288018350079199</v>
      </c>
      <c r="E158" s="59">
        <f t="shared" si="59"/>
        <v>0.25200000000000011</v>
      </c>
      <c r="F158" s="59">
        <f t="shared" si="60"/>
        <v>3.5199999999999676</v>
      </c>
      <c r="G158" s="59">
        <f t="shared" si="63"/>
        <v>1.7599999999999838</v>
      </c>
      <c r="H158" s="59">
        <f t="shared" si="63"/>
        <v>1.7599999999999838</v>
      </c>
      <c r="I158" s="60">
        <f t="shared" si="47"/>
        <v>1.6350399999999921</v>
      </c>
      <c r="J158" s="61">
        <f t="shared" si="48"/>
        <v>5.0646999039998821</v>
      </c>
      <c r="K158" s="73">
        <f t="shared" si="49"/>
        <v>1416810830.895731</v>
      </c>
      <c r="L158" s="74">
        <f t="shared" si="62"/>
        <v>30.400000000000016</v>
      </c>
      <c r="M158" s="79">
        <v>152</v>
      </c>
      <c r="N158" s="51">
        <f t="shared" si="50"/>
        <v>152</v>
      </c>
      <c r="O158" s="51">
        <f t="shared" si="51"/>
        <v>10</v>
      </c>
      <c r="P158" s="51">
        <v>1</v>
      </c>
      <c r="R158" s="63">
        <f t="shared" si="52"/>
        <v>218181.81818181818</v>
      </c>
      <c r="S158" s="63">
        <f t="shared" si="53"/>
        <v>33163636.363636363</v>
      </c>
      <c r="T158" s="63">
        <f t="shared" si="54"/>
        <v>14168108308.95731</v>
      </c>
      <c r="U158" s="63">
        <f t="shared" si="55"/>
        <v>70840541544.786545</v>
      </c>
      <c r="V158" s="63">
        <f t="shared" si="56"/>
        <v>1700.8360831668829</v>
      </c>
      <c r="W158" s="51">
        <f t="shared" si="57"/>
        <v>427.21817817579608</v>
      </c>
      <c r="X158" s="72">
        <f t="shared" si="58"/>
        <v>12.459692882041674</v>
      </c>
    </row>
    <row r="159" spans="1:24">
      <c r="A159" s="74">
        <f t="shared" si="45"/>
        <v>50.213382265392497</v>
      </c>
      <c r="B159" s="74">
        <f t="shared" si="46"/>
        <v>5.0999999999999996</v>
      </c>
      <c r="C159" s="78">
        <v>6.77</v>
      </c>
      <c r="D159" s="77">
        <f t="shared" si="44"/>
        <v>34.58961823659169</v>
      </c>
      <c r="E159" s="59">
        <f t="shared" si="59"/>
        <v>0.25300000000000011</v>
      </c>
      <c r="F159" s="59">
        <f t="shared" si="60"/>
        <v>3.5299999999999674</v>
      </c>
      <c r="G159" s="59">
        <f t="shared" si="63"/>
        <v>1.7649999999999837</v>
      </c>
      <c r="H159" s="59">
        <f t="shared" si="63"/>
        <v>1.7649999999999837</v>
      </c>
      <c r="I159" s="60">
        <f t="shared" si="47"/>
        <v>1.6400899999999921</v>
      </c>
      <c r="J159" s="61">
        <f t="shared" si="48"/>
        <v>5.1092493702498807</v>
      </c>
      <c r="K159" s="73">
        <f t="shared" si="49"/>
        <v>1627488270.791909</v>
      </c>
      <c r="L159" s="74">
        <f t="shared" si="62"/>
        <v>30.600000000000019</v>
      </c>
      <c r="M159" s="79">
        <v>153</v>
      </c>
      <c r="N159" s="51">
        <f t="shared" si="50"/>
        <v>153</v>
      </c>
      <c r="O159" s="51">
        <f t="shared" si="51"/>
        <v>10</v>
      </c>
      <c r="P159" s="51">
        <v>1</v>
      </c>
      <c r="R159" s="63">
        <f t="shared" si="52"/>
        <v>218181.81818181818</v>
      </c>
      <c r="S159" s="63">
        <f t="shared" si="53"/>
        <v>33381818.18181818</v>
      </c>
      <c r="T159" s="63">
        <f t="shared" si="54"/>
        <v>16274882707.91909</v>
      </c>
      <c r="U159" s="63">
        <f t="shared" si="55"/>
        <v>81374413539.595459</v>
      </c>
      <c r="V159" s="63">
        <f t="shared" si="56"/>
        <v>1762.4897175152767</v>
      </c>
      <c r="W159" s="51">
        <f t="shared" si="57"/>
        <v>487.53733602154142</v>
      </c>
      <c r="X159" s="72">
        <f t="shared" si="58"/>
        <v>14.094903640936547</v>
      </c>
    </row>
    <row r="160" spans="1:24">
      <c r="A160" s="74">
        <f t="shared" si="45"/>
        <v>51.984153366799546</v>
      </c>
      <c r="B160" s="74">
        <f t="shared" si="46"/>
        <v>5.1333333333333337</v>
      </c>
      <c r="C160" s="78">
        <v>6.77</v>
      </c>
      <c r="D160" s="77">
        <f t="shared" si="44"/>
        <v>34.893404342279183</v>
      </c>
      <c r="E160" s="59">
        <f t="shared" si="59"/>
        <v>0.25400000000000011</v>
      </c>
      <c r="F160" s="59">
        <f t="shared" si="60"/>
        <v>3.5399999999999672</v>
      </c>
      <c r="G160" s="59">
        <f t="shared" si="63"/>
        <v>1.7699999999999836</v>
      </c>
      <c r="H160" s="59">
        <f t="shared" si="63"/>
        <v>1.7699999999999836</v>
      </c>
      <c r="I160" s="60">
        <f t="shared" si="47"/>
        <v>1.645159999999992</v>
      </c>
      <c r="J160" s="61">
        <f t="shared" si="48"/>
        <v>5.1541217639998793</v>
      </c>
      <c r="K160" s="73">
        <f t="shared" si="49"/>
        <v>1869493099.4356346</v>
      </c>
      <c r="L160" s="74">
        <f t="shared" si="62"/>
        <v>30.800000000000015</v>
      </c>
      <c r="M160" s="79">
        <v>154</v>
      </c>
      <c r="N160" s="51">
        <f t="shared" si="50"/>
        <v>154</v>
      </c>
      <c r="O160" s="51">
        <f t="shared" si="51"/>
        <v>10</v>
      </c>
      <c r="P160" s="51">
        <v>1</v>
      </c>
      <c r="R160" s="63">
        <f t="shared" si="52"/>
        <v>218181.81818181818</v>
      </c>
      <c r="S160" s="63">
        <f t="shared" si="53"/>
        <v>33600000</v>
      </c>
      <c r="T160" s="63">
        <f t="shared" si="54"/>
        <v>18694930994.356346</v>
      </c>
      <c r="U160" s="63">
        <f t="shared" si="55"/>
        <v>93474654971.781738</v>
      </c>
      <c r="V160" s="63">
        <f t="shared" si="56"/>
        <v>1826.3765882868906</v>
      </c>
      <c r="W160" s="51">
        <f t="shared" si="57"/>
        <v>556.39675578441506</v>
      </c>
      <c r="X160" s="72">
        <f t="shared" si="58"/>
        <v>15.945613971241194</v>
      </c>
    </row>
    <row r="161" spans="1:24">
      <c r="A161" s="74">
        <f t="shared" si="45"/>
        <v>53.817370576238226</v>
      </c>
      <c r="B161" s="74">
        <f t="shared" si="46"/>
        <v>5.166666666666667</v>
      </c>
      <c r="C161" s="78">
        <v>6.77</v>
      </c>
      <c r="D161" s="77">
        <f t="shared" si="44"/>
        <v>35.199388995311672</v>
      </c>
      <c r="E161" s="59">
        <f t="shared" si="59"/>
        <v>0.25500000000000012</v>
      </c>
      <c r="F161" s="59">
        <f t="shared" si="60"/>
        <v>3.549999999999967</v>
      </c>
      <c r="G161" s="59">
        <f t="shared" si="63"/>
        <v>1.7749999999999835</v>
      </c>
      <c r="H161" s="59">
        <f t="shared" si="63"/>
        <v>1.7749999999999835</v>
      </c>
      <c r="I161" s="60">
        <f t="shared" si="47"/>
        <v>1.6502499999999918</v>
      </c>
      <c r="J161" s="61">
        <f t="shared" si="48"/>
        <v>5.1993189062498777</v>
      </c>
      <c r="K161" s="73">
        <f t="shared" si="49"/>
        <v>2147483648.0000219</v>
      </c>
      <c r="L161" s="74">
        <f t="shared" si="62"/>
        <v>31.000000000000018</v>
      </c>
      <c r="M161" s="79">
        <v>155</v>
      </c>
      <c r="N161" s="51">
        <f t="shared" si="50"/>
        <v>155</v>
      </c>
      <c r="O161" s="51">
        <f t="shared" si="51"/>
        <v>10</v>
      </c>
      <c r="P161" s="51">
        <v>1</v>
      </c>
      <c r="R161" s="63">
        <f t="shared" si="52"/>
        <v>218181.81818181818</v>
      </c>
      <c r="S161" s="63">
        <f t="shared" si="53"/>
        <v>33818181.81818182</v>
      </c>
      <c r="T161" s="63">
        <f t="shared" si="54"/>
        <v>21474836480.000221</v>
      </c>
      <c r="U161" s="63">
        <f t="shared" si="55"/>
        <v>107374182400.0011</v>
      </c>
      <c r="V161" s="63">
        <f t="shared" si="56"/>
        <v>1892.5775319310442</v>
      </c>
      <c r="W161" s="51">
        <f t="shared" si="57"/>
        <v>635.00860559140438</v>
      </c>
      <c r="X161" s="72">
        <f t="shared" si="58"/>
        <v>18.040330349938273</v>
      </c>
    </row>
    <row r="162" spans="1:24">
      <c r="A162" s="74">
        <f t="shared" si="45"/>
        <v>55.715236050952463</v>
      </c>
      <c r="B162" s="74">
        <f t="shared" si="46"/>
        <v>5.2</v>
      </c>
      <c r="C162" s="78">
        <v>6.77</v>
      </c>
      <c r="D162" s="77">
        <f t="shared" si="44"/>
        <v>35.50758456447916</v>
      </c>
      <c r="E162" s="59">
        <f t="shared" si="59"/>
        <v>0.25600000000000012</v>
      </c>
      <c r="F162" s="59">
        <f t="shared" si="60"/>
        <v>3.5599999999999667</v>
      </c>
      <c r="G162" s="59">
        <f t="shared" si="63"/>
        <v>1.7799999999999834</v>
      </c>
      <c r="H162" s="59">
        <f t="shared" si="63"/>
        <v>1.7799999999999834</v>
      </c>
      <c r="I162" s="60">
        <f t="shared" si="47"/>
        <v>1.6553599999999919</v>
      </c>
      <c r="J162" s="61">
        <f t="shared" si="48"/>
        <v>5.244842623999876</v>
      </c>
      <c r="K162" s="73">
        <f t="shared" si="49"/>
        <v>2466810933.8406577</v>
      </c>
      <c r="L162" s="74">
        <f t="shared" si="62"/>
        <v>31.200000000000014</v>
      </c>
      <c r="M162" s="79">
        <v>156</v>
      </c>
      <c r="N162" s="51">
        <f t="shared" si="50"/>
        <v>156</v>
      </c>
      <c r="O162" s="51">
        <f t="shared" si="51"/>
        <v>10</v>
      </c>
      <c r="P162" s="51">
        <v>1</v>
      </c>
      <c r="R162" s="63">
        <f t="shared" si="52"/>
        <v>218181.81818181818</v>
      </c>
      <c r="S162" s="63">
        <f t="shared" si="53"/>
        <v>34036363.636363633</v>
      </c>
      <c r="T162" s="63">
        <f t="shared" si="54"/>
        <v>24668109338.406578</v>
      </c>
      <c r="U162" s="63">
        <f t="shared" si="55"/>
        <v>123340546692.0329</v>
      </c>
      <c r="V162" s="63">
        <f t="shared" si="56"/>
        <v>1961.1763089935268</v>
      </c>
      <c r="W162" s="51">
        <f t="shared" si="57"/>
        <v>724.75748590403953</v>
      </c>
      <c r="X162" s="72">
        <f t="shared" si="58"/>
        <v>20.41134295091048</v>
      </c>
    </row>
    <row r="163" spans="1:24">
      <c r="A163" s="74">
        <f t="shared" si="45"/>
        <v>57.680029607093672</v>
      </c>
      <c r="B163" s="74">
        <f t="shared" si="46"/>
        <v>5.2333333333333334</v>
      </c>
      <c r="C163" s="78">
        <v>6.77</v>
      </c>
      <c r="D163" s="77">
        <f t="shared" si="44"/>
        <v>35.818003459191651</v>
      </c>
      <c r="E163" s="59">
        <f t="shared" si="59"/>
        <v>0.25700000000000012</v>
      </c>
      <c r="F163" s="59">
        <f t="shared" si="60"/>
        <v>3.5699999999999665</v>
      </c>
      <c r="G163" s="59">
        <f t="shared" si="63"/>
        <v>1.7849999999999833</v>
      </c>
      <c r="H163" s="59">
        <f t="shared" si="63"/>
        <v>1.7849999999999833</v>
      </c>
      <c r="I163" s="60">
        <f t="shared" si="47"/>
        <v>1.6604899999999918</v>
      </c>
      <c r="J163" s="61">
        <f t="shared" si="48"/>
        <v>5.2906947502498749</v>
      </c>
      <c r="K163" s="73">
        <f t="shared" si="49"/>
        <v>2833621661.7914634</v>
      </c>
      <c r="L163" s="74">
        <f t="shared" si="62"/>
        <v>31.400000000000016</v>
      </c>
      <c r="M163" s="79">
        <v>157</v>
      </c>
      <c r="N163" s="51">
        <f t="shared" si="50"/>
        <v>157</v>
      </c>
      <c r="O163" s="51">
        <f t="shared" si="51"/>
        <v>10</v>
      </c>
      <c r="P163" s="51">
        <v>1</v>
      </c>
      <c r="R163" s="63">
        <f t="shared" si="52"/>
        <v>218181.81818181818</v>
      </c>
      <c r="S163" s="63">
        <f t="shared" si="53"/>
        <v>34254545.454545453</v>
      </c>
      <c r="T163" s="63">
        <f t="shared" si="54"/>
        <v>28336216617.914635</v>
      </c>
      <c r="U163" s="63">
        <f t="shared" si="55"/>
        <v>141681083089.57318</v>
      </c>
      <c r="V163" s="63">
        <f t="shared" si="56"/>
        <v>2032.259709823267</v>
      </c>
      <c r="W163" s="51">
        <f t="shared" si="57"/>
        <v>827.22500742319801</v>
      </c>
      <c r="X163" s="72">
        <f t="shared" si="58"/>
        <v>23.095229424657244</v>
      </c>
    </row>
    <row r="164" spans="1:24">
      <c r="A164" s="74">
        <f t="shared" si="45"/>
        <v>59.714111458356228</v>
      </c>
      <c r="B164" s="74">
        <f t="shared" si="46"/>
        <v>5.2666666666666666</v>
      </c>
      <c r="C164" s="78">
        <v>6.77</v>
      </c>
      <c r="D164" s="77">
        <f t="shared" si="44"/>
        <v>36.130658129479137</v>
      </c>
      <c r="E164" s="59">
        <f t="shared" si="59"/>
        <v>0.25800000000000012</v>
      </c>
      <c r="F164" s="59">
        <f t="shared" si="60"/>
        <v>3.5799999999999663</v>
      </c>
      <c r="G164" s="59">
        <f t="shared" si="63"/>
        <v>1.7899999999999832</v>
      </c>
      <c r="H164" s="59">
        <f t="shared" si="63"/>
        <v>1.7899999999999832</v>
      </c>
      <c r="I164" s="60">
        <f t="shared" si="47"/>
        <v>1.6656399999999916</v>
      </c>
      <c r="J164" s="61">
        <f t="shared" si="48"/>
        <v>5.3368771239998729</v>
      </c>
      <c r="K164" s="73">
        <f t="shared" si="49"/>
        <v>3254976541.583818</v>
      </c>
      <c r="L164" s="74">
        <f t="shared" si="62"/>
        <v>31.600000000000016</v>
      </c>
      <c r="M164" s="79">
        <v>158</v>
      </c>
      <c r="N164" s="51">
        <f t="shared" si="50"/>
        <v>158</v>
      </c>
      <c r="O164" s="51">
        <f t="shared" si="51"/>
        <v>10</v>
      </c>
      <c r="P164" s="51">
        <v>1</v>
      </c>
      <c r="R164" s="63">
        <f t="shared" si="52"/>
        <v>218181.81818181818</v>
      </c>
      <c r="S164" s="63">
        <f t="shared" si="53"/>
        <v>34472727.272727273</v>
      </c>
      <c r="T164" s="63">
        <f t="shared" si="54"/>
        <v>32549765415.838181</v>
      </c>
      <c r="U164" s="63">
        <f t="shared" si="55"/>
        <v>162748827079.19092</v>
      </c>
      <c r="V164" s="63">
        <f t="shared" si="56"/>
        <v>2105.9176640980295</v>
      </c>
      <c r="W164" s="51">
        <f t="shared" si="57"/>
        <v>944.21787862399788</v>
      </c>
      <c r="X164" s="72">
        <f t="shared" si="58"/>
        <v>26.133425946470847</v>
      </c>
    </row>
    <row r="165" spans="1:24">
      <c r="A165" s="74">
        <f t="shared" si="45"/>
        <v>61.819925051190708</v>
      </c>
      <c r="B165" s="74">
        <f t="shared" si="46"/>
        <v>5.3</v>
      </c>
      <c r="C165" s="78">
        <v>6.77</v>
      </c>
      <c r="D165" s="77">
        <f t="shared" si="44"/>
        <v>36.445561065991626</v>
      </c>
      <c r="E165" s="59">
        <f t="shared" si="59"/>
        <v>0.25900000000000012</v>
      </c>
      <c r="F165" s="59">
        <f t="shared" si="60"/>
        <v>3.5899999999999661</v>
      </c>
      <c r="G165" s="59">
        <f t="shared" si="63"/>
        <v>1.7949999999999831</v>
      </c>
      <c r="H165" s="59">
        <f t="shared" si="63"/>
        <v>1.7949999999999831</v>
      </c>
      <c r="I165" s="60">
        <f t="shared" si="47"/>
        <v>1.6708099999999915</v>
      </c>
      <c r="J165" s="61">
        <f t="shared" si="48"/>
        <v>5.3833915902498708</v>
      </c>
      <c r="K165" s="73">
        <f t="shared" si="49"/>
        <v>3738986198.8712707</v>
      </c>
      <c r="L165" s="74">
        <f t="shared" si="62"/>
        <v>31.800000000000018</v>
      </c>
      <c r="M165" s="79">
        <v>159</v>
      </c>
      <c r="N165" s="51">
        <f t="shared" si="50"/>
        <v>159</v>
      </c>
      <c r="O165" s="51">
        <f t="shared" si="51"/>
        <v>10</v>
      </c>
      <c r="P165" s="51">
        <v>1</v>
      </c>
      <c r="R165" s="63">
        <f t="shared" si="52"/>
        <v>218181.81818181818</v>
      </c>
      <c r="S165" s="63">
        <f t="shared" si="53"/>
        <v>34690909.090909094</v>
      </c>
      <c r="T165" s="63">
        <f t="shared" si="54"/>
        <v>37389861988.712708</v>
      </c>
      <c r="U165" s="63">
        <f t="shared" si="55"/>
        <v>186949309943.56354</v>
      </c>
      <c r="V165" s="63">
        <f t="shared" si="56"/>
        <v>2182.243354307032</v>
      </c>
      <c r="W165" s="51">
        <f t="shared" si="57"/>
        <v>1077.8000049157226</v>
      </c>
      <c r="X165" s="72">
        <f t="shared" si="58"/>
        <v>29.572874539210979</v>
      </c>
    </row>
    <row r="166" spans="1:24">
      <c r="A166" s="74">
        <f t="shared" si="45"/>
        <v>64.000000000000611</v>
      </c>
      <c r="B166" s="74">
        <f t="shared" si="46"/>
        <v>5.333333333333333</v>
      </c>
      <c r="C166" s="78">
        <v>6.77</v>
      </c>
      <c r="D166" s="77">
        <f t="shared" si="44"/>
        <v>36.762724799999113</v>
      </c>
      <c r="E166" s="59">
        <f t="shared" si="59"/>
        <v>0.26000000000000012</v>
      </c>
      <c r="F166" s="59">
        <f t="shared" si="60"/>
        <v>3.5999999999999659</v>
      </c>
      <c r="G166" s="59">
        <f t="shared" si="63"/>
        <v>1.7999999999999829</v>
      </c>
      <c r="H166" s="59">
        <f t="shared" si="63"/>
        <v>1.7999999999999829</v>
      </c>
      <c r="I166" s="60">
        <f t="shared" si="47"/>
        <v>1.6759999999999915</v>
      </c>
      <c r="J166" s="61">
        <f t="shared" si="48"/>
        <v>5.4302399999998689</v>
      </c>
      <c r="K166" s="73">
        <f t="shared" si="49"/>
        <v>4294967296.0000458</v>
      </c>
      <c r="L166" s="74">
        <f t="shared" si="62"/>
        <v>32.000000000000014</v>
      </c>
      <c r="M166" s="79">
        <v>160</v>
      </c>
      <c r="N166" s="51">
        <f t="shared" si="50"/>
        <v>160</v>
      </c>
      <c r="O166" s="51">
        <f t="shared" si="51"/>
        <v>10</v>
      </c>
      <c r="P166" s="51">
        <v>10</v>
      </c>
      <c r="R166" s="63">
        <f t="shared" si="52"/>
        <v>2181818.1818181816</v>
      </c>
      <c r="S166" s="63">
        <f t="shared" si="53"/>
        <v>349090909.09090906</v>
      </c>
      <c r="T166" s="63">
        <f t="shared" si="54"/>
        <v>42949672960.000458</v>
      </c>
      <c r="U166" s="63">
        <f t="shared" si="55"/>
        <v>214748364800.00229</v>
      </c>
      <c r="V166" s="63">
        <f t="shared" si="56"/>
        <v>2261.3333333333549</v>
      </c>
      <c r="W166" s="51">
        <f t="shared" si="57"/>
        <v>123.03291733333465</v>
      </c>
      <c r="X166" s="72">
        <f t="shared" si="58"/>
        <v>3.3466756885587987</v>
      </c>
    </row>
    <row r="167" spans="1:24">
      <c r="A167" s="74">
        <f t="shared" si="45"/>
        <v>66.256955125848805</v>
      </c>
      <c r="B167" s="74">
        <f t="shared" si="46"/>
        <v>5.3666666666666663</v>
      </c>
      <c r="C167" s="78">
        <v>6.77</v>
      </c>
      <c r="D167" s="77">
        <f t="shared" si="44"/>
        <v>37.082161903391601</v>
      </c>
      <c r="E167" s="59">
        <f t="shared" si="59"/>
        <v>0.26100000000000012</v>
      </c>
      <c r="F167" s="59">
        <f t="shared" si="60"/>
        <v>3.6099999999999657</v>
      </c>
      <c r="G167" s="59">
        <f t="shared" si="63"/>
        <v>1.8049999999999828</v>
      </c>
      <c r="H167" s="59">
        <f t="shared" si="63"/>
        <v>1.8049999999999828</v>
      </c>
      <c r="I167" s="60">
        <f t="shared" si="47"/>
        <v>1.6812099999999912</v>
      </c>
      <c r="J167" s="61">
        <f t="shared" si="48"/>
        <v>5.4774242102498674</v>
      </c>
      <c r="K167" s="73">
        <f t="shared" si="49"/>
        <v>4933621867.6813173</v>
      </c>
      <c r="L167" s="74">
        <f t="shared" si="62"/>
        <v>32.200000000000017</v>
      </c>
      <c r="M167" s="79">
        <v>161</v>
      </c>
      <c r="N167" s="51">
        <f t="shared" si="50"/>
        <v>161</v>
      </c>
      <c r="O167" s="51">
        <f t="shared" si="51"/>
        <v>10</v>
      </c>
      <c r="P167" s="51">
        <v>1</v>
      </c>
      <c r="R167" s="63">
        <f t="shared" si="52"/>
        <v>2181818.1818181816</v>
      </c>
      <c r="S167" s="63">
        <f t="shared" si="53"/>
        <v>351272727.27272725</v>
      </c>
      <c r="T167" s="63">
        <f t="shared" si="54"/>
        <v>49336218676.813171</v>
      </c>
      <c r="U167" s="63">
        <f t="shared" si="55"/>
        <v>246681093384.06586</v>
      </c>
      <c r="V167" s="63">
        <f t="shared" si="56"/>
        <v>2343.2876462841859</v>
      </c>
      <c r="W167" s="51">
        <f t="shared" si="57"/>
        <v>140.44989788947851</v>
      </c>
      <c r="X167" s="72">
        <f t="shared" si="58"/>
        <v>3.7875326216250813</v>
      </c>
    </row>
    <row r="168" spans="1:24">
      <c r="A168" s="74">
        <f t="shared" si="45"/>
        <v>68.593501602323443</v>
      </c>
      <c r="B168" s="74">
        <f t="shared" si="46"/>
        <v>5.4</v>
      </c>
      <c r="C168" s="78">
        <v>6.77</v>
      </c>
      <c r="D168" s="77">
        <f t="shared" si="44"/>
        <v>37.403884988679096</v>
      </c>
      <c r="E168" s="59">
        <f t="shared" si="59"/>
        <v>0.26200000000000012</v>
      </c>
      <c r="F168" s="59">
        <f t="shared" si="60"/>
        <v>3.6199999999999655</v>
      </c>
      <c r="G168" s="59">
        <f t="shared" ref="G168:H183" si="64">G167+0.5%</f>
        <v>1.8099999999999827</v>
      </c>
      <c r="H168" s="59">
        <f t="shared" si="64"/>
        <v>1.8099999999999827</v>
      </c>
      <c r="I168" s="60">
        <f t="shared" si="47"/>
        <v>1.6864399999999913</v>
      </c>
      <c r="J168" s="61">
        <f t="shared" si="48"/>
        <v>5.5249460839998665</v>
      </c>
      <c r="K168" s="73">
        <f t="shared" si="49"/>
        <v>5667243323.5829287</v>
      </c>
      <c r="L168" s="74">
        <f t="shared" si="62"/>
        <v>32.400000000000013</v>
      </c>
      <c r="M168" s="79">
        <v>162</v>
      </c>
      <c r="N168" s="51">
        <f t="shared" si="50"/>
        <v>162</v>
      </c>
      <c r="O168" s="51">
        <f t="shared" si="51"/>
        <v>10</v>
      </c>
      <c r="P168" s="51">
        <v>1</v>
      </c>
      <c r="R168" s="63">
        <f t="shared" si="52"/>
        <v>2181818.1818181816</v>
      </c>
      <c r="S168" s="63">
        <f t="shared" si="53"/>
        <v>353454545.45454544</v>
      </c>
      <c r="T168" s="63">
        <f t="shared" si="54"/>
        <v>56672433235.829285</v>
      </c>
      <c r="U168" s="63">
        <f t="shared" si="55"/>
        <v>283362166179.14642</v>
      </c>
      <c r="V168" s="63">
        <f t="shared" si="56"/>
        <v>2428.2099567222499</v>
      </c>
      <c r="W168" s="51">
        <f t="shared" si="57"/>
        <v>160.33867427832359</v>
      </c>
      <c r="X168" s="72">
        <f t="shared" si="58"/>
        <v>4.2866850415900046</v>
      </c>
    </row>
    <row r="169" spans="1:24">
      <c r="A169" s="74">
        <f t="shared" si="45"/>
        <v>71.01244621234278</v>
      </c>
      <c r="B169" s="74">
        <f t="shared" si="46"/>
        <v>5.4333333333333336</v>
      </c>
      <c r="C169" s="78">
        <v>6.77</v>
      </c>
      <c r="D169" s="77">
        <f t="shared" si="44"/>
        <v>37.727906708991576</v>
      </c>
      <c r="E169" s="59">
        <f t="shared" si="59"/>
        <v>0.26300000000000012</v>
      </c>
      <c r="F169" s="59">
        <f t="shared" si="60"/>
        <v>3.6299999999999653</v>
      </c>
      <c r="G169" s="59">
        <f t="shared" si="64"/>
        <v>1.8149999999999826</v>
      </c>
      <c r="H169" s="59">
        <f t="shared" si="64"/>
        <v>1.8149999999999826</v>
      </c>
      <c r="I169" s="60">
        <f t="shared" si="47"/>
        <v>1.691689999999991</v>
      </c>
      <c r="J169" s="61">
        <f t="shared" si="48"/>
        <v>5.5728074902498639</v>
      </c>
      <c r="K169" s="73">
        <f t="shared" si="49"/>
        <v>6509953083.1676407</v>
      </c>
      <c r="L169" s="74">
        <f t="shared" si="62"/>
        <v>32.600000000000016</v>
      </c>
      <c r="M169" s="79">
        <v>163</v>
      </c>
      <c r="N169" s="51">
        <f t="shared" si="50"/>
        <v>163</v>
      </c>
      <c r="O169" s="51">
        <f t="shared" si="51"/>
        <v>10</v>
      </c>
      <c r="P169" s="51">
        <v>1</v>
      </c>
      <c r="R169" s="63">
        <f t="shared" si="52"/>
        <v>2181818.1818181816</v>
      </c>
      <c r="S169" s="63">
        <f t="shared" si="53"/>
        <v>355636363.63636363</v>
      </c>
      <c r="T169" s="63">
        <f t="shared" si="54"/>
        <v>65099530831.676407</v>
      </c>
      <c r="U169" s="63">
        <f t="shared" si="55"/>
        <v>325497654158.38202</v>
      </c>
      <c r="V169" s="63">
        <f t="shared" si="56"/>
        <v>2516.2076774573461</v>
      </c>
      <c r="W169" s="51">
        <f t="shared" si="57"/>
        <v>183.05082800318007</v>
      </c>
      <c r="X169" s="72">
        <f t="shared" si="58"/>
        <v>4.8518681254996352</v>
      </c>
    </row>
    <row r="170" spans="1:24">
      <c r="A170" s="74">
        <f t="shared" si="45"/>
        <v>73.516694719810957</v>
      </c>
      <c r="B170" s="74">
        <f t="shared" si="46"/>
        <v>5.4666666666666668</v>
      </c>
      <c r="C170" s="78">
        <v>6.77</v>
      </c>
      <c r="D170" s="77">
        <f t="shared" si="44"/>
        <v>38.054239758079071</v>
      </c>
      <c r="E170" s="59">
        <f t="shared" si="59"/>
        <v>0.26400000000000012</v>
      </c>
      <c r="F170" s="59">
        <f t="shared" si="60"/>
        <v>3.639999999999965</v>
      </c>
      <c r="G170" s="59">
        <f t="shared" si="64"/>
        <v>1.8199999999999825</v>
      </c>
      <c r="H170" s="59">
        <f t="shared" si="64"/>
        <v>1.8199999999999825</v>
      </c>
      <c r="I170" s="60">
        <f t="shared" si="47"/>
        <v>1.6969599999999911</v>
      </c>
      <c r="J170" s="61">
        <f t="shared" si="48"/>
        <v>5.6210103039998627</v>
      </c>
      <c r="K170" s="73">
        <f t="shared" si="49"/>
        <v>7477972397.7425442</v>
      </c>
      <c r="L170" s="74">
        <f t="shared" si="62"/>
        <v>32.800000000000018</v>
      </c>
      <c r="M170" s="79">
        <v>164</v>
      </c>
      <c r="N170" s="51">
        <f t="shared" si="50"/>
        <v>164</v>
      </c>
      <c r="O170" s="51">
        <f t="shared" si="51"/>
        <v>10</v>
      </c>
      <c r="P170" s="51">
        <v>1</v>
      </c>
      <c r="R170" s="63">
        <f t="shared" si="52"/>
        <v>2181818.1818181816</v>
      </c>
      <c r="S170" s="63">
        <f t="shared" si="53"/>
        <v>357818181.81818181</v>
      </c>
      <c r="T170" s="63">
        <f t="shared" si="54"/>
        <v>74779723977.425446</v>
      </c>
      <c r="U170" s="63">
        <f t="shared" si="55"/>
        <v>373898619887.1272</v>
      </c>
      <c r="V170" s="63">
        <f t="shared" si="56"/>
        <v>2607.392106062629</v>
      </c>
      <c r="W170" s="51">
        <f t="shared" si="57"/>
        <v>208.98804973365853</v>
      </c>
      <c r="X170" s="72">
        <f t="shared" si="58"/>
        <v>5.4918466657657907</v>
      </c>
    </row>
    <row r="171" spans="1:24">
      <c r="A171" s="74">
        <f t="shared" si="45"/>
        <v>76.109255360174899</v>
      </c>
      <c r="B171" s="74">
        <f t="shared" si="46"/>
        <v>5.5</v>
      </c>
      <c r="C171" s="78">
        <v>6.77</v>
      </c>
      <c r="D171" s="77">
        <f t="shared" si="44"/>
        <v>38.382896870311555</v>
      </c>
      <c r="E171" s="59">
        <f t="shared" si="59"/>
        <v>0.26500000000000012</v>
      </c>
      <c r="F171" s="59">
        <f t="shared" si="60"/>
        <v>3.6499999999999648</v>
      </c>
      <c r="G171" s="59">
        <f t="shared" si="64"/>
        <v>1.8249999999999824</v>
      </c>
      <c r="H171" s="59">
        <f t="shared" si="64"/>
        <v>1.8249999999999824</v>
      </c>
      <c r="I171" s="60">
        <f t="shared" si="47"/>
        <v>1.7022499999999909</v>
      </c>
      <c r="J171" s="61">
        <f t="shared" si="48"/>
        <v>5.6695564062498605</v>
      </c>
      <c r="K171" s="73">
        <f t="shared" si="49"/>
        <v>8589934592.0000935</v>
      </c>
      <c r="L171" s="74">
        <f t="shared" si="62"/>
        <v>33.000000000000021</v>
      </c>
      <c r="M171" s="79">
        <v>165</v>
      </c>
      <c r="N171" s="51">
        <f t="shared" si="50"/>
        <v>165</v>
      </c>
      <c r="O171" s="51">
        <f t="shared" si="51"/>
        <v>10</v>
      </c>
      <c r="P171" s="51">
        <v>1</v>
      </c>
      <c r="R171" s="63">
        <f t="shared" si="52"/>
        <v>2181818.1818181816</v>
      </c>
      <c r="S171" s="63">
        <f t="shared" si="53"/>
        <v>360000000</v>
      </c>
      <c r="T171" s="63">
        <f t="shared" si="54"/>
        <v>85899345920.000931</v>
      </c>
      <c r="U171" s="63">
        <f t="shared" si="55"/>
        <v>429496729600.00464</v>
      </c>
      <c r="V171" s="63">
        <f t="shared" si="56"/>
        <v>2701.8785652862089</v>
      </c>
      <c r="W171" s="51">
        <f t="shared" si="57"/>
        <v>238.6092942222248</v>
      </c>
      <c r="X171" s="72">
        <f t="shared" si="58"/>
        <v>6.2165525189106967</v>
      </c>
    </row>
    <row r="172" spans="1:24">
      <c r="A172" s="74">
        <f t="shared" si="45"/>
        <v>78.79324245407544</v>
      </c>
      <c r="B172" s="74">
        <f t="shared" si="46"/>
        <v>5.5333333333333332</v>
      </c>
      <c r="C172" s="78">
        <v>6.77</v>
      </c>
      <c r="D172" s="77">
        <f t="shared" si="44"/>
        <v>38.71389082067904</v>
      </c>
      <c r="E172" s="59">
        <f t="shared" si="59"/>
        <v>0.26600000000000013</v>
      </c>
      <c r="F172" s="59">
        <f t="shared" si="60"/>
        <v>3.6599999999999646</v>
      </c>
      <c r="G172" s="59">
        <f t="shared" si="64"/>
        <v>1.8299999999999823</v>
      </c>
      <c r="H172" s="59">
        <f t="shared" si="64"/>
        <v>1.8299999999999823</v>
      </c>
      <c r="I172" s="60">
        <f t="shared" si="47"/>
        <v>1.7075599999999911</v>
      </c>
      <c r="J172" s="61">
        <f t="shared" si="48"/>
        <v>5.7184476839998588</v>
      </c>
      <c r="K172" s="73">
        <f t="shared" si="49"/>
        <v>9867243735.3626366</v>
      </c>
      <c r="L172" s="74">
        <f t="shared" si="62"/>
        <v>33.200000000000017</v>
      </c>
      <c r="M172" s="79">
        <v>166</v>
      </c>
      <c r="N172" s="51">
        <f t="shared" si="50"/>
        <v>166</v>
      </c>
      <c r="O172" s="51">
        <f t="shared" si="51"/>
        <v>10</v>
      </c>
      <c r="P172" s="51">
        <v>1</v>
      </c>
      <c r="R172" s="63">
        <f t="shared" si="52"/>
        <v>2181818.1818181816</v>
      </c>
      <c r="S172" s="63">
        <f t="shared" si="53"/>
        <v>362181818.18181813</v>
      </c>
      <c r="T172" s="63">
        <f t="shared" si="54"/>
        <v>98672437353.626373</v>
      </c>
      <c r="U172" s="63">
        <f t="shared" si="55"/>
        <v>493362186768.13184</v>
      </c>
      <c r="V172" s="63">
        <f t="shared" si="56"/>
        <v>2799.7865485348138</v>
      </c>
      <c r="W172" s="51">
        <f t="shared" si="57"/>
        <v>272.43895855669939</v>
      </c>
      <c r="X172" s="72">
        <f t="shared" si="58"/>
        <v>7.0372404524935019</v>
      </c>
    </row>
    <row r="173" spans="1:24">
      <c r="A173" s="74">
        <f t="shared" si="45"/>
        <v>81.571880148433621</v>
      </c>
      <c r="B173" s="74">
        <f t="shared" si="46"/>
        <v>5.5666666666666664</v>
      </c>
      <c r="C173" s="78">
        <v>6.77</v>
      </c>
      <c r="D173" s="77">
        <f t="shared" si="44"/>
        <v>39.047234424791533</v>
      </c>
      <c r="E173" s="59">
        <f t="shared" si="59"/>
        <v>0.26700000000000013</v>
      </c>
      <c r="F173" s="59">
        <f t="shared" si="60"/>
        <v>3.6699999999999644</v>
      </c>
      <c r="G173" s="59">
        <f t="shared" si="64"/>
        <v>1.8349999999999822</v>
      </c>
      <c r="H173" s="59">
        <f t="shared" si="64"/>
        <v>1.8349999999999822</v>
      </c>
      <c r="I173" s="60">
        <f t="shared" si="47"/>
        <v>1.7128899999999909</v>
      </c>
      <c r="J173" s="61">
        <f t="shared" si="48"/>
        <v>5.7676860302498572</v>
      </c>
      <c r="K173" s="73">
        <f t="shared" si="49"/>
        <v>11334486647.165861</v>
      </c>
      <c r="L173" s="74">
        <f t="shared" si="62"/>
        <v>33.40000000000002</v>
      </c>
      <c r="M173" s="79">
        <v>167</v>
      </c>
      <c r="N173" s="51">
        <f t="shared" si="50"/>
        <v>167</v>
      </c>
      <c r="O173" s="51">
        <f t="shared" si="51"/>
        <v>10</v>
      </c>
      <c r="P173" s="51">
        <v>1</v>
      </c>
      <c r="R173" s="63">
        <f t="shared" si="52"/>
        <v>2181818.1818181816</v>
      </c>
      <c r="S173" s="63">
        <f t="shared" si="53"/>
        <v>364363636.36363631</v>
      </c>
      <c r="T173" s="63">
        <f t="shared" si="54"/>
        <v>113344866471.65862</v>
      </c>
      <c r="U173" s="63">
        <f t="shared" si="55"/>
        <v>566724332358.29309</v>
      </c>
      <c r="V173" s="63">
        <f t="shared" si="56"/>
        <v>2901.2398706126223</v>
      </c>
      <c r="W173" s="51">
        <f t="shared" si="57"/>
        <v>311.07623033638845</v>
      </c>
      <c r="X173" s="72">
        <f t="shared" si="58"/>
        <v>7.9666648590836591</v>
      </c>
    </row>
    <row r="174" spans="1:24">
      <c r="A174" s="74">
        <f t="shared" si="45"/>
        <v>84.448506289466096</v>
      </c>
      <c r="B174" s="74">
        <f t="shared" si="46"/>
        <v>5.6</v>
      </c>
      <c r="C174" s="78">
        <v>6.77</v>
      </c>
      <c r="D174" s="77">
        <f t="shared" si="44"/>
        <v>39.382940538879026</v>
      </c>
      <c r="E174" s="59">
        <f t="shared" si="59"/>
        <v>0.26800000000000013</v>
      </c>
      <c r="F174" s="59">
        <f t="shared" si="60"/>
        <v>3.6799999999999642</v>
      </c>
      <c r="G174" s="59">
        <f t="shared" si="64"/>
        <v>1.8399999999999821</v>
      </c>
      <c r="H174" s="59">
        <f t="shared" si="64"/>
        <v>1.8399999999999821</v>
      </c>
      <c r="I174" s="60">
        <f t="shared" si="47"/>
        <v>1.7182399999999909</v>
      </c>
      <c r="J174" s="61">
        <f t="shared" si="48"/>
        <v>5.8172733439998563</v>
      </c>
      <c r="K174" s="73">
        <f t="shared" si="49"/>
        <v>13019906166.335283</v>
      </c>
      <c r="L174" s="74">
        <f t="shared" si="62"/>
        <v>33.600000000000016</v>
      </c>
      <c r="M174" s="79">
        <v>168</v>
      </c>
      <c r="N174" s="51">
        <f t="shared" si="50"/>
        <v>168</v>
      </c>
      <c r="O174" s="51">
        <f t="shared" si="51"/>
        <v>10</v>
      </c>
      <c r="P174" s="51">
        <v>1</v>
      </c>
      <c r="R174" s="63">
        <f t="shared" si="52"/>
        <v>2181818.1818181816</v>
      </c>
      <c r="S174" s="63">
        <f t="shared" si="53"/>
        <v>366545454.5454545</v>
      </c>
      <c r="T174" s="63">
        <f t="shared" si="54"/>
        <v>130199061663.35283</v>
      </c>
      <c r="U174" s="63">
        <f t="shared" si="55"/>
        <v>650995308316.76416</v>
      </c>
      <c r="V174" s="63">
        <f t="shared" si="56"/>
        <v>3006.366823904993</v>
      </c>
      <c r="W174" s="51">
        <f t="shared" si="57"/>
        <v>355.20577338712332</v>
      </c>
      <c r="X174" s="72">
        <f t="shared" si="58"/>
        <v>9.0192801382228556</v>
      </c>
    </row>
    <row r="175" spans="1:24">
      <c r="A175" s="74">
        <f t="shared" si="45"/>
        <v>87.426576432282218</v>
      </c>
      <c r="B175" s="74">
        <f t="shared" si="46"/>
        <v>5.6333333333333337</v>
      </c>
      <c r="C175" s="78">
        <v>6.77</v>
      </c>
      <c r="D175" s="77">
        <f t="shared" si="44"/>
        <v>39.721022059791501</v>
      </c>
      <c r="E175" s="59">
        <f t="shared" si="59"/>
        <v>0.26900000000000013</v>
      </c>
      <c r="F175" s="59">
        <f t="shared" si="60"/>
        <v>3.689999999999964</v>
      </c>
      <c r="G175" s="59">
        <f t="shared" si="64"/>
        <v>1.844999999999982</v>
      </c>
      <c r="H175" s="59">
        <f t="shared" si="64"/>
        <v>1.844999999999982</v>
      </c>
      <c r="I175" s="60">
        <f t="shared" si="47"/>
        <v>1.7236099999999905</v>
      </c>
      <c r="J175" s="61">
        <f t="shared" si="48"/>
        <v>5.8672115302498531</v>
      </c>
      <c r="K175" s="73">
        <f t="shared" si="49"/>
        <v>14955944795.485094</v>
      </c>
      <c r="L175" s="74">
        <f t="shared" si="62"/>
        <v>33.800000000000018</v>
      </c>
      <c r="M175" s="79">
        <v>169</v>
      </c>
      <c r="N175" s="51">
        <f t="shared" si="50"/>
        <v>169</v>
      </c>
      <c r="O175" s="51">
        <f t="shared" si="51"/>
        <v>10</v>
      </c>
      <c r="P175" s="51">
        <v>1</v>
      </c>
      <c r="R175" s="63">
        <f t="shared" si="52"/>
        <v>2181818.1818181816</v>
      </c>
      <c r="S175" s="63">
        <f t="shared" si="53"/>
        <v>368727272.72727269</v>
      </c>
      <c r="T175" s="63">
        <f t="shared" si="54"/>
        <v>149559447954.85095</v>
      </c>
      <c r="U175" s="63">
        <f t="shared" si="55"/>
        <v>747797239774.25476</v>
      </c>
      <c r="V175" s="63">
        <f t="shared" si="56"/>
        <v>3115.3003402036561</v>
      </c>
      <c r="W175" s="51">
        <f t="shared" si="57"/>
        <v>405.60994267834337</v>
      </c>
      <c r="X175" s="72">
        <f t="shared" si="58"/>
        <v>10.211467924158255</v>
      </c>
    </row>
    <row r="176" spans="1:24">
      <c r="A176" s="74">
        <f t="shared" si="45"/>
        <v>90.509667991879027</v>
      </c>
      <c r="B176" s="74">
        <f t="shared" si="46"/>
        <v>5.666666666666667</v>
      </c>
      <c r="C176" s="78">
        <v>6.77</v>
      </c>
      <c r="D176" s="77">
        <f t="shared" si="44"/>
        <v>40.061491924998997</v>
      </c>
      <c r="E176" s="59">
        <f t="shared" si="59"/>
        <v>0.27000000000000013</v>
      </c>
      <c r="F176" s="59">
        <f t="shared" si="60"/>
        <v>3.6999999999999638</v>
      </c>
      <c r="G176" s="59">
        <f t="shared" si="64"/>
        <v>1.8499999999999819</v>
      </c>
      <c r="H176" s="59">
        <f t="shared" si="64"/>
        <v>1.8499999999999819</v>
      </c>
      <c r="I176" s="60">
        <f t="shared" si="47"/>
        <v>1.7289999999999905</v>
      </c>
      <c r="J176" s="61">
        <f t="shared" si="48"/>
        <v>5.917502499999852</v>
      </c>
      <c r="K176" s="73">
        <f t="shared" si="49"/>
        <v>17179869184.000195</v>
      </c>
      <c r="L176" s="74">
        <f t="shared" si="62"/>
        <v>34.000000000000014</v>
      </c>
      <c r="M176" s="79">
        <v>170</v>
      </c>
      <c r="N176" s="51">
        <f t="shared" si="50"/>
        <v>170</v>
      </c>
      <c r="O176" s="51">
        <f t="shared" si="51"/>
        <v>10</v>
      </c>
      <c r="P176" s="51">
        <v>1</v>
      </c>
      <c r="R176" s="63">
        <f t="shared" si="52"/>
        <v>2181818.1818181816</v>
      </c>
      <c r="S176" s="63">
        <f t="shared" si="53"/>
        <v>370909090.90909088</v>
      </c>
      <c r="T176" s="63">
        <f t="shared" si="54"/>
        <v>171798691840.00195</v>
      </c>
      <c r="U176" s="63">
        <f t="shared" si="55"/>
        <v>858993459200.00977</v>
      </c>
      <c r="V176" s="63">
        <f t="shared" si="56"/>
        <v>3228.1781583770185</v>
      </c>
      <c r="W176" s="51">
        <f t="shared" si="57"/>
        <v>463.18274760784846</v>
      </c>
      <c r="X176" s="72">
        <f t="shared" si="58"/>
        <v>11.561794764782965</v>
      </c>
    </row>
    <row r="177" spans="1:24">
      <c r="A177" s="74">
        <f t="shared" si="45"/>
        <v>93.701484540521008</v>
      </c>
      <c r="B177" s="74">
        <f t="shared" si="46"/>
        <v>5.7</v>
      </c>
      <c r="C177" s="78">
        <v>6.77</v>
      </c>
      <c r="D177" s="77">
        <f t="shared" si="44"/>
        <v>40.404363112591476</v>
      </c>
      <c r="E177" s="59">
        <f t="shared" si="59"/>
        <v>0.27100000000000013</v>
      </c>
      <c r="F177" s="59">
        <f t="shared" si="60"/>
        <v>3.7099999999999635</v>
      </c>
      <c r="G177" s="59">
        <f t="shared" si="64"/>
        <v>1.8549999999999818</v>
      </c>
      <c r="H177" s="59">
        <f t="shared" si="64"/>
        <v>1.8549999999999818</v>
      </c>
      <c r="I177" s="60">
        <f t="shared" si="47"/>
        <v>1.7344099999999905</v>
      </c>
      <c r="J177" s="61">
        <f t="shared" si="48"/>
        <v>5.9681481702498491</v>
      </c>
      <c r="K177" s="73">
        <f t="shared" si="49"/>
        <v>19734487470.725281</v>
      </c>
      <c r="L177" s="74">
        <f t="shared" si="62"/>
        <v>34.200000000000017</v>
      </c>
      <c r="M177" s="79">
        <v>171</v>
      </c>
      <c r="N177" s="51">
        <f t="shared" si="50"/>
        <v>171</v>
      </c>
      <c r="O177" s="51">
        <f t="shared" si="51"/>
        <v>10</v>
      </c>
      <c r="P177" s="51">
        <v>1</v>
      </c>
      <c r="R177" s="63">
        <f t="shared" si="52"/>
        <v>2181818.1818181816</v>
      </c>
      <c r="S177" s="63">
        <f t="shared" si="53"/>
        <v>373090909.09090906</v>
      </c>
      <c r="T177" s="63">
        <f t="shared" si="54"/>
        <v>197344874707.25281</v>
      </c>
      <c r="U177" s="63">
        <f t="shared" si="55"/>
        <v>986724373536.26404</v>
      </c>
      <c r="V177" s="63">
        <f t="shared" si="56"/>
        <v>3345.1429980966004</v>
      </c>
      <c r="W177" s="51">
        <f t="shared" si="57"/>
        <v>528.94581427382582</v>
      </c>
      <c r="X177" s="72">
        <f t="shared" si="58"/>
        <v>13.091304342549753</v>
      </c>
    </row>
    <row r="178" spans="1:24">
      <c r="A178" s="74">
        <f t="shared" si="45"/>
        <v>97.005860256666494</v>
      </c>
      <c r="B178" s="74">
        <f t="shared" si="46"/>
        <v>5.7333333333333334</v>
      </c>
      <c r="C178" s="78">
        <v>6.77</v>
      </c>
      <c r="D178" s="77">
        <f t="shared" si="44"/>
        <v>40.749648641278966</v>
      </c>
      <c r="E178" s="59">
        <f t="shared" si="59"/>
        <v>0.27200000000000013</v>
      </c>
      <c r="F178" s="59">
        <f t="shared" si="60"/>
        <v>3.7199999999999633</v>
      </c>
      <c r="G178" s="59">
        <f t="shared" si="64"/>
        <v>1.8599999999999817</v>
      </c>
      <c r="H178" s="59">
        <f t="shared" si="64"/>
        <v>1.8599999999999817</v>
      </c>
      <c r="I178" s="60">
        <f t="shared" si="47"/>
        <v>1.7398399999999903</v>
      </c>
      <c r="J178" s="61">
        <f t="shared" si="48"/>
        <v>6.0191504639998472</v>
      </c>
      <c r="K178" s="73">
        <f t="shared" si="49"/>
        <v>22668973294.33173</v>
      </c>
      <c r="L178" s="74">
        <f t="shared" si="62"/>
        <v>34.400000000000013</v>
      </c>
      <c r="M178" s="79">
        <v>172</v>
      </c>
      <c r="N178" s="51">
        <f t="shared" si="50"/>
        <v>172</v>
      </c>
      <c r="O178" s="51">
        <f t="shared" si="51"/>
        <v>10</v>
      </c>
      <c r="P178" s="51">
        <v>1</v>
      </c>
      <c r="R178" s="63">
        <f t="shared" si="52"/>
        <v>2181818.1818181816</v>
      </c>
      <c r="S178" s="63">
        <f t="shared" si="53"/>
        <v>375272727.27272725</v>
      </c>
      <c r="T178" s="63">
        <f t="shared" si="54"/>
        <v>226689732943.31729</v>
      </c>
      <c r="U178" s="63">
        <f t="shared" si="55"/>
        <v>1133448664716.5864</v>
      </c>
      <c r="V178" s="63">
        <f t="shared" si="56"/>
        <v>3466.3427398382159</v>
      </c>
      <c r="W178" s="51">
        <f t="shared" si="57"/>
        <v>604.06663332763821</v>
      </c>
      <c r="X178" s="72">
        <f t="shared" si="58"/>
        <v>14.823848878925672</v>
      </c>
    </row>
    <row r="179" spans="1:24">
      <c r="A179" s="74">
        <f t="shared" si="45"/>
        <v>100.42676453078515</v>
      </c>
      <c r="B179" s="74">
        <f t="shared" si="46"/>
        <v>5.7666666666666666</v>
      </c>
      <c r="C179" s="78">
        <v>6.77</v>
      </c>
      <c r="D179" s="77">
        <f t="shared" si="44"/>
        <v>41.097361570391456</v>
      </c>
      <c r="E179" s="59">
        <f t="shared" si="59"/>
        <v>0.27300000000000013</v>
      </c>
      <c r="F179" s="59">
        <f t="shared" si="60"/>
        <v>3.7299999999999631</v>
      </c>
      <c r="G179" s="59">
        <f t="shared" si="64"/>
        <v>1.8649999999999816</v>
      </c>
      <c r="H179" s="59">
        <f t="shared" si="64"/>
        <v>1.8649999999999816</v>
      </c>
      <c r="I179" s="60">
        <f t="shared" si="47"/>
        <v>1.7452899999999902</v>
      </c>
      <c r="J179" s="61">
        <f t="shared" si="48"/>
        <v>6.070511310249846</v>
      </c>
      <c r="K179" s="73">
        <f t="shared" si="49"/>
        <v>26039812332.670574</v>
      </c>
      <c r="L179" s="74">
        <f t="shared" si="62"/>
        <v>34.600000000000016</v>
      </c>
      <c r="M179" s="79">
        <v>173</v>
      </c>
      <c r="N179" s="51">
        <f t="shared" si="50"/>
        <v>173</v>
      </c>
      <c r="O179" s="51">
        <f t="shared" si="51"/>
        <v>10</v>
      </c>
      <c r="P179" s="51">
        <v>1</v>
      </c>
      <c r="R179" s="63">
        <f t="shared" si="52"/>
        <v>2181818.1818181816</v>
      </c>
      <c r="S179" s="63">
        <f t="shared" si="53"/>
        <v>377454545.45454544</v>
      </c>
      <c r="T179" s="63">
        <f t="shared" si="54"/>
        <v>260398123326.70575</v>
      </c>
      <c r="U179" s="63">
        <f t="shared" si="55"/>
        <v>1301990616633.5288</v>
      </c>
      <c r="V179" s="63">
        <f t="shared" si="56"/>
        <v>3591.9306113844154</v>
      </c>
      <c r="W179" s="51">
        <f t="shared" si="57"/>
        <v>689.87942114493342</v>
      </c>
      <c r="X179" s="72">
        <f t="shared" si="58"/>
        <v>16.786464989079889</v>
      </c>
    </row>
    <row r="180" spans="1:24">
      <c r="A180" s="74">
        <f t="shared" si="45"/>
        <v>103.96830673359925</v>
      </c>
      <c r="B180" s="74">
        <f t="shared" si="46"/>
        <v>5.8</v>
      </c>
      <c r="C180" s="78">
        <v>6.77</v>
      </c>
      <c r="D180" s="77">
        <f t="shared" si="44"/>
        <v>41.447514999878948</v>
      </c>
      <c r="E180" s="59">
        <f t="shared" si="59"/>
        <v>0.27400000000000013</v>
      </c>
      <c r="F180" s="59">
        <f t="shared" si="60"/>
        <v>3.7399999999999629</v>
      </c>
      <c r="G180" s="59">
        <f t="shared" si="64"/>
        <v>1.8699999999999815</v>
      </c>
      <c r="H180" s="59">
        <f t="shared" si="64"/>
        <v>1.8699999999999815</v>
      </c>
      <c r="I180" s="60">
        <f t="shared" si="47"/>
        <v>1.7507599999999903</v>
      </c>
      <c r="J180" s="61">
        <f t="shared" si="48"/>
        <v>6.1222326439998449</v>
      </c>
      <c r="K180" s="73">
        <f t="shared" si="49"/>
        <v>29911889590.970196</v>
      </c>
      <c r="L180" s="74">
        <f t="shared" si="62"/>
        <v>34.800000000000018</v>
      </c>
      <c r="M180" s="79">
        <v>174</v>
      </c>
      <c r="N180" s="51">
        <f t="shared" si="50"/>
        <v>174</v>
      </c>
      <c r="O180" s="51">
        <f t="shared" si="51"/>
        <v>10</v>
      </c>
      <c r="P180" s="51">
        <v>1</v>
      </c>
      <c r="R180" s="63">
        <f t="shared" si="52"/>
        <v>2181818.1818181816</v>
      </c>
      <c r="S180" s="63">
        <f t="shared" si="53"/>
        <v>379636363.63636363</v>
      </c>
      <c r="T180" s="63">
        <f t="shared" si="54"/>
        <v>299118895909.70197</v>
      </c>
      <c r="U180" s="63">
        <f t="shared" si="55"/>
        <v>1495594479548.5098</v>
      </c>
      <c r="V180" s="63">
        <f t="shared" si="56"/>
        <v>3722.0653810628528</v>
      </c>
      <c r="W180" s="51">
        <f t="shared" si="57"/>
        <v>787.90896911080506</v>
      </c>
      <c r="X180" s="72">
        <f t="shared" si="58"/>
        <v>19.009799962991899</v>
      </c>
    </row>
    <row r="181" spans="1:24">
      <c r="A181" s="74">
        <f t="shared" si="45"/>
        <v>107.63474115247662</v>
      </c>
      <c r="B181" s="74">
        <f t="shared" si="46"/>
        <v>5.833333333333333</v>
      </c>
      <c r="C181" s="78">
        <v>6.77</v>
      </c>
      <c r="D181" s="77">
        <f t="shared" si="44"/>
        <v>41.800122070311424</v>
      </c>
      <c r="E181" s="59">
        <f t="shared" si="59"/>
        <v>0.27500000000000013</v>
      </c>
      <c r="F181" s="59">
        <f t="shared" si="60"/>
        <v>3.7499999999999627</v>
      </c>
      <c r="G181" s="59">
        <f t="shared" si="64"/>
        <v>1.8749999999999813</v>
      </c>
      <c r="H181" s="59">
        <f t="shared" si="64"/>
        <v>1.8749999999999813</v>
      </c>
      <c r="I181" s="60">
        <f t="shared" si="47"/>
        <v>1.7562499999999901</v>
      </c>
      <c r="J181" s="61">
        <f t="shared" si="48"/>
        <v>6.1743164062498419</v>
      </c>
      <c r="K181" s="73">
        <f t="shared" si="49"/>
        <v>34359738368.000397</v>
      </c>
      <c r="L181" s="74">
        <f t="shared" si="62"/>
        <v>35.000000000000021</v>
      </c>
      <c r="M181" s="79">
        <v>175</v>
      </c>
      <c r="N181" s="51">
        <f t="shared" si="50"/>
        <v>175</v>
      </c>
      <c r="O181" s="51">
        <f t="shared" si="51"/>
        <v>10</v>
      </c>
      <c r="P181" s="51">
        <v>1</v>
      </c>
      <c r="R181" s="63">
        <f t="shared" si="52"/>
        <v>2181818.1818181816</v>
      </c>
      <c r="S181" s="63">
        <f t="shared" si="53"/>
        <v>381818181.81818181</v>
      </c>
      <c r="T181" s="63">
        <f t="shared" si="54"/>
        <v>343597383680.00397</v>
      </c>
      <c r="U181" s="63">
        <f t="shared" si="55"/>
        <v>1717986918400.0198</v>
      </c>
      <c r="V181" s="63">
        <f t="shared" si="56"/>
        <v>3856.911557963746</v>
      </c>
      <c r="W181" s="51">
        <f t="shared" si="57"/>
        <v>899.8979096381056</v>
      </c>
      <c r="X181" s="72">
        <f t="shared" si="58"/>
        <v>21.528595254444458</v>
      </c>
    </row>
    <row r="182" spans="1:24">
      <c r="A182" s="74">
        <f t="shared" si="45"/>
        <v>111.4304721019051</v>
      </c>
      <c r="B182" s="74">
        <f t="shared" si="46"/>
        <v>5.8666666666666663</v>
      </c>
      <c r="C182" s="78">
        <v>6.77</v>
      </c>
      <c r="D182" s="77">
        <f t="shared" si="44"/>
        <v>42.155195962878921</v>
      </c>
      <c r="E182" s="59">
        <f t="shared" si="59"/>
        <v>0.27600000000000013</v>
      </c>
      <c r="F182" s="59">
        <f t="shared" si="60"/>
        <v>3.7599999999999625</v>
      </c>
      <c r="G182" s="59">
        <f t="shared" si="64"/>
        <v>1.8799999999999812</v>
      </c>
      <c r="H182" s="59">
        <f t="shared" si="64"/>
        <v>1.8799999999999812</v>
      </c>
      <c r="I182" s="60">
        <f t="shared" si="47"/>
        <v>1.76175999999999</v>
      </c>
      <c r="J182" s="61">
        <f t="shared" si="48"/>
        <v>6.2267645439998409</v>
      </c>
      <c r="K182" s="73">
        <f t="shared" si="49"/>
        <v>39468974941.450569</v>
      </c>
      <c r="L182" s="74">
        <f t="shared" si="62"/>
        <v>35.200000000000017</v>
      </c>
      <c r="M182" s="79">
        <v>176</v>
      </c>
      <c r="N182" s="51">
        <f t="shared" si="50"/>
        <v>176</v>
      </c>
      <c r="O182" s="51">
        <f t="shared" si="51"/>
        <v>10</v>
      </c>
      <c r="P182" s="51">
        <v>1</v>
      </c>
      <c r="R182" s="63">
        <f t="shared" si="52"/>
        <v>2181818.1818181816</v>
      </c>
      <c r="S182" s="63">
        <f t="shared" si="53"/>
        <v>384000000</v>
      </c>
      <c r="T182" s="63">
        <f t="shared" si="54"/>
        <v>394689749414.50568</v>
      </c>
      <c r="U182" s="63">
        <f t="shared" si="55"/>
        <v>1973448747072.5283</v>
      </c>
      <c r="V182" s="63">
        <f t="shared" si="56"/>
        <v>3996.6395993883293</v>
      </c>
      <c r="W182" s="51">
        <f t="shared" si="57"/>
        <v>1027.8378891002751</v>
      </c>
      <c r="X182" s="72">
        <f t="shared" si="58"/>
        <v>24.382234873380021</v>
      </c>
    </row>
    <row r="183" spans="1:24">
      <c r="A183" s="74">
        <f t="shared" si="45"/>
        <v>115.36005921418754</v>
      </c>
      <c r="B183" s="74">
        <f t="shared" si="46"/>
        <v>5.9</v>
      </c>
      <c r="C183" s="78">
        <v>6.77</v>
      </c>
      <c r="D183" s="77">
        <f t="shared" si="44"/>
        <v>42.512749899391395</v>
      </c>
      <c r="E183" s="59">
        <f t="shared" si="59"/>
        <v>0.27700000000000014</v>
      </c>
      <c r="F183" s="59">
        <f t="shared" si="60"/>
        <v>3.7699999999999623</v>
      </c>
      <c r="G183" s="59">
        <f t="shared" si="64"/>
        <v>1.8849999999999811</v>
      </c>
      <c r="H183" s="59">
        <f t="shared" si="64"/>
        <v>1.8849999999999811</v>
      </c>
      <c r="I183" s="60">
        <f t="shared" si="47"/>
        <v>1.7672899999999898</v>
      </c>
      <c r="J183" s="61">
        <f t="shared" si="48"/>
        <v>6.2795790102498374</v>
      </c>
      <c r="K183" s="73">
        <f t="shared" si="49"/>
        <v>45337946588.663475</v>
      </c>
      <c r="L183" s="74">
        <f t="shared" si="62"/>
        <v>35.40000000000002</v>
      </c>
      <c r="M183" s="79">
        <v>177</v>
      </c>
      <c r="N183" s="51">
        <f t="shared" si="50"/>
        <v>177</v>
      </c>
      <c r="O183" s="51">
        <f t="shared" si="51"/>
        <v>10</v>
      </c>
      <c r="P183" s="51">
        <v>1</v>
      </c>
      <c r="R183" s="63">
        <f t="shared" si="52"/>
        <v>2181818.1818181816</v>
      </c>
      <c r="S183" s="63">
        <f t="shared" si="53"/>
        <v>386181818.18181813</v>
      </c>
      <c r="T183" s="63">
        <f t="shared" si="54"/>
        <v>453379465886.63477</v>
      </c>
      <c r="U183" s="63">
        <f t="shared" si="55"/>
        <v>2266897329433.1738</v>
      </c>
      <c r="V183" s="63">
        <f t="shared" si="56"/>
        <v>4141.4261257893322</v>
      </c>
      <c r="W183" s="51">
        <f t="shared" si="57"/>
        <v>1174.0052082751843</v>
      </c>
      <c r="X183" s="72">
        <f t="shared" si="58"/>
        <v>27.61536741456452</v>
      </c>
    </row>
    <row r="184" spans="1:24">
      <c r="A184" s="74">
        <f t="shared" si="45"/>
        <v>119.42822291671267</v>
      </c>
      <c r="B184" s="74">
        <f t="shared" si="46"/>
        <v>5.9333333333333336</v>
      </c>
      <c r="C184" s="78">
        <v>6.77</v>
      </c>
      <c r="D184" s="77">
        <f t="shared" si="44"/>
        <v>42.872797142278891</v>
      </c>
      <c r="E184" s="59">
        <f t="shared" si="59"/>
        <v>0.27800000000000014</v>
      </c>
      <c r="F184" s="59">
        <f t="shared" si="60"/>
        <v>3.7799999999999621</v>
      </c>
      <c r="G184" s="59">
        <f t="shared" ref="G184:H199" si="65">G183+0.5%</f>
        <v>1.889999999999981</v>
      </c>
      <c r="H184" s="59">
        <f t="shared" si="65"/>
        <v>1.889999999999981</v>
      </c>
      <c r="I184" s="60">
        <f t="shared" si="47"/>
        <v>1.7728399999999898</v>
      </c>
      <c r="J184" s="61">
        <f t="shared" si="48"/>
        <v>6.3327617639998364</v>
      </c>
      <c r="K184" s="73">
        <f t="shared" si="49"/>
        <v>52079624665.341171</v>
      </c>
      <c r="L184" s="74">
        <f t="shared" si="62"/>
        <v>35.600000000000016</v>
      </c>
      <c r="M184" s="79">
        <v>178</v>
      </c>
      <c r="N184" s="51">
        <f t="shared" si="50"/>
        <v>178</v>
      </c>
      <c r="O184" s="51">
        <f t="shared" si="51"/>
        <v>10</v>
      </c>
      <c r="P184" s="51">
        <v>1</v>
      </c>
      <c r="R184" s="63">
        <f t="shared" si="52"/>
        <v>2181818.1818181816</v>
      </c>
      <c r="S184" s="63">
        <f t="shared" si="53"/>
        <v>388363636.36363631</v>
      </c>
      <c r="T184" s="63">
        <f t="shared" si="54"/>
        <v>520796246653.41174</v>
      </c>
      <c r="U184" s="63">
        <f t="shared" si="55"/>
        <v>2603981233267.0586</v>
      </c>
      <c r="V184" s="63">
        <f t="shared" si="56"/>
        <v>4291.4541434738758</v>
      </c>
      <c r="W184" s="51">
        <f t="shared" si="57"/>
        <v>1341.0015714390286</v>
      </c>
      <c r="X184" s="72">
        <f t="shared" si="58"/>
        <v>31.278611633123504</v>
      </c>
    </row>
    <row r="185" spans="1:24">
      <c r="A185" s="74">
        <f t="shared" si="45"/>
        <v>123.6398501023816</v>
      </c>
      <c r="B185" s="74">
        <f t="shared" si="46"/>
        <v>5.9666666666666668</v>
      </c>
      <c r="C185" s="78">
        <v>6.77</v>
      </c>
      <c r="D185" s="77">
        <f t="shared" si="44"/>
        <v>43.235350994591379</v>
      </c>
      <c r="E185" s="59">
        <f t="shared" si="59"/>
        <v>0.27900000000000014</v>
      </c>
      <c r="F185" s="59">
        <f t="shared" si="60"/>
        <v>3.7899999999999618</v>
      </c>
      <c r="G185" s="59">
        <f t="shared" si="65"/>
        <v>1.8949999999999809</v>
      </c>
      <c r="H185" s="59">
        <f t="shared" si="65"/>
        <v>1.8949999999999809</v>
      </c>
      <c r="I185" s="60">
        <f t="shared" si="47"/>
        <v>1.7784099999999898</v>
      </c>
      <c r="J185" s="61">
        <f t="shared" si="48"/>
        <v>6.3863147702498351</v>
      </c>
      <c r="K185" s="73">
        <f t="shared" si="49"/>
        <v>59823779181.940414</v>
      </c>
      <c r="L185" s="74">
        <f t="shared" si="62"/>
        <v>35.800000000000018</v>
      </c>
      <c r="M185" s="79">
        <v>179</v>
      </c>
      <c r="N185" s="51">
        <f t="shared" si="50"/>
        <v>179</v>
      </c>
      <c r="O185" s="51">
        <f t="shared" si="51"/>
        <v>10</v>
      </c>
      <c r="P185" s="51">
        <v>1</v>
      </c>
      <c r="R185" s="63">
        <f t="shared" si="52"/>
        <v>2181818.1818181816</v>
      </c>
      <c r="S185" s="63">
        <f t="shared" si="53"/>
        <v>390545454.5454545</v>
      </c>
      <c r="T185" s="63">
        <f t="shared" si="54"/>
        <v>598237791819.40417</v>
      </c>
      <c r="U185" s="63">
        <f t="shared" si="55"/>
        <v>2991188959097.021</v>
      </c>
      <c r="V185" s="63">
        <f t="shared" si="56"/>
        <v>4446.9132753489921</v>
      </c>
      <c r="W185" s="51">
        <f t="shared" si="57"/>
        <v>1531.8006773774316</v>
      </c>
      <c r="X185" s="72">
        <f t="shared" si="58"/>
        <v>35.429356814266541</v>
      </c>
    </row>
    <row r="186" spans="1:24">
      <c r="A186" s="74">
        <f t="shared" si="45"/>
        <v>128.00000000000142</v>
      </c>
      <c r="B186" s="74">
        <f t="shared" si="46"/>
        <v>6</v>
      </c>
      <c r="C186" s="78">
        <v>6.77</v>
      </c>
      <c r="D186" s="77">
        <f t="shared" si="44"/>
        <v>43.600424799998862</v>
      </c>
      <c r="E186" s="59">
        <f t="shared" si="59"/>
        <v>0.28000000000000014</v>
      </c>
      <c r="F186" s="59">
        <f t="shared" si="60"/>
        <v>3.7999999999999616</v>
      </c>
      <c r="G186" s="59">
        <f t="shared" si="65"/>
        <v>1.8999999999999808</v>
      </c>
      <c r="H186" s="59">
        <f t="shared" si="65"/>
        <v>1.8999999999999808</v>
      </c>
      <c r="I186" s="60">
        <f t="shared" si="47"/>
        <v>1.7839999999999896</v>
      </c>
      <c r="J186" s="61">
        <f t="shared" si="48"/>
        <v>6.4402399999998323</v>
      </c>
      <c r="K186" s="73">
        <f t="shared" si="49"/>
        <v>68719476736.000824</v>
      </c>
      <c r="L186" s="74">
        <f t="shared" si="62"/>
        <v>36.000000000000014</v>
      </c>
      <c r="M186" s="79">
        <v>180</v>
      </c>
      <c r="N186" s="51">
        <f t="shared" si="50"/>
        <v>180</v>
      </c>
      <c r="O186" s="51">
        <f t="shared" si="51"/>
        <v>10</v>
      </c>
      <c r="P186" s="51">
        <v>10</v>
      </c>
      <c r="R186" s="63">
        <f t="shared" si="52"/>
        <v>21818181.818181816</v>
      </c>
      <c r="S186" s="63">
        <f t="shared" si="53"/>
        <v>3927272727.272727</v>
      </c>
      <c r="T186" s="63">
        <f t="shared" si="54"/>
        <v>687194767360.0083</v>
      </c>
      <c r="U186" s="63">
        <f t="shared" si="55"/>
        <v>3435973836800.0415</v>
      </c>
      <c r="V186" s="63">
        <f t="shared" si="56"/>
        <v>4608.0000000000509</v>
      </c>
      <c r="W186" s="51">
        <f t="shared" si="57"/>
        <v>174.98014909629842</v>
      </c>
      <c r="X186" s="72">
        <f t="shared" si="58"/>
        <v>4.0132670701938435</v>
      </c>
    </row>
    <row r="187" spans="1:24">
      <c r="A187" s="74">
        <f t="shared" si="45"/>
        <v>132.51391025169781</v>
      </c>
      <c r="B187" s="74">
        <f t="shared" si="46"/>
        <v>6.0333333333333332</v>
      </c>
      <c r="C187" s="78">
        <v>6.77</v>
      </c>
      <c r="D187" s="77">
        <f t="shared" si="44"/>
        <v>43.968031942791349</v>
      </c>
      <c r="E187" s="59">
        <f t="shared" si="59"/>
        <v>0.28100000000000014</v>
      </c>
      <c r="F187" s="59">
        <f t="shared" si="60"/>
        <v>3.8099999999999614</v>
      </c>
      <c r="G187" s="59">
        <f t="shared" si="65"/>
        <v>1.9049999999999807</v>
      </c>
      <c r="H187" s="59">
        <f t="shared" si="65"/>
        <v>1.9049999999999807</v>
      </c>
      <c r="I187" s="60">
        <f t="shared" si="47"/>
        <v>1.7896099999999895</v>
      </c>
      <c r="J187" s="61">
        <f t="shared" si="48"/>
        <v>6.49453943024983</v>
      </c>
      <c r="K187" s="73">
        <f t="shared" si="49"/>
        <v>78937949882.901169</v>
      </c>
      <c r="L187" s="74">
        <f t="shared" si="62"/>
        <v>36.200000000000017</v>
      </c>
      <c r="M187" s="79">
        <v>181</v>
      </c>
      <c r="N187" s="51">
        <f t="shared" si="50"/>
        <v>181</v>
      </c>
      <c r="O187" s="51">
        <f t="shared" si="51"/>
        <v>10</v>
      </c>
      <c r="P187" s="51">
        <v>1</v>
      </c>
      <c r="R187" s="63">
        <f t="shared" si="52"/>
        <v>21818181.818181816</v>
      </c>
      <c r="S187" s="63">
        <f t="shared" si="53"/>
        <v>3949090909.090909</v>
      </c>
      <c r="T187" s="63">
        <f t="shared" si="54"/>
        <v>789379498829.01172</v>
      </c>
      <c r="U187" s="63">
        <f t="shared" si="55"/>
        <v>3946897494145.0586</v>
      </c>
      <c r="V187" s="63">
        <f t="shared" si="56"/>
        <v>4774.9178994028443</v>
      </c>
      <c r="W187" s="51">
        <f t="shared" si="57"/>
        <v>199.88891544933537</v>
      </c>
      <c r="X187" s="72">
        <f t="shared" si="58"/>
        <v>4.5462329473700169</v>
      </c>
    </row>
    <row r="188" spans="1:24">
      <c r="A188" s="74">
        <f t="shared" si="45"/>
        <v>137.18700320464706</v>
      </c>
      <c r="B188" s="74">
        <f t="shared" si="46"/>
        <v>6.0666666666666664</v>
      </c>
      <c r="C188" s="78">
        <v>6.77</v>
      </c>
      <c r="D188" s="77">
        <f t="shared" si="44"/>
        <v>44.33818584787884</v>
      </c>
      <c r="E188" s="59">
        <f t="shared" si="59"/>
        <v>0.28200000000000014</v>
      </c>
      <c r="F188" s="59">
        <f t="shared" si="60"/>
        <v>3.8199999999999612</v>
      </c>
      <c r="G188" s="59">
        <f t="shared" si="65"/>
        <v>1.9099999999999806</v>
      </c>
      <c r="H188" s="59">
        <f t="shared" si="65"/>
        <v>1.9099999999999806</v>
      </c>
      <c r="I188" s="60">
        <f t="shared" si="47"/>
        <v>1.7952399999999895</v>
      </c>
      <c r="J188" s="61">
        <f t="shared" si="48"/>
        <v>6.5492150439998289</v>
      </c>
      <c r="K188" s="73">
        <f t="shared" si="49"/>
        <v>90675893177.326965</v>
      </c>
      <c r="L188" s="74">
        <f t="shared" si="62"/>
        <v>36.400000000000013</v>
      </c>
      <c r="M188" s="79">
        <v>182</v>
      </c>
      <c r="N188" s="51">
        <f t="shared" si="50"/>
        <v>182</v>
      </c>
      <c r="O188" s="51">
        <f t="shared" si="51"/>
        <v>10</v>
      </c>
      <c r="P188" s="51">
        <v>1</v>
      </c>
      <c r="R188" s="63">
        <f t="shared" si="52"/>
        <v>21818181.818181816</v>
      </c>
      <c r="S188" s="63">
        <f t="shared" si="53"/>
        <v>3970909090.9090905</v>
      </c>
      <c r="T188" s="63">
        <f t="shared" si="54"/>
        <v>906758931773.26965</v>
      </c>
      <c r="U188" s="63">
        <f t="shared" si="55"/>
        <v>4533794658866.3486</v>
      </c>
      <c r="V188" s="63">
        <f t="shared" si="56"/>
        <v>4947.877915580937</v>
      </c>
      <c r="W188" s="51">
        <f t="shared" si="57"/>
        <v>228.35046358759081</v>
      </c>
      <c r="X188" s="72">
        <f t="shared" si="58"/>
        <v>5.1501986204632955</v>
      </c>
    </row>
    <row r="189" spans="1:24">
      <c r="A189" s="74">
        <f t="shared" si="45"/>
        <v>142.02489242468579</v>
      </c>
      <c r="B189" s="74">
        <f t="shared" si="46"/>
        <v>6.1</v>
      </c>
      <c r="C189" s="78">
        <v>6.77</v>
      </c>
      <c r="D189" s="77">
        <f t="shared" si="44"/>
        <v>44.710899980791325</v>
      </c>
      <c r="E189" s="59">
        <f t="shared" si="59"/>
        <v>0.28300000000000014</v>
      </c>
      <c r="F189" s="59">
        <f t="shared" si="60"/>
        <v>3.829999999999961</v>
      </c>
      <c r="G189" s="59">
        <f t="shared" si="65"/>
        <v>1.9149999999999805</v>
      </c>
      <c r="H189" s="59">
        <f t="shared" si="65"/>
        <v>1.9149999999999805</v>
      </c>
      <c r="I189" s="60">
        <f t="shared" si="47"/>
        <v>1.8008899999999894</v>
      </c>
      <c r="J189" s="61">
        <f t="shared" si="48"/>
        <v>6.6042688302498274</v>
      </c>
      <c r="K189" s="73">
        <f t="shared" si="49"/>
        <v>104159249330.68239</v>
      </c>
      <c r="L189" s="74">
        <f t="shared" si="62"/>
        <v>36.600000000000016</v>
      </c>
      <c r="M189" s="79">
        <v>183</v>
      </c>
      <c r="N189" s="51">
        <f t="shared" si="50"/>
        <v>183</v>
      </c>
      <c r="O189" s="51">
        <f t="shared" si="51"/>
        <v>10</v>
      </c>
      <c r="P189" s="51">
        <v>1</v>
      </c>
      <c r="R189" s="63">
        <f t="shared" si="52"/>
        <v>21818181.818181816</v>
      </c>
      <c r="S189" s="63">
        <f t="shared" si="53"/>
        <v>3992727272.7272725</v>
      </c>
      <c r="T189" s="63">
        <f t="shared" si="54"/>
        <v>1041592493306.8239</v>
      </c>
      <c r="U189" s="63">
        <f t="shared" si="55"/>
        <v>5207962466534.1191</v>
      </c>
      <c r="V189" s="63">
        <f t="shared" si="56"/>
        <v>5127.0986165311569</v>
      </c>
      <c r="W189" s="51">
        <f t="shared" si="57"/>
        <v>260.87243684824824</v>
      </c>
      <c r="X189" s="72">
        <f t="shared" si="58"/>
        <v>5.8346496483033023</v>
      </c>
    </row>
    <row r="190" spans="1:24">
      <c r="A190" s="74">
        <f t="shared" si="45"/>
        <v>147.03338943962217</v>
      </c>
      <c r="B190" s="74">
        <f t="shared" si="46"/>
        <v>6.1333333333333337</v>
      </c>
      <c r="C190" s="78">
        <v>6.77</v>
      </c>
      <c r="D190" s="77">
        <f t="shared" si="44"/>
        <v>45.086187847678801</v>
      </c>
      <c r="E190" s="59">
        <f t="shared" si="59"/>
        <v>0.28400000000000014</v>
      </c>
      <c r="F190" s="59">
        <f t="shared" si="60"/>
        <v>3.8399999999999608</v>
      </c>
      <c r="G190" s="59">
        <f t="shared" si="65"/>
        <v>1.9199999999999804</v>
      </c>
      <c r="H190" s="59">
        <f t="shared" si="65"/>
        <v>1.9199999999999804</v>
      </c>
      <c r="I190" s="60">
        <f t="shared" si="47"/>
        <v>1.8065599999999891</v>
      </c>
      <c r="J190" s="61">
        <f t="shared" si="48"/>
        <v>6.6597027839998235</v>
      </c>
      <c r="K190" s="73">
        <f t="shared" si="49"/>
        <v>119647558363.88087</v>
      </c>
      <c r="L190" s="74">
        <f t="shared" si="62"/>
        <v>36.800000000000018</v>
      </c>
      <c r="M190" s="79">
        <v>184</v>
      </c>
      <c r="N190" s="51">
        <f t="shared" si="50"/>
        <v>184</v>
      </c>
      <c r="O190" s="51">
        <f t="shared" si="51"/>
        <v>10</v>
      </c>
      <c r="P190" s="51">
        <v>1</v>
      </c>
      <c r="R190" s="63">
        <f t="shared" si="52"/>
        <v>21818181.818181816</v>
      </c>
      <c r="S190" s="63">
        <f t="shared" si="53"/>
        <v>4014545454.545454</v>
      </c>
      <c r="T190" s="63">
        <f t="shared" si="54"/>
        <v>1196475583638.8088</v>
      </c>
      <c r="U190" s="63">
        <f t="shared" si="55"/>
        <v>5982377918194.0439</v>
      </c>
      <c r="V190" s="63">
        <f t="shared" si="56"/>
        <v>5312.8064717516809</v>
      </c>
      <c r="W190" s="51">
        <f t="shared" si="57"/>
        <v>298.03513179408736</v>
      </c>
      <c r="X190" s="72">
        <f t="shared" si="58"/>
        <v>6.6103422360963986</v>
      </c>
    </row>
    <row r="191" spans="1:24">
      <c r="A191" s="74">
        <f t="shared" si="45"/>
        <v>152.21851072035005</v>
      </c>
      <c r="B191" s="74">
        <f t="shared" si="46"/>
        <v>6.166666666666667</v>
      </c>
      <c r="C191" s="78">
        <v>6.77</v>
      </c>
      <c r="D191" s="77">
        <f t="shared" si="44"/>
        <v>45.464062995311302</v>
      </c>
      <c r="E191" s="59">
        <f t="shared" si="59"/>
        <v>0.28500000000000014</v>
      </c>
      <c r="F191" s="59">
        <f t="shared" si="60"/>
        <v>3.8499999999999606</v>
      </c>
      <c r="G191" s="59">
        <f t="shared" si="65"/>
        <v>1.9249999999999803</v>
      </c>
      <c r="H191" s="59">
        <f t="shared" si="65"/>
        <v>1.9249999999999803</v>
      </c>
      <c r="I191" s="60">
        <f t="shared" si="47"/>
        <v>1.8122499999999893</v>
      </c>
      <c r="J191" s="61">
        <f t="shared" si="48"/>
        <v>6.7155189062498231</v>
      </c>
      <c r="K191" s="73">
        <f t="shared" si="49"/>
        <v>137438953472.00174</v>
      </c>
      <c r="L191" s="74">
        <f t="shared" si="62"/>
        <v>37.000000000000021</v>
      </c>
      <c r="M191" s="79">
        <v>185</v>
      </c>
      <c r="N191" s="51">
        <f t="shared" si="50"/>
        <v>185</v>
      </c>
      <c r="O191" s="51">
        <f t="shared" si="51"/>
        <v>10</v>
      </c>
      <c r="P191" s="51">
        <v>1</v>
      </c>
      <c r="R191" s="63">
        <f t="shared" si="52"/>
        <v>21818181.818181816</v>
      </c>
      <c r="S191" s="63">
        <f t="shared" si="53"/>
        <v>4036363636.363636</v>
      </c>
      <c r="T191" s="63">
        <f t="shared" si="54"/>
        <v>1374389534720.0173</v>
      </c>
      <c r="U191" s="63">
        <f t="shared" si="55"/>
        <v>6871947673600.0869</v>
      </c>
      <c r="V191" s="63">
        <f t="shared" si="56"/>
        <v>5505.2361377193265</v>
      </c>
      <c r="W191" s="51">
        <f t="shared" si="57"/>
        <v>340.50191175495928</v>
      </c>
      <c r="X191" s="72">
        <f t="shared" si="58"/>
        <v>7.4894738684062432</v>
      </c>
    </row>
    <row r="192" spans="1:24">
      <c r="A192" s="74">
        <f t="shared" si="45"/>
        <v>157.58648490815111</v>
      </c>
      <c r="B192" s="74">
        <f t="shared" si="46"/>
        <v>6.2</v>
      </c>
      <c r="C192" s="78">
        <v>6.77</v>
      </c>
      <c r="D192" s="77">
        <f t="shared" si="44"/>
        <v>45.84453901107878</v>
      </c>
      <c r="E192" s="59">
        <f t="shared" si="59"/>
        <v>0.28600000000000014</v>
      </c>
      <c r="F192" s="59">
        <f t="shared" si="60"/>
        <v>3.8599999999999604</v>
      </c>
      <c r="G192" s="59">
        <f t="shared" si="65"/>
        <v>1.9299999999999802</v>
      </c>
      <c r="H192" s="59">
        <f t="shared" si="65"/>
        <v>1.9299999999999802</v>
      </c>
      <c r="I192" s="60">
        <f t="shared" si="47"/>
        <v>1.8179599999999891</v>
      </c>
      <c r="J192" s="61">
        <f t="shared" si="48"/>
        <v>6.7717192039998206</v>
      </c>
      <c r="K192" s="73">
        <f t="shared" si="49"/>
        <v>157875899765.80237</v>
      </c>
      <c r="L192" s="74">
        <f t="shared" si="62"/>
        <v>37.200000000000024</v>
      </c>
      <c r="M192" s="79">
        <v>186</v>
      </c>
      <c r="N192" s="51">
        <f t="shared" si="50"/>
        <v>186</v>
      </c>
      <c r="O192" s="51">
        <f t="shared" si="51"/>
        <v>10</v>
      </c>
      <c r="P192" s="51">
        <v>1</v>
      </c>
      <c r="R192" s="63">
        <f t="shared" si="52"/>
        <v>21818181.818181816</v>
      </c>
      <c r="S192" s="63">
        <f t="shared" si="53"/>
        <v>4058181818.181818</v>
      </c>
      <c r="T192" s="63">
        <f t="shared" si="54"/>
        <v>1578758997658.0237</v>
      </c>
      <c r="U192" s="63">
        <f t="shared" si="55"/>
        <v>7893794988290.1182</v>
      </c>
      <c r="V192" s="63">
        <f t="shared" si="56"/>
        <v>5704.6307536750701</v>
      </c>
      <c r="W192" s="51">
        <f t="shared" si="57"/>
        <v>389.03111501429794</v>
      </c>
      <c r="X192" s="72">
        <f t="shared" si="58"/>
        <v>8.48587690935849</v>
      </c>
    </row>
    <row r="193" spans="1:24">
      <c r="A193" s="74">
        <f t="shared" si="45"/>
        <v>163.14376029686747</v>
      </c>
      <c r="B193" s="74">
        <f t="shared" si="46"/>
        <v>6.2333333333333334</v>
      </c>
      <c r="C193" s="78">
        <v>8.7050000000000001</v>
      </c>
      <c r="D193" s="77">
        <f t="shared" si="44"/>
        <v>59.440401033624667</v>
      </c>
      <c r="E193" s="59">
        <f t="shared" si="59"/>
        <v>0.28700000000000014</v>
      </c>
      <c r="F193" s="59">
        <f t="shared" si="60"/>
        <v>3.8699999999999601</v>
      </c>
      <c r="G193" s="59">
        <f t="shared" si="65"/>
        <v>1.9349999999999801</v>
      </c>
      <c r="H193" s="59">
        <f t="shared" si="65"/>
        <v>1.9349999999999801</v>
      </c>
      <c r="I193" s="60">
        <f t="shared" si="47"/>
        <v>1.8236899999999889</v>
      </c>
      <c r="J193" s="61">
        <f t="shared" si="48"/>
        <v>6.8283056902498185</v>
      </c>
      <c r="K193" s="73">
        <f t="shared" si="49"/>
        <v>181351786354.65399</v>
      </c>
      <c r="L193" s="74">
        <f t="shared" si="62"/>
        <v>37.40000000000002</v>
      </c>
      <c r="M193" s="79">
        <v>187</v>
      </c>
      <c r="N193" s="51">
        <f t="shared" si="50"/>
        <v>187</v>
      </c>
      <c r="O193" s="51">
        <f t="shared" si="51"/>
        <v>10</v>
      </c>
      <c r="P193" s="51">
        <v>1</v>
      </c>
      <c r="R193" s="63">
        <f t="shared" si="52"/>
        <v>21818181.818181816</v>
      </c>
      <c r="S193" s="63">
        <f t="shared" si="53"/>
        <v>4079999999.9999995</v>
      </c>
      <c r="T193" s="63">
        <f t="shared" si="54"/>
        <v>1813517863546.54</v>
      </c>
      <c r="U193" s="63">
        <f t="shared" si="55"/>
        <v>9067589317732.6992</v>
      </c>
      <c r="V193" s="63">
        <f t="shared" si="56"/>
        <v>5911.2422480898313</v>
      </c>
      <c r="W193" s="51">
        <f t="shared" si="57"/>
        <v>444.48967243787752</v>
      </c>
      <c r="X193" s="72">
        <f t="shared" si="58"/>
        <v>7.4779050058298804</v>
      </c>
    </row>
    <row r="194" spans="1:24">
      <c r="A194" s="74">
        <f t="shared" si="45"/>
        <v>168.89701257893245</v>
      </c>
      <c r="B194" s="74">
        <f t="shared" si="46"/>
        <v>6.2666666666666666</v>
      </c>
      <c r="C194" s="78">
        <v>8.7050000000000001</v>
      </c>
      <c r="D194" s="77">
        <f t="shared" si="44"/>
        <v>59.936365742718394</v>
      </c>
      <c r="E194" s="59">
        <f t="shared" si="59"/>
        <v>0.28800000000000014</v>
      </c>
      <c r="F194" s="59">
        <f t="shared" si="60"/>
        <v>3.8799999999999599</v>
      </c>
      <c r="G194" s="59">
        <f t="shared" si="65"/>
        <v>1.93999999999998</v>
      </c>
      <c r="H194" s="59">
        <f t="shared" si="65"/>
        <v>1.93999999999998</v>
      </c>
      <c r="I194" s="60">
        <f t="shared" si="47"/>
        <v>1.8294399999999889</v>
      </c>
      <c r="J194" s="61">
        <f t="shared" si="48"/>
        <v>6.8852803839998158</v>
      </c>
      <c r="K194" s="73">
        <f t="shared" si="49"/>
        <v>208318498661.36481</v>
      </c>
      <c r="L194" s="74">
        <f t="shared" si="62"/>
        <v>37.600000000000023</v>
      </c>
      <c r="M194" s="79">
        <v>188</v>
      </c>
      <c r="N194" s="51">
        <f t="shared" si="50"/>
        <v>188</v>
      </c>
      <c r="O194" s="51">
        <f t="shared" si="51"/>
        <v>10</v>
      </c>
      <c r="P194" s="51">
        <v>1</v>
      </c>
      <c r="R194" s="63">
        <f t="shared" si="52"/>
        <v>21818181.818181816</v>
      </c>
      <c r="S194" s="63">
        <f t="shared" si="53"/>
        <v>4101818181.8181815</v>
      </c>
      <c r="T194" s="63">
        <f t="shared" si="54"/>
        <v>2083184986613.6479</v>
      </c>
      <c r="U194" s="63">
        <f t="shared" si="55"/>
        <v>10415924933068.24</v>
      </c>
      <c r="V194" s="63">
        <f t="shared" si="56"/>
        <v>6125.33165619595</v>
      </c>
      <c r="W194" s="51">
        <f t="shared" si="57"/>
        <v>507.86868024712163</v>
      </c>
      <c r="X194" s="72">
        <f t="shared" si="58"/>
        <v>8.4734647146807038</v>
      </c>
    </row>
    <row r="195" spans="1:24">
      <c r="A195" s="74">
        <f t="shared" si="45"/>
        <v>174.85315286456469</v>
      </c>
      <c r="B195" s="74">
        <f t="shared" si="46"/>
        <v>6.3</v>
      </c>
      <c r="C195" s="78">
        <v>8.7050000000000001</v>
      </c>
      <c r="D195" s="77">
        <f t="shared" si="44"/>
        <v>60.435727425724622</v>
      </c>
      <c r="E195" s="59">
        <f t="shared" si="59"/>
        <v>0.28900000000000015</v>
      </c>
      <c r="F195" s="59">
        <f t="shared" si="60"/>
        <v>3.8899999999999597</v>
      </c>
      <c r="G195" s="59">
        <f t="shared" si="65"/>
        <v>1.9449999999999799</v>
      </c>
      <c r="H195" s="59">
        <f t="shared" si="65"/>
        <v>1.9449999999999799</v>
      </c>
      <c r="I195" s="60">
        <f t="shared" si="47"/>
        <v>1.8352099999999887</v>
      </c>
      <c r="J195" s="61">
        <f t="shared" si="48"/>
        <v>6.9426453102498131</v>
      </c>
      <c r="K195" s="73">
        <f t="shared" si="49"/>
        <v>239295116727.76178</v>
      </c>
      <c r="L195" s="74">
        <f t="shared" si="62"/>
        <v>37.800000000000018</v>
      </c>
      <c r="M195" s="79">
        <v>189</v>
      </c>
      <c r="N195" s="51">
        <f t="shared" si="50"/>
        <v>189</v>
      </c>
      <c r="O195" s="51">
        <f t="shared" si="51"/>
        <v>10</v>
      </c>
      <c r="P195" s="51">
        <v>1</v>
      </c>
      <c r="R195" s="63">
        <f t="shared" si="52"/>
        <v>21818181.818181816</v>
      </c>
      <c r="S195" s="63">
        <f t="shared" si="53"/>
        <v>4123636363.6363635</v>
      </c>
      <c r="T195" s="63">
        <f t="shared" si="54"/>
        <v>2392951167277.6177</v>
      </c>
      <c r="U195" s="63">
        <f t="shared" si="55"/>
        <v>11964755836388.088</v>
      </c>
      <c r="V195" s="63">
        <f t="shared" si="56"/>
        <v>6347.1694489836982</v>
      </c>
      <c r="W195" s="51">
        <f t="shared" si="57"/>
        <v>580.30120899589497</v>
      </c>
      <c r="X195" s="72">
        <f t="shared" si="58"/>
        <v>9.6019562221549144</v>
      </c>
    </row>
    <row r="196" spans="1:24">
      <c r="A196" s="74">
        <f t="shared" si="45"/>
        <v>181.01933598375831</v>
      </c>
      <c r="B196" s="74">
        <f t="shared" si="46"/>
        <v>6.333333333333333</v>
      </c>
      <c r="C196" s="78">
        <v>8.7050000000000001</v>
      </c>
      <c r="D196" s="77">
        <f t="shared" si="44"/>
        <v>60.938503762498357</v>
      </c>
      <c r="E196" s="59">
        <f t="shared" si="59"/>
        <v>0.29000000000000015</v>
      </c>
      <c r="F196" s="59">
        <f t="shared" si="60"/>
        <v>3.8999999999999595</v>
      </c>
      <c r="G196" s="59">
        <f t="shared" si="65"/>
        <v>1.9499999999999797</v>
      </c>
      <c r="H196" s="59">
        <f t="shared" si="65"/>
        <v>1.9499999999999797</v>
      </c>
      <c r="I196" s="60">
        <f t="shared" si="47"/>
        <v>1.8409999999999886</v>
      </c>
      <c r="J196" s="61">
        <f t="shared" si="48"/>
        <v>7.0004024999998116</v>
      </c>
      <c r="K196" s="73">
        <f t="shared" si="49"/>
        <v>274877906944.00348</v>
      </c>
      <c r="L196" s="74">
        <f t="shared" si="62"/>
        <v>38.000000000000021</v>
      </c>
      <c r="M196" s="79">
        <v>190</v>
      </c>
      <c r="N196" s="51">
        <f t="shared" si="50"/>
        <v>190</v>
      </c>
      <c r="O196" s="51">
        <f t="shared" si="51"/>
        <v>10</v>
      </c>
      <c r="P196" s="51">
        <v>1</v>
      </c>
      <c r="R196" s="63">
        <f t="shared" si="52"/>
        <v>21818181.818181816</v>
      </c>
      <c r="S196" s="63">
        <f t="shared" si="53"/>
        <v>4145454545.454545</v>
      </c>
      <c r="T196" s="63">
        <f t="shared" si="54"/>
        <v>2748779069440.0347</v>
      </c>
      <c r="U196" s="63">
        <f t="shared" si="55"/>
        <v>13743895347200.174</v>
      </c>
      <c r="V196" s="63">
        <f t="shared" si="56"/>
        <v>6577.0358740765523</v>
      </c>
      <c r="W196" s="51">
        <f t="shared" si="57"/>
        <v>663.08267025965756</v>
      </c>
      <c r="X196" s="72">
        <f t="shared" si="58"/>
        <v>10.881177405404555</v>
      </c>
    </row>
    <row r="197" spans="1:24">
      <c r="A197" s="74">
        <f t="shared" si="45"/>
        <v>187.40296908104233</v>
      </c>
      <c r="B197" s="74">
        <f t="shared" si="46"/>
        <v>6.3666666666666663</v>
      </c>
      <c r="C197" s="78">
        <v>8.7050000000000001</v>
      </c>
      <c r="D197" s="77">
        <f t="shared" si="44"/>
        <v>61.44471248512459</v>
      </c>
      <c r="E197" s="59">
        <f t="shared" si="59"/>
        <v>0.29100000000000015</v>
      </c>
      <c r="F197" s="59">
        <f t="shared" si="60"/>
        <v>3.9099999999999593</v>
      </c>
      <c r="G197" s="59">
        <f t="shared" si="65"/>
        <v>1.9549999999999796</v>
      </c>
      <c r="H197" s="59">
        <f t="shared" si="65"/>
        <v>1.9549999999999796</v>
      </c>
      <c r="I197" s="60">
        <f t="shared" si="47"/>
        <v>1.8468099999999885</v>
      </c>
      <c r="J197" s="61">
        <f t="shared" si="48"/>
        <v>7.0585539902498091</v>
      </c>
      <c r="K197" s="73">
        <f t="shared" si="49"/>
        <v>315751799531.60492</v>
      </c>
      <c r="L197" s="74">
        <f t="shared" si="62"/>
        <v>38.200000000000017</v>
      </c>
      <c r="M197" s="79">
        <v>191</v>
      </c>
      <c r="N197" s="51">
        <f t="shared" si="50"/>
        <v>191</v>
      </c>
      <c r="O197" s="51">
        <f t="shared" si="51"/>
        <v>10</v>
      </c>
      <c r="P197" s="51">
        <v>1</v>
      </c>
      <c r="R197" s="63">
        <f t="shared" si="52"/>
        <v>21818181.818181816</v>
      </c>
      <c r="S197" s="63">
        <f t="shared" si="53"/>
        <v>4167272727.272727</v>
      </c>
      <c r="T197" s="63">
        <f t="shared" si="54"/>
        <v>3157517995316.0493</v>
      </c>
      <c r="U197" s="63">
        <f t="shared" si="55"/>
        <v>15787589976580.246</v>
      </c>
      <c r="V197" s="63">
        <f t="shared" si="56"/>
        <v>6815.2213089139059</v>
      </c>
      <c r="W197" s="51">
        <f t="shared" si="57"/>
        <v>757.69410882365935</v>
      </c>
      <c r="X197" s="72">
        <f t="shared" si="58"/>
        <v>12.331315066485057</v>
      </c>
    </row>
    <row r="198" spans="1:24">
      <c r="A198" s="74">
        <f t="shared" si="45"/>
        <v>194.0117205133333</v>
      </c>
      <c r="B198" s="74">
        <f t="shared" si="46"/>
        <v>6.4</v>
      </c>
      <c r="C198" s="78">
        <v>8.7050000000000001</v>
      </c>
      <c r="D198" s="77">
        <f t="shared" ref="D198:D261" si="66">C198*J198*1</f>
        <v>61.954371377918321</v>
      </c>
      <c r="E198" s="59">
        <f t="shared" si="59"/>
        <v>0.29200000000000015</v>
      </c>
      <c r="F198" s="59">
        <f t="shared" si="60"/>
        <v>3.9199999999999591</v>
      </c>
      <c r="G198" s="59">
        <f t="shared" si="65"/>
        <v>1.9599999999999795</v>
      </c>
      <c r="H198" s="59">
        <f t="shared" si="65"/>
        <v>1.9599999999999795</v>
      </c>
      <c r="I198" s="60">
        <f t="shared" si="47"/>
        <v>1.8526399999999885</v>
      </c>
      <c r="J198" s="61">
        <f t="shared" si="48"/>
        <v>7.117101823999807</v>
      </c>
      <c r="K198" s="73">
        <f t="shared" si="49"/>
        <v>362703572709.30817</v>
      </c>
      <c r="L198" s="74">
        <f t="shared" si="62"/>
        <v>38.40000000000002</v>
      </c>
      <c r="M198" s="79">
        <v>192</v>
      </c>
      <c r="N198" s="51">
        <f t="shared" si="50"/>
        <v>192</v>
      </c>
      <c r="O198" s="51">
        <f t="shared" si="51"/>
        <v>10</v>
      </c>
      <c r="P198" s="51">
        <v>1</v>
      </c>
      <c r="R198" s="63">
        <f t="shared" si="52"/>
        <v>21818181.818181816</v>
      </c>
      <c r="S198" s="63">
        <f t="shared" si="53"/>
        <v>4189090909.090909</v>
      </c>
      <c r="T198" s="63">
        <f t="shared" si="54"/>
        <v>3627035727093.0815</v>
      </c>
      <c r="U198" s="63">
        <f t="shared" si="55"/>
        <v>18135178635465.406</v>
      </c>
      <c r="V198" s="63">
        <f t="shared" si="56"/>
        <v>7062.0266266853323</v>
      </c>
      <c r="W198" s="51">
        <f t="shared" si="57"/>
        <v>865.82884110294913</v>
      </c>
      <c r="X198" s="72">
        <f t="shared" si="58"/>
        <v>13.975266342732137</v>
      </c>
    </row>
    <row r="199" spans="1:24">
      <c r="A199" s="74">
        <f t="shared" ref="A199:A262" si="67">POWER(POWER(2,0.05),M199-40)</f>
        <v>200.85352906157064</v>
      </c>
      <c r="B199" s="74">
        <f t="shared" ref="B199:B262" si="68">M199/30</f>
        <v>6.4333333333333336</v>
      </c>
      <c r="C199" s="78">
        <v>8.7050000000000001</v>
      </c>
      <c r="D199" s="77">
        <f t="shared" si="66"/>
        <v>62.467498277424554</v>
      </c>
      <c r="E199" s="59">
        <f t="shared" si="59"/>
        <v>0.29300000000000015</v>
      </c>
      <c r="F199" s="59">
        <f t="shared" si="60"/>
        <v>3.9299999999999589</v>
      </c>
      <c r="G199" s="59">
        <f t="shared" si="65"/>
        <v>1.9649999999999794</v>
      </c>
      <c r="H199" s="59">
        <f t="shared" si="65"/>
        <v>1.9649999999999794</v>
      </c>
      <c r="I199" s="60">
        <f t="shared" ref="I199:I262" si="69">(1-E199)+E199*F199</f>
        <v>1.8584899999999884</v>
      </c>
      <c r="J199" s="61">
        <f t="shared" ref="J199:J262" si="70">I199*G199*H199</f>
        <v>7.176048050249805</v>
      </c>
      <c r="K199" s="73">
        <f t="shared" ref="K199:K262" si="71">POWER($L$1,M199)</f>
        <v>416636997322.7298</v>
      </c>
      <c r="L199" s="74">
        <f t="shared" si="62"/>
        <v>38.600000000000016</v>
      </c>
      <c r="M199" s="79">
        <v>193</v>
      </c>
      <c r="N199" s="51">
        <f t="shared" ref="N199:N262" si="72">$M199-O$3</f>
        <v>193</v>
      </c>
      <c r="O199" s="51">
        <f t="shared" ref="O199:O262" si="73">P$3</f>
        <v>10</v>
      </c>
      <c r="P199" s="51">
        <v>1</v>
      </c>
      <c r="R199" s="63">
        <f t="shared" ref="R199:R262" si="74">R198*P199</f>
        <v>21818181.818181816</v>
      </c>
      <c r="S199" s="63">
        <f t="shared" ref="S199:S262" si="75">N199*R199</f>
        <v>4210909090.9090905</v>
      </c>
      <c r="T199" s="63">
        <f t="shared" ref="T199:T262" si="76">O199*POWER($L$1,N199)</f>
        <v>4166369973227.2979</v>
      </c>
      <c r="U199" s="63">
        <f t="shared" ref="U199:U262" si="77">$K199*O199*5</f>
        <v>20831849866136.488</v>
      </c>
      <c r="V199" s="63">
        <f t="shared" ref="V199:V262" si="78">$A199*(30+$B199)</f>
        <v>7317.7635754765579</v>
      </c>
      <c r="W199" s="51">
        <f t="shared" ref="W199:W262" si="79">T199/S199</f>
        <v>989.42292110320125</v>
      </c>
      <c r="X199" s="72">
        <f t="shared" ref="X199:X262" si="80">W199/$D199</f>
        <v>15.83900345599039</v>
      </c>
    </row>
    <row r="200" spans="1:24">
      <c r="A200" s="74">
        <f t="shared" si="67"/>
        <v>207.93661346719887</v>
      </c>
      <c r="B200" s="74">
        <f t="shared" si="68"/>
        <v>6.4666666666666668</v>
      </c>
      <c r="C200" s="78">
        <v>8.7050000000000001</v>
      </c>
      <c r="D200" s="77">
        <f t="shared" si="66"/>
        <v>62.984111072418287</v>
      </c>
      <c r="E200" s="59">
        <f t="shared" ref="E200:E263" si="81">E199+0.1%</f>
        <v>0.29400000000000015</v>
      </c>
      <c r="F200" s="59">
        <f t="shared" ref="F200:F263" si="82">F199+1%</f>
        <v>3.9399999999999586</v>
      </c>
      <c r="G200" s="59">
        <f t="shared" ref="G200:H215" si="83">G199+0.5%</f>
        <v>1.9699999999999793</v>
      </c>
      <c r="H200" s="59">
        <f t="shared" si="83"/>
        <v>1.9699999999999793</v>
      </c>
      <c r="I200" s="60">
        <f t="shared" si="69"/>
        <v>1.8643599999999885</v>
      </c>
      <c r="J200" s="61">
        <f t="shared" si="70"/>
        <v>7.2353947239998035</v>
      </c>
      <c r="K200" s="73">
        <f t="shared" si="71"/>
        <v>478590233455.52386</v>
      </c>
      <c r="L200" s="74">
        <f t="shared" ref="L200:L263" si="84">LOG(K200,2)</f>
        <v>38.800000000000018</v>
      </c>
      <c r="M200" s="79">
        <v>194</v>
      </c>
      <c r="N200" s="51">
        <f t="shared" si="72"/>
        <v>194</v>
      </c>
      <c r="O200" s="51">
        <f t="shared" si="73"/>
        <v>10</v>
      </c>
      <c r="P200" s="51">
        <v>1</v>
      </c>
      <c r="R200" s="63">
        <f t="shared" si="74"/>
        <v>21818181.818181816</v>
      </c>
      <c r="S200" s="63">
        <f t="shared" si="75"/>
        <v>4232727272.7272725</v>
      </c>
      <c r="T200" s="63">
        <f t="shared" si="76"/>
        <v>4785902334555.2383</v>
      </c>
      <c r="U200" s="63">
        <f t="shared" si="77"/>
        <v>23929511672776.191</v>
      </c>
      <c r="V200" s="63">
        <f t="shared" si="78"/>
        <v>7582.7551711038523</v>
      </c>
      <c r="W200" s="51">
        <f t="shared" si="79"/>
        <v>1130.6899845383939</v>
      </c>
      <c r="X200" s="72">
        <f t="shared" si="80"/>
        <v>17.951987656670134</v>
      </c>
    </row>
    <row r="201" spans="1:24">
      <c r="A201" s="74">
        <f t="shared" si="67"/>
        <v>215.26948230495358</v>
      </c>
      <c r="B201" s="74">
        <f t="shared" si="68"/>
        <v>6.5</v>
      </c>
      <c r="C201" s="78">
        <v>8.7050000000000001</v>
      </c>
      <c r="D201" s="77">
        <f t="shared" si="66"/>
        <v>63.504227703904512</v>
      </c>
      <c r="E201" s="59">
        <f t="shared" si="81"/>
        <v>0.29500000000000015</v>
      </c>
      <c r="F201" s="59">
        <f t="shared" si="82"/>
        <v>3.9499999999999584</v>
      </c>
      <c r="G201" s="59">
        <f t="shared" si="83"/>
        <v>1.9749999999999792</v>
      </c>
      <c r="H201" s="59">
        <f t="shared" si="83"/>
        <v>1.9749999999999792</v>
      </c>
      <c r="I201" s="60">
        <f t="shared" si="69"/>
        <v>1.8702499999999882</v>
      </c>
      <c r="J201" s="61">
        <f t="shared" si="70"/>
        <v>7.2951439062498</v>
      </c>
      <c r="K201" s="73">
        <f t="shared" si="71"/>
        <v>549755813888.0072</v>
      </c>
      <c r="L201" s="74">
        <f t="shared" si="84"/>
        <v>39.000000000000021</v>
      </c>
      <c r="M201" s="79">
        <v>195</v>
      </c>
      <c r="N201" s="51">
        <f t="shared" si="72"/>
        <v>195</v>
      </c>
      <c r="O201" s="51">
        <f t="shared" si="73"/>
        <v>10</v>
      </c>
      <c r="P201" s="51">
        <v>1</v>
      </c>
      <c r="R201" s="63">
        <f t="shared" si="74"/>
        <v>21818181.818181816</v>
      </c>
      <c r="S201" s="63">
        <f t="shared" si="75"/>
        <v>4254545454.545454</v>
      </c>
      <c r="T201" s="63">
        <f t="shared" si="76"/>
        <v>5497558138880.0723</v>
      </c>
      <c r="U201" s="63">
        <f t="shared" si="77"/>
        <v>27487790694400.359</v>
      </c>
      <c r="V201" s="63">
        <f t="shared" si="78"/>
        <v>7857.3361041308062</v>
      </c>
      <c r="W201" s="51">
        <f t="shared" si="79"/>
        <v>1292.1611010188205</v>
      </c>
      <c r="X201" s="72">
        <f t="shared" si="80"/>
        <v>20.34763901143188</v>
      </c>
    </row>
    <row r="202" spans="1:24">
      <c r="A202" s="74">
        <f t="shared" si="67"/>
        <v>222.86094420381053</v>
      </c>
      <c r="B202" s="74">
        <f t="shared" si="68"/>
        <v>6.5333333333333332</v>
      </c>
      <c r="C202" s="78">
        <v>8.7050000000000001</v>
      </c>
      <c r="D202" s="77">
        <f t="shared" si="66"/>
        <v>64.02786616511824</v>
      </c>
      <c r="E202" s="59">
        <f t="shared" si="81"/>
        <v>0.29600000000000015</v>
      </c>
      <c r="F202" s="59">
        <f t="shared" si="82"/>
        <v>3.9599999999999582</v>
      </c>
      <c r="G202" s="59">
        <f t="shared" si="83"/>
        <v>1.9799999999999791</v>
      </c>
      <c r="H202" s="59">
        <f t="shared" si="83"/>
        <v>1.9799999999999791</v>
      </c>
      <c r="I202" s="60">
        <f t="shared" si="69"/>
        <v>1.8761599999999881</v>
      </c>
      <c r="J202" s="61">
        <f t="shared" si="70"/>
        <v>7.3552976639997976</v>
      </c>
      <c r="K202" s="73">
        <f t="shared" si="71"/>
        <v>631503599063.21008</v>
      </c>
      <c r="L202" s="74">
        <f t="shared" si="84"/>
        <v>39.200000000000024</v>
      </c>
      <c r="M202" s="79">
        <v>196</v>
      </c>
      <c r="N202" s="51">
        <f t="shared" si="72"/>
        <v>196</v>
      </c>
      <c r="O202" s="51">
        <f t="shared" si="73"/>
        <v>10</v>
      </c>
      <c r="P202" s="51">
        <v>1</v>
      </c>
      <c r="R202" s="63">
        <f t="shared" si="74"/>
        <v>21818181.818181816</v>
      </c>
      <c r="S202" s="63">
        <f t="shared" si="75"/>
        <v>4276363636.363636</v>
      </c>
      <c r="T202" s="63">
        <f t="shared" si="76"/>
        <v>6315035990632.1006</v>
      </c>
      <c r="U202" s="63">
        <f t="shared" si="77"/>
        <v>31575179953160.504</v>
      </c>
      <c r="V202" s="63">
        <f t="shared" si="78"/>
        <v>8141.8531615792108</v>
      </c>
      <c r="W202" s="51">
        <f t="shared" si="79"/>
        <v>1476.7303549522346</v>
      </c>
      <c r="X202" s="72">
        <f t="shared" si="80"/>
        <v>23.063869583658608</v>
      </c>
    </row>
    <row r="203" spans="1:24">
      <c r="A203" s="74">
        <f t="shared" si="67"/>
        <v>230.7201184283754</v>
      </c>
      <c r="B203" s="74">
        <f t="shared" si="68"/>
        <v>6.5666666666666664</v>
      </c>
      <c r="C203" s="78">
        <v>8.7050000000000001</v>
      </c>
      <c r="D203" s="77">
        <f t="shared" si="66"/>
        <v>64.555044501524463</v>
      </c>
      <c r="E203" s="59">
        <f t="shared" si="81"/>
        <v>0.29700000000000015</v>
      </c>
      <c r="F203" s="59">
        <f t="shared" si="82"/>
        <v>3.969999999999958</v>
      </c>
      <c r="G203" s="59">
        <f t="shared" si="83"/>
        <v>1.984999999999979</v>
      </c>
      <c r="H203" s="59">
        <f t="shared" si="83"/>
        <v>1.984999999999979</v>
      </c>
      <c r="I203" s="60">
        <f t="shared" si="69"/>
        <v>1.8820899999999881</v>
      </c>
      <c r="J203" s="61">
        <f t="shared" si="70"/>
        <v>7.4158580702497954</v>
      </c>
      <c r="K203" s="73">
        <f t="shared" si="71"/>
        <v>725407145418.61646</v>
      </c>
      <c r="L203" s="74">
        <f t="shared" si="84"/>
        <v>39.40000000000002</v>
      </c>
      <c r="M203" s="79">
        <v>197</v>
      </c>
      <c r="N203" s="51">
        <f t="shared" si="72"/>
        <v>197</v>
      </c>
      <c r="O203" s="51">
        <f t="shared" si="73"/>
        <v>10</v>
      </c>
      <c r="P203" s="51">
        <v>1</v>
      </c>
      <c r="R203" s="63">
        <f t="shared" si="74"/>
        <v>21818181.818181816</v>
      </c>
      <c r="S203" s="63">
        <f t="shared" si="75"/>
        <v>4298181818.181818</v>
      </c>
      <c r="T203" s="63">
        <f t="shared" si="76"/>
        <v>7254071454186.1641</v>
      </c>
      <c r="U203" s="63">
        <f t="shared" si="77"/>
        <v>36270357270930.82</v>
      </c>
      <c r="V203" s="63">
        <f t="shared" si="78"/>
        <v>8436.6656638642598</v>
      </c>
      <c r="W203" s="51">
        <f t="shared" si="79"/>
        <v>1687.7069796118403</v>
      </c>
      <c r="X203" s="72">
        <f t="shared" si="80"/>
        <v>26.143688578388094</v>
      </c>
    </row>
    <row r="204" spans="1:24">
      <c r="A204" s="74">
        <f t="shared" si="67"/>
        <v>238.85644583342568</v>
      </c>
      <c r="B204" s="74">
        <f t="shared" si="68"/>
        <v>6.6</v>
      </c>
      <c r="C204" s="78">
        <v>8.7050000000000001</v>
      </c>
      <c r="D204" s="77">
        <f t="shared" si="66"/>
        <v>65.085780810818207</v>
      </c>
      <c r="E204" s="59">
        <f t="shared" si="81"/>
        <v>0.29800000000000015</v>
      </c>
      <c r="F204" s="59">
        <f t="shared" si="82"/>
        <v>3.9799999999999578</v>
      </c>
      <c r="G204" s="59">
        <f t="shared" si="83"/>
        <v>1.9899999999999789</v>
      </c>
      <c r="H204" s="59">
        <f t="shared" si="83"/>
        <v>1.9899999999999789</v>
      </c>
      <c r="I204" s="60">
        <f t="shared" si="69"/>
        <v>1.8880399999999877</v>
      </c>
      <c r="J204" s="61">
        <f t="shared" si="70"/>
        <v>7.4768272039997932</v>
      </c>
      <c r="K204" s="73">
        <f t="shared" si="71"/>
        <v>833273994645.45984</v>
      </c>
      <c r="L204" s="74">
        <f t="shared" si="84"/>
        <v>39.600000000000023</v>
      </c>
      <c r="M204" s="79">
        <v>198</v>
      </c>
      <c r="N204" s="51">
        <f t="shared" si="72"/>
        <v>198</v>
      </c>
      <c r="O204" s="51">
        <f t="shared" si="73"/>
        <v>10</v>
      </c>
      <c r="P204" s="51">
        <v>1</v>
      </c>
      <c r="R204" s="63">
        <f t="shared" si="74"/>
        <v>21818181.818181816</v>
      </c>
      <c r="S204" s="63">
        <f t="shared" si="75"/>
        <v>4320000000</v>
      </c>
      <c r="T204" s="63">
        <f t="shared" si="76"/>
        <v>8332739946454.5986</v>
      </c>
      <c r="U204" s="63">
        <f t="shared" si="77"/>
        <v>41663699732272.992</v>
      </c>
      <c r="V204" s="63">
        <f t="shared" si="78"/>
        <v>8742.1459175033797</v>
      </c>
      <c r="W204" s="51">
        <f t="shared" si="79"/>
        <v>1928.8749876052311</v>
      </c>
      <c r="X204" s="72">
        <f t="shared" si="80"/>
        <v>29.635889184640831</v>
      </c>
    </row>
    <row r="205" spans="1:24">
      <c r="A205" s="74">
        <f t="shared" si="67"/>
        <v>247.27970020476363</v>
      </c>
      <c r="B205" s="74">
        <f t="shared" si="68"/>
        <v>6.6333333333333337</v>
      </c>
      <c r="C205" s="78">
        <v>8.7050000000000001</v>
      </c>
      <c r="D205" s="77">
        <f t="shared" si="66"/>
        <v>65.620093242924426</v>
      </c>
      <c r="E205" s="59">
        <f t="shared" si="81"/>
        <v>0.29900000000000015</v>
      </c>
      <c r="F205" s="59">
        <f t="shared" si="82"/>
        <v>3.9899999999999576</v>
      </c>
      <c r="G205" s="59">
        <f t="shared" si="83"/>
        <v>1.9949999999999788</v>
      </c>
      <c r="H205" s="59">
        <f t="shared" si="83"/>
        <v>1.9949999999999788</v>
      </c>
      <c r="I205" s="60">
        <f t="shared" si="69"/>
        <v>1.8940099999999878</v>
      </c>
      <c r="J205" s="61">
        <f t="shared" si="70"/>
        <v>7.5382071502497912</v>
      </c>
      <c r="K205" s="73">
        <f t="shared" si="71"/>
        <v>957180466911.04785</v>
      </c>
      <c r="L205" s="74">
        <f t="shared" si="84"/>
        <v>39.800000000000018</v>
      </c>
      <c r="M205" s="79">
        <v>199</v>
      </c>
      <c r="N205" s="51">
        <f t="shared" si="72"/>
        <v>199</v>
      </c>
      <c r="O205" s="51">
        <f t="shared" si="73"/>
        <v>10</v>
      </c>
      <c r="P205" s="51">
        <v>1</v>
      </c>
      <c r="R205" s="63">
        <f t="shared" si="74"/>
        <v>21818181.818181816</v>
      </c>
      <c r="S205" s="63">
        <f t="shared" si="75"/>
        <v>4341818181.818181</v>
      </c>
      <c r="T205" s="63">
        <f t="shared" si="76"/>
        <v>9571804669110.4785</v>
      </c>
      <c r="U205" s="63">
        <f t="shared" si="77"/>
        <v>47859023345552.391</v>
      </c>
      <c r="V205" s="63">
        <f t="shared" si="78"/>
        <v>9058.6796841678406</v>
      </c>
      <c r="W205" s="51">
        <f t="shared" si="79"/>
        <v>2204.5613768889298</v>
      </c>
      <c r="X205" s="72">
        <f t="shared" si="80"/>
        <v>33.595828166956153</v>
      </c>
    </row>
    <row r="206" spans="1:24">
      <c r="A206" s="74">
        <f t="shared" si="67"/>
        <v>256.0000000000033</v>
      </c>
      <c r="B206" s="74">
        <f t="shared" si="68"/>
        <v>6.666666666666667</v>
      </c>
      <c r="C206" s="78">
        <v>8.7050000000000001</v>
      </c>
      <c r="D206" s="77">
        <f t="shared" si="66"/>
        <v>66.157999999998154</v>
      </c>
      <c r="E206" s="59">
        <f t="shared" si="81"/>
        <v>0.30000000000000016</v>
      </c>
      <c r="F206" s="59">
        <f t="shared" si="82"/>
        <v>3.9999999999999574</v>
      </c>
      <c r="G206" s="59">
        <f t="shared" si="83"/>
        <v>1.9999999999999787</v>
      </c>
      <c r="H206" s="59">
        <f t="shared" si="83"/>
        <v>1.9999999999999787</v>
      </c>
      <c r="I206" s="60">
        <f t="shared" si="69"/>
        <v>1.8999999999999875</v>
      </c>
      <c r="J206" s="61">
        <f t="shared" si="70"/>
        <v>7.5999999999997883</v>
      </c>
      <c r="K206" s="73">
        <f t="shared" si="71"/>
        <v>1099511627776.0146</v>
      </c>
      <c r="L206" s="74">
        <f t="shared" si="84"/>
        <v>40.000000000000021</v>
      </c>
      <c r="M206" s="79">
        <v>200</v>
      </c>
      <c r="N206" s="51">
        <f t="shared" si="72"/>
        <v>200</v>
      </c>
      <c r="O206" s="51">
        <f t="shared" si="73"/>
        <v>10</v>
      </c>
      <c r="P206" s="51">
        <v>12</v>
      </c>
      <c r="R206" s="63">
        <f t="shared" si="74"/>
        <v>261818181.81818181</v>
      </c>
      <c r="S206" s="63">
        <f t="shared" si="75"/>
        <v>52363636363.63636</v>
      </c>
      <c r="T206" s="63">
        <f t="shared" si="76"/>
        <v>10995116277760.146</v>
      </c>
      <c r="U206" s="63">
        <f t="shared" si="77"/>
        <v>54975581388800.734</v>
      </c>
      <c r="V206" s="63">
        <f t="shared" si="78"/>
        <v>9386.6666666667861</v>
      </c>
      <c r="W206" s="51">
        <f t="shared" si="79"/>
        <v>209.97617891555836</v>
      </c>
      <c r="X206" s="72">
        <f t="shared" si="80"/>
        <v>3.1738592296557364</v>
      </c>
    </row>
    <row r="207" spans="1:24">
      <c r="A207" s="74">
        <f t="shared" si="67"/>
        <v>265.02782050339601</v>
      </c>
      <c r="B207" s="74">
        <f t="shared" si="68"/>
        <v>6.7</v>
      </c>
      <c r="C207" s="78">
        <v>8.7050000000000001</v>
      </c>
      <c r="D207" s="77">
        <f t="shared" si="66"/>
        <v>66.699519336424387</v>
      </c>
      <c r="E207" s="59">
        <f t="shared" si="81"/>
        <v>0.30100000000000016</v>
      </c>
      <c r="F207" s="59">
        <f t="shared" si="82"/>
        <v>4.0099999999999572</v>
      </c>
      <c r="G207" s="59">
        <f t="shared" si="83"/>
        <v>2.0049999999999786</v>
      </c>
      <c r="H207" s="59">
        <f t="shared" si="83"/>
        <v>2.0049999999999786</v>
      </c>
      <c r="I207" s="60">
        <f t="shared" si="69"/>
        <v>1.9060099999999875</v>
      </c>
      <c r="J207" s="61">
        <f t="shared" si="70"/>
        <v>7.6622078502497866</v>
      </c>
      <c r="K207" s="73">
        <f t="shared" si="71"/>
        <v>1263007198126.4204</v>
      </c>
      <c r="L207" s="74">
        <f t="shared" si="84"/>
        <v>40.200000000000017</v>
      </c>
      <c r="M207" s="79">
        <v>201</v>
      </c>
      <c r="N207" s="51">
        <f t="shared" si="72"/>
        <v>201</v>
      </c>
      <c r="O207" s="51">
        <f t="shared" si="73"/>
        <v>10</v>
      </c>
      <c r="P207" s="51">
        <v>1</v>
      </c>
      <c r="R207" s="63">
        <f t="shared" si="74"/>
        <v>261818181.81818181</v>
      </c>
      <c r="S207" s="63">
        <f t="shared" si="75"/>
        <v>52625454545.454544</v>
      </c>
      <c r="T207" s="63">
        <f t="shared" si="76"/>
        <v>12630071981264.203</v>
      </c>
      <c r="U207" s="63">
        <f t="shared" si="77"/>
        <v>63150359906321.016</v>
      </c>
      <c r="V207" s="63">
        <f t="shared" si="78"/>
        <v>9726.5210124746336</v>
      </c>
      <c r="W207" s="51">
        <f t="shared" si="79"/>
        <v>239.99929483469154</v>
      </c>
      <c r="X207" s="72">
        <f t="shared" si="80"/>
        <v>3.5982162573640726</v>
      </c>
    </row>
    <row r="208" spans="1:24">
      <c r="A208" s="74">
        <f t="shared" si="67"/>
        <v>274.37400640929462</v>
      </c>
      <c r="B208" s="74">
        <f t="shared" si="68"/>
        <v>6.7333333333333334</v>
      </c>
      <c r="C208" s="78">
        <v>8.7050000000000001</v>
      </c>
      <c r="D208" s="77">
        <f t="shared" si="66"/>
        <v>67.244669558818103</v>
      </c>
      <c r="E208" s="59">
        <f t="shared" si="81"/>
        <v>0.30200000000000016</v>
      </c>
      <c r="F208" s="59">
        <f t="shared" si="82"/>
        <v>4.0199999999999569</v>
      </c>
      <c r="G208" s="59">
        <f t="shared" si="83"/>
        <v>2.0099999999999785</v>
      </c>
      <c r="H208" s="59">
        <f t="shared" si="83"/>
        <v>2.0099999999999785</v>
      </c>
      <c r="I208" s="60">
        <f t="shared" si="69"/>
        <v>1.9120399999999873</v>
      </c>
      <c r="J208" s="61">
        <f t="shared" si="70"/>
        <v>7.7248328039997824</v>
      </c>
      <c r="K208" s="73">
        <f t="shared" si="71"/>
        <v>1450814290837.2336</v>
      </c>
      <c r="L208" s="74">
        <f t="shared" si="84"/>
        <v>40.40000000000002</v>
      </c>
      <c r="M208" s="79">
        <v>202</v>
      </c>
      <c r="N208" s="51">
        <f t="shared" si="72"/>
        <v>202</v>
      </c>
      <c r="O208" s="51">
        <f t="shared" si="73"/>
        <v>10</v>
      </c>
      <c r="P208" s="51">
        <v>1</v>
      </c>
      <c r="R208" s="63">
        <f t="shared" si="74"/>
        <v>261818181.81818181</v>
      </c>
      <c r="S208" s="63">
        <f t="shared" si="75"/>
        <v>52887272727.272728</v>
      </c>
      <c r="T208" s="63">
        <f t="shared" si="76"/>
        <v>14508142908372.336</v>
      </c>
      <c r="U208" s="63">
        <f t="shared" si="77"/>
        <v>72540714541861.687</v>
      </c>
      <c r="V208" s="63">
        <f t="shared" si="78"/>
        <v>10078.671835434756</v>
      </c>
      <c r="W208" s="51">
        <f t="shared" si="79"/>
        <v>274.32200906232072</v>
      </c>
      <c r="X208" s="72">
        <f t="shared" si="80"/>
        <v>4.0794610318127082</v>
      </c>
    </row>
    <row r="209" spans="1:24">
      <c r="A209" s="74">
        <f t="shared" si="67"/>
        <v>284.04978484937203</v>
      </c>
      <c r="B209" s="74">
        <f t="shared" si="68"/>
        <v>6.7666666666666666</v>
      </c>
      <c r="C209" s="78">
        <v>8.7050000000000001</v>
      </c>
      <c r="D209" s="77">
        <f t="shared" si="66"/>
        <v>67.793469026024354</v>
      </c>
      <c r="E209" s="59">
        <f t="shared" si="81"/>
        <v>0.30300000000000016</v>
      </c>
      <c r="F209" s="59">
        <f t="shared" si="82"/>
        <v>4.0299999999999567</v>
      </c>
      <c r="G209" s="59">
        <f t="shared" si="83"/>
        <v>2.0149999999999784</v>
      </c>
      <c r="H209" s="59">
        <f t="shared" si="83"/>
        <v>2.0149999999999784</v>
      </c>
      <c r="I209" s="60">
        <f t="shared" si="69"/>
        <v>1.9180899999999874</v>
      </c>
      <c r="J209" s="61">
        <f t="shared" si="70"/>
        <v>7.7878769702497816</v>
      </c>
      <c r="K209" s="73">
        <f t="shared" si="71"/>
        <v>1666547989290.9199</v>
      </c>
      <c r="L209" s="74">
        <f t="shared" si="84"/>
        <v>40.600000000000023</v>
      </c>
      <c r="M209" s="79">
        <v>203</v>
      </c>
      <c r="N209" s="51">
        <f t="shared" si="72"/>
        <v>203</v>
      </c>
      <c r="O209" s="51">
        <f t="shared" si="73"/>
        <v>10</v>
      </c>
      <c r="P209" s="51">
        <v>1</v>
      </c>
      <c r="R209" s="63">
        <f t="shared" si="74"/>
        <v>261818181.81818181</v>
      </c>
      <c r="S209" s="63">
        <f t="shared" si="75"/>
        <v>53149090909.090904</v>
      </c>
      <c r="T209" s="63">
        <f t="shared" si="76"/>
        <v>16665479892909.199</v>
      </c>
      <c r="U209" s="63">
        <f t="shared" si="77"/>
        <v>83327399464546</v>
      </c>
      <c r="V209" s="63">
        <f t="shared" si="78"/>
        <v>10443.563756295245</v>
      </c>
      <c r="W209" s="51">
        <f t="shared" si="79"/>
        <v>313.56095857621989</v>
      </c>
      <c r="X209" s="72">
        <f t="shared" si="80"/>
        <v>4.6252384349272795</v>
      </c>
    </row>
    <row r="210" spans="1:24">
      <c r="A210" s="74">
        <f t="shared" si="67"/>
        <v>294.06677887924479</v>
      </c>
      <c r="B210" s="74">
        <f t="shared" si="68"/>
        <v>6.8</v>
      </c>
      <c r="C210" s="78">
        <v>8.7050000000000001</v>
      </c>
      <c r="D210" s="77">
        <f t="shared" si="66"/>
        <v>68.345936149118074</v>
      </c>
      <c r="E210" s="59">
        <f t="shared" si="81"/>
        <v>0.30400000000000016</v>
      </c>
      <c r="F210" s="59">
        <f t="shared" si="82"/>
        <v>4.0399999999999565</v>
      </c>
      <c r="G210" s="59">
        <f t="shared" si="83"/>
        <v>2.0199999999999783</v>
      </c>
      <c r="H210" s="59">
        <f t="shared" si="83"/>
        <v>2.0199999999999783</v>
      </c>
      <c r="I210" s="60">
        <f t="shared" si="69"/>
        <v>1.9241599999999872</v>
      </c>
      <c r="J210" s="61">
        <f t="shared" si="70"/>
        <v>7.8513424639997789</v>
      </c>
      <c r="K210" s="73">
        <f t="shared" si="71"/>
        <v>1914360933822.0964</v>
      </c>
      <c r="L210" s="74">
        <f t="shared" si="84"/>
        <v>40.800000000000018</v>
      </c>
      <c r="M210" s="79">
        <v>204</v>
      </c>
      <c r="N210" s="51">
        <f t="shared" si="72"/>
        <v>204</v>
      </c>
      <c r="O210" s="51">
        <f t="shared" si="73"/>
        <v>10</v>
      </c>
      <c r="P210" s="51">
        <v>1</v>
      </c>
      <c r="R210" s="63">
        <f t="shared" si="74"/>
        <v>261818181.81818181</v>
      </c>
      <c r="S210" s="63">
        <f t="shared" si="75"/>
        <v>53410909090.909088</v>
      </c>
      <c r="T210" s="63">
        <f t="shared" si="76"/>
        <v>19143609338220.965</v>
      </c>
      <c r="U210" s="63">
        <f t="shared" si="77"/>
        <v>95718046691104.828</v>
      </c>
      <c r="V210" s="63">
        <f t="shared" si="78"/>
        <v>10821.657462756208</v>
      </c>
      <c r="W210" s="51">
        <f t="shared" si="79"/>
        <v>358.4213349680532</v>
      </c>
      <c r="X210" s="72">
        <f t="shared" si="80"/>
        <v>5.2442230681579192</v>
      </c>
    </row>
    <row r="211" spans="1:24">
      <c r="A211" s="74">
        <f t="shared" si="67"/>
        <v>304.43702144070056</v>
      </c>
      <c r="B211" s="74">
        <f t="shared" si="68"/>
        <v>6.833333333333333</v>
      </c>
      <c r="C211" s="78">
        <v>8.7050000000000001</v>
      </c>
      <c r="D211" s="77">
        <f t="shared" si="66"/>
        <v>68.902089391404303</v>
      </c>
      <c r="E211" s="59">
        <f t="shared" si="81"/>
        <v>0.30500000000000016</v>
      </c>
      <c r="F211" s="59">
        <f t="shared" si="82"/>
        <v>4.0499999999999563</v>
      </c>
      <c r="G211" s="59">
        <f t="shared" si="83"/>
        <v>2.0249999999999782</v>
      </c>
      <c r="H211" s="59">
        <f t="shared" si="83"/>
        <v>2.0249999999999782</v>
      </c>
      <c r="I211" s="60">
        <f t="shared" si="69"/>
        <v>1.9302499999999871</v>
      </c>
      <c r="J211" s="61">
        <f t="shared" si="70"/>
        <v>7.9152314062497764</v>
      </c>
      <c r="K211" s="73">
        <f t="shared" si="71"/>
        <v>2199023255552.0303</v>
      </c>
      <c r="L211" s="74">
        <f t="shared" si="84"/>
        <v>41.000000000000021</v>
      </c>
      <c r="M211" s="79">
        <v>205</v>
      </c>
      <c r="N211" s="51">
        <f t="shared" si="72"/>
        <v>205</v>
      </c>
      <c r="O211" s="51">
        <f t="shared" si="73"/>
        <v>10</v>
      </c>
      <c r="P211" s="51">
        <v>1</v>
      </c>
      <c r="R211" s="63">
        <f t="shared" si="74"/>
        <v>261818181.81818181</v>
      </c>
      <c r="S211" s="63">
        <f t="shared" si="75"/>
        <v>53672727272.727272</v>
      </c>
      <c r="T211" s="63">
        <f t="shared" si="76"/>
        <v>21990232555520.305</v>
      </c>
      <c r="U211" s="63">
        <f t="shared" si="77"/>
        <v>109951162777601.53</v>
      </c>
      <c r="V211" s="63">
        <f t="shared" si="78"/>
        <v>11213.430289732471</v>
      </c>
      <c r="W211" s="51">
        <f t="shared" si="79"/>
        <v>409.70961739621163</v>
      </c>
      <c r="X211" s="72">
        <f t="shared" si="80"/>
        <v>5.9462582486986797</v>
      </c>
    </row>
    <row r="212" spans="1:24">
      <c r="A212" s="74">
        <f t="shared" si="67"/>
        <v>315.17296981630273</v>
      </c>
      <c r="B212" s="74">
        <f t="shared" si="68"/>
        <v>6.8666666666666663</v>
      </c>
      <c r="C212" s="78">
        <v>8.7050000000000001</v>
      </c>
      <c r="D212" s="77">
        <f t="shared" si="66"/>
        <v>69.461947268418029</v>
      </c>
      <c r="E212" s="59">
        <f t="shared" si="81"/>
        <v>0.30600000000000016</v>
      </c>
      <c r="F212" s="59">
        <f t="shared" si="82"/>
        <v>4.0599999999999561</v>
      </c>
      <c r="G212" s="59">
        <f t="shared" si="83"/>
        <v>2.029999999999978</v>
      </c>
      <c r="H212" s="59">
        <f t="shared" si="83"/>
        <v>2.029999999999978</v>
      </c>
      <c r="I212" s="60">
        <f t="shared" si="69"/>
        <v>1.9363599999999872</v>
      </c>
      <c r="J212" s="61">
        <f t="shared" si="70"/>
        <v>7.9795459239997744</v>
      </c>
      <c r="K212" s="73">
        <f t="shared" si="71"/>
        <v>2526014396252.8413</v>
      </c>
      <c r="L212" s="74">
        <f t="shared" si="84"/>
        <v>41.200000000000024</v>
      </c>
      <c r="M212" s="79">
        <v>206</v>
      </c>
      <c r="N212" s="51">
        <f t="shared" si="72"/>
        <v>206</v>
      </c>
      <c r="O212" s="51">
        <f t="shared" si="73"/>
        <v>10</v>
      </c>
      <c r="P212" s="51">
        <v>1</v>
      </c>
      <c r="R212" s="63">
        <f t="shared" si="74"/>
        <v>261818181.81818181</v>
      </c>
      <c r="S212" s="63">
        <f t="shared" si="75"/>
        <v>53934545454.545456</v>
      </c>
      <c r="T212" s="63">
        <f t="shared" si="76"/>
        <v>25260143962528.414</v>
      </c>
      <c r="U212" s="63">
        <f t="shared" si="77"/>
        <v>126300719812642.06</v>
      </c>
      <c r="V212" s="63">
        <f t="shared" si="78"/>
        <v>11619.376820561027</v>
      </c>
      <c r="W212" s="51">
        <f t="shared" si="79"/>
        <v>468.34813846381564</v>
      </c>
      <c r="X212" s="72">
        <f t="shared" si="80"/>
        <v>6.7425138062139744</v>
      </c>
    </row>
    <row r="213" spans="1:24">
      <c r="A213" s="74">
        <f t="shared" si="67"/>
        <v>326.28752059373545</v>
      </c>
      <c r="B213" s="74">
        <f t="shared" si="68"/>
        <v>6.9</v>
      </c>
      <c r="C213" s="78">
        <v>8.7050000000000001</v>
      </c>
      <c r="D213" s="77">
        <f t="shared" si="66"/>
        <v>70.025528347924265</v>
      </c>
      <c r="E213" s="59">
        <f t="shared" si="81"/>
        <v>0.30700000000000016</v>
      </c>
      <c r="F213" s="59">
        <f t="shared" si="82"/>
        <v>4.0699999999999559</v>
      </c>
      <c r="G213" s="59">
        <f t="shared" si="83"/>
        <v>2.0349999999999779</v>
      </c>
      <c r="H213" s="59">
        <f t="shared" si="83"/>
        <v>2.0349999999999779</v>
      </c>
      <c r="I213" s="60">
        <f t="shared" si="69"/>
        <v>1.9424899999999869</v>
      </c>
      <c r="J213" s="61">
        <f t="shared" si="70"/>
        <v>8.0442881502497716</v>
      </c>
      <c r="K213" s="73">
        <f t="shared" si="71"/>
        <v>2901628581674.4678</v>
      </c>
      <c r="L213" s="74">
        <f t="shared" si="84"/>
        <v>41.40000000000002</v>
      </c>
      <c r="M213" s="79">
        <v>207</v>
      </c>
      <c r="N213" s="51">
        <f t="shared" si="72"/>
        <v>207</v>
      </c>
      <c r="O213" s="51">
        <f t="shared" si="73"/>
        <v>10</v>
      </c>
      <c r="P213" s="51">
        <v>1</v>
      </c>
      <c r="R213" s="63">
        <f t="shared" si="74"/>
        <v>261818181.81818181</v>
      </c>
      <c r="S213" s="63">
        <f t="shared" si="75"/>
        <v>54196363636.363632</v>
      </c>
      <c r="T213" s="63">
        <f t="shared" si="76"/>
        <v>29016285816744.68</v>
      </c>
      <c r="U213" s="63">
        <f t="shared" si="77"/>
        <v>145081429083723.41</v>
      </c>
      <c r="V213" s="63">
        <f t="shared" si="78"/>
        <v>12040.009509908838</v>
      </c>
      <c r="W213" s="51">
        <f t="shared" si="79"/>
        <v>535.39174715544732</v>
      </c>
      <c r="X213" s="72">
        <f t="shared" si="80"/>
        <v>7.6456652279056696</v>
      </c>
    </row>
    <row r="214" spans="1:24">
      <c r="A214" s="74">
        <f t="shared" si="67"/>
        <v>337.79402515786541</v>
      </c>
      <c r="B214" s="74">
        <f t="shared" si="68"/>
        <v>6.9333333333333336</v>
      </c>
      <c r="C214" s="78">
        <v>8.7050000000000001</v>
      </c>
      <c r="D214" s="77">
        <f t="shared" si="66"/>
        <v>70.592851249917985</v>
      </c>
      <c r="E214" s="59">
        <f t="shared" si="81"/>
        <v>0.30800000000000016</v>
      </c>
      <c r="F214" s="59">
        <f t="shared" si="82"/>
        <v>4.0799999999999557</v>
      </c>
      <c r="G214" s="59">
        <f t="shared" si="83"/>
        <v>2.0399999999999778</v>
      </c>
      <c r="H214" s="59">
        <f t="shared" si="83"/>
        <v>2.0399999999999778</v>
      </c>
      <c r="I214" s="60">
        <f t="shared" si="69"/>
        <v>1.9486399999999868</v>
      </c>
      <c r="J214" s="61">
        <f t="shared" si="70"/>
        <v>8.1094602239997684</v>
      </c>
      <c r="K214" s="73">
        <f t="shared" si="71"/>
        <v>3333095978581.8413</v>
      </c>
      <c r="L214" s="74">
        <f t="shared" si="84"/>
        <v>41.600000000000023</v>
      </c>
      <c r="M214" s="79">
        <v>208</v>
      </c>
      <c r="N214" s="51">
        <f t="shared" si="72"/>
        <v>208</v>
      </c>
      <c r="O214" s="51">
        <f t="shared" si="73"/>
        <v>10</v>
      </c>
      <c r="P214" s="51">
        <v>1</v>
      </c>
      <c r="R214" s="63">
        <f t="shared" si="74"/>
        <v>261818181.81818181</v>
      </c>
      <c r="S214" s="63">
        <f t="shared" si="75"/>
        <v>54458181818.181816</v>
      </c>
      <c r="T214" s="63">
        <f t="shared" si="76"/>
        <v>33330959785818.414</v>
      </c>
      <c r="U214" s="63">
        <f t="shared" si="77"/>
        <v>166654798929092.06</v>
      </c>
      <c r="V214" s="63">
        <f t="shared" si="78"/>
        <v>12475.85932916383</v>
      </c>
      <c r="W214" s="51">
        <f t="shared" si="79"/>
        <v>612.04687106704489</v>
      </c>
      <c r="X214" s="72">
        <f t="shared" si="80"/>
        <v>8.6700970456658801</v>
      </c>
    </row>
    <row r="215" spans="1:24">
      <c r="A215" s="74">
        <f t="shared" si="67"/>
        <v>349.70630572912995</v>
      </c>
      <c r="B215" s="74">
        <f t="shared" si="68"/>
        <v>6.9666666666666668</v>
      </c>
      <c r="C215" s="78">
        <v>8.7050000000000001</v>
      </c>
      <c r="D215" s="77">
        <f t="shared" si="66"/>
        <v>71.163934646624213</v>
      </c>
      <c r="E215" s="59">
        <f t="shared" si="81"/>
        <v>0.30900000000000016</v>
      </c>
      <c r="F215" s="59">
        <f t="shared" si="82"/>
        <v>4.0899999999999554</v>
      </c>
      <c r="G215" s="59">
        <f t="shared" si="83"/>
        <v>2.0449999999999777</v>
      </c>
      <c r="H215" s="59">
        <f t="shared" si="83"/>
        <v>2.0449999999999777</v>
      </c>
      <c r="I215" s="60">
        <f t="shared" si="69"/>
        <v>1.9548099999999868</v>
      </c>
      <c r="J215" s="61">
        <f t="shared" si="70"/>
        <v>8.1750642902497663</v>
      </c>
      <c r="K215" s="73">
        <f t="shared" si="71"/>
        <v>3828721867644.1943</v>
      </c>
      <c r="L215" s="74">
        <f t="shared" si="84"/>
        <v>41.800000000000018</v>
      </c>
      <c r="M215" s="79">
        <v>209</v>
      </c>
      <c r="N215" s="51">
        <f t="shared" si="72"/>
        <v>209</v>
      </c>
      <c r="O215" s="51">
        <f t="shared" si="73"/>
        <v>10</v>
      </c>
      <c r="P215" s="51">
        <v>1</v>
      </c>
      <c r="R215" s="63">
        <f t="shared" si="74"/>
        <v>261818181.81818181</v>
      </c>
      <c r="S215" s="63">
        <f t="shared" si="75"/>
        <v>54720000000</v>
      </c>
      <c r="T215" s="63">
        <f t="shared" si="76"/>
        <v>38287218676441.945</v>
      </c>
      <c r="U215" s="63">
        <f t="shared" si="77"/>
        <v>191436093382209.72</v>
      </c>
      <c r="V215" s="63">
        <f t="shared" si="78"/>
        <v>12927.476435120172</v>
      </c>
      <c r="W215" s="51">
        <f t="shared" si="79"/>
        <v>699.69332376538648</v>
      </c>
      <c r="X215" s="72">
        <f t="shared" si="80"/>
        <v>9.8321337520167269</v>
      </c>
    </row>
    <row r="216" spans="1:24">
      <c r="A216" s="74">
        <f t="shared" si="67"/>
        <v>362.0386719675173</v>
      </c>
      <c r="B216" s="74">
        <f t="shared" si="68"/>
        <v>7</v>
      </c>
      <c r="C216" s="78">
        <v>8.7050000000000001</v>
      </c>
      <c r="D216" s="77">
        <f t="shared" si="66"/>
        <v>71.73879726249794</v>
      </c>
      <c r="E216" s="59">
        <f t="shared" si="81"/>
        <v>0.31000000000000016</v>
      </c>
      <c r="F216" s="59">
        <f t="shared" si="82"/>
        <v>4.0999999999999552</v>
      </c>
      <c r="G216" s="59">
        <f t="shared" ref="G216:H231" si="85">G215+0.5%</f>
        <v>2.0499999999999776</v>
      </c>
      <c r="H216" s="59">
        <f t="shared" si="85"/>
        <v>2.0499999999999776</v>
      </c>
      <c r="I216" s="60">
        <f t="shared" si="69"/>
        <v>1.9609999999999865</v>
      </c>
      <c r="J216" s="61">
        <f t="shared" si="70"/>
        <v>8.241102499999764</v>
      </c>
      <c r="K216" s="73">
        <f t="shared" si="71"/>
        <v>4398046511104.0615</v>
      </c>
      <c r="L216" s="74">
        <f t="shared" si="84"/>
        <v>42.000000000000021</v>
      </c>
      <c r="M216" s="79">
        <v>210</v>
      </c>
      <c r="N216" s="51">
        <f t="shared" si="72"/>
        <v>210</v>
      </c>
      <c r="O216" s="51">
        <f t="shared" si="73"/>
        <v>10</v>
      </c>
      <c r="P216" s="51">
        <v>1</v>
      </c>
      <c r="R216" s="63">
        <f t="shared" si="74"/>
        <v>261818181.81818181</v>
      </c>
      <c r="S216" s="63">
        <f t="shared" si="75"/>
        <v>54981818181.818184</v>
      </c>
      <c r="T216" s="63">
        <f t="shared" si="76"/>
        <v>43980465111040.617</v>
      </c>
      <c r="U216" s="63">
        <f t="shared" si="77"/>
        <v>219902325555203.09</v>
      </c>
      <c r="V216" s="63">
        <f t="shared" si="78"/>
        <v>13395.430862798141</v>
      </c>
      <c r="W216" s="51">
        <f t="shared" si="79"/>
        <v>799.90925301165146</v>
      </c>
      <c r="X216" s="72">
        <f t="shared" si="80"/>
        <v>11.150301977948141</v>
      </c>
    </row>
    <row r="217" spans="1:24">
      <c r="A217" s="74">
        <f t="shared" si="67"/>
        <v>374.80593816208523</v>
      </c>
      <c r="B217" s="74">
        <f t="shared" si="68"/>
        <v>7.0333333333333332</v>
      </c>
      <c r="C217" s="78">
        <v>8.7050000000000001</v>
      </c>
      <c r="D217" s="77">
        <f t="shared" si="66"/>
        <v>72.317457874224161</v>
      </c>
      <c r="E217" s="59">
        <f t="shared" si="81"/>
        <v>0.31100000000000017</v>
      </c>
      <c r="F217" s="59">
        <f t="shared" si="82"/>
        <v>4.109999999999955</v>
      </c>
      <c r="G217" s="59">
        <f t="shared" si="85"/>
        <v>2.0549999999999775</v>
      </c>
      <c r="H217" s="59">
        <f t="shared" si="85"/>
        <v>2.0549999999999775</v>
      </c>
      <c r="I217" s="60">
        <f t="shared" si="69"/>
        <v>1.9672099999999866</v>
      </c>
      <c r="J217" s="61">
        <f t="shared" si="70"/>
        <v>8.3075770102497604</v>
      </c>
      <c r="K217" s="73">
        <f t="shared" si="71"/>
        <v>5052028792505.6846</v>
      </c>
      <c r="L217" s="74">
        <f t="shared" si="84"/>
        <v>42.200000000000017</v>
      </c>
      <c r="M217" s="79">
        <v>211</v>
      </c>
      <c r="N217" s="51">
        <f t="shared" si="72"/>
        <v>211</v>
      </c>
      <c r="O217" s="51">
        <f t="shared" si="73"/>
        <v>10</v>
      </c>
      <c r="P217" s="51">
        <v>1</v>
      </c>
      <c r="R217" s="63">
        <f t="shared" si="74"/>
        <v>261818181.81818181</v>
      </c>
      <c r="S217" s="63">
        <f t="shared" si="75"/>
        <v>55243636363.63636</v>
      </c>
      <c r="T217" s="63">
        <f t="shared" si="76"/>
        <v>50520287925056.844</v>
      </c>
      <c r="U217" s="63">
        <f t="shared" si="77"/>
        <v>252601439625284.22</v>
      </c>
      <c r="V217" s="63">
        <f t="shared" si="78"/>
        <v>13880.313243269222</v>
      </c>
      <c r="W217" s="51">
        <f t="shared" si="79"/>
        <v>914.49968268764042</v>
      </c>
      <c r="X217" s="72">
        <f t="shared" si="80"/>
        <v>12.64562817291165</v>
      </c>
    </row>
    <row r="218" spans="1:24">
      <c r="A218" s="74">
        <f t="shared" si="67"/>
        <v>388.02344102666723</v>
      </c>
      <c r="B218" s="74">
        <f t="shared" si="68"/>
        <v>7.0666666666666664</v>
      </c>
      <c r="C218" s="78">
        <v>8.7050000000000001</v>
      </c>
      <c r="D218" s="77">
        <f t="shared" si="66"/>
        <v>72.899935310717879</v>
      </c>
      <c r="E218" s="59">
        <f t="shared" si="81"/>
        <v>0.31200000000000017</v>
      </c>
      <c r="F218" s="59">
        <f t="shared" si="82"/>
        <v>4.1199999999999548</v>
      </c>
      <c r="G218" s="59">
        <f t="shared" si="85"/>
        <v>2.0599999999999774</v>
      </c>
      <c r="H218" s="59">
        <f t="shared" si="85"/>
        <v>2.0599999999999774</v>
      </c>
      <c r="I218" s="60">
        <f t="shared" si="69"/>
        <v>1.9734399999999863</v>
      </c>
      <c r="J218" s="61">
        <f t="shared" si="70"/>
        <v>8.3744899839997569</v>
      </c>
      <c r="K218" s="73">
        <f t="shared" si="71"/>
        <v>5803257163348.9385</v>
      </c>
      <c r="L218" s="74">
        <f t="shared" si="84"/>
        <v>42.40000000000002</v>
      </c>
      <c r="M218" s="79">
        <v>212</v>
      </c>
      <c r="N218" s="51">
        <f t="shared" si="72"/>
        <v>212</v>
      </c>
      <c r="O218" s="51">
        <f t="shared" si="73"/>
        <v>10</v>
      </c>
      <c r="P218" s="51">
        <v>1</v>
      </c>
      <c r="R218" s="63">
        <f t="shared" si="74"/>
        <v>261818181.81818181</v>
      </c>
      <c r="S218" s="63">
        <f t="shared" si="75"/>
        <v>55505454545.454544</v>
      </c>
      <c r="T218" s="63">
        <f t="shared" si="76"/>
        <v>58032571633489.383</v>
      </c>
      <c r="U218" s="63">
        <f t="shared" si="77"/>
        <v>290162858167446.94</v>
      </c>
      <c r="V218" s="63">
        <f t="shared" si="78"/>
        <v>14382.735547388464</v>
      </c>
      <c r="W218" s="51">
        <f t="shared" si="79"/>
        <v>1045.5291666148835</v>
      </c>
      <c r="X218" s="72">
        <f t="shared" si="80"/>
        <v>14.341976603388947</v>
      </c>
    </row>
    <row r="219" spans="1:24">
      <c r="A219" s="74">
        <f t="shared" si="67"/>
        <v>401.70705812314191</v>
      </c>
      <c r="B219" s="74">
        <f t="shared" si="68"/>
        <v>7.1</v>
      </c>
      <c r="C219" s="78">
        <v>8.7050000000000001</v>
      </c>
      <c r="D219" s="77">
        <f t="shared" si="66"/>
        <v>73.486248453124119</v>
      </c>
      <c r="E219" s="59">
        <f t="shared" si="81"/>
        <v>0.31300000000000017</v>
      </c>
      <c r="F219" s="59">
        <f t="shared" si="82"/>
        <v>4.1299999999999546</v>
      </c>
      <c r="G219" s="59">
        <f t="shared" si="85"/>
        <v>2.0649999999999773</v>
      </c>
      <c r="H219" s="59">
        <f t="shared" si="85"/>
        <v>2.0649999999999773</v>
      </c>
      <c r="I219" s="60">
        <f t="shared" si="69"/>
        <v>1.9796899999999864</v>
      </c>
      <c r="J219" s="61">
        <f t="shared" si="70"/>
        <v>8.4418435902497553</v>
      </c>
      <c r="K219" s="73">
        <f t="shared" si="71"/>
        <v>6666191957163.6846</v>
      </c>
      <c r="L219" s="74">
        <f t="shared" si="84"/>
        <v>42.600000000000023</v>
      </c>
      <c r="M219" s="79">
        <v>213</v>
      </c>
      <c r="N219" s="51">
        <f t="shared" si="72"/>
        <v>213</v>
      </c>
      <c r="O219" s="51">
        <f t="shared" si="73"/>
        <v>10</v>
      </c>
      <c r="P219" s="51">
        <v>1</v>
      </c>
      <c r="R219" s="63">
        <f t="shared" si="74"/>
        <v>261818181.81818181</v>
      </c>
      <c r="S219" s="63">
        <f t="shared" si="75"/>
        <v>55767272727.272728</v>
      </c>
      <c r="T219" s="63">
        <f t="shared" si="76"/>
        <v>66661919571636.844</v>
      </c>
      <c r="U219" s="63">
        <f t="shared" si="77"/>
        <v>333309597858184.25</v>
      </c>
      <c r="V219" s="63">
        <f t="shared" si="78"/>
        <v>14903.331856368566</v>
      </c>
      <c r="W219" s="51">
        <f t="shared" si="79"/>
        <v>1195.3591472483133</v>
      </c>
      <c r="X219" s="72">
        <f t="shared" si="80"/>
        <v>16.266433141036131</v>
      </c>
    </row>
    <row r="220" spans="1:24">
      <c r="A220" s="74">
        <f t="shared" si="67"/>
        <v>415.87322693439836</v>
      </c>
      <c r="B220" s="74">
        <f t="shared" si="68"/>
        <v>7.1333333333333337</v>
      </c>
      <c r="C220" s="78">
        <v>8.7050000000000001</v>
      </c>
      <c r="D220" s="77">
        <f t="shared" si="66"/>
        <v>74.076416234817842</v>
      </c>
      <c r="E220" s="59">
        <f t="shared" si="81"/>
        <v>0.31400000000000017</v>
      </c>
      <c r="F220" s="59">
        <f t="shared" si="82"/>
        <v>4.1399999999999544</v>
      </c>
      <c r="G220" s="59">
        <f t="shared" si="85"/>
        <v>2.0699999999999772</v>
      </c>
      <c r="H220" s="59">
        <f t="shared" si="85"/>
        <v>2.0699999999999772</v>
      </c>
      <c r="I220" s="60">
        <f t="shared" si="69"/>
        <v>1.9859599999999862</v>
      </c>
      <c r="J220" s="61">
        <f t="shared" si="70"/>
        <v>8.5096400039997526</v>
      </c>
      <c r="K220" s="73">
        <f t="shared" si="71"/>
        <v>7657443735288.3906</v>
      </c>
      <c r="L220" s="74">
        <f t="shared" si="84"/>
        <v>42.800000000000026</v>
      </c>
      <c r="M220" s="79">
        <v>214</v>
      </c>
      <c r="N220" s="51">
        <f t="shared" si="72"/>
        <v>214</v>
      </c>
      <c r="O220" s="51">
        <f t="shared" si="73"/>
        <v>10</v>
      </c>
      <c r="P220" s="51">
        <v>1</v>
      </c>
      <c r="R220" s="63">
        <f t="shared" si="74"/>
        <v>261818181.81818181</v>
      </c>
      <c r="S220" s="63">
        <f t="shared" si="75"/>
        <v>56029090909.090904</v>
      </c>
      <c r="T220" s="63">
        <f t="shared" si="76"/>
        <v>76574437352883.906</v>
      </c>
      <c r="U220" s="63">
        <f t="shared" si="77"/>
        <v>382872186764419.5</v>
      </c>
      <c r="V220" s="63">
        <f t="shared" si="78"/>
        <v>15442.759160163992</v>
      </c>
      <c r="W220" s="51">
        <f t="shared" si="79"/>
        <v>1366.6906978221102</v>
      </c>
      <c r="X220" s="72">
        <f t="shared" si="80"/>
        <v>18.449741055098858</v>
      </c>
    </row>
    <row r="221" spans="1:24">
      <c r="A221" s="74">
        <f t="shared" si="67"/>
        <v>430.53896460990791</v>
      </c>
      <c r="B221" s="74">
        <f t="shared" si="68"/>
        <v>7.166666666666667</v>
      </c>
      <c r="C221" s="78">
        <v>8.7050000000000001</v>
      </c>
      <c r="D221" s="77">
        <f t="shared" si="66"/>
        <v>74.670457641404084</v>
      </c>
      <c r="E221" s="59">
        <f t="shared" si="81"/>
        <v>0.31500000000000017</v>
      </c>
      <c r="F221" s="59">
        <f t="shared" si="82"/>
        <v>4.1499999999999542</v>
      </c>
      <c r="G221" s="59">
        <f t="shared" si="85"/>
        <v>2.0749999999999771</v>
      </c>
      <c r="H221" s="59">
        <f t="shared" si="85"/>
        <v>2.0749999999999771</v>
      </c>
      <c r="I221" s="60">
        <f t="shared" si="69"/>
        <v>1.9922499999999861</v>
      </c>
      <c r="J221" s="61">
        <f t="shared" si="70"/>
        <v>8.5778814062497517</v>
      </c>
      <c r="K221" s="73">
        <f t="shared" si="71"/>
        <v>8796093022208.127</v>
      </c>
      <c r="L221" s="74">
        <f t="shared" si="84"/>
        <v>43.000000000000021</v>
      </c>
      <c r="M221" s="79">
        <v>215</v>
      </c>
      <c r="N221" s="51">
        <f t="shared" si="72"/>
        <v>215</v>
      </c>
      <c r="O221" s="51">
        <f t="shared" si="73"/>
        <v>10</v>
      </c>
      <c r="P221" s="51">
        <v>1</v>
      </c>
      <c r="R221" s="63">
        <f t="shared" si="74"/>
        <v>261818181.81818181</v>
      </c>
      <c r="S221" s="63">
        <f t="shared" si="75"/>
        <v>56290909090.909088</v>
      </c>
      <c r="T221" s="63">
        <f t="shared" si="76"/>
        <v>87960930222081.266</v>
      </c>
      <c r="U221" s="63">
        <f t="shared" si="77"/>
        <v>439804651110406.31</v>
      </c>
      <c r="V221" s="63">
        <f t="shared" si="78"/>
        <v>16001.698184668243</v>
      </c>
      <c r="W221" s="51">
        <f t="shared" si="79"/>
        <v>1562.6134244878779</v>
      </c>
      <c r="X221" s="72">
        <f t="shared" si="80"/>
        <v>20.926795868750951</v>
      </c>
    </row>
    <row r="222" spans="1:24">
      <c r="A222" s="74">
        <f t="shared" si="67"/>
        <v>445.7218884076218</v>
      </c>
      <c r="B222" s="74">
        <f t="shared" si="68"/>
        <v>7.2</v>
      </c>
      <c r="C222" s="78">
        <v>8.7050000000000001</v>
      </c>
      <c r="D222" s="77">
        <f t="shared" si="66"/>
        <v>75.268391710717808</v>
      </c>
      <c r="E222" s="59">
        <f t="shared" si="81"/>
        <v>0.31600000000000017</v>
      </c>
      <c r="F222" s="59">
        <f t="shared" si="82"/>
        <v>4.159999999999954</v>
      </c>
      <c r="G222" s="59">
        <f t="shared" si="85"/>
        <v>2.079999999999977</v>
      </c>
      <c r="H222" s="59">
        <f t="shared" si="85"/>
        <v>2.079999999999977</v>
      </c>
      <c r="I222" s="60">
        <f t="shared" si="69"/>
        <v>1.9985599999999861</v>
      </c>
      <c r="J222" s="61">
        <f t="shared" si="70"/>
        <v>8.6465699839997487</v>
      </c>
      <c r="K222" s="73">
        <f t="shared" si="71"/>
        <v>10104057585011.373</v>
      </c>
      <c r="L222" s="74">
        <f t="shared" si="84"/>
        <v>43.200000000000024</v>
      </c>
      <c r="M222" s="79">
        <v>216</v>
      </c>
      <c r="N222" s="51">
        <f t="shared" si="72"/>
        <v>216</v>
      </c>
      <c r="O222" s="51">
        <f t="shared" si="73"/>
        <v>10</v>
      </c>
      <c r="P222" s="51">
        <v>1</v>
      </c>
      <c r="R222" s="63">
        <f t="shared" si="74"/>
        <v>261818181.81818181</v>
      </c>
      <c r="S222" s="63">
        <f t="shared" si="75"/>
        <v>56552727272.727272</v>
      </c>
      <c r="T222" s="63">
        <f t="shared" si="76"/>
        <v>101040575850113.73</v>
      </c>
      <c r="U222" s="63">
        <f t="shared" si="77"/>
        <v>505202879250568.69</v>
      </c>
      <c r="V222" s="63">
        <f t="shared" si="78"/>
        <v>16580.854248763531</v>
      </c>
      <c r="W222" s="51">
        <f t="shared" si="79"/>
        <v>1786.6614171027056</v>
      </c>
      <c r="X222" s="72">
        <f t="shared" si="80"/>
        <v>23.737207299040705</v>
      </c>
    </row>
    <row r="223" spans="1:24">
      <c r="A223" s="74">
        <f t="shared" si="67"/>
        <v>461.4402368567516</v>
      </c>
      <c r="B223" s="74">
        <f t="shared" si="68"/>
        <v>7.2333333333333334</v>
      </c>
      <c r="C223" s="78">
        <v>8.7050000000000001</v>
      </c>
      <c r="D223" s="77">
        <f t="shared" si="66"/>
        <v>75.870237532824035</v>
      </c>
      <c r="E223" s="59">
        <f t="shared" si="81"/>
        <v>0.31700000000000017</v>
      </c>
      <c r="F223" s="59">
        <f t="shared" si="82"/>
        <v>4.1699999999999537</v>
      </c>
      <c r="G223" s="59">
        <f t="shared" si="85"/>
        <v>2.0849999999999769</v>
      </c>
      <c r="H223" s="59">
        <f t="shared" si="85"/>
        <v>2.0849999999999769</v>
      </c>
      <c r="I223" s="60">
        <f t="shared" si="69"/>
        <v>2.0048899999999859</v>
      </c>
      <c r="J223" s="61">
        <f t="shared" si="70"/>
        <v>8.7157079302497458</v>
      </c>
      <c r="K223" s="73">
        <f t="shared" si="71"/>
        <v>11606514326697.883</v>
      </c>
      <c r="L223" s="74">
        <f t="shared" si="84"/>
        <v>43.400000000000027</v>
      </c>
      <c r="M223" s="79">
        <v>217</v>
      </c>
      <c r="N223" s="51">
        <f t="shared" si="72"/>
        <v>217</v>
      </c>
      <c r="O223" s="51">
        <f t="shared" si="73"/>
        <v>10</v>
      </c>
      <c r="P223" s="51">
        <v>1</v>
      </c>
      <c r="R223" s="63">
        <f t="shared" si="74"/>
        <v>261818181.81818181</v>
      </c>
      <c r="S223" s="63">
        <f t="shared" si="75"/>
        <v>56814545454.545456</v>
      </c>
      <c r="T223" s="63">
        <f t="shared" si="76"/>
        <v>116065143266978.83</v>
      </c>
      <c r="U223" s="63">
        <f t="shared" si="77"/>
        <v>580325716334894.12</v>
      </c>
      <c r="V223" s="63">
        <f t="shared" si="78"/>
        <v>17180.958152299718</v>
      </c>
      <c r="W223" s="51">
        <f t="shared" si="79"/>
        <v>2042.8772656438284</v>
      </c>
      <c r="X223" s="72">
        <f t="shared" si="80"/>
        <v>26.925937390930276</v>
      </c>
    </row>
    <row r="224" spans="1:24">
      <c r="A224" s="74">
        <f t="shared" si="67"/>
        <v>477.71289166685216</v>
      </c>
      <c r="B224" s="74">
        <f t="shared" si="68"/>
        <v>7.2666666666666666</v>
      </c>
      <c r="C224" s="78">
        <v>8.7050000000000001</v>
      </c>
      <c r="D224" s="77">
        <f t="shared" si="66"/>
        <v>76.476014250017755</v>
      </c>
      <c r="E224" s="59">
        <f t="shared" si="81"/>
        <v>0.31800000000000017</v>
      </c>
      <c r="F224" s="59">
        <f t="shared" si="82"/>
        <v>4.1799999999999535</v>
      </c>
      <c r="G224" s="59">
        <f t="shared" si="85"/>
        <v>2.0899999999999768</v>
      </c>
      <c r="H224" s="59">
        <f t="shared" si="85"/>
        <v>2.0899999999999768</v>
      </c>
      <c r="I224" s="60">
        <f t="shared" si="69"/>
        <v>2.0112399999999857</v>
      </c>
      <c r="J224" s="61">
        <f t="shared" si="70"/>
        <v>8.7852974439997418</v>
      </c>
      <c r="K224" s="73">
        <f t="shared" si="71"/>
        <v>13332383914327.375</v>
      </c>
      <c r="L224" s="74">
        <f t="shared" si="84"/>
        <v>43.600000000000023</v>
      </c>
      <c r="M224" s="79">
        <v>218</v>
      </c>
      <c r="N224" s="51">
        <f t="shared" si="72"/>
        <v>218</v>
      </c>
      <c r="O224" s="51">
        <f t="shared" si="73"/>
        <v>10</v>
      </c>
      <c r="P224" s="51">
        <v>1</v>
      </c>
      <c r="R224" s="63">
        <f t="shared" si="74"/>
        <v>261818181.81818181</v>
      </c>
      <c r="S224" s="63">
        <f t="shared" si="75"/>
        <v>57076363636.363632</v>
      </c>
      <c r="T224" s="63">
        <f t="shared" si="76"/>
        <v>133323839143273.75</v>
      </c>
      <c r="U224" s="63">
        <f t="shared" si="77"/>
        <v>666619195716368.75</v>
      </c>
      <c r="V224" s="63">
        <f t="shared" si="78"/>
        <v>17802.767096118023</v>
      </c>
      <c r="W224" s="51">
        <f t="shared" si="79"/>
        <v>2335.8853060907418</v>
      </c>
      <c r="X224" s="72">
        <f t="shared" si="80"/>
        <v>30.544025195327166</v>
      </c>
    </row>
    <row r="225" spans="1:24">
      <c r="A225" s="74">
        <f t="shared" si="67"/>
        <v>494.559400409528</v>
      </c>
      <c r="B225" s="74">
        <f t="shared" si="68"/>
        <v>7.3</v>
      </c>
      <c r="C225" s="78">
        <v>8.7050000000000001</v>
      </c>
      <c r="D225" s="77">
        <f t="shared" si="66"/>
        <v>77.085741056823991</v>
      </c>
      <c r="E225" s="59">
        <f t="shared" si="81"/>
        <v>0.31900000000000017</v>
      </c>
      <c r="F225" s="59">
        <f t="shared" si="82"/>
        <v>4.1899999999999533</v>
      </c>
      <c r="G225" s="59">
        <f t="shared" si="85"/>
        <v>2.0949999999999767</v>
      </c>
      <c r="H225" s="59">
        <f t="shared" si="85"/>
        <v>2.0949999999999767</v>
      </c>
      <c r="I225" s="60">
        <f t="shared" si="69"/>
        <v>2.0176099999999857</v>
      </c>
      <c r="J225" s="61">
        <f t="shared" si="70"/>
        <v>8.8553407302497398</v>
      </c>
      <c r="K225" s="73">
        <f t="shared" si="71"/>
        <v>15314887470576.785</v>
      </c>
      <c r="L225" s="74">
        <f t="shared" si="84"/>
        <v>43.800000000000026</v>
      </c>
      <c r="M225" s="79">
        <v>219</v>
      </c>
      <c r="N225" s="51">
        <f t="shared" si="72"/>
        <v>219</v>
      </c>
      <c r="O225" s="51">
        <f t="shared" si="73"/>
        <v>10</v>
      </c>
      <c r="P225" s="51">
        <v>1</v>
      </c>
      <c r="R225" s="63">
        <f t="shared" si="74"/>
        <v>261818181.81818181</v>
      </c>
      <c r="S225" s="63">
        <f t="shared" si="75"/>
        <v>57338181818.181816</v>
      </c>
      <c r="T225" s="63">
        <f t="shared" si="76"/>
        <v>153148874705767.84</v>
      </c>
      <c r="U225" s="63">
        <f t="shared" si="77"/>
        <v>765744373528839.25</v>
      </c>
      <c r="V225" s="63">
        <f t="shared" si="78"/>
        <v>18447.065635275394</v>
      </c>
      <c r="W225" s="51">
        <f t="shared" si="79"/>
        <v>2670.9754277071384</v>
      </c>
      <c r="X225" s="72">
        <f t="shared" si="80"/>
        <v>34.649409749310458</v>
      </c>
    </row>
    <row r="226" spans="1:24">
      <c r="A226" s="74">
        <f t="shared" si="67"/>
        <v>512.00000000000739</v>
      </c>
      <c r="B226" s="74">
        <f t="shared" si="68"/>
        <v>7.333333333333333</v>
      </c>
      <c r="C226" s="78">
        <v>8.7050000000000001</v>
      </c>
      <c r="D226" s="77">
        <f t="shared" si="66"/>
        <v>77.699437199997703</v>
      </c>
      <c r="E226" s="59">
        <f t="shared" si="81"/>
        <v>0.32000000000000017</v>
      </c>
      <c r="F226" s="59">
        <f t="shared" si="82"/>
        <v>4.1999999999999531</v>
      </c>
      <c r="G226" s="59">
        <f t="shared" si="85"/>
        <v>2.0999999999999766</v>
      </c>
      <c r="H226" s="59">
        <f t="shared" si="85"/>
        <v>2.0999999999999766</v>
      </c>
      <c r="I226" s="60">
        <f t="shared" si="69"/>
        <v>2.0239999999999854</v>
      </c>
      <c r="J226" s="61">
        <f t="shared" si="70"/>
        <v>8.9258399999997362</v>
      </c>
      <c r="K226" s="73">
        <f t="shared" si="71"/>
        <v>17592186044416.258</v>
      </c>
      <c r="L226" s="74">
        <f t="shared" si="84"/>
        <v>44.000000000000021</v>
      </c>
      <c r="M226" s="79">
        <v>220</v>
      </c>
      <c r="N226" s="51">
        <f t="shared" si="72"/>
        <v>220</v>
      </c>
      <c r="O226" s="51">
        <f t="shared" si="73"/>
        <v>10</v>
      </c>
      <c r="P226" s="51">
        <v>12</v>
      </c>
      <c r="R226" s="63">
        <f t="shared" si="74"/>
        <v>3141818181.818182</v>
      </c>
      <c r="S226" s="63">
        <f t="shared" si="75"/>
        <v>691200000000</v>
      </c>
      <c r="T226" s="63">
        <f t="shared" si="76"/>
        <v>175921860444162.56</v>
      </c>
      <c r="U226" s="63">
        <f t="shared" si="77"/>
        <v>879609302220812.75</v>
      </c>
      <c r="V226" s="63">
        <f t="shared" si="78"/>
        <v>19114.666666666944</v>
      </c>
      <c r="W226" s="51">
        <f t="shared" si="79"/>
        <v>254.51658050370742</v>
      </c>
      <c r="X226" s="72">
        <f t="shared" si="80"/>
        <v>3.2756553930832712</v>
      </c>
    </row>
    <row r="227" spans="1:24">
      <c r="A227" s="74">
        <f t="shared" si="67"/>
        <v>530.05564100679294</v>
      </c>
      <c r="B227" s="74">
        <f t="shared" si="68"/>
        <v>7.3666666666666663</v>
      </c>
      <c r="C227" s="78">
        <v>8.7050000000000001</v>
      </c>
      <c r="D227" s="77">
        <f t="shared" si="66"/>
        <v>78.317121978523943</v>
      </c>
      <c r="E227" s="59">
        <f t="shared" si="81"/>
        <v>0.32100000000000017</v>
      </c>
      <c r="F227" s="59">
        <f t="shared" si="82"/>
        <v>4.2099999999999529</v>
      </c>
      <c r="G227" s="59">
        <f t="shared" si="85"/>
        <v>2.1049999999999764</v>
      </c>
      <c r="H227" s="59">
        <f t="shared" si="85"/>
        <v>2.1049999999999764</v>
      </c>
      <c r="I227" s="60">
        <f t="shared" si="69"/>
        <v>2.0304099999999856</v>
      </c>
      <c r="J227" s="61">
        <f t="shared" si="70"/>
        <v>8.9967974702497351</v>
      </c>
      <c r="K227" s="73">
        <f t="shared" si="71"/>
        <v>20208115170022.754</v>
      </c>
      <c r="L227" s="74">
        <f t="shared" si="84"/>
        <v>44.200000000000024</v>
      </c>
      <c r="M227" s="79">
        <v>221</v>
      </c>
      <c r="N227" s="51">
        <f t="shared" si="72"/>
        <v>221</v>
      </c>
      <c r="O227" s="51">
        <f t="shared" si="73"/>
        <v>10</v>
      </c>
      <c r="P227" s="51">
        <v>1</v>
      </c>
      <c r="R227" s="63">
        <f t="shared" si="74"/>
        <v>3141818181.818182</v>
      </c>
      <c r="S227" s="63">
        <f t="shared" si="75"/>
        <v>694341818181.81824</v>
      </c>
      <c r="T227" s="63">
        <f t="shared" si="76"/>
        <v>202081151700227.53</v>
      </c>
      <c r="U227" s="63">
        <f t="shared" si="77"/>
        <v>1010405758501137.6</v>
      </c>
      <c r="V227" s="63">
        <f t="shared" si="78"/>
        <v>19806.412452287164</v>
      </c>
      <c r="W227" s="51">
        <f t="shared" si="79"/>
        <v>291.03986884930958</v>
      </c>
      <c r="X227" s="72">
        <f t="shared" si="80"/>
        <v>3.7161716556581115</v>
      </c>
    </row>
    <row r="228" spans="1:24">
      <c r="A228" s="74">
        <f t="shared" si="67"/>
        <v>548.74801281859004</v>
      </c>
      <c r="B228" s="74">
        <f t="shared" si="68"/>
        <v>7.4</v>
      </c>
      <c r="C228" s="78">
        <v>8.7050000000000001</v>
      </c>
      <c r="D228" s="77">
        <f t="shared" si="66"/>
        <v>78.938814743617655</v>
      </c>
      <c r="E228" s="59">
        <f t="shared" si="81"/>
        <v>0.32200000000000017</v>
      </c>
      <c r="F228" s="59">
        <f t="shared" si="82"/>
        <v>4.2199999999999527</v>
      </c>
      <c r="G228" s="59">
        <f t="shared" si="85"/>
        <v>2.1099999999999763</v>
      </c>
      <c r="H228" s="59">
        <f t="shared" si="85"/>
        <v>2.1099999999999763</v>
      </c>
      <c r="I228" s="60">
        <f t="shared" si="69"/>
        <v>2.0368399999999851</v>
      </c>
      <c r="J228" s="61">
        <f t="shared" si="70"/>
        <v>9.0682153639997303</v>
      </c>
      <c r="K228" s="73">
        <f t="shared" si="71"/>
        <v>23213028653395.766</v>
      </c>
      <c r="L228" s="74">
        <f t="shared" si="84"/>
        <v>44.40000000000002</v>
      </c>
      <c r="M228" s="79">
        <v>222</v>
      </c>
      <c r="N228" s="51">
        <f t="shared" si="72"/>
        <v>222</v>
      </c>
      <c r="O228" s="51">
        <f t="shared" si="73"/>
        <v>10</v>
      </c>
      <c r="P228" s="51">
        <v>1</v>
      </c>
      <c r="R228" s="63">
        <f t="shared" si="74"/>
        <v>3141818181.818182</v>
      </c>
      <c r="S228" s="63">
        <f t="shared" si="75"/>
        <v>697483636363.63635</v>
      </c>
      <c r="T228" s="63">
        <f t="shared" si="76"/>
        <v>232130286533957.66</v>
      </c>
      <c r="U228" s="63">
        <f t="shared" si="77"/>
        <v>1160651432669788.2</v>
      </c>
      <c r="V228" s="63">
        <f t="shared" si="78"/>
        <v>20523.175679415268</v>
      </c>
      <c r="W228" s="51">
        <f t="shared" si="79"/>
        <v>332.81108606960271</v>
      </c>
      <c r="X228" s="72">
        <f t="shared" si="80"/>
        <v>4.216063886321666</v>
      </c>
    </row>
    <row r="229" spans="1:24">
      <c r="A229" s="74">
        <f t="shared" si="67"/>
        <v>568.09956969874497</v>
      </c>
      <c r="B229" s="74">
        <f t="shared" si="68"/>
        <v>7.4333333333333336</v>
      </c>
      <c r="C229" s="78">
        <v>8.7050000000000001</v>
      </c>
      <c r="D229" s="77">
        <f t="shared" si="66"/>
        <v>79.564534898723892</v>
      </c>
      <c r="E229" s="59">
        <f t="shared" si="81"/>
        <v>0.32300000000000018</v>
      </c>
      <c r="F229" s="59">
        <f t="shared" si="82"/>
        <v>4.2299999999999525</v>
      </c>
      <c r="G229" s="59">
        <f t="shared" si="85"/>
        <v>2.1149999999999762</v>
      </c>
      <c r="H229" s="59">
        <f t="shared" si="85"/>
        <v>2.1149999999999762</v>
      </c>
      <c r="I229" s="60">
        <f t="shared" si="69"/>
        <v>2.0432899999999852</v>
      </c>
      <c r="J229" s="61">
        <f t="shared" si="70"/>
        <v>9.1400959102497286</v>
      </c>
      <c r="K229" s="73">
        <f t="shared" si="71"/>
        <v>26664767828654.762</v>
      </c>
      <c r="L229" s="74">
        <f t="shared" si="84"/>
        <v>44.600000000000023</v>
      </c>
      <c r="M229" s="79">
        <v>223</v>
      </c>
      <c r="N229" s="51">
        <f t="shared" si="72"/>
        <v>223</v>
      </c>
      <c r="O229" s="51">
        <f t="shared" si="73"/>
        <v>10</v>
      </c>
      <c r="P229" s="51">
        <v>1</v>
      </c>
      <c r="R229" s="63">
        <f t="shared" si="74"/>
        <v>3141818181.818182</v>
      </c>
      <c r="S229" s="63">
        <f t="shared" si="75"/>
        <v>700625454545.45459</v>
      </c>
      <c r="T229" s="63">
        <f t="shared" si="76"/>
        <v>266647678286547.62</v>
      </c>
      <c r="U229" s="63">
        <f t="shared" si="77"/>
        <v>1333238391432738</v>
      </c>
      <c r="V229" s="63">
        <f t="shared" si="78"/>
        <v>21265.860559056357</v>
      </c>
      <c r="W229" s="51">
        <f t="shared" si="79"/>
        <v>380.58519934811801</v>
      </c>
      <c r="X229" s="72">
        <f t="shared" si="80"/>
        <v>4.783352279160022</v>
      </c>
    </row>
    <row r="230" spans="1:24">
      <c r="A230" s="74">
        <f t="shared" si="67"/>
        <v>588.1335577584905</v>
      </c>
      <c r="B230" s="74">
        <f t="shared" si="68"/>
        <v>7.4666666666666668</v>
      </c>
      <c r="C230" s="78">
        <v>8.7050000000000001</v>
      </c>
      <c r="D230" s="77">
        <f t="shared" si="66"/>
        <v>80.194301899517612</v>
      </c>
      <c r="E230" s="59">
        <f t="shared" si="81"/>
        <v>0.32400000000000018</v>
      </c>
      <c r="F230" s="59">
        <f t="shared" si="82"/>
        <v>4.2399999999999523</v>
      </c>
      <c r="G230" s="59">
        <f t="shared" si="85"/>
        <v>2.1199999999999761</v>
      </c>
      <c r="H230" s="59">
        <f t="shared" si="85"/>
        <v>2.1199999999999761</v>
      </c>
      <c r="I230" s="60">
        <f t="shared" si="69"/>
        <v>2.0497599999999849</v>
      </c>
      <c r="J230" s="61">
        <f t="shared" si="70"/>
        <v>9.2124413439997248</v>
      </c>
      <c r="K230" s="73">
        <f t="shared" si="71"/>
        <v>30629774941153.586</v>
      </c>
      <c r="L230" s="74">
        <f t="shared" si="84"/>
        <v>44.800000000000026</v>
      </c>
      <c r="M230" s="79">
        <v>224</v>
      </c>
      <c r="N230" s="51">
        <f t="shared" si="72"/>
        <v>224</v>
      </c>
      <c r="O230" s="51">
        <f t="shared" si="73"/>
        <v>10</v>
      </c>
      <c r="P230" s="51">
        <v>1</v>
      </c>
      <c r="R230" s="63">
        <f t="shared" si="74"/>
        <v>3141818181.818182</v>
      </c>
      <c r="S230" s="63">
        <f t="shared" si="75"/>
        <v>703767272727.27271</v>
      </c>
      <c r="T230" s="63">
        <f t="shared" si="76"/>
        <v>306297749411535.87</v>
      </c>
      <c r="U230" s="63">
        <f t="shared" si="77"/>
        <v>1531488747057679.5</v>
      </c>
      <c r="V230" s="63">
        <f t="shared" si="78"/>
        <v>22035.403964018111</v>
      </c>
      <c r="W230" s="51">
        <f t="shared" si="79"/>
        <v>435.22590674692236</v>
      </c>
      <c r="X230" s="72">
        <f t="shared" si="80"/>
        <v>5.4271425330474798</v>
      </c>
    </row>
    <row r="231" spans="1:24">
      <c r="A231" s="74">
        <f t="shared" si="67"/>
        <v>608.87404288140226</v>
      </c>
      <c r="B231" s="74">
        <f t="shared" si="68"/>
        <v>7.5</v>
      </c>
      <c r="C231" s="78">
        <v>8.7050000000000001</v>
      </c>
      <c r="D231" s="77">
        <f t="shared" si="66"/>
        <v>80.828135253903852</v>
      </c>
      <c r="E231" s="59">
        <f t="shared" si="81"/>
        <v>0.32500000000000018</v>
      </c>
      <c r="F231" s="59">
        <f t="shared" si="82"/>
        <v>4.249999999999952</v>
      </c>
      <c r="G231" s="59">
        <f t="shared" si="85"/>
        <v>2.124999999999976</v>
      </c>
      <c r="H231" s="59">
        <f t="shared" si="85"/>
        <v>2.124999999999976</v>
      </c>
      <c r="I231" s="60">
        <f t="shared" si="69"/>
        <v>2.0562499999999853</v>
      </c>
      <c r="J231" s="61">
        <f t="shared" si="70"/>
        <v>9.285253906249725</v>
      </c>
      <c r="K231" s="73">
        <f t="shared" si="71"/>
        <v>35184372088832.539</v>
      </c>
      <c r="L231" s="74">
        <f t="shared" si="84"/>
        <v>45.000000000000028</v>
      </c>
      <c r="M231" s="79">
        <v>225</v>
      </c>
      <c r="N231" s="51">
        <f t="shared" si="72"/>
        <v>225</v>
      </c>
      <c r="O231" s="51">
        <f t="shared" si="73"/>
        <v>10</v>
      </c>
      <c r="P231" s="51">
        <v>1</v>
      </c>
      <c r="R231" s="63">
        <f t="shared" si="74"/>
        <v>3141818181.818182</v>
      </c>
      <c r="S231" s="63">
        <f t="shared" si="75"/>
        <v>706909090909.09094</v>
      </c>
      <c r="T231" s="63">
        <f t="shared" si="76"/>
        <v>351843720888325.37</v>
      </c>
      <c r="U231" s="63">
        <f t="shared" si="77"/>
        <v>1759218604441627</v>
      </c>
      <c r="V231" s="63">
        <f t="shared" si="78"/>
        <v>22832.776608052583</v>
      </c>
      <c r="W231" s="51">
        <f t="shared" si="79"/>
        <v>497.72131298502813</v>
      </c>
      <c r="X231" s="72">
        <f t="shared" si="80"/>
        <v>6.1577730504550905</v>
      </c>
    </row>
    <row r="232" spans="1:24">
      <c r="A232" s="74">
        <f t="shared" si="67"/>
        <v>630.34593963260659</v>
      </c>
      <c r="B232" s="74">
        <f t="shared" si="68"/>
        <v>7.5333333333333332</v>
      </c>
      <c r="C232" s="78">
        <v>8.7050000000000001</v>
      </c>
      <c r="D232" s="77">
        <f t="shared" si="66"/>
        <v>81.466054522017558</v>
      </c>
      <c r="E232" s="59">
        <f t="shared" si="81"/>
        <v>0.32600000000000018</v>
      </c>
      <c r="F232" s="59">
        <f t="shared" si="82"/>
        <v>4.2599999999999518</v>
      </c>
      <c r="G232" s="59">
        <f t="shared" ref="G232:H247" si="86">G231+0.5%</f>
        <v>2.1299999999999759</v>
      </c>
      <c r="H232" s="59">
        <f t="shared" si="86"/>
        <v>2.1299999999999759</v>
      </c>
      <c r="I232" s="60">
        <f t="shared" si="69"/>
        <v>2.0627599999999848</v>
      </c>
      <c r="J232" s="61">
        <f t="shared" si="70"/>
        <v>9.3585358439997197</v>
      </c>
      <c r="K232" s="73">
        <f t="shared" si="71"/>
        <v>40416230340045.523</v>
      </c>
      <c r="L232" s="74">
        <f t="shared" si="84"/>
        <v>45.200000000000024</v>
      </c>
      <c r="M232" s="79">
        <v>226</v>
      </c>
      <c r="N232" s="51">
        <f t="shared" si="72"/>
        <v>226</v>
      </c>
      <c r="O232" s="51">
        <f t="shared" si="73"/>
        <v>10</v>
      </c>
      <c r="P232" s="51">
        <v>1</v>
      </c>
      <c r="R232" s="63">
        <f t="shared" si="74"/>
        <v>3141818181.818182</v>
      </c>
      <c r="S232" s="63">
        <f t="shared" si="75"/>
        <v>710050909090.90918</v>
      </c>
      <c r="T232" s="63">
        <f t="shared" si="76"/>
        <v>404162303400455.25</v>
      </c>
      <c r="U232" s="63">
        <f t="shared" si="77"/>
        <v>2020811517002276.2</v>
      </c>
      <c r="V232" s="63">
        <f t="shared" si="78"/>
        <v>23658.984267543834</v>
      </c>
      <c r="W232" s="51">
        <f t="shared" si="79"/>
        <v>569.20186739555254</v>
      </c>
      <c r="X232" s="72">
        <f t="shared" si="80"/>
        <v>6.9869821330517023</v>
      </c>
    </row>
    <row r="233" spans="1:24">
      <c r="A233" s="74">
        <f t="shared" si="67"/>
        <v>652.57504118747204</v>
      </c>
      <c r="B233" s="74">
        <f t="shared" si="68"/>
        <v>7.5666666666666664</v>
      </c>
      <c r="C233" s="78">
        <v>8.7050000000000001</v>
      </c>
      <c r="D233" s="77">
        <f t="shared" si="66"/>
        <v>82.10807931622378</v>
      </c>
      <c r="E233" s="59">
        <f t="shared" si="81"/>
        <v>0.32700000000000018</v>
      </c>
      <c r="F233" s="59">
        <f t="shared" si="82"/>
        <v>4.2699999999999516</v>
      </c>
      <c r="G233" s="59">
        <f t="shared" si="86"/>
        <v>2.1349999999999758</v>
      </c>
      <c r="H233" s="59">
        <f t="shared" si="86"/>
        <v>2.1349999999999758</v>
      </c>
      <c r="I233" s="60">
        <f t="shared" si="69"/>
        <v>2.0692899999999845</v>
      </c>
      <c r="J233" s="61">
        <f t="shared" si="70"/>
        <v>9.4322894102497159</v>
      </c>
      <c r="K233" s="73">
        <f t="shared" si="71"/>
        <v>46426057306791.555</v>
      </c>
      <c r="L233" s="74">
        <f t="shared" si="84"/>
        <v>45.400000000000027</v>
      </c>
      <c r="M233" s="79">
        <v>227</v>
      </c>
      <c r="N233" s="51">
        <f t="shared" si="72"/>
        <v>227</v>
      </c>
      <c r="O233" s="51">
        <f t="shared" si="73"/>
        <v>10</v>
      </c>
      <c r="P233" s="51">
        <v>1</v>
      </c>
      <c r="R233" s="63">
        <f t="shared" si="74"/>
        <v>3141818181.818182</v>
      </c>
      <c r="S233" s="63">
        <f t="shared" si="75"/>
        <v>713192727272.72729</v>
      </c>
      <c r="T233" s="63">
        <f t="shared" si="76"/>
        <v>464260573067915.56</v>
      </c>
      <c r="U233" s="63">
        <f t="shared" si="77"/>
        <v>2321302865339578</v>
      </c>
      <c r="V233" s="63">
        <f t="shared" si="78"/>
        <v>24515.069047276029</v>
      </c>
      <c r="W233" s="51">
        <f t="shared" si="79"/>
        <v>650.96089081455364</v>
      </c>
      <c r="X233" s="72">
        <f t="shared" si="80"/>
        <v>7.9280978953057781</v>
      </c>
    </row>
    <row r="234" spans="1:24">
      <c r="A234" s="74">
        <f t="shared" si="67"/>
        <v>675.58805031573195</v>
      </c>
      <c r="B234" s="74">
        <f t="shared" si="68"/>
        <v>7.6</v>
      </c>
      <c r="C234" s="78">
        <v>8.7050000000000001</v>
      </c>
      <c r="D234" s="77">
        <f t="shared" si="66"/>
        <v>82.754229301117533</v>
      </c>
      <c r="E234" s="59">
        <f t="shared" si="81"/>
        <v>0.32800000000000018</v>
      </c>
      <c r="F234" s="59">
        <f t="shared" si="82"/>
        <v>4.2799999999999514</v>
      </c>
      <c r="G234" s="59">
        <f t="shared" si="86"/>
        <v>2.1399999999999757</v>
      </c>
      <c r="H234" s="59">
        <f t="shared" si="86"/>
        <v>2.1399999999999757</v>
      </c>
      <c r="I234" s="60">
        <f t="shared" si="69"/>
        <v>2.0758399999999848</v>
      </c>
      <c r="J234" s="61">
        <f t="shared" si="70"/>
        <v>9.5065168639997157</v>
      </c>
      <c r="K234" s="73">
        <f t="shared" si="71"/>
        <v>53329535657309.531</v>
      </c>
      <c r="L234" s="74">
        <f t="shared" si="84"/>
        <v>45.600000000000023</v>
      </c>
      <c r="M234" s="79">
        <v>228</v>
      </c>
      <c r="N234" s="51">
        <f t="shared" si="72"/>
        <v>228</v>
      </c>
      <c r="O234" s="51">
        <f t="shared" si="73"/>
        <v>10</v>
      </c>
      <c r="P234" s="51">
        <v>1</v>
      </c>
      <c r="R234" s="63">
        <f t="shared" si="74"/>
        <v>3141818181.818182</v>
      </c>
      <c r="S234" s="63">
        <f t="shared" si="75"/>
        <v>716334545454.54553</v>
      </c>
      <c r="T234" s="63">
        <f t="shared" si="76"/>
        <v>533295356573095.31</v>
      </c>
      <c r="U234" s="63">
        <f t="shared" si="77"/>
        <v>2666476782865476.5</v>
      </c>
      <c r="V234" s="63">
        <f t="shared" si="78"/>
        <v>25402.110691871523</v>
      </c>
      <c r="W234" s="51">
        <f t="shared" si="79"/>
        <v>744.47806539149406</v>
      </c>
      <c r="X234" s="72">
        <f t="shared" si="80"/>
        <v>8.996253988210853</v>
      </c>
    </row>
    <row r="235" spans="1:24">
      <c r="A235" s="74">
        <f t="shared" si="67"/>
        <v>699.41261145826104</v>
      </c>
      <c r="B235" s="74">
        <f t="shared" si="68"/>
        <v>7.6333333333333337</v>
      </c>
      <c r="C235" s="78">
        <v>8.7050000000000001</v>
      </c>
      <c r="D235" s="77">
        <f t="shared" si="66"/>
        <v>83.404524193523727</v>
      </c>
      <c r="E235" s="59">
        <f t="shared" si="81"/>
        <v>0.32900000000000018</v>
      </c>
      <c r="F235" s="59">
        <f t="shared" si="82"/>
        <v>4.2899999999999512</v>
      </c>
      <c r="G235" s="59">
        <f t="shared" si="86"/>
        <v>2.1449999999999756</v>
      </c>
      <c r="H235" s="59">
        <f t="shared" si="86"/>
        <v>2.1449999999999756</v>
      </c>
      <c r="I235" s="60">
        <f t="shared" si="69"/>
        <v>2.0824099999999843</v>
      </c>
      <c r="J235" s="61">
        <f t="shared" si="70"/>
        <v>9.5812204702497095</v>
      </c>
      <c r="K235" s="73">
        <f t="shared" si="71"/>
        <v>61259549882307.187</v>
      </c>
      <c r="L235" s="74">
        <f t="shared" si="84"/>
        <v>45.800000000000026</v>
      </c>
      <c r="M235" s="79">
        <v>229</v>
      </c>
      <c r="N235" s="51">
        <f t="shared" si="72"/>
        <v>229</v>
      </c>
      <c r="O235" s="51">
        <f t="shared" si="73"/>
        <v>10</v>
      </c>
      <c r="P235" s="51">
        <v>1</v>
      </c>
      <c r="R235" s="63">
        <f t="shared" si="74"/>
        <v>3141818181.818182</v>
      </c>
      <c r="S235" s="63">
        <f t="shared" si="75"/>
        <v>719476363636.36365</v>
      </c>
      <c r="T235" s="63">
        <f t="shared" si="76"/>
        <v>612595498823071.87</v>
      </c>
      <c r="U235" s="63">
        <f t="shared" si="77"/>
        <v>3062977494115359.5</v>
      </c>
      <c r="V235" s="63">
        <f t="shared" si="78"/>
        <v>26321.227944545892</v>
      </c>
      <c r="W235" s="51">
        <f t="shared" si="79"/>
        <v>851.44631538262558</v>
      </c>
      <c r="X235" s="72">
        <f t="shared" si="80"/>
        <v>10.208634646808997</v>
      </c>
    </row>
    <row r="236" spans="1:24">
      <c r="A236" s="74">
        <f t="shared" si="67"/>
        <v>724.07734393503563</v>
      </c>
      <c r="B236" s="74">
        <f t="shared" si="68"/>
        <v>7.666666666666667</v>
      </c>
      <c r="C236" s="78">
        <v>8.7050000000000001</v>
      </c>
      <c r="D236" s="77">
        <f t="shared" si="66"/>
        <v>84.058983762497448</v>
      </c>
      <c r="E236" s="59">
        <f t="shared" si="81"/>
        <v>0.33000000000000018</v>
      </c>
      <c r="F236" s="59">
        <f t="shared" si="82"/>
        <v>4.299999999999951</v>
      </c>
      <c r="G236" s="59">
        <f t="shared" si="86"/>
        <v>2.1499999999999755</v>
      </c>
      <c r="H236" s="59">
        <f t="shared" si="86"/>
        <v>2.1499999999999755</v>
      </c>
      <c r="I236" s="60">
        <f t="shared" si="69"/>
        <v>2.0889999999999844</v>
      </c>
      <c r="J236" s="61">
        <f t="shared" si="70"/>
        <v>9.6564024999997073</v>
      </c>
      <c r="K236" s="73">
        <f t="shared" si="71"/>
        <v>70368744177665.078</v>
      </c>
      <c r="L236" s="74">
        <f t="shared" si="84"/>
        <v>46.000000000000021</v>
      </c>
      <c r="M236" s="79">
        <v>230</v>
      </c>
      <c r="N236" s="51">
        <f t="shared" si="72"/>
        <v>230</v>
      </c>
      <c r="O236" s="51">
        <f t="shared" si="73"/>
        <v>10</v>
      </c>
      <c r="P236" s="51">
        <v>1</v>
      </c>
      <c r="R236" s="63">
        <f t="shared" si="74"/>
        <v>3141818181.818182</v>
      </c>
      <c r="S236" s="63">
        <f t="shared" si="75"/>
        <v>722618181818.18188</v>
      </c>
      <c r="T236" s="63">
        <f t="shared" si="76"/>
        <v>703687441776650.75</v>
      </c>
      <c r="U236" s="63">
        <f t="shared" si="77"/>
        <v>3518437208883254</v>
      </c>
      <c r="V236" s="63">
        <f t="shared" si="78"/>
        <v>27273.57995488634</v>
      </c>
      <c r="W236" s="51">
        <f t="shared" si="79"/>
        <v>973.80256888375072</v>
      </c>
      <c r="X236" s="72">
        <f t="shared" si="80"/>
        <v>11.584753054297671</v>
      </c>
    </row>
    <row r="237" spans="1:24">
      <c r="A237" s="74">
        <f t="shared" si="67"/>
        <v>749.61187632417182</v>
      </c>
      <c r="B237" s="74">
        <f t="shared" si="68"/>
        <v>7.7</v>
      </c>
      <c r="C237" s="78">
        <v>8.7050000000000001</v>
      </c>
      <c r="D237" s="77">
        <f t="shared" si="66"/>
        <v>84.717627829323675</v>
      </c>
      <c r="E237" s="59">
        <f t="shared" si="81"/>
        <v>0.33100000000000018</v>
      </c>
      <c r="F237" s="59">
        <f t="shared" si="82"/>
        <v>4.3099999999999508</v>
      </c>
      <c r="G237" s="59">
        <f t="shared" si="86"/>
        <v>2.1549999999999754</v>
      </c>
      <c r="H237" s="59">
        <f t="shared" si="86"/>
        <v>2.1549999999999754</v>
      </c>
      <c r="I237" s="60">
        <f t="shared" si="69"/>
        <v>2.0956099999999842</v>
      </c>
      <c r="J237" s="61">
        <f t="shared" si="70"/>
        <v>9.7320652302497042</v>
      </c>
      <c r="K237" s="73">
        <f t="shared" si="71"/>
        <v>80832460680091.078</v>
      </c>
      <c r="L237" s="74">
        <f t="shared" si="84"/>
        <v>46.200000000000024</v>
      </c>
      <c r="M237" s="79">
        <v>231</v>
      </c>
      <c r="N237" s="51">
        <f t="shared" si="72"/>
        <v>231</v>
      </c>
      <c r="O237" s="51">
        <f t="shared" si="73"/>
        <v>10</v>
      </c>
      <c r="P237" s="51">
        <v>1</v>
      </c>
      <c r="R237" s="63">
        <f t="shared" si="74"/>
        <v>3141818181.818182</v>
      </c>
      <c r="S237" s="63">
        <f t="shared" si="75"/>
        <v>725760000000</v>
      </c>
      <c r="T237" s="63">
        <f t="shared" si="76"/>
        <v>808324606800910.75</v>
      </c>
      <c r="U237" s="63">
        <f t="shared" si="77"/>
        <v>4041623034004554</v>
      </c>
      <c r="V237" s="63">
        <f t="shared" si="78"/>
        <v>28260.367737421278</v>
      </c>
      <c r="W237" s="51">
        <f t="shared" si="79"/>
        <v>1113.7629613107788</v>
      </c>
      <c r="X237" s="72">
        <f t="shared" si="80"/>
        <v>13.146767560048078</v>
      </c>
    </row>
    <row r="238" spans="1:24">
      <c r="A238" s="74">
        <f t="shared" si="67"/>
        <v>776.04688205333571</v>
      </c>
      <c r="B238" s="74">
        <f t="shared" si="68"/>
        <v>7.7333333333333334</v>
      </c>
      <c r="C238" s="78">
        <v>10.865</v>
      </c>
      <c r="D238" s="77">
        <f t="shared" si="66"/>
        <v>106.56621190655677</v>
      </c>
      <c r="E238" s="59">
        <f t="shared" si="81"/>
        <v>0.33200000000000018</v>
      </c>
      <c r="F238" s="59">
        <f t="shared" si="82"/>
        <v>4.3199999999999505</v>
      </c>
      <c r="G238" s="59">
        <f t="shared" si="86"/>
        <v>2.1599999999999753</v>
      </c>
      <c r="H238" s="59">
        <f t="shared" si="86"/>
        <v>2.1599999999999753</v>
      </c>
      <c r="I238" s="60">
        <f t="shared" si="69"/>
        <v>2.1022399999999841</v>
      </c>
      <c r="J238" s="61">
        <f t="shared" si="70"/>
        <v>9.8082109439997023</v>
      </c>
      <c r="K238" s="73">
        <f t="shared" si="71"/>
        <v>92852114613583.141</v>
      </c>
      <c r="L238" s="74">
        <f t="shared" si="84"/>
        <v>46.400000000000027</v>
      </c>
      <c r="M238" s="79">
        <v>232</v>
      </c>
      <c r="N238" s="51">
        <f t="shared" si="72"/>
        <v>232</v>
      </c>
      <c r="O238" s="51">
        <f t="shared" si="73"/>
        <v>10</v>
      </c>
      <c r="P238" s="51">
        <v>1</v>
      </c>
      <c r="R238" s="63">
        <f t="shared" si="74"/>
        <v>3141818181.818182</v>
      </c>
      <c r="S238" s="63">
        <f t="shared" si="75"/>
        <v>728901818181.81824</v>
      </c>
      <c r="T238" s="63">
        <f t="shared" si="76"/>
        <v>928521146135831.37</v>
      </c>
      <c r="U238" s="63">
        <f t="shared" si="77"/>
        <v>4642605730679157</v>
      </c>
      <c r="V238" s="63">
        <f t="shared" si="78"/>
        <v>29282.835682812536</v>
      </c>
      <c r="W238" s="51">
        <f t="shared" si="79"/>
        <v>1273.8631225422735</v>
      </c>
      <c r="X238" s="72">
        <f t="shared" si="80"/>
        <v>11.953724353637231</v>
      </c>
    </row>
    <row r="239" spans="1:24">
      <c r="A239" s="74">
        <f t="shared" si="67"/>
        <v>803.41411624628518</v>
      </c>
      <c r="B239" s="74">
        <f t="shared" si="68"/>
        <v>7.7666666666666666</v>
      </c>
      <c r="C239" s="78">
        <v>10.865</v>
      </c>
      <c r="D239" s="77">
        <f t="shared" si="66"/>
        <v>107.39880757216297</v>
      </c>
      <c r="E239" s="59">
        <f t="shared" si="81"/>
        <v>0.33300000000000018</v>
      </c>
      <c r="F239" s="59">
        <f t="shared" si="82"/>
        <v>4.3299999999999503</v>
      </c>
      <c r="G239" s="59">
        <f t="shared" si="86"/>
        <v>2.1649999999999752</v>
      </c>
      <c r="H239" s="59">
        <f t="shared" si="86"/>
        <v>2.1649999999999752</v>
      </c>
      <c r="I239" s="60">
        <f t="shared" si="69"/>
        <v>2.1088899999999842</v>
      </c>
      <c r="J239" s="61">
        <f t="shared" si="70"/>
        <v>9.8848419302496975</v>
      </c>
      <c r="K239" s="73">
        <f t="shared" si="71"/>
        <v>106659071314619.12</v>
      </c>
      <c r="L239" s="74">
        <f t="shared" si="84"/>
        <v>46.600000000000023</v>
      </c>
      <c r="M239" s="79">
        <v>233</v>
      </c>
      <c r="N239" s="51">
        <f t="shared" si="72"/>
        <v>233</v>
      </c>
      <c r="O239" s="51">
        <f t="shared" si="73"/>
        <v>10</v>
      </c>
      <c r="P239" s="51">
        <v>1</v>
      </c>
      <c r="R239" s="63">
        <f t="shared" si="74"/>
        <v>3141818181.818182</v>
      </c>
      <c r="S239" s="63">
        <f t="shared" si="75"/>
        <v>732043636363.63635</v>
      </c>
      <c r="T239" s="63">
        <f t="shared" si="76"/>
        <v>1066590713146191.2</v>
      </c>
      <c r="U239" s="63">
        <f t="shared" si="77"/>
        <v>5332953565730956</v>
      </c>
      <c r="V239" s="63">
        <f t="shared" si="78"/>
        <v>30342.273123568037</v>
      </c>
      <c r="W239" s="51">
        <f t="shared" si="79"/>
        <v>1457.004282482925</v>
      </c>
      <c r="X239" s="72">
        <f t="shared" si="80"/>
        <v>13.566298503863189</v>
      </c>
    </row>
    <row r="240" spans="1:24">
      <c r="A240" s="74">
        <f t="shared" si="67"/>
        <v>831.74645386879808</v>
      </c>
      <c r="B240" s="74">
        <f t="shared" si="68"/>
        <v>7.8</v>
      </c>
      <c r="C240" s="78">
        <v>10.865</v>
      </c>
      <c r="D240" s="77">
        <f t="shared" si="66"/>
        <v>108.23670065865669</v>
      </c>
      <c r="E240" s="59">
        <f t="shared" si="81"/>
        <v>0.33400000000000019</v>
      </c>
      <c r="F240" s="59">
        <f t="shared" si="82"/>
        <v>4.3399999999999501</v>
      </c>
      <c r="G240" s="59">
        <f t="shared" si="86"/>
        <v>2.1699999999999751</v>
      </c>
      <c r="H240" s="59">
        <f t="shared" si="86"/>
        <v>2.1699999999999751</v>
      </c>
      <c r="I240" s="60">
        <f t="shared" si="69"/>
        <v>2.1155599999999839</v>
      </c>
      <c r="J240" s="61">
        <f t="shared" si="70"/>
        <v>9.9619604839996949</v>
      </c>
      <c r="K240" s="73">
        <f t="shared" si="71"/>
        <v>122519099764614.42</v>
      </c>
      <c r="L240" s="74">
        <f t="shared" si="84"/>
        <v>46.800000000000026</v>
      </c>
      <c r="M240" s="79">
        <v>234</v>
      </c>
      <c r="N240" s="51">
        <f t="shared" si="72"/>
        <v>234</v>
      </c>
      <c r="O240" s="51">
        <f t="shared" si="73"/>
        <v>10</v>
      </c>
      <c r="P240" s="51">
        <v>1</v>
      </c>
      <c r="R240" s="63">
        <f t="shared" si="74"/>
        <v>3141818181.818182</v>
      </c>
      <c r="S240" s="63">
        <f t="shared" si="75"/>
        <v>735185454545.45459</v>
      </c>
      <c r="T240" s="63">
        <f t="shared" si="76"/>
        <v>1225190997646144.2</v>
      </c>
      <c r="U240" s="63">
        <f t="shared" si="77"/>
        <v>6125954988230721</v>
      </c>
      <c r="V240" s="63">
        <f t="shared" si="78"/>
        <v>31440.015956240564</v>
      </c>
      <c r="W240" s="51">
        <f t="shared" si="79"/>
        <v>1666.5060360907805</v>
      </c>
      <c r="X240" s="72">
        <f t="shared" si="80"/>
        <v>15.396866552190998</v>
      </c>
    </row>
    <row r="241" spans="1:24">
      <c r="A241" s="74">
        <f t="shared" si="67"/>
        <v>861.07792921981707</v>
      </c>
      <c r="B241" s="74">
        <f t="shared" si="68"/>
        <v>7.833333333333333</v>
      </c>
      <c r="C241" s="78">
        <v>10.865</v>
      </c>
      <c r="D241" s="77">
        <f t="shared" si="66"/>
        <v>109.07991616640292</v>
      </c>
      <c r="E241" s="59">
        <f t="shared" si="81"/>
        <v>0.33500000000000019</v>
      </c>
      <c r="F241" s="59">
        <f t="shared" si="82"/>
        <v>4.3499999999999499</v>
      </c>
      <c r="G241" s="59">
        <f t="shared" si="86"/>
        <v>2.174999999999975</v>
      </c>
      <c r="H241" s="59">
        <f t="shared" si="86"/>
        <v>2.174999999999975</v>
      </c>
      <c r="I241" s="60">
        <f t="shared" si="69"/>
        <v>2.1222499999999838</v>
      </c>
      <c r="J241" s="61">
        <f t="shared" si="70"/>
        <v>10.039568906249693</v>
      </c>
      <c r="K241" s="73">
        <f t="shared" si="71"/>
        <v>140737488355330.22</v>
      </c>
      <c r="L241" s="74">
        <f t="shared" si="84"/>
        <v>47.000000000000028</v>
      </c>
      <c r="M241" s="79">
        <v>235</v>
      </c>
      <c r="N241" s="51">
        <f t="shared" si="72"/>
        <v>235</v>
      </c>
      <c r="O241" s="51">
        <f t="shared" si="73"/>
        <v>10</v>
      </c>
      <c r="P241" s="51">
        <v>1</v>
      </c>
      <c r="R241" s="63">
        <f t="shared" si="74"/>
        <v>3141818181.818182</v>
      </c>
      <c r="S241" s="63">
        <f t="shared" si="75"/>
        <v>738327272727.27283</v>
      </c>
      <c r="T241" s="63">
        <f t="shared" si="76"/>
        <v>1407374883553302.2</v>
      </c>
      <c r="U241" s="63">
        <f t="shared" si="77"/>
        <v>7036874417766511</v>
      </c>
      <c r="V241" s="63">
        <f t="shared" si="78"/>
        <v>32577.448322149747</v>
      </c>
      <c r="W241" s="51">
        <f t="shared" si="79"/>
        <v>1906.1667305809597</v>
      </c>
      <c r="X241" s="72">
        <f t="shared" si="80"/>
        <v>17.474955954981446</v>
      </c>
    </row>
    <row r="242" spans="1:24">
      <c r="A242" s="74">
        <f t="shared" si="67"/>
        <v>891.44377681524497</v>
      </c>
      <c r="B242" s="74">
        <f t="shared" si="68"/>
        <v>7.8666666666666663</v>
      </c>
      <c r="C242" s="78">
        <v>10.865</v>
      </c>
      <c r="D242" s="77">
        <f t="shared" si="66"/>
        <v>109.92847916095664</v>
      </c>
      <c r="E242" s="59">
        <f t="shared" si="81"/>
        <v>0.33600000000000019</v>
      </c>
      <c r="F242" s="59">
        <f t="shared" si="82"/>
        <v>4.3599999999999497</v>
      </c>
      <c r="G242" s="59">
        <f t="shared" si="86"/>
        <v>2.1799999999999748</v>
      </c>
      <c r="H242" s="59">
        <f t="shared" si="86"/>
        <v>2.1799999999999748</v>
      </c>
      <c r="I242" s="60">
        <f t="shared" si="69"/>
        <v>2.1289599999999838</v>
      </c>
      <c r="J242" s="61">
        <f t="shared" si="70"/>
        <v>10.117669503999691</v>
      </c>
      <c r="K242" s="73">
        <f t="shared" si="71"/>
        <v>161664921360182.22</v>
      </c>
      <c r="L242" s="74">
        <f t="shared" si="84"/>
        <v>47.200000000000031</v>
      </c>
      <c r="M242" s="79">
        <v>236</v>
      </c>
      <c r="N242" s="51">
        <f t="shared" si="72"/>
        <v>236</v>
      </c>
      <c r="O242" s="51">
        <f t="shared" si="73"/>
        <v>10</v>
      </c>
      <c r="P242" s="51">
        <v>1</v>
      </c>
      <c r="R242" s="63">
        <f t="shared" si="74"/>
        <v>3141818181.818182</v>
      </c>
      <c r="S242" s="63">
        <f t="shared" si="75"/>
        <v>741469090909.09094</v>
      </c>
      <c r="T242" s="63">
        <f t="shared" si="76"/>
        <v>1616649213601822.2</v>
      </c>
      <c r="U242" s="63">
        <f t="shared" si="77"/>
        <v>8083246068009111</v>
      </c>
      <c r="V242" s="63">
        <f t="shared" si="78"/>
        <v>33756.004348737275</v>
      </c>
      <c r="W242" s="51">
        <f t="shared" si="79"/>
        <v>2180.3325768033051</v>
      </c>
      <c r="X242" s="72">
        <f t="shared" si="80"/>
        <v>19.834101166913033</v>
      </c>
    </row>
    <row r="243" spans="1:24">
      <c r="A243" s="74">
        <f t="shared" si="67"/>
        <v>922.88047371350467</v>
      </c>
      <c r="B243" s="74">
        <f t="shared" si="68"/>
        <v>7.9</v>
      </c>
      <c r="C243" s="78">
        <v>10.865</v>
      </c>
      <c r="D243" s="77">
        <f t="shared" si="66"/>
        <v>110.78241477306283</v>
      </c>
      <c r="E243" s="59">
        <f t="shared" si="81"/>
        <v>0.33700000000000019</v>
      </c>
      <c r="F243" s="59">
        <f t="shared" si="82"/>
        <v>4.3699999999999495</v>
      </c>
      <c r="G243" s="59">
        <f t="shared" si="86"/>
        <v>2.1849999999999747</v>
      </c>
      <c r="H243" s="59">
        <f t="shared" si="86"/>
        <v>2.1849999999999747</v>
      </c>
      <c r="I243" s="60">
        <f t="shared" si="69"/>
        <v>2.1356899999999834</v>
      </c>
      <c r="J243" s="61">
        <f t="shared" si="70"/>
        <v>10.196264590249685</v>
      </c>
      <c r="K243" s="73">
        <f t="shared" si="71"/>
        <v>185704229227166.31</v>
      </c>
      <c r="L243" s="74">
        <f t="shared" si="84"/>
        <v>47.40000000000002</v>
      </c>
      <c r="M243" s="79">
        <v>237</v>
      </c>
      <c r="N243" s="51">
        <f t="shared" si="72"/>
        <v>237</v>
      </c>
      <c r="O243" s="51">
        <f t="shared" si="73"/>
        <v>10</v>
      </c>
      <c r="P243" s="51">
        <v>1</v>
      </c>
      <c r="R243" s="63">
        <f t="shared" si="74"/>
        <v>3141818181.818182</v>
      </c>
      <c r="S243" s="63">
        <f t="shared" si="75"/>
        <v>744610909090.90918</v>
      </c>
      <c r="T243" s="63">
        <f t="shared" si="76"/>
        <v>1857042292271663</v>
      </c>
      <c r="U243" s="63">
        <f t="shared" si="77"/>
        <v>9285211461358316</v>
      </c>
      <c r="V243" s="63">
        <f t="shared" si="78"/>
        <v>34977.169953741824</v>
      </c>
      <c r="W243" s="51">
        <f t="shared" si="79"/>
        <v>2493.9767462431009</v>
      </c>
      <c r="X243" s="72">
        <f t="shared" si="80"/>
        <v>22.512388372757524</v>
      </c>
    </row>
    <row r="244" spans="1:24">
      <c r="A244" s="74">
        <f t="shared" si="67"/>
        <v>955.42578333370591</v>
      </c>
      <c r="B244" s="74">
        <f t="shared" si="68"/>
        <v>7.9333333333333336</v>
      </c>
      <c r="C244" s="78">
        <v>10.865</v>
      </c>
      <c r="D244" s="77">
        <f t="shared" si="66"/>
        <v>111.64174819865656</v>
      </c>
      <c r="E244" s="59">
        <f t="shared" si="81"/>
        <v>0.33800000000000019</v>
      </c>
      <c r="F244" s="59">
        <f t="shared" si="82"/>
        <v>4.3799999999999493</v>
      </c>
      <c r="G244" s="59">
        <f t="shared" si="86"/>
        <v>2.1899999999999746</v>
      </c>
      <c r="H244" s="59">
        <f t="shared" si="86"/>
        <v>2.1899999999999746</v>
      </c>
      <c r="I244" s="60">
        <f t="shared" si="69"/>
        <v>2.1424399999999837</v>
      </c>
      <c r="J244" s="61">
        <f t="shared" si="70"/>
        <v>10.275356483999683</v>
      </c>
      <c r="K244" s="73">
        <f t="shared" si="71"/>
        <v>213318142629238.28</v>
      </c>
      <c r="L244" s="74">
        <f t="shared" si="84"/>
        <v>47.600000000000023</v>
      </c>
      <c r="M244" s="79">
        <v>238</v>
      </c>
      <c r="N244" s="51">
        <f t="shared" si="72"/>
        <v>238</v>
      </c>
      <c r="O244" s="51">
        <f t="shared" si="73"/>
        <v>10</v>
      </c>
      <c r="P244" s="51">
        <v>1</v>
      </c>
      <c r="R244" s="63">
        <f t="shared" si="74"/>
        <v>3141818181.818182</v>
      </c>
      <c r="S244" s="63">
        <f t="shared" si="75"/>
        <v>747752727272.72729</v>
      </c>
      <c r="T244" s="63">
        <f t="shared" si="76"/>
        <v>2133181426292382.7</v>
      </c>
      <c r="U244" s="63">
        <f t="shared" si="77"/>
        <v>1.0665907131461914E+16</v>
      </c>
      <c r="V244" s="63">
        <f t="shared" si="78"/>
        <v>36242.48471445858</v>
      </c>
      <c r="W244" s="51">
        <f t="shared" si="79"/>
        <v>2852.7898976346351</v>
      </c>
      <c r="X244" s="72">
        <f t="shared" si="80"/>
        <v>25.553074397924593</v>
      </c>
    </row>
    <row r="245" spans="1:24">
      <c r="A245" s="74">
        <f t="shared" si="67"/>
        <v>989.1188008190577</v>
      </c>
      <c r="B245" s="74">
        <f t="shared" si="68"/>
        <v>7.9666666666666668</v>
      </c>
      <c r="C245" s="78">
        <v>10.865</v>
      </c>
      <c r="D245" s="77">
        <f t="shared" si="66"/>
        <v>112.50650469886277</v>
      </c>
      <c r="E245" s="59">
        <f t="shared" si="81"/>
        <v>0.33900000000000019</v>
      </c>
      <c r="F245" s="59">
        <f t="shared" si="82"/>
        <v>4.3899999999999491</v>
      </c>
      <c r="G245" s="59">
        <f t="shared" si="86"/>
        <v>2.1949999999999745</v>
      </c>
      <c r="H245" s="59">
        <f t="shared" si="86"/>
        <v>2.1949999999999745</v>
      </c>
      <c r="I245" s="60">
        <f t="shared" si="69"/>
        <v>2.1492099999999832</v>
      </c>
      <c r="J245" s="61">
        <f t="shared" si="70"/>
        <v>10.35494751024968</v>
      </c>
      <c r="K245" s="73">
        <f t="shared" si="71"/>
        <v>245038199529228.87</v>
      </c>
      <c r="L245" s="74">
        <f t="shared" si="84"/>
        <v>47.800000000000026</v>
      </c>
      <c r="M245" s="79">
        <v>239</v>
      </c>
      <c r="N245" s="51">
        <f t="shared" si="72"/>
        <v>239</v>
      </c>
      <c r="O245" s="51">
        <f t="shared" si="73"/>
        <v>10</v>
      </c>
      <c r="P245" s="51">
        <v>1</v>
      </c>
      <c r="R245" s="63">
        <f t="shared" si="74"/>
        <v>3141818181.818182</v>
      </c>
      <c r="S245" s="63">
        <f t="shared" si="75"/>
        <v>750894545454.54553</v>
      </c>
      <c r="T245" s="63">
        <f t="shared" si="76"/>
        <v>2450381995292289</v>
      </c>
      <c r="U245" s="63">
        <f t="shared" si="77"/>
        <v>1.2251909976461444E+16</v>
      </c>
      <c r="V245" s="63">
        <f t="shared" si="78"/>
        <v>37553.543804430228</v>
      </c>
      <c r="W245" s="51">
        <f t="shared" si="79"/>
        <v>3263.2837861526586</v>
      </c>
      <c r="X245" s="72">
        <f t="shared" si="80"/>
        <v>29.005289915345173</v>
      </c>
    </row>
    <row r="246" spans="1:24">
      <c r="A246" s="74">
        <f t="shared" si="67"/>
        <v>1024.0000000000164</v>
      </c>
      <c r="B246" s="74">
        <f t="shared" si="68"/>
        <v>8</v>
      </c>
      <c r="C246" s="78">
        <v>10.865</v>
      </c>
      <c r="D246" s="77">
        <f t="shared" si="66"/>
        <v>113.3767095999965</v>
      </c>
      <c r="E246" s="59">
        <f t="shared" si="81"/>
        <v>0.34000000000000019</v>
      </c>
      <c r="F246" s="59">
        <f t="shared" si="82"/>
        <v>4.3999999999999488</v>
      </c>
      <c r="G246" s="59">
        <f t="shared" si="86"/>
        <v>2.1999999999999744</v>
      </c>
      <c r="H246" s="59">
        <f t="shared" si="86"/>
        <v>2.1999999999999744</v>
      </c>
      <c r="I246" s="60">
        <f t="shared" si="69"/>
        <v>2.1559999999999833</v>
      </c>
      <c r="J246" s="61">
        <f t="shared" si="70"/>
        <v>10.435039999999677</v>
      </c>
      <c r="K246" s="73">
        <f t="shared" si="71"/>
        <v>281474976710660.56</v>
      </c>
      <c r="L246" s="74">
        <f t="shared" si="84"/>
        <v>48.000000000000028</v>
      </c>
      <c r="M246" s="79">
        <v>240</v>
      </c>
      <c r="N246" s="51">
        <f t="shared" si="72"/>
        <v>240</v>
      </c>
      <c r="O246" s="51">
        <f t="shared" si="73"/>
        <v>10</v>
      </c>
      <c r="P246" s="51">
        <v>12</v>
      </c>
      <c r="R246" s="63">
        <f t="shared" si="74"/>
        <v>37701818181.818184</v>
      </c>
      <c r="S246" s="63">
        <f t="shared" si="75"/>
        <v>9048436363636.3633</v>
      </c>
      <c r="T246" s="63">
        <f t="shared" si="76"/>
        <v>2814749767106605.5</v>
      </c>
      <c r="U246" s="63">
        <f t="shared" si="77"/>
        <v>1.4073748835533028E+16</v>
      </c>
      <c r="V246" s="63">
        <f t="shared" si="78"/>
        <v>38912.000000000626</v>
      </c>
      <c r="W246" s="51">
        <f t="shared" si="79"/>
        <v>311.0758206156429</v>
      </c>
      <c r="X246" s="72">
        <f t="shared" si="80"/>
        <v>2.7437365373642182</v>
      </c>
    </row>
    <row r="247" spans="1:24">
      <c r="A247" s="74">
        <f t="shared" si="67"/>
        <v>1060.1112820135877</v>
      </c>
      <c r="B247" s="74">
        <f t="shared" si="68"/>
        <v>8.0333333333333332</v>
      </c>
      <c r="C247" s="78">
        <v>10.865</v>
      </c>
      <c r="D247" s="77">
        <f t="shared" si="66"/>
        <v>114.2523882935627</v>
      </c>
      <c r="E247" s="59">
        <f t="shared" si="81"/>
        <v>0.34100000000000019</v>
      </c>
      <c r="F247" s="59">
        <f t="shared" si="82"/>
        <v>4.4099999999999486</v>
      </c>
      <c r="G247" s="59">
        <f t="shared" si="86"/>
        <v>2.2049999999999743</v>
      </c>
      <c r="H247" s="59">
        <f t="shared" si="86"/>
        <v>2.2049999999999743</v>
      </c>
      <c r="I247" s="60">
        <f t="shared" si="69"/>
        <v>2.1628099999999835</v>
      </c>
      <c r="J247" s="61">
        <f t="shared" si="70"/>
        <v>10.515636290249674</v>
      </c>
      <c r="K247" s="73">
        <f t="shared" si="71"/>
        <v>323329842720364.5</v>
      </c>
      <c r="L247" s="74">
        <f t="shared" si="84"/>
        <v>48.200000000000017</v>
      </c>
      <c r="M247" s="79">
        <v>241</v>
      </c>
      <c r="N247" s="51">
        <f t="shared" si="72"/>
        <v>241</v>
      </c>
      <c r="O247" s="51">
        <f t="shared" si="73"/>
        <v>10</v>
      </c>
      <c r="P247" s="51">
        <v>1</v>
      </c>
      <c r="R247" s="63">
        <f t="shared" si="74"/>
        <v>37701818181.818184</v>
      </c>
      <c r="S247" s="63">
        <f t="shared" si="75"/>
        <v>9086138181818.1816</v>
      </c>
      <c r="T247" s="63">
        <f t="shared" si="76"/>
        <v>3233298427203645</v>
      </c>
      <c r="U247" s="63">
        <f t="shared" si="77"/>
        <v>1.6166492136018224E+16</v>
      </c>
      <c r="V247" s="63">
        <f t="shared" si="78"/>
        <v>40319.565759250116</v>
      </c>
      <c r="W247" s="51">
        <f t="shared" si="79"/>
        <v>355.84957685033203</v>
      </c>
      <c r="X247" s="72">
        <f t="shared" si="80"/>
        <v>3.1145920200460404</v>
      </c>
    </row>
    <row r="248" spans="1:24">
      <c r="A248" s="74">
        <f t="shared" si="67"/>
        <v>1097.4960256371819</v>
      </c>
      <c r="B248" s="74">
        <f t="shared" si="68"/>
        <v>8.0666666666666664</v>
      </c>
      <c r="C248" s="78">
        <v>10.865</v>
      </c>
      <c r="D248" s="77">
        <f t="shared" si="66"/>
        <v>115.13356623625639</v>
      </c>
      <c r="E248" s="59">
        <f t="shared" si="81"/>
        <v>0.34200000000000019</v>
      </c>
      <c r="F248" s="59">
        <f t="shared" si="82"/>
        <v>4.4199999999999484</v>
      </c>
      <c r="G248" s="59">
        <f t="shared" ref="G248:H263" si="87">G247+0.5%</f>
        <v>2.2099999999999742</v>
      </c>
      <c r="H248" s="59">
        <f t="shared" si="87"/>
        <v>2.2099999999999742</v>
      </c>
      <c r="I248" s="60">
        <f t="shared" si="69"/>
        <v>2.1696399999999829</v>
      </c>
      <c r="J248" s="61">
        <f t="shared" si="70"/>
        <v>10.596738723999668</v>
      </c>
      <c r="K248" s="73">
        <f t="shared" si="71"/>
        <v>371408458454332.81</v>
      </c>
      <c r="L248" s="74">
        <f t="shared" si="84"/>
        <v>48.40000000000002</v>
      </c>
      <c r="M248" s="79">
        <v>242</v>
      </c>
      <c r="N248" s="51">
        <f t="shared" si="72"/>
        <v>242</v>
      </c>
      <c r="O248" s="51">
        <f t="shared" si="73"/>
        <v>10</v>
      </c>
      <c r="P248" s="51">
        <v>1</v>
      </c>
      <c r="R248" s="63">
        <f t="shared" si="74"/>
        <v>37701818181.818184</v>
      </c>
      <c r="S248" s="63">
        <f t="shared" si="75"/>
        <v>9123840000000</v>
      </c>
      <c r="T248" s="63">
        <f t="shared" si="76"/>
        <v>3714084584543328</v>
      </c>
      <c r="U248" s="63">
        <f t="shared" si="77"/>
        <v>1.857042292271664E+16</v>
      </c>
      <c r="V248" s="63">
        <f t="shared" si="78"/>
        <v>41778.015375922056</v>
      </c>
      <c r="W248" s="51">
        <f t="shared" si="79"/>
        <v>407.07471684546505</v>
      </c>
      <c r="X248" s="72">
        <f t="shared" si="80"/>
        <v>3.5356736541117781</v>
      </c>
    </row>
    <row r="249" spans="1:24">
      <c r="A249" s="74">
        <f t="shared" si="67"/>
        <v>1136.1991393974918</v>
      </c>
      <c r="B249" s="74">
        <f t="shared" si="68"/>
        <v>8.1</v>
      </c>
      <c r="C249" s="78">
        <v>10.865</v>
      </c>
      <c r="D249" s="77">
        <f t="shared" si="66"/>
        <v>116.02026894996263</v>
      </c>
      <c r="E249" s="59">
        <f t="shared" si="81"/>
        <v>0.34300000000000019</v>
      </c>
      <c r="F249" s="59">
        <f t="shared" si="82"/>
        <v>4.4299999999999482</v>
      </c>
      <c r="G249" s="59">
        <f t="shared" si="87"/>
        <v>2.2149999999999741</v>
      </c>
      <c r="H249" s="59">
        <f t="shared" si="87"/>
        <v>2.2149999999999741</v>
      </c>
      <c r="I249" s="60">
        <f t="shared" si="69"/>
        <v>2.1764899999999829</v>
      </c>
      <c r="J249" s="61">
        <f t="shared" si="70"/>
        <v>10.678349650249666</v>
      </c>
      <c r="K249" s="73">
        <f t="shared" si="71"/>
        <v>426636285258476.75</v>
      </c>
      <c r="L249" s="74">
        <f t="shared" si="84"/>
        <v>48.600000000000023</v>
      </c>
      <c r="M249" s="79">
        <v>243</v>
      </c>
      <c r="N249" s="51">
        <f t="shared" si="72"/>
        <v>243</v>
      </c>
      <c r="O249" s="51">
        <f t="shared" si="73"/>
        <v>10</v>
      </c>
      <c r="P249" s="51">
        <v>1</v>
      </c>
      <c r="R249" s="63">
        <f t="shared" si="74"/>
        <v>37701818181.818184</v>
      </c>
      <c r="S249" s="63">
        <f t="shared" si="75"/>
        <v>9161541818181.8184</v>
      </c>
      <c r="T249" s="63">
        <f t="shared" si="76"/>
        <v>4266362852584767.5</v>
      </c>
      <c r="U249" s="63">
        <f t="shared" si="77"/>
        <v>2.1331814262923836E+16</v>
      </c>
      <c r="V249" s="63">
        <f t="shared" si="78"/>
        <v>43289.187211044438</v>
      </c>
      <c r="W249" s="51">
        <f t="shared" si="79"/>
        <v>465.68175283747837</v>
      </c>
      <c r="X249" s="72">
        <f t="shared" si="80"/>
        <v>4.0137965292798814</v>
      </c>
    </row>
    <row r="250" spans="1:24">
      <c r="A250" s="74">
        <f t="shared" si="67"/>
        <v>1176.267115516983</v>
      </c>
      <c r="B250" s="74">
        <f t="shared" si="68"/>
        <v>8.1333333333333329</v>
      </c>
      <c r="C250" s="78">
        <v>10.865</v>
      </c>
      <c r="D250" s="77">
        <f t="shared" si="66"/>
        <v>116.91252202175632</v>
      </c>
      <c r="E250" s="59">
        <f t="shared" si="81"/>
        <v>0.34400000000000019</v>
      </c>
      <c r="F250" s="59">
        <f t="shared" si="82"/>
        <v>4.439999999999948</v>
      </c>
      <c r="G250" s="59">
        <f t="shared" si="87"/>
        <v>2.219999999999974</v>
      </c>
      <c r="H250" s="59">
        <f t="shared" si="87"/>
        <v>2.219999999999974</v>
      </c>
      <c r="I250" s="60">
        <f t="shared" si="69"/>
        <v>2.1833599999999826</v>
      </c>
      <c r="J250" s="61">
        <f t="shared" si="70"/>
        <v>10.760471423999661</v>
      </c>
      <c r="K250" s="73">
        <f t="shared" si="71"/>
        <v>490076399058458.06</v>
      </c>
      <c r="L250" s="74">
        <f t="shared" si="84"/>
        <v>48.800000000000026</v>
      </c>
      <c r="M250" s="79">
        <v>244</v>
      </c>
      <c r="N250" s="51">
        <f t="shared" si="72"/>
        <v>244</v>
      </c>
      <c r="O250" s="51">
        <f t="shared" si="73"/>
        <v>10</v>
      </c>
      <c r="P250" s="51">
        <v>1</v>
      </c>
      <c r="R250" s="63">
        <f t="shared" si="74"/>
        <v>37701818181.818184</v>
      </c>
      <c r="S250" s="63">
        <f t="shared" si="75"/>
        <v>9199243636363.6367</v>
      </c>
      <c r="T250" s="63">
        <f t="shared" si="76"/>
        <v>4900763990584581</v>
      </c>
      <c r="U250" s="63">
        <f t="shared" si="77"/>
        <v>2.4503819952922904E+16</v>
      </c>
      <c r="V250" s="63">
        <f t="shared" si="78"/>
        <v>44854.98600504762</v>
      </c>
      <c r="W250" s="51">
        <f t="shared" si="79"/>
        <v>532.73553612738112</v>
      </c>
      <c r="X250" s="72">
        <f t="shared" si="80"/>
        <v>4.5567021129545395</v>
      </c>
    </row>
    <row r="251" spans="1:24">
      <c r="A251" s="74">
        <f t="shared" si="67"/>
        <v>1217.7480857628063</v>
      </c>
      <c r="B251" s="74">
        <f t="shared" si="68"/>
        <v>8.1666666666666661</v>
      </c>
      <c r="C251" s="78">
        <v>10.865</v>
      </c>
      <c r="D251" s="77">
        <f t="shared" si="66"/>
        <v>117.81035110390256</v>
      </c>
      <c r="E251" s="59">
        <f t="shared" si="81"/>
        <v>0.3450000000000002</v>
      </c>
      <c r="F251" s="59">
        <f t="shared" si="82"/>
        <v>4.4499999999999478</v>
      </c>
      <c r="G251" s="59">
        <f t="shared" si="87"/>
        <v>2.2249999999999739</v>
      </c>
      <c r="H251" s="59">
        <f t="shared" si="87"/>
        <v>2.2249999999999739</v>
      </c>
      <c r="I251" s="60">
        <f t="shared" si="69"/>
        <v>2.1902499999999829</v>
      </c>
      <c r="J251" s="61">
        <f t="shared" si="70"/>
        <v>10.84310640624966</v>
      </c>
      <c r="K251" s="73">
        <f t="shared" si="71"/>
        <v>562949953421321.12</v>
      </c>
      <c r="L251" s="74">
        <f t="shared" si="84"/>
        <v>49.000000000000021</v>
      </c>
      <c r="M251" s="79">
        <v>245</v>
      </c>
      <c r="N251" s="51">
        <f t="shared" si="72"/>
        <v>245</v>
      </c>
      <c r="O251" s="51">
        <f t="shared" si="73"/>
        <v>10</v>
      </c>
      <c r="P251" s="51">
        <v>1</v>
      </c>
      <c r="R251" s="63">
        <f t="shared" si="74"/>
        <v>37701818181.818184</v>
      </c>
      <c r="S251" s="63">
        <f t="shared" si="75"/>
        <v>9236945454545.4551</v>
      </c>
      <c r="T251" s="63">
        <f t="shared" si="76"/>
        <v>5629499534213211</v>
      </c>
      <c r="U251" s="63">
        <f t="shared" si="77"/>
        <v>2.8147497671066056E+16</v>
      </c>
      <c r="V251" s="63">
        <f t="shared" si="78"/>
        <v>46477.385273280437</v>
      </c>
      <c r="W251" s="51">
        <f t="shared" si="79"/>
        <v>609.45466896125947</v>
      </c>
      <c r="X251" s="72">
        <f t="shared" si="80"/>
        <v>5.1731843870302399</v>
      </c>
    </row>
    <row r="252" spans="1:24">
      <c r="A252" s="74">
        <f t="shared" si="67"/>
        <v>1260.691879265215</v>
      </c>
      <c r="B252" s="74">
        <f t="shared" si="68"/>
        <v>8.1999999999999993</v>
      </c>
      <c r="C252" s="78">
        <v>10.865</v>
      </c>
      <c r="D252" s="77">
        <f t="shared" si="66"/>
        <v>118.71378191385627</v>
      </c>
      <c r="E252" s="59">
        <f t="shared" si="81"/>
        <v>0.3460000000000002</v>
      </c>
      <c r="F252" s="59">
        <f t="shared" si="82"/>
        <v>4.4599999999999476</v>
      </c>
      <c r="G252" s="59">
        <f t="shared" si="87"/>
        <v>2.2299999999999738</v>
      </c>
      <c r="H252" s="59">
        <f t="shared" si="87"/>
        <v>2.2299999999999738</v>
      </c>
      <c r="I252" s="60">
        <f t="shared" si="69"/>
        <v>2.1971599999999825</v>
      </c>
      <c r="J252" s="61">
        <f t="shared" si="70"/>
        <v>10.926256963999656</v>
      </c>
      <c r="K252" s="73">
        <f t="shared" si="71"/>
        <v>646659685440729.12</v>
      </c>
      <c r="L252" s="74">
        <f t="shared" si="84"/>
        <v>49.200000000000024</v>
      </c>
      <c r="M252" s="79">
        <v>246</v>
      </c>
      <c r="N252" s="51">
        <f t="shared" si="72"/>
        <v>246</v>
      </c>
      <c r="O252" s="51">
        <f t="shared" si="73"/>
        <v>10</v>
      </c>
      <c r="P252" s="51">
        <v>1</v>
      </c>
      <c r="R252" s="63">
        <f t="shared" si="74"/>
        <v>37701818181.818184</v>
      </c>
      <c r="S252" s="63">
        <f t="shared" si="75"/>
        <v>9274647272727.2734</v>
      </c>
      <c r="T252" s="63">
        <f t="shared" si="76"/>
        <v>6466596854407291</v>
      </c>
      <c r="U252" s="63">
        <f t="shared" si="77"/>
        <v>3.2332984272036456E+16</v>
      </c>
      <c r="V252" s="63">
        <f t="shared" si="78"/>
        <v>48158.429787931214</v>
      </c>
      <c r="W252" s="51">
        <f t="shared" si="79"/>
        <v>697.23372374739859</v>
      </c>
      <c r="X252" s="72">
        <f t="shared" si="80"/>
        <v>5.8732331874772621</v>
      </c>
    </row>
    <row r="253" spans="1:24">
      <c r="A253" s="74">
        <f t="shared" si="67"/>
        <v>1305.1500823749461</v>
      </c>
      <c r="B253" s="74">
        <f t="shared" si="68"/>
        <v>8.2333333333333325</v>
      </c>
      <c r="C253" s="78">
        <v>10.865</v>
      </c>
      <c r="D253" s="77">
        <f t="shared" si="66"/>
        <v>119.62284023426245</v>
      </c>
      <c r="E253" s="59">
        <f t="shared" si="81"/>
        <v>0.3470000000000002</v>
      </c>
      <c r="F253" s="59">
        <f t="shared" si="82"/>
        <v>4.4699999999999473</v>
      </c>
      <c r="G253" s="59">
        <f t="shared" si="87"/>
        <v>2.2349999999999737</v>
      </c>
      <c r="H253" s="59">
        <f t="shared" si="87"/>
        <v>2.2349999999999737</v>
      </c>
      <c r="I253" s="60">
        <f t="shared" si="69"/>
        <v>2.2040899999999821</v>
      </c>
      <c r="J253" s="61">
        <f t="shared" si="70"/>
        <v>11.00992547024965</v>
      </c>
      <c r="K253" s="73">
        <f t="shared" si="71"/>
        <v>742816916908666</v>
      </c>
      <c r="L253" s="74">
        <f t="shared" si="84"/>
        <v>49.400000000000027</v>
      </c>
      <c r="M253" s="79">
        <v>247</v>
      </c>
      <c r="N253" s="51">
        <f t="shared" si="72"/>
        <v>247</v>
      </c>
      <c r="O253" s="51">
        <f t="shared" si="73"/>
        <v>10</v>
      </c>
      <c r="P253" s="51">
        <v>1</v>
      </c>
      <c r="R253" s="63">
        <f t="shared" si="74"/>
        <v>37701818181.818184</v>
      </c>
      <c r="S253" s="63">
        <f t="shared" si="75"/>
        <v>9312349090909.0918</v>
      </c>
      <c r="T253" s="63">
        <f t="shared" si="76"/>
        <v>7428169169086660</v>
      </c>
      <c r="U253" s="63">
        <f t="shared" si="77"/>
        <v>3.7140845845433296E+16</v>
      </c>
      <c r="V253" s="63">
        <f t="shared" si="78"/>
        <v>49900.238149468772</v>
      </c>
      <c r="W253" s="51">
        <f t="shared" si="79"/>
        <v>797.66867592390759</v>
      </c>
      <c r="X253" s="72">
        <f t="shared" si="80"/>
        <v>6.6681970964892603</v>
      </c>
    </row>
    <row r="254" spans="1:24">
      <c r="A254" s="74">
        <f t="shared" si="67"/>
        <v>1351.1761006314662</v>
      </c>
      <c r="B254" s="74">
        <f t="shared" si="68"/>
        <v>8.2666666666666675</v>
      </c>
      <c r="C254" s="78">
        <v>10.865</v>
      </c>
      <c r="D254" s="77">
        <f t="shared" si="66"/>
        <v>120.53755191295619</v>
      </c>
      <c r="E254" s="59">
        <f t="shared" si="81"/>
        <v>0.3480000000000002</v>
      </c>
      <c r="F254" s="59">
        <f t="shared" si="82"/>
        <v>4.4799999999999471</v>
      </c>
      <c r="G254" s="59">
        <f t="shared" si="87"/>
        <v>2.2399999999999736</v>
      </c>
      <c r="H254" s="59">
        <f t="shared" si="87"/>
        <v>2.2399999999999736</v>
      </c>
      <c r="I254" s="60">
        <f t="shared" si="69"/>
        <v>2.2110399999999824</v>
      </c>
      <c r="J254" s="61">
        <f t="shared" si="70"/>
        <v>11.09411430399965</v>
      </c>
      <c r="K254" s="73">
        <f t="shared" si="71"/>
        <v>853272570516953.75</v>
      </c>
      <c r="L254" s="74">
        <f t="shared" si="84"/>
        <v>49.60000000000003</v>
      </c>
      <c r="M254" s="79">
        <v>248</v>
      </c>
      <c r="N254" s="51">
        <f t="shared" si="72"/>
        <v>248</v>
      </c>
      <c r="O254" s="51">
        <f t="shared" si="73"/>
        <v>10</v>
      </c>
      <c r="P254" s="51">
        <v>1</v>
      </c>
      <c r="R254" s="63">
        <f t="shared" si="74"/>
        <v>37701818181.818184</v>
      </c>
      <c r="S254" s="63">
        <f t="shared" si="75"/>
        <v>9350050909090.9102</v>
      </c>
      <c r="T254" s="63">
        <f t="shared" si="76"/>
        <v>8532725705169538</v>
      </c>
      <c r="U254" s="63">
        <f t="shared" si="77"/>
        <v>4.2663628525847688E+16</v>
      </c>
      <c r="V254" s="63">
        <f t="shared" si="78"/>
        <v>51705.005450830773</v>
      </c>
      <c r="W254" s="51">
        <f t="shared" si="79"/>
        <v>912.5860156411876</v>
      </c>
      <c r="X254" s="72">
        <f t="shared" si="80"/>
        <v>7.5709685584140081</v>
      </c>
    </row>
    <row r="255" spans="1:24">
      <c r="A255" s="74">
        <f t="shared" si="67"/>
        <v>1398.8252229165244</v>
      </c>
      <c r="B255" s="74">
        <f t="shared" si="68"/>
        <v>8.3000000000000007</v>
      </c>
      <c r="C255" s="78">
        <v>10.865</v>
      </c>
      <c r="D255" s="77">
        <f t="shared" si="66"/>
        <v>121.45794286296241</v>
      </c>
      <c r="E255" s="59">
        <f t="shared" si="81"/>
        <v>0.3490000000000002</v>
      </c>
      <c r="F255" s="59">
        <f t="shared" si="82"/>
        <v>4.4899999999999469</v>
      </c>
      <c r="G255" s="59">
        <f t="shared" si="87"/>
        <v>2.2449999999999735</v>
      </c>
      <c r="H255" s="59">
        <f t="shared" si="87"/>
        <v>2.2449999999999735</v>
      </c>
      <c r="I255" s="60">
        <f t="shared" si="69"/>
        <v>2.2180099999999823</v>
      </c>
      <c r="J255" s="61">
        <f t="shared" si="70"/>
        <v>11.178825850249646</v>
      </c>
      <c r="K255" s="73">
        <f t="shared" si="71"/>
        <v>980152798116916.62</v>
      </c>
      <c r="L255" s="74">
        <f t="shared" si="84"/>
        <v>49.800000000000033</v>
      </c>
      <c r="M255" s="79">
        <v>249</v>
      </c>
      <c r="N255" s="51">
        <f t="shared" si="72"/>
        <v>249</v>
      </c>
      <c r="O255" s="51">
        <f t="shared" si="73"/>
        <v>10</v>
      </c>
      <c r="P255" s="51">
        <v>1</v>
      </c>
      <c r="R255" s="63">
        <f t="shared" si="74"/>
        <v>37701818181.818184</v>
      </c>
      <c r="S255" s="63">
        <f t="shared" si="75"/>
        <v>9387752727272.7285</v>
      </c>
      <c r="T255" s="63">
        <f t="shared" si="76"/>
        <v>9801527981169166</v>
      </c>
      <c r="U255" s="63">
        <f t="shared" si="77"/>
        <v>4.9007639905845832E+16</v>
      </c>
      <c r="V255" s="63">
        <f t="shared" si="78"/>
        <v>53575.006037702879</v>
      </c>
      <c r="W255" s="51">
        <f t="shared" si="79"/>
        <v>1044.0760708038638</v>
      </c>
      <c r="X255" s="72">
        <f t="shared" si="80"/>
        <v>8.5961942561621143</v>
      </c>
    </row>
    <row r="256" spans="1:24">
      <c r="A256" s="74">
        <f t="shared" si="67"/>
        <v>1448.1546878700738</v>
      </c>
      <c r="B256" s="74">
        <f t="shared" si="68"/>
        <v>8.3333333333333339</v>
      </c>
      <c r="C256" s="78">
        <v>10.865</v>
      </c>
      <c r="D256" s="77">
        <f t="shared" si="66"/>
        <v>122.38403906249611</v>
      </c>
      <c r="E256" s="59">
        <f t="shared" si="81"/>
        <v>0.3500000000000002</v>
      </c>
      <c r="F256" s="59">
        <f t="shared" si="82"/>
        <v>4.4999999999999467</v>
      </c>
      <c r="G256" s="59">
        <f t="shared" si="87"/>
        <v>2.2499999999999734</v>
      </c>
      <c r="H256" s="59">
        <f t="shared" si="87"/>
        <v>2.2499999999999734</v>
      </c>
      <c r="I256" s="60">
        <f t="shared" si="69"/>
        <v>2.2249999999999819</v>
      </c>
      <c r="J256" s="61">
        <f t="shared" si="70"/>
        <v>11.264062499999643</v>
      </c>
      <c r="K256" s="73">
        <f t="shared" si="71"/>
        <v>1125899906842642.8</v>
      </c>
      <c r="L256" s="74">
        <f t="shared" si="84"/>
        <v>50.000000000000021</v>
      </c>
      <c r="M256" s="79">
        <v>250</v>
      </c>
      <c r="N256" s="51">
        <f t="shared" si="72"/>
        <v>250</v>
      </c>
      <c r="O256" s="51">
        <f t="shared" si="73"/>
        <v>10</v>
      </c>
      <c r="P256" s="51">
        <v>1</v>
      </c>
      <c r="R256" s="63">
        <f t="shared" si="74"/>
        <v>37701818181.818184</v>
      </c>
      <c r="S256" s="63">
        <f t="shared" si="75"/>
        <v>9425454545454.5469</v>
      </c>
      <c r="T256" s="63">
        <f t="shared" si="76"/>
        <v>1.1258999068426428E+16</v>
      </c>
      <c r="U256" s="63">
        <f t="shared" si="77"/>
        <v>5.6294995342132144E+16</v>
      </c>
      <c r="V256" s="63">
        <f t="shared" si="78"/>
        <v>55512.596368352832</v>
      </c>
      <c r="W256" s="51">
        <f t="shared" si="79"/>
        <v>1194.5311511640691</v>
      </c>
      <c r="X256" s="72">
        <f t="shared" si="80"/>
        <v>9.7605142003368179</v>
      </c>
    </row>
    <row r="257" spans="1:24">
      <c r="A257" s="74">
        <f t="shared" si="67"/>
        <v>1499.2237526483457</v>
      </c>
      <c r="B257" s="74">
        <f t="shared" si="68"/>
        <v>8.3666666666666671</v>
      </c>
      <c r="C257" s="78">
        <v>10.865</v>
      </c>
      <c r="D257" s="77">
        <f t="shared" si="66"/>
        <v>123.31586655496233</v>
      </c>
      <c r="E257" s="59">
        <f t="shared" si="81"/>
        <v>0.3510000000000002</v>
      </c>
      <c r="F257" s="59">
        <f t="shared" si="82"/>
        <v>4.5099999999999465</v>
      </c>
      <c r="G257" s="59">
        <f t="shared" si="87"/>
        <v>2.2549999999999732</v>
      </c>
      <c r="H257" s="59">
        <f t="shared" si="87"/>
        <v>2.2549999999999732</v>
      </c>
      <c r="I257" s="60">
        <f t="shared" si="69"/>
        <v>2.2320099999999821</v>
      </c>
      <c r="J257" s="61">
        <f t="shared" si="70"/>
        <v>11.349826650249639</v>
      </c>
      <c r="K257" s="73">
        <f t="shared" si="71"/>
        <v>1293319370881458.7</v>
      </c>
      <c r="L257" s="74">
        <f t="shared" si="84"/>
        <v>50.200000000000024</v>
      </c>
      <c r="M257" s="79">
        <v>251</v>
      </c>
      <c r="N257" s="51">
        <f t="shared" si="72"/>
        <v>251</v>
      </c>
      <c r="O257" s="51">
        <f t="shared" si="73"/>
        <v>10</v>
      </c>
      <c r="P257" s="51">
        <v>1</v>
      </c>
      <c r="R257" s="63">
        <f t="shared" si="74"/>
        <v>37701818181.818184</v>
      </c>
      <c r="S257" s="63">
        <f t="shared" si="75"/>
        <v>9463156363636.3633</v>
      </c>
      <c r="T257" s="63">
        <f t="shared" si="76"/>
        <v>1.2933193708814588E+16</v>
      </c>
      <c r="U257" s="63">
        <f t="shared" si="77"/>
        <v>6.4665968544072944E+16</v>
      </c>
      <c r="V257" s="63">
        <f t="shared" si="78"/>
        <v>57520.217976608197</v>
      </c>
      <c r="W257" s="51">
        <f t="shared" si="79"/>
        <v>1366.6892114889254</v>
      </c>
      <c r="X257" s="72">
        <f t="shared" si="80"/>
        <v>11.082833455821252</v>
      </c>
    </row>
    <row r="258" spans="1:24">
      <c r="A258" s="74">
        <f t="shared" si="67"/>
        <v>1552.0937641066739</v>
      </c>
      <c r="B258" s="74">
        <f t="shared" si="68"/>
        <v>8.4</v>
      </c>
      <c r="C258" s="78">
        <v>10.865</v>
      </c>
      <c r="D258" s="77">
        <f t="shared" si="66"/>
        <v>124.25345144895603</v>
      </c>
      <c r="E258" s="59">
        <f t="shared" si="81"/>
        <v>0.3520000000000002</v>
      </c>
      <c r="F258" s="59">
        <f t="shared" si="82"/>
        <v>4.5199999999999463</v>
      </c>
      <c r="G258" s="59">
        <f t="shared" si="87"/>
        <v>2.2599999999999731</v>
      </c>
      <c r="H258" s="59">
        <f t="shared" si="87"/>
        <v>2.2599999999999731</v>
      </c>
      <c r="I258" s="60">
        <f t="shared" si="69"/>
        <v>2.2390399999999819</v>
      </c>
      <c r="J258" s="61">
        <f t="shared" si="70"/>
        <v>11.436120703999634</v>
      </c>
      <c r="K258" s="73">
        <f t="shared" si="71"/>
        <v>1485633833817332</v>
      </c>
      <c r="L258" s="74">
        <f t="shared" si="84"/>
        <v>50.400000000000027</v>
      </c>
      <c r="M258" s="79">
        <v>252</v>
      </c>
      <c r="N258" s="51">
        <f t="shared" si="72"/>
        <v>252</v>
      </c>
      <c r="O258" s="51">
        <f t="shared" si="73"/>
        <v>10</v>
      </c>
      <c r="P258" s="51">
        <v>1</v>
      </c>
      <c r="R258" s="63">
        <f t="shared" si="74"/>
        <v>37701818181.818184</v>
      </c>
      <c r="S258" s="63">
        <f t="shared" si="75"/>
        <v>9500858181818.1816</v>
      </c>
      <c r="T258" s="63">
        <f t="shared" si="76"/>
        <v>1.485633833817332E+16</v>
      </c>
      <c r="U258" s="63">
        <f t="shared" si="77"/>
        <v>7.4281691690866592E+16</v>
      </c>
      <c r="V258" s="63">
        <f t="shared" si="78"/>
        <v>59600.400541696275</v>
      </c>
      <c r="W258" s="51">
        <f t="shared" si="79"/>
        <v>1563.6838329619461</v>
      </c>
      <c r="X258" s="72">
        <f t="shared" si="80"/>
        <v>12.584630967811108</v>
      </c>
    </row>
    <row r="259" spans="1:24">
      <c r="A259" s="74">
        <f t="shared" si="67"/>
        <v>1606.8282324925726</v>
      </c>
      <c r="B259" s="74">
        <f t="shared" si="68"/>
        <v>8.4333333333333336</v>
      </c>
      <c r="C259" s="78">
        <v>10.865</v>
      </c>
      <c r="D259" s="77">
        <f t="shared" si="66"/>
        <v>125.19681991826225</v>
      </c>
      <c r="E259" s="59">
        <f t="shared" si="81"/>
        <v>0.3530000000000002</v>
      </c>
      <c r="F259" s="59">
        <f t="shared" si="82"/>
        <v>4.5299999999999461</v>
      </c>
      <c r="G259" s="59">
        <f t="shared" si="87"/>
        <v>2.264999999999973</v>
      </c>
      <c r="H259" s="59">
        <f t="shared" si="87"/>
        <v>2.264999999999973</v>
      </c>
      <c r="I259" s="60">
        <f t="shared" si="69"/>
        <v>2.2460899999999819</v>
      </c>
      <c r="J259" s="61">
        <f t="shared" si="70"/>
        <v>11.522947070249632</v>
      </c>
      <c r="K259" s="73">
        <f t="shared" si="71"/>
        <v>1706545141033907.7</v>
      </c>
      <c r="L259" s="74">
        <f t="shared" si="84"/>
        <v>50.600000000000023</v>
      </c>
      <c r="M259" s="79">
        <v>253</v>
      </c>
      <c r="N259" s="51">
        <f t="shared" si="72"/>
        <v>253</v>
      </c>
      <c r="O259" s="51">
        <f t="shared" si="73"/>
        <v>10</v>
      </c>
      <c r="P259" s="51">
        <v>1</v>
      </c>
      <c r="R259" s="63">
        <f t="shared" si="74"/>
        <v>37701818181.818184</v>
      </c>
      <c r="S259" s="63">
        <f t="shared" si="75"/>
        <v>9538560000000</v>
      </c>
      <c r="T259" s="63">
        <f t="shared" si="76"/>
        <v>1.7065451410339078E+16</v>
      </c>
      <c r="U259" s="63">
        <f t="shared" si="77"/>
        <v>8.5327257051695392E+16</v>
      </c>
      <c r="V259" s="63">
        <f t="shared" si="78"/>
        <v>61755.765068797882</v>
      </c>
      <c r="W259" s="51">
        <f t="shared" si="79"/>
        <v>1789.1014377787715</v>
      </c>
      <c r="X259" s="72">
        <f t="shared" si="80"/>
        <v>14.290310560178998</v>
      </c>
    </row>
    <row r="260" spans="1:24">
      <c r="A260" s="74">
        <f t="shared" si="67"/>
        <v>1663.4929077375984</v>
      </c>
      <c r="B260" s="74">
        <f t="shared" si="68"/>
        <v>8.4666666666666668</v>
      </c>
      <c r="C260" s="78">
        <v>10.865</v>
      </c>
      <c r="D260" s="77">
        <f t="shared" si="66"/>
        <v>126.14599820185596</v>
      </c>
      <c r="E260" s="59">
        <f t="shared" si="81"/>
        <v>0.3540000000000002</v>
      </c>
      <c r="F260" s="59">
        <f t="shared" si="82"/>
        <v>4.5399999999999459</v>
      </c>
      <c r="G260" s="59">
        <f t="shared" si="87"/>
        <v>2.2699999999999729</v>
      </c>
      <c r="H260" s="59">
        <f t="shared" si="87"/>
        <v>2.2699999999999729</v>
      </c>
      <c r="I260" s="60">
        <f t="shared" si="69"/>
        <v>2.2531599999999816</v>
      </c>
      <c r="J260" s="61">
        <f t="shared" si="70"/>
        <v>11.610308163999628</v>
      </c>
      <c r="K260" s="73">
        <f t="shared" si="71"/>
        <v>1960305596233833.2</v>
      </c>
      <c r="L260" s="74">
        <f t="shared" si="84"/>
        <v>50.800000000000026</v>
      </c>
      <c r="M260" s="79">
        <v>254</v>
      </c>
      <c r="N260" s="51">
        <f t="shared" si="72"/>
        <v>254</v>
      </c>
      <c r="O260" s="51">
        <f t="shared" si="73"/>
        <v>10</v>
      </c>
      <c r="P260" s="51">
        <v>1</v>
      </c>
      <c r="R260" s="63">
        <f t="shared" si="74"/>
        <v>37701818181.818184</v>
      </c>
      <c r="S260" s="63">
        <f t="shared" si="75"/>
        <v>9576261818181.8184</v>
      </c>
      <c r="T260" s="63">
        <f t="shared" si="76"/>
        <v>1.9603055962338332E+16</v>
      </c>
      <c r="U260" s="63">
        <f t="shared" si="77"/>
        <v>9.8015279811691664E+16</v>
      </c>
      <c r="V260" s="63">
        <f t="shared" si="78"/>
        <v>63989.027184306287</v>
      </c>
      <c r="W260" s="51">
        <f t="shared" si="79"/>
        <v>2047.0467844894654</v>
      </c>
      <c r="X260" s="72">
        <f t="shared" si="80"/>
        <v>16.227599873710044</v>
      </c>
    </row>
    <row r="261" spans="1:24">
      <c r="A261" s="74">
        <f t="shared" si="67"/>
        <v>1722.1558584396371</v>
      </c>
      <c r="B261" s="74">
        <f t="shared" si="68"/>
        <v>8.5</v>
      </c>
      <c r="C261" s="78">
        <v>10.865</v>
      </c>
      <c r="D261" s="77">
        <f t="shared" si="66"/>
        <v>127.10101260390216</v>
      </c>
      <c r="E261" s="59">
        <f t="shared" si="81"/>
        <v>0.3550000000000002</v>
      </c>
      <c r="F261" s="59">
        <f t="shared" si="82"/>
        <v>4.5499999999999456</v>
      </c>
      <c r="G261" s="59">
        <f t="shared" si="87"/>
        <v>2.2749999999999728</v>
      </c>
      <c r="H261" s="59">
        <f t="shared" si="87"/>
        <v>2.2749999999999728</v>
      </c>
      <c r="I261" s="60">
        <f t="shared" si="69"/>
        <v>2.2602499999999814</v>
      </c>
      <c r="J261" s="61">
        <f t="shared" si="70"/>
        <v>11.698206406249623</v>
      </c>
      <c r="K261" s="73">
        <f t="shared" si="71"/>
        <v>2251799813685286.5</v>
      </c>
      <c r="L261" s="74">
        <f t="shared" si="84"/>
        <v>51.000000000000028</v>
      </c>
      <c r="M261" s="79">
        <v>255</v>
      </c>
      <c r="N261" s="51">
        <f t="shared" si="72"/>
        <v>255</v>
      </c>
      <c r="O261" s="51">
        <f t="shared" si="73"/>
        <v>10</v>
      </c>
      <c r="P261" s="51">
        <v>1</v>
      </c>
      <c r="R261" s="63">
        <f t="shared" si="74"/>
        <v>37701818181.818184</v>
      </c>
      <c r="S261" s="63">
        <f t="shared" si="75"/>
        <v>9613963636363.6367</v>
      </c>
      <c r="T261" s="63">
        <f t="shared" si="76"/>
        <v>2.2517998136852864E+16</v>
      </c>
      <c r="U261" s="63">
        <f t="shared" si="77"/>
        <v>1.1258999068426432E+17</v>
      </c>
      <c r="V261" s="63">
        <f t="shared" si="78"/>
        <v>66303.00054992603</v>
      </c>
      <c r="W261" s="51">
        <f t="shared" si="79"/>
        <v>2342.2179434589602</v>
      </c>
      <c r="X261" s="72">
        <f t="shared" si="80"/>
        <v>18.428003801655404</v>
      </c>
    </row>
    <row r="262" spans="1:24">
      <c r="A262" s="74">
        <f t="shared" si="67"/>
        <v>1782.8875536304927</v>
      </c>
      <c r="B262" s="74">
        <f t="shared" si="68"/>
        <v>8.5333333333333332</v>
      </c>
      <c r="C262" s="78">
        <v>10.865</v>
      </c>
      <c r="D262" s="77">
        <f t="shared" ref="D262:D325" si="88">C262*J262*1</f>
        <v>128.0618894937559</v>
      </c>
      <c r="E262" s="59">
        <f t="shared" si="81"/>
        <v>0.35600000000000021</v>
      </c>
      <c r="F262" s="59">
        <f t="shared" si="82"/>
        <v>4.5599999999999454</v>
      </c>
      <c r="G262" s="59">
        <f t="shared" si="87"/>
        <v>2.2799999999999727</v>
      </c>
      <c r="H262" s="59">
        <f t="shared" si="87"/>
        <v>2.2799999999999727</v>
      </c>
      <c r="I262" s="60">
        <f t="shared" si="69"/>
        <v>2.2673599999999814</v>
      </c>
      <c r="J262" s="61">
        <f t="shared" si="70"/>
        <v>11.786644223999621</v>
      </c>
      <c r="K262" s="73">
        <f t="shared" si="71"/>
        <v>2586638741762918.5</v>
      </c>
      <c r="L262" s="74">
        <f t="shared" si="84"/>
        <v>51.200000000000031</v>
      </c>
      <c r="M262" s="79">
        <v>256</v>
      </c>
      <c r="N262" s="51">
        <f t="shared" si="72"/>
        <v>256</v>
      </c>
      <c r="O262" s="51">
        <f t="shared" si="73"/>
        <v>10</v>
      </c>
      <c r="P262" s="51">
        <v>1</v>
      </c>
      <c r="R262" s="63">
        <f t="shared" si="74"/>
        <v>37701818181.818184</v>
      </c>
      <c r="S262" s="63">
        <f t="shared" si="75"/>
        <v>9651665454545.4551</v>
      </c>
      <c r="T262" s="63">
        <f t="shared" si="76"/>
        <v>2.5866387417629184E+16</v>
      </c>
      <c r="U262" s="63">
        <f t="shared" si="77"/>
        <v>1.2933193708814592E+17</v>
      </c>
      <c r="V262" s="63">
        <f t="shared" si="78"/>
        <v>68700.600399894975</v>
      </c>
      <c r="W262" s="51">
        <f t="shared" si="79"/>
        <v>2679.9921256540651</v>
      </c>
      <c r="X262" s="72">
        <f t="shared" si="80"/>
        <v>20.927319878290078</v>
      </c>
    </row>
    <row r="263" spans="1:24">
      <c r="A263" s="74">
        <f t="shared" ref="A263:A306" si="89">POWER(POWER(2,0.05),M263-40)</f>
        <v>1845.7609474270123</v>
      </c>
      <c r="B263" s="74">
        <f t="shared" ref="B263:B326" si="90">M263/30</f>
        <v>8.5666666666666664</v>
      </c>
      <c r="C263" s="78">
        <v>10.865</v>
      </c>
      <c r="D263" s="77">
        <f t="shared" si="88"/>
        <v>129.02865530596213</v>
      </c>
      <c r="E263" s="59">
        <f t="shared" si="81"/>
        <v>0.35700000000000021</v>
      </c>
      <c r="F263" s="59">
        <f t="shared" si="82"/>
        <v>4.5699999999999452</v>
      </c>
      <c r="G263" s="59">
        <f t="shared" si="87"/>
        <v>2.2849999999999726</v>
      </c>
      <c r="H263" s="59">
        <f t="shared" si="87"/>
        <v>2.2849999999999726</v>
      </c>
      <c r="I263" s="60">
        <f t="shared" ref="I263:I326" si="91">(1-E263)+E263*F263</f>
        <v>2.2744899999999815</v>
      </c>
      <c r="J263" s="61">
        <f t="shared" ref="J263:J326" si="92">I263*G263*H263</f>
        <v>11.87562405024962</v>
      </c>
      <c r="K263" s="73">
        <f t="shared" ref="K263:K326" si="93">POWER($L$1,M263)</f>
        <v>2971267667634665</v>
      </c>
      <c r="L263" s="74">
        <f t="shared" si="84"/>
        <v>51.400000000000034</v>
      </c>
      <c r="M263" s="79">
        <v>257</v>
      </c>
      <c r="N263" s="51">
        <f t="shared" ref="N263:N326" si="94">$M263-O$3</f>
        <v>257</v>
      </c>
      <c r="O263" s="51">
        <f t="shared" ref="O263:O326" si="95">P$3</f>
        <v>10</v>
      </c>
      <c r="P263" s="51">
        <v>1</v>
      </c>
      <c r="R263" s="63">
        <f t="shared" ref="R263:R326" si="96">R262*P263</f>
        <v>37701818181.818184</v>
      </c>
      <c r="S263" s="63">
        <f t="shared" ref="S263:S326" si="97">N263*R263</f>
        <v>9689367272727.2734</v>
      </c>
      <c r="T263" s="63">
        <f t="shared" ref="T263:T326" si="98">O263*POWER($L$1,N263)</f>
        <v>2.9712676676346648E+16</v>
      </c>
      <c r="U263" s="63">
        <f t="shared" ref="U263:U326" si="99">$K263*O263*5</f>
        <v>1.4856338338173325E+17</v>
      </c>
      <c r="V263" s="63">
        <f t="shared" ref="V263:V326" si="100">$A263*(30+$B263)</f>
        <v>71184.847205768441</v>
      </c>
      <c r="W263" s="51">
        <f t="shared" ref="W263:W326" si="101">T263/S263</f>
        <v>3066.5239370148674</v>
      </c>
      <c r="X263" s="72">
        <f t="shared" ref="X263:X326" si="102">W263/$D263</f>
        <v>23.766224097610742</v>
      </c>
    </row>
    <row r="264" spans="1:24">
      <c r="A264" s="74">
        <f t="shared" si="89"/>
        <v>1910.851566667415</v>
      </c>
      <c r="B264" s="74">
        <f t="shared" si="90"/>
        <v>8.6</v>
      </c>
      <c r="C264" s="78">
        <v>10.865</v>
      </c>
      <c r="D264" s="77">
        <f t="shared" si="88"/>
        <v>130.00133654025583</v>
      </c>
      <c r="E264" s="59">
        <f t="shared" ref="E264:E327" si="103">E263+0.1%</f>
        <v>0.35800000000000021</v>
      </c>
      <c r="F264" s="59">
        <f t="shared" ref="F264:F327" si="104">F263+1%</f>
        <v>4.579999999999945</v>
      </c>
      <c r="G264" s="59">
        <f t="shared" ref="G264:H279" si="105">G263+0.5%</f>
        <v>2.2899999999999725</v>
      </c>
      <c r="H264" s="59">
        <f t="shared" si="105"/>
        <v>2.2899999999999725</v>
      </c>
      <c r="I264" s="60">
        <f t="shared" si="91"/>
        <v>2.2816399999999812</v>
      </c>
      <c r="J264" s="61">
        <f t="shared" si="92"/>
        <v>11.965148323999616</v>
      </c>
      <c r="K264" s="73">
        <f t="shared" si="93"/>
        <v>3413090282067817</v>
      </c>
      <c r="L264" s="74">
        <f t="shared" ref="L264:L327" si="106">LOG(K264,2)</f>
        <v>51.600000000000023</v>
      </c>
      <c r="M264" s="79">
        <v>258</v>
      </c>
      <c r="N264" s="51">
        <f t="shared" si="94"/>
        <v>258</v>
      </c>
      <c r="O264" s="51">
        <f t="shared" si="95"/>
        <v>10</v>
      </c>
      <c r="P264" s="51">
        <v>1</v>
      </c>
      <c r="R264" s="63">
        <f t="shared" si="96"/>
        <v>37701818181.818184</v>
      </c>
      <c r="S264" s="63">
        <f t="shared" si="97"/>
        <v>9727069090909.0918</v>
      </c>
      <c r="T264" s="63">
        <f t="shared" si="98"/>
        <v>3.4130902820678168E+16</v>
      </c>
      <c r="U264" s="63">
        <f t="shared" si="99"/>
        <v>1.7065451410339085E+17</v>
      </c>
      <c r="V264" s="63">
        <f t="shared" si="100"/>
        <v>73758.870473362229</v>
      </c>
      <c r="W264" s="51">
        <f t="shared" si="101"/>
        <v>3508.8578585893742</v>
      </c>
      <c r="X264" s="72">
        <f t="shared" si="102"/>
        <v>26.990936800890747</v>
      </c>
    </row>
    <row r="265" spans="1:24">
      <c r="A265" s="74">
        <f t="shared" si="89"/>
        <v>1978.2376016381183</v>
      </c>
      <c r="B265" s="74">
        <f t="shared" si="90"/>
        <v>8.6333333333333329</v>
      </c>
      <c r="C265" s="78">
        <v>10.865</v>
      </c>
      <c r="D265" s="77">
        <f t="shared" si="88"/>
        <v>130.97995976156201</v>
      </c>
      <c r="E265" s="59">
        <f t="shared" si="103"/>
        <v>0.35900000000000021</v>
      </c>
      <c r="F265" s="59">
        <f t="shared" si="104"/>
        <v>4.5899999999999448</v>
      </c>
      <c r="G265" s="59">
        <f t="shared" si="105"/>
        <v>2.2949999999999724</v>
      </c>
      <c r="H265" s="59">
        <f t="shared" si="105"/>
        <v>2.2949999999999724</v>
      </c>
      <c r="I265" s="60">
        <f t="shared" si="91"/>
        <v>2.2888099999999811</v>
      </c>
      <c r="J265" s="61">
        <f t="shared" si="92"/>
        <v>12.055219490249611</v>
      </c>
      <c r="K265" s="73">
        <f t="shared" si="93"/>
        <v>3920611192467668</v>
      </c>
      <c r="L265" s="74">
        <f t="shared" si="106"/>
        <v>51.800000000000026</v>
      </c>
      <c r="M265" s="79">
        <v>259</v>
      </c>
      <c r="N265" s="51">
        <f t="shared" si="94"/>
        <v>259</v>
      </c>
      <c r="O265" s="51">
        <f t="shared" si="95"/>
        <v>10</v>
      </c>
      <c r="P265" s="51">
        <v>1</v>
      </c>
      <c r="R265" s="63">
        <f t="shared" si="96"/>
        <v>37701818181.818184</v>
      </c>
      <c r="S265" s="63">
        <f t="shared" si="97"/>
        <v>9764770909090.9102</v>
      </c>
      <c r="T265" s="63">
        <f t="shared" si="98"/>
        <v>3.920611192467668E+16</v>
      </c>
      <c r="U265" s="63">
        <f t="shared" si="99"/>
        <v>1.9603055962338339E+17</v>
      </c>
      <c r="V265" s="63">
        <f t="shared" si="100"/>
        <v>76425.912676619308</v>
      </c>
      <c r="W265" s="51">
        <f t="shared" si="101"/>
        <v>4015.0570135932385</v>
      </c>
      <c r="X265" s="72">
        <f t="shared" si="102"/>
        <v>30.65397959277367</v>
      </c>
    </row>
    <row r="266" spans="1:24">
      <c r="A266" s="74">
        <f t="shared" si="89"/>
        <v>2048.0000000000359</v>
      </c>
      <c r="B266" s="74">
        <f t="shared" si="90"/>
        <v>8.6666666666666661</v>
      </c>
      <c r="C266" s="78">
        <v>10.865</v>
      </c>
      <c r="D266" s="77">
        <f t="shared" si="88"/>
        <v>131.9645515999957</v>
      </c>
      <c r="E266" s="59">
        <f t="shared" si="103"/>
        <v>0.36000000000000021</v>
      </c>
      <c r="F266" s="59">
        <f t="shared" si="104"/>
        <v>4.5999999999999446</v>
      </c>
      <c r="G266" s="59">
        <f t="shared" si="105"/>
        <v>2.2999999999999723</v>
      </c>
      <c r="H266" s="59">
        <f t="shared" si="105"/>
        <v>2.2999999999999723</v>
      </c>
      <c r="I266" s="60">
        <f t="shared" si="91"/>
        <v>2.2959999999999807</v>
      </c>
      <c r="J266" s="61">
        <f t="shared" si="92"/>
        <v>12.145839999999605</v>
      </c>
      <c r="K266" s="73">
        <f t="shared" si="93"/>
        <v>4503599627370574</v>
      </c>
      <c r="L266" s="74">
        <f t="shared" si="106"/>
        <v>52.000000000000028</v>
      </c>
      <c r="M266" s="79">
        <v>260</v>
      </c>
      <c r="N266" s="51">
        <f t="shared" si="94"/>
        <v>260</v>
      </c>
      <c r="O266" s="51">
        <f t="shared" si="95"/>
        <v>10</v>
      </c>
      <c r="P266" s="51">
        <v>12</v>
      </c>
      <c r="R266" s="63">
        <f t="shared" si="96"/>
        <v>452421818181.81824</v>
      </c>
      <c r="S266" s="63">
        <f t="shared" si="97"/>
        <v>117629672727272.73</v>
      </c>
      <c r="T266" s="63">
        <f t="shared" si="98"/>
        <v>4.5035996273705744E+16</v>
      </c>
      <c r="U266" s="63">
        <f t="shared" si="99"/>
        <v>2.251799813685287E+17</v>
      </c>
      <c r="V266" s="63">
        <f t="shared" si="100"/>
        <v>79189.333333334711</v>
      </c>
      <c r="W266" s="51">
        <f t="shared" si="101"/>
        <v>382.86254845002247</v>
      </c>
      <c r="X266" s="72">
        <f t="shared" si="102"/>
        <v>2.9012529789858728</v>
      </c>
    </row>
    <row r="267" spans="1:24">
      <c r="A267" s="74">
        <f t="shared" si="89"/>
        <v>2120.2225640271786</v>
      </c>
      <c r="B267" s="74">
        <f t="shared" si="90"/>
        <v>8.6999999999999993</v>
      </c>
      <c r="C267" s="78">
        <v>10.865</v>
      </c>
      <c r="D267" s="77">
        <f t="shared" si="88"/>
        <v>132.95513875086192</v>
      </c>
      <c r="E267" s="59">
        <f t="shared" si="103"/>
        <v>0.36100000000000021</v>
      </c>
      <c r="F267" s="59">
        <f t="shared" si="104"/>
        <v>4.6099999999999444</v>
      </c>
      <c r="G267" s="59">
        <f t="shared" si="105"/>
        <v>2.3049999999999722</v>
      </c>
      <c r="H267" s="59">
        <f t="shared" si="105"/>
        <v>2.3049999999999722</v>
      </c>
      <c r="I267" s="60">
        <f t="shared" si="91"/>
        <v>2.3032099999999804</v>
      </c>
      <c r="J267" s="61">
        <f t="shared" si="92"/>
        <v>12.2370123102496</v>
      </c>
      <c r="K267" s="73">
        <f t="shared" si="93"/>
        <v>5173277483525838</v>
      </c>
      <c r="L267" s="74">
        <f t="shared" si="106"/>
        <v>52.200000000000031</v>
      </c>
      <c r="M267" s="79">
        <v>261</v>
      </c>
      <c r="N267" s="51">
        <f t="shared" si="94"/>
        <v>261</v>
      </c>
      <c r="O267" s="51">
        <f t="shared" si="95"/>
        <v>10</v>
      </c>
      <c r="P267" s="51">
        <v>1</v>
      </c>
      <c r="R267" s="63">
        <f t="shared" si="96"/>
        <v>452421818181.81824</v>
      </c>
      <c r="S267" s="63">
        <f t="shared" si="97"/>
        <v>118082094545454.56</v>
      </c>
      <c r="T267" s="63">
        <f t="shared" si="98"/>
        <v>5.1732774835258384E+16</v>
      </c>
      <c r="U267" s="63">
        <f t="shared" si="99"/>
        <v>2.586638741762919E+17</v>
      </c>
      <c r="V267" s="63">
        <f t="shared" si="100"/>
        <v>82052.61322785182</v>
      </c>
      <c r="W267" s="51">
        <f t="shared" si="101"/>
        <v>438.10854672250372</v>
      </c>
      <c r="X267" s="72">
        <f t="shared" si="102"/>
        <v>3.2951606898282715</v>
      </c>
    </row>
    <row r="268" spans="1:24">
      <c r="A268" s="74">
        <f t="shared" si="89"/>
        <v>2194.992051274367</v>
      </c>
      <c r="B268" s="74">
        <f t="shared" si="90"/>
        <v>8.7333333333333325</v>
      </c>
      <c r="C268" s="78">
        <v>10.865</v>
      </c>
      <c r="D268" s="77">
        <f t="shared" si="88"/>
        <v>133.95174797465563</v>
      </c>
      <c r="E268" s="59">
        <f t="shared" si="103"/>
        <v>0.36200000000000021</v>
      </c>
      <c r="F268" s="59">
        <f t="shared" si="104"/>
        <v>4.6199999999999442</v>
      </c>
      <c r="G268" s="59">
        <f t="shared" si="105"/>
        <v>2.3099999999999721</v>
      </c>
      <c r="H268" s="59">
        <f t="shared" si="105"/>
        <v>2.3099999999999721</v>
      </c>
      <c r="I268" s="60">
        <f t="shared" si="91"/>
        <v>2.3104399999999807</v>
      </c>
      <c r="J268" s="61">
        <f t="shared" si="92"/>
        <v>12.328738883999598</v>
      </c>
      <c r="K268" s="73">
        <f t="shared" si="93"/>
        <v>5942535335269331</v>
      </c>
      <c r="L268" s="74">
        <f t="shared" si="106"/>
        <v>52.400000000000027</v>
      </c>
      <c r="M268" s="79">
        <v>262</v>
      </c>
      <c r="N268" s="51">
        <f t="shared" si="94"/>
        <v>262</v>
      </c>
      <c r="O268" s="51">
        <f t="shared" si="95"/>
        <v>10</v>
      </c>
      <c r="P268" s="51">
        <v>1</v>
      </c>
      <c r="R268" s="63">
        <f t="shared" si="96"/>
        <v>452421818181.81824</v>
      </c>
      <c r="S268" s="63">
        <f t="shared" si="97"/>
        <v>118534516363636.37</v>
      </c>
      <c r="T268" s="63">
        <f t="shared" si="98"/>
        <v>5.9425353352693312E+16</v>
      </c>
      <c r="U268" s="63">
        <f t="shared" si="99"/>
        <v>2.9712676676346656E+17</v>
      </c>
      <c r="V268" s="63">
        <f t="shared" si="100"/>
        <v>85019.358786027151</v>
      </c>
      <c r="W268" s="51">
        <f t="shared" si="101"/>
        <v>501.33374797253254</v>
      </c>
      <c r="X268" s="72">
        <f t="shared" si="102"/>
        <v>3.7426443144839552</v>
      </c>
    </row>
    <row r="269" spans="1:24">
      <c r="A269" s="74">
        <f t="shared" si="89"/>
        <v>2272.3982787949872</v>
      </c>
      <c r="B269" s="74">
        <f t="shared" si="90"/>
        <v>8.7666666666666675</v>
      </c>
      <c r="C269" s="78">
        <v>10.865</v>
      </c>
      <c r="D269" s="77">
        <f t="shared" si="88"/>
        <v>134.95440609706182</v>
      </c>
      <c r="E269" s="59">
        <f t="shared" si="103"/>
        <v>0.36300000000000021</v>
      </c>
      <c r="F269" s="59">
        <f t="shared" si="104"/>
        <v>4.6299999999999439</v>
      </c>
      <c r="G269" s="59">
        <f t="shared" si="105"/>
        <v>2.314999999999972</v>
      </c>
      <c r="H269" s="59">
        <f t="shared" si="105"/>
        <v>2.314999999999972</v>
      </c>
      <c r="I269" s="60">
        <f t="shared" si="91"/>
        <v>2.3176899999999803</v>
      </c>
      <c r="J269" s="61">
        <f t="shared" si="92"/>
        <v>12.421022190249593</v>
      </c>
      <c r="K269" s="73">
        <f t="shared" si="93"/>
        <v>6826180564135636</v>
      </c>
      <c r="L269" s="74">
        <f t="shared" si="106"/>
        <v>52.60000000000003</v>
      </c>
      <c r="M269" s="79">
        <v>263</v>
      </c>
      <c r="N269" s="51">
        <f t="shared" si="94"/>
        <v>263</v>
      </c>
      <c r="O269" s="51">
        <f t="shared" si="95"/>
        <v>10</v>
      </c>
      <c r="P269" s="51">
        <v>1</v>
      </c>
      <c r="R269" s="63">
        <f t="shared" si="96"/>
        <v>452421818181.81824</v>
      </c>
      <c r="S269" s="63">
        <f t="shared" si="97"/>
        <v>118986938181818.2</v>
      </c>
      <c r="T269" s="63">
        <f t="shared" si="98"/>
        <v>6.826180564135636E+16</v>
      </c>
      <c r="U269" s="63">
        <f t="shared" si="99"/>
        <v>3.4130902820678182E+17</v>
      </c>
      <c r="V269" s="63">
        <f t="shared" si="100"/>
        <v>88093.306607952327</v>
      </c>
      <c r="W269" s="51">
        <f t="shared" si="101"/>
        <v>573.69158904693211</v>
      </c>
      <c r="X269" s="72">
        <f t="shared" si="102"/>
        <v>4.2510030286400724</v>
      </c>
    </row>
    <row r="270" spans="1:24">
      <c r="A270" s="74">
        <f t="shared" si="89"/>
        <v>2352.5342310339697</v>
      </c>
      <c r="B270" s="74">
        <f t="shared" si="90"/>
        <v>8.8000000000000007</v>
      </c>
      <c r="C270" s="78">
        <v>10.865</v>
      </c>
      <c r="D270" s="77">
        <f t="shared" si="88"/>
        <v>135.96314000895555</v>
      </c>
      <c r="E270" s="59">
        <f t="shared" si="103"/>
        <v>0.36400000000000021</v>
      </c>
      <c r="F270" s="59">
        <f t="shared" si="104"/>
        <v>4.6399999999999437</v>
      </c>
      <c r="G270" s="59">
        <f t="shared" si="105"/>
        <v>2.3199999999999719</v>
      </c>
      <c r="H270" s="59">
        <f t="shared" si="105"/>
        <v>2.3199999999999719</v>
      </c>
      <c r="I270" s="60">
        <f t="shared" si="91"/>
        <v>2.3249599999999804</v>
      </c>
      <c r="J270" s="61">
        <f t="shared" si="92"/>
        <v>12.513864703999591</v>
      </c>
      <c r="K270" s="73">
        <f t="shared" si="93"/>
        <v>7841222384935338</v>
      </c>
      <c r="L270" s="74">
        <f t="shared" si="106"/>
        <v>52.800000000000026</v>
      </c>
      <c r="M270" s="79">
        <v>264</v>
      </c>
      <c r="N270" s="51">
        <f t="shared" si="94"/>
        <v>264</v>
      </c>
      <c r="O270" s="51">
        <f t="shared" si="95"/>
        <v>10</v>
      </c>
      <c r="P270" s="51">
        <v>1</v>
      </c>
      <c r="R270" s="63">
        <f t="shared" si="96"/>
        <v>452421818181.81824</v>
      </c>
      <c r="S270" s="63">
        <f t="shared" si="97"/>
        <v>119439360000000.02</v>
      </c>
      <c r="T270" s="63">
        <f t="shared" si="98"/>
        <v>7.8412223849353376E+16</v>
      </c>
      <c r="U270" s="63">
        <f t="shared" si="99"/>
        <v>3.9206111924676685E+17</v>
      </c>
      <c r="V270" s="63">
        <f t="shared" si="100"/>
        <v>91278.328164118022</v>
      </c>
      <c r="W270" s="51">
        <f t="shared" si="101"/>
        <v>656.50237785394506</v>
      </c>
      <c r="X270" s="72">
        <f t="shared" si="102"/>
        <v>4.8285320404537799</v>
      </c>
    </row>
    <row r="271" spans="1:24">
      <c r="A271" s="74">
        <f t="shared" si="89"/>
        <v>2435.4961715256163</v>
      </c>
      <c r="B271" s="74">
        <f t="shared" si="90"/>
        <v>8.8333333333333339</v>
      </c>
      <c r="C271" s="78">
        <v>10.865</v>
      </c>
      <c r="D271" s="77">
        <f t="shared" si="88"/>
        <v>136.97797666640176</v>
      </c>
      <c r="E271" s="59">
        <f t="shared" si="103"/>
        <v>0.36500000000000021</v>
      </c>
      <c r="F271" s="59">
        <f t="shared" si="104"/>
        <v>4.6499999999999435</v>
      </c>
      <c r="G271" s="59">
        <f t="shared" si="105"/>
        <v>2.3249999999999718</v>
      </c>
      <c r="H271" s="59">
        <f t="shared" si="105"/>
        <v>2.3249999999999718</v>
      </c>
      <c r="I271" s="60">
        <f t="shared" si="91"/>
        <v>2.3322499999999802</v>
      </c>
      <c r="J271" s="61">
        <f t="shared" si="92"/>
        <v>12.607268906249585</v>
      </c>
      <c r="K271" s="73">
        <f t="shared" si="93"/>
        <v>9007199254741152</v>
      </c>
      <c r="L271" s="74">
        <f t="shared" si="106"/>
        <v>53.000000000000028</v>
      </c>
      <c r="M271" s="79">
        <v>265</v>
      </c>
      <c r="N271" s="51">
        <f t="shared" si="94"/>
        <v>265</v>
      </c>
      <c r="O271" s="51">
        <f t="shared" si="95"/>
        <v>10</v>
      </c>
      <c r="P271" s="51">
        <v>1</v>
      </c>
      <c r="R271" s="63">
        <f t="shared" si="96"/>
        <v>452421818181.81824</v>
      </c>
      <c r="S271" s="63">
        <f t="shared" si="97"/>
        <v>119891781818181.83</v>
      </c>
      <c r="T271" s="63">
        <f t="shared" si="98"/>
        <v>9.007199254741152E+16</v>
      </c>
      <c r="U271" s="63">
        <f t="shared" si="99"/>
        <v>4.503599627370576E+17</v>
      </c>
      <c r="V271" s="63">
        <f t="shared" si="100"/>
        <v>94578.434660911444</v>
      </c>
      <c r="W271" s="51">
        <f t="shared" si="101"/>
        <v>751.27745356230844</v>
      </c>
      <c r="X271" s="72">
        <f t="shared" si="102"/>
        <v>5.484658715553822</v>
      </c>
    </row>
    <row r="272" spans="1:24">
      <c r="A272" s="74">
        <f t="shared" si="89"/>
        <v>2521.3837585304345</v>
      </c>
      <c r="B272" s="74">
        <f t="shared" si="90"/>
        <v>8.8666666666666671</v>
      </c>
      <c r="C272" s="78">
        <v>10.865</v>
      </c>
      <c r="D272" s="77">
        <f t="shared" si="88"/>
        <v>137.99894309065547</v>
      </c>
      <c r="E272" s="59">
        <f t="shared" si="103"/>
        <v>0.36600000000000021</v>
      </c>
      <c r="F272" s="59">
        <f t="shared" si="104"/>
        <v>4.6599999999999433</v>
      </c>
      <c r="G272" s="59">
        <f t="shared" si="105"/>
        <v>2.3299999999999716</v>
      </c>
      <c r="H272" s="59">
        <f t="shared" si="105"/>
        <v>2.3299999999999716</v>
      </c>
      <c r="I272" s="60">
        <f t="shared" si="91"/>
        <v>2.3395599999999801</v>
      </c>
      <c r="J272" s="61">
        <f t="shared" si="92"/>
        <v>12.701237283999584</v>
      </c>
      <c r="K272" s="73">
        <f t="shared" si="93"/>
        <v>1.034655496705168E+16</v>
      </c>
      <c r="L272" s="74">
        <f t="shared" si="106"/>
        <v>53.200000000000024</v>
      </c>
      <c r="M272" s="79">
        <v>266</v>
      </c>
      <c r="N272" s="51">
        <f t="shared" si="94"/>
        <v>266</v>
      </c>
      <c r="O272" s="51">
        <f t="shared" si="95"/>
        <v>10</v>
      </c>
      <c r="P272" s="51">
        <v>1</v>
      </c>
      <c r="R272" s="63">
        <f t="shared" si="96"/>
        <v>452421818181.81824</v>
      </c>
      <c r="S272" s="63">
        <f t="shared" si="97"/>
        <v>120344203636363.66</v>
      </c>
      <c r="T272" s="63">
        <f t="shared" si="98"/>
        <v>1.034655496705168E+17</v>
      </c>
      <c r="U272" s="63">
        <f t="shared" si="99"/>
        <v>5.17327748352584E+17</v>
      </c>
      <c r="V272" s="63">
        <f t="shared" si="100"/>
        <v>97997.782081549551</v>
      </c>
      <c r="W272" s="51">
        <f t="shared" si="101"/>
        <v>859.74684732762034</v>
      </c>
      <c r="X272" s="72">
        <f t="shared" si="102"/>
        <v>6.2300973331573122</v>
      </c>
    </row>
    <row r="273" spans="1:24">
      <c r="A273" s="74">
        <f t="shared" si="89"/>
        <v>2610.3001647498963</v>
      </c>
      <c r="B273" s="74">
        <f t="shared" si="90"/>
        <v>8.9</v>
      </c>
      <c r="C273" s="78">
        <v>10.865</v>
      </c>
      <c r="D273" s="77">
        <f t="shared" si="88"/>
        <v>139.02606636816168</v>
      </c>
      <c r="E273" s="59">
        <f t="shared" si="103"/>
        <v>0.36700000000000021</v>
      </c>
      <c r="F273" s="59">
        <f t="shared" si="104"/>
        <v>4.6699999999999431</v>
      </c>
      <c r="G273" s="59">
        <f t="shared" si="105"/>
        <v>2.3349999999999715</v>
      </c>
      <c r="H273" s="59">
        <f t="shared" si="105"/>
        <v>2.3349999999999715</v>
      </c>
      <c r="I273" s="60">
        <f t="shared" si="91"/>
        <v>2.3468899999999797</v>
      </c>
      <c r="J273" s="61">
        <f t="shared" si="92"/>
        <v>12.795772330249578</v>
      </c>
      <c r="K273" s="73">
        <f t="shared" si="93"/>
        <v>1.1885070670538668E+16</v>
      </c>
      <c r="L273" s="74">
        <f t="shared" si="106"/>
        <v>53.400000000000027</v>
      </c>
      <c r="M273" s="79">
        <v>267</v>
      </c>
      <c r="N273" s="51">
        <f t="shared" si="94"/>
        <v>267</v>
      </c>
      <c r="O273" s="51">
        <f t="shared" si="95"/>
        <v>10</v>
      </c>
      <c r="P273" s="51">
        <v>1</v>
      </c>
      <c r="R273" s="63">
        <f t="shared" si="96"/>
        <v>452421818181.81824</v>
      </c>
      <c r="S273" s="63">
        <f t="shared" si="97"/>
        <v>120796625454545.47</v>
      </c>
      <c r="T273" s="63">
        <f t="shared" si="98"/>
        <v>1.1885070670538669E+17</v>
      </c>
      <c r="U273" s="63">
        <f t="shared" si="99"/>
        <v>5.942535335269335E+17</v>
      </c>
      <c r="V273" s="63">
        <f t="shared" si="100"/>
        <v>101540.67640877096</v>
      </c>
      <c r="W273" s="51">
        <f t="shared" si="101"/>
        <v>983.89095107718049</v>
      </c>
      <c r="X273" s="72">
        <f t="shared" si="102"/>
        <v>7.0770250268873394</v>
      </c>
    </row>
    <row r="274" spans="1:24">
      <c r="A274" s="74">
        <f t="shared" si="89"/>
        <v>2702.3522012629369</v>
      </c>
      <c r="B274" s="74">
        <f t="shared" si="90"/>
        <v>8.9333333333333336</v>
      </c>
      <c r="C274" s="78">
        <v>10.865</v>
      </c>
      <c r="D274" s="77">
        <f t="shared" si="88"/>
        <v>140.05937365055539</v>
      </c>
      <c r="E274" s="59">
        <f t="shared" si="103"/>
        <v>0.36800000000000022</v>
      </c>
      <c r="F274" s="59">
        <f t="shared" si="104"/>
        <v>4.6799999999999429</v>
      </c>
      <c r="G274" s="59">
        <f t="shared" si="105"/>
        <v>2.3399999999999714</v>
      </c>
      <c r="H274" s="59">
        <f t="shared" si="105"/>
        <v>2.3399999999999714</v>
      </c>
      <c r="I274" s="60">
        <f t="shared" si="91"/>
        <v>2.3542399999999799</v>
      </c>
      <c r="J274" s="61">
        <f t="shared" si="92"/>
        <v>12.890876543999575</v>
      </c>
      <c r="K274" s="73">
        <f t="shared" si="93"/>
        <v>1.3652361128271278E+16</v>
      </c>
      <c r="L274" s="74">
        <f t="shared" si="106"/>
        <v>53.60000000000003</v>
      </c>
      <c r="M274" s="79">
        <v>268</v>
      </c>
      <c r="N274" s="51">
        <f t="shared" si="94"/>
        <v>268</v>
      </c>
      <c r="O274" s="51">
        <f t="shared" si="95"/>
        <v>10</v>
      </c>
      <c r="P274" s="51">
        <v>1</v>
      </c>
      <c r="R274" s="63">
        <f t="shared" si="96"/>
        <v>452421818181.81824</v>
      </c>
      <c r="S274" s="63">
        <f t="shared" si="97"/>
        <v>121249047272727.28</v>
      </c>
      <c r="T274" s="63">
        <f t="shared" si="98"/>
        <v>1.3652361128271278E+17</v>
      </c>
      <c r="U274" s="63">
        <f t="shared" si="99"/>
        <v>6.826180564135639E+17</v>
      </c>
      <c r="V274" s="63">
        <f t="shared" si="100"/>
        <v>105211.57903583701</v>
      </c>
      <c r="W274" s="51">
        <f t="shared" si="101"/>
        <v>1125.9767755174867</v>
      </c>
      <c r="X274" s="72">
        <f t="shared" si="102"/>
        <v>8.0392818143451823</v>
      </c>
    </row>
    <row r="275" spans="1:24">
      <c r="A275" s="74">
        <f t="shared" si="89"/>
        <v>2797.6504458330528</v>
      </c>
      <c r="B275" s="74">
        <f t="shared" si="90"/>
        <v>8.9666666666666668</v>
      </c>
      <c r="C275" s="78">
        <v>10.865</v>
      </c>
      <c r="D275" s="77">
        <f t="shared" si="88"/>
        <v>141.09889215466157</v>
      </c>
      <c r="E275" s="59">
        <f t="shared" si="103"/>
        <v>0.36900000000000022</v>
      </c>
      <c r="F275" s="59">
        <f t="shared" si="104"/>
        <v>4.6899999999999427</v>
      </c>
      <c r="G275" s="59">
        <f t="shared" si="105"/>
        <v>2.3449999999999713</v>
      </c>
      <c r="H275" s="59">
        <f t="shared" si="105"/>
        <v>2.3449999999999713</v>
      </c>
      <c r="I275" s="60">
        <f t="shared" si="91"/>
        <v>2.3616099999999793</v>
      </c>
      <c r="J275" s="61">
        <f t="shared" si="92"/>
        <v>12.986552430249569</v>
      </c>
      <c r="K275" s="73">
        <f t="shared" si="93"/>
        <v>1.5682444769870682E+16</v>
      </c>
      <c r="L275" s="74">
        <f t="shared" si="106"/>
        <v>53.800000000000033</v>
      </c>
      <c r="M275" s="79">
        <v>269</v>
      </c>
      <c r="N275" s="51">
        <f t="shared" si="94"/>
        <v>269</v>
      </c>
      <c r="O275" s="51">
        <f t="shared" si="95"/>
        <v>10</v>
      </c>
      <c r="P275" s="51">
        <v>1</v>
      </c>
      <c r="R275" s="63">
        <f t="shared" si="96"/>
        <v>452421818181.81824</v>
      </c>
      <c r="S275" s="63">
        <f t="shared" si="97"/>
        <v>121701469090909.11</v>
      </c>
      <c r="T275" s="63">
        <f t="shared" si="98"/>
        <v>1.5682444769870682E+17</v>
      </c>
      <c r="U275" s="63">
        <f t="shared" si="99"/>
        <v>7.8412223849353408E+17</v>
      </c>
      <c r="V275" s="63">
        <f t="shared" si="100"/>
        <v>109015.11237262796</v>
      </c>
      <c r="W275" s="51">
        <f t="shared" si="101"/>
        <v>1288.5994628508665</v>
      </c>
      <c r="X275" s="72">
        <f t="shared" si="102"/>
        <v>9.1325980181219606</v>
      </c>
    </row>
    <row r="276" spans="1:24">
      <c r="A276" s="74">
        <f t="shared" si="89"/>
        <v>2896.3093757401516</v>
      </c>
      <c r="B276" s="74">
        <f t="shared" si="90"/>
        <v>9</v>
      </c>
      <c r="C276" s="78">
        <v>10.865</v>
      </c>
      <c r="D276" s="77">
        <f t="shared" si="88"/>
        <v>142.14464916249528</v>
      </c>
      <c r="E276" s="59">
        <f t="shared" si="103"/>
        <v>0.37000000000000022</v>
      </c>
      <c r="F276" s="59">
        <f t="shared" si="104"/>
        <v>4.6999999999999424</v>
      </c>
      <c r="G276" s="59">
        <f t="shared" si="105"/>
        <v>2.3499999999999712</v>
      </c>
      <c r="H276" s="59">
        <f t="shared" si="105"/>
        <v>2.3499999999999712</v>
      </c>
      <c r="I276" s="60">
        <f t="shared" si="91"/>
        <v>2.3689999999999793</v>
      </c>
      <c r="J276" s="61">
        <f t="shared" si="92"/>
        <v>13.082802499999566</v>
      </c>
      <c r="K276" s="73">
        <f t="shared" si="93"/>
        <v>1.8014398509482304E+16</v>
      </c>
      <c r="L276" s="74">
        <f t="shared" si="106"/>
        <v>54.000000000000021</v>
      </c>
      <c r="M276" s="79">
        <v>270</v>
      </c>
      <c r="N276" s="51">
        <f t="shared" si="94"/>
        <v>270</v>
      </c>
      <c r="O276" s="51">
        <f t="shared" si="95"/>
        <v>10</v>
      </c>
      <c r="P276" s="51">
        <v>1</v>
      </c>
      <c r="R276" s="63">
        <f t="shared" si="96"/>
        <v>452421818181.81824</v>
      </c>
      <c r="S276" s="63">
        <f t="shared" si="97"/>
        <v>122153890909090.92</v>
      </c>
      <c r="T276" s="63">
        <f t="shared" si="98"/>
        <v>1.8014398509482304E+17</v>
      </c>
      <c r="U276" s="63">
        <f t="shared" si="99"/>
        <v>9.007199254741152E+17</v>
      </c>
      <c r="V276" s="63">
        <f t="shared" si="100"/>
        <v>112956.06565386591</v>
      </c>
      <c r="W276" s="51">
        <f t="shared" si="101"/>
        <v>1474.7298162519389</v>
      </c>
      <c r="X276" s="72">
        <f t="shared" si="102"/>
        <v>10.374852834355195</v>
      </c>
    </row>
    <row r="277" spans="1:24">
      <c r="A277" s="74">
        <f t="shared" si="89"/>
        <v>2998.4475052966964</v>
      </c>
      <c r="B277" s="74">
        <f t="shared" si="90"/>
        <v>9.0333333333333332</v>
      </c>
      <c r="C277" s="78">
        <v>10.865</v>
      </c>
      <c r="D277" s="77">
        <f t="shared" si="88"/>
        <v>143.19667202126152</v>
      </c>
      <c r="E277" s="59">
        <f t="shared" si="103"/>
        <v>0.37100000000000022</v>
      </c>
      <c r="F277" s="59">
        <f t="shared" si="104"/>
        <v>4.7099999999999422</v>
      </c>
      <c r="G277" s="59">
        <f t="shared" si="105"/>
        <v>2.3549999999999711</v>
      </c>
      <c r="H277" s="59">
        <f t="shared" si="105"/>
        <v>2.3549999999999711</v>
      </c>
      <c r="I277" s="60">
        <f t="shared" si="91"/>
        <v>2.3764099999999795</v>
      </c>
      <c r="J277" s="61">
        <f t="shared" si="92"/>
        <v>13.179629270249563</v>
      </c>
      <c r="K277" s="73">
        <f t="shared" si="93"/>
        <v>2.0693109934103368E+16</v>
      </c>
      <c r="L277" s="74">
        <f t="shared" si="106"/>
        <v>54.200000000000024</v>
      </c>
      <c r="M277" s="79">
        <v>271</v>
      </c>
      <c r="N277" s="51">
        <f t="shared" si="94"/>
        <v>271</v>
      </c>
      <c r="O277" s="51">
        <f t="shared" si="95"/>
        <v>10</v>
      </c>
      <c r="P277" s="51">
        <v>1</v>
      </c>
      <c r="R277" s="63">
        <f t="shared" si="96"/>
        <v>452421818181.81824</v>
      </c>
      <c r="S277" s="63">
        <f t="shared" si="97"/>
        <v>122606312727272.75</v>
      </c>
      <c r="T277" s="63">
        <f t="shared" si="98"/>
        <v>2.0693109934103366E+17</v>
      </c>
      <c r="U277" s="63">
        <f t="shared" si="99"/>
        <v>1.0346554967051684E+18</v>
      </c>
      <c r="V277" s="63">
        <f t="shared" si="100"/>
        <v>117039.4009567477</v>
      </c>
      <c r="W277" s="51">
        <f t="shared" si="101"/>
        <v>1687.7687187390929</v>
      </c>
      <c r="X277" s="72">
        <f t="shared" si="102"/>
        <v>11.786368320686229</v>
      </c>
    </row>
    <row r="278" spans="1:24">
      <c r="A278" s="74">
        <f t="shared" si="89"/>
        <v>3104.1875282133524</v>
      </c>
      <c r="B278" s="74">
        <f t="shared" si="90"/>
        <v>9.0666666666666664</v>
      </c>
      <c r="C278" s="78">
        <v>10.865</v>
      </c>
      <c r="D278" s="77">
        <f t="shared" si="88"/>
        <v>144.25498814335521</v>
      </c>
      <c r="E278" s="59">
        <f t="shared" si="103"/>
        <v>0.37200000000000022</v>
      </c>
      <c r="F278" s="59">
        <f t="shared" si="104"/>
        <v>4.719999999999942</v>
      </c>
      <c r="G278" s="59">
        <f t="shared" si="105"/>
        <v>2.359999999999971</v>
      </c>
      <c r="H278" s="59">
        <f t="shared" si="105"/>
        <v>2.359999999999971</v>
      </c>
      <c r="I278" s="60">
        <f t="shared" si="91"/>
        <v>2.3838399999999793</v>
      </c>
      <c r="J278" s="61">
        <f t="shared" si="92"/>
        <v>13.277035263999558</v>
      </c>
      <c r="K278" s="73">
        <f t="shared" si="93"/>
        <v>2.3770141341077344E+16</v>
      </c>
      <c r="L278" s="74">
        <f t="shared" si="106"/>
        <v>54.400000000000027</v>
      </c>
      <c r="M278" s="79">
        <v>272</v>
      </c>
      <c r="N278" s="51">
        <f t="shared" si="94"/>
        <v>272</v>
      </c>
      <c r="O278" s="51">
        <f t="shared" si="95"/>
        <v>10</v>
      </c>
      <c r="P278" s="51">
        <v>1</v>
      </c>
      <c r="R278" s="63">
        <f t="shared" si="96"/>
        <v>452421818181.81824</v>
      </c>
      <c r="S278" s="63">
        <f t="shared" si="97"/>
        <v>123058734545454.56</v>
      </c>
      <c r="T278" s="63">
        <f t="shared" si="98"/>
        <v>2.3770141341077344E+17</v>
      </c>
      <c r="U278" s="63">
        <f t="shared" si="99"/>
        <v>1.1885070670538673E+18</v>
      </c>
      <c r="V278" s="63">
        <f t="shared" si="100"/>
        <v>121270.25943553496</v>
      </c>
      <c r="W278" s="51">
        <f t="shared" si="101"/>
        <v>1931.6094407177004</v>
      </c>
      <c r="X278" s="72">
        <f t="shared" si="102"/>
        <v>13.390243662133466</v>
      </c>
    </row>
    <row r="279" spans="1:24">
      <c r="A279" s="74">
        <f t="shared" si="89"/>
        <v>3213.6564649851507</v>
      </c>
      <c r="B279" s="74">
        <f t="shared" si="90"/>
        <v>9.1</v>
      </c>
      <c r="C279" s="78">
        <v>10.865</v>
      </c>
      <c r="D279" s="77">
        <f t="shared" si="88"/>
        <v>145.31962500636141</v>
      </c>
      <c r="E279" s="59">
        <f t="shared" si="103"/>
        <v>0.37300000000000022</v>
      </c>
      <c r="F279" s="59">
        <f t="shared" si="104"/>
        <v>4.7299999999999418</v>
      </c>
      <c r="G279" s="59">
        <f t="shared" si="105"/>
        <v>2.3649999999999709</v>
      </c>
      <c r="H279" s="59">
        <f t="shared" si="105"/>
        <v>2.3649999999999709</v>
      </c>
      <c r="I279" s="60">
        <f t="shared" si="91"/>
        <v>2.3912899999999793</v>
      </c>
      <c r="J279" s="61">
        <f t="shared" si="92"/>
        <v>13.375023010249555</v>
      </c>
      <c r="K279" s="73">
        <f t="shared" si="93"/>
        <v>2.7304722256542564E+16</v>
      </c>
      <c r="L279" s="74">
        <f t="shared" si="106"/>
        <v>54.60000000000003</v>
      </c>
      <c r="M279" s="79">
        <v>273</v>
      </c>
      <c r="N279" s="51">
        <f t="shared" si="94"/>
        <v>273</v>
      </c>
      <c r="O279" s="51">
        <f t="shared" si="95"/>
        <v>10</v>
      </c>
      <c r="P279" s="51">
        <v>1</v>
      </c>
      <c r="R279" s="63">
        <f t="shared" si="96"/>
        <v>452421818181.81824</v>
      </c>
      <c r="S279" s="63">
        <f t="shared" si="97"/>
        <v>123511156363636.37</v>
      </c>
      <c r="T279" s="63">
        <f t="shared" si="98"/>
        <v>2.7304722256542563E+17</v>
      </c>
      <c r="U279" s="63">
        <f t="shared" si="99"/>
        <v>1.3652361128271281E+18</v>
      </c>
      <c r="V279" s="63">
        <f t="shared" si="100"/>
        <v>125653.9677809194</v>
      </c>
      <c r="W279" s="51">
        <f t="shared" si="101"/>
        <v>2210.7089805031978</v>
      </c>
      <c r="X279" s="72">
        <f t="shared" si="102"/>
        <v>15.212735240724875</v>
      </c>
    </row>
    <row r="280" spans="1:24">
      <c r="A280" s="74">
        <f t="shared" si="89"/>
        <v>3326.9858154752037</v>
      </c>
      <c r="B280" s="74">
        <f t="shared" si="90"/>
        <v>9.1333333333333329</v>
      </c>
      <c r="C280" s="78">
        <v>10.865</v>
      </c>
      <c r="D280" s="77">
        <f t="shared" si="88"/>
        <v>146.39061015305512</v>
      </c>
      <c r="E280" s="59">
        <f t="shared" si="103"/>
        <v>0.37400000000000022</v>
      </c>
      <c r="F280" s="59">
        <f t="shared" si="104"/>
        <v>4.7399999999999416</v>
      </c>
      <c r="G280" s="59">
        <f t="shared" ref="G280:H295" si="107">G279+0.5%</f>
        <v>2.3699999999999708</v>
      </c>
      <c r="H280" s="59">
        <f t="shared" si="107"/>
        <v>2.3699999999999708</v>
      </c>
      <c r="I280" s="60">
        <f t="shared" si="91"/>
        <v>2.3987599999999789</v>
      </c>
      <c r="J280" s="61">
        <f t="shared" si="92"/>
        <v>13.47359504399955</v>
      </c>
      <c r="K280" s="73">
        <f t="shared" si="93"/>
        <v>3.1364889539741372E+16</v>
      </c>
      <c r="L280" s="74">
        <f t="shared" si="106"/>
        <v>54.800000000000026</v>
      </c>
      <c r="M280" s="79">
        <v>274</v>
      </c>
      <c r="N280" s="51">
        <f t="shared" si="94"/>
        <v>274</v>
      </c>
      <c r="O280" s="51">
        <f t="shared" si="95"/>
        <v>10</v>
      </c>
      <c r="P280" s="51">
        <v>1</v>
      </c>
      <c r="R280" s="63">
        <f t="shared" si="96"/>
        <v>452421818181.81824</v>
      </c>
      <c r="S280" s="63">
        <f t="shared" si="97"/>
        <v>123963578181818.2</v>
      </c>
      <c r="T280" s="63">
        <f t="shared" si="98"/>
        <v>3.136488953974137E+17</v>
      </c>
      <c r="U280" s="63">
        <f t="shared" si="99"/>
        <v>1.5682444769870684E+18</v>
      </c>
      <c r="V280" s="63">
        <f t="shared" si="100"/>
        <v>130196.04491226297</v>
      </c>
      <c r="W280" s="51">
        <f t="shared" si="101"/>
        <v>2530.1697482254244</v>
      </c>
      <c r="X280" s="72">
        <f t="shared" si="102"/>
        <v>17.283688793837715</v>
      </c>
    </row>
    <row r="281" spans="1:24">
      <c r="A281" s="74">
        <f t="shared" si="89"/>
        <v>3444.3117168792796</v>
      </c>
      <c r="B281" s="74">
        <f t="shared" si="90"/>
        <v>9.1666666666666661</v>
      </c>
      <c r="C281" s="78">
        <v>10.865</v>
      </c>
      <c r="D281" s="77">
        <f t="shared" si="88"/>
        <v>147.46797119140132</v>
      </c>
      <c r="E281" s="59">
        <f t="shared" si="103"/>
        <v>0.37500000000000022</v>
      </c>
      <c r="F281" s="59">
        <f t="shared" si="104"/>
        <v>4.7499999999999414</v>
      </c>
      <c r="G281" s="59">
        <f t="shared" si="107"/>
        <v>2.3749999999999707</v>
      </c>
      <c r="H281" s="59">
        <f t="shared" si="107"/>
        <v>2.3749999999999707</v>
      </c>
      <c r="I281" s="60">
        <f t="shared" si="91"/>
        <v>2.4062499999999787</v>
      </c>
      <c r="J281" s="61">
        <f t="shared" si="92"/>
        <v>13.572753906249545</v>
      </c>
      <c r="K281" s="73">
        <f t="shared" si="93"/>
        <v>3.6028797018964632E+16</v>
      </c>
      <c r="L281" s="74">
        <f t="shared" si="106"/>
        <v>55.000000000000028</v>
      </c>
      <c r="M281" s="79">
        <v>275</v>
      </c>
      <c r="N281" s="51">
        <f t="shared" si="94"/>
        <v>275</v>
      </c>
      <c r="O281" s="51">
        <f t="shared" si="95"/>
        <v>10</v>
      </c>
      <c r="P281" s="51">
        <v>1</v>
      </c>
      <c r="R281" s="63">
        <f t="shared" si="96"/>
        <v>452421818181.81824</v>
      </c>
      <c r="S281" s="63">
        <f t="shared" si="97"/>
        <v>124416000000000.02</v>
      </c>
      <c r="T281" s="63">
        <f t="shared" si="98"/>
        <v>3.6028797018964634E+17</v>
      </c>
      <c r="U281" s="63">
        <f t="shared" si="99"/>
        <v>1.8014398509482317E+18</v>
      </c>
      <c r="V281" s="63">
        <f t="shared" si="100"/>
        <v>134902.20891110512</v>
      </c>
      <c r="W281" s="51">
        <f t="shared" si="101"/>
        <v>2895.833093731082</v>
      </c>
      <c r="X281" s="72">
        <f t="shared" si="102"/>
        <v>19.63703080971073</v>
      </c>
    </row>
    <row r="282" spans="1:24">
      <c r="A282" s="74">
        <f t="shared" si="89"/>
        <v>3565.7751072609922</v>
      </c>
      <c r="B282" s="74">
        <f t="shared" si="90"/>
        <v>9.1999999999999993</v>
      </c>
      <c r="C282" s="78">
        <v>10.865</v>
      </c>
      <c r="D282" s="77">
        <f t="shared" si="88"/>
        <v>148.55173579455501</v>
      </c>
      <c r="E282" s="59">
        <f t="shared" si="103"/>
        <v>0.37600000000000022</v>
      </c>
      <c r="F282" s="59">
        <f t="shared" si="104"/>
        <v>4.7599999999999412</v>
      </c>
      <c r="G282" s="59">
        <f t="shared" si="107"/>
        <v>2.3799999999999706</v>
      </c>
      <c r="H282" s="59">
        <f t="shared" si="107"/>
        <v>2.3799999999999706</v>
      </c>
      <c r="I282" s="60">
        <f t="shared" si="91"/>
        <v>2.4137599999999786</v>
      </c>
      <c r="J282" s="61">
        <f t="shared" si="92"/>
        <v>13.672502143999541</v>
      </c>
      <c r="K282" s="73">
        <f t="shared" si="93"/>
        <v>4.1386219868206752E+16</v>
      </c>
      <c r="L282" s="74">
        <f t="shared" si="106"/>
        <v>55.200000000000031</v>
      </c>
      <c r="M282" s="79">
        <v>276</v>
      </c>
      <c r="N282" s="51">
        <f t="shared" si="94"/>
        <v>276</v>
      </c>
      <c r="O282" s="51">
        <f t="shared" si="95"/>
        <v>10</v>
      </c>
      <c r="P282" s="51">
        <v>1</v>
      </c>
      <c r="R282" s="63">
        <f t="shared" si="96"/>
        <v>452421818181.81824</v>
      </c>
      <c r="S282" s="63">
        <f t="shared" si="97"/>
        <v>124868421818181.83</v>
      </c>
      <c r="T282" s="63">
        <f t="shared" si="98"/>
        <v>4.1386219868206752E+17</v>
      </c>
      <c r="U282" s="63">
        <f t="shared" si="99"/>
        <v>2.0693109934103375E+18</v>
      </c>
      <c r="V282" s="63">
        <f t="shared" si="100"/>
        <v>139778.38420463091</v>
      </c>
      <c r="W282" s="51">
        <f t="shared" si="101"/>
        <v>3314.3863969441627</v>
      </c>
      <c r="X282" s="72">
        <f t="shared" si="102"/>
        <v>22.311327290903641</v>
      </c>
    </row>
    <row r="283" spans="1:24">
      <c r="A283" s="74">
        <f t="shared" si="89"/>
        <v>3691.5218948540301</v>
      </c>
      <c r="B283" s="74">
        <f t="shared" si="90"/>
        <v>9.2333333333333325</v>
      </c>
      <c r="C283" s="78">
        <v>10.865</v>
      </c>
      <c r="D283" s="77">
        <f t="shared" si="88"/>
        <v>149.64193170086122</v>
      </c>
      <c r="E283" s="59">
        <f t="shared" si="103"/>
        <v>0.37700000000000022</v>
      </c>
      <c r="F283" s="59">
        <f t="shared" si="104"/>
        <v>4.769999999999941</v>
      </c>
      <c r="G283" s="59">
        <f t="shared" si="107"/>
        <v>2.3849999999999705</v>
      </c>
      <c r="H283" s="59">
        <f t="shared" si="107"/>
        <v>2.3849999999999705</v>
      </c>
      <c r="I283" s="60">
        <f t="shared" si="91"/>
        <v>2.4212899999999786</v>
      </c>
      <c r="J283" s="61">
        <f t="shared" si="92"/>
        <v>13.772842310249537</v>
      </c>
      <c r="K283" s="73">
        <f t="shared" si="93"/>
        <v>4.7540282682154696E+16</v>
      </c>
      <c r="L283" s="74">
        <f t="shared" si="106"/>
        <v>55.400000000000034</v>
      </c>
      <c r="M283" s="79">
        <v>277</v>
      </c>
      <c r="N283" s="51">
        <f t="shared" si="94"/>
        <v>277</v>
      </c>
      <c r="O283" s="51">
        <f t="shared" si="95"/>
        <v>10</v>
      </c>
      <c r="P283" s="51">
        <v>1</v>
      </c>
      <c r="R283" s="63">
        <f t="shared" si="96"/>
        <v>452421818181.81824</v>
      </c>
      <c r="S283" s="63">
        <f t="shared" si="97"/>
        <v>125320843636363.66</v>
      </c>
      <c r="T283" s="63">
        <f t="shared" si="98"/>
        <v>4.7540282682154694E+17</v>
      </c>
      <c r="U283" s="63">
        <f t="shared" si="99"/>
        <v>2.3770141341077345E+18</v>
      </c>
      <c r="V283" s="63">
        <f t="shared" si="100"/>
        <v>144830.70900810644</v>
      </c>
      <c r="W283" s="51">
        <f t="shared" si="101"/>
        <v>3793.485688629708</v>
      </c>
      <c r="X283" s="72">
        <f t="shared" si="102"/>
        <v>25.350419133943028</v>
      </c>
    </row>
    <row r="284" spans="1:24">
      <c r="A284" s="74">
        <f t="shared" si="89"/>
        <v>3821.7031333348355</v>
      </c>
      <c r="B284" s="74">
        <f t="shared" si="90"/>
        <v>9.2666666666666675</v>
      </c>
      <c r="C284" s="78">
        <v>10.865</v>
      </c>
      <c r="D284" s="77">
        <f t="shared" si="88"/>
        <v>150.73858671385494</v>
      </c>
      <c r="E284" s="59">
        <f t="shared" si="103"/>
        <v>0.37800000000000022</v>
      </c>
      <c r="F284" s="59">
        <f t="shared" si="104"/>
        <v>4.7799999999999407</v>
      </c>
      <c r="G284" s="59">
        <f t="shared" si="107"/>
        <v>2.3899999999999704</v>
      </c>
      <c r="H284" s="59">
        <f t="shared" si="107"/>
        <v>2.3899999999999704</v>
      </c>
      <c r="I284" s="60">
        <f t="shared" si="91"/>
        <v>2.4288399999999783</v>
      </c>
      <c r="J284" s="61">
        <f t="shared" si="92"/>
        <v>13.873776963999534</v>
      </c>
      <c r="K284" s="73">
        <f t="shared" si="93"/>
        <v>5.4609444513085136E+16</v>
      </c>
      <c r="L284" s="74">
        <f t="shared" si="106"/>
        <v>55.600000000000023</v>
      </c>
      <c r="M284" s="79">
        <v>278</v>
      </c>
      <c r="N284" s="51">
        <f t="shared" si="94"/>
        <v>278</v>
      </c>
      <c r="O284" s="51">
        <f t="shared" si="95"/>
        <v>10</v>
      </c>
      <c r="P284" s="51">
        <v>1</v>
      </c>
      <c r="R284" s="63">
        <f t="shared" si="96"/>
        <v>452421818181.81824</v>
      </c>
      <c r="S284" s="63">
        <f t="shared" si="97"/>
        <v>125773265454545.47</v>
      </c>
      <c r="T284" s="63">
        <f t="shared" si="98"/>
        <v>5.4609444513085133E+17</v>
      </c>
      <c r="U284" s="63">
        <f t="shared" si="99"/>
        <v>2.7304722256542566E+18</v>
      </c>
      <c r="V284" s="63">
        <f t="shared" si="100"/>
        <v>150065.54303561454</v>
      </c>
      <c r="W284" s="51">
        <f t="shared" si="101"/>
        <v>4341.8960552328999</v>
      </c>
      <c r="X284" s="72">
        <f t="shared" si="102"/>
        <v>28.804144644629471</v>
      </c>
    </row>
    <row r="285" spans="1:24">
      <c r="A285" s="74">
        <f t="shared" si="89"/>
        <v>3956.4752032762431</v>
      </c>
      <c r="B285" s="74">
        <f t="shared" si="90"/>
        <v>9.3000000000000007</v>
      </c>
      <c r="C285" s="78">
        <v>10.865</v>
      </c>
      <c r="D285" s="77">
        <f t="shared" si="88"/>
        <v>151.84172870226112</v>
      </c>
      <c r="E285" s="59">
        <f t="shared" si="103"/>
        <v>0.37900000000000023</v>
      </c>
      <c r="F285" s="59">
        <f t="shared" si="104"/>
        <v>4.7899999999999405</v>
      </c>
      <c r="G285" s="59">
        <f t="shared" si="107"/>
        <v>2.3949999999999703</v>
      </c>
      <c r="H285" s="59">
        <f t="shared" si="107"/>
        <v>2.3949999999999703</v>
      </c>
      <c r="I285" s="60">
        <f t="shared" si="91"/>
        <v>2.4364099999999782</v>
      </c>
      <c r="J285" s="61">
        <f t="shared" si="92"/>
        <v>13.975308670249529</v>
      </c>
      <c r="K285" s="73">
        <f t="shared" si="93"/>
        <v>6.2729779079482768E+16</v>
      </c>
      <c r="L285" s="74">
        <f t="shared" si="106"/>
        <v>55.800000000000026</v>
      </c>
      <c r="M285" s="79">
        <v>279</v>
      </c>
      <c r="N285" s="51">
        <f t="shared" si="94"/>
        <v>279</v>
      </c>
      <c r="O285" s="51">
        <f t="shared" si="95"/>
        <v>10</v>
      </c>
      <c r="P285" s="51">
        <v>1</v>
      </c>
      <c r="R285" s="63">
        <f t="shared" si="96"/>
        <v>452421818181.81824</v>
      </c>
      <c r="S285" s="63">
        <f t="shared" si="97"/>
        <v>126225687272727.28</v>
      </c>
      <c r="T285" s="63">
        <f t="shared" si="98"/>
        <v>6.2729779079482765E+17</v>
      </c>
      <c r="U285" s="63">
        <f t="shared" si="99"/>
        <v>3.1364889539741384E+18</v>
      </c>
      <c r="V285" s="63">
        <f t="shared" si="100"/>
        <v>155489.47548875635</v>
      </c>
      <c r="W285" s="51">
        <f t="shared" si="101"/>
        <v>4969.6524087008365</v>
      </c>
      <c r="X285" s="72">
        <f t="shared" si="102"/>
        <v>32.729161154675602</v>
      </c>
    </row>
    <row r="286" spans="1:24">
      <c r="A286" s="74">
        <f t="shared" si="89"/>
        <v>4096.0000000000782</v>
      </c>
      <c r="B286" s="74">
        <f t="shared" si="90"/>
        <v>9.3333333333333339</v>
      </c>
      <c r="C286" s="78">
        <v>10.865</v>
      </c>
      <c r="D286" s="77">
        <f t="shared" si="88"/>
        <v>152.95138559999484</v>
      </c>
      <c r="E286" s="59">
        <f t="shared" si="103"/>
        <v>0.38000000000000023</v>
      </c>
      <c r="F286" s="59">
        <f t="shared" si="104"/>
        <v>4.7999999999999403</v>
      </c>
      <c r="G286" s="59">
        <f t="shared" si="107"/>
        <v>2.3999999999999702</v>
      </c>
      <c r="H286" s="59">
        <f t="shared" si="107"/>
        <v>2.3999999999999702</v>
      </c>
      <c r="I286" s="60">
        <f t="shared" si="91"/>
        <v>2.4439999999999782</v>
      </c>
      <c r="J286" s="61">
        <f t="shared" si="92"/>
        <v>14.077439999999523</v>
      </c>
      <c r="K286" s="73">
        <f t="shared" si="93"/>
        <v>7.205759403792928E+16</v>
      </c>
      <c r="L286" s="74">
        <f t="shared" si="106"/>
        <v>56.000000000000028</v>
      </c>
      <c r="M286" s="79">
        <v>280</v>
      </c>
      <c r="N286" s="51">
        <f t="shared" si="94"/>
        <v>280</v>
      </c>
      <c r="O286" s="51">
        <f t="shared" si="95"/>
        <v>10</v>
      </c>
      <c r="P286" s="51">
        <v>12</v>
      </c>
      <c r="R286" s="63">
        <f t="shared" si="96"/>
        <v>5429061818181.8184</v>
      </c>
      <c r="S286" s="63">
        <f t="shared" si="97"/>
        <v>1520137309090909.2</v>
      </c>
      <c r="T286" s="63">
        <f t="shared" si="98"/>
        <v>7.205759403792928E+17</v>
      </c>
      <c r="U286" s="63">
        <f t="shared" si="99"/>
        <v>3.6028797018964639E+18</v>
      </c>
      <c r="V286" s="63">
        <f t="shared" si="100"/>
        <v>161109.33333333643</v>
      </c>
      <c r="W286" s="51">
        <f t="shared" si="101"/>
        <v>474.02029808098075</v>
      </c>
      <c r="X286" s="72">
        <f t="shared" si="102"/>
        <v>3.0991566125504701</v>
      </c>
    </row>
    <row r="287" spans="1:24">
      <c r="A287" s="74">
        <f t="shared" si="89"/>
        <v>4240.4451280543635</v>
      </c>
      <c r="B287" s="74">
        <f t="shared" si="90"/>
        <v>9.3666666666666671</v>
      </c>
      <c r="C287" s="78">
        <v>10.865</v>
      </c>
      <c r="D287" s="77">
        <f t="shared" si="88"/>
        <v>154.06758540616107</v>
      </c>
      <c r="E287" s="59">
        <f t="shared" si="103"/>
        <v>0.38100000000000023</v>
      </c>
      <c r="F287" s="59">
        <f t="shared" si="104"/>
        <v>4.8099999999999401</v>
      </c>
      <c r="G287" s="59">
        <f t="shared" si="107"/>
        <v>2.4049999999999701</v>
      </c>
      <c r="H287" s="59">
        <f t="shared" si="107"/>
        <v>2.4049999999999701</v>
      </c>
      <c r="I287" s="60">
        <f t="shared" si="91"/>
        <v>2.4516099999999783</v>
      </c>
      <c r="J287" s="61">
        <f t="shared" si="92"/>
        <v>14.180173530249522</v>
      </c>
      <c r="K287" s="73">
        <f t="shared" si="93"/>
        <v>8.2772439736413536E+16</v>
      </c>
      <c r="L287" s="74">
        <f t="shared" si="106"/>
        <v>56.200000000000031</v>
      </c>
      <c r="M287" s="79">
        <v>281</v>
      </c>
      <c r="N287" s="51">
        <f t="shared" si="94"/>
        <v>281</v>
      </c>
      <c r="O287" s="51">
        <f t="shared" si="95"/>
        <v>10</v>
      </c>
      <c r="P287" s="51">
        <v>1</v>
      </c>
      <c r="R287" s="63">
        <f t="shared" si="96"/>
        <v>5429061818181.8184</v>
      </c>
      <c r="S287" s="63">
        <f t="shared" si="97"/>
        <v>1525566370909091</v>
      </c>
      <c r="T287" s="63">
        <f t="shared" si="98"/>
        <v>8.2772439736413542E+17</v>
      </c>
      <c r="U287" s="63">
        <f t="shared" si="99"/>
        <v>4.1386219868206771E+18</v>
      </c>
      <c r="V287" s="63">
        <f t="shared" si="100"/>
        <v>166932.18987440679</v>
      </c>
      <c r="W287" s="51">
        <f t="shared" si="101"/>
        <v>542.56859167057496</v>
      </c>
      <c r="X287" s="72">
        <f t="shared" si="102"/>
        <v>3.5216271498007004</v>
      </c>
    </row>
    <row r="288" spans="1:24">
      <c r="A288" s="74">
        <f t="shared" si="89"/>
        <v>4389.9841025487412</v>
      </c>
      <c r="B288" s="74">
        <f t="shared" si="90"/>
        <v>9.4</v>
      </c>
      <c r="C288" s="78">
        <v>10.865</v>
      </c>
      <c r="D288" s="77">
        <f t="shared" si="88"/>
        <v>155.19035618505475</v>
      </c>
      <c r="E288" s="59">
        <f t="shared" si="103"/>
        <v>0.38200000000000023</v>
      </c>
      <c r="F288" s="59">
        <f t="shared" si="104"/>
        <v>4.8199999999999399</v>
      </c>
      <c r="G288" s="59">
        <f t="shared" si="107"/>
        <v>2.4099999999999699</v>
      </c>
      <c r="H288" s="59">
        <f t="shared" si="107"/>
        <v>2.4099999999999699</v>
      </c>
      <c r="I288" s="60">
        <f t="shared" si="91"/>
        <v>2.4592399999999781</v>
      </c>
      <c r="J288" s="61">
        <f t="shared" si="92"/>
        <v>14.283511843999516</v>
      </c>
      <c r="K288" s="73">
        <f t="shared" si="93"/>
        <v>9.5080565364309424E+16</v>
      </c>
      <c r="L288" s="74">
        <f t="shared" si="106"/>
        <v>56.400000000000027</v>
      </c>
      <c r="M288" s="79">
        <v>282</v>
      </c>
      <c r="N288" s="51">
        <f t="shared" si="94"/>
        <v>282</v>
      </c>
      <c r="O288" s="51">
        <f t="shared" si="95"/>
        <v>10</v>
      </c>
      <c r="P288" s="51">
        <v>1</v>
      </c>
      <c r="R288" s="63">
        <f t="shared" si="96"/>
        <v>5429061818181.8184</v>
      </c>
      <c r="S288" s="63">
        <f t="shared" si="97"/>
        <v>1530995432727272.7</v>
      </c>
      <c r="T288" s="63">
        <f t="shared" si="98"/>
        <v>9.5080565364309427E+17</v>
      </c>
      <c r="U288" s="63">
        <f t="shared" si="99"/>
        <v>4.7540282682154711E+18</v>
      </c>
      <c r="V288" s="63">
        <f t="shared" si="100"/>
        <v>172965.37364042041</v>
      </c>
      <c r="W288" s="51">
        <f t="shared" si="101"/>
        <v>621.03755067992302</v>
      </c>
      <c r="X288" s="72">
        <f t="shared" si="102"/>
        <v>4.0017792725430361</v>
      </c>
    </row>
    <row r="289" spans="1:24">
      <c r="A289" s="74">
        <f t="shared" si="89"/>
        <v>4544.7965575899816</v>
      </c>
      <c r="B289" s="74">
        <f t="shared" si="90"/>
        <v>9.4333333333333336</v>
      </c>
      <c r="C289" s="78">
        <v>13.265000000000001</v>
      </c>
      <c r="D289" s="77">
        <f t="shared" si="88"/>
        <v>190.84962413875976</v>
      </c>
      <c r="E289" s="59">
        <f t="shared" si="103"/>
        <v>0.38300000000000023</v>
      </c>
      <c r="F289" s="59">
        <f t="shared" si="104"/>
        <v>4.8299999999999397</v>
      </c>
      <c r="G289" s="59">
        <f t="shared" si="107"/>
        <v>2.4149999999999698</v>
      </c>
      <c r="H289" s="59">
        <f t="shared" si="107"/>
        <v>2.4149999999999698</v>
      </c>
      <c r="I289" s="60">
        <f t="shared" si="91"/>
        <v>2.466889999999978</v>
      </c>
      <c r="J289" s="61">
        <f t="shared" si="92"/>
        <v>14.387457530249511</v>
      </c>
      <c r="K289" s="73">
        <f t="shared" si="93"/>
        <v>1.092188890261703E+17</v>
      </c>
      <c r="L289" s="74">
        <f t="shared" si="106"/>
        <v>56.60000000000003</v>
      </c>
      <c r="M289" s="79">
        <v>283</v>
      </c>
      <c r="N289" s="51">
        <f t="shared" si="94"/>
        <v>283</v>
      </c>
      <c r="O289" s="51">
        <f t="shared" si="95"/>
        <v>10</v>
      </c>
      <c r="P289" s="51">
        <v>1</v>
      </c>
      <c r="R289" s="63">
        <f t="shared" si="96"/>
        <v>5429061818181.8184</v>
      </c>
      <c r="S289" s="63">
        <f t="shared" si="97"/>
        <v>1536424494545454.5</v>
      </c>
      <c r="T289" s="63">
        <f t="shared" si="98"/>
        <v>1.092188890261703E+18</v>
      </c>
      <c r="U289" s="63">
        <f t="shared" si="99"/>
        <v>5.4609444513085153E+18</v>
      </c>
      <c r="V289" s="63">
        <f t="shared" si="100"/>
        <v>179216.47758763161</v>
      </c>
      <c r="W289" s="51">
        <f t="shared" si="101"/>
        <v>710.86401846569299</v>
      </c>
      <c r="X289" s="72">
        <f t="shared" si="102"/>
        <v>3.7247336570537328</v>
      </c>
    </row>
    <row r="290" spans="1:24">
      <c r="A290" s="74">
        <f t="shared" si="89"/>
        <v>4705.0684620679476</v>
      </c>
      <c r="B290" s="74">
        <f t="shared" si="90"/>
        <v>9.4666666666666668</v>
      </c>
      <c r="C290" s="78">
        <v>13.265000000000001</v>
      </c>
      <c r="D290" s="77">
        <f t="shared" si="88"/>
        <v>192.23655488575343</v>
      </c>
      <c r="E290" s="59">
        <f t="shared" si="103"/>
        <v>0.38400000000000023</v>
      </c>
      <c r="F290" s="59">
        <f t="shared" si="104"/>
        <v>4.8399999999999395</v>
      </c>
      <c r="G290" s="59">
        <f t="shared" si="107"/>
        <v>2.4199999999999697</v>
      </c>
      <c r="H290" s="59">
        <f t="shared" si="107"/>
        <v>2.4199999999999697</v>
      </c>
      <c r="I290" s="60">
        <f t="shared" si="91"/>
        <v>2.4745599999999777</v>
      </c>
      <c r="J290" s="61">
        <f t="shared" si="92"/>
        <v>14.492013183999505</v>
      </c>
      <c r="K290" s="73">
        <f t="shared" si="93"/>
        <v>1.2545955815896558E+17</v>
      </c>
      <c r="L290" s="74">
        <f t="shared" si="106"/>
        <v>56.800000000000033</v>
      </c>
      <c r="M290" s="79">
        <v>284</v>
      </c>
      <c r="N290" s="51">
        <f t="shared" si="94"/>
        <v>284</v>
      </c>
      <c r="O290" s="51">
        <f t="shared" si="95"/>
        <v>10</v>
      </c>
      <c r="P290" s="51">
        <v>1</v>
      </c>
      <c r="R290" s="63">
        <f t="shared" si="96"/>
        <v>5429061818181.8184</v>
      </c>
      <c r="S290" s="63">
        <f t="shared" si="97"/>
        <v>1541853556363636.5</v>
      </c>
      <c r="T290" s="63">
        <f t="shared" si="98"/>
        <v>1.2545955815896558E+18</v>
      </c>
      <c r="U290" s="63">
        <f t="shared" si="99"/>
        <v>6.2729779079482788E+18</v>
      </c>
      <c r="V290" s="63">
        <f t="shared" si="100"/>
        <v>185693.36863628167</v>
      </c>
      <c r="W290" s="51">
        <f t="shared" si="101"/>
        <v>813.6930880443274</v>
      </c>
      <c r="X290" s="72">
        <f t="shared" si="102"/>
        <v>4.2327698211607405</v>
      </c>
    </row>
    <row r="291" spans="1:24">
      <c r="A291" s="74">
        <f t="shared" si="89"/>
        <v>4870.9923430512408</v>
      </c>
      <c r="B291" s="74">
        <f t="shared" si="90"/>
        <v>9.5</v>
      </c>
      <c r="C291" s="78">
        <v>13.265000000000001</v>
      </c>
      <c r="D291" s="77">
        <f t="shared" si="88"/>
        <v>193.63161135389964</v>
      </c>
      <c r="E291" s="59">
        <f t="shared" si="103"/>
        <v>0.38500000000000023</v>
      </c>
      <c r="F291" s="59">
        <f t="shared" si="104"/>
        <v>4.8499999999999392</v>
      </c>
      <c r="G291" s="59">
        <f t="shared" si="107"/>
        <v>2.4249999999999696</v>
      </c>
      <c r="H291" s="59">
        <f t="shared" si="107"/>
        <v>2.4249999999999696</v>
      </c>
      <c r="I291" s="60">
        <f t="shared" si="91"/>
        <v>2.4822499999999774</v>
      </c>
      <c r="J291" s="61">
        <f t="shared" si="92"/>
        <v>14.597181406249501</v>
      </c>
      <c r="K291" s="73">
        <f t="shared" si="93"/>
        <v>1.4411518807585862E+17</v>
      </c>
      <c r="L291" s="74">
        <f t="shared" si="106"/>
        <v>57.000000000000036</v>
      </c>
      <c r="M291" s="79">
        <v>285</v>
      </c>
      <c r="N291" s="51">
        <f t="shared" si="94"/>
        <v>285</v>
      </c>
      <c r="O291" s="51">
        <f t="shared" si="95"/>
        <v>10</v>
      </c>
      <c r="P291" s="51">
        <v>1</v>
      </c>
      <c r="R291" s="63">
        <f t="shared" si="96"/>
        <v>5429061818181.8184</v>
      </c>
      <c r="S291" s="63">
        <f t="shared" si="97"/>
        <v>1547282618181818.2</v>
      </c>
      <c r="T291" s="63">
        <f t="shared" si="98"/>
        <v>1.4411518807585864E+18</v>
      </c>
      <c r="U291" s="63">
        <f t="shared" si="99"/>
        <v>7.2057594037929318E+18</v>
      </c>
      <c r="V291" s="63">
        <f t="shared" si="100"/>
        <v>192404.19755052403</v>
      </c>
      <c r="W291" s="51">
        <f t="shared" si="101"/>
        <v>931.40830500122593</v>
      </c>
      <c r="X291" s="72">
        <f t="shared" si="102"/>
        <v>4.8102078916179396</v>
      </c>
    </row>
    <row r="292" spans="1:24">
      <c r="A292" s="74">
        <f t="shared" si="89"/>
        <v>5042.7675170608754</v>
      </c>
      <c r="B292" s="74">
        <f t="shared" si="90"/>
        <v>9.5333333333333332</v>
      </c>
      <c r="C292" s="78">
        <v>13.265000000000001</v>
      </c>
      <c r="D292" s="77">
        <f t="shared" si="88"/>
        <v>195.03482812505331</v>
      </c>
      <c r="E292" s="59">
        <f t="shared" si="103"/>
        <v>0.38600000000000023</v>
      </c>
      <c r="F292" s="59">
        <f t="shared" si="104"/>
        <v>4.859999999999939</v>
      </c>
      <c r="G292" s="59">
        <f t="shared" si="107"/>
        <v>2.4299999999999695</v>
      </c>
      <c r="H292" s="59">
        <f t="shared" si="107"/>
        <v>2.4299999999999695</v>
      </c>
      <c r="I292" s="60">
        <f t="shared" si="91"/>
        <v>2.4899599999999773</v>
      </c>
      <c r="J292" s="61">
        <f t="shared" si="92"/>
        <v>14.702964803999496</v>
      </c>
      <c r="K292" s="73">
        <f t="shared" si="93"/>
        <v>1.6554487947282707E+17</v>
      </c>
      <c r="L292" s="74">
        <f t="shared" si="106"/>
        <v>57.200000000000024</v>
      </c>
      <c r="M292" s="79">
        <v>286</v>
      </c>
      <c r="N292" s="51">
        <f t="shared" si="94"/>
        <v>286</v>
      </c>
      <c r="O292" s="51">
        <f t="shared" si="95"/>
        <v>10</v>
      </c>
      <c r="P292" s="51">
        <v>1</v>
      </c>
      <c r="R292" s="63">
        <f t="shared" si="96"/>
        <v>5429061818181.8184</v>
      </c>
      <c r="S292" s="63">
        <f t="shared" si="97"/>
        <v>1552711680000000</v>
      </c>
      <c r="T292" s="63">
        <f t="shared" si="98"/>
        <v>1.6554487947282708E+18</v>
      </c>
      <c r="U292" s="63">
        <f t="shared" si="99"/>
        <v>8.2772439736413542E+18</v>
      </c>
      <c r="V292" s="63">
        <f t="shared" si="100"/>
        <v>199357.40917447326</v>
      </c>
      <c r="W292" s="51">
        <f t="shared" si="101"/>
        <v>1066.1662535624585</v>
      </c>
      <c r="X292" s="72">
        <f t="shared" si="102"/>
        <v>5.4665428929383282</v>
      </c>
    </row>
    <row r="293" spans="1:24">
      <c r="A293" s="74">
        <f t="shared" si="89"/>
        <v>5220.6003294998009</v>
      </c>
      <c r="B293" s="74">
        <f t="shared" si="90"/>
        <v>9.5666666666666664</v>
      </c>
      <c r="C293" s="78">
        <v>13.265000000000001</v>
      </c>
      <c r="D293" s="77">
        <f t="shared" si="88"/>
        <v>196.44623986065955</v>
      </c>
      <c r="E293" s="59">
        <f t="shared" si="103"/>
        <v>0.38700000000000023</v>
      </c>
      <c r="F293" s="59">
        <f t="shared" si="104"/>
        <v>4.8699999999999388</v>
      </c>
      <c r="G293" s="59">
        <f t="shared" si="107"/>
        <v>2.4349999999999694</v>
      </c>
      <c r="H293" s="59">
        <f t="shared" si="107"/>
        <v>2.4349999999999694</v>
      </c>
      <c r="I293" s="60">
        <f t="shared" si="91"/>
        <v>2.4976899999999773</v>
      </c>
      <c r="J293" s="61">
        <f t="shared" si="92"/>
        <v>14.809365990249495</v>
      </c>
      <c r="K293" s="73">
        <f t="shared" si="93"/>
        <v>1.9016113072861894E+17</v>
      </c>
      <c r="L293" s="74">
        <f t="shared" si="106"/>
        <v>57.400000000000027</v>
      </c>
      <c r="M293" s="79">
        <v>287</v>
      </c>
      <c r="N293" s="51">
        <f t="shared" si="94"/>
        <v>287</v>
      </c>
      <c r="O293" s="51">
        <f t="shared" si="95"/>
        <v>10</v>
      </c>
      <c r="P293" s="51">
        <v>1</v>
      </c>
      <c r="R293" s="63">
        <f t="shared" si="96"/>
        <v>5429061818181.8184</v>
      </c>
      <c r="S293" s="63">
        <f t="shared" si="97"/>
        <v>1558140741818181.7</v>
      </c>
      <c r="T293" s="63">
        <f t="shared" si="98"/>
        <v>1.9016113072861896E+18</v>
      </c>
      <c r="U293" s="63">
        <f t="shared" si="99"/>
        <v>9.5080565364309484E+18</v>
      </c>
      <c r="V293" s="63">
        <f t="shared" si="100"/>
        <v>206561.75303720878</v>
      </c>
      <c r="W293" s="51">
        <f t="shared" si="101"/>
        <v>1220.4361623117657</v>
      </c>
      <c r="X293" s="72">
        <f t="shared" si="102"/>
        <v>6.2125707429036465</v>
      </c>
    </row>
    <row r="294" spans="1:24">
      <c r="A294" s="74">
        <f t="shared" si="89"/>
        <v>5404.704402525882</v>
      </c>
      <c r="B294" s="74">
        <f t="shared" si="90"/>
        <v>9.6</v>
      </c>
      <c r="C294" s="78">
        <v>13.265000000000001</v>
      </c>
      <c r="D294" s="77">
        <f t="shared" si="88"/>
        <v>197.86588130175321</v>
      </c>
      <c r="E294" s="59">
        <f t="shared" si="103"/>
        <v>0.38800000000000023</v>
      </c>
      <c r="F294" s="59">
        <f t="shared" si="104"/>
        <v>4.8799999999999386</v>
      </c>
      <c r="G294" s="59">
        <f t="shared" si="107"/>
        <v>2.4399999999999693</v>
      </c>
      <c r="H294" s="59">
        <f t="shared" si="107"/>
        <v>2.4399999999999693</v>
      </c>
      <c r="I294" s="60">
        <f t="shared" si="91"/>
        <v>2.505439999999977</v>
      </c>
      <c r="J294" s="61">
        <f t="shared" si="92"/>
        <v>14.916387583999487</v>
      </c>
      <c r="K294" s="73">
        <f t="shared" si="93"/>
        <v>2.1843777805234074E+17</v>
      </c>
      <c r="L294" s="74">
        <f t="shared" si="106"/>
        <v>57.60000000000003</v>
      </c>
      <c r="M294" s="79">
        <v>288</v>
      </c>
      <c r="N294" s="51">
        <f t="shared" si="94"/>
        <v>288</v>
      </c>
      <c r="O294" s="51">
        <f t="shared" si="95"/>
        <v>10</v>
      </c>
      <c r="P294" s="51">
        <v>1</v>
      </c>
      <c r="R294" s="63">
        <f t="shared" si="96"/>
        <v>5429061818181.8184</v>
      </c>
      <c r="S294" s="63">
        <f t="shared" si="97"/>
        <v>1563569803636363.7</v>
      </c>
      <c r="T294" s="63">
        <f t="shared" si="98"/>
        <v>2.1843777805234074E+18</v>
      </c>
      <c r="U294" s="63">
        <f t="shared" si="99"/>
        <v>1.0921888902617037E+19</v>
      </c>
      <c r="V294" s="63">
        <f t="shared" si="100"/>
        <v>214026.29434002494</v>
      </c>
      <c r="W294" s="51">
        <f t="shared" si="101"/>
        <v>1397.045258512439</v>
      </c>
      <c r="X294" s="72">
        <f t="shared" si="102"/>
        <v>7.060566729955279</v>
      </c>
    </row>
    <row r="295" spans="1:24">
      <c r="A295" s="74">
        <f t="shared" si="89"/>
        <v>5595.3008916661156</v>
      </c>
      <c r="B295" s="74">
        <f t="shared" si="90"/>
        <v>9.6333333333333329</v>
      </c>
      <c r="C295" s="78">
        <v>13.265000000000001</v>
      </c>
      <c r="D295" s="77">
        <f t="shared" si="88"/>
        <v>199.29378726895939</v>
      </c>
      <c r="E295" s="59">
        <f t="shared" si="103"/>
        <v>0.38900000000000023</v>
      </c>
      <c r="F295" s="59">
        <f t="shared" si="104"/>
        <v>4.8899999999999384</v>
      </c>
      <c r="G295" s="59">
        <f t="shared" si="107"/>
        <v>2.4449999999999692</v>
      </c>
      <c r="H295" s="59">
        <f t="shared" si="107"/>
        <v>2.4449999999999692</v>
      </c>
      <c r="I295" s="60">
        <f t="shared" si="91"/>
        <v>2.5132099999999769</v>
      </c>
      <c r="J295" s="61">
        <f t="shared" si="92"/>
        <v>15.024032210249482</v>
      </c>
      <c r="K295" s="73">
        <f t="shared" si="93"/>
        <v>2.5091911631793126E+17</v>
      </c>
      <c r="L295" s="74">
        <f t="shared" si="106"/>
        <v>57.800000000000033</v>
      </c>
      <c r="M295" s="79">
        <v>289</v>
      </c>
      <c r="N295" s="51">
        <f t="shared" si="94"/>
        <v>289</v>
      </c>
      <c r="O295" s="51">
        <f t="shared" si="95"/>
        <v>10</v>
      </c>
      <c r="P295" s="51">
        <v>1</v>
      </c>
      <c r="R295" s="63">
        <f t="shared" si="96"/>
        <v>5429061818181.8184</v>
      </c>
      <c r="S295" s="63">
        <f t="shared" si="97"/>
        <v>1568998865454545.5</v>
      </c>
      <c r="T295" s="63">
        <f t="shared" si="98"/>
        <v>2.5091911631793126E+18</v>
      </c>
      <c r="U295" s="63">
        <f t="shared" si="99"/>
        <v>1.2545955815896564E+19</v>
      </c>
      <c r="V295" s="63">
        <f t="shared" si="100"/>
        <v>221760.42533970039</v>
      </c>
      <c r="W295" s="51">
        <f t="shared" si="101"/>
        <v>1599.2307059141115</v>
      </c>
      <c r="X295" s="72">
        <f t="shared" si="102"/>
        <v>8.0244885092973313</v>
      </c>
    </row>
    <row r="296" spans="1:24">
      <c r="A296" s="74">
        <f t="shared" si="89"/>
        <v>5792.6187514803141</v>
      </c>
      <c r="B296" s="74">
        <f t="shared" si="90"/>
        <v>9.6666666666666661</v>
      </c>
      <c r="C296" s="78">
        <v>13.265000000000001</v>
      </c>
      <c r="D296" s="77">
        <f t="shared" si="88"/>
        <v>200.72999266249309</v>
      </c>
      <c r="E296" s="59">
        <f t="shared" si="103"/>
        <v>0.39000000000000024</v>
      </c>
      <c r="F296" s="59">
        <f t="shared" si="104"/>
        <v>4.8999999999999382</v>
      </c>
      <c r="G296" s="59">
        <f t="shared" ref="G296:H311" si="108">G295+0.5%</f>
        <v>2.4499999999999691</v>
      </c>
      <c r="H296" s="59">
        <f t="shared" si="108"/>
        <v>2.4499999999999691</v>
      </c>
      <c r="I296" s="60">
        <f t="shared" si="91"/>
        <v>2.5209999999999768</v>
      </c>
      <c r="J296" s="61">
        <f t="shared" si="92"/>
        <v>15.132302499999478</v>
      </c>
      <c r="K296" s="73">
        <f t="shared" si="93"/>
        <v>2.8823037615171731E+17</v>
      </c>
      <c r="L296" s="74">
        <f t="shared" si="106"/>
        <v>58.000000000000036</v>
      </c>
      <c r="M296" s="79">
        <v>290</v>
      </c>
      <c r="N296" s="51">
        <f t="shared" si="94"/>
        <v>290</v>
      </c>
      <c r="O296" s="51">
        <f t="shared" si="95"/>
        <v>10</v>
      </c>
      <c r="P296" s="51">
        <v>1</v>
      </c>
      <c r="R296" s="63">
        <f t="shared" si="96"/>
        <v>5429061818181.8184</v>
      </c>
      <c r="S296" s="63">
        <f t="shared" si="97"/>
        <v>1574427927272727.2</v>
      </c>
      <c r="T296" s="63">
        <f t="shared" si="98"/>
        <v>2.8823037615171732E+18</v>
      </c>
      <c r="U296" s="63">
        <f t="shared" si="99"/>
        <v>1.4411518807585866E+19</v>
      </c>
      <c r="V296" s="63">
        <f t="shared" si="100"/>
        <v>229773.87714205246</v>
      </c>
      <c r="W296" s="51">
        <f t="shared" si="101"/>
        <v>1830.6990822437892</v>
      </c>
      <c r="X296" s="72">
        <f t="shared" si="102"/>
        <v>9.1202069903022522</v>
      </c>
    </row>
    <row r="297" spans="1:24">
      <c r="A297" s="74">
        <f t="shared" si="89"/>
        <v>5996.8950105934018</v>
      </c>
      <c r="B297" s="74">
        <f t="shared" si="90"/>
        <v>9.6999999999999993</v>
      </c>
      <c r="C297" s="78">
        <v>13.265000000000001</v>
      </c>
      <c r="D297" s="77">
        <f t="shared" si="88"/>
        <v>202.17453246215933</v>
      </c>
      <c r="E297" s="59">
        <f t="shared" si="103"/>
        <v>0.39100000000000024</v>
      </c>
      <c r="F297" s="59">
        <f t="shared" si="104"/>
        <v>4.909999999999938</v>
      </c>
      <c r="G297" s="59">
        <f t="shared" si="108"/>
        <v>2.454999999999969</v>
      </c>
      <c r="H297" s="59">
        <f t="shared" si="108"/>
        <v>2.454999999999969</v>
      </c>
      <c r="I297" s="60">
        <f t="shared" si="91"/>
        <v>2.5288099999999769</v>
      </c>
      <c r="J297" s="61">
        <f t="shared" si="92"/>
        <v>15.241201090249477</v>
      </c>
      <c r="K297" s="73">
        <f t="shared" si="93"/>
        <v>3.310897589456544E+17</v>
      </c>
      <c r="L297" s="74">
        <f t="shared" si="106"/>
        <v>58.200000000000024</v>
      </c>
      <c r="M297" s="79">
        <v>291</v>
      </c>
      <c r="N297" s="51">
        <f t="shared" si="94"/>
        <v>291</v>
      </c>
      <c r="O297" s="51">
        <f t="shared" si="95"/>
        <v>10</v>
      </c>
      <c r="P297" s="51">
        <v>1</v>
      </c>
      <c r="R297" s="63">
        <f t="shared" si="96"/>
        <v>5429061818181.8184</v>
      </c>
      <c r="S297" s="63">
        <f t="shared" si="97"/>
        <v>1579856989090909.2</v>
      </c>
      <c r="T297" s="63">
        <f t="shared" si="98"/>
        <v>3.3108975894565437E+18</v>
      </c>
      <c r="U297" s="63">
        <f t="shared" si="99"/>
        <v>1.6554487947282719E+19</v>
      </c>
      <c r="V297" s="63">
        <f t="shared" si="100"/>
        <v>238076.73192055806</v>
      </c>
      <c r="W297" s="51">
        <f t="shared" si="101"/>
        <v>2095.6944915385793</v>
      </c>
      <c r="X297" s="72">
        <f t="shared" si="102"/>
        <v>10.365768952282982</v>
      </c>
    </row>
    <row r="298" spans="1:24">
      <c r="A298" s="74">
        <f t="shared" si="89"/>
        <v>6208.3750564267148</v>
      </c>
      <c r="B298" s="74">
        <f t="shared" si="90"/>
        <v>9.7333333333333325</v>
      </c>
      <c r="C298" s="78">
        <v>13.265000000000001</v>
      </c>
      <c r="D298" s="77">
        <f t="shared" si="88"/>
        <v>203.62744172735299</v>
      </c>
      <c r="E298" s="59">
        <f t="shared" si="103"/>
        <v>0.39200000000000024</v>
      </c>
      <c r="F298" s="59">
        <f t="shared" si="104"/>
        <v>4.9199999999999378</v>
      </c>
      <c r="G298" s="59">
        <f t="shared" si="108"/>
        <v>2.4599999999999689</v>
      </c>
      <c r="H298" s="59">
        <f t="shared" si="108"/>
        <v>2.4599999999999689</v>
      </c>
      <c r="I298" s="60">
        <f t="shared" si="91"/>
        <v>2.5366399999999767</v>
      </c>
      <c r="J298" s="61">
        <f t="shared" si="92"/>
        <v>15.350730623999471</v>
      </c>
      <c r="K298" s="73">
        <f t="shared" si="93"/>
        <v>3.8032226145723802E+17</v>
      </c>
      <c r="L298" s="74">
        <f t="shared" si="106"/>
        <v>58.400000000000027</v>
      </c>
      <c r="M298" s="79">
        <v>292</v>
      </c>
      <c r="N298" s="51">
        <f t="shared" si="94"/>
        <v>292</v>
      </c>
      <c r="O298" s="51">
        <f t="shared" si="95"/>
        <v>10</v>
      </c>
      <c r="P298" s="51">
        <v>1</v>
      </c>
      <c r="R298" s="63">
        <f t="shared" si="96"/>
        <v>5429061818181.8184</v>
      </c>
      <c r="S298" s="63">
        <f t="shared" si="97"/>
        <v>1585286050909091</v>
      </c>
      <c r="T298" s="63">
        <f t="shared" si="98"/>
        <v>3.8032226145723802E+18</v>
      </c>
      <c r="U298" s="63">
        <f t="shared" si="99"/>
        <v>1.9016113072861901E+19</v>
      </c>
      <c r="V298" s="63">
        <f t="shared" si="100"/>
        <v>246679.43557535482</v>
      </c>
      <c r="W298" s="51">
        <f t="shared" si="101"/>
        <v>2399.0765656402523</v>
      </c>
      <c r="X298" s="72">
        <f t="shared" si="102"/>
        <v>11.781695754212226</v>
      </c>
    </row>
    <row r="299" spans="1:24">
      <c r="A299" s="74">
        <f t="shared" si="89"/>
        <v>6427.3129299703114</v>
      </c>
      <c r="B299" s="74">
        <f t="shared" si="90"/>
        <v>9.7666666666666675</v>
      </c>
      <c r="C299" s="78">
        <v>13.265000000000001</v>
      </c>
      <c r="D299" s="77">
        <f t="shared" si="88"/>
        <v>205.08875559705919</v>
      </c>
      <c r="E299" s="59">
        <f t="shared" si="103"/>
        <v>0.39300000000000024</v>
      </c>
      <c r="F299" s="59">
        <f t="shared" si="104"/>
        <v>4.9299999999999375</v>
      </c>
      <c r="G299" s="59">
        <f t="shared" si="108"/>
        <v>2.4649999999999688</v>
      </c>
      <c r="H299" s="59">
        <f t="shared" si="108"/>
        <v>2.4649999999999688</v>
      </c>
      <c r="I299" s="60">
        <f t="shared" si="91"/>
        <v>2.5444899999999766</v>
      </c>
      <c r="J299" s="61">
        <f t="shared" si="92"/>
        <v>15.460893750249467</v>
      </c>
      <c r="K299" s="73">
        <f t="shared" si="93"/>
        <v>4.3687555610468154E+17</v>
      </c>
      <c r="L299" s="74">
        <f t="shared" si="106"/>
        <v>58.60000000000003</v>
      </c>
      <c r="M299" s="79">
        <v>293</v>
      </c>
      <c r="N299" s="51">
        <f t="shared" si="94"/>
        <v>293</v>
      </c>
      <c r="O299" s="51">
        <f t="shared" si="95"/>
        <v>10</v>
      </c>
      <c r="P299" s="51">
        <v>1</v>
      </c>
      <c r="R299" s="63">
        <f t="shared" si="96"/>
        <v>5429061818181.8184</v>
      </c>
      <c r="S299" s="63">
        <f t="shared" si="97"/>
        <v>1590715112727272.7</v>
      </c>
      <c r="T299" s="63">
        <f t="shared" si="98"/>
        <v>4.3687555610468152E+18</v>
      </c>
      <c r="U299" s="63">
        <f t="shared" si="99"/>
        <v>2.1843777805234078E+19</v>
      </c>
      <c r="V299" s="63">
        <f t="shared" si="100"/>
        <v>255592.81084848606</v>
      </c>
      <c r="W299" s="51">
        <f t="shared" si="101"/>
        <v>2746.4097914783788</v>
      </c>
      <c r="X299" s="72">
        <f t="shared" si="102"/>
        <v>13.391323105369509</v>
      </c>
    </row>
    <row r="300" spans="1:24">
      <c r="A300" s="74">
        <f t="shared" si="89"/>
        <v>6653.9716309504165</v>
      </c>
      <c r="B300" s="74">
        <f t="shared" si="90"/>
        <v>9.8000000000000007</v>
      </c>
      <c r="C300" s="78">
        <v>13.265000000000001</v>
      </c>
      <c r="D300" s="77">
        <f t="shared" si="88"/>
        <v>206.55850928985285</v>
      </c>
      <c r="E300" s="59">
        <f t="shared" si="103"/>
        <v>0.39400000000000024</v>
      </c>
      <c r="F300" s="59">
        <f t="shared" si="104"/>
        <v>4.9399999999999373</v>
      </c>
      <c r="G300" s="59">
        <f t="shared" si="108"/>
        <v>2.4699999999999687</v>
      </c>
      <c r="H300" s="59">
        <f t="shared" si="108"/>
        <v>2.4699999999999687</v>
      </c>
      <c r="I300" s="60">
        <f t="shared" si="91"/>
        <v>2.5523599999999762</v>
      </c>
      <c r="J300" s="61">
        <f t="shared" si="92"/>
        <v>15.571693123999459</v>
      </c>
      <c r="K300" s="73">
        <f t="shared" si="93"/>
        <v>5.0183823263586259E+17</v>
      </c>
      <c r="L300" s="74">
        <f t="shared" si="106"/>
        <v>58.800000000000033</v>
      </c>
      <c r="M300" s="79">
        <v>294</v>
      </c>
      <c r="N300" s="51">
        <f t="shared" si="94"/>
        <v>294</v>
      </c>
      <c r="O300" s="51">
        <f t="shared" si="95"/>
        <v>10</v>
      </c>
      <c r="P300" s="51">
        <v>1</v>
      </c>
      <c r="R300" s="63">
        <f t="shared" si="96"/>
        <v>5429061818181.8184</v>
      </c>
      <c r="S300" s="63">
        <f t="shared" si="97"/>
        <v>1596144174545454.5</v>
      </c>
      <c r="T300" s="63">
        <f t="shared" si="98"/>
        <v>5.0183823263586263E+18</v>
      </c>
      <c r="U300" s="63">
        <f t="shared" si="99"/>
        <v>2.5091911631793132E+19</v>
      </c>
      <c r="V300" s="63">
        <f t="shared" si="100"/>
        <v>264828.07091182657</v>
      </c>
      <c r="W300" s="51">
        <f t="shared" si="101"/>
        <v>3144.0658095862468</v>
      </c>
      <c r="X300" s="72">
        <f t="shared" si="102"/>
        <v>15.221187548242529</v>
      </c>
    </row>
    <row r="301" spans="1:24">
      <c r="A301" s="74">
        <f t="shared" si="89"/>
        <v>6888.6234337585711</v>
      </c>
      <c r="B301" s="74">
        <f t="shared" si="90"/>
        <v>9.8333333333333339</v>
      </c>
      <c r="C301" s="78">
        <v>13.265000000000001</v>
      </c>
      <c r="D301" s="77">
        <f t="shared" si="88"/>
        <v>208.03673810389904</v>
      </c>
      <c r="E301" s="59">
        <f t="shared" si="103"/>
        <v>0.39500000000000024</v>
      </c>
      <c r="F301" s="59">
        <f t="shared" si="104"/>
        <v>4.9499999999999371</v>
      </c>
      <c r="G301" s="59">
        <f t="shared" si="108"/>
        <v>2.4749999999999686</v>
      </c>
      <c r="H301" s="59">
        <f t="shared" si="108"/>
        <v>2.4749999999999686</v>
      </c>
      <c r="I301" s="60">
        <f t="shared" si="91"/>
        <v>2.5602499999999759</v>
      </c>
      <c r="J301" s="61">
        <f t="shared" si="92"/>
        <v>15.683131406249455</v>
      </c>
      <c r="K301" s="73">
        <f t="shared" si="93"/>
        <v>5.7646075230343488E+17</v>
      </c>
      <c r="L301" s="74">
        <f t="shared" si="106"/>
        <v>59.000000000000028</v>
      </c>
      <c r="M301" s="79">
        <v>295</v>
      </c>
      <c r="N301" s="51">
        <f t="shared" si="94"/>
        <v>295</v>
      </c>
      <c r="O301" s="51">
        <f t="shared" si="95"/>
        <v>10</v>
      </c>
      <c r="P301" s="51">
        <v>1</v>
      </c>
      <c r="R301" s="63">
        <f t="shared" si="96"/>
        <v>5429061818181.8184</v>
      </c>
      <c r="S301" s="63">
        <f t="shared" si="97"/>
        <v>1601573236363636.5</v>
      </c>
      <c r="T301" s="63">
        <f t="shared" si="98"/>
        <v>5.7646075230343485E+18</v>
      </c>
      <c r="U301" s="63">
        <f t="shared" si="99"/>
        <v>2.8823037615171744E+19</v>
      </c>
      <c r="V301" s="63">
        <f t="shared" si="100"/>
        <v>274396.83344471641</v>
      </c>
      <c r="W301" s="51">
        <f t="shared" si="101"/>
        <v>3599.3405684793156</v>
      </c>
      <c r="X301" s="72">
        <f t="shared" si="102"/>
        <v>17.301466083753485</v>
      </c>
    </row>
    <row r="302" spans="1:24">
      <c r="A302" s="74">
        <f t="shared" si="89"/>
        <v>7131.5502145219943</v>
      </c>
      <c r="B302" s="74">
        <f t="shared" si="90"/>
        <v>9.8666666666666671</v>
      </c>
      <c r="C302" s="78">
        <v>13.265000000000001</v>
      </c>
      <c r="D302" s="77">
        <f t="shared" si="88"/>
        <v>209.52347741695269</v>
      </c>
      <c r="E302" s="59">
        <f t="shared" si="103"/>
        <v>0.39600000000000024</v>
      </c>
      <c r="F302" s="59">
        <f t="shared" si="104"/>
        <v>4.9599999999999369</v>
      </c>
      <c r="G302" s="59">
        <f t="shared" si="108"/>
        <v>2.4799999999999685</v>
      </c>
      <c r="H302" s="59">
        <f t="shared" si="108"/>
        <v>2.4799999999999685</v>
      </c>
      <c r="I302" s="60">
        <f t="shared" si="91"/>
        <v>2.5681599999999758</v>
      </c>
      <c r="J302" s="61">
        <f t="shared" si="92"/>
        <v>15.795211263999448</v>
      </c>
      <c r="K302" s="73">
        <f t="shared" si="93"/>
        <v>6.6217951789130893E+17</v>
      </c>
      <c r="L302" s="74">
        <f t="shared" si="106"/>
        <v>59.200000000000031</v>
      </c>
      <c r="M302" s="79">
        <v>296</v>
      </c>
      <c r="N302" s="51">
        <f t="shared" si="94"/>
        <v>296</v>
      </c>
      <c r="O302" s="51">
        <f t="shared" si="95"/>
        <v>10</v>
      </c>
      <c r="P302" s="51">
        <v>1</v>
      </c>
      <c r="R302" s="63">
        <f t="shared" si="96"/>
        <v>5429061818181.8184</v>
      </c>
      <c r="S302" s="63">
        <f t="shared" si="97"/>
        <v>1607002298181818.2</v>
      </c>
      <c r="T302" s="63">
        <f t="shared" si="98"/>
        <v>6.6217951789130895E+18</v>
      </c>
      <c r="U302" s="63">
        <f t="shared" si="99"/>
        <v>3.3108975894565446E+19</v>
      </c>
      <c r="V302" s="63">
        <f t="shared" si="100"/>
        <v>284311.13521894353</v>
      </c>
      <c r="W302" s="51">
        <f t="shared" si="101"/>
        <v>4120.5884934981541</v>
      </c>
      <c r="X302" s="72">
        <f t="shared" si="102"/>
        <v>19.666476255060257</v>
      </c>
    </row>
    <row r="303" spans="1:24">
      <c r="A303" s="74">
        <f t="shared" si="89"/>
        <v>7383.0437897080728</v>
      </c>
      <c r="B303" s="74">
        <f t="shared" si="90"/>
        <v>9.9</v>
      </c>
      <c r="C303" s="78">
        <v>13.265000000000001</v>
      </c>
      <c r="D303" s="77">
        <f t="shared" si="88"/>
        <v>211.01876268635888</v>
      </c>
      <c r="E303" s="59">
        <f t="shared" si="103"/>
        <v>0.39700000000000024</v>
      </c>
      <c r="F303" s="59">
        <f t="shared" si="104"/>
        <v>4.9699999999999367</v>
      </c>
      <c r="G303" s="59">
        <f t="shared" si="108"/>
        <v>2.4849999999999683</v>
      </c>
      <c r="H303" s="59">
        <f t="shared" si="108"/>
        <v>2.4849999999999683</v>
      </c>
      <c r="I303" s="60">
        <f t="shared" si="91"/>
        <v>2.5760899999999758</v>
      </c>
      <c r="J303" s="61">
        <f t="shared" si="92"/>
        <v>15.907935370249444</v>
      </c>
      <c r="K303" s="73">
        <f t="shared" si="93"/>
        <v>7.6064452291447629E+17</v>
      </c>
      <c r="L303" s="74">
        <f t="shared" si="106"/>
        <v>59.400000000000034</v>
      </c>
      <c r="M303" s="79">
        <v>297</v>
      </c>
      <c r="N303" s="51">
        <f t="shared" si="94"/>
        <v>297</v>
      </c>
      <c r="O303" s="51">
        <f t="shared" si="95"/>
        <v>10</v>
      </c>
      <c r="P303" s="51">
        <v>1</v>
      </c>
      <c r="R303" s="63">
        <f t="shared" si="96"/>
        <v>5429061818181.8184</v>
      </c>
      <c r="S303" s="63">
        <f t="shared" si="97"/>
        <v>1612431360000000</v>
      </c>
      <c r="T303" s="63">
        <f t="shared" si="98"/>
        <v>7.6064452291447624E+18</v>
      </c>
      <c r="U303" s="63">
        <f t="shared" si="99"/>
        <v>3.803222614572381E+19</v>
      </c>
      <c r="V303" s="63">
        <f t="shared" si="100"/>
        <v>294583.4472093521</v>
      </c>
      <c r="W303" s="51">
        <f t="shared" si="101"/>
        <v>4717.37614253841</v>
      </c>
      <c r="X303" s="72">
        <f t="shared" si="102"/>
        <v>22.355245014633766</v>
      </c>
    </row>
    <row r="304" spans="1:24">
      <c r="A304" s="74">
        <f t="shared" si="89"/>
        <v>7643.4062666696836</v>
      </c>
      <c r="B304" s="74">
        <f t="shared" si="90"/>
        <v>9.9333333333333336</v>
      </c>
      <c r="C304" s="78">
        <v>13.265000000000001</v>
      </c>
      <c r="D304" s="77">
        <f t="shared" si="88"/>
        <v>212.52262944905257</v>
      </c>
      <c r="E304" s="59">
        <f t="shared" si="103"/>
        <v>0.39800000000000024</v>
      </c>
      <c r="F304" s="59">
        <f t="shared" si="104"/>
        <v>4.9799999999999365</v>
      </c>
      <c r="G304" s="59">
        <f t="shared" si="108"/>
        <v>2.4899999999999682</v>
      </c>
      <c r="H304" s="59">
        <f t="shared" si="108"/>
        <v>2.4899999999999682</v>
      </c>
      <c r="I304" s="60">
        <f t="shared" si="91"/>
        <v>2.5840399999999755</v>
      </c>
      <c r="J304" s="61">
        <f t="shared" si="92"/>
        <v>16.021306403999439</v>
      </c>
      <c r="K304" s="73">
        <f t="shared" si="93"/>
        <v>8.7375111220936346E+17</v>
      </c>
      <c r="L304" s="74">
        <f t="shared" si="106"/>
        <v>59.600000000000037</v>
      </c>
      <c r="M304" s="79">
        <v>298</v>
      </c>
      <c r="N304" s="51">
        <f t="shared" si="94"/>
        <v>298</v>
      </c>
      <c r="O304" s="51">
        <f t="shared" si="95"/>
        <v>10</v>
      </c>
      <c r="P304" s="51">
        <v>1</v>
      </c>
      <c r="R304" s="63">
        <f t="shared" si="96"/>
        <v>5429061818181.8184</v>
      </c>
      <c r="S304" s="63">
        <f t="shared" si="97"/>
        <v>1617860421818181.7</v>
      </c>
      <c r="T304" s="63">
        <f t="shared" si="98"/>
        <v>8.7375111220936346E+18</v>
      </c>
      <c r="U304" s="63">
        <f t="shared" si="99"/>
        <v>4.3687555610468172E+19</v>
      </c>
      <c r="V304" s="63">
        <f t="shared" si="100"/>
        <v>305226.69024900941</v>
      </c>
      <c r="W304" s="51">
        <f t="shared" si="101"/>
        <v>5400.6581805581573</v>
      </c>
      <c r="X304" s="72">
        <f t="shared" si="102"/>
        <v>25.412155846927543</v>
      </c>
    </row>
    <row r="305" spans="1:24">
      <c r="A305" s="74">
        <f t="shared" si="89"/>
        <v>7912.950406552498</v>
      </c>
      <c r="B305" s="74">
        <f t="shared" si="90"/>
        <v>9.9666666666666668</v>
      </c>
      <c r="C305" s="78">
        <v>13.265000000000001</v>
      </c>
      <c r="D305" s="77">
        <f t="shared" si="88"/>
        <v>214.03511332155875</v>
      </c>
      <c r="E305" s="59">
        <f t="shared" si="103"/>
        <v>0.39900000000000024</v>
      </c>
      <c r="F305" s="59">
        <f t="shared" si="104"/>
        <v>4.9899999999999363</v>
      </c>
      <c r="G305" s="59">
        <f t="shared" si="108"/>
        <v>2.4949999999999681</v>
      </c>
      <c r="H305" s="59">
        <f t="shared" si="108"/>
        <v>2.4949999999999681</v>
      </c>
      <c r="I305" s="60">
        <f t="shared" si="91"/>
        <v>2.5920099999999753</v>
      </c>
      <c r="J305" s="61">
        <f t="shared" si="92"/>
        <v>16.135327050249433</v>
      </c>
      <c r="K305" s="73">
        <f t="shared" si="93"/>
        <v>1.0036764652717257E+18</v>
      </c>
      <c r="L305" s="74">
        <f t="shared" si="106"/>
        <v>59.800000000000026</v>
      </c>
      <c r="M305" s="79">
        <v>299</v>
      </c>
      <c r="N305" s="51">
        <f t="shared" si="94"/>
        <v>299</v>
      </c>
      <c r="O305" s="51">
        <f t="shared" si="95"/>
        <v>10</v>
      </c>
      <c r="P305" s="51">
        <v>1</v>
      </c>
      <c r="R305" s="63">
        <f t="shared" si="96"/>
        <v>5429061818181.8184</v>
      </c>
      <c r="S305" s="63">
        <f t="shared" si="97"/>
        <v>1623289483636363.7</v>
      </c>
      <c r="T305" s="63">
        <f t="shared" si="98"/>
        <v>1.0036764652717257E+19</v>
      </c>
      <c r="U305" s="63">
        <f t="shared" si="99"/>
        <v>5.0183823263586288E+19</v>
      </c>
      <c r="V305" s="63">
        <f t="shared" si="100"/>
        <v>316254.25124854816</v>
      </c>
      <c r="W305" s="51">
        <f t="shared" si="101"/>
        <v>6182.9789165107486</v>
      </c>
      <c r="X305" s="72">
        <f t="shared" si="102"/>
        <v>28.887684924957433</v>
      </c>
    </row>
    <row r="306" spans="1:24">
      <c r="A306" s="74">
        <f t="shared" si="89"/>
        <v>8192.0000000001692</v>
      </c>
      <c r="B306" s="74">
        <f t="shared" si="90"/>
        <v>10</v>
      </c>
      <c r="C306" s="78">
        <v>13.265000000000001</v>
      </c>
      <c r="D306" s="77">
        <f t="shared" si="88"/>
        <v>215.55624999999247</v>
      </c>
      <c r="E306" s="59">
        <f t="shared" si="103"/>
        <v>0.40000000000000024</v>
      </c>
      <c r="F306" s="59">
        <f t="shared" si="104"/>
        <v>4.9999999999999361</v>
      </c>
      <c r="G306" s="59">
        <f t="shared" si="108"/>
        <v>2.499999999999968</v>
      </c>
      <c r="H306" s="59">
        <f t="shared" si="108"/>
        <v>2.499999999999968</v>
      </c>
      <c r="I306" s="60">
        <f t="shared" si="91"/>
        <v>2.5999999999999752</v>
      </c>
      <c r="J306" s="61">
        <f t="shared" si="92"/>
        <v>16.249999999999432</v>
      </c>
      <c r="K306" s="73">
        <f t="shared" si="93"/>
        <v>1.15292150460687E+18</v>
      </c>
      <c r="L306" s="74">
        <f t="shared" si="106"/>
        <v>60.000000000000028</v>
      </c>
      <c r="M306" s="79">
        <v>300</v>
      </c>
      <c r="N306" s="51">
        <f t="shared" si="94"/>
        <v>300</v>
      </c>
      <c r="O306" s="51">
        <f t="shared" si="95"/>
        <v>10</v>
      </c>
      <c r="P306" s="51">
        <v>12</v>
      </c>
      <c r="R306" s="63">
        <f t="shared" si="96"/>
        <v>65148741818181.82</v>
      </c>
      <c r="S306" s="63">
        <f t="shared" si="97"/>
        <v>1.9544622545454548E+16</v>
      </c>
      <c r="T306" s="63">
        <f t="shared" si="98"/>
        <v>1.1529215046068699E+19</v>
      </c>
      <c r="U306" s="63">
        <f t="shared" si="99"/>
        <v>5.7646075230343496E+19</v>
      </c>
      <c r="V306" s="63">
        <f t="shared" si="100"/>
        <v>327680.00000000675</v>
      </c>
      <c r="W306" s="51">
        <f t="shared" si="101"/>
        <v>589.89192650077678</v>
      </c>
      <c r="X306" s="72">
        <f t="shared" si="102"/>
        <v>2.7366032137820051</v>
      </c>
    </row>
    <row r="307" spans="1:24">
      <c r="A307" s="74">
        <v>8192</v>
      </c>
      <c r="B307" s="74">
        <f t="shared" si="90"/>
        <v>10.033333333333333</v>
      </c>
      <c r="C307" s="78">
        <v>13.265000000000001</v>
      </c>
      <c r="D307" s="77">
        <f t="shared" si="88"/>
        <v>217.08607526005866</v>
      </c>
      <c r="E307" s="59">
        <f t="shared" si="103"/>
        <v>0.40100000000000025</v>
      </c>
      <c r="F307" s="59">
        <f t="shared" si="104"/>
        <v>5.0099999999999358</v>
      </c>
      <c r="G307" s="59">
        <f t="shared" si="108"/>
        <v>2.5049999999999679</v>
      </c>
      <c r="H307" s="59">
        <f t="shared" si="108"/>
        <v>2.5049999999999679</v>
      </c>
      <c r="I307" s="60">
        <f t="shared" si="91"/>
        <v>2.6080099999999753</v>
      </c>
      <c r="J307" s="61">
        <f t="shared" si="92"/>
        <v>16.365327950249426</v>
      </c>
      <c r="K307" s="73">
        <f t="shared" si="93"/>
        <v>1.3243590357826181E+18</v>
      </c>
      <c r="L307" s="74">
        <f t="shared" si="106"/>
        <v>60.200000000000031</v>
      </c>
      <c r="M307" s="79">
        <v>301</v>
      </c>
      <c r="N307" s="51">
        <f t="shared" si="94"/>
        <v>301</v>
      </c>
      <c r="O307" s="51">
        <f t="shared" si="95"/>
        <v>10</v>
      </c>
      <c r="P307" s="51">
        <v>1</v>
      </c>
      <c r="R307" s="63">
        <f t="shared" si="96"/>
        <v>65148741818181.82</v>
      </c>
      <c r="S307" s="63">
        <f t="shared" si="97"/>
        <v>1.9609771287272728E+16</v>
      </c>
      <c r="T307" s="63">
        <f t="shared" si="98"/>
        <v>1.3243590357826181E+19</v>
      </c>
      <c r="U307" s="63">
        <f t="shared" si="99"/>
        <v>6.6217951789130908E+19</v>
      </c>
      <c r="V307" s="63">
        <f t="shared" si="100"/>
        <v>327953.06666666665</v>
      </c>
      <c r="W307" s="51">
        <f t="shared" si="101"/>
        <v>675.35669660877841</v>
      </c>
      <c r="X307" s="72">
        <f t="shared" si="102"/>
        <v>3.1110088281790236</v>
      </c>
    </row>
    <row r="308" spans="1:24">
      <c r="A308" s="74">
        <v>8192</v>
      </c>
      <c r="B308" s="74">
        <f t="shared" si="90"/>
        <v>10.066666666666666</v>
      </c>
      <c r="C308" s="78">
        <v>13.265000000000001</v>
      </c>
      <c r="D308" s="77">
        <f t="shared" si="88"/>
        <v>218.62462495705233</v>
      </c>
      <c r="E308" s="59">
        <f t="shared" si="103"/>
        <v>0.40200000000000025</v>
      </c>
      <c r="F308" s="59">
        <f t="shared" si="104"/>
        <v>5.0199999999999356</v>
      </c>
      <c r="G308" s="59">
        <f t="shared" si="108"/>
        <v>2.5099999999999678</v>
      </c>
      <c r="H308" s="59">
        <f t="shared" si="108"/>
        <v>2.5099999999999678</v>
      </c>
      <c r="I308" s="60">
        <f t="shared" si="91"/>
        <v>2.6160399999999751</v>
      </c>
      <c r="J308" s="61">
        <f t="shared" si="92"/>
        <v>16.481313603999421</v>
      </c>
      <c r="K308" s="73">
        <f t="shared" si="93"/>
        <v>1.5212890458289531E+18</v>
      </c>
      <c r="L308" s="74">
        <f t="shared" si="106"/>
        <v>60.400000000000034</v>
      </c>
      <c r="M308" s="79">
        <v>302</v>
      </c>
      <c r="N308" s="51">
        <f t="shared" si="94"/>
        <v>302</v>
      </c>
      <c r="O308" s="51">
        <f t="shared" si="95"/>
        <v>10</v>
      </c>
      <c r="P308" s="51">
        <v>1</v>
      </c>
      <c r="R308" s="63">
        <f t="shared" si="96"/>
        <v>65148741818181.82</v>
      </c>
      <c r="S308" s="63">
        <f t="shared" si="97"/>
        <v>1.9674920029090908E+16</v>
      </c>
      <c r="T308" s="63">
        <f t="shared" si="98"/>
        <v>1.5212890458289531E+19</v>
      </c>
      <c r="U308" s="63">
        <f t="shared" si="99"/>
        <v>7.6064452291447652E+19</v>
      </c>
      <c r="V308" s="63">
        <f t="shared" si="100"/>
        <v>328226.1333333333</v>
      </c>
      <c r="W308" s="51">
        <f t="shared" si="101"/>
        <v>773.21231475381262</v>
      </c>
      <c r="X308" s="72">
        <f t="shared" si="102"/>
        <v>3.5367119093089636</v>
      </c>
    </row>
    <row r="309" spans="1:24">
      <c r="A309" s="74">
        <v>8192</v>
      </c>
      <c r="B309" s="74">
        <f t="shared" si="90"/>
        <v>10.1</v>
      </c>
      <c r="C309" s="78">
        <v>13.265000000000001</v>
      </c>
      <c r="D309" s="77">
        <f t="shared" si="88"/>
        <v>220.17193502585852</v>
      </c>
      <c r="E309" s="59">
        <f t="shared" si="103"/>
        <v>0.40300000000000025</v>
      </c>
      <c r="F309" s="59">
        <f t="shared" si="104"/>
        <v>5.0299999999999354</v>
      </c>
      <c r="G309" s="59">
        <f t="shared" si="108"/>
        <v>2.5149999999999677</v>
      </c>
      <c r="H309" s="59">
        <f t="shared" si="108"/>
        <v>2.5149999999999677</v>
      </c>
      <c r="I309" s="60">
        <f t="shared" si="91"/>
        <v>2.6240899999999749</v>
      </c>
      <c r="J309" s="61">
        <f t="shared" si="92"/>
        <v>16.597959670249416</v>
      </c>
      <c r="K309" s="73">
        <f t="shared" si="93"/>
        <v>1.7475022244187272E+18</v>
      </c>
      <c r="L309" s="74">
        <f t="shared" si="106"/>
        <v>60.60000000000003</v>
      </c>
      <c r="M309" s="79">
        <v>303</v>
      </c>
      <c r="N309" s="51">
        <f t="shared" si="94"/>
        <v>303</v>
      </c>
      <c r="O309" s="51">
        <f t="shared" si="95"/>
        <v>10</v>
      </c>
      <c r="P309" s="51">
        <v>1</v>
      </c>
      <c r="R309" s="63">
        <f t="shared" si="96"/>
        <v>65148741818181.82</v>
      </c>
      <c r="S309" s="63">
        <f t="shared" si="97"/>
        <v>1.9740068770909092E+16</v>
      </c>
      <c r="T309" s="63">
        <f t="shared" si="98"/>
        <v>1.7475022244187271E+19</v>
      </c>
      <c r="U309" s="63">
        <f t="shared" si="99"/>
        <v>8.737511122093636E+19</v>
      </c>
      <c r="V309" s="63">
        <f t="shared" si="100"/>
        <v>328499.20000000001</v>
      </c>
      <c r="W309" s="51">
        <f t="shared" si="101"/>
        <v>885.25640143362534</v>
      </c>
      <c r="X309" s="72">
        <f t="shared" si="102"/>
        <v>4.0207504254784094</v>
      </c>
    </row>
    <row r="310" spans="1:24">
      <c r="A310" s="74">
        <v>8192</v>
      </c>
      <c r="B310" s="74">
        <f t="shared" si="90"/>
        <v>10.133333333333333</v>
      </c>
      <c r="C310" s="78">
        <v>13.265000000000001</v>
      </c>
      <c r="D310" s="77">
        <f t="shared" si="88"/>
        <v>221.72804148095216</v>
      </c>
      <c r="E310" s="59">
        <f t="shared" si="103"/>
        <v>0.40400000000000025</v>
      </c>
      <c r="F310" s="59">
        <f t="shared" si="104"/>
        <v>5.0399999999999352</v>
      </c>
      <c r="G310" s="59">
        <f t="shared" si="108"/>
        <v>2.5199999999999676</v>
      </c>
      <c r="H310" s="59">
        <f t="shared" si="108"/>
        <v>2.5199999999999676</v>
      </c>
      <c r="I310" s="60">
        <f t="shared" si="91"/>
        <v>2.6321599999999745</v>
      </c>
      <c r="J310" s="61">
        <f t="shared" si="92"/>
        <v>16.715268863999409</v>
      </c>
      <c r="K310" s="73">
        <f t="shared" si="93"/>
        <v>2.0073529305434519E+18</v>
      </c>
      <c r="L310" s="74">
        <f t="shared" si="106"/>
        <v>60.800000000000033</v>
      </c>
      <c r="M310" s="79">
        <v>304</v>
      </c>
      <c r="N310" s="51">
        <f t="shared" si="94"/>
        <v>304</v>
      </c>
      <c r="O310" s="51">
        <f t="shared" si="95"/>
        <v>10</v>
      </c>
      <c r="P310" s="51">
        <v>1</v>
      </c>
      <c r="R310" s="63">
        <f t="shared" si="96"/>
        <v>65148741818181.82</v>
      </c>
      <c r="S310" s="63">
        <f t="shared" si="97"/>
        <v>1.9805217512727272E+16</v>
      </c>
      <c r="T310" s="63">
        <f t="shared" si="98"/>
        <v>2.0073529305434518E+19</v>
      </c>
      <c r="U310" s="63">
        <f t="shared" si="99"/>
        <v>1.0036764652717259E+20</v>
      </c>
      <c r="V310" s="63">
        <f t="shared" si="100"/>
        <v>328772.26666666666</v>
      </c>
      <c r="W310" s="51">
        <f t="shared" si="101"/>
        <v>1013.5475307218828</v>
      </c>
      <c r="X310" s="72">
        <f t="shared" si="102"/>
        <v>4.5711292263813776</v>
      </c>
    </row>
    <row r="311" spans="1:24">
      <c r="A311" s="74">
        <v>8192</v>
      </c>
      <c r="B311" s="74">
        <f t="shared" si="90"/>
        <v>10.166666666666666</v>
      </c>
      <c r="C311" s="78">
        <v>13.265000000000001</v>
      </c>
      <c r="D311" s="77">
        <f t="shared" si="88"/>
        <v>223.29298041639836</v>
      </c>
      <c r="E311" s="59">
        <f t="shared" si="103"/>
        <v>0.40500000000000025</v>
      </c>
      <c r="F311" s="59">
        <f t="shared" si="104"/>
        <v>5.049999999999935</v>
      </c>
      <c r="G311" s="59">
        <f t="shared" si="108"/>
        <v>2.5249999999999675</v>
      </c>
      <c r="H311" s="59">
        <f t="shared" si="108"/>
        <v>2.5249999999999675</v>
      </c>
      <c r="I311" s="60">
        <f t="shared" si="91"/>
        <v>2.6402499999999747</v>
      </c>
      <c r="J311" s="61">
        <f t="shared" si="92"/>
        <v>16.833243906249404</v>
      </c>
      <c r="K311" s="73">
        <f t="shared" si="93"/>
        <v>2.3058430092137411E+18</v>
      </c>
      <c r="L311" s="74">
        <f t="shared" si="106"/>
        <v>61.000000000000036</v>
      </c>
      <c r="M311" s="79">
        <v>305</v>
      </c>
      <c r="N311" s="51">
        <f t="shared" si="94"/>
        <v>305</v>
      </c>
      <c r="O311" s="51">
        <f t="shared" si="95"/>
        <v>10</v>
      </c>
      <c r="P311" s="51">
        <v>1</v>
      </c>
      <c r="R311" s="63">
        <f t="shared" si="96"/>
        <v>65148741818181.82</v>
      </c>
      <c r="S311" s="63">
        <f t="shared" si="97"/>
        <v>1.9870366254545456E+16</v>
      </c>
      <c r="T311" s="63">
        <f t="shared" si="98"/>
        <v>2.3058430092137411E+19</v>
      </c>
      <c r="U311" s="63">
        <f t="shared" si="99"/>
        <v>1.1529215046068706E+20</v>
      </c>
      <c r="V311" s="63">
        <f t="shared" si="100"/>
        <v>329045.33333333331</v>
      </c>
      <c r="W311" s="51">
        <f t="shared" si="101"/>
        <v>1160.4431340998894</v>
      </c>
      <c r="X311" s="72">
        <f t="shared" si="102"/>
        <v>5.1969530431986115</v>
      </c>
    </row>
    <row r="312" spans="1:24">
      <c r="A312" s="74">
        <v>8192</v>
      </c>
      <c r="B312" s="74">
        <f t="shared" si="90"/>
        <v>10.199999999999999</v>
      </c>
      <c r="C312" s="78">
        <v>13.265000000000001</v>
      </c>
      <c r="D312" s="77">
        <f t="shared" si="88"/>
        <v>224.86678800585204</v>
      </c>
      <c r="E312" s="59">
        <f t="shared" si="103"/>
        <v>0.40600000000000025</v>
      </c>
      <c r="F312" s="59">
        <f t="shared" si="104"/>
        <v>5.0599999999999348</v>
      </c>
      <c r="G312" s="59">
        <f t="shared" ref="G312:H327" si="109">G311+0.5%</f>
        <v>2.5299999999999674</v>
      </c>
      <c r="H312" s="59">
        <f t="shared" si="109"/>
        <v>2.5299999999999674</v>
      </c>
      <c r="I312" s="60">
        <f t="shared" si="91"/>
        <v>2.6483599999999745</v>
      </c>
      <c r="J312" s="61">
        <f t="shared" si="92"/>
        <v>16.9518875239994</v>
      </c>
      <c r="K312" s="73">
        <f t="shared" si="93"/>
        <v>2.6487180715652372E+18</v>
      </c>
      <c r="L312" s="74">
        <f t="shared" si="106"/>
        <v>61.200000000000038</v>
      </c>
      <c r="M312" s="79">
        <v>306</v>
      </c>
      <c r="N312" s="51">
        <f t="shared" si="94"/>
        <v>306</v>
      </c>
      <c r="O312" s="51">
        <f t="shared" si="95"/>
        <v>10</v>
      </c>
      <c r="P312" s="51">
        <v>1</v>
      </c>
      <c r="R312" s="63">
        <f t="shared" si="96"/>
        <v>65148741818181.82</v>
      </c>
      <c r="S312" s="63">
        <f t="shared" si="97"/>
        <v>1.9935514996363636E+16</v>
      </c>
      <c r="T312" s="63">
        <f t="shared" si="98"/>
        <v>2.6487180715652375E+19</v>
      </c>
      <c r="U312" s="63">
        <f t="shared" si="99"/>
        <v>1.3243590357826188E+20</v>
      </c>
      <c r="V312" s="63">
        <f t="shared" si="100"/>
        <v>329318.40000000002</v>
      </c>
      <c r="W312" s="51">
        <f t="shared" si="101"/>
        <v>1328.6429129362248</v>
      </c>
      <c r="X312" s="72">
        <f t="shared" si="102"/>
        <v>5.9085778060815608</v>
      </c>
    </row>
    <row r="313" spans="1:24">
      <c r="A313" s="74">
        <v>8192</v>
      </c>
      <c r="B313" s="74">
        <f t="shared" si="90"/>
        <v>10.233333333333333</v>
      </c>
      <c r="C313" s="78">
        <v>13.265000000000001</v>
      </c>
      <c r="D313" s="77">
        <f t="shared" si="88"/>
        <v>226.44950050255818</v>
      </c>
      <c r="E313" s="59">
        <f t="shared" si="103"/>
        <v>0.40700000000000025</v>
      </c>
      <c r="F313" s="59">
        <f t="shared" si="104"/>
        <v>5.0699999999999346</v>
      </c>
      <c r="G313" s="59">
        <f t="shared" si="109"/>
        <v>2.5349999999999673</v>
      </c>
      <c r="H313" s="59">
        <f t="shared" si="109"/>
        <v>2.5349999999999673</v>
      </c>
      <c r="I313" s="60">
        <f t="shared" si="91"/>
        <v>2.656489999999974</v>
      </c>
      <c r="J313" s="61">
        <f t="shared" si="92"/>
        <v>17.071202450249391</v>
      </c>
      <c r="K313" s="73">
        <f t="shared" si="93"/>
        <v>3.0425780916579072E+18</v>
      </c>
      <c r="L313" s="74">
        <f t="shared" si="106"/>
        <v>61.400000000000027</v>
      </c>
      <c r="M313" s="79">
        <v>307</v>
      </c>
      <c r="N313" s="51">
        <f t="shared" si="94"/>
        <v>307</v>
      </c>
      <c r="O313" s="51">
        <f t="shared" si="95"/>
        <v>10</v>
      </c>
      <c r="P313" s="51">
        <v>1</v>
      </c>
      <c r="R313" s="63">
        <f t="shared" si="96"/>
        <v>65148741818181.82</v>
      </c>
      <c r="S313" s="63">
        <f t="shared" si="97"/>
        <v>2.000066373818182E+16</v>
      </c>
      <c r="T313" s="63">
        <f t="shared" si="98"/>
        <v>3.0425780916579074E+19</v>
      </c>
      <c r="U313" s="63">
        <f t="shared" si="99"/>
        <v>1.5212890458289537E+20</v>
      </c>
      <c r="V313" s="63">
        <f t="shared" si="100"/>
        <v>329591.46666666667</v>
      </c>
      <c r="W313" s="51">
        <f t="shared" si="101"/>
        <v>1521.2385606231367</v>
      </c>
      <c r="X313" s="72">
        <f t="shared" si="102"/>
        <v>6.7177828047624741</v>
      </c>
    </row>
    <row r="314" spans="1:24">
      <c r="A314" s="74">
        <v>8192</v>
      </c>
      <c r="B314" s="74">
        <f t="shared" si="90"/>
        <v>10.266666666666667</v>
      </c>
      <c r="C314" s="78">
        <v>13.265000000000001</v>
      </c>
      <c r="D314" s="77">
        <f t="shared" si="88"/>
        <v>228.0411542393519</v>
      </c>
      <c r="E314" s="59">
        <f t="shared" si="103"/>
        <v>0.40800000000000025</v>
      </c>
      <c r="F314" s="59">
        <f t="shared" si="104"/>
        <v>5.0799999999999343</v>
      </c>
      <c r="G314" s="59">
        <f t="shared" si="109"/>
        <v>2.5399999999999672</v>
      </c>
      <c r="H314" s="59">
        <f t="shared" si="109"/>
        <v>2.5399999999999672</v>
      </c>
      <c r="I314" s="60">
        <f t="shared" si="91"/>
        <v>2.6646399999999741</v>
      </c>
      <c r="J314" s="61">
        <f t="shared" si="92"/>
        <v>17.191191423999388</v>
      </c>
      <c r="K314" s="73">
        <f t="shared" si="93"/>
        <v>3.4950044488374564E+18</v>
      </c>
      <c r="L314" s="74">
        <f t="shared" si="106"/>
        <v>61.60000000000003</v>
      </c>
      <c r="M314" s="79">
        <v>308</v>
      </c>
      <c r="N314" s="51">
        <f t="shared" si="94"/>
        <v>308</v>
      </c>
      <c r="O314" s="51">
        <f t="shared" si="95"/>
        <v>10</v>
      </c>
      <c r="P314" s="51">
        <v>1</v>
      </c>
      <c r="R314" s="63">
        <f t="shared" si="96"/>
        <v>65148741818181.82</v>
      </c>
      <c r="S314" s="63">
        <f t="shared" si="97"/>
        <v>2.006581248E+16</v>
      </c>
      <c r="T314" s="63">
        <f t="shared" si="98"/>
        <v>3.4950044488374563E+19</v>
      </c>
      <c r="U314" s="63">
        <f t="shared" si="99"/>
        <v>1.7475022244187282E+20</v>
      </c>
      <c r="V314" s="63">
        <f t="shared" si="100"/>
        <v>329864.53333333333</v>
      </c>
      <c r="W314" s="51">
        <f t="shared" si="101"/>
        <v>1741.7707119116146</v>
      </c>
      <c r="X314" s="72">
        <f t="shared" si="102"/>
        <v>7.637966566698978</v>
      </c>
    </row>
    <row r="315" spans="1:24">
      <c r="A315" s="74">
        <v>8192</v>
      </c>
      <c r="B315" s="74">
        <f t="shared" si="90"/>
        <v>10.3</v>
      </c>
      <c r="C315" s="78">
        <v>13.265000000000001</v>
      </c>
      <c r="D315" s="77">
        <f t="shared" si="88"/>
        <v>229.64178562865808</v>
      </c>
      <c r="E315" s="59">
        <f t="shared" si="103"/>
        <v>0.40900000000000025</v>
      </c>
      <c r="F315" s="59">
        <f t="shared" si="104"/>
        <v>5.0899999999999341</v>
      </c>
      <c r="G315" s="59">
        <f t="shared" si="109"/>
        <v>2.5449999999999671</v>
      </c>
      <c r="H315" s="59">
        <f t="shared" si="109"/>
        <v>2.5449999999999671</v>
      </c>
      <c r="I315" s="60">
        <f t="shared" si="91"/>
        <v>2.6728099999999739</v>
      </c>
      <c r="J315" s="61">
        <f t="shared" si="92"/>
        <v>17.311857190249384</v>
      </c>
      <c r="K315" s="73">
        <f t="shared" si="93"/>
        <v>4.0147058610869048E+18</v>
      </c>
      <c r="L315" s="74">
        <f t="shared" si="106"/>
        <v>61.800000000000033</v>
      </c>
      <c r="M315" s="79">
        <v>309</v>
      </c>
      <c r="N315" s="51">
        <f t="shared" si="94"/>
        <v>309</v>
      </c>
      <c r="O315" s="51">
        <f t="shared" si="95"/>
        <v>10</v>
      </c>
      <c r="P315" s="51">
        <v>1</v>
      </c>
      <c r="R315" s="63">
        <f t="shared" si="96"/>
        <v>65148741818181.82</v>
      </c>
      <c r="S315" s="63">
        <f t="shared" si="97"/>
        <v>2.0130961221818184E+16</v>
      </c>
      <c r="T315" s="63">
        <f t="shared" si="98"/>
        <v>4.0147058610869051E+19</v>
      </c>
      <c r="U315" s="63">
        <f t="shared" si="99"/>
        <v>2.0073529305434525E+20</v>
      </c>
      <c r="V315" s="63">
        <f t="shared" si="100"/>
        <v>330137.59999999998</v>
      </c>
      <c r="W315" s="51">
        <f t="shared" si="101"/>
        <v>1994.2941704818929</v>
      </c>
      <c r="X315" s="72">
        <f t="shared" si="102"/>
        <v>8.684369724013397</v>
      </c>
    </row>
    <row r="316" spans="1:24">
      <c r="A316" s="74">
        <v>8192</v>
      </c>
      <c r="B316" s="74">
        <f t="shared" si="90"/>
        <v>10.333333333333334</v>
      </c>
      <c r="C316" s="78">
        <v>13.265000000000001</v>
      </c>
      <c r="D316" s="77">
        <f t="shared" si="88"/>
        <v>231.25143116249177</v>
      </c>
      <c r="E316" s="59">
        <f t="shared" si="103"/>
        <v>0.41000000000000025</v>
      </c>
      <c r="F316" s="59">
        <f t="shared" si="104"/>
        <v>5.0999999999999339</v>
      </c>
      <c r="G316" s="59">
        <f t="shared" si="109"/>
        <v>2.549999999999967</v>
      </c>
      <c r="H316" s="59">
        <f t="shared" si="109"/>
        <v>2.549999999999967</v>
      </c>
      <c r="I316" s="60">
        <f t="shared" si="91"/>
        <v>2.6809999999999738</v>
      </c>
      <c r="J316" s="61">
        <f t="shared" si="92"/>
        <v>17.433202499999378</v>
      </c>
      <c r="K316" s="73">
        <f t="shared" si="93"/>
        <v>4.6116860184274821E+18</v>
      </c>
      <c r="L316" s="74">
        <f t="shared" si="106"/>
        <v>62.000000000000036</v>
      </c>
      <c r="M316" s="79">
        <v>310</v>
      </c>
      <c r="N316" s="51">
        <f t="shared" si="94"/>
        <v>310</v>
      </c>
      <c r="O316" s="51">
        <f t="shared" si="95"/>
        <v>10</v>
      </c>
      <c r="P316" s="51">
        <v>1</v>
      </c>
      <c r="R316" s="63">
        <f t="shared" si="96"/>
        <v>65148741818181.82</v>
      </c>
      <c r="S316" s="63">
        <f t="shared" si="97"/>
        <v>2.0196109963636364E+16</v>
      </c>
      <c r="T316" s="63">
        <f t="shared" si="98"/>
        <v>4.6116860184274821E+19</v>
      </c>
      <c r="U316" s="63">
        <f t="shared" si="99"/>
        <v>2.3058430092137411E+20</v>
      </c>
      <c r="V316" s="63">
        <f t="shared" si="100"/>
        <v>330410.66666666669</v>
      </c>
      <c r="W316" s="51">
        <f t="shared" si="101"/>
        <v>2283.4526187126858</v>
      </c>
      <c r="X316" s="72">
        <f t="shared" si="102"/>
        <v>9.8743285921901549</v>
      </c>
    </row>
    <row r="317" spans="1:24">
      <c r="A317" s="74">
        <v>8192</v>
      </c>
      <c r="B317" s="74">
        <f t="shared" si="90"/>
        <v>10.366666666666667</v>
      </c>
      <c r="C317" s="78">
        <v>13.265000000000001</v>
      </c>
      <c r="D317" s="77">
        <f t="shared" si="88"/>
        <v>232.87012741245789</v>
      </c>
      <c r="E317" s="59">
        <f t="shared" si="103"/>
        <v>0.41100000000000025</v>
      </c>
      <c r="F317" s="59">
        <f t="shared" si="104"/>
        <v>5.1099999999999337</v>
      </c>
      <c r="G317" s="59">
        <f t="shared" si="109"/>
        <v>2.5549999999999669</v>
      </c>
      <c r="H317" s="59">
        <f t="shared" si="109"/>
        <v>2.5549999999999669</v>
      </c>
      <c r="I317" s="60">
        <f t="shared" si="91"/>
        <v>2.6892099999999735</v>
      </c>
      <c r="J317" s="61">
        <f t="shared" si="92"/>
        <v>17.555230110249369</v>
      </c>
      <c r="K317" s="73">
        <f t="shared" si="93"/>
        <v>5.2974361431304776E+18</v>
      </c>
      <c r="L317" s="74">
        <f t="shared" si="106"/>
        <v>62.200000000000031</v>
      </c>
      <c r="M317" s="79">
        <v>311</v>
      </c>
      <c r="N317" s="51">
        <f t="shared" si="94"/>
        <v>311</v>
      </c>
      <c r="O317" s="51">
        <f t="shared" si="95"/>
        <v>10</v>
      </c>
      <c r="P317" s="51">
        <v>1</v>
      </c>
      <c r="R317" s="63">
        <f t="shared" si="96"/>
        <v>65148741818181.82</v>
      </c>
      <c r="S317" s="63">
        <f t="shared" si="97"/>
        <v>2.0261258705454548E+16</v>
      </c>
      <c r="T317" s="63">
        <f t="shared" si="98"/>
        <v>5.2974361431304774E+19</v>
      </c>
      <c r="U317" s="63">
        <f t="shared" si="99"/>
        <v>2.6487180715652386E+20</v>
      </c>
      <c r="V317" s="63">
        <f t="shared" si="100"/>
        <v>330683.73333333334</v>
      </c>
      <c r="W317" s="51">
        <f t="shared" si="101"/>
        <v>2614.5641888005462</v>
      </c>
      <c r="X317" s="72">
        <f t="shared" si="102"/>
        <v>11.227563697638422</v>
      </c>
    </row>
    <row r="318" spans="1:24">
      <c r="A318" s="74">
        <v>8192</v>
      </c>
      <c r="B318" s="74">
        <f t="shared" si="90"/>
        <v>10.4</v>
      </c>
      <c r="C318" s="78">
        <v>13.265000000000001</v>
      </c>
      <c r="D318" s="77">
        <f t="shared" si="88"/>
        <v>234.49791102975161</v>
      </c>
      <c r="E318" s="59">
        <f t="shared" si="103"/>
        <v>0.41200000000000025</v>
      </c>
      <c r="F318" s="59">
        <f t="shared" si="104"/>
        <v>5.1199999999999335</v>
      </c>
      <c r="G318" s="59">
        <f t="shared" si="109"/>
        <v>2.5599999999999667</v>
      </c>
      <c r="H318" s="59">
        <f t="shared" si="109"/>
        <v>2.5599999999999667</v>
      </c>
      <c r="I318" s="60">
        <f t="shared" si="91"/>
        <v>2.6974399999999736</v>
      </c>
      <c r="J318" s="61">
        <f t="shared" si="92"/>
        <v>17.677942783999367</v>
      </c>
      <c r="K318" s="73">
        <f t="shared" si="93"/>
        <v>6.0851561833158164E+18</v>
      </c>
      <c r="L318" s="74">
        <f t="shared" si="106"/>
        <v>62.400000000000027</v>
      </c>
      <c r="M318" s="79">
        <v>312</v>
      </c>
      <c r="N318" s="51">
        <f t="shared" si="94"/>
        <v>312</v>
      </c>
      <c r="O318" s="51">
        <f t="shared" si="95"/>
        <v>10</v>
      </c>
      <c r="P318" s="51">
        <v>1</v>
      </c>
      <c r="R318" s="63">
        <f t="shared" si="96"/>
        <v>65148741818181.82</v>
      </c>
      <c r="S318" s="63">
        <f t="shared" si="97"/>
        <v>2.0326407447272728E+16</v>
      </c>
      <c r="T318" s="63">
        <f t="shared" si="98"/>
        <v>6.0851561833158164E+19</v>
      </c>
      <c r="U318" s="63">
        <f t="shared" si="99"/>
        <v>3.0425780916579081E+20</v>
      </c>
      <c r="V318" s="63">
        <f t="shared" si="100"/>
        <v>330956.79999999999</v>
      </c>
      <c r="W318" s="51">
        <f t="shared" si="101"/>
        <v>2993.7194750724557</v>
      </c>
      <c r="X318" s="72">
        <f t="shared" si="102"/>
        <v>12.766508076452039</v>
      </c>
    </row>
    <row r="319" spans="1:24">
      <c r="A319" s="74">
        <v>8192</v>
      </c>
      <c r="B319" s="74">
        <f t="shared" si="90"/>
        <v>10.433333333333334</v>
      </c>
      <c r="C319" s="78">
        <v>13.265000000000001</v>
      </c>
      <c r="D319" s="77">
        <f t="shared" si="88"/>
        <v>236.13481874515782</v>
      </c>
      <c r="E319" s="59">
        <f t="shared" si="103"/>
        <v>0.41300000000000026</v>
      </c>
      <c r="F319" s="59">
        <f t="shared" si="104"/>
        <v>5.1299999999999333</v>
      </c>
      <c r="G319" s="59">
        <f t="shared" si="109"/>
        <v>2.5649999999999666</v>
      </c>
      <c r="H319" s="59">
        <f t="shared" si="109"/>
        <v>2.5649999999999666</v>
      </c>
      <c r="I319" s="60">
        <f t="shared" si="91"/>
        <v>2.7056899999999735</v>
      </c>
      <c r="J319" s="61">
        <f t="shared" si="92"/>
        <v>17.801343290249363</v>
      </c>
      <c r="K319" s="73">
        <f t="shared" si="93"/>
        <v>6.9900088976749158E+18</v>
      </c>
      <c r="L319" s="74">
        <f t="shared" si="106"/>
        <v>62.60000000000003</v>
      </c>
      <c r="M319" s="79">
        <v>313</v>
      </c>
      <c r="N319" s="51">
        <f t="shared" si="94"/>
        <v>313</v>
      </c>
      <c r="O319" s="51">
        <f t="shared" si="95"/>
        <v>10</v>
      </c>
      <c r="P319" s="51">
        <v>1</v>
      </c>
      <c r="R319" s="63">
        <f t="shared" si="96"/>
        <v>65148741818181.82</v>
      </c>
      <c r="S319" s="63">
        <f t="shared" si="97"/>
        <v>2.0391556189090908E+16</v>
      </c>
      <c r="T319" s="63">
        <f t="shared" si="98"/>
        <v>6.9900088976749158E+19</v>
      </c>
      <c r="U319" s="63">
        <f t="shared" si="99"/>
        <v>3.4950044488374577E+20</v>
      </c>
      <c r="V319" s="63">
        <f t="shared" si="100"/>
        <v>331229.8666666667</v>
      </c>
      <c r="W319" s="51">
        <f t="shared" si="101"/>
        <v>3427.8937972445851</v>
      </c>
      <c r="X319" s="72">
        <f t="shared" si="102"/>
        <v>14.516680832842562</v>
      </c>
    </row>
    <row r="320" spans="1:24">
      <c r="A320" s="74">
        <v>8192</v>
      </c>
      <c r="B320" s="74">
        <f t="shared" si="90"/>
        <v>10.466666666666667</v>
      </c>
      <c r="C320" s="78">
        <v>13.265000000000001</v>
      </c>
      <c r="D320" s="77">
        <f t="shared" si="88"/>
        <v>237.7808873690515</v>
      </c>
      <c r="E320" s="59">
        <f t="shared" si="103"/>
        <v>0.41400000000000026</v>
      </c>
      <c r="F320" s="59">
        <f t="shared" si="104"/>
        <v>5.1399999999999331</v>
      </c>
      <c r="G320" s="59">
        <f t="shared" si="109"/>
        <v>2.5699999999999665</v>
      </c>
      <c r="H320" s="59">
        <f t="shared" si="109"/>
        <v>2.5699999999999665</v>
      </c>
      <c r="I320" s="60">
        <f t="shared" si="91"/>
        <v>2.7139599999999735</v>
      </c>
      <c r="J320" s="61">
        <f t="shared" si="92"/>
        <v>17.925434403999358</v>
      </c>
      <c r="K320" s="73">
        <f t="shared" si="93"/>
        <v>8.0294117221738127E+18</v>
      </c>
      <c r="L320" s="74">
        <f t="shared" si="106"/>
        <v>62.800000000000033</v>
      </c>
      <c r="M320" s="79">
        <v>314</v>
      </c>
      <c r="N320" s="51">
        <f t="shared" si="94"/>
        <v>314</v>
      </c>
      <c r="O320" s="51">
        <f t="shared" si="95"/>
        <v>10</v>
      </c>
      <c r="P320" s="51">
        <v>1</v>
      </c>
      <c r="R320" s="63">
        <f t="shared" si="96"/>
        <v>65148741818181.82</v>
      </c>
      <c r="S320" s="63">
        <f t="shared" si="97"/>
        <v>2.0456704930909092E+16</v>
      </c>
      <c r="T320" s="63">
        <f t="shared" si="98"/>
        <v>8.0294117221738119E+19</v>
      </c>
      <c r="U320" s="63">
        <f t="shared" si="99"/>
        <v>4.0147058610869056E+20</v>
      </c>
      <c r="V320" s="63">
        <f t="shared" si="100"/>
        <v>331502.93333333335</v>
      </c>
      <c r="W320" s="51">
        <f t="shared" si="101"/>
        <v>3925.075787763727</v>
      </c>
      <c r="X320" s="72">
        <f t="shared" si="102"/>
        <v>16.507112203983631</v>
      </c>
    </row>
    <row r="321" spans="1:24">
      <c r="A321" s="74">
        <v>8192</v>
      </c>
      <c r="B321" s="74">
        <f t="shared" si="90"/>
        <v>10.5</v>
      </c>
      <c r="C321" s="78">
        <v>13.265000000000001</v>
      </c>
      <c r="D321" s="77">
        <f t="shared" si="88"/>
        <v>239.43615379139766</v>
      </c>
      <c r="E321" s="59">
        <f t="shared" si="103"/>
        <v>0.41500000000000026</v>
      </c>
      <c r="F321" s="59">
        <f t="shared" si="104"/>
        <v>5.1499999999999329</v>
      </c>
      <c r="G321" s="59">
        <f t="shared" si="109"/>
        <v>2.5749999999999664</v>
      </c>
      <c r="H321" s="59">
        <f t="shared" si="109"/>
        <v>2.5749999999999664</v>
      </c>
      <c r="I321" s="60">
        <f t="shared" si="91"/>
        <v>2.7222499999999732</v>
      </c>
      <c r="J321" s="61">
        <f t="shared" si="92"/>
        <v>18.050218906249352</v>
      </c>
      <c r="K321" s="73">
        <f t="shared" si="93"/>
        <v>9.2233720368549683E+18</v>
      </c>
      <c r="L321" s="74">
        <f t="shared" si="106"/>
        <v>63.000000000000028</v>
      </c>
      <c r="M321" s="79">
        <v>315</v>
      </c>
      <c r="N321" s="51">
        <f t="shared" si="94"/>
        <v>315</v>
      </c>
      <c r="O321" s="51">
        <f t="shared" si="95"/>
        <v>10</v>
      </c>
      <c r="P321" s="51">
        <v>1</v>
      </c>
      <c r="R321" s="63">
        <f t="shared" si="96"/>
        <v>65148741818181.82</v>
      </c>
      <c r="S321" s="63">
        <f t="shared" si="97"/>
        <v>2.0521853672727272E+16</v>
      </c>
      <c r="T321" s="63">
        <f t="shared" si="98"/>
        <v>9.2233720368549691E+19</v>
      </c>
      <c r="U321" s="63">
        <f t="shared" si="99"/>
        <v>4.6116860184274849E+20</v>
      </c>
      <c r="V321" s="63">
        <f t="shared" si="100"/>
        <v>331776</v>
      </c>
      <c r="W321" s="51">
        <f t="shared" si="101"/>
        <v>4494.4146781011623</v>
      </c>
      <c r="X321" s="72">
        <f t="shared" si="102"/>
        <v>18.770827241139202</v>
      </c>
    </row>
    <row r="322" spans="1:24">
      <c r="A322" s="74">
        <v>8192</v>
      </c>
      <c r="B322" s="74">
        <f t="shared" si="90"/>
        <v>10.533333333333333</v>
      </c>
      <c r="C322" s="78">
        <v>13.265000000000001</v>
      </c>
      <c r="D322" s="77">
        <f t="shared" si="88"/>
        <v>241.10065498175135</v>
      </c>
      <c r="E322" s="59">
        <f t="shared" si="103"/>
        <v>0.41600000000000026</v>
      </c>
      <c r="F322" s="59">
        <f t="shared" si="104"/>
        <v>5.1599999999999326</v>
      </c>
      <c r="G322" s="59">
        <f t="shared" si="109"/>
        <v>2.5799999999999663</v>
      </c>
      <c r="H322" s="59">
        <f t="shared" si="109"/>
        <v>2.5799999999999663</v>
      </c>
      <c r="I322" s="60">
        <f t="shared" si="91"/>
        <v>2.730559999999973</v>
      </c>
      <c r="J322" s="61">
        <f t="shared" si="92"/>
        <v>18.175699583999346</v>
      </c>
      <c r="K322" s="73">
        <f t="shared" si="93"/>
        <v>1.0594872286260957E+19</v>
      </c>
      <c r="L322" s="74">
        <f t="shared" si="106"/>
        <v>63.200000000000031</v>
      </c>
      <c r="M322" s="79">
        <v>316</v>
      </c>
      <c r="N322" s="51">
        <f t="shared" si="94"/>
        <v>316</v>
      </c>
      <c r="O322" s="51">
        <f t="shared" si="95"/>
        <v>10</v>
      </c>
      <c r="P322" s="51">
        <v>1</v>
      </c>
      <c r="R322" s="63">
        <f t="shared" si="96"/>
        <v>65148741818181.82</v>
      </c>
      <c r="S322" s="63">
        <f t="shared" si="97"/>
        <v>2.0587002414545456E+16</v>
      </c>
      <c r="T322" s="63">
        <f t="shared" si="98"/>
        <v>1.0594872286260956E+20</v>
      </c>
      <c r="U322" s="63">
        <f t="shared" si="99"/>
        <v>5.2974361431304779E+20</v>
      </c>
      <c r="V322" s="63">
        <f t="shared" si="100"/>
        <v>332049.06666666665</v>
      </c>
      <c r="W322" s="51">
        <f t="shared" si="101"/>
        <v>5146.3890045377848</v>
      </c>
      <c r="X322" s="72">
        <f t="shared" si="102"/>
        <v>21.345396199472415</v>
      </c>
    </row>
    <row r="323" spans="1:24">
      <c r="A323" s="74">
        <v>8192</v>
      </c>
      <c r="B323" s="74">
        <f t="shared" si="90"/>
        <v>10.566666666666666</v>
      </c>
      <c r="C323" s="78">
        <v>13.265000000000001</v>
      </c>
      <c r="D323" s="77">
        <f t="shared" si="88"/>
        <v>242.77442798925753</v>
      </c>
      <c r="E323" s="59">
        <f t="shared" si="103"/>
        <v>0.41700000000000026</v>
      </c>
      <c r="F323" s="59">
        <f t="shared" si="104"/>
        <v>5.1699999999999324</v>
      </c>
      <c r="G323" s="59">
        <f t="shared" si="109"/>
        <v>2.5849999999999662</v>
      </c>
      <c r="H323" s="59">
        <f t="shared" si="109"/>
        <v>2.5849999999999662</v>
      </c>
      <c r="I323" s="60">
        <f t="shared" si="91"/>
        <v>2.738889999999973</v>
      </c>
      <c r="J323" s="61">
        <f t="shared" si="92"/>
        <v>18.301879230249341</v>
      </c>
      <c r="K323" s="73">
        <f t="shared" si="93"/>
        <v>1.2170312366631635E+19</v>
      </c>
      <c r="L323" s="74">
        <f t="shared" si="106"/>
        <v>63.400000000000034</v>
      </c>
      <c r="M323" s="79">
        <v>317</v>
      </c>
      <c r="N323" s="51">
        <f t="shared" si="94"/>
        <v>317</v>
      </c>
      <c r="O323" s="51">
        <f t="shared" si="95"/>
        <v>10</v>
      </c>
      <c r="P323" s="51">
        <v>1</v>
      </c>
      <c r="R323" s="63">
        <f t="shared" si="96"/>
        <v>65148741818181.82</v>
      </c>
      <c r="S323" s="63">
        <f t="shared" si="97"/>
        <v>2.0652151156363636E+16</v>
      </c>
      <c r="T323" s="63">
        <f t="shared" si="98"/>
        <v>1.2170312366631635E+20</v>
      </c>
      <c r="U323" s="63">
        <f t="shared" si="99"/>
        <v>6.0851561833158174E+20</v>
      </c>
      <c r="V323" s="63">
        <f t="shared" si="100"/>
        <v>332322.1333333333</v>
      </c>
      <c r="W323" s="51">
        <f t="shared" si="101"/>
        <v>5892.999849984898</v>
      </c>
      <c r="X323" s="72">
        <f t="shared" si="102"/>
        <v>24.273560847379098</v>
      </c>
    </row>
    <row r="324" spans="1:24">
      <c r="A324" s="74">
        <v>8192</v>
      </c>
      <c r="B324" s="74">
        <f t="shared" si="90"/>
        <v>10.6</v>
      </c>
      <c r="C324" s="78">
        <v>13.265000000000001</v>
      </c>
      <c r="D324" s="77">
        <f t="shared" si="88"/>
        <v>244.4575099426512</v>
      </c>
      <c r="E324" s="59">
        <f t="shared" si="103"/>
        <v>0.41800000000000026</v>
      </c>
      <c r="F324" s="59">
        <f t="shared" si="104"/>
        <v>5.1799999999999322</v>
      </c>
      <c r="G324" s="59">
        <f t="shared" si="109"/>
        <v>2.5899999999999661</v>
      </c>
      <c r="H324" s="59">
        <f t="shared" si="109"/>
        <v>2.5899999999999661</v>
      </c>
      <c r="I324" s="60">
        <f t="shared" si="91"/>
        <v>2.747239999999973</v>
      </c>
      <c r="J324" s="61">
        <f t="shared" si="92"/>
        <v>18.428760643999336</v>
      </c>
      <c r="K324" s="73">
        <f t="shared" si="93"/>
        <v>1.3980017795349832E+19</v>
      </c>
      <c r="L324" s="74">
        <f t="shared" si="106"/>
        <v>63.600000000000037</v>
      </c>
      <c r="M324" s="79">
        <v>318</v>
      </c>
      <c r="N324" s="51">
        <f t="shared" si="94"/>
        <v>318</v>
      </c>
      <c r="O324" s="51">
        <f t="shared" si="95"/>
        <v>10</v>
      </c>
      <c r="P324" s="51">
        <v>1</v>
      </c>
      <c r="R324" s="63">
        <f t="shared" si="96"/>
        <v>65148741818181.82</v>
      </c>
      <c r="S324" s="63">
        <f t="shared" si="97"/>
        <v>2.071729989818182E+16</v>
      </c>
      <c r="T324" s="63">
        <f t="shared" si="98"/>
        <v>1.3980017795349832E+20</v>
      </c>
      <c r="U324" s="63">
        <f t="shared" si="99"/>
        <v>6.9900088976749153E+20</v>
      </c>
      <c r="V324" s="63">
        <f t="shared" si="100"/>
        <v>332595.20000000001</v>
      </c>
      <c r="W324" s="51">
        <f t="shared" si="101"/>
        <v>6747.9921920600946</v>
      </c>
      <c r="X324" s="72">
        <f t="shared" si="102"/>
        <v>27.603947179381596</v>
      </c>
    </row>
    <row r="325" spans="1:24">
      <c r="A325" s="74">
        <v>8192</v>
      </c>
      <c r="B325" s="74">
        <f t="shared" si="90"/>
        <v>10.633333333333333</v>
      </c>
      <c r="C325" s="78">
        <v>13.265000000000001</v>
      </c>
      <c r="D325" s="77">
        <f t="shared" si="88"/>
        <v>246.14993805025736</v>
      </c>
      <c r="E325" s="59">
        <f t="shared" si="103"/>
        <v>0.41900000000000026</v>
      </c>
      <c r="F325" s="59">
        <f t="shared" si="104"/>
        <v>5.189999999999932</v>
      </c>
      <c r="G325" s="59">
        <f t="shared" si="109"/>
        <v>2.594999999999966</v>
      </c>
      <c r="H325" s="59">
        <f t="shared" si="109"/>
        <v>2.594999999999966</v>
      </c>
      <c r="I325" s="60">
        <f t="shared" si="91"/>
        <v>2.7556099999999724</v>
      </c>
      <c r="J325" s="61">
        <f t="shared" si="92"/>
        <v>18.55634663024933</v>
      </c>
      <c r="K325" s="73">
        <f t="shared" si="93"/>
        <v>1.6058823444347632E+19</v>
      </c>
      <c r="L325" s="74">
        <f t="shared" si="106"/>
        <v>63.800000000000026</v>
      </c>
      <c r="M325" s="79">
        <v>319</v>
      </c>
      <c r="N325" s="51">
        <f t="shared" si="94"/>
        <v>319</v>
      </c>
      <c r="O325" s="51">
        <f t="shared" si="95"/>
        <v>10</v>
      </c>
      <c r="P325" s="51">
        <v>1</v>
      </c>
      <c r="R325" s="63">
        <f t="shared" si="96"/>
        <v>65148741818181.82</v>
      </c>
      <c r="S325" s="63">
        <f t="shared" si="97"/>
        <v>2.078244864E+16</v>
      </c>
      <c r="T325" s="63">
        <f t="shared" si="98"/>
        <v>1.605882344434763E+20</v>
      </c>
      <c r="U325" s="63">
        <f t="shared" si="99"/>
        <v>8.0294117221738152E+20</v>
      </c>
      <c r="V325" s="63">
        <f t="shared" si="100"/>
        <v>332868.26666666666</v>
      </c>
      <c r="W325" s="51">
        <f t="shared" si="101"/>
        <v>7727.1084473843939</v>
      </c>
      <c r="X325" s="72">
        <f t="shared" si="102"/>
        <v>31.391876465988471</v>
      </c>
    </row>
    <row r="326" spans="1:24">
      <c r="A326" s="74">
        <v>8192</v>
      </c>
      <c r="B326" s="74">
        <f t="shared" si="90"/>
        <v>10.666666666666666</v>
      </c>
      <c r="C326" s="78">
        <v>13.265000000000001</v>
      </c>
      <c r="D326" s="77">
        <f t="shared" ref="D326:D389" si="110">C326*J326*1</f>
        <v>247.85174959999102</v>
      </c>
      <c r="E326" s="59">
        <f t="shared" si="103"/>
        <v>0.42000000000000026</v>
      </c>
      <c r="F326" s="59">
        <f t="shared" si="104"/>
        <v>5.1999999999999318</v>
      </c>
      <c r="G326" s="59">
        <f t="shared" si="109"/>
        <v>2.5999999999999659</v>
      </c>
      <c r="H326" s="59">
        <f t="shared" si="109"/>
        <v>2.5999999999999659</v>
      </c>
      <c r="I326" s="60">
        <f t="shared" si="91"/>
        <v>2.7639999999999723</v>
      </c>
      <c r="J326" s="61">
        <f t="shared" si="92"/>
        <v>18.684639999999323</v>
      </c>
      <c r="K326" s="73">
        <f t="shared" si="93"/>
        <v>1.8446744073709945E+19</v>
      </c>
      <c r="L326" s="74">
        <f t="shared" si="106"/>
        <v>64.000000000000028</v>
      </c>
      <c r="M326" s="79">
        <v>320</v>
      </c>
      <c r="N326" s="51">
        <f t="shared" si="94"/>
        <v>320</v>
      </c>
      <c r="O326" s="51">
        <f t="shared" si="95"/>
        <v>10</v>
      </c>
      <c r="P326" s="51">
        <v>12</v>
      </c>
      <c r="R326" s="63">
        <f t="shared" si="96"/>
        <v>781784901818181.87</v>
      </c>
      <c r="S326" s="63">
        <f t="shared" si="97"/>
        <v>2.5017116858181821E+17</v>
      </c>
      <c r="T326" s="63">
        <f t="shared" si="98"/>
        <v>1.8446744073709945E+20</v>
      </c>
      <c r="U326" s="63">
        <f t="shared" si="99"/>
        <v>9.2233720368549724E+20</v>
      </c>
      <c r="V326" s="63">
        <f t="shared" si="100"/>
        <v>333141.33333333331</v>
      </c>
      <c r="W326" s="51">
        <f t="shared" si="101"/>
        <v>737.36490812597208</v>
      </c>
      <c r="X326" s="72">
        <f t="shared" si="102"/>
        <v>2.9750240186563475</v>
      </c>
    </row>
    <row r="327" spans="1:24">
      <c r="A327" s="74">
        <v>8192</v>
      </c>
      <c r="B327" s="74">
        <f t="shared" ref="B327:B390" si="111">M327/30</f>
        <v>10.7</v>
      </c>
      <c r="C327" s="78">
        <v>13.265000000000001</v>
      </c>
      <c r="D327" s="77">
        <f t="shared" si="110"/>
        <v>249.56298195935722</v>
      </c>
      <c r="E327" s="59">
        <f t="shared" si="103"/>
        <v>0.42100000000000026</v>
      </c>
      <c r="F327" s="59">
        <f t="shared" si="104"/>
        <v>5.2099999999999316</v>
      </c>
      <c r="G327" s="59">
        <f t="shared" si="109"/>
        <v>2.6049999999999658</v>
      </c>
      <c r="H327" s="59">
        <f t="shared" si="109"/>
        <v>2.6049999999999658</v>
      </c>
      <c r="I327" s="60">
        <f t="shared" ref="I327:I390" si="112">(1-E327)+E327*F327</f>
        <v>2.7724099999999723</v>
      </c>
      <c r="J327" s="61">
        <f t="shared" ref="J327:J390" si="113">I327*G327*H327</f>
        <v>18.813643570249319</v>
      </c>
      <c r="K327" s="73">
        <f t="shared" ref="K327:K390" si="114">POWER($L$1,M327)</f>
        <v>2.1189744572521923E+19</v>
      </c>
      <c r="L327" s="74">
        <f t="shared" si="106"/>
        <v>64.200000000000031</v>
      </c>
      <c r="M327" s="79">
        <v>321</v>
      </c>
      <c r="N327" s="51">
        <f t="shared" ref="N327:N390" si="115">$M327-O$3</f>
        <v>321</v>
      </c>
      <c r="O327" s="51">
        <f t="shared" ref="O327:O390" si="116">P$3</f>
        <v>10</v>
      </c>
      <c r="P327" s="51">
        <v>1</v>
      </c>
      <c r="R327" s="63">
        <f t="shared" ref="R327:R390" si="117">R326*P327</f>
        <v>781784901818181.87</v>
      </c>
      <c r="S327" s="63">
        <f t="shared" ref="S327:S390" si="118">N327*R327</f>
        <v>2.5095295348363638E+17</v>
      </c>
      <c r="T327" s="63">
        <f t="shared" ref="T327:T390" si="119">O327*POWER($L$1,N327)</f>
        <v>2.1189744572521923E+20</v>
      </c>
      <c r="U327" s="63">
        <f t="shared" ref="U327:U390" si="120">$K327*O327*5</f>
        <v>1.0594872286260961E+21</v>
      </c>
      <c r="V327" s="63">
        <f t="shared" ref="V327:V390" si="121">$A327*(30+$B327)</f>
        <v>333414.40000000002</v>
      </c>
      <c r="W327" s="51">
        <f t="shared" ref="W327:W390" si="122">T327/S327</f>
        <v>844.37119700619974</v>
      </c>
      <c r="X327" s="72">
        <f t="shared" ref="X327:X390" si="123">W327/$D327</f>
        <v>3.3833992140056672</v>
      </c>
    </row>
    <row r="328" spans="1:24">
      <c r="A328" s="74">
        <v>8192</v>
      </c>
      <c r="B328" s="74">
        <f t="shared" si="111"/>
        <v>10.733333333333333</v>
      </c>
      <c r="C328" s="78">
        <v>13.265000000000001</v>
      </c>
      <c r="D328" s="77">
        <f t="shared" si="110"/>
        <v>251.28367257545094</v>
      </c>
      <c r="E328" s="59">
        <f t="shared" ref="E328:E391" si="124">E327+0.1%</f>
        <v>0.42200000000000026</v>
      </c>
      <c r="F328" s="59">
        <f t="shared" ref="F328:F391" si="125">F327+1%</f>
        <v>5.2199999999999314</v>
      </c>
      <c r="G328" s="59">
        <f t="shared" ref="G328:H343" si="126">G327+0.5%</f>
        <v>2.6099999999999657</v>
      </c>
      <c r="H328" s="59">
        <f t="shared" si="126"/>
        <v>2.6099999999999657</v>
      </c>
      <c r="I328" s="60">
        <f t="shared" si="112"/>
        <v>2.7808399999999724</v>
      </c>
      <c r="J328" s="61">
        <f t="shared" si="113"/>
        <v>18.943360163999316</v>
      </c>
      <c r="K328" s="73">
        <f t="shared" si="114"/>
        <v>2.4340624733263286E+19</v>
      </c>
      <c r="L328" s="74">
        <f t="shared" ref="L328:L391" si="127">LOG(K328,2)</f>
        <v>64.400000000000034</v>
      </c>
      <c r="M328" s="79">
        <v>322</v>
      </c>
      <c r="N328" s="51">
        <f t="shared" si="115"/>
        <v>322</v>
      </c>
      <c r="O328" s="51">
        <f t="shared" si="116"/>
        <v>10</v>
      </c>
      <c r="P328" s="51">
        <v>1</v>
      </c>
      <c r="R328" s="63">
        <f t="shared" si="117"/>
        <v>781784901818181.87</v>
      </c>
      <c r="S328" s="63">
        <f t="shared" si="118"/>
        <v>2.5173473838545456E+17</v>
      </c>
      <c r="T328" s="63">
        <f t="shared" si="119"/>
        <v>2.4340624733263285E+20</v>
      </c>
      <c r="U328" s="63">
        <f t="shared" si="120"/>
        <v>1.2170312366631643E+21</v>
      </c>
      <c r="V328" s="63">
        <f t="shared" si="121"/>
        <v>333687.46666666667</v>
      </c>
      <c r="W328" s="51">
        <f t="shared" si="122"/>
        <v>966.91560685570073</v>
      </c>
      <c r="X328" s="72">
        <f t="shared" si="123"/>
        <v>3.847904628842818</v>
      </c>
    </row>
    <row r="329" spans="1:24">
      <c r="A329" s="74">
        <v>8192</v>
      </c>
      <c r="B329" s="74">
        <f t="shared" si="111"/>
        <v>10.766666666666667</v>
      </c>
      <c r="C329" s="78">
        <v>13.265000000000001</v>
      </c>
      <c r="D329" s="77">
        <f t="shared" si="110"/>
        <v>253.01385897495706</v>
      </c>
      <c r="E329" s="59">
        <f t="shared" si="124"/>
        <v>0.42300000000000026</v>
      </c>
      <c r="F329" s="59">
        <f t="shared" si="125"/>
        <v>5.2299999999999311</v>
      </c>
      <c r="G329" s="59">
        <f t="shared" si="126"/>
        <v>2.6149999999999656</v>
      </c>
      <c r="H329" s="59">
        <f t="shared" si="126"/>
        <v>2.6149999999999656</v>
      </c>
      <c r="I329" s="60">
        <f t="shared" si="112"/>
        <v>2.7892899999999718</v>
      </c>
      <c r="J329" s="61">
        <f t="shared" si="113"/>
        <v>19.073792610249306</v>
      </c>
      <c r="K329" s="73">
        <f t="shared" si="114"/>
        <v>2.796003559069968E+19</v>
      </c>
      <c r="L329" s="74">
        <f t="shared" si="127"/>
        <v>64.600000000000023</v>
      </c>
      <c r="M329" s="79">
        <v>323</v>
      </c>
      <c r="N329" s="51">
        <f t="shared" si="115"/>
        <v>323</v>
      </c>
      <c r="O329" s="51">
        <f t="shared" si="116"/>
        <v>10</v>
      </c>
      <c r="P329" s="51">
        <v>1</v>
      </c>
      <c r="R329" s="63">
        <f t="shared" si="117"/>
        <v>781784901818181.87</v>
      </c>
      <c r="S329" s="63">
        <f t="shared" si="118"/>
        <v>2.5251652328727274E+17</v>
      </c>
      <c r="T329" s="63">
        <f t="shared" si="119"/>
        <v>2.796003559069968E+20</v>
      </c>
      <c r="U329" s="63">
        <f t="shared" si="120"/>
        <v>1.3980017795349841E+21</v>
      </c>
      <c r="V329" s="63">
        <f t="shared" si="121"/>
        <v>333960.53333333333</v>
      </c>
      <c r="W329" s="51">
        <f t="shared" si="122"/>
        <v>1107.2556847652795</v>
      </c>
      <c r="X329" s="72">
        <f t="shared" si="123"/>
        <v>4.3762649573866783</v>
      </c>
    </row>
    <row r="330" spans="1:24">
      <c r="A330" s="74">
        <v>8192</v>
      </c>
      <c r="B330" s="74">
        <f t="shared" si="111"/>
        <v>10.8</v>
      </c>
      <c r="C330" s="78">
        <v>13.265000000000001</v>
      </c>
      <c r="D330" s="77">
        <f t="shared" si="110"/>
        <v>254.75357876415075</v>
      </c>
      <c r="E330" s="59">
        <f t="shared" si="124"/>
        <v>0.42400000000000027</v>
      </c>
      <c r="F330" s="59">
        <f t="shared" si="125"/>
        <v>5.2399999999999309</v>
      </c>
      <c r="G330" s="59">
        <f t="shared" si="126"/>
        <v>2.6199999999999655</v>
      </c>
      <c r="H330" s="59">
        <f t="shared" si="126"/>
        <v>2.6199999999999655</v>
      </c>
      <c r="I330" s="60">
        <f t="shared" si="112"/>
        <v>2.7977599999999718</v>
      </c>
      <c r="J330" s="61">
        <f t="shared" si="113"/>
        <v>19.204943743999301</v>
      </c>
      <c r="K330" s="73">
        <f t="shared" si="114"/>
        <v>3.2117646888695276E+19</v>
      </c>
      <c r="L330" s="74">
        <f t="shared" si="127"/>
        <v>64.800000000000026</v>
      </c>
      <c r="M330" s="79">
        <v>324</v>
      </c>
      <c r="N330" s="51">
        <f t="shared" si="115"/>
        <v>324</v>
      </c>
      <c r="O330" s="51">
        <f t="shared" si="116"/>
        <v>10</v>
      </c>
      <c r="P330" s="51">
        <v>1</v>
      </c>
      <c r="R330" s="63">
        <f t="shared" si="117"/>
        <v>781784901818181.87</v>
      </c>
      <c r="S330" s="63">
        <f t="shared" si="118"/>
        <v>2.5329830818909091E+17</v>
      </c>
      <c r="T330" s="63">
        <f t="shared" si="119"/>
        <v>3.2117646888695274E+20</v>
      </c>
      <c r="U330" s="63">
        <f t="shared" si="120"/>
        <v>1.6058823444347638E+21</v>
      </c>
      <c r="V330" s="63">
        <f t="shared" si="121"/>
        <v>334233.59999999998</v>
      </c>
      <c r="W330" s="51">
        <f t="shared" si="122"/>
        <v>1267.9771577755259</v>
      </c>
      <c r="X330" s="72">
        <f t="shared" si="123"/>
        <v>4.9772692651725654</v>
      </c>
    </row>
    <row r="331" spans="1:24">
      <c r="A331" s="74">
        <v>8192</v>
      </c>
      <c r="B331" s="74">
        <f t="shared" si="111"/>
        <v>10.833333333333334</v>
      </c>
      <c r="C331" s="78">
        <v>13.265000000000001</v>
      </c>
      <c r="D331" s="77">
        <f t="shared" si="110"/>
        <v>256.50286962889686</v>
      </c>
      <c r="E331" s="59">
        <f t="shared" si="124"/>
        <v>0.42500000000000027</v>
      </c>
      <c r="F331" s="59">
        <f t="shared" si="125"/>
        <v>5.2499999999999307</v>
      </c>
      <c r="G331" s="59">
        <f t="shared" si="126"/>
        <v>2.6249999999999654</v>
      </c>
      <c r="H331" s="59">
        <f t="shared" si="126"/>
        <v>2.6249999999999654</v>
      </c>
      <c r="I331" s="60">
        <f t="shared" si="112"/>
        <v>2.8062499999999715</v>
      </c>
      <c r="J331" s="61">
        <f t="shared" si="113"/>
        <v>19.336816406249291</v>
      </c>
      <c r="K331" s="73">
        <f t="shared" si="114"/>
        <v>3.6893488147419906E+19</v>
      </c>
      <c r="L331" s="74">
        <f t="shared" si="127"/>
        <v>65.000000000000028</v>
      </c>
      <c r="M331" s="79">
        <v>325</v>
      </c>
      <c r="N331" s="51">
        <f t="shared" si="115"/>
        <v>325</v>
      </c>
      <c r="O331" s="51">
        <f t="shared" si="116"/>
        <v>10</v>
      </c>
      <c r="P331" s="51">
        <v>1</v>
      </c>
      <c r="R331" s="63">
        <f t="shared" si="117"/>
        <v>781784901818181.87</v>
      </c>
      <c r="S331" s="63">
        <f t="shared" si="118"/>
        <v>2.5408009309090912E+17</v>
      </c>
      <c r="T331" s="63">
        <f t="shared" si="119"/>
        <v>3.6893488147419903E+20</v>
      </c>
      <c r="U331" s="63">
        <f t="shared" si="120"/>
        <v>1.844674407370995E+21</v>
      </c>
      <c r="V331" s="63">
        <f t="shared" si="121"/>
        <v>334506.66666666669</v>
      </c>
      <c r="W331" s="51">
        <f t="shared" si="122"/>
        <v>1452.041665232684</v>
      </c>
      <c r="X331" s="72">
        <f t="shared" si="123"/>
        <v>5.6609178187108329</v>
      </c>
    </row>
    <row r="332" spans="1:24">
      <c r="A332" s="74">
        <v>8192</v>
      </c>
      <c r="B332" s="74">
        <f t="shared" si="111"/>
        <v>10.866666666666667</v>
      </c>
      <c r="C332" s="78">
        <v>13.265000000000001</v>
      </c>
      <c r="D332" s="77">
        <f t="shared" si="110"/>
        <v>258.26176933465058</v>
      </c>
      <c r="E332" s="59">
        <f t="shared" si="124"/>
        <v>0.42600000000000027</v>
      </c>
      <c r="F332" s="59">
        <f t="shared" si="125"/>
        <v>5.2599999999999305</v>
      </c>
      <c r="G332" s="59">
        <f t="shared" si="126"/>
        <v>2.6299999999999653</v>
      </c>
      <c r="H332" s="59">
        <f t="shared" si="126"/>
        <v>2.6299999999999653</v>
      </c>
      <c r="I332" s="60">
        <f t="shared" si="112"/>
        <v>2.8147599999999717</v>
      </c>
      <c r="J332" s="61">
        <f t="shared" si="113"/>
        <v>19.46941344399929</v>
      </c>
      <c r="K332" s="73">
        <f t="shared" si="114"/>
        <v>4.2379489145043853E+19</v>
      </c>
      <c r="L332" s="74">
        <f t="shared" si="127"/>
        <v>65.200000000000031</v>
      </c>
      <c r="M332" s="79">
        <v>326</v>
      </c>
      <c r="N332" s="51">
        <f t="shared" si="115"/>
        <v>326</v>
      </c>
      <c r="O332" s="51">
        <f t="shared" si="116"/>
        <v>10</v>
      </c>
      <c r="P332" s="51">
        <v>1</v>
      </c>
      <c r="R332" s="63">
        <f t="shared" si="117"/>
        <v>781784901818181.87</v>
      </c>
      <c r="S332" s="63">
        <f t="shared" si="118"/>
        <v>2.548618779927273E+17</v>
      </c>
      <c r="T332" s="63">
        <f t="shared" si="119"/>
        <v>4.2379489145043852E+20</v>
      </c>
      <c r="U332" s="63">
        <f t="shared" si="120"/>
        <v>2.1189744572521927E+21</v>
      </c>
      <c r="V332" s="63">
        <f t="shared" si="121"/>
        <v>334779.73333333334</v>
      </c>
      <c r="W332" s="51">
        <f t="shared" si="122"/>
        <v>1662.8414370490195</v>
      </c>
      <c r="X332" s="72">
        <f t="shared" si="123"/>
        <v>6.4385891931776476</v>
      </c>
    </row>
    <row r="333" spans="1:24">
      <c r="A333" s="74">
        <v>8192</v>
      </c>
      <c r="B333" s="74">
        <f t="shared" si="111"/>
        <v>10.9</v>
      </c>
      <c r="C333" s="78">
        <v>13.265000000000001</v>
      </c>
      <c r="D333" s="77">
        <f t="shared" si="110"/>
        <v>260.03031572645682</v>
      </c>
      <c r="E333" s="59">
        <f t="shared" si="124"/>
        <v>0.42700000000000027</v>
      </c>
      <c r="F333" s="59">
        <f t="shared" si="125"/>
        <v>5.2699999999999303</v>
      </c>
      <c r="G333" s="59">
        <f t="shared" si="126"/>
        <v>2.6349999999999651</v>
      </c>
      <c r="H333" s="59">
        <f t="shared" si="126"/>
        <v>2.6349999999999651</v>
      </c>
      <c r="I333" s="60">
        <f t="shared" si="112"/>
        <v>2.8232899999999717</v>
      </c>
      <c r="J333" s="61">
        <f t="shared" si="113"/>
        <v>19.602737710249286</v>
      </c>
      <c r="K333" s="73">
        <f t="shared" si="114"/>
        <v>4.8681249466526581E+19</v>
      </c>
      <c r="L333" s="74">
        <f t="shared" si="127"/>
        <v>65.400000000000034</v>
      </c>
      <c r="M333" s="79">
        <v>327</v>
      </c>
      <c r="N333" s="51">
        <f t="shared" si="115"/>
        <v>327</v>
      </c>
      <c r="O333" s="51">
        <f t="shared" si="116"/>
        <v>10</v>
      </c>
      <c r="P333" s="51">
        <v>1</v>
      </c>
      <c r="R333" s="63">
        <f t="shared" si="117"/>
        <v>781784901818181.87</v>
      </c>
      <c r="S333" s="63">
        <f t="shared" si="118"/>
        <v>2.5564366289454547E+17</v>
      </c>
      <c r="T333" s="63">
        <f t="shared" si="119"/>
        <v>4.8681249466526584E+20</v>
      </c>
      <c r="U333" s="63">
        <f t="shared" si="120"/>
        <v>2.4340624733263291E+21</v>
      </c>
      <c r="V333" s="63">
        <f t="shared" si="121"/>
        <v>335052.79999999999</v>
      </c>
      <c r="W333" s="51">
        <f t="shared" si="122"/>
        <v>1904.2619290980776</v>
      </c>
      <c r="X333" s="72">
        <f t="shared" si="123"/>
        <v>7.3232304617177695</v>
      </c>
    </row>
    <row r="334" spans="1:24">
      <c r="A334" s="74">
        <v>8192</v>
      </c>
      <c r="B334" s="74">
        <f t="shared" si="111"/>
        <v>10.933333333333334</v>
      </c>
      <c r="C334" s="78">
        <v>13.265000000000001</v>
      </c>
      <c r="D334" s="77">
        <f t="shared" si="110"/>
        <v>261.80854672895038</v>
      </c>
      <c r="E334" s="59">
        <f t="shared" si="124"/>
        <v>0.42800000000000027</v>
      </c>
      <c r="F334" s="59">
        <f t="shared" si="125"/>
        <v>5.2799999999999301</v>
      </c>
      <c r="G334" s="59">
        <f t="shared" si="126"/>
        <v>2.639999999999965</v>
      </c>
      <c r="H334" s="59">
        <f t="shared" si="126"/>
        <v>2.639999999999965</v>
      </c>
      <c r="I334" s="60">
        <f t="shared" si="112"/>
        <v>2.8318399999999713</v>
      </c>
      <c r="J334" s="61">
        <f t="shared" si="113"/>
        <v>19.736792063999275</v>
      </c>
      <c r="K334" s="73">
        <f t="shared" si="114"/>
        <v>5.5920071181399376E+19</v>
      </c>
      <c r="L334" s="74">
        <f t="shared" si="127"/>
        <v>65.600000000000037</v>
      </c>
      <c r="M334" s="79">
        <v>328</v>
      </c>
      <c r="N334" s="51">
        <f t="shared" si="115"/>
        <v>328</v>
      </c>
      <c r="O334" s="51">
        <f t="shared" si="116"/>
        <v>10</v>
      </c>
      <c r="P334" s="51">
        <v>1</v>
      </c>
      <c r="R334" s="63">
        <f t="shared" si="117"/>
        <v>781784901818181.87</v>
      </c>
      <c r="S334" s="63">
        <f t="shared" si="118"/>
        <v>2.5642544779636365E+17</v>
      </c>
      <c r="T334" s="63">
        <f t="shared" si="119"/>
        <v>5.5920071181399373E+20</v>
      </c>
      <c r="U334" s="63">
        <f t="shared" si="120"/>
        <v>2.7960035590699688E+21</v>
      </c>
      <c r="V334" s="63">
        <f t="shared" si="121"/>
        <v>335325.8666666667</v>
      </c>
      <c r="W334" s="51">
        <f t="shared" si="122"/>
        <v>2180.7535742633254</v>
      </c>
      <c r="X334" s="72">
        <f t="shared" si="123"/>
        <v>8.3295736579640884</v>
      </c>
    </row>
    <row r="335" spans="1:24">
      <c r="A335" s="74">
        <v>8192</v>
      </c>
      <c r="B335" s="74">
        <f t="shared" si="111"/>
        <v>10.966666666666667</v>
      </c>
      <c r="C335" s="78">
        <v>13.265000000000001</v>
      </c>
      <c r="D335" s="77">
        <f t="shared" si="110"/>
        <v>263.59650034635661</v>
      </c>
      <c r="E335" s="59">
        <f t="shared" si="124"/>
        <v>0.42900000000000027</v>
      </c>
      <c r="F335" s="59">
        <f t="shared" si="125"/>
        <v>5.2899999999999299</v>
      </c>
      <c r="G335" s="59">
        <f t="shared" si="126"/>
        <v>2.6449999999999649</v>
      </c>
      <c r="H335" s="59">
        <f t="shared" si="126"/>
        <v>2.6449999999999649</v>
      </c>
      <c r="I335" s="60">
        <f t="shared" si="112"/>
        <v>2.840409999999971</v>
      </c>
      <c r="J335" s="61">
        <f t="shared" si="113"/>
        <v>19.871579370249272</v>
      </c>
      <c r="K335" s="73">
        <f t="shared" si="114"/>
        <v>6.4235293777390576E+19</v>
      </c>
      <c r="L335" s="74">
        <f t="shared" si="127"/>
        <v>65.80000000000004</v>
      </c>
      <c r="M335" s="79">
        <v>329</v>
      </c>
      <c r="N335" s="51">
        <f t="shared" si="115"/>
        <v>329</v>
      </c>
      <c r="O335" s="51">
        <f t="shared" si="116"/>
        <v>10</v>
      </c>
      <c r="P335" s="51">
        <v>1</v>
      </c>
      <c r="R335" s="63">
        <f t="shared" si="117"/>
        <v>781784901818181.87</v>
      </c>
      <c r="S335" s="63">
        <f t="shared" si="118"/>
        <v>2.5720723269818182E+17</v>
      </c>
      <c r="T335" s="63">
        <f t="shared" si="119"/>
        <v>6.4235293777390574E+20</v>
      </c>
      <c r="U335" s="63">
        <f t="shared" si="120"/>
        <v>3.2117646888695287E+21</v>
      </c>
      <c r="V335" s="63">
        <f t="shared" si="121"/>
        <v>335598.93333333335</v>
      </c>
      <c r="W335" s="51">
        <f t="shared" si="122"/>
        <v>2497.4139764089396</v>
      </c>
      <c r="X335" s="72">
        <f t="shared" si="123"/>
        <v>9.4743821451628705</v>
      </c>
    </row>
    <row r="336" spans="1:24">
      <c r="A336" s="74">
        <v>8192</v>
      </c>
      <c r="B336" s="74">
        <f t="shared" si="111"/>
        <v>11</v>
      </c>
      <c r="C336" s="78">
        <v>13.265000000000001</v>
      </c>
      <c r="D336" s="77">
        <f t="shared" si="110"/>
        <v>265.39421466249024</v>
      </c>
      <c r="E336" s="59">
        <f t="shared" si="124"/>
        <v>0.43000000000000027</v>
      </c>
      <c r="F336" s="59">
        <f t="shared" si="125"/>
        <v>5.2999999999999297</v>
      </c>
      <c r="G336" s="59">
        <f t="shared" si="126"/>
        <v>2.6499999999999648</v>
      </c>
      <c r="H336" s="59">
        <f t="shared" si="126"/>
        <v>2.6499999999999648</v>
      </c>
      <c r="I336" s="60">
        <f t="shared" si="112"/>
        <v>2.8489999999999709</v>
      </c>
      <c r="J336" s="61">
        <f t="shared" si="113"/>
        <v>20.007102499999263</v>
      </c>
      <c r="K336" s="73">
        <f t="shared" si="114"/>
        <v>7.3786976294839828E+19</v>
      </c>
      <c r="L336" s="74">
        <f t="shared" si="127"/>
        <v>66.000000000000043</v>
      </c>
      <c r="M336" s="79">
        <v>330</v>
      </c>
      <c r="N336" s="51">
        <f t="shared" si="115"/>
        <v>330</v>
      </c>
      <c r="O336" s="51">
        <f t="shared" si="116"/>
        <v>10</v>
      </c>
      <c r="P336" s="51">
        <v>1</v>
      </c>
      <c r="R336" s="63">
        <f t="shared" si="117"/>
        <v>781784901818181.87</v>
      </c>
      <c r="S336" s="63">
        <f t="shared" si="118"/>
        <v>2.5798901760000003E+17</v>
      </c>
      <c r="T336" s="63">
        <f t="shared" si="119"/>
        <v>7.3786976294839832E+20</v>
      </c>
      <c r="U336" s="63">
        <f t="shared" si="120"/>
        <v>3.6893488147419916E+21</v>
      </c>
      <c r="V336" s="63">
        <f t="shared" si="121"/>
        <v>335872</v>
      </c>
      <c r="W336" s="51">
        <f t="shared" si="122"/>
        <v>2860.0820678825603</v>
      </c>
      <c r="X336" s="72">
        <f t="shared" si="123"/>
        <v>10.77673102829243</v>
      </c>
    </row>
    <row r="337" spans="1:24">
      <c r="A337" s="74">
        <v>8192</v>
      </c>
      <c r="B337" s="74">
        <f t="shared" si="111"/>
        <v>11.033333333333333</v>
      </c>
      <c r="C337" s="78">
        <v>13.265000000000001</v>
      </c>
      <c r="D337" s="77">
        <f t="shared" si="110"/>
        <v>267.20172784075646</v>
      </c>
      <c r="E337" s="59">
        <f t="shared" si="124"/>
        <v>0.43100000000000027</v>
      </c>
      <c r="F337" s="59">
        <f t="shared" si="125"/>
        <v>5.3099999999999294</v>
      </c>
      <c r="G337" s="59">
        <f t="shared" si="126"/>
        <v>2.6549999999999647</v>
      </c>
      <c r="H337" s="59">
        <f t="shared" si="126"/>
        <v>2.6549999999999647</v>
      </c>
      <c r="I337" s="60">
        <f t="shared" si="112"/>
        <v>2.8576099999999709</v>
      </c>
      <c r="J337" s="61">
        <f t="shared" si="113"/>
        <v>20.143364330249259</v>
      </c>
      <c r="K337" s="73">
        <f t="shared" si="114"/>
        <v>8.4758978290087723E+19</v>
      </c>
      <c r="L337" s="74">
        <f t="shared" si="127"/>
        <v>66.200000000000045</v>
      </c>
      <c r="M337" s="79">
        <v>331</v>
      </c>
      <c r="N337" s="51">
        <f t="shared" si="115"/>
        <v>331</v>
      </c>
      <c r="O337" s="51">
        <f t="shared" si="116"/>
        <v>10</v>
      </c>
      <c r="P337" s="51">
        <v>1</v>
      </c>
      <c r="R337" s="63">
        <f t="shared" si="117"/>
        <v>781784901818181.87</v>
      </c>
      <c r="S337" s="63">
        <f t="shared" si="118"/>
        <v>2.5877080250181821E+17</v>
      </c>
      <c r="T337" s="63">
        <f t="shared" si="119"/>
        <v>8.475897829008773E+20</v>
      </c>
      <c r="U337" s="63">
        <f t="shared" si="120"/>
        <v>4.2379489145043865E+21</v>
      </c>
      <c r="V337" s="63">
        <f t="shared" si="121"/>
        <v>336145.06666666665</v>
      </c>
      <c r="W337" s="51">
        <f t="shared" si="122"/>
        <v>3275.4459726766195</v>
      </c>
      <c r="X337" s="72">
        <f t="shared" si="123"/>
        <v>12.258326318266469</v>
      </c>
    </row>
    <row r="338" spans="1:24">
      <c r="A338" s="74">
        <v>8192</v>
      </c>
      <c r="B338" s="74">
        <f t="shared" si="111"/>
        <v>11.066666666666666</v>
      </c>
      <c r="C338" s="78">
        <v>13.265000000000001</v>
      </c>
      <c r="D338" s="77">
        <f t="shared" si="110"/>
        <v>269.0190781241501</v>
      </c>
      <c r="E338" s="59">
        <f t="shared" si="124"/>
        <v>0.43200000000000027</v>
      </c>
      <c r="F338" s="59">
        <f t="shared" si="125"/>
        <v>5.3199999999999292</v>
      </c>
      <c r="G338" s="59">
        <f t="shared" si="126"/>
        <v>2.6599999999999646</v>
      </c>
      <c r="H338" s="59">
        <f t="shared" si="126"/>
        <v>2.6599999999999646</v>
      </c>
      <c r="I338" s="60">
        <f t="shared" si="112"/>
        <v>2.8662399999999706</v>
      </c>
      <c r="J338" s="61">
        <f t="shared" si="113"/>
        <v>20.280367743999253</v>
      </c>
      <c r="K338" s="73">
        <f t="shared" si="114"/>
        <v>9.7362498933053194E+19</v>
      </c>
      <c r="L338" s="74">
        <f t="shared" si="127"/>
        <v>66.400000000000034</v>
      </c>
      <c r="M338" s="79">
        <v>332</v>
      </c>
      <c r="N338" s="51">
        <f t="shared" si="115"/>
        <v>332</v>
      </c>
      <c r="O338" s="51">
        <f t="shared" si="116"/>
        <v>10</v>
      </c>
      <c r="P338" s="51">
        <v>1</v>
      </c>
      <c r="R338" s="63">
        <f t="shared" si="117"/>
        <v>781784901818181.87</v>
      </c>
      <c r="S338" s="63">
        <f t="shared" si="118"/>
        <v>2.5955258740363638E+17</v>
      </c>
      <c r="T338" s="63">
        <f t="shared" si="119"/>
        <v>9.7362498933053194E+20</v>
      </c>
      <c r="U338" s="63">
        <f t="shared" si="120"/>
        <v>4.8681249466526602E+21</v>
      </c>
      <c r="V338" s="63">
        <f t="shared" si="121"/>
        <v>336418.1333333333</v>
      </c>
      <c r="W338" s="51">
        <f t="shared" si="122"/>
        <v>3751.1665711751302</v>
      </c>
      <c r="X338" s="72">
        <f t="shared" si="123"/>
        <v>13.943868209391445</v>
      </c>
    </row>
    <row r="339" spans="1:24">
      <c r="A339" s="74">
        <v>8192</v>
      </c>
      <c r="B339" s="74">
        <f t="shared" si="111"/>
        <v>11.1</v>
      </c>
      <c r="C339" s="78">
        <v>13.265000000000001</v>
      </c>
      <c r="D339" s="77">
        <f t="shared" si="110"/>
        <v>270.84630383525626</v>
      </c>
      <c r="E339" s="59">
        <f t="shared" si="124"/>
        <v>0.43300000000000027</v>
      </c>
      <c r="F339" s="59">
        <f t="shared" si="125"/>
        <v>5.329999999999929</v>
      </c>
      <c r="G339" s="59">
        <f t="shared" si="126"/>
        <v>2.6649999999999645</v>
      </c>
      <c r="H339" s="59">
        <f t="shared" si="126"/>
        <v>2.6649999999999645</v>
      </c>
      <c r="I339" s="60">
        <f t="shared" si="112"/>
        <v>2.8748899999999704</v>
      </c>
      <c r="J339" s="61">
        <f t="shared" si="113"/>
        <v>20.418115630249247</v>
      </c>
      <c r="K339" s="73">
        <f t="shared" si="114"/>
        <v>1.1184014236279878E+20</v>
      </c>
      <c r="L339" s="74">
        <f t="shared" si="127"/>
        <v>66.600000000000037</v>
      </c>
      <c r="M339" s="79">
        <v>333</v>
      </c>
      <c r="N339" s="51">
        <f t="shared" si="115"/>
        <v>333</v>
      </c>
      <c r="O339" s="51">
        <f t="shared" si="116"/>
        <v>10</v>
      </c>
      <c r="P339" s="51">
        <v>1</v>
      </c>
      <c r="R339" s="63">
        <f t="shared" si="117"/>
        <v>781784901818181.87</v>
      </c>
      <c r="S339" s="63">
        <f t="shared" si="118"/>
        <v>2.6033437230545456E+17</v>
      </c>
      <c r="T339" s="63">
        <f t="shared" si="119"/>
        <v>1.1184014236279878E+21</v>
      </c>
      <c r="U339" s="63">
        <f t="shared" si="120"/>
        <v>5.5920071181399396E+21</v>
      </c>
      <c r="V339" s="63">
        <f t="shared" si="121"/>
        <v>336691.20000000001</v>
      </c>
      <c r="W339" s="51">
        <f t="shared" si="122"/>
        <v>4296.0190532034285</v>
      </c>
      <c r="X339" s="72">
        <f t="shared" si="123"/>
        <v>15.8614645737108</v>
      </c>
    </row>
    <row r="340" spans="1:24">
      <c r="A340" s="74">
        <v>8192</v>
      </c>
      <c r="B340" s="74">
        <f t="shared" si="111"/>
        <v>11.133333333333333</v>
      </c>
      <c r="C340" s="78">
        <v>13.265000000000001</v>
      </c>
      <c r="D340" s="77">
        <f t="shared" si="110"/>
        <v>272.68344337624995</v>
      </c>
      <c r="E340" s="59">
        <f t="shared" si="124"/>
        <v>0.43400000000000027</v>
      </c>
      <c r="F340" s="59">
        <f t="shared" si="125"/>
        <v>5.3399999999999288</v>
      </c>
      <c r="G340" s="59">
        <f t="shared" si="126"/>
        <v>2.6699999999999644</v>
      </c>
      <c r="H340" s="59">
        <f t="shared" si="126"/>
        <v>2.6699999999999644</v>
      </c>
      <c r="I340" s="60">
        <f t="shared" si="112"/>
        <v>2.8835599999999704</v>
      </c>
      <c r="J340" s="61">
        <f t="shared" si="113"/>
        <v>20.556610883999241</v>
      </c>
      <c r="K340" s="73">
        <f t="shared" si="114"/>
        <v>1.2847058755478117E+20</v>
      </c>
      <c r="L340" s="74">
        <f t="shared" si="127"/>
        <v>66.80000000000004</v>
      </c>
      <c r="M340" s="79">
        <v>334</v>
      </c>
      <c r="N340" s="51">
        <f t="shared" si="115"/>
        <v>334</v>
      </c>
      <c r="O340" s="51">
        <f t="shared" si="116"/>
        <v>10</v>
      </c>
      <c r="P340" s="51">
        <v>1</v>
      </c>
      <c r="R340" s="63">
        <f t="shared" si="117"/>
        <v>781784901818181.87</v>
      </c>
      <c r="S340" s="63">
        <f t="shared" si="118"/>
        <v>2.6111615720727274E+17</v>
      </c>
      <c r="T340" s="63">
        <f t="shared" si="119"/>
        <v>1.2847058755478117E+21</v>
      </c>
      <c r="U340" s="63">
        <f t="shared" si="120"/>
        <v>6.4235293777390584E+21</v>
      </c>
      <c r="V340" s="63">
        <f t="shared" si="121"/>
        <v>336964.26666666666</v>
      </c>
      <c r="W340" s="51">
        <f t="shared" si="122"/>
        <v>4920.0550792727026</v>
      </c>
      <c r="X340" s="72">
        <f t="shared" si="123"/>
        <v>18.043101621259733</v>
      </c>
    </row>
    <row r="341" spans="1:24">
      <c r="A341" s="74">
        <v>8192</v>
      </c>
      <c r="B341" s="74">
        <f t="shared" si="111"/>
        <v>11.166666666666666</v>
      </c>
      <c r="C341" s="78">
        <v>13.265000000000001</v>
      </c>
      <c r="D341" s="77">
        <f t="shared" si="110"/>
        <v>274.5305352288961</v>
      </c>
      <c r="E341" s="59">
        <f t="shared" si="124"/>
        <v>0.43500000000000028</v>
      </c>
      <c r="F341" s="59">
        <f t="shared" si="125"/>
        <v>5.3499999999999286</v>
      </c>
      <c r="G341" s="59">
        <f t="shared" si="126"/>
        <v>2.6749999999999643</v>
      </c>
      <c r="H341" s="59">
        <f t="shared" si="126"/>
        <v>2.6749999999999643</v>
      </c>
      <c r="I341" s="60">
        <f t="shared" si="112"/>
        <v>2.8922499999999705</v>
      </c>
      <c r="J341" s="61">
        <f t="shared" si="113"/>
        <v>20.695856406249234</v>
      </c>
      <c r="K341" s="73">
        <f t="shared" si="114"/>
        <v>1.4757395258967969E+20</v>
      </c>
      <c r="L341" s="74">
        <f t="shared" si="127"/>
        <v>67.000000000000043</v>
      </c>
      <c r="M341" s="79">
        <v>335</v>
      </c>
      <c r="N341" s="51">
        <f t="shared" si="115"/>
        <v>335</v>
      </c>
      <c r="O341" s="51">
        <f t="shared" si="116"/>
        <v>10</v>
      </c>
      <c r="P341" s="51">
        <v>1</v>
      </c>
      <c r="R341" s="63">
        <f t="shared" si="117"/>
        <v>781784901818181.87</v>
      </c>
      <c r="S341" s="63">
        <f t="shared" si="118"/>
        <v>2.6189794210909094E+17</v>
      </c>
      <c r="T341" s="63">
        <f t="shared" si="119"/>
        <v>1.4757395258967969E+21</v>
      </c>
      <c r="U341" s="63">
        <f t="shared" si="120"/>
        <v>7.3786976294839842E+21</v>
      </c>
      <c r="V341" s="63">
        <f t="shared" si="121"/>
        <v>337237.33333333331</v>
      </c>
      <c r="W341" s="51">
        <f t="shared" si="122"/>
        <v>5634.7885516492242</v>
      </c>
      <c r="X341" s="72">
        <f t="shared" si="123"/>
        <v>20.525179637853729</v>
      </c>
    </row>
    <row r="342" spans="1:24">
      <c r="A342" s="74">
        <v>8192</v>
      </c>
      <c r="B342" s="74">
        <f t="shared" si="111"/>
        <v>11.2</v>
      </c>
      <c r="C342" s="78">
        <v>13.265000000000001</v>
      </c>
      <c r="D342" s="77">
        <f t="shared" si="110"/>
        <v>276.38761795454974</v>
      </c>
      <c r="E342" s="59">
        <f t="shared" si="124"/>
        <v>0.43600000000000028</v>
      </c>
      <c r="F342" s="59">
        <f t="shared" si="125"/>
        <v>5.3599999999999284</v>
      </c>
      <c r="G342" s="59">
        <f t="shared" si="126"/>
        <v>2.6799999999999642</v>
      </c>
      <c r="H342" s="59">
        <f t="shared" si="126"/>
        <v>2.6799999999999642</v>
      </c>
      <c r="I342" s="60">
        <f t="shared" si="112"/>
        <v>2.9009599999999698</v>
      </c>
      <c r="J342" s="61">
        <f t="shared" si="113"/>
        <v>20.835855103999226</v>
      </c>
      <c r="K342" s="73">
        <f t="shared" si="114"/>
        <v>1.6951795658017554E+20</v>
      </c>
      <c r="L342" s="74">
        <f t="shared" si="127"/>
        <v>67.200000000000031</v>
      </c>
      <c r="M342" s="79">
        <v>336</v>
      </c>
      <c r="N342" s="51">
        <f t="shared" si="115"/>
        <v>336</v>
      </c>
      <c r="O342" s="51">
        <f t="shared" si="116"/>
        <v>10</v>
      </c>
      <c r="P342" s="51">
        <v>1</v>
      </c>
      <c r="R342" s="63">
        <f t="shared" si="117"/>
        <v>781784901818181.87</v>
      </c>
      <c r="S342" s="63">
        <f t="shared" si="118"/>
        <v>2.6267972701090912E+17</v>
      </c>
      <c r="T342" s="63">
        <f t="shared" si="119"/>
        <v>1.6951795658017554E+21</v>
      </c>
      <c r="U342" s="63">
        <f t="shared" si="120"/>
        <v>8.4758978290087772E+21</v>
      </c>
      <c r="V342" s="63">
        <f t="shared" si="121"/>
        <v>337510.40000000002</v>
      </c>
      <c r="W342" s="51">
        <f t="shared" si="122"/>
        <v>6453.4084342616752</v>
      </c>
      <c r="X342" s="72">
        <f t="shared" si="123"/>
        <v>23.349122808109655</v>
      </c>
    </row>
    <row r="343" spans="1:24">
      <c r="A343" s="74">
        <v>8192</v>
      </c>
      <c r="B343" s="74">
        <f t="shared" si="111"/>
        <v>11.233333333333333</v>
      </c>
      <c r="C343" s="78">
        <v>13.265000000000001</v>
      </c>
      <c r="D343" s="77">
        <f t="shared" si="110"/>
        <v>278.25473019415591</v>
      </c>
      <c r="E343" s="59">
        <f t="shared" si="124"/>
        <v>0.43700000000000028</v>
      </c>
      <c r="F343" s="59">
        <f t="shared" si="125"/>
        <v>5.3699999999999282</v>
      </c>
      <c r="G343" s="59">
        <f t="shared" si="126"/>
        <v>2.6849999999999641</v>
      </c>
      <c r="H343" s="59">
        <f t="shared" si="126"/>
        <v>2.6849999999999641</v>
      </c>
      <c r="I343" s="60">
        <f t="shared" si="112"/>
        <v>2.9096899999999697</v>
      </c>
      <c r="J343" s="61">
        <f t="shared" si="113"/>
        <v>20.976609890249218</v>
      </c>
      <c r="K343" s="73">
        <f t="shared" si="114"/>
        <v>1.9472499786610645E+20</v>
      </c>
      <c r="L343" s="74">
        <f t="shared" si="127"/>
        <v>67.400000000000034</v>
      </c>
      <c r="M343" s="79">
        <v>337</v>
      </c>
      <c r="N343" s="51">
        <f t="shared" si="115"/>
        <v>337</v>
      </c>
      <c r="O343" s="51">
        <f t="shared" si="116"/>
        <v>10</v>
      </c>
      <c r="P343" s="51">
        <v>1</v>
      </c>
      <c r="R343" s="63">
        <f t="shared" si="117"/>
        <v>781784901818181.87</v>
      </c>
      <c r="S343" s="63">
        <f t="shared" si="118"/>
        <v>2.634615119127273E+17</v>
      </c>
      <c r="T343" s="63">
        <f t="shared" si="119"/>
        <v>1.9472499786610644E+21</v>
      </c>
      <c r="U343" s="63">
        <f t="shared" si="120"/>
        <v>9.7362498933053226E+21</v>
      </c>
      <c r="V343" s="63">
        <f t="shared" si="121"/>
        <v>337783.46666666667</v>
      </c>
      <c r="W343" s="51">
        <f t="shared" si="122"/>
        <v>7391.0225616032258</v>
      </c>
      <c r="X343" s="72">
        <f t="shared" si="123"/>
        <v>26.562073379475137</v>
      </c>
    </row>
    <row r="344" spans="1:24">
      <c r="A344" s="74">
        <v>8192</v>
      </c>
      <c r="B344" s="74">
        <f t="shared" si="111"/>
        <v>11.266666666666667</v>
      </c>
      <c r="C344" s="78">
        <v>15.969999999999999</v>
      </c>
      <c r="D344" s="77">
        <f t="shared" si="110"/>
        <v>337.25643523346747</v>
      </c>
      <c r="E344" s="59">
        <f t="shared" si="124"/>
        <v>0.43800000000000028</v>
      </c>
      <c r="F344" s="59">
        <f t="shared" si="125"/>
        <v>5.379999999999928</v>
      </c>
      <c r="G344" s="59">
        <f t="shared" ref="G344:H359" si="128">G343+0.5%</f>
        <v>2.689999999999964</v>
      </c>
      <c r="H344" s="59">
        <f t="shared" si="128"/>
        <v>2.689999999999964</v>
      </c>
      <c r="I344" s="60">
        <f t="shared" si="112"/>
        <v>2.9184399999999697</v>
      </c>
      <c r="J344" s="61">
        <f t="shared" si="113"/>
        <v>21.118123683999215</v>
      </c>
      <c r="K344" s="73">
        <f t="shared" si="114"/>
        <v>2.2368028472559767E+20</v>
      </c>
      <c r="L344" s="74">
        <f t="shared" si="127"/>
        <v>67.600000000000037</v>
      </c>
      <c r="M344" s="79">
        <v>338</v>
      </c>
      <c r="N344" s="51">
        <f t="shared" si="115"/>
        <v>338</v>
      </c>
      <c r="O344" s="51">
        <f t="shared" si="116"/>
        <v>10</v>
      </c>
      <c r="P344" s="51">
        <v>1</v>
      </c>
      <c r="R344" s="63">
        <f t="shared" si="117"/>
        <v>781784901818181.87</v>
      </c>
      <c r="S344" s="63">
        <f t="shared" si="118"/>
        <v>2.6424329681454547E+17</v>
      </c>
      <c r="T344" s="63">
        <f t="shared" si="119"/>
        <v>2.2368028472559767E+21</v>
      </c>
      <c r="U344" s="63">
        <f t="shared" si="120"/>
        <v>1.1184014236279883E+22</v>
      </c>
      <c r="V344" s="63">
        <f t="shared" si="121"/>
        <v>338056.53333333333</v>
      </c>
      <c r="W344" s="51">
        <f t="shared" si="122"/>
        <v>8464.936950986641</v>
      </c>
      <c r="X344" s="72">
        <f t="shared" si="123"/>
        <v>25.099408244432002</v>
      </c>
    </row>
    <row r="345" spans="1:24">
      <c r="A345" s="74">
        <v>8192</v>
      </c>
      <c r="B345" s="74">
        <f t="shared" si="111"/>
        <v>11.3</v>
      </c>
      <c r="C345" s="78">
        <v>15.969999999999999</v>
      </c>
      <c r="D345" s="77">
        <f t="shared" si="110"/>
        <v>339.52857858167982</v>
      </c>
      <c r="E345" s="59">
        <f t="shared" si="124"/>
        <v>0.43900000000000028</v>
      </c>
      <c r="F345" s="59">
        <f t="shared" si="125"/>
        <v>5.3899999999999277</v>
      </c>
      <c r="G345" s="59">
        <f t="shared" si="128"/>
        <v>2.6949999999999639</v>
      </c>
      <c r="H345" s="59">
        <f t="shared" si="128"/>
        <v>2.6949999999999639</v>
      </c>
      <c r="I345" s="60">
        <f t="shared" si="112"/>
        <v>2.9272099999999694</v>
      </c>
      <c r="J345" s="61">
        <f t="shared" si="113"/>
        <v>21.260399410249207</v>
      </c>
      <c r="K345" s="73">
        <f t="shared" si="114"/>
        <v>2.5694117510956243E+20</v>
      </c>
      <c r="L345" s="74">
        <f t="shared" si="127"/>
        <v>67.80000000000004</v>
      </c>
      <c r="M345" s="79">
        <v>339</v>
      </c>
      <c r="N345" s="51">
        <f t="shared" si="115"/>
        <v>339</v>
      </c>
      <c r="O345" s="51">
        <f t="shared" si="116"/>
        <v>10</v>
      </c>
      <c r="P345" s="51">
        <v>1</v>
      </c>
      <c r="R345" s="63">
        <f t="shared" si="117"/>
        <v>781784901818181.87</v>
      </c>
      <c r="S345" s="63">
        <f t="shared" si="118"/>
        <v>2.6502508171636365E+17</v>
      </c>
      <c r="T345" s="63">
        <f t="shared" si="119"/>
        <v>2.5694117510956245E+21</v>
      </c>
      <c r="U345" s="63">
        <f t="shared" si="120"/>
        <v>1.2847058755478123E+22</v>
      </c>
      <c r="V345" s="63">
        <f t="shared" si="121"/>
        <v>338329.59999999998</v>
      </c>
      <c r="W345" s="51">
        <f t="shared" si="122"/>
        <v>9694.975790425271</v>
      </c>
      <c r="X345" s="72">
        <f t="shared" si="123"/>
        <v>28.554226071113973</v>
      </c>
    </row>
    <row r="346" spans="1:24">
      <c r="A346" s="74">
        <v>8192</v>
      </c>
      <c r="B346" s="74">
        <f t="shared" si="111"/>
        <v>11.333333333333334</v>
      </c>
      <c r="C346" s="78">
        <v>15.969999999999999</v>
      </c>
      <c r="D346" s="77">
        <f t="shared" si="110"/>
        <v>341.8129367999872</v>
      </c>
      <c r="E346" s="59">
        <f t="shared" si="124"/>
        <v>0.44000000000000028</v>
      </c>
      <c r="F346" s="59">
        <f t="shared" si="125"/>
        <v>5.3999999999999275</v>
      </c>
      <c r="G346" s="59">
        <f t="shared" si="128"/>
        <v>2.6999999999999638</v>
      </c>
      <c r="H346" s="59">
        <f t="shared" si="128"/>
        <v>2.6999999999999638</v>
      </c>
      <c r="I346" s="60">
        <f t="shared" si="112"/>
        <v>2.9359999999999693</v>
      </c>
      <c r="J346" s="61">
        <f t="shared" si="113"/>
        <v>21.4034399999992</v>
      </c>
      <c r="K346" s="73">
        <f t="shared" si="114"/>
        <v>2.9514790517935951E+20</v>
      </c>
      <c r="L346" s="74">
        <f t="shared" si="127"/>
        <v>68.000000000000028</v>
      </c>
      <c r="M346" s="79">
        <v>340</v>
      </c>
      <c r="N346" s="51">
        <f t="shared" si="115"/>
        <v>340</v>
      </c>
      <c r="O346" s="51">
        <f t="shared" si="116"/>
        <v>10</v>
      </c>
      <c r="P346" s="51">
        <v>12</v>
      </c>
      <c r="R346" s="63">
        <f t="shared" si="117"/>
        <v>9381418821818182</v>
      </c>
      <c r="S346" s="63">
        <f t="shared" si="118"/>
        <v>3.1896823994181816E+18</v>
      </c>
      <c r="T346" s="63">
        <f t="shared" si="119"/>
        <v>2.9514790517935954E+21</v>
      </c>
      <c r="U346" s="63">
        <f t="shared" si="120"/>
        <v>1.4757395258967977E+22</v>
      </c>
      <c r="V346" s="63">
        <f t="shared" si="121"/>
        <v>338602.66666666669</v>
      </c>
      <c r="W346" s="51">
        <f t="shared" si="122"/>
        <v>925.32066902082909</v>
      </c>
      <c r="X346" s="72">
        <f t="shared" si="123"/>
        <v>2.7070966876899778</v>
      </c>
    </row>
    <row r="347" spans="1:24">
      <c r="A347" s="74">
        <v>8192</v>
      </c>
      <c r="B347" s="74">
        <f t="shared" si="111"/>
        <v>11.366666666666667</v>
      </c>
      <c r="C347" s="78">
        <v>15.969999999999999</v>
      </c>
      <c r="D347" s="77">
        <f t="shared" si="110"/>
        <v>344.10955679227965</v>
      </c>
      <c r="E347" s="59">
        <f t="shared" si="124"/>
        <v>0.44100000000000028</v>
      </c>
      <c r="F347" s="59">
        <f t="shared" si="125"/>
        <v>5.4099999999999273</v>
      </c>
      <c r="G347" s="59">
        <f t="shared" si="128"/>
        <v>2.7049999999999637</v>
      </c>
      <c r="H347" s="59">
        <f t="shared" si="128"/>
        <v>2.7049999999999637</v>
      </c>
      <c r="I347" s="60">
        <f t="shared" si="112"/>
        <v>2.9448099999999693</v>
      </c>
      <c r="J347" s="61">
        <f t="shared" si="113"/>
        <v>21.547248390249198</v>
      </c>
      <c r="K347" s="73">
        <f t="shared" si="114"/>
        <v>3.3903591316035115E+20</v>
      </c>
      <c r="L347" s="74">
        <f t="shared" si="127"/>
        <v>68.200000000000031</v>
      </c>
      <c r="M347" s="79">
        <v>341</v>
      </c>
      <c r="N347" s="51">
        <f t="shared" si="115"/>
        <v>341</v>
      </c>
      <c r="O347" s="51">
        <f t="shared" si="116"/>
        <v>10</v>
      </c>
      <c r="P347" s="51">
        <v>1</v>
      </c>
      <c r="R347" s="63">
        <f t="shared" si="117"/>
        <v>9381418821818182</v>
      </c>
      <c r="S347" s="63">
        <f t="shared" si="118"/>
        <v>3.19906381824E+18</v>
      </c>
      <c r="T347" s="63">
        <f t="shared" si="119"/>
        <v>3.3903591316035113E+21</v>
      </c>
      <c r="U347" s="63">
        <f t="shared" si="120"/>
        <v>1.6951795658017556E+22</v>
      </c>
      <c r="V347" s="63">
        <f t="shared" si="121"/>
        <v>338875.73333333334</v>
      </c>
      <c r="W347" s="51">
        <f t="shared" si="122"/>
        <v>1059.7972795268442</v>
      </c>
      <c r="X347" s="72">
        <f t="shared" si="123"/>
        <v>3.0798251853452201</v>
      </c>
    </row>
    <row r="348" spans="1:24">
      <c r="A348" s="74">
        <v>8192</v>
      </c>
      <c r="B348" s="74">
        <f t="shared" si="111"/>
        <v>11.4</v>
      </c>
      <c r="C348" s="78">
        <v>15.969999999999999</v>
      </c>
      <c r="D348" s="77">
        <f t="shared" si="110"/>
        <v>346.41848555826698</v>
      </c>
      <c r="E348" s="59">
        <f t="shared" si="124"/>
        <v>0.44200000000000028</v>
      </c>
      <c r="F348" s="59">
        <f t="shared" si="125"/>
        <v>5.4199999999999271</v>
      </c>
      <c r="G348" s="59">
        <f t="shared" si="128"/>
        <v>2.7099999999999635</v>
      </c>
      <c r="H348" s="59">
        <f t="shared" si="128"/>
        <v>2.7099999999999635</v>
      </c>
      <c r="I348" s="60">
        <f t="shared" si="112"/>
        <v>2.953639999999969</v>
      </c>
      <c r="J348" s="61">
        <f t="shared" si="113"/>
        <v>21.691827523999187</v>
      </c>
      <c r="K348" s="73">
        <f t="shared" si="114"/>
        <v>3.8944999573221304E+20</v>
      </c>
      <c r="L348" s="74">
        <f t="shared" si="127"/>
        <v>68.400000000000034</v>
      </c>
      <c r="M348" s="79">
        <v>342</v>
      </c>
      <c r="N348" s="51">
        <f t="shared" si="115"/>
        <v>342</v>
      </c>
      <c r="O348" s="51">
        <f t="shared" si="116"/>
        <v>10</v>
      </c>
      <c r="P348" s="51">
        <v>1</v>
      </c>
      <c r="R348" s="63">
        <f t="shared" si="117"/>
        <v>9381418821818182</v>
      </c>
      <c r="S348" s="63">
        <f t="shared" si="118"/>
        <v>3.2084452370618184E+18</v>
      </c>
      <c r="T348" s="63">
        <f t="shared" si="119"/>
        <v>3.8944999573221304E+21</v>
      </c>
      <c r="U348" s="63">
        <f t="shared" si="120"/>
        <v>1.9472499786610654E+22</v>
      </c>
      <c r="V348" s="63">
        <f t="shared" si="121"/>
        <v>339148.79999999999</v>
      </c>
      <c r="W348" s="51">
        <f t="shared" si="122"/>
        <v>1213.827779366612</v>
      </c>
      <c r="X348" s="72">
        <f t="shared" si="123"/>
        <v>3.5039347782220136</v>
      </c>
    </row>
    <row r="349" spans="1:24">
      <c r="A349" s="74">
        <v>8192</v>
      </c>
      <c r="B349" s="74">
        <f t="shared" si="111"/>
        <v>11.433333333333334</v>
      </c>
      <c r="C349" s="78">
        <v>15.969999999999999</v>
      </c>
      <c r="D349" s="77">
        <f t="shared" si="110"/>
        <v>348.73977019347939</v>
      </c>
      <c r="E349" s="59">
        <f t="shared" si="124"/>
        <v>0.44300000000000028</v>
      </c>
      <c r="F349" s="59">
        <f t="shared" si="125"/>
        <v>5.4299999999999269</v>
      </c>
      <c r="G349" s="59">
        <f t="shared" si="128"/>
        <v>2.7149999999999634</v>
      </c>
      <c r="H349" s="59">
        <f t="shared" si="128"/>
        <v>2.7149999999999634</v>
      </c>
      <c r="I349" s="60">
        <f t="shared" si="112"/>
        <v>2.9624899999999688</v>
      </c>
      <c r="J349" s="61">
        <f t="shared" si="113"/>
        <v>21.837180350249181</v>
      </c>
      <c r="K349" s="73">
        <f t="shared" si="114"/>
        <v>4.4736056945119547E+20</v>
      </c>
      <c r="L349" s="74">
        <f t="shared" si="127"/>
        <v>68.600000000000037</v>
      </c>
      <c r="M349" s="79">
        <v>343</v>
      </c>
      <c r="N349" s="51">
        <f t="shared" si="115"/>
        <v>343</v>
      </c>
      <c r="O349" s="51">
        <f t="shared" si="116"/>
        <v>10</v>
      </c>
      <c r="P349" s="51">
        <v>1</v>
      </c>
      <c r="R349" s="63">
        <f t="shared" si="117"/>
        <v>9381418821818182</v>
      </c>
      <c r="S349" s="63">
        <f t="shared" si="118"/>
        <v>3.2178266558836362E+18</v>
      </c>
      <c r="T349" s="63">
        <f t="shared" si="119"/>
        <v>4.4736056945119545E+21</v>
      </c>
      <c r="U349" s="63">
        <f t="shared" si="120"/>
        <v>2.2368028472559771E+22</v>
      </c>
      <c r="V349" s="63">
        <f t="shared" si="121"/>
        <v>339421.8666666667</v>
      </c>
      <c r="W349" s="51">
        <f t="shared" si="122"/>
        <v>1390.2568947684576</v>
      </c>
      <c r="X349" s="72">
        <f t="shared" si="123"/>
        <v>3.9865166338704325</v>
      </c>
    </row>
    <row r="350" spans="1:24">
      <c r="A350" s="74">
        <v>8192</v>
      </c>
      <c r="B350" s="74">
        <f t="shared" si="111"/>
        <v>11.466666666666667</v>
      </c>
      <c r="C350" s="78">
        <v>15.969999999999999</v>
      </c>
      <c r="D350" s="77">
        <f t="shared" si="110"/>
        <v>351.07345788926688</v>
      </c>
      <c r="E350" s="59">
        <f t="shared" si="124"/>
        <v>0.44400000000000028</v>
      </c>
      <c r="F350" s="59">
        <f t="shared" si="125"/>
        <v>5.4399999999999267</v>
      </c>
      <c r="G350" s="59">
        <f t="shared" si="128"/>
        <v>2.7199999999999633</v>
      </c>
      <c r="H350" s="59">
        <f t="shared" si="128"/>
        <v>2.7199999999999633</v>
      </c>
      <c r="I350" s="60">
        <f t="shared" si="112"/>
        <v>2.9713599999999687</v>
      </c>
      <c r="J350" s="61">
        <f t="shared" si="113"/>
        <v>21.983309823999178</v>
      </c>
      <c r="K350" s="73">
        <f t="shared" si="114"/>
        <v>5.1388235021912506E+20</v>
      </c>
      <c r="L350" s="74">
        <f t="shared" si="127"/>
        <v>68.800000000000026</v>
      </c>
      <c r="M350" s="79">
        <v>344</v>
      </c>
      <c r="N350" s="51">
        <f t="shared" si="115"/>
        <v>344</v>
      </c>
      <c r="O350" s="51">
        <f t="shared" si="116"/>
        <v>10</v>
      </c>
      <c r="P350" s="51">
        <v>1</v>
      </c>
      <c r="R350" s="63">
        <f t="shared" si="117"/>
        <v>9381418821818182</v>
      </c>
      <c r="S350" s="63">
        <f t="shared" si="118"/>
        <v>3.2272080747054546E+18</v>
      </c>
      <c r="T350" s="63">
        <f t="shared" si="119"/>
        <v>5.1388235021912501E+21</v>
      </c>
      <c r="U350" s="63">
        <f t="shared" si="120"/>
        <v>2.5694117510956251E+22</v>
      </c>
      <c r="V350" s="63">
        <f t="shared" si="121"/>
        <v>339694.93333333335</v>
      </c>
      <c r="W350" s="51">
        <f t="shared" si="122"/>
        <v>1592.3434074390345</v>
      </c>
      <c r="X350" s="72">
        <f t="shared" si="123"/>
        <v>4.5356416774214825</v>
      </c>
    </row>
    <row r="351" spans="1:24">
      <c r="A351" s="74">
        <v>8192</v>
      </c>
      <c r="B351" s="74">
        <f t="shared" si="111"/>
        <v>11.5</v>
      </c>
      <c r="C351" s="78">
        <v>15.969999999999999</v>
      </c>
      <c r="D351" s="77">
        <f t="shared" si="110"/>
        <v>353.41959593279927</v>
      </c>
      <c r="E351" s="59">
        <f t="shared" si="124"/>
        <v>0.44500000000000028</v>
      </c>
      <c r="F351" s="59">
        <f t="shared" si="125"/>
        <v>5.4499999999999265</v>
      </c>
      <c r="G351" s="59">
        <f t="shared" si="128"/>
        <v>2.7249999999999632</v>
      </c>
      <c r="H351" s="59">
        <f t="shared" si="128"/>
        <v>2.7249999999999632</v>
      </c>
      <c r="I351" s="60">
        <f t="shared" si="112"/>
        <v>2.9802499999999688</v>
      </c>
      <c r="J351" s="61">
        <f t="shared" si="113"/>
        <v>22.130218906249173</v>
      </c>
      <c r="K351" s="73">
        <f t="shared" si="114"/>
        <v>5.9029581035871928E+20</v>
      </c>
      <c r="L351" s="74">
        <f t="shared" si="127"/>
        <v>69.000000000000028</v>
      </c>
      <c r="M351" s="79">
        <v>345</v>
      </c>
      <c r="N351" s="51">
        <f t="shared" si="115"/>
        <v>345</v>
      </c>
      <c r="O351" s="51">
        <f t="shared" si="116"/>
        <v>10</v>
      </c>
      <c r="P351" s="51">
        <v>1</v>
      </c>
      <c r="R351" s="63">
        <f t="shared" si="117"/>
        <v>9381418821818182</v>
      </c>
      <c r="S351" s="63">
        <f t="shared" si="118"/>
        <v>3.236589493527273E+18</v>
      </c>
      <c r="T351" s="63">
        <f t="shared" si="119"/>
        <v>5.9029581035871928E+21</v>
      </c>
      <c r="U351" s="63">
        <f t="shared" si="120"/>
        <v>2.9514790517935962E+22</v>
      </c>
      <c r="V351" s="63">
        <f t="shared" si="121"/>
        <v>339968</v>
      </c>
      <c r="W351" s="51">
        <f t="shared" si="122"/>
        <v>1823.8204490845333</v>
      </c>
      <c r="X351" s="72">
        <f t="shared" si="123"/>
        <v>5.1604961073842732</v>
      </c>
    </row>
    <row r="352" spans="1:24">
      <c r="A352" s="74">
        <v>8192</v>
      </c>
      <c r="B352" s="74">
        <f t="shared" si="111"/>
        <v>11.533333333333333</v>
      </c>
      <c r="C352" s="78">
        <v>15.969999999999999</v>
      </c>
      <c r="D352" s="77">
        <f t="shared" si="110"/>
        <v>355.7782317070666</v>
      </c>
      <c r="E352" s="59">
        <f t="shared" si="124"/>
        <v>0.44600000000000029</v>
      </c>
      <c r="F352" s="59">
        <f t="shared" si="125"/>
        <v>5.4599999999999262</v>
      </c>
      <c r="G352" s="59">
        <f t="shared" si="128"/>
        <v>2.7299999999999631</v>
      </c>
      <c r="H352" s="59">
        <f t="shared" si="128"/>
        <v>2.7299999999999631</v>
      </c>
      <c r="I352" s="60">
        <f t="shared" si="112"/>
        <v>2.9891599999999685</v>
      </c>
      <c r="J352" s="61">
        <f t="shared" si="113"/>
        <v>22.277910563999161</v>
      </c>
      <c r="K352" s="73">
        <f t="shared" si="114"/>
        <v>6.7807182632070257E+20</v>
      </c>
      <c r="L352" s="74">
        <f t="shared" si="127"/>
        <v>69.200000000000031</v>
      </c>
      <c r="M352" s="79">
        <v>346</v>
      </c>
      <c r="N352" s="51">
        <f t="shared" si="115"/>
        <v>346</v>
      </c>
      <c r="O352" s="51">
        <f t="shared" si="116"/>
        <v>10</v>
      </c>
      <c r="P352" s="51">
        <v>1</v>
      </c>
      <c r="R352" s="63">
        <f t="shared" si="117"/>
        <v>9381418821818182</v>
      </c>
      <c r="S352" s="63">
        <f t="shared" si="118"/>
        <v>3.2459709123490908E+18</v>
      </c>
      <c r="T352" s="63">
        <f t="shared" si="119"/>
        <v>6.7807182632070257E+21</v>
      </c>
      <c r="U352" s="63">
        <f t="shared" si="120"/>
        <v>3.390359131603513E+22</v>
      </c>
      <c r="V352" s="63">
        <f t="shared" si="121"/>
        <v>340241.06666666665</v>
      </c>
      <c r="W352" s="51">
        <f t="shared" si="122"/>
        <v>2088.9645798766132</v>
      </c>
      <c r="X352" s="72">
        <f t="shared" si="123"/>
        <v>5.8715356750566521</v>
      </c>
    </row>
    <row r="353" spans="1:24">
      <c r="A353" s="74">
        <v>8192</v>
      </c>
      <c r="B353" s="74">
        <f t="shared" si="111"/>
        <v>11.566666666666666</v>
      </c>
      <c r="C353" s="78">
        <v>15.969999999999999</v>
      </c>
      <c r="D353" s="77">
        <f t="shared" si="110"/>
        <v>358.14941269087899</v>
      </c>
      <c r="E353" s="59">
        <f t="shared" si="124"/>
        <v>0.44700000000000029</v>
      </c>
      <c r="F353" s="59">
        <f t="shared" si="125"/>
        <v>5.469999999999926</v>
      </c>
      <c r="G353" s="59">
        <f t="shared" si="128"/>
        <v>2.734999999999963</v>
      </c>
      <c r="H353" s="59">
        <f t="shared" si="128"/>
        <v>2.734999999999963</v>
      </c>
      <c r="I353" s="60">
        <f t="shared" si="112"/>
        <v>2.9980899999999684</v>
      </c>
      <c r="J353" s="61">
        <f t="shared" si="113"/>
        <v>22.426387770249157</v>
      </c>
      <c r="K353" s="73">
        <f t="shared" si="114"/>
        <v>7.7889999146442621E+20</v>
      </c>
      <c r="L353" s="74">
        <f t="shared" si="127"/>
        <v>69.400000000000034</v>
      </c>
      <c r="M353" s="79">
        <v>347</v>
      </c>
      <c r="N353" s="51">
        <f t="shared" si="115"/>
        <v>347</v>
      </c>
      <c r="O353" s="51">
        <f t="shared" si="116"/>
        <v>10</v>
      </c>
      <c r="P353" s="51">
        <v>1</v>
      </c>
      <c r="R353" s="63">
        <f t="shared" si="117"/>
        <v>9381418821818182</v>
      </c>
      <c r="S353" s="63">
        <f t="shared" si="118"/>
        <v>3.2553523311709092E+18</v>
      </c>
      <c r="T353" s="63">
        <f t="shared" si="119"/>
        <v>7.7889999146442618E+21</v>
      </c>
      <c r="U353" s="63">
        <f t="shared" si="120"/>
        <v>3.8944999573221307E+22</v>
      </c>
      <c r="V353" s="63">
        <f t="shared" si="121"/>
        <v>340514.1333333333</v>
      </c>
      <c r="W353" s="51">
        <f t="shared" si="122"/>
        <v>2392.6749310857717</v>
      </c>
      <c r="X353" s="72">
        <f t="shared" si="123"/>
        <v>6.6806613282119338</v>
      </c>
    </row>
    <row r="354" spans="1:24">
      <c r="A354" s="74">
        <v>8192</v>
      </c>
      <c r="B354" s="74">
        <f t="shared" si="111"/>
        <v>11.6</v>
      </c>
      <c r="C354" s="78">
        <v>15.969999999999999</v>
      </c>
      <c r="D354" s="77">
        <f t="shared" si="110"/>
        <v>360.5331864588664</v>
      </c>
      <c r="E354" s="59">
        <f t="shared" si="124"/>
        <v>0.44800000000000029</v>
      </c>
      <c r="F354" s="59">
        <f t="shared" si="125"/>
        <v>5.4799999999999258</v>
      </c>
      <c r="G354" s="59">
        <f t="shared" si="128"/>
        <v>2.7399999999999629</v>
      </c>
      <c r="H354" s="59">
        <f t="shared" si="128"/>
        <v>2.7399999999999629</v>
      </c>
      <c r="I354" s="60">
        <f t="shared" si="112"/>
        <v>3.007039999999968</v>
      </c>
      <c r="J354" s="61">
        <f t="shared" si="113"/>
        <v>22.575653503999149</v>
      </c>
      <c r="K354" s="73">
        <f t="shared" si="114"/>
        <v>8.9472113890239119E+20</v>
      </c>
      <c r="L354" s="74">
        <f t="shared" si="127"/>
        <v>69.600000000000037</v>
      </c>
      <c r="M354" s="79">
        <v>348</v>
      </c>
      <c r="N354" s="51">
        <f t="shared" si="115"/>
        <v>348</v>
      </c>
      <c r="O354" s="51">
        <f t="shared" si="116"/>
        <v>10</v>
      </c>
      <c r="P354" s="51">
        <v>1</v>
      </c>
      <c r="R354" s="63">
        <f t="shared" si="117"/>
        <v>9381418821818182</v>
      </c>
      <c r="S354" s="63">
        <f t="shared" si="118"/>
        <v>3.2647337499927276E+18</v>
      </c>
      <c r="T354" s="63">
        <f t="shared" si="119"/>
        <v>8.9472113890239122E+21</v>
      </c>
      <c r="U354" s="63">
        <f t="shared" si="120"/>
        <v>4.4736056945119559E+22</v>
      </c>
      <c r="V354" s="63">
        <f t="shared" si="121"/>
        <v>340787.20000000001</v>
      </c>
      <c r="W354" s="51">
        <f t="shared" si="122"/>
        <v>2740.5638787677076</v>
      </c>
      <c r="X354" s="72">
        <f t="shared" si="123"/>
        <v>7.6014191805346645</v>
      </c>
    </row>
    <row r="355" spans="1:24">
      <c r="A355" s="74">
        <v>8192</v>
      </c>
      <c r="B355" s="74">
        <f t="shared" si="111"/>
        <v>11.633333333333333</v>
      </c>
      <c r="C355" s="78">
        <v>15.969999999999999</v>
      </c>
      <c r="D355" s="77">
        <f t="shared" si="110"/>
        <v>362.9296006814788</v>
      </c>
      <c r="E355" s="59">
        <f t="shared" si="124"/>
        <v>0.44900000000000029</v>
      </c>
      <c r="F355" s="59">
        <f t="shared" si="125"/>
        <v>5.4899999999999256</v>
      </c>
      <c r="G355" s="59">
        <f t="shared" si="128"/>
        <v>2.7449999999999628</v>
      </c>
      <c r="H355" s="59">
        <f t="shared" si="128"/>
        <v>2.7449999999999628</v>
      </c>
      <c r="I355" s="60">
        <f t="shared" si="112"/>
        <v>3.0160099999999681</v>
      </c>
      <c r="J355" s="61">
        <f t="shared" si="113"/>
        <v>22.725710750249142</v>
      </c>
      <c r="K355" s="73">
        <f t="shared" si="114"/>
        <v>1.0277647004382505E+21</v>
      </c>
      <c r="L355" s="74">
        <f t="shared" si="127"/>
        <v>69.80000000000004</v>
      </c>
      <c r="M355" s="79">
        <v>349</v>
      </c>
      <c r="N355" s="51">
        <f t="shared" si="115"/>
        <v>349</v>
      </c>
      <c r="O355" s="51">
        <f t="shared" si="116"/>
        <v>10</v>
      </c>
      <c r="P355" s="51">
        <v>1</v>
      </c>
      <c r="R355" s="63">
        <f t="shared" si="117"/>
        <v>9381418821818182</v>
      </c>
      <c r="S355" s="63">
        <f t="shared" si="118"/>
        <v>3.2741151688145454E+18</v>
      </c>
      <c r="T355" s="63">
        <f t="shared" si="119"/>
        <v>1.0277647004382504E+22</v>
      </c>
      <c r="U355" s="63">
        <f t="shared" si="120"/>
        <v>5.1388235021912526E+22</v>
      </c>
      <c r="V355" s="63">
        <f t="shared" si="121"/>
        <v>341060.26666666666</v>
      </c>
      <c r="W355" s="51">
        <f t="shared" si="122"/>
        <v>3139.0609292780982</v>
      </c>
      <c r="X355" s="72">
        <f t="shared" si="123"/>
        <v>8.6492281791946226</v>
      </c>
    </row>
    <row r="356" spans="1:24">
      <c r="A356" s="74">
        <v>8192</v>
      </c>
      <c r="B356" s="74">
        <f t="shared" si="111"/>
        <v>11.666666666666666</v>
      </c>
      <c r="C356" s="78">
        <v>15.969999999999999</v>
      </c>
      <c r="D356" s="77">
        <f t="shared" si="110"/>
        <v>365.33870312498618</v>
      </c>
      <c r="E356" s="59">
        <f t="shared" si="124"/>
        <v>0.45000000000000029</v>
      </c>
      <c r="F356" s="59">
        <f t="shared" si="125"/>
        <v>5.4999999999999254</v>
      </c>
      <c r="G356" s="59">
        <f t="shared" si="128"/>
        <v>2.7499999999999627</v>
      </c>
      <c r="H356" s="59">
        <f t="shared" si="128"/>
        <v>2.7499999999999627</v>
      </c>
      <c r="I356" s="60">
        <f t="shared" si="112"/>
        <v>3.0249999999999679</v>
      </c>
      <c r="J356" s="61">
        <f t="shared" si="113"/>
        <v>22.876562499999135</v>
      </c>
      <c r="K356" s="73">
        <f t="shared" si="114"/>
        <v>1.1805916207174386E+21</v>
      </c>
      <c r="L356" s="74">
        <f t="shared" si="127"/>
        <v>70.000000000000043</v>
      </c>
      <c r="M356" s="79">
        <v>350</v>
      </c>
      <c r="N356" s="51">
        <f t="shared" si="115"/>
        <v>350</v>
      </c>
      <c r="O356" s="51">
        <f t="shared" si="116"/>
        <v>10</v>
      </c>
      <c r="P356" s="51">
        <v>1</v>
      </c>
      <c r="R356" s="63">
        <f t="shared" si="117"/>
        <v>9381418821818182</v>
      </c>
      <c r="S356" s="63">
        <f t="shared" si="118"/>
        <v>3.2834965876363638E+18</v>
      </c>
      <c r="T356" s="63">
        <f t="shared" si="119"/>
        <v>1.1805916207174386E+22</v>
      </c>
      <c r="U356" s="63">
        <f t="shared" si="120"/>
        <v>5.9029581035871924E+22</v>
      </c>
      <c r="V356" s="63">
        <f t="shared" si="121"/>
        <v>341333.33333333331</v>
      </c>
      <c r="W356" s="51">
        <f t="shared" si="122"/>
        <v>3595.5317424809368</v>
      </c>
      <c r="X356" s="72">
        <f t="shared" si="123"/>
        <v>9.8416393109351681</v>
      </c>
    </row>
    <row r="357" spans="1:24">
      <c r="A357" s="74">
        <v>8192</v>
      </c>
      <c r="B357" s="74">
        <f t="shared" si="111"/>
        <v>11.7</v>
      </c>
      <c r="C357" s="78">
        <v>15.969999999999999</v>
      </c>
      <c r="D357" s="77">
        <f t="shared" si="110"/>
        <v>367.76054165147855</v>
      </c>
      <c r="E357" s="59">
        <f t="shared" si="124"/>
        <v>0.45100000000000029</v>
      </c>
      <c r="F357" s="59">
        <f t="shared" si="125"/>
        <v>5.5099999999999252</v>
      </c>
      <c r="G357" s="59">
        <f t="shared" si="128"/>
        <v>2.7549999999999626</v>
      </c>
      <c r="H357" s="59">
        <f t="shared" si="128"/>
        <v>2.7549999999999626</v>
      </c>
      <c r="I357" s="60">
        <f t="shared" si="112"/>
        <v>3.0340099999999675</v>
      </c>
      <c r="J357" s="61">
        <f t="shared" si="113"/>
        <v>23.028211750249127</v>
      </c>
      <c r="K357" s="73">
        <f t="shared" si="114"/>
        <v>1.3561436526414057E+21</v>
      </c>
      <c r="L357" s="74">
        <f t="shared" si="127"/>
        <v>70.200000000000045</v>
      </c>
      <c r="M357" s="79">
        <v>351</v>
      </c>
      <c r="N357" s="51">
        <f t="shared" si="115"/>
        <v>351</v>
      </c>
      <c r="O357" s="51">
        <f t="shared" si="116"/>
        <v>10</v>
      </c>
      <c r="P357" s="51">
        <v>1</v>
      </c>
      <c r="R357" s="63">
        <f t="shared" si="117"/>
        <v>9381418821818182</v>
      </c>
      <c r="S357" s="63">
        <f t="shared" si="118"/>
        <v>3.2928780064581816E+18</v>
      </c>
      <c r="T357" s="63">
        <f t="shared" si="119"/>
        <v>1.3561436526414058E+22</v>
      </c>
      <c r="U357" s="63">
        <f t="shared" si="120"/>
        <v>6.7807182632070284E+22</v>
      </c>
      <c r="V357" s="63">
        <f t="shared" si="121"/>
        <v>341606.40000000002</v>
      </c>
      <c r="W357" s="51">
        <f t="shared" si="122"/>
        <v>4118.4144993578839</v>
      </c>
      <c r="X357" s="72">
        <f t="shared" si="123"/>
        <v>11.198630720042953</v>
      </c>
    </row>
    <row r="358" spans="1:24">
      <c r="A358" s="74">
        <v>8192</v>
      </c>
      <c r="B358" s="74">
        <f t="shared" si="111"/>
        <v>11.733333333333333</v>
      </c>
      <c r="C358" s="78">
        <v>15.969999999999999</v>
      </c>
      <c r="D358" s="77">
        <f t="shared" si="110"/>
        <v>370.1951642188659</v>
      </c>
      <c r="E358" s="59">
        <f t="shared" si="124"/>
        <v>0.45200000000000029</v>
      </c>
      <c r="F358" s="59">
        <f t="shared" si="125"/>
        <v>5.519999999999925</v>
      </c>
      <c r="G358" s="59">
        <f t="shared" si="128"/>
        <v>2.7599999999999625</v>
      </c>
      <c r="H358" s="59">
        <f t="shared" si="128"/>
        <v>2.7599999999999625</v>
      </c>
      <c r="I358" s="60">
        <f t="shared" si="112"/>
        <v>3.0430399999999671</v>
      </c>
      <c r="J358" s="61">
        <f t="shared" si="113"/>
        <v>23.180661503999119</v>
      </c>
      <c r="K358" s="73">
        <f t="shared" si="114"/>
        <v>1.5577999829288532E+21</v>
      </c>
      <c r="L358" s="74">
        <f t="shared" si="127"/>
        <v>70.400000000000034</v>
      </c>
      <c r="M358" s="79">
        <v>352</v>
      </c>
      <c r="N358" s="51">
        <f t="shared" si="115"/>
        <v>352</v>
      </c>
      <c r="O358" s="51">
        <f t="shared" si="116"/>
        <v>10</v>
      </c>
      <c r="P358" s="51">
        <v>1</v>
      </c>
      <c r="R358" s="63">
        <f t="shared" si="117"/>
        <v>9381418821818182</v>
      </c>
      <c r="S358" s="63">
        <f t="shared" si="118"/>
        <v>3.30225942528E+18</v>
      </c>
      <c r="T358" s="63">
        <f t="shared" si="119"/>
        <v>1.5577999829288532E+22</v>
      </c>
      <c r="U358" s="63">
        <f t="shared" si="120"/>
        <v>7.7889999146442664E+22</v>
      </c>
      <c r="V358" s="63">
        <f t="shared" si="121"/>
        <v>341879.46666666667</v>
      </c>
      <c r="W358" s="51">
        <f t="shared" si="122"/>
        <v>4717.3761425384282</v>
      </c>
      <c r="X358" s="72">
        <f t="shared" si="123"/>
        <v>12.742943718598745</v>
      </c>
    </row>
    <row r="359" spans="1:24">
      <c r="A359" s="74">
        <v>8192</v>
      </c>
      <c r="B359" s="74">
        <f t="shared" si="111"/>
        <v>11.766666666666667</v>
      </c>
      <c r="C359" s="78">
        <v>15.969999999999999</v>
      </c>
      <c r="D359" s="77">
        <f t="shared" si="110"/>
        <v>372.64261888087833</v>
      </c>
      <c r="E359" s="59">
        <f t="shared" si="124"/>
        <v>0.45300000000000029</v>
      </c>
      <c r="F359" s="59">
        <f t="shared" si="125"/>
        <v>5.5299999999999248</v>
      </c>
      <c r="G359" s="59">
        <f t="shared" si="128"/>
        <v>2.7649999999999624</v>
      </c>
      <c r="H359" s="59">
        <f t="shared" si="128"/>
        <v>2.7649999999999624</v>
      </c>
      <c r="I359" s="60">
        <f t="shared" si="112"/>
        <v>3.0520899999999673</v>
      </c>
      <c r="J359" s="61">
        <f t="shared" si="113"/>
        <v>23.333914770249116</v>
      </c>
      <c r="K359" s="73">
        <f t="shared" si="114"/>
        <v>1.7894422778047834E+21</v>
      </c>
      <c r="L359" s="74">
        <f t="shared" si="127"/>
        <v>70.600000000000037</v>
      </c>
      <c r="M359" s="79">
        <v>353</v>
      </c>
      <c r="N359" s="51">
        <f t="shared" si="115"/>
        <v>353</v>
      </c>
      <c r="O359" s="51">
        <f t="shared" si="116"/>
        <v>10</v>
      </c>
      <c r="P359" s="51">
        <v>1</v>
      </c>
      <c r="R359" s="63">
        <f t="shared" si="117"/>
        <v>9381418821818182</v>
      </c>
      <c r="S359" s="63">
        <f t="shared" si="118"/>
        <v>3.3116408441018184E+18</v>
      </c>
      <c r="T359" s="63">
        <f t="shared" si="119"/>
        <v>1.7894422778047835E+22</v>
      </c>
      <c r="U359" s="63">
        <f t="shared" si="120"/>
        <v>8.9472113890239168E+22</v>
      </c>
      <c r="V359" s="63">
        <f t="shared" si="121"/>
        <v>342152.53333333333</v>
      </c>
      <c r="W359" s="51">
        <f t="shared" si="122"/>
        <v>5403.4913870320834</v>
      </c>
      <c r="X359" s="72">
        <f t="shared" si="123"/>
        <v>14.500465360778829</v>
      </c>
    </row>
    <row r="360" spans="1:24">
      <c r="A360" s="74">
        <v>8192</v>
      </c>
      <c r="B360" s="74">
        <f t="shared" si="111"/>
        <v>11.8</v>
      </c>
      <c r="C360" s="78">
        <v>15.969999999999999</v>
      </c>
      <c r="D360" s="77">
        <f t="shared" si="110"/>
        <v>375.10295378706576</v>
      </c>
      <c r="E360" s="59">
        <f t="shared" si="124"/>
        <v>0.45400000000000029</v>
      </c>
      <c r="F360" s="59">
        <f t="shared" si="125"/>
        <v>5.5399999999999245</v>
      </c>
      <c r="G360" s="59">
        <f t="shared" ref="G360:H375" si="129">G359+0.5%</f>
        <v>2.7699999999999623</v>
      </c>
      <c r="H360" s="59">
        <f t="shared" si="129"/>
        <v>2.7699999999999623</v>
      </c>
      <c r="I360" s="60">
        <f t="shared" si="112"/>
        <v>3.0611599999999672</v>
      </c>
      <c r="J360" s="61">
        <f t="shared" si="113"/>
        <v>23.48797456399911</v>
      </c>
      <c r="K360" s="73">
        <f t="shared" si="114"/>
        <v>2.0555294008765016E+21</v>
      </c>
      <c r="L360" s="74">
        <f t="shared" si="127"/>
        <v>70.80000000000004</v>
      </c>
      <c r="M360" s="79">
        <v>354</v>
      </c>
      <c r="N360" s="51">
        <f t="shared" si="115"/>
        <v>354</v>
      </c>
      <c r="O360" s="51">
        <f t="shared" si="116"/>
        <v>10</v>
      </c>
      <c r="P360" s="51">
        <v>1</v>
      </c>
      <c r="R360" s="63">
        <f t="shared" si="117"/>
        <v>9381418821818182</v>
      </c>
      <c r="S360" s="63">
        <f t="shared" si="118"/>
        <v>3.3210222629236362E+18</v>
      </c>
      <c r="T360" s="63">
        <f t="shared" si="119"/>
        <v>2.0555294008765017E+22</v>
      </c>
      <c r="U360" s="63">
        <f t="shared" si="120"/>
        <v>1.0277647004382509E+23</v>
      </c>
      <c r="V360" s="63">
        <f t="shared" si="121"/>
        <v>342425.59999999998</v>
      </c>
      <c r="W360" s="51">
        <f t="shared" si="122"/>
        <v>6189.4478210059706</v>
      </c>
      <c r="X360" s="72">
        <f t="shared" si="123"/>
        <v>16.500664040410427</v>
      </c>
    </row>
    <row r="361" spans="1:24">
      <c r="A361" s="74">
        <v>8192</v>
      </c>
      <c r="B361" s="74">
        <f t="shared" si="111"/>
        <v>11.833333333333334</v>
      </c>
      <c r="C361" s="78">
        <v>15.969999999999999</v>
      </c>
      <c r="D361" s="77">
        <f t="shared" si="110"/>
        <v>377.57621718279808</v>
      </c>
      <c r="E361" s="59">
        <f t="shared" si="124"/>
        <v>0.45500000000000029</v>
      </c>
      <c r="F361" s="59">
        <f t="shared" si="125"/>
        <v>5.5499999999999243</v>
      </c>
      <c r="G361" s="59">
        <f t="shared" si="129"/>
        <v>2.7749999999999622</v>
      </c>
      <c r="H361" s="59">
        <f t="shared" si="129"/>
        <v>2.7749999999999622</v>
      </c>
      <c r="I361" s="60">
        <f t="shared" si="112"/>
        <v>3.0702499999999668</v>
      </c>
      <c r="J361" s="61">
        <f t="shared" si="113"/>
        <v>23.642843906249098</v>
      </c>
      <c r="K361" s="73">
        <f t="shared" si="114"/>
        <v>2.3611832414348787E+21</v>
      </c>
      <c r="L361" s="74">
        <f t="shared" si="127"/>
        <v>71.000000000000043</v>
      </c>
      <c r="M361" s="79">
        <v>355</v>
      </c>
      <c r="N361" s="51">
        <f t="shared" si="115"/>
        <v>355</v>
      </c>
      <c r="O361" s="51">
        <f t="shared" si="116"/>
        <v>10</v>
      </c>
      <c r="P361" s="51">
        <v>1</v>
      </c>
      <c r="R361" s="63">
        <f t="shared" si="117"/>
        <v>9381418821818182</v>
      </c>
      <c r="S361" s="63">
        <f t="shared" si="118"/>
        <v>3.3304036817454546E+18</v>
      </c>
      <c r="T361" s="63">
        <f t="shared" si="119"/>
        <v>2.3611832414348788E+22</v>
      </c>
      <c r="U361" s="63">
        <f t="shared" si="120"/>
        <v>1.1805916207174395E+23</v>
      </c>
      <c r="V361" s="63">
        <f t="shared" si="121"/>
        <v>342698.66666666669</v>
      </c>
      <c r="W361" s="51">
        <f t="shared" si="122"/>
        <v>7089.7809006666412</v>
      </c>
      <c r="X361" s="72">
        <f t="shared" si="123"/>
        <v>18.777085467844035</v>
      </c>
    </row>
    <row r="362" spans="1:24">
      <c r="A362" s="74">
        <v>8192</v>
      </c>
      <c r="B362" s="74">
        <f t="shared" si="111"/>
        <v>11.866666666666667</v>
      </c>
      <c r="C362" s="78">
        <v>15.969999999999999</v>
      </c>
      <c r="D362" s="77">
        <f t="shared" si="110"/>
        <v>380.06245740926551</v>
      </c>
      <c r="E362" s="59">
        <f t="shared" si="124"/>
        <v>0.45600000000000029</v>
      </c>
      <c r="F362" s="59">
        <f t="shared" si="125"/>
        <v>5.5599999999999241</v>
      </c>
      <c r="G362" s="59">
        <f t="shared" si="129"/>
        <v>2.7799999999999621</v>
      </c>
      <c r="H362" s="59">
        <f t="shared" si="129"/>
        <v>2.7799999999999621</v>
      </c>
      <c r="I362" s="60">
        <f t="shared" si="112"/>
        <v>3.0793599999999666</v>
      </c>
      <c r="J362" s="61">
        <f t="shared" si="113"/>
        <v>23.798525823999093</v>
      </c>
      <c r="K362" s="73">
        <f t="shared" si="114"/>
        <v>2.7122873052828119E+21</v>
      </c>
      <c r="L362" s="74">
        <f t="shared" si="127"/>
        <v>71.200000000000031</v>
      </c>
      <c r="M362" s="79">
        <v>356</v>
      </c>
      <c r="N362" s="51">
        <f t="shared" si="115"/>
        <v>356</v>
      </c>
      <c r="O362" s="51">
        <f t="shared" si="116"/>
        <v>10</v>
      </c>
      <c r="P362" s="51">
        <v>1</v>
      </c>
      <c r="R362" s="63">
        <f t="shared" si="117"/>
        <v>9381418821818182</v>
      </c>
      <c r="S362" s="63">
        <f t="shared" si="118"/>
        <v>3.339785100567273E+18</v>
      </c>
      <c r="T362" s="63">
        <f t="shared" si="119"/>
        <v>2.712287305282812E+22</v>
      </c>
      <c r="U362" s="63">
        <f t="shared" si="120"/>
        <v>1.356143652641406E+23</v>
      </c>
      <c r="V362" s="63">
        <f t="shared" si="121"/>
        <v>342971.73333333334</v>
      </c>
      <c r="W362" s="51">
        <f t="shared" si="122"/>
        <v>8121.1431981720061</v>
      </c>
      <c r="X362" s="72">
        <f t="shared" si="123"/>
        <v>21.367917403709399</v>
      </c>
    </row>
    <row r="363" spans="1:24">
      <c r="A363" s="74">
        <v>8192</v>
      </c>
      <c r="B363" s="74">
        <f t="shared" si="111"/>
        <v>11.9</v>
      </c>
      <c r="C363" s="78">
        <v>15.969999999999999</v>
      </c>
      <c r="D363" s="77">
        <f t="shared" si="110"/>
        <v>382.56172290347791</v>
      </c>
      <c r="E363" s="59">
        <f t="shared" si="124"/>
        <v>0.45700000000000029</v>
      </c>
      <c r="F363" s="59">
        <f t="shared" si="125"/>
        <v>5.5699999999999239</v>
      </c>
      <c r="G363" s="59">
        <f t="shared" si="129"/>
        <v>2.784999999999962</v>
      </c>
      <c r="H363" s="59">
        <f t="shared" si="129"/>
        <v>2.784999999999962</v>
      </c>
      <c r="I363" s="60">
        <f t="shared" si="112"/>
        <v>3.0884899999999664</v>
      </c>
      <c r="J363" s="61">
        <f t="shared" si="113"/>
        <v>23.955023350249089</v>
      </c>
      <c r="K363" s="73">
        <f t="shared" si="114"/>
        <v>3.1155999658577069E+21</v>
      </c>
      <c r="L363" s="74">
        <f t="shared" si="127"/>
        <v>71.400000000000034</v>
      </c>
      <c r="M363" s="79">
        <v>357</v>
      </c>
      <c r="N363" s="51">
        <f t="shared" si="115"/>
        <v>357</v>
      </c>
      <c r="O363" s="51">
        <f t="shared" si="116"/>
        <v>10</v>
      </c>
      <c r="P363" s="51">
        <v>1</v>
      </c>
      <c r="R363" s="63">
        <f t="shared" si="117"/>
        <v>9381418821818182</v>
      </c>
      <c r="S363" s="63">
        <f t="shared" si="118"/>
        <v>3.3491665193890908E+18</v>
      </c>
      <c r="T363" s="63">
        <f t="shared" si="119"/>
        <v>3.1155999658577068E+22</v>
      </c>
      <c r="U363" s="63">
        <f t="shared" si="120"/>
        <v>1.5577999829288533E+23</v>
      </c>
      <c r="V363" s="63">
        <f t="shared" si="121"/>
        <v>343244.79999999999</v>
      </c>
      <c r="W363" s="51">
        <f t="shared" si="122"/>
        <v>9302.6128973306822</v>
      </c>
      <c r="X363" s="72">
        <f t="shared" si="123"/>
        <v>24.316632690609705</v>
      </c>
    </row>
    <row r="364" spans="1:24">
      <c r="A364" s="74">
        <v>8192</v>
      </c>
      <c r="B364" s="74">
        <f t="shared" si="111"/>
        <v>11.933333333333334</v>
      </c>
      <c r="C364" s="78">
        <v>15.969999999999999</v>
      </c>
      <c r="D364" s="77">
        <f t="shared" si="110"/>
        <v>385.07406219826527</v>
      </c>
      <c r="E364" s="59">
        <f t="shared" si="124"/>
        <v>0.4580000000000003</v>
      </c>
      <c r="F364" s="59">
        <f t="shared" si="125"/>
        <v>5.5799999999999237</v>
      </c>
      <c r="G364" s="59">
        <f t="shared" si="129"/>
        <v>2.7899999999999618</v>
      </c>
      <c r="H364" s="59">
        <f t="shared" si="129"/>
        <v>2.7899999999999618</v>
      </c>
      <c r="I364" s="60">
        <f t="shared" si="112"/>
        <v>3.0976399999999664</v>
      </c>
      <c r="J364" s="61">
        <f t="shared" si="113"/>
        <v>24.112339523999079</v>
      </c>
      <c r="K364" s="73">
        <f t="shared" si="114"/>
        <v>3.5788845556095669E+21</v>
      </c>
      <c r="L364" s="74">
        <f t="shared" si="127"/>
        <v>71.600000000000037</v>
      </c>
      <c r="M364" s="79">
        <v>358</v>
      </c>
      <c r="N364" s="51">
        <f t="shared" si="115"/>
        <v>358</v>
      </c>
      <c r="O364" s="51">
        <f t="shared" si="116"/>
        <v>10</v>
      </c>
      <c r="P364" s="51">
        <v>1</v>
      </c>
      <c r="R364" s="63">
        <f t="shared" si="117"/>
        <v>9381418821818182</v>
      </c>
      <c r="S364" s="63">
        <f t="shared" si="118"/>
        <v>3.3585479382109092E+18</v>
      </c>
      <c r="T364" s="63">
        <f t="shared" si="119"/>
        <v>3.578884555609567E+22</v>
      </c>
      <c r="U364" s="63">
        <f t="shared" si="120"/>
        <v>1.7894422778047834E+23</v>
      </c>
      <c r="V364" s="63">
        <f t="shared" si="121"/>
        <v>343517.8666666667</v>
      </c>
      <c r="W364" s="51">
        <f t="shared" si="122"/>
        <v>10656.04726045992</v>
      </c>
      <c r="X364" s="72">
        <f t="shared" si="123"/>
        <v>27.672721449032267</v>
      </c>
    </row>
    <row r="365" spans="1:24">
      <c r="A365" s="74">
        <v>8192</v>
      </c>
      <c r="B365" s="74">
        <f t="shared" si="111"/>
        <v>11.966666666666667</v>
      </c>
      <c r="C365" s="78">
        <v>15.969999999999999</v>
      </c>
      <c r="D365" s="77">
        <f t="shared" si="110"/>
        <v>387.59952392227768</v>
      </c>
      <c r="E365" s="59">
        <f t="shared" si="124"/>
        <v>0.4590000000000003</v>
      </c>
      <c r="F365" s="59">
        <f t="shared" si="125"/>
        <v>5.5899999999999235</v>
      </c>
      <c r="G365" s="59">
        <f t="shared" si="129"/>
        <v>2.7949999999999617</v>
      </c>
      <c r="H365" s="59">
        <f t="shared" si="129"/>
        <v>2.7949999999999617</v>
      </c>
      <c r="I365" s="60">
        <f t="shared" si="112"/>
        <v>3.1068099999999665</v>
      </c>
      <c r="J365" s="61">
        <f t="shared" si="113"/>
        <v>24.270477390249074</v>
      </c>
      <c r="K365" s="73">
        <f t="shared" si="114"/>
        <v>4.1110588017530052E+21</v>
      </c>
      <c r="L365" s="74">
        <f t="shared" si="127"/>
        <v>71.80000000000004</v>
      </c>
      <c r="M365" s="79">
        <v>359</v>
      </c>
      <c r="N365" s="51">
        <f t="shared" si="115"/>
        <v>359</v>
      </c>
      <c r="O365" s="51">
        <f t="shared" si="116"/>
        <v>10</v>
      </c>
      <c r="P365" s="51">
        <v>1</v>
      </c>
      <c r="R365" s="63">
        <f t="shared" si="117"/>
        <v>9381418821818182</v>
      </c>
      <c r="S365" s="63">
        <f t="shared" si="118"/>
        <v>3.3679293570327276E+18</v>
      </c>
      <c r="T365" s="63">
        <f t="shared" si="119"/>
        <v>4.1110588017530051E+22</v>
      </c>
      <c r="U365" s="63">
        <f t="shared" si="120"/>
        <v>2.0555294008765024E+23</v>
      </c>
      <c r="V365" s="63">
        <f t="shared" si="121"/>
        <v>343790.93333333335</v>
      </c>
      <c r="W365" s="51">
        <f t="shared" si="122"/>
        <v>12206.487624713727</v>
      </c>
      <c r="X365" s="72">
        <f t="shared" si="123"/>
        <v>31.492524813217777</v>
      </c>
    </row>
    <row r="366" spans="1:24">
      <c r="A366" s="74">
        <v>8192</v>
      </c>
      <c r="B366" s="74">
        <f t="shared" si="111"/>
        <v>12</v>
      </c>
      <c r="C366" s="78">
        <v>15.969999999999999</v>
      </c>
      <c r="D366" s="77">
        <f t="shared" si="110"/>
        <v>390.13815679998504</v>
      </c>
      <c r="E366" s="59">
        <f t="shared" si="124"/>
        <v>0.4600000000000003</v>
      </c>
      <c r="F366" s="59">
        <f t="shared" si="125"/>
        <v>5.5999999999999233</v>
      </c>
      <c r="G366" s="59">
        <f t="shared" si="129"/>
        <v>2.7999999999999616</v>
      </c>
      <c r="H366" s="59">
        <f t="shared" si="129"/>
        <v>2.7999999999999616</v>
      </c>
      <c r="I366" s="60">
        <f t="shared" si="112"/>
        <v>3.1159999999999659</v>
      </c>
      <c r="J366" s="61">
        <f t="shared" si="113"/>
        <v>24.429439999999065</v>
      </c>
      <c r="K366" s="73">
        <f t="shared" si="114"/>
        <v>4.7223664828697585E+21</v>
      </c>
      <c r="L366" s="74">
        <f t="shared" si="127"/>
        <v>72.000000000000028</v>
      </c>
      <c r="M366" s="79">
        <v>360</v>
      </c>
      <c r="N366" s="51">
        <f t="shared" si="115"/>
        <v>360</v>
      </c>
      <c r="O366" s="51">
        <f t="shared" si="116"/>
        <v>10</v>
      </c>
      <c r="P366" s="51">
        <v>12</v>
      </c>
      <c r="R366" s="63">
        <f t="shared" si="117"/>
        <v>1.1257702586181818E+17</v>
      </c>
      <c r="S366" s="63">
        <f t="shared" si="118"/>
        <v>4.0527729310254547E+19</v>
      </c>
      <c r="T366" s="63">
        <f t="shared" si="119"/>
        <v>4.7223664828697585E+22</v>
      </c>
      <c r="U366" s="63">
        <f t="shared" si="120"/>
        <v>2.3611832414348793E+23</v>
      </c>
      <c r="V366" s="63">
        <f t="shared" si="121"/>
        <v>344064</v>
      </c>
      <c r="W366" s="51">
        <f t="shared" si="122"/>
        <v>1165.2186202484529</v>
      </c>
      <c r="X366" s="72">
        <f t="shared" si="123"/>
        <v>2.9866820251725184</v>
      </c>
    </row>
    <row r="367" spans="1:24">
      <c r="A367" s="74">
        <v>8192</v>
      </c>
      <c r="B367" s="74">
        <f t="shared" si="111"/>
        <v>12.033333333333333</v>
      </c>
      <c r="C367" s="78">
        <v>15.969999999999999</v>
      </c>
      <c r="D367" s="77">
        <f t="shared" si="110"/>
        <v>392.69000965167737</v>
      </c>
      <c r="E367" s="59">
        <f t="shared" si="124"/>
        <v>0.4610000000000003</v>
      </c>
      <c r="F367" s="59">
        <f t="shared" si="125"/>
        <v>5.609999999999923</v>
      </c>
      <c r="G367" s="59">
        <f t="shared" si="129"/>
        <v>2.8049999999999615</v>
      </c>
      <c r="H367" s="59">
        <f t="shared" si="129"/>
        <v>2.8049999999999615</v>
      </c>
      <c r="I367" s="60">
        <f t="shared" si="112"/>
        <v>3.1252099999999658</v>
      </c>
      <c r="J367" s="61">
        <f t="shared" si="113"/>
        <v>24.589230410249055</v>
      </c>
      <c r="K367" s="73">
        <f t="shared" si="114"/>
        <v>5.4245746105656269E+21</v>
      </c>
      <c r="L367" s="74">
        <f t="shared" si="127"/>
        <v>72.200000000000031</v>
      </c>
      <c r="M367" s="79">
        <v>361</v>
      </c>
      <c r="N367" s="51">
        <f t="shared" si="115"/>
        <v>361</v>
      </c>
      <c r="O367" s="51">
        <f t="shared" si="116"/>
        <v>10</v>
      </c>
      <c r="P367" s="51">
        <v>1</v>
      </c>
      <c r="R367" s="63">
        <f t="shared" si="117"/>
        <v>1.1257702586181818E+17</v>
      </c>
      <c r="S367" s="63">
        <f t="shared" si="118"/>
        <v>4.0640306336116359E+19</v>
      </c>
      <c r="T367" s="63">
        <f t="shared" si="119"/>
        <v>5.4245746105656264E+22</v>
      </c>
      <c r="U367" s="63">
        <f t="shared" si="120"/>
        <v>2.7122873052828134E+23</v>
      </c>
      <c r="V367" s="63">
        <f t="shared" si="121"/>
        <v>344337.06666666665</v>
      </c>
      <c r="W367" s="51">
        <f t="shared" si="122"/>
        <v>1334.7769984068495</v>
      </c>
      <c r="X367" s="72">
        <f t="shared" si="123"/>
        <v>3.3990602398844296</v>
      </c>
    </row>
    <row r="368" spans="1:24">
      <c r="A368" s="74">
        <v>8192</v>
      </c>
      <c r="B368" s="74">
        <f t="shared" si="111"/>
        <v>12.066666666666666</v>
      </c>
      <c r="C368" s="78">
        <v>15.969999999999999</v>
      </c>
      <c r="D368" s="77">
        <f t="shared" si="110"/>
        <v>395.25513139346481</v>
      </c>
      <c r="E368" s="59">
        <f t="shared" si="124"/>
        <v>0.4620000000000003</v>
      </c>
      <c r="F368" s="59">
        <f t="shared" si="125"/>
        <v>5.6199999999999228</v>
      </c>
      <c r="G368" s="59">
        <f t="shared" si="129"/>
        <v>2.8099999999999614</v>
      </c>
      <c r="H368" s="59">
        <f t="shared" si="129"/>
        <v>2.8099999999999614</v>
      </c>
      <c r="I368" s="60">
        <f t="shared" si="112"/>
        <v>3.1344399999999659</v>
      </c>
      <c r="J368" s="61">
        <f t="shared" si="113"/>
        <v>24.749851683999051</v>
      </c>
      <c r="K368" s="73">
        <f t="shared" si="114"/>
        <v>6.231199931715417E+21</v>
      </c>
      <c r="L368" s="74">
        <f t="shared" si="127"/>
        <v>72.400000000000034</v>
      </c>
      <c r="M368" s="79">
        <v>362</v>
      </c>
      <c r="N368" s="51">
        <f t="shared" si="115"/>
        <v>362</v>
      </c>
      <c r="O368" s="51">
        <f t="shared" si="116"/>
        <v>10</v>
      </c>
      <c r="P368" s="51">
        <v>1</v>
      </c>
      <c r="R368" s="63">
        <f t="shared" si="117"/>
        <v>1.1257702586181818E+17</v>
      </c>
      <c r="S368" s="63">
        <f t="shared" si="118"/>
        <v>4.075288336197818E+19</v>
      </c>
      <c r="T368" s="63">
        <f t="shared" si="119"/>
        <v>6.231199931715417E+22</v>
      </c>
      <c r="U368" s="63">
        <f t="shared" si="120"/>
        <v>3.1155999658577086E+23</v>
      </c>
      <c r="V368" s="63">
        <f t="shared" si="121"/>
        <v>344610.1333333333</v>
      </c>
      <c r="W368" s="51">
        <f t="shared" si="122"/>
        <v>1529.0206281524197</v>
      </c>
      <c r="X368" s="72">
        <f t="shared" si="123"/>
        <v>3.8684396651901398</v>
      </c>
    </row>
    <row r="369" spans="1:24">
      <c r="A369" s="74">
        <v>8192</v>
      </c>
      <c r="B369" s="74">
        <f t="shared" si="111"/>
        <v>12.1</v>
      </c>
      <c r="C369" s="78">
        <v>15.969999999999999</v>
      </c>
      <c r="D369" s="77">
        <f t="shared" si="110"/>
        <v>397.83357103727718</v>
      </c>
      <c r="E369" s="59">
        <f t="shared" si="124"/>
        <v>0.4630000000000003</v>
      </c>
      <c r="F369" s="59">
        <f t="shared" si="125"/>
        <v>5.6299999999999226</v>
      </c>
      <c r="G369" s="59">
        <f t="shared" si="129"/>
        <v>2.8149999999999613</v>
      </c>
      <c r="H369" s="59">
        <f t="shared" si="129"/>
        <v>2.8149999999999613</v>
      </c>
      <c r="I369" s="60">
        <f t="shared" si="112"/>
        <v>3.1436899999999657</v>
      </c>
      <c r="J369" s="61">
        <f t="shared" si="113"/>
        <v>24.911306890249044</v>
      </c>
      <c r="K369" s="73">
        <f t="shared" si="114"/>
        <v>7.1577691112191369E+21</v>
      </c>
      <c r="L369" s="74">
        <f t="shared" si="127"/>
        <v>72.600000000000037</v>
      </c>
      <c r="M369" s="79">
        <v>363</v>
      </c>
      <c r="N369" s="51">
        <f t="shared" si="115"/>
        <v>363</v>
      </c>
      <c r="O369" s="51">
        <f t="shared" si="116"/>
        <v>10</v>
      </c>
      <c r="P369" s="51">
        <v>1</v>
      </c>
      <c r="R369" s="63">
        <f t="shared" si="117"/>
        <v>1.1257702586181818E+17</v>
      </c>
      <c r="S369" s="63">
        <f t="shared" si="118"/>
        <v>4.086546038784E+19</v>
      </c>
      <c r="T369" s="63">
        <f t="shared" si="119"/>
        <v>7.1577691112191365E+22</v>
      </c>
      <c r="U369" s="63">
        <f t="shared" si="120"/>
        <v>3.5788845556095681E+23</v>
      </c>
      <c r="V369" s="63">
        <f t="shared" si="121"/>
        <v>344883.20000000001</v>
      </c>
      <c r="W369" s="51">
        <f t="shared" si="122"/>
        <v>1751.5449583308782</v>
      </c>
      <c r="X369" s="72">
        <f t="shared" si="123"/>
        <v>4.4027077799494139</v>
      </c>
    </row>
    <row r="370" spans="1:24">
      <c r="A370" s="74">
        <v>8192</v>
      </c>
      <c r="B370" s="74">
        <f t="shared" si="111"/>
        <v>12.133333333333333</v>
      </c>
      <c r="C370" s="78">
        <v>15.969999999999999</v>
      </c>
      <c r="D370" s="77">
        <f t="shared" si="110"/>
        <v>400.42537769086454</v>
      </c>
      <c r="E370" s="59">
        <f t="shared" si="124"/>
        <v>0.4640000000000003</v>
      </c>
      <c r="F370" s="59">
        <f t="shared" si="125"/>
        <v>5.6399999999999224</v>
      </c>
      <c r="G370" s="59">
        <f t="shared" si="129"/>
        <v>2.8199999999999612</v>
      </c>
      <c r="H370" s="59">
        <f t="shared" si="129"/>
        <v>2.8199999999999612</v>
      </c>
      <c r="I370" s="60">
        <f t="shared" si="112"/>
        <v>3.1529599999999651</v>
      </c>
      <c r="J370" s="61">
        <f t="shared" si="113"/>
        <v>25.073599103999033</v>
      </c>
      <c r="K370" s="73">
        <f t="shared" si="114"/>
        <v>8.2221176035060126E+21</v>
      </c>
      <c r="L370" s="74">
        <f t="shared" si="127"/>
        <v>72.80000000000004</v>
      </c>
      <c r="M370" s="79">
        <v>364</v>
      </c>
      <c r="N370" s="51">
        <f t="shared" si="115"/>
        <v>364</v>
      </c>
      <c r="O370" s="51">
        <f t="shared" si="116"/>
        <v>10</v>
      </c>
      <c r="P370" s="51">
        <v>1</v>
      </c>
      <c r="R370" s="63">
        <f t="shared" si="117"/>
        <v>1.1257702586181818E+17</v>
      </c>
      <c r="S370" s="63">
        <f t="shared" si="118"/>
        <v>4.0978037413701812E+19</v>
      </c>
      <c r="T370" s="63">
        <f t="shared" si="119"/>
        <v>8.2221176035060119E+22</v>
      </c>
      <c r="U370" s="63">
        <f t="shared" si="120"/>
        <v>4.1110588017530061E+23</v>
      </c>
      <c r="V370" s="63">
        <f t="shared" si="121"/>
        <v>345156.26666666666</v>
      </c>
      <c r="W370" s="51">
        <f t="shared" si="122"/>
        <v>2006.4693485678711</v>
      </c>
      <c r="X370" s="72">
        <f t="shared" si="123"/>
        <v>5.0108446176378481</v>
      </c>
    </row>
    <row r="371" spans="1:24">
      <c r="A371" s="74">
        <v>8192</v>
      </c>
      <c r="B371" s="74">
        <f t="shared" si="111"/>
        <v>12.166666666666666</v>
      </c>
      <c r="C371" s="78">
        <v>15.969999999999999</v>
      </c>
      <c r="D371" s="77">
        <f t="shared" si="110"/>
        <v>403.03060055779696</v>
      </c>
      <c r="E371" s="59">
        <f t="shared" si="124"/>
        <v>0.4650000000000003</v>
      </c>
      <c r="F371" s="59">
        <f t="shared" si="125"/>
        <v>5.6499999999999222</v>
      </c>
      <c r="G371" s="59">
        <f t="shared" si="129"/>
        <v>2.8249999999999611</v>
      </c>
      <c r="H371" s="59">
        <f t="shared" si="129"/>
        <v>2.8249999999999611</v>
      </c>
      <c r="I371" s="60">
        <f t="shared" si="112"/>
        <v>3.1622499999999651</v>
      </c>
      <c r="J371" s="61">
        <f t="shared" si="113"/>
        <v>25.236731406249028</v>
      </c>
      <c r="K371" s="73">
        <f t="shared" si="114"/>
        <v>9.4447329657395211E+21</v>
      </c>
      <c r="L371" s="74">
        <f t="shared" si="127"/>
        <v>73.000000000000028</v>
      </c>
      <c r="M371" s="79">
        <v>365</v>
      </c>
      <c r="N371" s="51">
        <f t="shared" si="115"/>
        <v>365</v>
      </c>
      <c r="O371" s="51">
        <f t="shared" si="116"/>
        <v>10</v>
      </c>
      <c r="P371" s="51">
        <v>1</v>
      </c>
      <c r="R371" s="63">
        <f t="shared" si="117"/>
        <v>1.1257702586181818E+17</v>
      </c>
      <c r="S371" s="63">
        <f t="shared" si="118"/>
        <v>4.1090614439563633E+19</v>
      </c>
      <c r="T371" s="63">
        <f t="shared" si="119"/>
        <v>9.444732965739522E+22</v>
      </c>
      <c r="U371" s="63">
        <f t="shared" si="120"/>
        <v>4.7223664828697606E+23</v>
      </c>
      <c r="V371" s="63">
        <f t="shared" si="121"/>
        <v>345429.33333333331</v>
      </c>
      <c r="W371" s="51">
        <f t="shared" si="122"/>
        <v>2298.5134426818813</v>
      </c>
      <c r="X371" s="72">
        <f t="shared" si="123"/>
        <v>5.7030742566463291</v>
      </c>
    </row>
    <row r="372" spans="1:24">
      <c r="A372" s="74">
        <v>8192</v>
      </c>
      <c r="B372" s="74">
        <f t="shared" si="111"/>
        <v>12.2</v>
      </c>
      <c r="C372" s="78">
        <v>15.969999999999999</v>
      </c>
      <c r="D372" s="77">
        <f t="shared" si="110"/>
        <v>405.64928893746441</v>
      </c>
      <c r="E372" s="59">
        <f t="shared" si="124"/>
        <v>0.4660000000000003</v>
      </c>
      <c r="F372" s="59">
        <f t="shared" si="125"/>
        <v>5.659999999999922</v>
      </c>
      <c r="G372" s="59">
        <f t="shared" si="129"/>
        <v>2.829999999999961</v>
      </c>
      <c r="H372" s="59">
        <f t="shared" si="129"/>
        <v>2.829999999999961</v>
      </c>
      <c r="I372" s="60">
        <f t="shared" si="112"/>
        <v>3.1715599999999653</v>
      </c>
      <c r="J372" s="61">
        <f t="shared" si="113"/>
        <v>25.400706883999025</v>
      </c>
      <c r="K372" s="73">
        <f t="shared" si="114"/>
        <v>1.0849149221131256E+22</v>
      </c>
      <c r="L372" s="74">
        <f t="shared" si="127"/>
        <v>73.200000000000031</v>
      </c>
      <c r="M372" s="79">
        <v>366</v>
      </c>
      <c r="N372" s="51">
        <f t="shared" si="115"/>
        <v>366</v>
      </c>
      <c r="O372" s="51">
        <f t="shared" si="116"/>
        <v>10</v>
      </c>
      <c r="P372" s="51">
        <v>1</v>
      </c>
      <c r="R372" s="63">
        <f t="shared" si="117"/>
        <v>1.1257702586181818E+17</v>
      </c>
      <c r="S372" s="63">
        <f t="shared" si="118"/>
        <v>4.1203191465425453E+19</v>
      </c>
      <c r="T372" s="63">
        <f t="shared" si="119"/>
        <v>1.0849149221131256E+23</v>
      </c>
      <c r="U372" s="63">
        <f t="shared" si="120"/>
        <v>5.4245746105656281E+23</v>
      </c>
      <c r="V372" s="63">
        <f t="shared" si="121"/>
        <v>345702.40000000002</v>
      </c>
      <c r="W372" s="51">
        <f t="shared" si="122"/>
        <v>2633.0846799173378</v>
      </c>
      <c r="X372" s="72">
        <f t="shared" si="123"/>
        <v>6.4910373362524458</v>
      </c>
    </row>
    <row r="373" spans="1:24">
      <c r="A373" s="74">
        <v>8192</v>
      </c>
      <c r="B373" s="74">
        <f t="shared" si="111"/>
        <v>12.233333333333333</v>
      </c>
      <c r="C373" s="78">
        <v>15.969999999999999</v>
      </c>
      <c r="D373" s="77">
        <f t="shared" si="110"/>
        <v>408.2814922250767</v>
      </c>
      <c r="E373" s="59">
        <f t="shared" si="124"/>
        <v>0.4670000000000003</v>
      </c>
      <c r="F373" s="59">
        <f t="shared" si="125"/>
        <v>5.6699999999999218</v>
      </c>
      <c r="G373" s="59">
        <f t="shared" si="129"/>
        <v>2.8349999999999609</v>
      </c>
      <c r="H373" s="59">
        <f t="shared" si="129"/>
        <v>2.8349999999999609</v>
      </c>
      <c r="I373" s="60">
        <f t="shared" si="112"/>
        <v>3.1808899999999651</v>
      </c>
      <c r="J373" s="61">
        <f t="shared" si="113"/>
        <v>25.565528630249013</v>
      </c>
      <c r="K373" s="73">
        <f t="shared" si="114"/>
        <v>1.2462399863430836E+22</v>
      </c>
      <c r="L373" s="74">
        <f t="shared" si="127"/>
        <v>73.400000000000034</v>
      </c>
      <c r="M373" s="79">
        <v>367</v>
      </c>
      <c r="N373" s="51">
        <f t="shared" si="115"/>
        <v>367</v>
      </c>
      <c r="O373" s="51">
        <f t="shared" si="116"/>
        <v>10</v>
      </c>
      <c r="P373" s="51">
        <v>1</v>
      </c>
      <c r="R373" s="63">
        <f t="shared" si="117"/>
        <v>1.1257702586181818E+17</v>
      </c>
      <c r="S373" s="63">
        <f t="shared" si="118"/>
        <v>4.1315768491287273E+19</v>
      </c>
      <c r="T373" s="63">
        <f t="shared" si="119"/>
        <v>1.2462399863430836E+23</v>
      </c>
      <c r="U373" s="63">
        <f t="shared" si="120"/>
        <v>6.2311999317154185E+23</v>
      </c>
      <c r="V373" s="63">
        <f t="shared" si="121"/>
        <v>345975.46666666667</v>
      </c>
      <c r="W373" s="51">
        <f t="shared" si="122"/>
        <v>3016.3785688892422</v>
      </c>
      <c r="X373" s="72">
        <f t="shared" si="123"/>
        <v>7.3879875192245512</v>
      </c>
    </row>
    <row r="374" spans="1:24">
      <c r="A374" s="74">
        <v>8192</v>
      </c>
      <c r="B374" s="74">
        <f t="shared" si="111"/>
        <v>12.266666666666667</v>
      </c>
      <c r="C374" s="78">
        <v>15.969999999999999</v>
      </c>
      <c r="D374" s="77">
        <f t="shared" si="110"/>
        <v>410.92725991166407</v>
      </c>
      <c r="E374" s="59">
        <f t="shared" si="124"/>
        <v>0.4680000000000003</v>
      </c>
      <c r="F374" s="59">
        <f t="shared" si="125"/>
        <v>5.6799999999999216</v>
      </c>
      <c r="G374" s="59">
        <f t="shared" si="129"/>
        <v>2.8399999999999608</v>
      </c>
      <c r="H374" s="59">
        <f t="shared" si="129"/>
        <v>2.8399999999999608</v>
      </c>
      <c r="I374" s="60">
        <f t="shared" si="112"/>
        <v>3.1902399999999647</v>
      </c>
      <c r="J374" s="61">
        <f t="shared" si="113"/>
        <v>25.731199743999003</v>
      </c>
      <c r="K374" s="73">
        <f t="shared" si="114"/>
        <v>1.4315538222438278E+22</v>
      </c>
      <c r="L374" s="74">
        <f t="shared" si="127"/>
        <v>73.600000000000037</v>
      </c>
      <c r="M374" s="79">
        <v>368</v>
      </c>
      <c r="N374" s="51">
        <f t="shared" si="115"/>
        <v>368</v>
      </c>
      <c r="O374" s="51">
        <f t="shared" si="116"/>
        <v>10</v>
      </c>
      <c r="P374" s="51">
        <v>1</v>
      </c>
      <c r="R374" s="63">
        <f t="shared" si="117"/>
        <v>1.1257702586181818E+17</v>
      </c>
      <c r="S374" s="63">
        <f t="shared" si="118"/>
        <v>4.1428345517149086E+19</v>
      </c>
      <c r="T374" s="63">
        <f t="shared" si="119"/>
        <v>1.4315538222438278E+23</v>
      </c>
      <c r="U374" s="63">
        <f t="shared" si="120"/>
        <v>7.1577691112191388E+23</v>
      </c>
      <c r="V374" s="63">
        <f t="shared" si="121"/>
        <v>346248.53333333333</v>
      </c>
      <c r="W374" s="51">
        <f t="shared" si="122"/>
        <v>3455.4935862723319</v>
      </c>
      <c r="X374" s="72">
        <f t="shared" si="123"/>
        <v>8.4090152281821116</v>
      </c>
    </row>
    <row r="375" spans="1:24">
      <c r="A375" s="74">
        <v>8192</v>
      </c>
      <c r="B375" s="74">
        <f t="shared" si="111"/>
        <v>12.3</v>
      </c>
      <c r="C375" s="78">
        <v>15.969999999999999</v>
      </c>
      <c r="D375" s="77">
        <f t="shared" si="110"/>
        <v>413.58664158407652</v>
      </c>
      <c r="E375" s="59">
        <f t="shared" si="124"/>
        <v>0.46900000000000031</v>
      </c>
      <c r="F375" s="59">
        <f t="shared" si="125"/>
        <v>5.6899999999999213</v>
      </c>
      <c r="G375" s="59">
        <f t="shared" si="129"/>
        <v>2.8449999999999607</v>
      </c>
      <c r="H375" s="59">
        <f t="shared" si="129"/>
        <v>2.8449999999999607</v>
      </c>
      <c r="I375" s="60">
        <f t="shared" si="112"/>
        <v>3.1996099999999648</v>
      </c>
      <c r="J375" s="61">
        <f t="shared" si="113"/>
        <v>25.897723330249001</v>
      </c>
      <c r="K375" s="73">
        <f t="shared" si="114"/>
        <v>1.6444235207012029E+22</v>
      </c>
      <c r="L375" s="74">
        <f t="shared" si="127"/>
        <v>73.80000000000004</v>
      </c>
      <c r="M375" s="79">
        <v>369</v>
      </c>
      <c r="N375" s="51">
        <f t="shared" si="115"/>
        <v>369</v>
      </c>
      <c r="O375" s="51">
        <f t="shared" si="116"/>
        <v>10</v>
      </c>
      <c r="P375" s="51">
        <v>1</v>
      </c>
      <c r="R375" s="63">
        <f t="shared" si="117"/>
        <v>1.1257702586181818E+17</v>
      </c>
      <c r="S375" s="63">
        <f t="shared" si="118"/>
        <v>4.1540922543010906E+19</v>
      </c>
      <c r="T375" s="63">
        <f t="shared" si="119"/>
        <v>1.6444235207012031E+23</v>
      </c>
      <c r="U375" s="63">
        <f t="shared" si="120"/>
        <v>8.2221176035060149E+23</v>
      </c>
      <c r="V375" s="63">
        <f t="shared" si="121"/>
        <v>346521.59999999998</v>
      </c>
      <c r="W375" s="51">
        <f t="shared" si="122"/>
        <v>3958.5628340309231</v>
      </c>
      <c r="X375" s="72">
        <f t="shared" si="123"/>
        <v>9.5713024455268858</v>
      </c>
    </row>
    <row r="376" spans="1:24">
      <c r="A376" s="74">
        <v>8192</v>
      </c>
      <c r="B376" s="74">
        <f t="shared" si="111"/>
        <v>12.333333333333334</v>
      </c>
      <c r="C376" s="78">
        <v>15.969999999999999</v>
      </c>
      <c r="D376" s="77">
        <f t="shared" si="110"/>
        <v>416.25968692498384</v>
      </c>
      <c r="E376" s="59">
        <f t="shared" si="124"/>
        <v>0.47000000000000031</v>
      </c>
      <c r="F376" s="59">
        <f t="shared" si="125"/>
        <v>5.6999999999999211</v>
      </c>
      <c r="G376" s="59">
        <f t="shared" ref="G376:H391" si="130">G375+0.5%</f>
        <v>2.8499999999999606</v>
      </c>
      <c r="H376" s="59">
        <f t="shared" si="130"/>
        <v>2.8499999999999606</v>
      </c>
      <c r="I376" s="60">
        <f t="shared" si="112"/>
        <v>3.2089999999999645</v>
      </c>
      <c r="J376" s="61">
        <f t="shared" si="113"/>
        <v>26.065102499998989</v>
      </c>
      <c r="K376" s="73">
        <f t="shared" si="114"/>
        <v>1.8889465931479046E+22</v>
      </c>
      <c r="L376" s="74">
        <f t="shared" si="127"/>
        <v>74.000000000000043</v>
      </c>
      <c r="M376" s="79">
        <v>370</v>
      </c>
      <c r="N376" s="51">
        <f t="shared" si="115"/>
        <v>370</v>
      </c>
      <c r="O376" s="51">
        <f t="shared" si="116"/>
        <v>10</v>
      </c>
      <c r="P376" s="51">
        <v>1</v>
      </c>
      <c r="R376" s="63">
        <f t="shared" si="117"/>
        <v>1.1257702586181818E+17</v>
      </c>
      <c r="S376" s="63">
        <f t="shared" si="118"/>
        <v>4.1653499568872727E+19</v>
      </c>
      <c r="T376" s="63">
        <f t="shared" si="119"/>
        <v>1.8889465931479047E+23</v>
      </c>
      <c r="U376" s="63">
        <f t="shared" si="120"/>
        <v>9.444732965739524E+23</v>
      </c>
      <c r="V376" s="63">
        <f t="shared" si="121"/>
        <v>346794.66666666669</v>
      </c>
      <c r="W376" s="51">
        <f t="shared" si="122"/>
        <v>4534.9049004264143</v>
      </c>
      <c r="X376" s="72">
        <f t="shared" si="123"/>
        <v>10.894412893852177</v>
      </c>
    </row>
    <row r="377" spans="1:24">
      <c r="A377" s="74">
        <v>8192</v>
      </c>
      <c r="B377" s="74">
        <f t="shared" si="111"/>
        <v>12.366666666666667</v>
      </c>
      <c r="C377" s="78">
        <v>15.969999999999999</v>
      </c>
      <c r="D377" s="77">
        <f t="shared" si="110"/>
        <v>418.9464457128762</v>
      </c>
      <c r="E377" s="59">
        <f t="shared" si="124"/>
        <v>0.47100000000000031</v>
      </c>
      <c r="F377" s="59">
        <f t="shared" si="125"/>
        <v>5.7099999999999209</v>
      </c>
      <c r="G377" s="59">
        <f t="shared" si="130"/>
        <v>2.8549999999999605</v>
      </c>
      <c r="H377" s="59">
        <f t="shared" si="130"/>
        <v>2.8549999999999605</v>
      </c>
      <c r="I377" s="60">
        <f t="shared" si="112"/>
        <v>3.218409999999964</v>
      </c>
      <c r="J377" s="61">
        <f t="shared" si="113"/>
        <v>26.233340370248982</v>
      </c>
      <c r="K377" s="73">
        <f t="shared" si="114"/>
        <v>2.169829844226252E+22</v>
      </c>
      <c r="L377" s="74">
        <f t="shared" si="127"/>
        <v>74.200000000000045</v>
      </c>
      <c r="M377" s="79">
        <v>371</v>
      </c>
      <c r="N377" s="51">
        <f t="shared" si="115"/>
        <v>371</v>
      </c>
      <c r="O377" s="51">
        <f t="shared" si="116"/>
        <v>10</v>
      </c>
      <c r="P377" s="51">
        <v>1</v>
      </c>
      <c r="R377" s="63">
        <f t="shared" si="117"/>
        <v>1.1257702586181818E+17</v>
      </c>
      <c r="S377" s="63">
        <f t="shared" si="118"/>
        <v>4.1766076594734547E+19</v>
      </c>
      <c r="T377" s="63">
        <f t="shared" si="119"/>
        <v>2.1698298442262519E+23</v>
      </c>
      <c r="U377" s="63">
        <f t="shared" si="120"/>
        <v>1.0849149221131259E+24</v>
      </c>
      <c r="V377" s="63">
        <f t="shared" si="121"/>
        <v>347067.73333333334</v>
      </c>
      <c r="W377" s="51">
        <f t="shared" si="122"/>
        <v>5195.1967269528077</v>
      </c>
      <c r="X377" s="72">
        <f t="shared" si="123"/>
        <v>12.400622514203931</v>
      </c>
    </row>
    <row r="378" spans="1:24">
      <c r="A378" s="74">
        <v>8192</v>
      </c>
      <c r="B378" s="74">
        <f t="shared" si="111"/>
        <v>12.4</v>
      </c>
      <c r="C378" s="78">
        <v>15.969999999999999</v>
      </c>
      <c r="D378" s="77">
        <f t="shared" si="110"/>
        <v>421.64696782206363</v>
      </c>
      <c r="E378" s="59">
        <f t="shared" si="124"/>
        <v>0.47200000000000031</v>
      </c>
      <c r="F378" s="59">
        <f t="shared" si="125"/>
        <v>5.7199999999999207</v>
      </c>
      <c r="G378" s="59">
        <f t="shared" si="130"/>
        <v>2.8599999999999604</v>
      </c>
      <c r="H378" s="59">
        <f t="shared" si="130"/>
        <v>2.8599999999999604</v>
      </c>
      <c r="I378" s="60">
        <f t="shared" si="112"/>
        <v>3.2278399999999641</v>
      </c>
      <c r="J378" s="61">
        <f t="shared" si="113"/>
        <v>26.402440063998977</v>
      </c>
      <c r="K378" s="73">
        <f t="shared" si="114"/>
        <v>2.4924799726861685E+22</v>
      </c>
      <c r="L378" s="74">
        <f t="shared" si="127"/>
        <v>74.400000000000048</v>
      </c>
      <c r="M378" s="79">
        <v>372</v>
      </c>
      <c r="N378" s="51">
        <f t="shared" si="115"/>
        <v>372</v>
      </c>
      <c r="O378" s="51">
        <f t="shared" si="116"/>
        <v>10</v>
      </c>
      <c r="P378" s="51">
        <v>1</v>
      </c>
      <c r="R378" s="63">
        <f t="shared" si="117"/>
        <v>1.1257702586181818E+17</v>
      </c>
      <c r="S378" s="63">
        <f t="shared" si="118"/>
        <v>4.1878653620596359E+19</v>
      </c>
      <c r="T378" s="63">
        <f t="shared" si="119"/>
        <v>2.4924799726861685E+23</v>
      </c>
      <c r="U378" s="63">
        <f t="shared" si="120"/>
        <v>1.2462399863430842E+24</v>
      </c>
      <c r="V378" s="63">
        <f t="shared" si="121"/>
        <v>347340.79999999999</v>
      </c>
      <c r="W378" s="51">
        <f t="shared" si="122"/>
        <v>5951.6716923782406</v>
      </c>
      <c r="X378" s="72">
        <f t="shared" si="123"/>
        <v>14.115295843630648</v>
      </c>
    </row>
    <row r="379" spans="1:24">
      <c r="A379" s="74">
        <v>8192</v>
      </c>
      <c r="B379" s="74">
        <f t="shared" si="111"/>
        <v>12.433333333333334</v>
      </c>
      <c r="C379" s="78">
        <v>15.969999999999999</v>
      </c>
      <c r="D379" s="77">
        <f t="shared" si="110"/>
        <v>424.36130322267599</v>
      </c>
      <c r="E379" s="59">
        <f t="shared" si="124"/>
        <v>0.47300000000000031</v>
      </c>
      <c r="F379" s="59">
        <f t="shared" si="125"/>
        <v>5.7299999999999205</v>
      </c>
      <c r="G379" s="59">
        <f t="shared" si="130"/>
        <v>2.8649999999999602</v>
      </c>
      <c r="H379" s="59">
        <f t="shared" si="130"/>
        <v>2.8649999999999602</v>
      </c>
      <c r="I379" s="60">
        <f t="shared" si="112"/>
        <v>3.2372899999999638</v>
      </c>
      <c r="J379" s="61">
        <f t="shared" si="113"/>
        <v>26.572404710248968</v>
      </c>
      <c r="K379" s="73">
        <f t="shared" si="114"/>
        <v>2.8631076444876564E+22</v>
      </c>
      <c r="L379" s="74">
        <f t="shared" si="127"/>
        <v>74.600000000000037</v>
      </c>
      <c r="M379" s="79">
        <v>373</v>
      </c>
      <c r="N379" s="51">
        <f t="shared" si="115"/>
        <v>373</v>
      </c>
      <c r="O379" s="51">
        <f t="shared" si="116"/>
        <v>10</v>
      </c>
      <c r="P379" s="51">
        <v>1</v>
      </c>
      <c r="R379" s="63">
        <f t="shared" si="117"/>
        <v>1.1257702586181818E+17</v>
      </c>
      <c r="S379" s="63">
        <f t="shared" si="118"/>
        <v>4.199123064645818E+19</v>
      </c>
      <c r="T379" s="63">
        <f t="shared" si="119"/>
        <v>2.8631076444876566E+23</v>
      </c>
      <c r="U379" s="63">
        <f t="shared" si="120"/>
        <v>1.4315538222438283E+24</v>
      </c>
      <c r="V379" s="63">
        <f t="shared" si="121"/>
        <v>347613.8666666667</v>
      </c>
      <c r="W379" s="51">
        <f t="shared" si="122"/>
        <v>6818.346593824228</v>
      </c>
      <c r="X379" s="72">
        <f t="shared" si="123"/>
        <v>16.067314672767001</v>
      </c>
    </row>
    <row r="380" spans="1:24">
      <c r="A380" s="74">
        <v>8192</v>
      </c>
      <c r="B380" s="74">
        <f t="shared" si="111"/>
        <v>12.466666666666667</v>
      </c>
      <c r="C380" s="78">
        <v>15.969999999999999</v>
      </c>
      <c r="D380" s="77">
        <f t="shared" si="110"/>
        <v>427.08950198066333</v>
      </c>
      <c r="E380" s="59">
        <f t="shared" si="124"/>
        <v>0.47400000000000031</v>
      </c>
      <c r="F380" s="59">
        <f t="shared" si="125"/>
        <v>5.7399999999999203</v>
      </c>
      <c r="G380" s="59">
        <f t="shared" si="130"/>
        <v>2.8699999999999601</v>
      </c>
      <c r="H380" s="59">
        <f t="shared" si="130"/>
        <v>2.8699999999999601</v>
      </c>
      <c r="I380" s="60">
        <f t="shared" si="112"/>
        <v>3.2467599999999637</v>
      </c>
      <c r="J380" s="61">
        <f t="shared" si="113"/>
        <v>26.743237443998957</v>
      </c>
      <c r="K380" s="73">
        <f t="shared" si="114"/>
        <v>3.2888470414024067E+22</v>
      </c>
      <c r="L380" s="74">
        <f t="shared" si="127"/>
        <v>74.80000000000004</v>
      </c>
      <c r="M380" s="79">
        <v>374</v>
      </c>
      <c r="N380" s="51">
        <f t="shared" si="115"/>
        <v>374</v>
      </c>
      <c r="O380" s="51">
        <f t="shared" si="116"/>
        <v>10</v>
      </c>
      <c r="P380" s="51">
        <v>1</v>
      </c>
      <c r="R380" s="63">
        <f t="shared" si="117"/>
        <v>1.1257702586181818E+17</v>
      </c>
      <c r="S380" s="63">
        <f t="shared" si="118"/>
        <v>4.210380767232E+19</v>
      </c>
      <c r="T380" s="63">
        <f t="shared" si="119"/>
        <v>3.2888470414024068E+23</v>
      </c>
      <c r="U380" s="63">
        <f t="shared" si="120"/>
        <v>1.6444235207012035E+24</v>
      </c>
      <c r="V380" s="63">
        <f t="shared" si="121"/>
        <v>347886.93333333335</v>
      </c>
      <c r="W380" s="51">
        <f t="shared" si="122"/>
        <v>7811.2817420182391</v>
      </c>
      <c r="X380" s="72">
        <f t="shared" si="123"/>
        <v>18.289566252021569</v>
      </c>
    </row>
    <row r="381" spans="1:24">
      <c r="A381" s="74">
        <v>8192</v>
      </c>
      <c r="B381" s="74">
        <f t="shared" si="111"/>
        <v>12.5</v>
      </c>
      <c r="C381" s="78">
        <v>15.969999999999999</v>
      </c>
      <c r="D381" s="77">
        <f t="shared" si="110"/>
        <v>429.83161425779565</v>
      </c>
      <c r="E381" s="59">
        <f t="shared" si="124"/>
        <v>0.47500000000000031</v>
      </c>
      <c r="F381" s="59">
        <f t="shared" si="125"/>
        <v>5.7499999999999201</v>
      </c>
      <c r="G381" s="59">
        <f t="shared" si="130"/>
        <v>2.87499999999996</v>
      </c>
      <c r="H381" s="59">
        <f t="shared" si="130"/>
        <v>2.87499999999996</v>
      </c>
      <c r="I381" s="60">
        <f t="shared" si="112"/>
        <v>3.2562499999999632</v>
      </c>
      <c r="J381" s="61">
        <f t="shared" si="113"/>
        <v>26.914941406248946</v>
      </c>
      <c r="K381" s="73">
        <f t="shared" si="114"/>
        <v>3.7778931862958118E+22</v>
      </c>
      <c r="L381" s="74">
        <f t="shared" si="127"/>
        <v>75.000000000000043</v>
      </c>
      <c r="M381" s="79">
        <v>375</v>
      </c>
      <c r="N381" s="51">
        <f t="shared" si="115"/>
        <v>375</v>
      </c>
      <c r="O381" s="51">
        <f t="shared" si="116"/>
        <v>10</v>
      </c>
      <c r="P381" s="51">
        <v>1</v>
      </c>
      <c r="R381" s="63">
        <f t="shared" si="117"/>
        <v>1.1257702586181818E+17</v>
      </c>
      <c r="S381" s="63">
        <f t="shared" si="118"/>
        <v>4.2216384698181812E+19</v>
      </c>
      <c r="T381" s="63">
        <f t="shared" si="119"/>
        <v>3.7778931862958115E+23</v>
      </c>
      <c r="U381" s="63">
        <f t="shared" si="120"/>
        <v>1.8889465931479059E+24</v>
      </c>
      <c r="V381" s="63">
        <f t="shared" si="121"/>
        <v>348160</v>
      </c>
      <c r="W381" s="51">
        <f t="shared" si="122"/>
        <v>8948.8790035081311</v>
      </c>
      <c r="X381" s="72">
        <f t="shared" si="123"/>
        <v>20.819499326405886</v>
      </c>
    </row>
    <row r="382" spans="1:24">
      <c r="A382" s="74">
        <v>8192</v>
      </c>
      <c r="B382" s="74">
        <f t="shared" si="111"/>
        <v>12.533333333333333</v>
      </c>
      <c r="C382" s="78">
        <v>15.969999999999999</v>
      </c>
      <c r="D382" s="77">
        <f t="shared" si="110"/>
        <v>432.58769031166304</v>
      </c>
      <c r="E382" s="59">
        <f t="shared" si="124"/>
        <v>0.47600000000000031</v>
      </c>
      <c r="F382" s="59">
        <f t="shared" si="125"/>
        <v>5.7599999999999199</v>
      </c>
      <c r="G382" s="59">
        <f t="shared" si="130"/>
        <v>2.8799999999999599</v>
      </c>
      <c r="H382" s="59">
        <f t="shared" si="130"/>
        <v>2.8799999999999599</v>
      </c>
      <c r="I382" s="60">
        <f t="shared" si="112"/>
        <v>3.2657599999999634</v>
      </c>
      <c r="J382" s="61">
        <f t="shared" si="113"/>
        <v>27.087519743998939</v>
      </c>
      <c r="K382" s="73">
        <f t="shared" si="114"/>
        <v>4.3396596884525048E+22</v>
      </c>
      <c r="L382" s="74">
        <f t="shared" si="127"/>
        <v>75.200000000000045</v>
      </c>
      <c r="M382" s="79">
        <v>376</v>
      </c>
      <c r="N382" s="51">
        <f t="shared" si="115"/>
        <v>376</v>
      </c>
      <c r="O382" s="51">
        <f t="shared" si="116"/>
        <v>10</v>
      </c>
      <c r="P382" s="51">
        <v>1</v>
      </c>
      <c r="R382" s="63">
        <f t="shared" si="117"/>
        <v>1.1257702586181818E+17</v>
      </c>
      <c r="S382" s="63">
        <f t="shared" si="118"/>
        <v>4.2328961724043633E+19</v>
      </c>
      <c r="T382" s="63">
        <f t="shared" si="119"/>
        <v>4.3396596884525052E+23</v>
      </c>
      <c r="U382" s="63">
        <f t="shared" si="120"/>
        <v>2.1698298442262526E+24</v>
      </c>
      <c r="V382" s="63">
        <f t="shared" si="121"/>
        <v>348433.06666666665</v>
      </c>
      <c r="W382" s="51">
        <f t="shared" si="122"/>
        <v>10252.223328188789</v>
      </c>
      <c r="X382" s="72">
        <f t="shared" si="123"/>
        <v>23.699757431383336</v>
      </c>
    </row>
    <row r="383" spans="1:24">
      <c r="A383" s="74">
        <v>8192</v>
      </c>
      <c r="B383" s="74">
        <f t="shared" si="111"/>
        <v>12.566666666666666</v>
      </c>
      <c r="C383" s="78">
        <v>15.969999999999999</v>
      </c>
      <c r="D383" s="77">
        <f t="shared" si="110"/>
        <v>435.35778049567546</v>
      </c>
      <c r="E383" s="59">
        <f t="shared" si="124"/>
        <v>0.47700000000000031</v>
      </c>
      <c r="F383" s="59">
        <f t="shared" si="125"/>
        <v>5.7699999999999196</v>
      </c>
      <c r="G383" s="59">
        <f t="shared" si="130"/>
        <v>2.8849999999999598</v>
      </c>
      <c r="H383" s="59">
        <f t="shared" si="130"/>
        <v>2.8849999999999598</v>
      </c>
      <c r="I383" s="60">
        <f t="shared" si="112"/>
        <v>3.2752899999999632</v>
      </c>
      <c r="J383" s="61">
        <f t="shared" si="113"/>
        <v>27.260975610248934</v>
      </c>
      <c r="K383" s="73">
        <f t="shared" si="114"/>
        <v>4.9849599453723403E+22</v>
      </c>
      <c r="L383" s="74">
        <f t="shared" si="127"/>
        <v>75.400000000000034</v>
      </c>
      <c r="M383" s="79">
        <v>377</v>
      </c>
      <c r="N383" s="51">
        <f t="shared" si="115"/>
        <v>377</v>
      </c>
      <c r="O383" s="51">
        <f t="shared" si="116"/>
        <v>10</v>
      </c>
      <c r="P383" s="51">
        <v>1</v>
      </c>
      <c r="R383" s="63">
        <f t="shared" si="117"/>
        <v>1.1257702586181818E+17</v>
      </c>
      <c r="S383" s="63">
        <f t="shared" si="118"/>
        <v>4.2441538749905453E+19</v>
      </c>
      <c r="T383" s="63">
        <f t="shared" si="119"/>
        <v>4.9849599453723403E+23</v>
      </c>
      <c r="U383" s="63">
        <f t="shared" si="120"/>
        <v>2.4924799726861701E+24</v>
      </c>
      <c r="V383" s="63">
        <f t="shared" si="121"/>
        <v>348706.1333333333</v>
      </c>
      <c r="W383" s="51">
        <f t="shared" si="122"/>
        <v>11745.474109096587</v>
      </c>
      <c r="X383" s="72">
        <f t="shared" si="123"/>
        <v>26.978900194970233</v>
      </c>
    </row>
    <row r="384" spans="1:24">
      <c r="A384" s="74">
        <v>8192</v>
      </c>
      <c r="B384" s="74">
        <f t="shared" si="111"/>
        <v>12.6</v>
      </c>
      <c r="C384" s="78">
        <v>15.969999999999999</v>
      </c>
      <c r="D384" s="77">
        <f t="shared" si="110"/>
        <v>438.14193525906279</v>
      </c>
      <c r="E384" s="59">
        <f t="shared" si="124"/>
        <v>0.47800000000000031</v>
      </c>
      <c r="F384" s="59">
        <f t="shared" si="125"/>
        <v>5.7799999999999194</v>
      </c>
      <c r="G384" s="59">
        <f t="shared" si="130"/>
        <v>2.8899999999999597</v>
      </c>
      <c r="H384" s="59">
        <f t="shared" si="130"/>
        <v>2.8899999999999597</v>
      </c>
      <c r="I384" s="60">
        <f t="shared" si="112"/>
        <v>3.2848399999999631</v>
      </c>
      <c r="J384" s="61">
        <f t="shared" si="113"/>
        <v>27.435312163998926</v>
      </c>
      <c r="K384" s="73">
        <f t="shared" si="114"/>
        <v>5.7262152889753145E+22</v>
      </c>
      <c r="L384" s="74">
        <f t="shared" si="127"/>
        <v>75.600000000000037</v>
      </c>
      <c r="M384" s="79">
        <v>378</v>
      </c>
      <c r="N384" s="51">
        <f t="shared" si="115"/>
        <v>378</v>
      </c>
      <c r="O384" s="51">
        <f t="shared" si="116"/>
        <v>10</v>
      </c>
      <c r="P384" s="51">
        <v>1</v>
      </c>
      <c r="R384" s="63">
        <f t="shared" si="117"/>
        <v>1.1257702586181818E+17</v>
      </c>
      <c r="S384" s="63">
        <f t="shared" si="118"/>
        <v>4.2554115775767273E+19</v>
      </c>
      <c r="T384" s="63">
        <f t="shared" si="119"/>
        <v>5.7262152889753145E+23</v>
      </c>
      <c r="U384" s="63">
        <f t="shared" si="120"/>
        <v>2.8631076444876571E+24</v>
      </c>
      <c r="V384" s="63">
        <f t="shared" si="121"/>
        <v>348979.20000000001</v>
      </c>
      <c r="W384" s="51">
        <f t="shared" si="122"/>
        <v>13456.313648129299</v>
      </c>
      <c r="X384" s="72">
        <f t="shared" si="123"/>
        <v>30.71222488706292</v>
      </c>
    </row>
    <row r="385" spans="1:24">
      <c r="A385" s="74">
        <v>8192</v>
      </c>
      <c r="B385" s="74">
        <f t="shared" si="111"/>
        <v>12.633333333333333</v>
      </c>
      <c r="C385" s="78">
        <v>15.969999999999999</v>
      </c>
      <c r="D385" s="77">
        <f t="shared" si="110"/>
        <v>440.9402051468752</v>
      </c>
      <c r="E385" s="59">
        <f t="shared" si="124"/>
        <v>0.47900000000000031</v>
      </c>
      <c r="F385" s="59">
        <f t="shared" si="125"/>
        <v>5.7899999999999192</v>
      </c>
      <c r="G385" s="59">
        <f t="shared" si="130"/>
        <v>2.8949999999999596</v>
      </c>
      <c r="H385" s="59">
        <f t="shared" si="130"/>
        <v>2.8949999999999596</v>
      </c>
      <c r="I385" s="60">
        <f t="shared" si="112"/>
        <v>3.2944099999999628</v>
      </c>
      <c r="J385" s="61">
        <f t="shared" si="113"/>
        <v>27.610532570248917</v>
      </c>
      <c r="K385" s="73">
        <f t="shared" si="114"/>
        <v>6.5776940828048159E+22</v>
      </c>
      <c r="L385" s="74">
        <f t="shared" si="127"/>
        <v>75.80000000000004</v>
      </c>
      <c r="M385" s="79">
        <v>379</v>
      </c>
      <c r="N385" s="51">
        <f t="shared" si="115"/>
        <v>379</v>
      </c>
      <c r="O385" s="51">
        <f t="shared" si="116"/>
        <v>10</v>
      </c>
      <c r="P385" s="51">
        <v>1</v>
      </c>
      <c r="R385" s="63">
        <f t="shared" si="117"/>
        <v>1.1257702586181818E+17</v>
      </c>
      <c r="S385" s="63">
        <f t="shared" si="118"/>
        <v>4.2666692801629086E+19</v>
      </c>
      <c r="T385" s="63">
        <f t="shared" si="119"/>
        <v>6.5776940828048163E+23</v>
      </c>
      <c r="U385" s="63">
        <f t="shared" si="120"/>
        <v>3.2888470414024081E+24</v>
      </c>
      <c r="V385" s="63">
        <f t="shared" si="121"/>
        <v>349252.26666666666</v>
      </c>
      <c r="W385" s="51">
        <f t="shared" si="122"/>
        <v>15416.461063402759</v>
      </c>
      <c r="X385" s="72">
        <f t="shared" si="123"/>
        <v>34.962702161095983</v>
      </c>
    </row>
    <row r="386" spans="1:24">
      <c r="A386" s="74">
        <v>8192</v>
      </c>
      <c r="B386" s="74">
        <f t="shared" si="111"/>
        <v>12.666666666666666</v>
      </c>
      <c r="C386" s="78">
        <v>15.969999999999999</v>
      </c>
      <c r="D386" s="77">
        <f t="shared" si="110"/>
        <v>443.7526407999826</v>
      </c>
      <c r="E386" s="59">
        <f t="shared" si="124"/>
        <v>0.48000000000000032</v>
      </c>
      <c r="F386" s="59">
        <f t="shared" si="125"/>
        <v>5.799999999999919</v>
      </c>
      <c r="G386" s="59">
        <f t="shared" si="130"/>
        <v>2.8999999999999595</v>
      </c>
      <c r="H386" s="59">
        <f t="shared" si="130"/>
        <v>2.8999999999999595</v>
      </c>
      <c r="I386" s="60">
        <f t="shared" si="112"/>
        <v>3.3039999999999625</v>
      </c>
      <c r="J386" s="61">
        <f t="shared" si="113"/>
        <v>27.786639999998911</v>
      </c>
      <c r="K386" s="73">
        <f t="shared" si="114"/>
        <v>7.5557863725916236E+22</v>
      </c>
      <c r="L386" s="74">
        <f t="shared" si="127"/>
        <v>76.000000000000043</v>
      </c>
      <c r="M386" s="79">
        <v>380</v>
      </c>
      <c r="N386" s="51">
        <f t="shared" si="115"/>
        <v>380</v>
      </c>
      <c r="O386" s="51">
        <f t="shared" si="116"/>
        <v>10</v>
      </c>
      <c r="P386" s="51">
        <v>12</v>
      </c>
      <c r="R386" s="63">
        <f t="shared" si="117"/>
        <v>1.3509243103418181E+18</v>
      </c>
      <c r="S386" s="63">
        <f t="shared" si="118"/>
        <v>5.1335123792989087E+20</v>
      </c>
      <c r="T386" s="63">
        <f t="shared" si="119"/>
        <v>7.5557863725916229E+23</v>
      </c>
      <c r="U386" s="63">
        <f t="shared" si="120"/>
        <v>3.7778931862958117E+24</v>
      </c>
      <c r="V386" s="63">
        <f t="shared" si="121"/>
        <v>349525.33333333331</v>
      </c>
      <c r="W386" s="51">
        <f t="shared" si="122"/>
        <v>1471.8550992612056</v>
      </c>
      <c r="X386" s="72">
        <f t="shared" si="123"/>
        <v>3.316836822892578</v>
      </c>
    </row>
    <row r="387" spans="1:24">
      <c r="A387" s="74">
        <v>8192</v>
      </c>
      <c r="B387" s="74">
        <f t="shared" si="111"/>
        <v>12.7</v>
      </c>
      <c r="C387" s="78">
        <v>15.969999999999999</v>
      </c>
      <c r="D387" s="77">
        <f t="shared" si="110"/>
        <v>446.57929295507489</v>
      </c>
      <c r="E387" s="59">
        <f t="shared" si="124"/>
        <v>0.48100000000000032</v>
      </c>
      <c r="F387" s="59">
        <f t="shared" si="125"/>
        <v>5.8099999999999188</v>
      </c>
      <c r="G387" s="59">
        <f t="shared" si="130"/>
        <v>2.9049999999999594</v>
      </c>
      <c r="H387" s="59">
        <f t="shared" si="130"/>
        <v>2.9049999999999594</v>
      </c>
      <c r="I387" s="60">
        <f t="shared" si="112"/>
        <v>3.3136099999999624</v>
      </c>
      <c r="J387" s="61">
        <f t="shared" si="113"/>
        <v>27.9636376302489</v>
      </c>
      <c r="K387" s="73">
        <f t="shared" si="114"/>
        <v>8.679319376905013E+22</v>
      </c>
      <c r="L387" s="74">
        <f t="shared" si="127"/>
        <v>76.200000000000031</v>
      </c>
      <c r="M387" s="79">
        <v>381</v>
      </c>
      <c r="N387" s="51">
        <f t="shared" si="115"/>
        <v>381</v>
      </c>
      <c r="O387" s="51">
        <f t="shared" si="116"/>
        <v>10</v>
      </c>
      <c r="P387" s="51">
        <v>1</v>
      </c>
      <c r="R387" s="63">
        <f t="shared" si="117"/>
        <v>1.3509243103418181E+18</v>
      </c>
      <c r="S387" s="63">
        <f t="shared" si="118"/>
        <v>5.1470216224023269E+20</v>
      </c>
      <c r="T387" s="63">
        <f t="shared" si="119"/>
        <v>8.679319376905013E+23</v>
      </c>
      <c r="U387" s="63">
        <f t="shared" si="120"/>
        <v>4.3396596884525068E+24</v>
      </c>
      <c r="V387" s="63">
        <f t="shared" si="121"/>
        <v>349798.40000000002</v>
      </c>
      <c r="W387" s="51">
        <f t="shared" si="122"/>
        <v>1686.2799524929949</v>
      </c>
      <c r="X387" s="72">
        <f t="shared" si="123"/>
        <v>3.7759922573540186</v>
      </c>
    </row>
    <row r="388" spans="1:24">
      <c r="A388" s="74">
        <v>8192</v>
      </c>
      <c r="B388" s="74">
        <f t="shared" si="111"/>
        <v>12.733333333333333</v>
      </c>
      <c r="C388" s="78">
        <v>15.969999999999999</v>
      </c>
      <c r="D388" s="77">
        <f t="shared" si="110"/>
        <v>449.4202124446623</v>
      </c>
      <c r="E388" s="59">
        <f t="shared" si="124"/>
        <v>0.48200000000000032</v>
      </c>
      <c r="F388" s="59">
        <f t="shared" si="125"/>
        <v>5.8199999999999186</v>
      </c>
      <c r="G388" s="59">
        <f t="shared" si="130"/>
        <v>2.9099999999999593</v>
      </c>
      <c r="H388" s="59">
        <f t="shared" si="130"/>
        <v>2.9099999999999593</v>
      </c>
      <c r="I388" s="60">
        <f t="shared" si="112"/>
        <v>3.3232399999999624</v>
      </c>
      <c r="J388" s="61">
        <f t="shared" si="113"/>
        <v>28.141528643998893</v>
      </c>
      <c r="K388" s="73">
        <f t="shared" si="114"/>
        <v>9.9699198907446806E+22</v>
      </c>
      <c r="L388" s="74">
        <f t="shared" si="127"/>
        <v>76.400000000000034</v>
      </c>
      <c r="M388" s="79">
        <v>382</v>
      </c>
      <c r="N388" s="51">
        <f t="shared" si="115"/>
        <v>382</v>
      </c>
      <c r="O388" s="51">
        <f t="shared" si="116"/>
        <v>10</v>
      </c>
      <c r="P388" s="51">
        <v>1</v>
      </c>
      <c r="R388" s="63">
        <f t="shared" si="117"/>
        <v>1.3509243103418181E+18</v>
      </c>
      <c r="S388" s="63">
        <f t="shared" si="118"/>
        <v>5.160530865505745E+20</v>
      </c>
      <c r="T388" s="63">
        <f t="shared" si="119"/>
        <v>9.9699198907446806E+23</v>
      </c>
      <c r="U388" s="63">
        <f t="shared" si="120"/>
        <v>4.9849599453723402E+24</v>
      </c>
      <c r="V388" s="63">
        <f t="shared" si="121"/>
        <v>350071.46666666667</v>
      </c>
      <c r="W388" s="51">
        <f t="shared" si="122"/>
        <v>1931.9562561646655</v>
      </c>
      <c r="X388" s="72">
        <f t="shared" si="123"/>
        <v>4.2987747383581461</v>
      </c>
    </row>
    <row r="389" spans="1:24">
      <c r="A389" s="74">
        <v>8192</v>
      </c>
      <c r="B389" s="74">
        <f t="shared" si="111"/>
        <v>12.766666666666667</v>
      </c>
      <c r="C389" s="78">
        <v>15.969999999999999</v>
      </c>
      <c r="D389" s="77">
        <f t="shared" si="110"/>
        <v>452.27545019707458</v>
      </c>
      <c r="E389" s="59">
        <f t="shared" si="124"/>
        <v>0.48300000000000032</v>
      </c>
      <c r="F389" s="59">
        <f t="shared" si="125"/>
        <v>5.8299999999999184</v>
      </c>
      <c r="G389" s="59">
        <f t="shared" si="130"/>
        <v>2.9149999999999592</v>
      </c>
      <c r="H389" s="59">
        <f t="shared" si="130"/>
        <v>2.9149999999999592</v>
      </c>
      <c r="I389" s="60">
        <f t="shared" si="112"/>
        <v>3.3328899999999617</v>
      </c>
      <c r="J389" s="61">
        <f t="shared" si="113"/>
        <v>28.320316230248881</v>
      </c>
      <c r="K389" s="73">
        <f t="shared" si="114"/>
        <v>1.1452430577950634E+23</v>
      </c>
      <c r="L389" s="74">
        <f t="shared" si="127"/>
        <v>76.600000000000037</v>
      </c>
      <c r="M389" s="79">
        <v>383</v>
      </c>
      <c r="N389" s="51">
        <f t="shared" si="115"/>
        <v>383</v>
      </c>
      <c r="O389" s="51">
        <f t="shared" si="116"/>
        <v>10</v>
      </c>
      <c r="P389" s="51">
        <v>1</v>
      </c>
      <c r="R389" s="63">
        <f t="shared" si="117"/>
        <v>1.3509243103418181E+18</v>
      </c>
      <c r="S389" s="63">
        <f t="shared" si="118"/>
        <v>5.1740401086091631E+20</v>
      </c>
      <c r="T389" s="63">
        <f t="shared" si="119"/>
        <v>1.1452430577950634E+24</v>
      </c>
      <c r="U389" s="63">
        <f t="shared" si="120"/>
        <v>5.7262152889753175E+24</v>
      </c>
      <c r="V389" s="63">
        <f t="shared" si="121"/>
        <v>350344.53333333333</v>
      </c>
      <c r="W389" s="51">
        <f t="shared" si="122"/>
        <v>2213.4406261935933</v>
      </c>
      <c r="X389" s="72">
        <f t="shared" si="123"/>
        <v>4.8940101109381642</v>
      </c>
    </row>
    <row r="390" spans="1:24">
      <c r="A390" s="74">
        <v>8192</v>
      </c>
      <c r="B390" s="74">
        <f t="shared" si="111"/>
        <v>12.8</v>
      </c>
      <c r="C390" s="78">
        <v>15.969999999999999</v>
      </c>
      <c r="D390" s="77">
        <f t="shared" ref="D390:D453" si="131">C390*J390*1</f>
        <v>455.14505723646198</v>
      </c>
      <c r="E390" s="59">
        <f t="shared" si="124"/>
        <v>0.48400000000000032</v>
      </c>
      <c r="F390" s="59">
        <f t="shared" si="125"/>
        <v>5.8399999999999181</v>
      </c>
      <c r="G390" s="59">
        <f t="shared" si="130"/>
        <v>2.9199999999999591</v>
      </c>
      <c r="H390" s="59">
        <f t="shared" si="130"/>
        <v>2.9199999999999591</v>
      </c>
      <c r="I390" s="60">
        <f t="shared" si="112"/>
        <v>3.342559999999962</v>
      </c>
      <c r="J390" s="61">
        <f t="shared" si="113"/>
        <v>28.500003583998875</v>
      </c>
      <c r="K390" s="73">
        <f t="shared" si="114"/>
        <v>1.3155388165609637E+23</v>
      </c>
      <c r="L390" s="74">
        <f t="shared" si="127"/>
        <v>76.80000000000004</v>
      </c>
      <c r="M390" s="79">
        <v>384</v>
      </c>
      <c r="N390" s="51">
        <f t="shared" si="115"/>
        <v>384</v>
      </c>
      <c r="O390" s="51">
        <f t="shared" si="116"/>
        <v>10</v>
      </c>
      <c r="P390" s="51">
        <v>1</v>
      </c>
      <c r="R390" s="63">
        <f t="shared" si="117"/>
        <v>1.3509243103418181E+18</v>
      </c>
      <c r="S390" s="63">
        <f t="shared" si="118"/>
        <v>5.1875493517125812E+20</v>
      </c>
      <c r="T390" s="63">
        <f t="shared" si="119"/>
        <v>1.3155388165609638E+24</v>
      </c>
      <c r="U390" s="63">
        <f t="shared" si="120"/>
        <v>6.5776940828048184E+24</v>
      </c>
      <c r="V390" s="63">
        <f t="shared" si="121"/>
        <v>350617.59999999998</v>
      </c>
      <c r="W390" s="51">
        <f t="shared" si="122"/>
        <v>2535.9543155510628</v>
      </c>
      <c r="X390" s="72">
        <f t="shared" si="123"/>
        <v>5.5717496548217067</v>
      </c>
    </row>
    <row r="391" spans="1:24">
      <c r="A391" s="74">
        <v>8192</v>
      </c>
      <c r="B391" s="74">
        <f t="shared" ref="B391:B454" si="132">M391/30</f>
        <v>12.833333333333334</v>
      </c>
      <c r="C391" s="78">
        <v>15.969999999999999</v>
      </c>
      <c r="D391" s="77">
        <f t="shared" si="131"/>
        <v>458.02908468279435</v>
      </c>
      <c r="E391" s="59">
        <f t="shared" si="124"/>
        <v>0.48500000000000032</v>
      </c>
      <c r="F391" s="59">
        <f t="shared" si="125"/>
        <v>5.8499999999999179</v>
      </c>
      <c r="G391" s="59">
        <f t="shared" si="130"/>
        <v>2.924999999999959</v>
      </c>
      <c r="H391" s="59">
        <f t="shared" si="130"/>
        <v>2.924999999999959</v>
      </c>
      <c r="I391" s="60">
        <f t="shared" ref="I391:I454" si="133">(1-E391)+E391*F391</f>
        <v>3.3522499999999615</v>
      </c>
      <c r="J391" s="61">
        <f t="shared" ref="J391:J454" si="134">I391*G391*H391</f>
        <v>28.680593906248866</v>
      </c>
      <c r="K391" s="73">
        <f t="shared" ref="K391:K454" si="135">POWER($L$1,M391)</f>
        <v>1.5111572745183254E+23</v>
      </c>
      <c r="L391" s="74">
        <f t="shared" si="127"/>
        <v>77.000000000000028</v>
      </c>
      <c r="M391" s="79">
        <v>385</v>
      </c>
      <c r="N391" s="51">
        <f t="shared" ref="N391:N454" si="136">$M391-O$3</f>
        <v>385</v>
      </c>
      <c r="O391" s="51">
        <f t="shared" ref="O391:O454" si="137">P$3</f>
        <v>10</v>
      </c>
      <c r="P391" s="51">
        <v>1</v>
      </c>
      <c r="R391" s="63">
        <f t="shared" ref="R391:R454" si="138">R390*P391</f>
        <v>1.3509243103418181E+18</v>
      </c>
      <c r="S391" s="63">
        <f t="shared" ref="S391:S454" si="139">N391*R391</f>
        <v>5.201058594816E+20</v>
      </c>
      <c r="T391" s="63">
        <f t="shared" ref="T391:T454" si="140">O391*POWER($L$1,N391)</f>
        <v>1.5111572745183254E+24</v>
      </c>
      <c r="U391" s="63">
        <f t="shared" ref="U391:U454" si="141">$K391*O391*5</f>
        <v>7.5557863725916267E+24</v>
      </c>
      <c r="V391" s="63">
        <f t="shared" ref="V391:V454" si="142">$A391*(30+$B391)</f>
        <v>350890.66666666669</v>
      </c>
      <c r="W391" s="51">
        <f t="shared" ref="W391:W454" si="143">T391/S391</f>
        <v>2905.4801959441993</v>
      </c>
      <c r="X391" s="72">
        <f t="shared" ref="X391:X454" si="144">W391/$D391</f>
        <v>6.3434403908135542</v>
      </c>
    </row>
    <row r="392" spans="1:24">
      <c r="A392" s="74">
        <v>8192</v>
      </c>
      <c r="B392" s="74">
        <f t="shared" si="132"/>
        <v>12.866666666666667</v>
      </c>
      <c r="C392" s="78">
        <v>15.969999999999999</v>
      </c>
      <c r="D392" s="77">
        <f t="shared" si="131"/>
        <v>460.92758375186173</v>
      </c>
      <c r="E392" s="59">
        <f t="shared" ref="E392:E455" si="145">E391+0.1%</f>
        <v>0.48600000000000032</v>
      </c>
      <c r="F392" s="59">
        <f t="shared" ref="F392:F455" si="146">F391+1%</f>
        <v>5.8599999999999177</v>
      </c>
      <c r="G392" s="59">
        <f t="shared" ref="G392:H407" si="147">G391+0.5%</f>
        <v>2.9299999999999589</v>
      </c>
      <c r="H392" s="59">
        <f t="shared" si="147"/>
        <v>2.9299999999999589</v>
      </c>
      <c r="I392" s="60">
        <f t="shared" si="133"/>
        <v>3.3619599999999616</v>
      </c>
      <c r="J392" s="61">
        <f t="shared" si="134"/>
        <v>28.86209040399886</v>
      </c>
      <c r="K392" s="73">
        <f t="shared" si="135"/>
        <v>1.7358638753810033E+23</v>
      </c>
      <c r="L392" s="74">
        <f t="shared" ref="L392:L455" si="148">LOG(K392,2)</f>
        <v>77.200000000000031</v>
      </c>
      <c r="M392" s="79">
        <v>386</v>
      </c>
      <c r="N392" s="51">
        <f t="shared" si="136"/>
        <v>386</v>
      </c>
      <c r="O392" s="51">
        <f t="shared" si="137"/>
        <v>10</v>
      </c>
      <c r="P392" s="51">
        <v>1</v>
      </c>
      <c r="R392" s="63">
        <f t="shared" si="138"/>
        <v>1.3509243103418181E+18</v>
      </c>
      <c r="S392" s="63">
        <f t="shared" si="139"/>
        <v>5.2145678379194181E+20</v>
      </c>
      <c r="T392" s="63">
        <f t="shared" si="140"/>
        <v>1.7358638753810031E+24</v>
      </c>
      <c r="U392" s="63">
        <f t="shared" si="141"/>
        <v>8.6793193769050157E+24</v>
      </c>
      <c r="V392" s="63">
        <f t="shared" si="142"/>
        <v>351163.73333333334</v>
      </c>
      <c r="W392" s="51">
        <f t="shared" si="143"/>
        <v>3328.8738958540475</v>
      </c>
      <c r="X392" s="72">
        <f t="shared" si="144"/>
        <v>7.2221190772694817</v>
      </c>
    </row>
    <row r="393" spans="1:24">
      <c r="A393" s="74">
        <v>8192</v>
      </c>
      <c r="B393" s="74">
        <f t="shared" si="132"/>
        <v>12.9</v>
      </c>
      <c r="C393" s="78">
        <v>15.969999999999999</v>
      </c>
      <c r="D393" s="77">
        <f t="shared" si="131"/>
        <v>463.84060575527405</v>
      </c>
      <c r="E393" s="59">
        <f t="shared" si="145"/>
        <v>0.48700000000000032</v>
      </c>
      <c r="F393" s="59">
        <f t="shared" si="146"/>
        <v>5.8699999999999175</v>
      </c>
      <c r="G393" s="59">
        <f t="shared" si="147"/>
        <v>2.9349999999999588</v>
      </c>
      <c r="H393" s="59">
        <f t="shared" si="147"/>
        <v>2.9349999999999588</v>
      </c>
      <c r="I393" s="60">
        <f t="shared" si="133"/>
        <v>3.371689999999961</v>
      </c>
      <c r="J393" s="61">
        <f t="shared" si="134"/>
        <v>29.044496290248848</v>
      </c>
      <c r="K393" s="73">
        <f t="shared" si="135"/>
        <v>1.9939839781489368E+23</v>
      </c>
      <c r="L393" s="74">
        <f t="shared" si="148"/>
        <v>77.400000000000034</v>
      </c>
      <c r="M393" s="79">
        <v>387</v>
      </c>
      <c r="N393" s="51">
        <f t="shared" si="136"/>
        <v>387</v>
      </c>
      <c r="O393" s="51">
        <f t="shared" si="137"/>
        <v>10</v>
      </c>
      <c r="P393" s="51">
        <v>1</v>
      </c>
      <c r="R393" s="63">
        <f t="shared" si="138"/>
        <v>1.3509243103418181E+18</v>
      </c>
      <c r="S393" s="63">
        <f t="shared" si="139"/>
        <v>5.2280770810228362E+20</v>
      </c>
      <c r="T393" s="63">
        <f t="shared" si="140"/>
        <v>1.9939839781489369E+24</v>
      </c>
      <c r="U393" s="63">
        <f t="shared" si="141"/>
        <v>9.9699198907446847E+24</v>
      </c>
      <c r="V393" s="63">
        <f t="shared" si="142"/>
        <v>351436.79999999999</v>
      </c>
      <c r="W393" s="51">
        <f t="shared" si="143"/>
        <v>3813.9911620408398</v>
      </c>
      <c r="X393" s="72">
        <f t="shared" si="144"/>
        <v>8.222633194932337</v>
      </c>
    </row>
    <row r="394" spans="1:24">
      <c r="A394" s="74">
        <v>8192</v>
      </c>
      <c r="B394" s="74">
        <f t="shared" si="132"/>
        <v>12.933333333333334</v>
      </c>
      <c r="C394" s="78">
        <v>15.969999999999999</v>
      </c>
      <c r="D394" s="77">
        <f t="shared" si="131"/>
        <v>466.76820210046145</v>
      </c>
      <c r="E394" s="59">
        <f t="shared" si="145"/>
        <v>0.48800000000000032</v>
      </c>
      <c r="F394" s="59">
        <f t="shared" si="146"/>
        <v>5.8799999999999173</v>
      </c>
      <c r="G394" s="59">
        <f t="shared" si="147"/>
        <v>2.9399999999999586</v>
      </c>
      <c r="H394" s="59">
        <f t="shared" si="147"/>
        <v>2.9399999999999586</v>
      </c>
      <c r="I394" s="60">
        <f t="shared" si="133"/>
        <v>3.3814399999999609</v>
      </c>
      <c r="J394" s="61">
        <f t="shared" si="134"/>
        <v>29.227814783998841</v>
      </c>
      <c r="K394" s="73">
        <f t="shared" si="135"/>
        <v>2.2904861155901278E+23</v>
      </c>
      <c r="L394" s="74">
        <f t="shared" si="148"/>
        <v>77.600000000000037</v>
      </c>
      <c r="M394" s="79">
        <v>388</v>
      </c>
      <c r="N394" s="51">
        <f t="shared" si="136"/>
        <v>388</v>
      </c>
      <c r="O394" s="51">
        <f t="shared" si="137"/>
        <v>10</v>
      </c>
      <c r="P394" s="51">
        <v>1</v>
      </c>
      <c r="R394" s="63">
        <f t="shared" si="138"/>
        <v>1.3509243103418181E+18</v>
      </c>
      <c r="S394" s="63">
        <f t="shared" si="139"/>
        <v>5.2415863241262544E+20</v>
      </c>
      <c r="T394" s="63">
        <f t="shared" si="140"/>
        <v>2.290486115590128E+24</v>
      </c>
      <c r="U394" s="63">
        <f t="shared" si="141"/>
        <v>1.1452430577950639E+25</v>
      </c>
      <c r="V394" s="63">
        <f t="shared" si="142"/>
        <v>351709.8666666667</v>
      </c>
      <c r="W394" s="51">
        <f t="shared" si="143"/>
        <v>4369.8338135677659</v>
      </c>
      <c r="X394" s="72">
        <f t="shared" si="144"/>
        <v>9.3618926780004958</v>
      </c>
    </row>
    <row r="395" spans="1:24">
      <c r="A395" s="74">
        <v>8192</v>
      </c>
      <c r="B395" s="74">
        <f t="shared" si="132"/>
        <v>12.966666666666667</v>
      </c>
      <c r="C395" s="78">
        <v>15.969999999999999</v>
      </c>
      <c r="D395" s="77">
        <f t="shared" si="131"/>
        <v>469.71042429067381</v>
      </c>
      <c r="E395" s="59">
        <f t="shared" si="145"/>
        <v>0.48900000000000032</v>
      </c>
      <c r="F395" s="59">
        <f t="shared" si="146"/>
        <v>5.8899999999999171</v>
      </c>
      <c r="G395" s="59">
        <f t="shared" si="147"/>
        <v>2.9449999999999585</v>
      </c>
      <c r="H395" s="59">
        <f t="shared" si="147"/>
        <v>2.9449999999999585</v>
      </c>
      <c r="I395" s="60">
        <f t="shared" si="133"/>
        <v>3.391209999999961</v>
      </c>
      <c r="J395" s="61">
        <f t="shared" si="134"/>
        <v>29.412049110248834</v>
      </c>
      <c r="K395" s="73">
        <f t="shared" si="135"/>
        <v>2.6310776331219284E+23</v>
      </c>
      <c r="L395" s="74">
        <f t="shared" si="148"/>
        <v>77.80000000000004</v>
      </c>
      <c r="M395" s="79">
        <v>389</v>
      </c>
      <c r="N395" s="51">
        <f t="shared" si="136"/>
        <v>389</v>
      </c>
      <c r="O395" s="51">
        <f t="shared" si="137"/>
        <v>10</v>
      </c>
      <c r="P395" s="51">
        <v>1</v>
      </c>
      <c r="R395" s="63">
        <f t="shared" si="138"/>
        <v>1.3509243103418181E+18</v>
      </c>
      <c r="S395" s="63">
        <f t="shared" si="139"/>
        <v>5.2550955672296725E+20</v>
      </c>
      <c r="T395" s="63">
        <f t="shared" si="140"/>
        <v>2.6310776331219286E+24</v>
      </c>
      <c r="U395" s="63">
        <f t="shared" si="141"/>
        <v>1.3155388165609643E+25</v>
      </c>
      <c r="V395" s="63">
        <f t="shared" si="142"/>
        <v>351982.93333333335</v>
      </c>
      <c r="W395" s="51">
        <f t="shared" si="143"/>
        <v>5006.7170034529991</v>
      </c>
      <c r="X395" s="72">
        <f t="shared" si="144"/>
        <v>10.659156672994468</v>
      </c>
    </row>
    <row r="396" spans="1:24">
      <c r="A396" s="74">
        <v>8192</v>
      </c>
      <c r="B396" s="74">
        <f t="shared" si="132"/>
        <v>13</v>
      </c>
      <c r="C396" s="78">
        <v>15.969999999999999</v>
      </c>
      <c r="D396" s="77">
        <f t="shared" si="131"/>
        <v>472.66732392498119</v>
      </c>
      <c r="E396" s="59">
        <f t="shared" si="145"/>
        <v>0.49000000000000032</v>
      </c>
      <c r="F396" s="59">
        <f t="shared" si="146"/>
        <v>5.8999999999999169</v>
      </c>
      <c r="G396" s="59">
        <f t="shared" si="147"/>
        <v>2.9499999999999584</v>
      </c>
      <c r="H396" s="59">
        <f t="shared" si="147"/>
        <v>2.9499999999999584</v>
      </c>
      <c r="I396" s="60">
        <f t="shared" si="133"/>
        <v>3.4009999999999612</v>
      </c>
      <c r="J396" s="61">
        <f t="shared" si="134"/>
        <v>29.597202499998826</v>
      </c>
      <c r="K396" s="73">
        <f t="shared" si="135"/>
        <v>3.0223145490366515E+23</v>
      </c>
      <c r="L396" s="74">
        <f t="shared" si="148"/>
        <v>78.000000000000043</v>
      </c>
      <c r="M396" s="79">
        <v>390</v>
      </c>
      <c r="N396" s="51">
        <f t="shared" si="136"/>
        <v>390</v>
      </c>
      <c r="O396" s="51">
        <f t="shared" si="137"/>
        <v>10</v>
      </c>
      <c r="P396" s="51">
        <v>1</v>
      </c>
      <c r="R396" s="63">
        <f t="shared" si="138"/>
        <v>1.3509243103418181E+18</v>
      </c>
      <c r="S396" s="63">
        <f t="shared" si="139"/>
        <v>5.2686048103330906E+20</v>
      </c>
      <c r="T396" s="63">
        <f t="shared" si="140"/>
        <v>3.0223145490366513E+24</v>
      </c>
      <c r="U396" s="63">
        <f t="shared" si="141"/>
        <v>1.5111572745183256E+25</v>
      </c>
      <c r="V396" s="63">
        <f t="shared" si="142"/>
        <v>352256</v>
      </c>
      <c r="W396" s="51">
        <f t="shared" si="143"/>
        <v>5736.4608996847028</v>
      </c>
      <c r="X396" s="72">
        <f t="shared" si="144"/>
        <v>12.136360203725777</v>
      </c>
    </row>
    <row r="397" spans="1:24">
      <c r="A397" s="74">
        <v>8192</v>
      </c>
      <c r="B397" s="74">
        <f t="shared" si="132"/>
        <v>13.033333333333333</v>
      </c>
      <c r="C397" s="78">
        <v>15.969999999999999</v>
      </c>
      <c r="D397" s="77">
        <f t="shared" si="131"/>
        <v>475.63895269827356</v>
      </c>
      <c r="E397" s="59">
        <f t="shared" si="145"/>
        <v>0.49100000000000033</v>
      </c>
      <c r="F397" s="59">
        <f t="shared" si="146"/>
        <v>5.9099999999999167</v>
      </c>
      <c r="G397" s="59">
        <f t="shared" si="147"/>
        <v>2.9549999999999583</v>
      </c>
      <c r="H397" s="59">
        <f t="shared" si="147"/>
        <v>2.9549999999999583</v>
      </c>
      <c r="I397" s="60">
        <f t="shared" si="133"/>
        <v>3.4108099999999606</v>
      </c>
      <c r="J397" s="61">
        <f t="shared" si="134"/>
        <v>29.783278190248815</v>
      </c>
      <c r="K397" s="73">
        <f t="shared" si="135"/>
        <v>3.4717277507620079E+23</v>
      </c>
      <c r="L397" s="74">
        <f t="shared" si="148"/>
        <v>78.200000000000045</v>
      </c>
      <c r="M397" s="79">
        <v>391</v>
      </c>
      <c r="N397" s="51">
        <f t="shared" si="136"/>
        <v>391</v>
      </c>
      <c r="O397" s="51">
        <f t="shared" si="137"/>
        <v>10</v>
      </c>
      <c r="P397" s="51">
        <v>1</v>
      </c>
      <c r="R397" s="63">
        <f t="shared" si="138"/>
        <v>1.3509243103418181E+18</v>
      </c>
      <c r="S397" s="63">
        <f t="shared" si="139"/>
        <v>5.2821140534365087E+20</v>
      </c>
      <c r="T397" s="63">
        <f t="shared" si="140"/>
        <v>3.4717277507620079E+24</v>
      </c>
      <c r="U397" s="63">
        <f t="shared" si="141"/>
        <v>1.735863875381004E+25</v>
      </c>
      <c r="V397" s="63">
        <f t="shared" si="142"/>
        <v>352529.06666666665</v>
      </c>
      <c r="W397" s="51">
        <f t="shared" si="143"/>
        <v>6572.6103519164353</v>
      </c>
      <c r="X397" s="72">
        <f t="shared" si="144"/>
        <v>13.81848630064964</v>
      </c>
    </row>
    <row r="398" spans="1:24">
      <c r="A398" s="74">
        <v>8192</v>
      </c>
      <c r="B398" s="74">
        <f t="shared" si="132"/>
        <v>13.066666666666666</v>
      </c>
      <c r="C398" s="78">
        <v>15.969999999999999</v>
      </c>
      <c r="D398" s="77">
        <f t="shared" si="131"/>
        <v>478.62536240126099</v>
      </c>
      <c r="E398" s="59">
        <f t="shared" si="145"/>
        <v>0.49200000000000033</v>
      </c>
      <c r="F398" s="59">
        <f t="shared" si="146"/>
        <v>5.9199999999999164</v>
      </c>
      <c r="G398" s="59">
        <f t="shared" si="147"/>
        <v>2.9599999999999582</v>
      </c>
      <c r="H398" s="59">
        <f t="shared" si="147"/>
        <v>2.9599999999999582</v>
      </c>
      <c r="I398" s="60">
        <f t="shared" si="133"/>
        <v>3.4206399999999606</v>
      </c>
      <c r="J398" s="61">
        <f t="shared" si="134"/>
        <v>29.970279423998811</v>
      </c>
      <c r="K398" s="73">
        <f t="shared" si="135"/>
        <v>3.9879679562978749E+23</v>
      </c>
      <c r="L398" s="74">
        <f t="shared" si="148"/>
        <v>78.400000000000048</v>
      </c>
      <c r="M398" s="79">
        <v>392</v>
      </c>
      <c r="N398" s="51">
        <f t="shared" si="136"/>
        <v>392</v>
      </c>
      <c r="O398" s="51">
        <f t="shared" si="137"/>
        <v>10</v>
      </c>
      <c r="P398" s="51">
        <v>1</v>
      </c>
      <c r="R398" s="63">
        <f t="shared" si="138"/>
        <v>1.3509243103418181E+18</v>
      </c>
      <c r="S398" s="63">
        <f t="shared" si="139"/>
        <v>5.2956232965399269E+20</v>
      </c>
      <c r="T398" s="63">
        <f t="shared" si="140"/>
        <v>3.9879679562978749E+24</v>
      </c>
      <c r="U398" s="63">
        <f t="shared" si="141"/>
        <v>1.9939839781489374E+25</v>
      </c>
      <c r="V398" s="63">
        <f t="shared" si="142"/>
        <v>352802.1333333333</v>
      </c>
      <c r="W398" s="51">
        <f t="shared" si="143"/>
        <v>7530.6866311724771</v>
      </c>
      <c r="X398" s="72">
        <f t="shared" si="144"/>
        <v>15.733989927719378</v>
      </c>
    </row>
    <row r="399" spans="1:24">
      <c r="A399" s="74">
        <v>8192</v>
      </c>
      <c r="B399" s="74">
        <f t="shared" si="132"/>
        <v>13.1</v>
      </c>
      <c r="C399" s="78">
        <v>15.969999999999999</v>
      </c>
      <c r="D399" s="77">
        <f t="shared" si="131"/>
        <v>481.62660492047326</v>
      </c>
      <c r="E399" s="59">
        <f t="shared" si="145"/>
        <v>0.49300000000000033</v>
      </c>
      <c r="F399" s="59">
        <f t="shared" si="146"/>
        <v>5.9299999999999162</v>
      </c>
      <c r="G399" s="59">
        <f t="shared" si="147"/>
        <v>2.9649999999999581</v>
      </c>
      <c r="H399" s="59">
        <f t="shared" si="147"/>
        <v>2.9649999999999581</v>
      </c>
      <c r="I399" s="60">
        <f t="shared" si="133"/>
        <v>3.4304899999999603</v>
      </c>
      <c r="J399" s="61">
        <f t="shared" si="134"/>
        <v>30.158209450248798</v>
      </c>
      <c r="K399" s="73">
        <f t="shared" si="135"/>
        <v>4.580972231180257E+23</v>
      </c>
      <c r="L399" s="74">
        <f t="shared" si="148"/>
        <v>78.600000000000037</v>
      </c>
      <c r="M399" s="79">
        <v>393</v>
      </c>
      <c r="N399" s="51">
        <f t="shared" si="136"/>
        <v>393</v>
      </c>
      <c r="O399" s="51">
        <f t="shared" si="137"/>
        <v>10</v>
      </c>
      <c r="P399" s="51">
        <v>1</v>
      </c>
      <c r="R399" s="63">
        <f t="shared" si="138"/>
        <v>1.3509243103418181E+18</v>
      </c>
      <c r="S399" s="63">
        <f t="shared" si="139"/>
        <v>5.309132539643345E+20</v>
      </c>
      <c r="T399" s="63">
        <f t="shared" si="140"/>
        <v>4.580972231180257E+24</v>
      </c>
      <c r="U399" s="63">
        <f t="shared" si="141"/>
        <v>2.2904861155901283E+25</v>
      </c>
      <c r="V399" s="63">
        <f t="shared" si="142"/>
        <v>353075.20000000001</v>
      </c>
      <c r="W399" s="51">
        <f t="shared" si="143"/>
        <v>8628.4759270447521</v>
      </c>
      <c r="X399" s="72">
        <f t="shared" si="144"/>
        <v>17.915280922800136</v>
      </c>
    </row>
    <row r="400" spans="1:24">
      <c r="A400" s="74">
        <v>8192</v>
      </c>
      <c r="B400" s="74">
        <f t="shared" si="132"/>
        <v>13.133333333333333</v>
      </c>
      <c r="C400" s="78">
        <v>15.969999999999999</v>
      </c>
      <c r="D400" s="77">
        <f t="shared" si="131"/>
        <v>484.64273223826063</v>
      </c>
      <c r="E400" s="59">
        <f t="shared" si="145"/>
        <v>0.49400000000000033</v>
      </c>
      <c r="F400" s="59">
        <f t="shared" si="146"/>
        <v>5.939999999999916</v>
      </c>
      <c r="G400" s="59">
        <f t="shared" si="147"/>
        <v>2.969999999999958</v>
      </c>
      <c r="H400" s="59">
        <f t="shared" si="147"/>
        <v>2.969999999999958</v>
      </c>
      <c r="I400" s="60">
        <f t="shared" si="133"/>
        <v>3.4403599999999601</v>
      </c>
      <c r="J400" s="61">
        <f t="shared" si="134"/>
        <v>30.347071523998789</v>
      </c>
      <c r="K400" s="73">
        <f t="shared" si="135"/>
        <v>5.2621552662438588E+23</v>
      </c>
      <c r="L400" s="74">
        <f t="shared" si="148"/>
        <v>78.80000000000004</v>
      </c>
      <c r="M400" s="79">
        <v>394</v>
      </c>
      <c r="N400" s="51">
        <f t="shared" si="136"/>
        <v>394</v>
      </c>
      <c r="O400" s="51">
        <f t="shared" si="137"/>
        <v>10</v>
      </c>
      <c r="P400" s="51">
        <v>1</v>
      </c>
      <c r="R400" s="63">
        <f t="shared" si="138"/>
        <v>1.3509243103418181E+18</v>
      </c>
      <c r="S400" s="63">
        <f t="shared" si="139"/>
        <v>5.3226417827467631E+20</v>
      </c>
      <c r="T400" s="63">
        <f t="shared" si="140"/>
        <v>5.2621552662438584E+24</v>
      </c>
      <c r="U400" s="63">
        <f t="shared" si="141"/>
        <v>2.6310776331219291E+25</v>
      </c>
      <c r="V400" s="63">
        <f t="shared" si="142"/>
        <v>353348.26666666666</v>
      </c>
      <c r="W400" s="51">
        <f t="shared" si="143"/>
        <v>9886.3599712853666</v>
      </c>
      <c r="X400" s="72">
        <f t="shared" si="144"/>
        <v>20.399274173836208</v>
      </c>
    </row>
    <row r="401" spans="1:24">
      <c r="A401" s="74">
        <v>8192</v>
      </c>
      <c r="B401" s="74">
        <f t="shared" si="132"/>
        <v>13.166666666666666</v>
      </c>
      <c r="C401" s="78">
        <v>15.969999999999999</v>
      </c>
      <c r="D401" s="77">
        <f t="shared" si="131"/>
        <v>487.67379643279298</v>
      </c>
      <c r="E401" s="59">
        <f t="shared" si="145"/>
        <v>0.49500000000000033</v>
      </c>
      <c r="F401" s="59">
        <f t="shared" si="146"/>
        <v>5.9499999999999158</v>
      </c>
      <c r="G401" s="59">
        <f t="shared" si="147"/>
        <v>2.9749999999999579</v>
      </c>
      <c r="H401" s="59">
        <f t="shared" si="147"/>
        <v>2.9749999999999579</v>
      </c>
      <c r="I401" s="60">
        <f t="shared" si="133"/>
        <v>3.4502499999999596</v>
      </c>
      <c r="J401" s="61">
        <f t="shared" si="134"/>
        <v>30.536868906248781</v>
      </c>
      <c r="K401" s="73">
        <f t="shared" si="135"/>
        <v>6.0446290980733056E+23</v>
      </c>
      <c r="L401" s="74">
        <f t="shared" si="148"/>
        <v>79.000000000000043</v>
      </c>
      <c r="M401" s="79">
        <v>395</v>
      </c>
      <c r="N401" s="51">
        <f t="shared" si="136"/>
        <v>395</v>
      </c>
      <c r="O401" s="51">
        <f t="shared" si="137"/>
        <v>10</v>
      </c>
      <c r="P401" s="51">
        <v>1</v>
      </c>
      <c r="R401" s="63">
        <f t="shared" si="138"/>
        <v>1.3509243103418181E+18</v>
      </c>
      <c r="S401" s="63">
        <f t="shared" si="139"/>
        <v>5.3361510258501812E+20</v>
      </c>
      <c r="T401" s="63">
        <f t="shared" si="140"/>
        <v>6.0446290980733059E+24</v>
      </c>
      <c r="U401" s="63">
        <f t="shared" si="141"/>
        <v>3.0223145490366528E+25</v>
      </c>
      <c r="V401" s="63">
        <f t="shared" si="142"/>
        <v>353621.33333333331</v>
      </c>
      <c r="W401" s="51">
        <f t="shared" si="143"/>
        <v>11327.694941149546</v>
      </c>
      <c r="X401" s="72">
        <f t="shared" si="144"/>
        <v>23.228016399504522</v>
      </c>
    </row>
    <row r="402" spans="1:24">
      <c r="A402" s="74">
        <v>8192</v>
      </c>
      <c r="B402" s="74">
        <f t="shared" si="132"/>
        <v>13.2</v>
      </c>
      <c r="C402" s="78">
        <v>15.969999999999999</v>
      </c>
      <c r="D402" s="77">
        <f t="shared" si="131"/>
        <v>490.71984967806031</v>
      </c>
      <c r="E402" s="59">
        <f t="shared" si="145"/>
        <v>0.49600000000000033</v>
      </c>
      <c r="F402" s="59">
        <f t="shared" si="146"/>
        <v>5.9599999999999156</v>
      </c>
      <c r="G402" s="59">
        <f t="shared" si="147"/>
        <v>2.9799999999999578</v>
      </c>
      <c r="H402" s="59">
        <f t="shared" si="147"/>
        <v>2.9799999999999578</v>
      </c>
      <c r="I402" s="60">
        <f t="shared" si="133"/>
        <v>3.4601599999999597</v>
      </c>
      <c r="J402" s="61">
        <f t="shared" si="134"/>
        <v>30.727604863998771</v>
      </c>
      <c r="K402" s="73">
        <f t="shared" si="135"/>
        <v>6.9434555015240171E+23</v>
      </c>
      <c r="L402" s="74">
        <f t="shared" si="148"/>
        <v>79.200000000000045</v>
      </c>
      <c r="M402" s="79">
        <v>396</v>
      </c>
      <c r="N402" s="51">
        <f t="shared" si="136"/>
        <v>396</v>
      </c>
      <c r="O402" s="51">
        <f t="shared" si="137"/>
        <v>10</v>
      </c>
      <c r="P402" s="51">
        <v>1</v>
      </c>
      <c r="R402" s="63">
        <f t="shared" si="138"/>
        <v>1.3509243103418181E+18</v>
      </c>
      <c r="S402" s="63">
        <f t="shared" si="139"/>
        <v>5.3496602689536E+20</v>
      </c>
      <c r="T402" s="63">
        <f t="shared" si="140"/>
        <v>6.9434555015240169E+24</v>
      </c>
      <c r="U402" s="63">
        <f t="shared" si="141"/>
        <v>3.4717277507620084E+25</v>
      </c>
      <c r="V402" s="63">
        <f t="shared" si="142"/>
        <v>353894.40000000002</v>
      </c>
      <c r="W402" s="51">
        <f t="shared" si="143"/>
        <v>12979.245694946092</v>
      </c>
      <c r="X402" s="72">
        <f t="shared" si="144"/>
        <v>26.449400209633264</v>
      </c>
    </row>
    <row r="403" spans="1:24">
      <c r="A403" s="74">
        <v>8192</v>
      </c>
      <c r="B403" s="74">
        <f t="shared" si="132"/>
        <v>13.233333333333333</v>
      </c>
      <c r="C403" s="78">
        <v>15.969999999999999</v>
      </c>
      <c r="D403" s="77">
        <f t="shared" si="131"/>
        <v>493.78094424387274</v>
      </c>
      <c r="E403" s="59">
        <f t="shared" si="145"/>
        <v>0.49700000000000033</v>
      </c>
      <c r="F403" s="59">
        <f t="shared" si="146"/>
        <v>5.9699999999999154</v>
      </c>
      <c r="G403" s="59">
        <f t="shared" si="147"/>
        <v>2.9849999999999577</v>
      </c>
      <c r="H403" s="59">
        <f t="shared" si="147"/>
        <v>2.9849999999999577</v>
      </c>
      <c r="I403" s="60">
        <f t="shared" si="133"/>
        <v>3.4700899999999595</v>
      </c>
      <c r="J403" s="61">
        <f t="shared" si="134"/>
        <v>30.919282670248766</v>
      </c>
      <c r="K403" s="73">
        <f t="shared" si="135"/>
        <v>7.9759359125957512E+23</v>
      </c>
      <c r="L403" s="74">
        <f t="shared" si="148"/>
        <v>79.400000000000034</v>
      </c>
      <c r="M403" s="79">
        <v>397</v>
      </c>
      <c r="N403" s="51">
        <f t="shared" si="136"/>
        <v>397</v>
      </c>
      <c r="O403" s="51">
        <f t="shared" si="137"/>
        <v>10</v>
      </c>
      <c r="P403" s="51">
        <v>1</v>
      </c>
      <c r="R403" s="63">
        <f t="shared" si="138"/>
        <v>1.3509243103418181E+18</v>
      </c>
      <c r="S403" s="63">
        <f t="shared" si="139"/>
        <v>5.3631695120570181E+20</v>
      </c>
      <c r="T403" s="63">
        <f t="shared" si="140"/>
        <v>7.975935912595751E+24</v>
      </c>
      <c r="U403" s="63">
        <f t="shared" si="141"/>
        <v>3.9879679562978756E+25</v>
      </c>
      <c r="V403" s="63">
        <f t="shared" si="142"/>
        <v>354167.46666666667</v>
      </c>
      <c r="W403" s="51">
        <f t="shared" si="143"/>
        <v>14871.683422768821</v>
      </c>
      <c r="X403" s="72">
        <f t="shared" si="144"/>
        <v>30.117977609569049</v>
      </c>
    </row>
    <row r="404" spans="1:24">
      <c r="A404" s="74">
        <v>8192</v>
      </c>
      <c r="B404" s="74">
        <f t="shared" si="132"/>
        <v>13.266666666666667</v>
      </c>
      <c r="C404" s="78">
        <v>15.969999999999999</v>
      </c>
      <c r="D404" s="77">
        <f t="shared" si="131"/>
        <v>496.85713249586007</v>
      </c>
      <c r="E404" s="59">
        <f t="shared" si="145"/>
        <v>0.49800000000000033</v>
      </c>
      <c r="F404" s="59">
        <f t="shared" si="146"/>
        <v>5.9799999999999152</v>
      </c>
      <c r="G404" s="59">
        <f t="shared" si="147"/>
        <v>2.9899999999999576</v>
      </c>
      <c r="H404" s="59">
        <f t="shared" si="147"/>
        <v>2.9899999999999576</v>
      </c>
      <c r="I404" s="60">
        <f t="shared" si="133"/>
        <v>3.4800399999999594</v>
      </c>
      <c r="J404" s="61">
        <f t="shared" si="134"/>
        <v>31.111905603998753</v>
      </c>
      <c r="K404" s="73">
        <f t="shared" si="135"/>
        <v>9.1619444623605154E+23</v>
      </c>
      <c r="L404" s="74">
        <f t="shared" si="148"/>
        <v>79.600000000000037</v>
      </c>
      <c r="M404" s="79">
        <v>398</v>
      </c>
      <c r="N404" s="51">
        <f t="shared" si="136"/>
        <v>398</v>
      </c>
      <c r="O404" s="51">
        <f t="shared" si="137"/>
        <v>10</v>
      </c>
      <c r="P404" s="51">
        <v>1</v>
      </c>
      <c r="R404" s="63">
        <f t="shared" si="138"/>
        <v>1.3509243103418181E+18</v>
      </c>
      <c r="S404" s="63">
        <f t="shared" si="139"/>
        <v>5.3766787551604362E+20</v>
      </c>
      <c r="T404" s="63">
        <f t="shared" si="140"/>
        <v>9.1619444623605151E+24</v>
      </c>
      <c r="U404" s="63">
        <f t="shared" si="141"/>
        <v>4.5809722311802574E+25</v>
      </c>
      <c r="V404" s="63">
        <f t="shared" si="142"/>
        <v>354440.53333333333</v>
      </c>
      <c r="W404" s="51">
        <f t="shared" si="143"/>
        <v>17040.155976525566</v>
      </c>
      <c r="X404" s="72">
        <f t="shared" si="144"/>
        <v>34.295886809409041</v>
      </c>
    </row>
    <row r="405" spans="1:24">
      <c r="A405" s="74">
        <v>8192</v>
      </c>
      <c r="B405" s="74">
        <f t="shared" si="132"/>
        <v>13.3</v>
      </c>
      <c r="C405" s="78">
        <v>15.969999999999999</v>
      </c>
      <c r="D405" s="77">
        <f t="shared" si="131"/>
        <v>499.94846689547239</v>
      </c>
      <c r="E405" s="59">
        <f t="shared" si="145"/>
        <v>0.49900000000000033</v>
      </c>
      <c r="F405" s="59">
        <f t="shared" si="146"/>
        <v>5.9899999999999149</v>
      </c>
      <c r="G405" s="59">
        <f t="shared" si="147"/>
        <v>2.9949999999999575</v>
      </c>
      <c r="H405" s="59">
        <f t="shared" si="147"/>
        <v>2.9949999999999575</v>
      </c>
      <c r="I405" s="60">
        <f t="shared" si="133"/>
        <v>3.490009999999959</v>
      </c>
      <c r="J405" s="61">
        <f t="shared" si="134"/>
        <v>31.305476950248742</v>
      </c>
      <c r="K405" s="73">
        <f t="shared" si="135"/>
        <v>1.0524310532487719E+24</v>
      </c>
      <c r="L405" s="74">
        <f t="shared" si="148"/>
        <v>79.80000000000004</v>
      </c>
      <c r="M405" s="79">
        <v>399</v>
      </c>
      <c r="N405" s="51">
        <f t="shared" si="136"/>
        <v>399</v>
      </c>
      <c r="O405" s="51">
        <f t="shared" si="137"/>
        <v>10</v>
      </c>
      <c r="P405" s="51">
        <v>1</v>
      </c>
      <c r="R405" s="63">
        <f t="shared" si="138"/>
        <v>1.3509243103418181E+18</v>
      </c>
      <c r="S405" s="63">
        <f t="shared" si="139"/>
        <v>5.3901879982638544E+20</v>
      </c>
      <c r="T405" s="63">
        <f t="shared" si="140"/>
        <v>1.0524310532487719E+25</v>
      </c>
      <c r="U405" s="63">
        <f t="shared" si="141"/>
        <v>5.2621552662438599E+25</v>
      </c>
      <c r="V405" s="63">
        <f t="shared" si="142"/>
        <v>354713.59999999998</v>
      </c>
      <c r="W405" s="51">
        <f t="shared" si="143"/>
        <v>19524.941497175114</v>
      </c>
      <c r="X405" s="72">
        <f t="shared" si="144"/>
        <v>39.053908132610246</v>
      </c>
    </row>
    <row r="406" spans="1:24">
      <c r="A406" s="74">
        <v>8192</v>
      </c>
      <c r="B406" s="74">
        <f t="shared" si="132"/>
        <v>13.333333333333334</v>
      </c>
      <c r="C406" s="78">
        <v>15.969999999999999</v>
      </c>
      <c r="D406" s="77">
        <f t="shared" si="131"/>
        <v>503.05499999997971</v>
      </c>
      <c r="E406" s="59">
        <f t="shared" si="145"/>
        <v>0.50000000000000033</v>
      </c>
      <c r="F406" s="59">
        <f t="shared" si="146"/>
        <v>5.9999999999999147</v>
      </c>
      <c r="G406" s="59">
        <f t="shared" si="147"/>
        <v>2.9999999999999574</v>
      </c>
      <c r="H406" s="59">
        <f t="shared" si="147"/>
        <v>2.9999999999999574</v>
      </c>
      <c r="I406" s="60">
        <f t="shared" si="133"/>
        <v>3.4999999999999587</v>
      </c>
      <c r="J406" s="61">
        <f t="shared" si="134"/>
        <v>31.499999999998732</v>
      </c>
      <c r="K406" s="73">
        <f t="shared" si="135"/>
        <v>1.2089258196146617E+24</v>
      </c>
      <c r="L406" s="74">
        <f t="shared" si="148"/>
        <v>80.000000000000043</v>
      </c>
      <c r="M406" s="79">
        <v>400</v>
      </c>
      <c r="N406" s="51">
        <f t="shared" si="136"/>
        <v>400</v>
      </c>
      <c r="O406" s="51">
        <f t="shared" si="137"/>
        <v>10</v>
      </c>
      <c r="P406" s="51">
        <v>13</v>
      </c>
      <c r="R406" s="63">
        <f t="shared" si="138"/>
        <v>1.7562016034443635E+19</v>
      </c>
      <c r="S406" s="63">
        <f t="shared" si="139"/>
        <v>7.024806413777454E+21</v>
      </c>
      <c r="T406" s="63">
        <f t="shared" si="140"/>
        <v>1.2089258196146616E+25</v>
      </c>
      <c r="U406" s="63">
        <f t="shared" si="141"/>
        <v>6.0446290980733082E+25</v>
      </c>
      <c r="V406" s="63">
        <f t="shared" si="142"/>
        <v>354986.66666666669</v>
      </c>
      <c r="W406" s="51">
        <f t="shared" si="143"/>
        <v>1720.9382699054124</v>
      </c>
      <c r="X406" s="72">
        <f t="shared" si="144"/>
        <v>3.4209743863106059</v>
      </c>
    </row>
    <row r="407" spans="1:24">
      <c r="A407" s="74">
        <v>8192</v>
      </c>
      <c r="B407" s="74">
        <f t="shared" si="132"/>
        <v>13.366666666666667</v>
      </c>
      <c r="C407" s="78">
        <v>15.969999999999999</v>
      </c>
      <c r="D407" s="77">
        <f t="shared" si="131"/>
        <v>506.17678446247214</v>
      </c>
      <c r="E407" s="59">
        <f t="shared" si="145"/>
        <v>0.50100000000000033</v>
      </c>
      <c r="F407" s="59">
        <f t="shared" si="146"/>
        <v>6.0099999999999145</v>
      </c>
      <c r="G407" s="59">
        <f t="shared" si="147"/>
        <v>3.0049999999999573</v>
      </c>
      <c r="H407" s="59">
        <f t="shared" si="147"/>
        <v>3.0049999999999573</v>
      </c>
      <c r="I407" s="60">
        <f t="shared" si="133"/>
        <v>3.510009999999959</v>
      </c>
      <c r="J407" s="61">
        <f t="shared" si="134"/>
        <v>31.695478050248727</v>
      </c>
      <c r="K407" s="73">
        <f t="shared" si="135"/>
        <v>1.3886911003048042E+24</v>
      </c>
      <c r="L407" s="74">
        <f t="shared" si="148"/>
        <v>80.200000000000045</v>
      </c>
      <c r="M407" s="79">
        <v>401</v>
      </c>
      <c r="N407" s="51">
        <f t="shared" si="136"/>
        <v>401</v>
      </c>
      <c r="O407" s="51">
        <f t="shared" si="137"/>
        <v>10</v>
      </c>
      <c r="P407" s="51">
        <v>1</v>
      </c>
      <c r="R407" s="63">
        <f t="shared" si="138"/>
        <v>1.7562016034443635E+19</v>
      </c>
      <c r="S407" s="63">
        <f t="shared" si="139"/>
        <v>7.042368429811898E+21</v>
      </c>
      <c r="T407" s="63">
        <f t="shared" si="140"/>
        <v>1.3886911003048042E+25</v>
      </c>
      <c r="U407" s="63">
        <f t="shared" si="141"/>
        <v>6.9434555015240212E+25</v>
      </c>
      <c r="V407" s="63">
        <f t="shared" si="142"/>
        <v>355259.73333333334</v>
      </c>
      <c r="W407" s="51">
        <f t="shared" si="143"/>
        <v>1971.9091867249783</v>
      </c>
      <c r="X407" s="72">
        <f t="shared" si="144"/>
        <v>3.8956926655951274</v>
      </c>
    </row>
    <row r="408" spans="1:24">
      <c r="A408" s="74">
        <v>8192</v>
      </c>
      <c r="B408" s="74">
        <f t="shared" si="132"/>
        <v>13.4</v>
      </c>
      <c r="C408" s="78">
        <v>15.969999999999999</v>
      </c>
      <c r="D408" s="77">
        <f t="shared" si="131"/>
        <v>509.31387303185949</v>
      </c>
      <c r="E408" s="59">
        <f t="shared" si="145"/>
        <v>0.50200000000000033</v>
      </c>
      <c r="F408" s="59">
        <f t="shared" si="146"/>
        <v>6.0199999999999143</v>
      </c>
      <c r="G408" s="59">
        <f t="shared" ref="G408:H423" si="149">G407+0.5%</f>
        <v>3.0099999999999572</v>
      </c>
      <c r="H408" s="59">
        <f t="shared" si="149"/>
        <v>3.0099999999999572</v>
      </c>
      <c r="I408" s="60">
        <f t="shared" si="133"/>
        <v>3.520039999999959</v>
      </c>
      <c r="J408" s="61">
        <f t="shared" si="134"/>
        <v>31.891914403998719</v>
      </c>
      <c r="K408" s="73">
        <f t="shared" si="135"/>
        <v>1.5951871825191511E+24</v>
      </c>
      <c r="L408" s="74">
        <f t="shared" si="148"/>
        <v>80.400000000000034</v>
      </c>
      <c r="M408" s="79">
        <v>402</v>
      </c>
      <c r="N408" s="51">
        <f t="shared" si="136"/>
        <v>402</v>
      </c>
      <c r="O408" s="51">
        <f t="shared" si="137"/>
        <v>10</v>
      </c>
      <c r="P408" s="51">
        <v>1</v>
      </c>
      <c r="R408" s="63">
        <f t="shared" si="138"/>
        <v>1.7562016034443635E+19</v>
      </c>
      <c r="S408" s="63">
        <f t="shared" si="139"/>
        <v>7.059930445846341E+21</v>
      </c>
      <c r="T408" s="63">
        <f t="shared" si="140"/>
        <v>1.5951871825191511E+25</v>
      </c>
      <c r="U408" s="63">
        <f t="shared" si="141"/>
        <v>7.9759359125957546E+25</v>
      </c>
      <c r="V408" s="63">
        <f t="shared" si="142"/>
        <v>355532.79999999999</v>
      </c>
      <c r="W408" s="51">
        <f t="shared" si="143"/>
        <v>2259.4941901413035</v>
      </c>
      <c r="X408" s="72">
        <f t="shared" si="144"/>
        <v>4.4363491940459348</v>
      </c>
    </row>
    <row r="409" spans="1:24">
      <c r="A409" s="74">
        <v>8192</v>
      </c>
      <c r="B409" s="74">
        <f t="shared" si="132"/>
        <v>13.433333333333334</v>
      </c>
      <c r="C409" s="78">
        <v>15.969999999999999</v>
      </c>
      <c r="D409" s="77">
        <f t="shared" si="131"/>
        <v>512.46631855287194</v>
      </c>
      <c r="E409" s="59">
        <f t="shared" si="145"/>
        <v>0.50300000000000034</v>
      </c>
      <c r="F409" s="59">
        <f t="shared" si="146"/>
        <v>6.0299999999999141</v>
      </c>
      <c r="G409" s="59">
        <f t="shared" si="149"/>
        <v>3.014999999999957</v>
      </c>
      <c r="H409" s="59">
        <f t="shared" si="149"/>
        <v>3.014999999999957</v>
      </c>
      <c r="I409" s="60">
        <f t="shared" si="133"/>
        <v>3.5300899999999586</v>
      </c>
      <c r="J409" s="61">
        <f t="shared" si="134"/>
        <v>32.089312370248713</v>
      </c>
      <c r="K409" s="73">
        <f t="shared" si="135"/>
        <v>1.8323888924721041E+24</v>
      </c>
      <c r="L409" s="74">
        <f t="shared" si="148"/>
        <v>80.600000000000037</v>
      </c>
      <c r="M409" s="79">
        <v>403</v>
      </c>
      <c r="N409" s="51">
        <f t="shared" si="136"/>
        <v>403</v>
      </c>
      <c r="O409" s="51">
        <f t="shared" si="137"/>
        <v>10</v>
      </c>
      <c r="P409" s="51">
        <v>1</v>
      </c>
      <c r="R409" s="63">
        <f t="shared" si="138"/>
        <v>1.7562016034443635E+19</v>
      </c>
      <c r="S409" s="63">
        <f t="shared" si="139"/>
        <v>7.077492461880785E+21</v>
      </c>
      <c r="T409" s="63">
        <f t="shared" si="140"/>
        <v>1.8323888924721041E+25</v>
      </c>
      <c r="U409" s="63">
        <f t="shared" si="141"/>
        <v>9.16194446236052E+25</v>
      </c>
      <c r="V409" s="63">
        <f t="shared" si="142"/>
        <v>355805.8666666667</v>
      </c>
      <c r="W409" s="51">
        <f t="shared" si="143"/>
        <v>2589.0368691189847</v>
      </c>
      <c r="X409" s="72">
        <f t="shared" si="144"/>
        <v>5.0521112810497222</v>
      </c>
    </row>
    <row r="410" spans="1:24">
      <c r="A410" s="74">
        <v>8192</v>
      </c>
      <c r="B410" s="74">
        <f t="shared" si="132"/>
        <v>13.466666666666667</v>
      </c>
      <c r="C410" s="78">
        <v>15.969999999999999</v>
      </c>
      <c r="D410" s="77">
        <f t="shared" si="131"/>
        <v>515.63417396605905</v>
      </c>
      <c r="E410" s="59">
        <f t="shared" si="145"/>
        <v>0.50400000000000034</v>
      </c>
      <c r="F410" s="59">
        <f t="shared" si="146"/>
        <v>6.0399999999999139</v>
      </c>
      <c r="G410" s="59">
        <f t="shared" si="149"/>
        <v>3.0199999999999569</v>
      </c>
      <c r="H410" s="59">
        <f t="shared" si="149"/>
        <v>3.0199999999999569</v>
      </c>
      <c r="I410" s="60">
        <f t="shared" si="133"/>
        <v>3.540159999999958</v>
      </c>
      <c r="J410" s="61">
        <f t="shared" si="134"/>
        <v>32.287675263998693</v>
      </c>
      <c r="K410" s="73">
        <f t="shared" si="135"/>
        <v>2.1048621064975449E+24</v>
      </c>
      <c r="L410" s="74">
        <f t="shared" si="148"/>
        <v>80.80000000000004</v>
      </c>
      <c r="M410" s="79">
        <v>404</v>
      </c>
      <c r="N410" s="51">
        <f t="shared" si="136"/>
        <v>404</v>
      </c>
      <c r="O410" s="51">
        <f t="shared" si="137"/>
        <v>10</v>
      </c>
      <c r="P410" s="51">
        <v>1</v>
      </c>
      <c r="R410" s="63">
        <f t="shared" si="138"/>
        <v>1.7562016034443635E+19</v>
      </c>
      <c r="S410" s="63">
        <f t="shared" si="139"/>
        <v>7.0950544779152279E+21</v>
      </c>
      <c r="T410" s="63">
        <f t="shared" si="140"/>
        <v>2.1048621064975446E+25</v>
      </c>
      <c r="U410" s="63">
        <f t="shared" si="141"/>
        <v>1.0524310532487723E+26</v>
      </c>
      <c r="V410" s="63">
        <f t="shared" si="142"/>
        <v>356078.93333333335</v>
      </c>
      <c r="W410" s="51">
        <f t="shared" si="143"/>
        <v>2966.66095101785</v>
      </c>
      <c r="X410" s="72">
        <f t="shared" si="144"/>
        <v>5.7534219041368786</v>
      </c>
    </row>
    <row r="411" spans="1:24">
      <c r="A411" s="74">
        <v>8192</v>
      </c>
      <c r="B411" s="74">
        <f t="shared" si="132"/>
        <v>13.5</v>
      </c>
      <c r="C411" s="78">
        <v>15.969999999999999</v>
      </c>
      <c r="D411" s="77">
        <f t="shared" si="131"/>
        <v>518.81749230779155</v>
      </c>
      <c r="E411" s="59">
        <f t="shared" si="145"/>
        <v>0.50500000000000034</v>
      </c>
      <c r="F411" s="59">
        <f t="shared" si="146"/>
        <v>6.0499999999999137</v>
      </c>
      <c r="G411" s="59">
        <f t="shared" si="149"/>
        <v>3.0249999999999568</v>
      </c>
      <c r="H411" s="59">
        <f t="shared" si="149"/>
        <v>3.0249999999999568</v>
      </c>
      <c r="I411" s="60">
        <f t="shared" si="133"/>
        <v>3.5502499999999579</v>
      </c>
      <c r="J411" s="61">
        <f t="shared" si="134"/>
        <v>32.487006406248689</v>
      </c>
      <c r="K411" s="73">
        <f t="shared" si="135"/>
        <v>2.4178516392293233E+24</v>
      </c>
      <c r="L411" s="74">
        <f t="shared" si="148"/>
        <v>81.000000000000043</v>
      </c>
      <c r="M411" s="79">
        <v>405</v>
      </c>
      <c r="N411" s="51">
        <f t="shared" si="136"/>
        <v>405</v>
      </c>
      <c r="O411" s="51">
        <f t="shared" si="137"/>
        <v>10</v>
      </c>
      <c r="P411" s="51">
        <v>1</v>
      </c>
      <c r="R411" s="63">
        <f t="shared" si="138"/>
        <v>1.7562016034443635E+19</v>
      </c>
      <c r="S411" s="63">
        <f t="shared" si="139"/>
        <v>7.112616493949672E+21</v>
      </c>
      <c r="T411" s="63">
        <f t="shared" si="140"/>
        <v>2.4178516392293232E+25</v>
      </c>
      <c r="U411" s="63">
        <f t="shared" si="141"/>
        <v>1.2089258196146616E+26</v>
      </c>
      <c r="V411" s="63">
        <f t="shared" si="142"/>
        <v>356352</v>
      </c>
      <c r="W411" s="51">
        <f t="shared" si="143"/>
        <v>3399.3842368501973</v>
      </c>
      <c r="X411" s="72">
        <f t="shared" si="144"/>
        <v>6.5521773788488469</v>
      </c>
    </row>
    <row r="412" spans="1:24">
      <c r="A412" s="74">
        <v>8192</v>
      </c>
      <c r="B412" s="74">
        <f t="shared" si="132"/>
        <v>13.533333333333333</v>
      </c>
      <c r="C412" s="78">
        <v>15.969999999999999</v>
      </c>
      <c r="D412" s="77">
        <f t="shared" si="131"/>
        <v>522.01632671025891</v>
      </c>
      <c r="E412" s="59">
        <f t="shared" si="145"/>
        <v>0.50600000000000034</v>
      </c>
      <c r="F412" s="59">
        <f t="shared" si="146"/>
        <v>6.0599999999999135</v>
      </c>
      <c r="G412" s="59">
        <f t="shared" si="149"/>
        <v>3.0299999999999567</v>
      </c>
      <c r="H412" s="59">
        <f t="shared" si="149"/>
        <v>3.0299999999999567</v>
      </c>
      <c r="I412" s="60">
        <f t="shared" si="133"/>
        <v>3.560359999999958</v>
      </c>
      <c r="J412" s="61">
        <f t="shared" si="134"/>
        <v>32.687309123998681</v>
      </c>
      <c r="K412" s="73">
        <f t="shared" si="135"/>
        <v>2.777382200609609E+24</v>
      </c>
      <c r="L412" s="74">
        <f t="shared" si="148"/>
        <v>81.200000000000045</v>
      </c>
      <c r="M412" s="79">
        <v>406</v>
      </c>
      <c r="N412" s="51">
        <f t="shared" si="136"/>
        <v>406</v>
      </c>
      <c r="O412" s="51">
        <f t="shared" si="137"/>
        <v>10</v>
      </c>
      <c r="P412" s="51">
        <v>1</v>
      </c>
      <c r="R412" s="63">
        <f t="shared" si="138"/>
        <v>1.7562016034443635E+19</v>
      </c>
      <c r="S412" s="63">
        <f t="shared" si="139"/>
        <v>7.130178509984116E+21</v>
      </c>
      <c r="T412" s="63">
        <f t="shared" si="140"/>
        <v>2.7773822006096089E+25</v>
      </c>
      <c r="U412" s="63">
        <f t="shared" si="141"/>
        <v>1.3886911003048044E+26</v>
      </c>
      <c r="V412" s="63">
        <f t="shared" si="142"/>
        <v>356625.06666666665</v>
      </c>
      <c r="W412" s="51">
        <f t="shared" si="143"/>
        <v>3895.2491816587017</v>
      </c>
      <c r="X412" s="72">
        <f t="shared" si="144"/>
        <v>7.4619297948141181</v>
      </c>
    </row>
    <row r="413" spans="1:24">
      <c r="A413" s="74">
        <v>8192</v>
      </c>
      <c r="B413" s="74">
        <f t="shared" si="132"/>
        <v>13.566666666666666</v>
      </c>
      <c r="C413" s="78">
        <v>15.969999999999999</v>
      </c>
      <c r="D413" s="77">
        <f t="shared" si="131"/>
        <v>525.23073040147119</v>
      </c>
      <c r="E413" s="59">
        <f t="shared" si="145"/>
        <v>0.50700000000000034</v>
      </c>
      <c r="F413" s="59">
        <f t="shared" si="146"/>
        <v>6.0699999999999132</v>
      </c>
      <c r="G413" s="59">
        <f t="shared" si="149"/>
        <v>3.0349999999999566</v>
      </c>
      <c r="H413" s="59">
        <f t="shared" si="149"/>
        <v>3.0349999999999566</v>
      </c>
      <c r="I413" s="60">
        <f t="shared" si="133"/>
        <v>3.5704899999999578</v>
      </c>
      <c r="J413" s="61">
        <f t="shared" si="134"/>
        <v>32.88858675024867</v>
      </c>
      <c r="K413" s="73">
        <f t="shared" si="135"/>
        <v>3.1903743650383032E+24</v>
      </c>
      <c r="L413" s="74">
        <f t="shared" si="148"/>
        <v>81.400000000000048</v>
      </c>
      <c r="M413" s="79">
        <v>407</v>
      </c>
      <c r="N413" s="51">
        <f t="shared" si="136"/>
        <v>407</v>
      </c>
      <c r="O413" s="51">
        <f t="shared" si="137"/>
        <v>10</v>
      </c>
      <c r="P413" s="51">
        <v>1</v>
      </c>
      <c r="R413" s="63">
        <f t="shared" si="138"/>
        <v>1.7562016034443635E+19</v>
      </c>
      <c r="S413" s="63">
        <f t="shared" si="139"/>
        <v>7.147740526018559E+21</v>
      </c>
      <c r="T413" s="63">
        <f t="shared" si="140"/>
        <v>3.1903743650383034E+25</v>
      </c>
      <c r="U413" s="63">
        <f t="shared" si="141"/>
        <v>1.5951871825191516E+26</v>
      </c>
      <c r="V413" s="63">
        <f t="shared" si="142"/>
        <v>356898.1333333333</v>
      </c>
      <c r="W413" s="51">
        <f t="shared" si="143"/>
        <v>4463.4725525150097</v>
      </c>
      <c r="X413" s="72">
        <f t="shared" si="144"/>
        <v>8.4981176731667247</v>
      </c>
    </row>
    <row r="414" spans="1:24">
      <c r="A414" s="74">
        <v>8192</v>
      </c>
      <c r="B414" s="74">
        <f t="shared" si="132"/>
        <v>13.6</v>
      </c>
      <c r="C414" s="78">
        <v>19.010000000000002</v>
      </c>
      <c r="D414" s="77">
        <f t="shared" si="131"/>
        <v>629.05691828221461</v>
      </c>
      <c r="E414" s="59">
        <f t="shared" si="145"/>
        <v>0.50800000000000034</v>
      </c>
      <c r="F414" s="59">
        <f t="shared" si="146"/>
        <v>6.079999999999913</v>
      </c>
      <c r="G414" s="59">
        <f t="shared" si="149"/>
        <v>3.0399999999999565</v>
      </c>
      <c r="H414" s="59">
        <f t="shared" si="149"/>
        <v>3.0399999999999565</v>
      </c>
      <c r="I414" s="60">
        <f t="shared" si="133"/>
        <v>3.5806399999999576</v>
      </c>
      <c r="J414" s="61">
        <f t="shared" si="134"/>
        <v>33.090842623998661</v>
      </c>
      <c r="K414" s="73">
        <f t="shared" si="135"/>
        <v>3.6647777849442088E+24</v>
      </c>
      <c r="L414" s="74">
        <f t="shared" si="148"/>
        <v>81.600000000000037</v>
      </c>
      <c r="M414" s="79">
        <v>408</v>
      </c>
      <c r="N414" s="51">
        <f t="shared" si="136"/>
        <v>408</v>
      </c>
      <c r="O414" s="51">
        <f t="shared" si="137"/>
        <v>10</v>
      </c>
      <c r="P414" s="51">
        <v>1</v>
      </c>
      <c r="R414" s="63">
        <f t="shared" si="138"/>
        <v>1.7562016034443635E+19</v>
      </c>
      <c r="S414" s="63">
        <f t="shared" si="139"/>
        <v>7.165302542053003E+21</v>
      </c>
      <c r="T414" s="63">
        <f t="shared" si="140"/>
        <v>3.664777784944209E+25</v>
      </c>
      <c r="U414" s="63">
        <f t="shared" si="141"/>
        <v>1.8323888924721047E+26</v>
      </c>
      <c r="V414" s="63">
        <f t="shared" si="142"/>
        <v>357171.20000000001</v>
      </c>
      <c r="W414" s="51">
        <f t="shared" si="143"/>
        <v>5114.6169522301516</v>
      </c>
      <c r="X414" s="72">
        <f t="shared" si="144"/>
        <v>8.1306107660286067</v>
      </c>
    </row>
    <row r="415" spans="1:24">
      <c r="A415" s="74">
        <v>8192</v>
      </c>
      <c r="B415" s="74">
        <f t="shared" si="132"/>
        <v>13.633333333333333</v>
      </c>
      <c r="C415" s="78">
        <v>19.010000000000002</v>
      </c>
      <c r="D415" s="77">
        <f t="shared" si="131"/>
        <v>632.92046251562681</v>
      </c>
      <c r="E415" s="59">
        <f t="shared" si="145"/>
        <v>0.50900000000000034</v>
      </c>
      <c r="F415" s="59">
        <f t="shared" si="146"/>
        <v>6.0899999999999128</v>
      </c>
      <c r="G415" s="59">
        <f t="shared" si="149"/>
        <v>3.0449999999999564</v>
      </c>
      <c r="H415" s="59">
        <f t="shared" si="149"/>
        <v>3.0449999999999564</v>
      </c>
      <c r="I415" s="60">
        <f t="shared" si="133"/>
        <v>3.5908099999999572</v>
      </c>
      <c r="J415" s="61">
        <f t="shared" si="134"/>
        <v>33.294080090248649</v>
      </c>
      <c r="K415" s="73">
        <f t="shared" si="135"/>
        <v>4.2097242129950913E+24</v>
      </c>
      <c r="L415" s="74">
        <f t="shared" si="148"/>
        <v>81.80000000000004</v>
      </c>
      <c r="M415" s="79">
        <v>409</v>
      </c>
      <c r="N415" s="51">
        <f t="shared" si="136"/>
        <v>409</v>
      </c>
      <c r="O415" s="51">
        <f t="shared" si="137"/>
        <v>10</v>
      </c>
      <c r="P415" s="51">
        <v>1</v>
      </c>
      <c r="R415" s="63">
        <f t="shared" si="138"/>
        <v>1.7562016034443635E+19</v>
      </c>
      <c r="S415" s="63">
        <f t="shared" si="139"/>
        <v>7.182864558087447E+21</v>
      </c>
      <c r="T415" s="63">
        <f t="shared" si="140"/>
        <v>4.209724212995091E+25</v>
      </c>
      <c r="U415" s="63">
        <f t="shared" si="141"/>
        <v>2.1048621064975453E+26</v>
      </c>
      <c r="V415" s="63">
        <f t="shared" si="142"/>
        <v>357444.26666666666</v>
      </c>
      <c r="W415" s="51">
        <f t="shared" si="143"/>
        <v>5860.787404455803</v>
      </c>
      <c r="X415" s="72">
        <f t="shared" si="144"/>
        <v>9.2599113973362801</v>
      </c>
    </row>
    <row r="416" spans="1:24">
      <c r="A416" s="74">
        <v>8192</v>
      </c>
      <c r="B416" s="74">
        <f t="shared" si="132"/>
        <v>13.666666666666666</v>
      </c>
      <c r="C416" s="78">
        <v>19.010000000000002</v>
      </c>
      <c r="D416" s="77">
        <f t="shared" si="131"/>
        <v>636.80273052497432</v>
      </c>
      <c r="E416" s="59">
        <f t="shared" si="145"/>
        <v>0.51000000000000034</v>
      </c>
      <c r="F416" s="59">
        <f t="shared" si="146"/>
        <v>6.0999999999999126</v>
      </c>
      <c r="G416" s="59">
        <f t="shared" si="149"/>
        <v>3.0499999999999563</v>
      </c>
      <c r="H416" s="59">
        <f t="shared" si="149"/>
        <v>3.0499999999999563</v>
      </c>
      <c r="I416" s="60">
        <f t="shared" si="133"/>
        <v>3.6009999999999573</v>
      </c>
      <c r="J416" s="61">
        <f t="shared" si="134"/>
        <v>33.498302499998644</v>
      </c>
      <c r="K416" s="73">
        <f t="shared" si="135"/>
        <v>4.8357032784586488E+24</v>
      </c>
      <c r="L416" s="74">
        <f t="shared" si="148"/>
        <v>82.000000000000043</v>
      </c>
      <c r="M416" s="79">
        <v>410</v>
      </c>
      <c r="N416" s="51">
        <f t="shared" si="136"/>
        <v>410</v>
      </c>
      <c r="O416" s="51">
        <f t="shared" si="137"/>
        <v>10</v>
      </c>
      <c r="P416" s="51">
        <v>1</v>
      </c>
      <c r="R416" s="63">
        <f t="shared" si="138"/>
        <v>1.7562016034443635E+19</v>
      </c>
      <c r="S416" s="63">
        <f t="shared" si="139"/>
        <v>7.20042657412189E+21</v>
      </c>
      <c r="T416" s="63">
        <f t="shared" si="140"/>
        <v>4.835703278458649E+25</v>
      </c>
      <c r="U416" s="63">
        <f t="shared" si="141"/>
        <v>2.4178516392293243E+26</v>
      </c>
      <c r="V416" s="63">
        <f t="shared" si="142"/>
        <v>357717.33333333331</v>
      </c>
      <c r="W416" s="51">
        <f t="shared" si="143"/>
        <v>6715.8566630455152</v>
      </c>
      <c r="X416" s="72">
        <f t="shared" si="144"/>
        <v>10.546212101680256</v>
      </c>
    </row>
    <row r="417" spans="1:24">
      <c r="A417" s="74">
        <v>8192</v>
      </c>
      <c r="B417" s="74">
        <f t="shared" si="132"/>
        <v>13.7</v>
      </c>
      <c r="C417" s="78">
        <v>19.010000000000002</v>
      </c>
      <c r="D417" s="77">
        <f t="shared" si="131"/>
        <v>640.70378612682646</v>
      </c>
      <c r="E417" s="59">
        <f t="shared" si="145"/>
        <v>0.51100000000000034</v>
      </c>
      <c r="F417" s="59">
        <f t="shared" si="146"/>
        <v>6.1099999999999124</v>
      </c>
      <c r="G417" s="59">
        <f t="shared" si="149"/>
        <v>3.0549999999999562</v>
      </c>
      <c r="H417" s="59">
        <f t="shared" si="149"/>
        <v>3.0549999999999562</v>
      </c>
      <c r="I417" s="60">
        <f t="shared" si="133"/>
        <v>3.6112099999999572</v>
      </c>
      <c r="J417" s="61">
        <f t="shared" si="134"/>
        <v>33.70351321024863</v>
      </c>
      <c r="K417" s="73">
        <f t="shared" si="135"/>
        <v>5.5547644012192191E+24</v>
      </c>
      <c r="L417" s="74">
        <f t="shared" si="148"/>
        <v>82.200000000000045</v>
      </c>
      <c r="M417" s="79">
        <v>411</v>
      </c>
      <c r="N417" s="51">
        <f t="shared" si="136"/>
        <v>411</v>
      </c>
      <c r="O417" s="51">
        <f t="shared" si="137"/>
        <v>10</v>
      </c>
      <c r="P417" s="51">
        <v>1</v>
      </c>
      <c r="R417" s="63">
        <f t="shared" si="138"/>
        <v>1.7562016034443635E+19</v>
      </c>
      <c r="S417" s="63">
        <f t="shared" si="139"/>
        <v>7.217988590156334E+21</v>
      </c>
      <c r="T417" s="63">
        <f t="shared" si="140"/>
        <v>5.5547644012192187E+25</v>
      </c>
      <c r="U417" s="63">
        <f t="shared" si="141"/>
        <v>2.7773822006096092E+26</v>
      </c>
      <c r="V417" s="63">
        <f t="shared" si="142"/>
        <v>357990.40000000002</v>
      </c>
      <c r="W417" s="51">
        <f t="shared" si="143"/>
        <v>7695.7234440556358</v>
      </c>
      <c r="X417" s="72">
        <f t="shared" si="144"/>
        <v>12.011359399915076</v>
      </c>
    </row>
    <row r="418" spans="1:24">
      <c r="A418" s="74">
        <v>8192</v>
      </c>
      <c r="B418" s="74">
        <f t="shared" si="132"/>
        <v>13.733333333333333</v>
      </c>
      <c r="C418" s="78">
        <v>19.010000000000002</v>
      </c>
      <c r="D418" s="77">
        <f t="shared" si="131"/>
        <v>644.62369325181396</v>
      </c>
      <c r="E418" s="59">
        <f t="shared" si="145"/>
        <v>0.51200000000000034</v>
      </c>
      <c r="F418" s="59">
        <f t="shared" si="146"/>
        <v>6.1199999999999122</v>
      </c>
      <c r="G418" s="59">
        <f t="shared" si="149"/>
        <v>3.0599999999999561</v>
      </c>
      <c r="H418" s="59">
        <f t="shared" si="149"/>
        <v>3.0599999999999561</v>
      </c>
      <c r="I418" s="60">
        <f t="shared" si="133"/>
        <v>3.6214399999999567</v>
      </c>
      <c r="J418" s="61">
        <f t="shared" si="134"/>
        <v>33.909715583998626</v>
      </c>
      <c r="K418" s="73">
        <f t="shared" si="135"/>
        <v>6.3807487300766085E+24</v>
      </c>
      <c r="L418" s="74">
        <f t="shared" si="148"/>
        <v>82.400000000000048</v>
      </c>
      <c r="M418" s="79">
        <v>412</v>
      </c>
      <c r="N418" s="51">
        <f t="shared" si="136"/>
        <v>412</v>
      </c>
      <c r="O418" s="51">
        <f t="shared" si="137"/>
        <v>10</v>
      </c>
      <c r="P418" s="51">
        <v>1</v>
      </c>
      <c r="R418" s="63">
        <f t="shared" si="138"/>
        <v>1.7562016034443635E+19</v>
      </c>
      <c r="S418" s="63">
        <f t="shared" si="139"/>
        <v>7.235550606190778E+21</v>
      </c>
      <c r="T418" s="63">
        <f t="shared" si="140"/>
        <v>6.3807487300766085E+25</v>
      </c>
      <c r="U418" s="63">
        <f t="shared" si="141"/>
        <v>3.1903743650383039E+26</v>
      </c>
      <c r="V418" s="63">
        <f t="shared" si="142"/>
        <v>358263.46666666667</v>
      </c>
      <c r="W418" s="51">
        <f t="shared" si="143"/>
        <v>8818.6083925903349</v>
      </c>
      <c r="X418" s="72">
        <f t="shared" si="144"/>
        <v>13.680242418805197</v>
      </c>
    </row>
    <row r="419" spans="1:24">
      <c r="A419" s="74">
        <v>8192</v>
      </c>
      <c r="B419" s="74">
        <f t="shared" si="132"/>
        <v>13.766666666666667</v>
      </c>
      <c r="C419" s="78">
        <v>19.010000000000002</v>
      </c>
      <c r="D419" s="77">
        <f t="shared" si="131"/>
        <v>648.56251594462617</v>
      </c>
      <c r="E419" s="59">
        <f t="shared" si="145"/>
        <v>0.51300000000000034</v>
      </c>
      <c r="F419" s="59">
        <f t="shared" si="146"/>
        <v>6.129999999999912</v>
      </c>
      <c r="G419" s="59">
        <f t="shared" si="149"/>
        <v>3.064999999999956</v>
      </c>
      <c r="H419" s="59">
        <f t="shared" si="149"/>
        <v>3.064999999999956</v>
      </c>
      <c r="I419" s="60">
        <f t="shared" si="133"/>
        <v>3.6316899999999568</v>
      </c>
      <c r="J419" s="61">
        <f t="shared" si="134"/>
        <v>34.116912990248615</v>
      </c>
      <c r="K419" s="73">
        <f t="shared" si="135"/>
        <v>7.3295555698884209E+24</v>
      </c>
      <c r="L419" s="74">
        <f t="shared" si="148"/>
        <v>82.600000000000051</v>
      </c>
      <c r="M419" s="79">
        <v>413</v>
      </c>
      <c r="N419" s="51">
        <f t="shared" si="136"/>
        <v>413</v>
      </c>
      <c r="O419" s="51">
        <f t="shared" si="137"/>
        <v>10</v>
      </c>
      <c r="P419" s="51">
        <v>1</v>
      </c>
      <c r="R419" s="63">
        <f t="shared" si="138"/>
        <v>1.7562016034443635E+19</v>
      </c>
      <c r="S419" s="63">
        <f t="shared" si="139"/>
        <v>7.253112622225221E+21</v>
      </c>
      <c r="T419" s="63">
        <f t="shared" si="140"/>
        <v>7.3295555698884207E+25</v>
      </c>
      <c r="U419" s="63">
        <f t="shared" si="141"/>
        <v>3.6647777849442101E+26</v>
      </c>
      <c r="V419" s="63">
        <f t="shared" si="142"/>
        <v>358536.53333333333</v>
      </c>
      <c r="W419" s="51">
        <f t="shared" si="143"/>
        <v>10105.393300290087</v>
      </c>
      <c r="X419" s="72">
        <f t="shared" si="144"/>
        <v>15.581217001990412</v>
      </c>
    </row>
    <row r="420" spans="1:24">
      <c r="A420" s="74">
        <v>8192</v>
      </c>
      <c r="B420" s="74">
        <f t="shared" si="132"/>
        <v>13.8</v>
      </c>
      <c r="C420" s="78">
        <v>19.010000000000002</v>
      </c>
      <c r="D420" s="77">
        <f t="shared" si="131"/>
        <v>652.52031836401352</v>
      </c>
      <c r="E420" s="59">
        <f t="shared" si="145"/>
        <v>0.51400000000000035</v>
      </c>
      <c r="F420" s="59">
        <f t="shared" si="146"/>
        <v>6.1399999999999118</v>
      </c>
      <c r="G420" s="59">
        <f t="shared" si="149"/>
        <v>3.0699999999999559</v>
      </c>
      <c r="H420" s="59">
        <f t="shared" si="149"/>
        <v>3.0699999999999559</v>
      </c>
      <c r="I420" s="60">
        <f t="shared" si="133"/>
        <v>3.6419599999999566</v>
      </c>
      <c r="J420" s="61">
        <f t="shared" si="134"/>
        <v>34.325108803998603</v>
      </c>
      <c r="K420" s="73">
        <f t="shared" si="135"/>
        <v>8.4194484259901826E+24</v>
      </c>
      <c r="L420" s="74">
        <f t="shared" si="148"/>
        <v>82.80000000000004</v>
      </c>
      <c r="M420" s="79">
        <v>414</v>
      </c>
      <c r="N420" s="51">
        <f t="shared" si="136"/>
        <v>414</v>
      </c>
      <c r="O420" s="51">
        <f t="shared" si="137"/>
        <v>10</v>
      </c>
      <c r="P420" s="51">
        <v>1</v>
      </c>
      <c r="R420" s="63">
        <f t="shared" si="138"/>
        <v>1.7562016034443635E+19</v>
      </c>
      <c r="S420" s="63">
        <f t="shared" si="139"/>
        <v>7.270674638259665E+21</v>
      </c>
      <c r="T420" s="63">
        <f t="shared" si="140"/>
        <v>8.419448425990182E+25</v>
      </c>
      <c r="U420" s="63">
        <f t="shared" si="141"/>
        <v>4.2097242129950906E+26</v>
      </c>
      <c r="V420" s="63">
        <f t="shared" si="142"/>
        <v>358809.59999999998</v>
      </c>
      <c r="W420" s="51">
        <f t="shared" si="143"/>
        <v>11580.009895760501</v>
      </c>
      <c r="X420" s="72">
        <f t="shared" si="144"/>
        <v>17.746588987134807</v>
      </c>
    </row>
    <row r="421" spans="1:24">
      <c r="A421" s="74">
        <v>8192</v>
      </c>
      <c r="B421" s="74">
        <f t="shared" si="132"/>
        <v>13.833333333333334</v>
      </c>
      <c r="C421" s="78">
        <v>19.010000000000002</v>
      </c>
      <c r="D421" s="77">
        <f t="shared" si="131"/>
        <v>656.49716478278572</v>
      </c>
      <c r="E421" s="59">
        <f t="shared" si="145"/>
        <v>0.51500000000000035</v>
      </c>
      <c r="F421" s="59">
        <f t="shared" si="146"/>
        <v>6.1499999999999115</v>
      </c>
      <c r="G421" s="59">
        <f t="shared" si="149"/>
        <v>3.0749999999999558</v>
      </c>
      <c r="H421" s="59">
        <f t="shared" si="149"/>
        <v>3.0749999999999558</v>
      </c>
      <c r="I421" s="60">
        <f t="shared" si="133"/>
        <v>3.652249999999956</v>
      </c>
      <c r="J421" s="61">
        <f t="shared" si="134"/>
        <v>34.534306406248589</v>
      </c>
      <c r="K421" s="73">
        <f t="shared" si="135"/>
        <v>9.6714065569173018E+24</v>
      </c>
      <c r="L421" s="74">
        <f t="shared" si="148"/>
        <v>83.000000000000043</v>
      </c>
      <c r="M421" s="79">
        <v>415</v>
      </c>
      <c r="N421" s="51">
        <f t="shared" si="136"/>
        <v>415</v>
      </c>
      <c r="O421" s="51">
        <f t="shared" si="137"/>
        <v>10</v>
      </c>
      <c r="P421" s="51">
        <v>1</v>
      </c>
      <c r="R421" s="63">
        <f t="shared" si="138"/>
        <v>1.7562016034443635E+19</v>
      </c>
      <c r="S421" s="63">
        <f t="shared" si="139"/>
        <v>7.2882366542941079E+21</v>
      </c>
      <c r="T421" s="63">
        <f t="shared" si="140"/>
        <v>9.6714065569173014E+25</v>
      </c>
      <c r="U421" s="63">
        <f t="shared" si="141"/>
        <v>4.8357032784586507E+26</v>
      </c>
      <c r="V421" s="63">
        <f t="shared" si="142"/>
        <v>359082.66666666669</v>
      </c>
      <c r="W421" s="51">
        <f t="shared" si="143"/>
        <v>13269.885454692349</v>
      </c>
      <c r="X421" s="72">
        <f t="shared" si="144"/>
        <v>20.213164909985462</v>
      </c>
    </row>
    <row r="422" spans="1:24">
      <c r="A422" s="74">
        <v>8192</v>
      </c>
      <c r="B422" s="74">
        <f t="shared" si="132"/>
        <v>13.866666666666667</v>
      </c>
      <c r="C422" s="78">
        <v>19.010000000000002</v>
      </c>
      <c r="D422" s="77">
        <f t="shared" si="131"/>
        <v>660.49311958781323</v>
      </c>
      <c r="E422" s="59">
        <f t="shared" si="145"/>
        <v>0.51600000000000035</v>
      </c>
      <c r="F422" s="59">
        <f t="shared" si="146"/>
        <v>6.1599999999999113</v>
      </c>
      <c r="G422" s="59">
        <f t="shared" si="149"/>
        <v>3.0799999999999557</v>
      </c>
      <c r="H422" s="59">
        <f t="shared" si="149"/>
        <v>3.0799999999999557</v>
      </c>
      <c r="I422" s="60">
        <f t="shared" si="133"/>
        <v>3.6625599999999561</v>
      </c>
      <c r="J422" s="61">
        <f t="shared" si="134"/>
        <v>34.744509183998588</v>
      </c>
      <c r="K422" s="73">
        <f t="shared" si="135"/>
        <v>1.1109528802438442E+25</v>
      </c>
      <c r="L422" s="74">
        <f t="shared" si="148"/>
        <v>83.200000000000045</v>
      </c>
      <c r="M422" s="79">
        <v>416</v>
      </c>
      <c r="N422" s="51">
        <f t="shared" si="136"/>
        <v>416</v>
      </c>
      <c r="O422" s="51">
        <f t="shared" si="137"/>
        <v>10</v>
      </c>
      <c r="P422" s="51">
        <v>1</v>
      </c>
      <c r="R422" s="63">
        <f t="shared" si="138"/>
        <v>1.7562016034443635E+19</v>
      </c>
      <c r="S422" s="63">
        <f t="shared" si="139"/>
        <v>7.305798670328552E+21</v>
      </c>
      <c r="T422" s="63">
        <f t="shared" si="140"/>
        <v>1.1109528802438442E+26</v>
      </c>
      <c r="U422" s="63">
        <f t="shared" si="141"/>
        <v>5.5547644012192211E+26</v>
      </c>
      <c r="V422" s="63">
        <f t="shared" si="142"/>
        <v>359355.73333333334</v>
      </c>
      <c r="W422" s="51">
        <f t="shared" si="143"/>
        <v>15206.45353609071</v>
      </c>
      <c r="X422" s="72">
        <f t="shared" si="144"/>
        <v>23.022879550328149</v>
      </c>
    </row>
    <row r="423" spans="1:24">
      <c r="A423" s="74">
        <v>8192</v>
      </c>
      <c r="B423" s="74">
        <f t="shared" si="132"/>
        <v>13.9</v>
      </c>
      <c r="C423" s="78">
        <v>19.010000000000002</v>
      </c>
      <c r="D423" s="77">
        <f t="shared" si="131"/>
        <v>664.50824728002533</v>
      </c>
      <c r="E423" s="59">
        <f t="shared" si="145"/>
        <v>0.51700000000000035</v>
      </c>
      <c r="F423" s="59">
        <f t="shared" si="146"/>
        <v>6.1699999999999111</v>
      </c>
      <c r="G423" s="59">
        <f t="shared" si="149"/>
        <v>3.0849999999999556</v>
      </c>
      <c r="H423" s="59">
        <f t="shared" si="149"/>
        <v>3.0849999999999556</v>
      </c>
      <c r="I423" s="60">
        <f t="shared" si="133"/>
        <v>3.6728899999999558</v>
      </c>
      <c r="J423" s="61">
        <f t="shared" si="134"/>
        <v>34.95572053024857</v>
      </c>
      <c r="K423" s="73">
        <f t="shared" si="135"/>
        <v>1.2761497460153223E+25</v>
      </c>
      <c r="L423" s="74">
        <f t="shared" si="148"/>
        <v>83.400000000000048</v>
      </c>
      <c r="M423" s="79">
        <v>417</v>
      </c>
      <c r="N423" s="51">
        <f t="shared" si="136"/>
        <v>417</v>
      </c>
      <c r="O423" s="51">
        <f t="shared" si="137"/>
        <v>10</v>
      </c>
      <c r="P423" s="51">
        <v>1</v>
      </c>
      <c r="R423" s="63">
        <f t="shared" si="138"/>
        <v>1.7562016034443635E+19</v>
      </c>
      <c r="S423" s="63">
        <f t="shared" si="139"/>
        <v>7.323360686362996E+21</v>
      </c>
      <c r="T423" s="63">
        <f t="shared" si="140"/>
        <v>1.2761497460153224E+26</v>
      </c>
      <c r="U423" s="63">
        <f t="shared" si="141"/>
        <v>6.3807487300766119E+26</v>
      </c>
      <c r="V423" s="63">
        <f t="shared" si="142"/>
        <v>359628.79999999999</v>
      </c>
      <c r="W423" s="51">
        <f t="shared" si="143"/>
        <v>17425.739365694102</v>
      </c>
      <c r="X423" s="72">
        <f t="shared" si="144"/>
        <v>26.223511050496946</v>
      </c>
    </row>
    <row r="424" spans="1:24">
      <c r="A424" s="74">
        <v>8192</v>
      </c>
      <c r="B424" s="74">
        <f t="shared" si="132"/>
        <v>13.933333333333334</v>
      </c>
      <c r="C424" s="78">
        <v>19.010000000000002</v>
      </c>
      <c r="D424" s="77">
        <f t="shared" si="131"/>
        <v>668.54261247441264</v>
      </c>
      <c r="E424" s="59">
        <f t="shared" si="145"/>
        <v>0.51800000000000035</v>
      </c>
      <c r="F424" s="59">
        <f t="shared" si="146"/>
        <v>6.1799999999999109</v>
      </c>
      <c r="G424" s="59">
        <f t="shared" ref="G424:H439" si="150">G423+0.5%</f>
        <v>3.0899999999999554</v>
      </c>
      <c r="H424" s="59">
        <f t="shared" si="150"/>
        <v>3.0899999999999554</v>
      </c>
      <c r="I424" s="60">
        <f t="shared" si="133"/>
        <v>3.6832399999999557</v>
      </c>
      <c r="J424" s="61">
        <f t="shared" si="134"/>
        <v>35.167943843998557</v>
      </c>
      <c r="K424" s="73">
        <f t="shared" si="135"/>
        <v>1.4659111139776846E+25</v>
      </c>
      <c r="L424" s="74">
        <f t="shared" si="148"/>
        <v>83.600000000000037</v>
      </c>
      <c r="M424" s="79">
        <v>418</v>
      </c>
      <c r="N424" s="51">
        <f t="shared" si="136"/>
        <v>418</v>
      </c>
      <c r="O424" s="51">
        <f t="shared" si="137"/>
        <v>10</v>
      </c>
      <c r="P424" s="51">
        <v>1</v>
      </c>
      <c r="R424" s="63">
        <f t="shared" si="138"/>
        <v>1.7562016034443635E+19</v>
      </c>
      <c r="S424" s="63">
        <f t="shared" si="139"/>
        <v>7.340922702397439E+21</v>
      </c>
      <c r="T424" s="63">
        <f t="shared" si="140"/>
        <v>1.4659111139776846E+26</v>
      </c>
      <c r="U424" s="63">
        <f t="shared" si="141"/>
        <v>7.3295555698884229E+26</v>
      </c>
      <c r="V424" s="63">
        <f t="shared" si="142"/>
        <v>359901.8666666667</v>
      </c>
      <c r="W424" s="51">
        <f t="shared" si="143"/>
        <v>19969.030779999077</v>
      </c>
      <c r="X424" s="72">
        <f t="shared" si="144"/>
        <v>29.86949583675694</v>
      </c>
    </row>
    <row r="425" spans="1:24">
      <c r="A425" s="74">
        <v>8192</v>
      </c>
      <c r="B425" s="74">
        <f t="shared" si="132"/>
        <v>13.966666666666667</v>
      </c>
      <c r="C425" s="78">
        <v>19.010000000000002</v>
      </c>
      <c r="D425" s="77">
        <f t="shared" si="131"/>
        <v>672.59627990002502</v>
      </c>
      <c r="E425" s="59">
        <f t="shared" si="145"/>
        <v>0.51900000000000035</v>
      </c>
      <c r="F425" s="59">
        <f t="shared" si="146"/>
        <v>6.1899999999999107</v>
      </c>
      <c r="G425" s="59">
        <f t="shared" si="150"/>
        <v>3.0949999999999553</v>
      </c>
      <c r="H425" s="59">
        <f t="shared" si="150"/>
        <v>3.0949999999999553</v>
      </c>
      <c r="I425" s="60">
        <f t="shared" si="133"/>
        <v>3.6936099999999552</v>
      </c>
      <c r="J425" s="61">
        <f t="shared" si="134"/>
        <v>35.381182530248552</v>
      </c>
      <c r="K425" s="73">
        <f t="shared" si="135"/>
        <v>1.6838896851980378E+25</v>
      </c>
      <c r="L425" s="74">
        <f t="shared" si="148"/>
        <v>83.80000000000004</v>
      </c>
      <c r="M425" s="79">
        <v>419</v>
      </c>
      <c r="N425" s="51">
        <f t="shared" si="136"/>
        <v>419</v>
      </c>
      <c r="O425" s="51">
        <f t="shared" si="137"/>
        <v>10</v>
      </c>
      <c r="P425" s="51">
        <v>1</v>
      </c>
      <c r="R425" s="63">
        <f t="shared" si="138"/>
        <v>1.7562016034443635E+19</v>
      </c>
      <c r="S425" s="63">
        <f t="shared" si="139"/>
        <v>7.358484718431883E+21</v>
      </c>
      <c r="T425" s="63">
        <f t="shared" si="140"/>
        <v>1.6838896851980378E+26</v>
      </c>
      <c r="U425" s="63">
        <f t="shared" si="141"/>
        <v>8.4194484259901895E+26</v>
      </c>
      <c r="V425" s="63">
        <f t="shared" si="142"/>
        <v>360174.93333333335</v>
      </c>
      <c r="W425" s="51">
        <f t="shared" si="143"/>
        <v>22883.647240309554</v>
      </c>
      <c r="X425" s="72">
        <f t="shared" si="144"/>
        <v>34.02285728328885</v>
      </c>
    </row>
    <row r="426" spans="1:24">
      <c r="A426" s="74">
        <v>8192</v>
      </c>
      <c r="B426" s="74">
        <f t="shared" si="132"/>
        <v>14</v>
      </c>
      <c r="C426" s="78">
        <v>19.010000000000002</v>
      </c>
      <c r="D426" s="77">
        <f t="shared" si="131"/>
        <v>676.66931439997245</v>
      </c>
      <c r="E426" s="59">
        <f t="shared" si="145"/>
        <v>0.52000000000000035</v>
      </c>
      <c r="F426" s="59">
        <f t="shared" si="146"/>
        <v>6.1999999999999105</v>
      </c>
      <c r="G426" s="59">
        <f t="shared" si="150"/>
        <v>3.0999999999999552</v>
      </c>
      <c r="H426" s="59">
        <f t="shared" si="150"/>
        <v>3.0999999999999552</v>
      </c>
      <c r="I426" s="60">
        <f t="shared" si="133"/>
        <v>3.7039999999999553</v>
      </c>
      <c r="J426" s="61">
        <f t="shared" si="134"/>
        <v>35.595439999998547</v>
      </c>
      <c r="K426" s="73">
        <f t="shared" si="135"/>
        <v>1.9342813113834608E+25</v>
      </c>
      <c r="L426" s="74">
        <f t="shared" si="148"/>
        <v>84.000000000000043</v>
      </c>
      <c r="M426" s="79">
        <v>420</v>
      </c>
      <c r="N426" s="51">
        <f t="shared" si="136"/>
        <v>420</v>
      </c>
      <c r="O426" s="51">
        <f t="shared" si="137"/>
        <v>10</v>
      </c>
      <c r="P426" s="51">
        <v>13</v>
      </c>
      <c r="R426" s="63">
        <f t="shared" si="138"/>
        <v>2.2830620844776725E+20</v>
      </c>
      <c r="S426" s="63">
        <f t="shared" si="139"/>
        <v>9.5888607548062239E+22</v>
      </c>
      <c r="T426" s="63">
        <f t="shared" si="140"/>
        <v>1.934281311383461E+26</v>
      </c>
      <c r="U426" s="63">
        <f t="shared" si="141"/>
        <v>9.6714065569173055E+26</v>
      </c>
      <c r="V426" s="63">
        <f t="shared" si="142"/>
        <v>360448</v>
      </c>
      <c r="W426" s="51">
        <f t="shared" si="143"/>
        <v>2017.2170196693505</v>
      </c>
      <c r="X426" s="72">
        <f t="shared" si="144"/>
        <v>2.9810972313087536</v>
      </c>
    </row>
    <row r="427" spans="1:24">
      <c r="A427" s="74">
        <v>8192</v>
      </c>
      <c r="B427" s="74">
        <f t="shared" si="132"/>
        <v>14.033333333333333</v>
      </c>
      <c r="C427" s="78">
        <v>19.010000000000002</v>
      </c>
      <c r="D427" s="77">
        <f t="shared" si="131"/>
        <v>680.7617809314246</v>
      </c>
      <c r="E427" s="59">
        <f t="shared" si="145"/>
        <v>0.52100000000000035</v>
      </c>
      <c r="F427" s="59">
        <f t="shared" si="146"/>
        <v>6.2099999999999103</v>
      </c>
      <c r="G427" s="59">
        <f t="shared" si="150"/>
        <v>3.1049999999999551</v>
      </c>
      <c r="H427" s="59">
        <f t="shared" si="150"/>
        <v>3.1049999999999551</v>
      </c>
      <c r="I427" s="60">
        <f t="shared" si="133"/>
        <v>3.7144099999999551</v>
      </c>
      <c r="J427" s="61">
        <f t="shared" si="134"/>
        <v>35.810719670248531</v>
      </c>
      <c r="K427" s="73">
        <f t="shared" si="135"/>
        <v>2.2219057604876889E+25</v>
      </c>
      <c r="L427" s="74">
        <f t="shared" si="148"/>
        <v>84.200000000000045</v>
      </c>
      <c r="M427" s="79">
        <v>421</v>
      </c>
      <c r="N427" s="51">
        <f t="shared" si="136"/>
        <v>421</v>
      </c>
      <c r="O427" s="51">
        <f t="shared" si="137"/>
        <v>10</v>
      </c>
      <c r="P427" s="51">
        <v>1</v>
      </c>
      <c r="R427" s="63">
        <f t="shared" si="138"/>
        <v>2.2830620844776725E+20</v>
      </c>
      <c r="S427" s="63">
        <f t="shared" si="139"/>
        <v>9.6116913756510016E+22</v>
      </c>
      <c r="T427" s="63">
        <f t="shared" si="140"/>
        <v>2.2219057604876888E+26</v>
      </c>
      <c r="U427" s="63">
        <f t="shared" si="141"/>
        <v>1.1109528802438445E+27</v>
      </c>
      <c r="V427" s="63">
        <f t="shared" si="142"/>
        <v>360721.06666666665</v>
      </c>
      <c r="W427" s="51">
        <f t="shared" si="143"/>
        <v>2311.6698962228161</v>
      </c>
      <c r="X427" s="72">
        <f t="shared" si="144"/>
        <v>3.3957104540445378</v>
      </c>
    </row>
    <row r="428" spans="1:24">
      <c r="A428" s="74">
        <v>8192</v>
      </c>
      <c r="B428" s="74">
        <f t="shared" si="132"/>
        <v>14.066666666666666</v>
      </c>
      <c r="C428" s="78">
        <v>19.010000000000002</v>
      </c>
      <c r="D428" s="77">
        <f t="shared" si="131"/>
        <v>684.87374456561213</v>
      </c>
      <c r="E428" s="59">
        <f t="shared" si="145"/>
        <v>0.52200000000000035</v>
      </c>
      <c r="F428" s="59">
        <f t="shared" si="146"/>
        <v>6.21999999999991</v>
      </c>
      <c r="G428" s="59">
        <f t="shared" si="150"/>
        <v>3.109999999999955</v>
      </c>
      <c r="H428" s="59">
        <f t="shared" si="150"/>
        <v>3.109999999999955</v>
      </c>
      <c r="I428" s="60">
        <f t="shared" si="133"/>
        <v>3.7248399999999551</v>
      </c>
      <c r="J428" s="61">
        <f t="shared" si="134"/>
        <v>36.027024963998528</v>
      </c>
      <c r="K428" s="73">
        <f t="shared" si="135"/>
        <v>2.5522994920306451E+25</v>
      </c>
      <c r="L428" s="74">
        <f t="shared" si="148"/>
        <v>84.400000000000034</v>
      </c>
      <c r="M428" s="79">
        <v>422</v>
      </c>
      <c r="N428" s="51">
        <f t="shared" si="136"/>
        <v>422</v>
      </c>
      <c r="O428" s="51">
        <f t="shared" si="137"/>
        <v>10</v>
      </c>
      <c r="P428" s="51">
        <v>1</v>
      </c>
      <c r="R428" s="63">
        <f t="shared" si="138"/>
        <v>2.2830620844776725E+20</v>
      </c>
      <c r="S428" s="63">
        <f t="shared" si="139"/>
        <v>9.6345219964957775E+22</v>
      </c>
      <c r="T428" s="63">
        <f t="shared" si="140"/>
        <v>2.5522994920306451E+26</v>
      </c>
      <c r="U428" s="63">
        <f t="shared" si="141"/>
        <v>1.2761497460153227E+27</v>
      </c>
      <c r="V428" s="63">
        <f t="shared" si="142"/>
        <v>360994.1333333333</v>
      </c>
      <c r="W428" s="51">
        <f t="shared" si="143"/>
        <v>2649.118962994693</v>
      </c>
      <c r="X428" s="72">
        <f t="shared" si="144"/>
        <v>3.8680398891257286</v>
      </c>
    </row>
    <row r="429" spans="1:24">
      <c r="A429" s="74">
        <v>8192</v>
      </c>
      <c r="B429" s="74">
        <f t="shared" si="132"/>
        <v>14.1</v>
      </c>
      <c r="C429" s="78">
        <v>19.010000000000002</v>
      </c>
      <c r="D429" s="77">
        <f t="shared" si="131"/>
        <v>689.0052704878243</v>
      </c>
      <c r="E429" s="59">
        <f t="shared" si="145"/>
        <v>0.52300000000000035</v>
      </c>
      <c r="F429" s="59">
        <f t="shared" si="146"/>
        <v>6.2299999999999098</v>
      </c>
      <c r="G429" s="59">
        <f t="shared" si="150"/>
        <v>3.1149999999999549</v>
      </c>
      <c r="H429" s="59">
        <f t="shared" si="150"/>
        <v>3.1149999999999549</v>
      </c>
      <c r="I429" s="60">
        <f t="shared" si="133"/>
        <v>3.7352899999999547</v>
      </c>
      <c r="J429" s="61">
        <f t="shared" si="134"/>
        <v>36.244359310248512</v>
      </c>
      <c r="K429" s="73">
        <f t="shared" si="135"/>
        <v>2.9318222279553705E+25</v>
      </c>
      <c r="L429" s="74">
        <f t="shared" si="148"/>
        <v>84.600000000000037</v>
      </c>
      <c r="M429" s="79">
        <v>423</v>
      </c>
      <c r="N429" s="51">
        <f t="shared" si="136"/>
        <v>423</v>
      </c>
      <c r="O429" s="51">
        <f t="shared" si="137"/>
        <v>10</v>
      </c>
      <c r="P429" s="51">
        <v>1</v>
      </c>
      <c r="R429" s="63">
        <f t="shared" si="138"/>
        <v>2.2830620844776725E+20</v>
      </c>
      <c r="S429" s="63">
        <f t="shared" si="139"/>
        <v>9.6573526173405552E+22</v>
      </c>
      <c r="T429" s="63">
        <f t="shared" si="140"/>
        <v>2.9318222279553707E+26</v>
      </c>
      <c r="U429" s="63">
        <f t="shared" si="141"/>
        <v>1.4659111139776854E+27</v>
      </c>
      <c r="V429" s="63">
        <f t="shared" si="142"/>
        <v>361267.20000000001</v>
      </c>
      <c r="W429" s="51">
        <f t="shared" si="143"/>
        <v>3035.8446503144637</v>
      </c>
      <c r="X429" s="72">
        <f t="shared" si="144"/>
        <v>4.4061268909671005</v>
      </c>
    </row>
    <row r="430" spans="1:24">
      <c r="A430" s="74">
        <v>8192</v>
      </c>
      <c r="B430" s="74">
        <f t="shared" si="132"/>
        <v>14.133333333333333</v>
      </c>
      <c r="C430" s="78">
        <v>19.010000000000002</v>
      </c>
      <c r="D430" s="77">
        <f t="shared" si="131"/>
        <v>693.15642399741159</v>
      </c>
      <c r="E430" s="59">
        <f t="shared" si="145"/>
        <v>0.52400000000000035</v>
      </c>
      <c r="F430" s="59">
        <f t="shared" si="146"/>
        <v>6.2399999999999096</v>
      </c>
      <c r="G430" s="59">
        <f t="shared" si="150"/>
        <v>3.1199999999999548</v>
      </c>
      <c r="H430" s="59">
        <f t="shared" si="150"/>
        <v>3.1199999999999548</v>
      </c>
      <c r="I430" s="60">
        <f t="shared" si="133"/>
        <v>3.7457599999999545</v>
      </c>
      <c r="J430" s="61">
        <f t="shared" si="134"/>
        <v>36.462726143998502</v>
      </c>
      <c r="K430" s="73">
        <f t="shared" si="135"/>
        <v>3.3677793703960761E+25</v>
      </c>
      <c r="L430" s="74">
        <f t="shared" si="148"/>
        <v>84.80000000000004</v>
      </c>
      <c r="M430" s="79">
        <v>424</v>
      </c>
      <c r="N430" s="51">
        <f t="shared" si="136"/>
        <v>424</v>
      </c>
      <c r="O430" s="51">
        <f t="shared" si="137"/>
        <v>10</v>
      </c>
      <c r="P430" s="51">
        <v>1</v>
      </c>
      <c r="R430" s="63">
        <f t="shared" si="138"/>
        <v>2.2830620844776725E+20</v>
      </c>
      <c r="S430" s="63">
        <f t="shared" si="139"/>
        <v>9.6801832381853311E+22</v>
      </c>
      <c r="T430" s="63">
        <f t="shared" si="140"/>
        <v>3.3677793703960762E+26</v>
      </c>
      <c r="U430" s="63">
        <f t="shared" si="141"/>
        <v>1.6838896851980382E+27</v>
      </c>
      <c r="V430" s="63">
        <f t="shared" si="142"/>
        <v>361540.26666666666</v>
      </c>
      <c r="W430" s="51">
        <f t="shared" si="143"/>
        <v>3479.0450630223895</v>
      </c>
      <c r="X430" s="72">
        <f t="shared" si="144"/>
        <v>5.0191341269822543</v>
      </c>
    </row>
    <row r="431" spans="1:24">
      <c r="A431" s="74">
        <v>8192</v>
      </c>
      <c r="B431" s="74">
        <f t="shared" si="132"/>
        <v>14.166666666666666</v>
      </c>
      <c r="C431" s="78">
        <v>19.010000000000002</v>
      </c>
      <c r="D431" s="77">
        <f t="shared" si="131"/>
        <v>697.32727050778396</v>
      </c>
      <c r="E431" s="59">
        <f t="shared" si="145"/>
        <v>0.52500000000000036</v>
      </c>
      <c r="F431" s="59">
        <f t="shared" si="146"/>
        <v>6.2499999999999094</v>
      </c>
      <c r="G431" s="59">
        <f t="shared" si="150"/>
        <v>3.1249999999999547</v>
      </c>
      <c r="H431" s="59">
        <f t="shared" si="150"/>
        <v>3.1249999999999547</v>
      </c>
      <c r="I431" s="60">
        <f t="shared" si="133"/>
        <v>3.7562499999999543</v>
      </c>
      <c r="J431" s="61">
        <f t="shared" si="134"/>
        <v>36.682128906248494</v>
      </c>
      <c r="K431" s="73">
        <f t="shared" si="135"/>
        <v>3.8685626227669233E+25</v>
      </c>
      <c r="L431" s="74">
        <f t="shared" si="148"/>
        <v>85.000000000000043</v>
      </c>
      <c r="M431" s="79">
        <v>425</v>
      </c>
      <c r="N431" s="51">
        <f t="shared" si="136"/>
        <v>425</v>
      </c>
      <c r="O431" s="51">
        <f t="shared" si="137"/>
        <v>10</v>
      </c>
      <c r="P431" s="51">
        <v>1</v>
      </c>
      <c r="R431" s="63">
        <f t="shared" si="138"/>
        <v>2.2830620844776725E+20</v>
      </c>
      <c r="S431" s="63">
        <f t="shared" si="139"/>
        <v>9.7030138590301088E+22</v>
      </c>
      <c r="T431" s="63">
        <f t="shared" si="140"/>
        <v>3.8685626227669233E+26</v>
      </c>
      <c r="U431" s="63">
        <f t="shared" si="141"/>
        <v>1.9342813113834617E+27</v>
      </c>
      <c r="V431" s="63">
        <f t="shared" si="142"/>
        <v>361813.33333333331</v>
      </c>
      <c r="W431" s="51">
        <f t="shared" si="143"/>
        <v>3986.9701094641291</v>
      </c>
      <c r="X431" s="72">
        <f t="shared" si="144"/>
        <v>5.7175020655091737</v>
      </c>
    </row>
    <row r="432" spans="1:24">
      <c r="A432" s="74">
        <v>8192</v>
      </c>
      <c r="B432" s="74">
        <f t="shared" si="132"/>
        <v>14.2</v>
      </c>
      <c r="C432" s="78">
        <v>19.010000000000002</v>
      </c>
      <c r="D432" s="77">
        <f t="shared" si="131"/>
        <v>701.51787554641123</v>
      </c>
      <c r="E432" s="59">
        <f t="shared" si="145"/>
        <v>0.52600000000000036</v>
      </c>
      <c r="F432" s="59">
        <f t="shared" si="146"/>
        <v>6.2599999999999092</v>
      </c>
      <c r="G432" s="59">
        <f t="shared" si="150"/>
        <v>3.1299999999999546</v>
      </c>
      <c r="H432" s="59">
        <f t="shared" si="150"/>
        <v>3.1299999999999546</v>
      </c>
      <c r="I432" s="60">
        <f t="shared" si="133"/>
        <v>3.7667599999999544</v>
      </c>
      <c r="J432" s="61">
        <f t="shared" si="134"/>
        <v>36.902571043998485</v>
      </c>
      <c r="K432" s="73">
        <f t="shared" si="135"/>
        <v>4.4438115209753804E+25</v>
      </c>
      <c r="L432" s="74">
        <f t="shared" si="148"/>
        <v>85.200000000000045</v>
      </c>
      <c r="M432" s="79">
        <v>426</v>
      </c>
      <c r="N432" s="51">
        <f t="shared" si="136"/>
        <v>426</v>
      </c>
      <c r="O432" s="51">
        <f t="shared" si="137"/>
        <v>10</v>
      </c>
      <c r="P432" s="51">
        <v>1</v>
      </c>
      <c r="R432" s="63">
        <f t="shared" si="138"/>
        <v>2.2830620844776725E+20</v>
      </c>
      <c r="S432" s="63">
        <f t="shared" si="139"/>
        <v>9.7258444798748848E+22</v>
      </c>
      <c r="T432" s="63">
        <f t="shared" si="140"/>
        <v>4.4438115209753804E+26</v>
      </c>
      <c r="U432" s="63">
        <f t="shared" si="141"/>
        <v>2.2219057604876901E+27</v>
      </c>
      <c r="V432" s="63">
        <f t="shared" si="142"/>
        <v>362086.40000000002</v>
      </c>
      <c r="W432" s="51">
        <f t="shared" si="143"/>
        <v>4569.0752408911094</v>
      </c>
      <c r="X432" s="72">
        <f t="shared" si="144"/>
        <v>6.5131273202871185</v>
      </c>
    </row>
    <row r="433" spans="1:24">
      <c r="A433" s="74">
        <v>8192</v>
      </c>
      <c r="B433" s="74">
        <f t="shared" si="132"/>
        <v>14.233333333333333</v>
      </c>
      <c r="C433" s="78">
        <v>19.010000000000002</v>
      </c>
      <c r="D433" s="77">
        <f t="shared" si="131"/>
        <v>705.7283047548234</v>
      </c>
      <c r="E433" s="59">
        <f t="shared" si="145"/>
        <v>0.52700000000000036</v>
      </c>
      <c r="F433" s="59">
        <f t="shared" si="146"/>
        <v>6.269999999999909</v>
      </c>
      <c r="G433" s="59">
        <f t="shared" si="150"/>
        <v>3.1349999999999545</v>
      </c>
      <c r="H433" s="59">
        <f t="shared" si="150"/>
        <v>3.1349999999999545</v>
      </c>
      <c r="I433" s="60">
        <f t="shared" si="133"/>
        <v>3.7772899999999536</v>
      </c>
      <c r="J433" s="61">
        <f t="shared" si="134"/>
        <v>37.124056010248466</v>
      </c>
      <c r="K433" s="73">
        <f t="shared" si="135"/>
        <v>5.104598984061292E+25</v>
      </c>
      <c r="L433" s="74">
        <f t="shared" si="148"/>
        <v>85.400000000000048</v>
      </c>
      <c r="M433" s="79">
        <v>427</v>
      </c>
      <c r="N433" s="51">
        <f t="shared" si="136"/>
        <v>427</v>
      </c>
      <c r="O433" s="51">
        <f t="shared" si="137"/>
        <v>10</v>
      </c>
      <c r="P433" s="51">
        <v>1</v>
      </c>
      <c r="R433" s="63">
        <f t="shared" si="138"/>
        <v>2.2830620844776725E+20</v>
      </c>
      <c r="S433" s="63">
        <f t="shared" si="139"/>
        <v>9.7486751007196607E+22</v>
      </c>
      <c r="T433" s="63">
        <f t="shared" si="140"/>
        <v>5.1045989840612923E+26</v>
      </c>
      <c r="U433" s="63">
        <f t="shared" si="141"/>
        <v>2.5522994920306464E+27</v>
      </c>
      <c r="V433" s="63">
        <f t="shared" si="142"/>
        <v>362359.46666666667</v>
      </c>
      <c r="W433" s="51">
        <f t="shared" si="143"/>
        <v>5236.1976692447815</v>
      </c>
      <c r="X433" s="72">
        <f t="shared" si="144"/>
        <v>7.4195659065479678</v>
      </c>
    </row>
    <row r="434" spans="1:24">
      <c r="A434" s="74">
        <v>8192</v>
      </c>
      <c r="B434" s="74">
        <f t="shared" si="132"/>
        <v>14.266666666666667</v>
      </c>
      <c r="C434" s="78">
        <v>19.010000000000002</v>
      </c>
      <c r="D434" s="77">
        <f t="shared" si="131"/>
        <v>709.95862388861065</v>
      </c>
      <c r="E434" s="59">
        <f t="shared" si="145"/>
        <v>0.52800000000000036</v>
      </c>
      <c r="F434" s="59">
        <f t="shared" si="146"/>
        <v>6.2799999999999088</v>
      </c>
      <c r="G434" s="59">
        <f t="shared" si="150"/>
        <v>3.1399999999999544</v>
      </c>
      <c r="H434" s="59">
        <f t="shared" si="150"/>
        <v>3.1399999999999544</v>
      </c>
      <c r="I434" s="60">
        <f t="shared" si="133"/>
        <v>3.7878399999999535</v>
      </c>
      <c r="J434" s="61">
        <f t="shared" si="134"/>
        <v>37.346587263998451</v>
      </c>
      <c r="K434" s="73">
        <f t="shared" si="135"/>
        <v>5.8636444559107427E+25</v>
      </c>
      <c r="L434" s="74">
        <f t="shared" si="148"/>
        <v>85.600000000000051</v>
      </c>
      <c r="M434" s="79">
        <v>428</v>
      </c>
      <c r="N434" s="51">
        <f t="shared" si="136"/>
        <v>428</v>
      </c>
      <c r="O434" s="51">
        <f t="shared" si="137"/>
        <v>10</v>
      </c>
      <c r="P434" s="51">
        <v>1</v>
      </c>
      <c r="R434" s="63">
        <f t="shared" si="138"/>
        <v>2.2830620844776725E+20</v>
      </c>
      <c r="S434" s="63">
        <f t="shared" si="139"/>
        <v>9.7715057215644384E+22</v>
      </c>
      <c r="T434" s="63">
        <f t="shared" si="140"/>
        <v>5.8636444559107427E+26</v>
      </c>
      <c r="U434" s="63">
        <f t="shared" si="141"/>
        <v>2.9318222279553714E+27</v>
      </c>
      <c r="V434" s="63">
        <f t="shared" si="142"/>
        <v>362632.53333333333</v>
      </c>
      <c r="W434" s="51">
        <f t="shared" si="143"/>
        <v>6000.7583508552261</v>
      </c>
      <c r="X434" s="72">
        <f t="shared" si="144"/>
        <v>8.4522648911392313</v>
      </c>
    </row>
    <row r="435" spans="1:24">
      <c r="A435" s="74">
        <v>8192</v>
      </c>
      <c r="B435" s="74">
        <f t="shared" si="132"/>
        <v>14.3</v>
      </c>
      <c r="C435" s="78">
        <v>19.010000000000002</v>
      </c>
      <c r="D435" s="77">
        <f t="shared" si="131"/>
        <v>714.20889881742312</v>
      </c>
      <c r="E435" s="59">
        <f t="shared" si="145"/>
        <v>0.52900000000000036</v>
      </c>
      <c r="F435" s="59">
        <f t="shared" si="146"/>
        <v>6.2899999999999086</v>
      </c>
      <c r="G435" s="59">
        <f t="shared" si="150"/>
        <v>3.1449999999999543</v>
      </c>
      <c r="H435" s="59">
        <f t="shared" si="150"/>
        <v>3.1449999999999543</v>
      </c>
      <c r="I435" s="60">
        <f t="shared" si="133"/>
        <v>3.7984099999999534</v>
      </c>
      <c r="J435" s="61">
        <f t="shared" si="134"/>
        <v>37.570168270248452</v>
      </c>
      <c r="K435" s="73">
        <f t="shared" si="135"/>
        <v>6.7355587407921538E+25</v>
      </c>
      <c r="L435" s="74">
        <f t="shared" si="148"/>
        <v>85.800000000000054</v>
      </c>
      <c r="M435" s="79">
        <v>429</v>
      </c>
      <c r="N435" s="51">
        <f t="shared" si="136"/>
        <v>429</v>
      </c>
      <c r="O435" s="51">
        <f t="shared" si="137"/>
        <v>10</v>
      </c>
      <c r="P435" s="51">
        <v>1</v>
      </c>
      <c r="R435" s="63">
        <f t="shared" si="138"/>
        <v>2.2830620844776725E+20</v>
      </c>
      <c r="S435" s="63">
        <f t="shared" si="139"/>
        <v>9.7943363424092143E+22</v>
      </c>
      <c r="T435" s="63">
        <f t="shared" si="140"/>
        <v>6.7355587407921538E+26</v>
      </c>
      <c r="U435" s="63">
        <f t="shared" si="141"/>
        <v>3.3677793703960769E+27</v>
      </c>
      <c r="V435" s="63">
        <f t="shared" si="142"/>
        <v>362905.59999999998</v>
      </c>
      <c r="W435" s="51">
        <f t="shared" si="143"/>
        <v>6876.9935045291068</v>
      </c>
      <c r="X435" s="72">
        <f t="shared" si="144"/>
        <v>9.6288264062740385</v>
      </c>
    </row>
    <row r="436" spans="1:24">
      <c r="A436" s="74">
        <v>8192</v>
      </c>
      <c r="B436" s="74">
        <f t="shared" si="132"/>
        <v>14.333333333333334</v>
      </c>
      <c r="C436" s="78">
        <v>19.010000000000002</v>
      </c>
      <c r="D436" s="77">
        <f t="shared" si="131"/>
        <v>718.47919552497035</v>
      </c>
      <c r="E436" s="59">
        <f t="shared" si="145"/>
        <v>0.53000000000000036</v>
      </c>
      <c r="F436" s="59">
        <f t="shared" si="146"/>
        <v>6.2999999999999083</v>
      </c>
      <c r="G436" s="59">
        <f t="shared" si="150"/>
        <v>3.1499999999999542</v>
      </c>
      <c r="H436" s="59">
        <f t="shared" si="150"/>
        <v>3.1499999999999542</v>
      </c>
      <c r="I436" s="60">
        <f t="shared" si="133"/>
        <v>3.8089999999999535</v>
      </c>
      <c r="J436" s="61">
        <f t="shared" si="134"/>
        <v>37.79480249999844</v>
      </c>
      <c r="K436" s="73">
        <f t="shared" si="135"/>
        <v>7.7371252455338483E+25</v>
      </c>
      <c r="L436" s="74">
        <f t="shared" si="148"/>
        <v>86.000000000000043</v>
      </c>
      <c r="M436" s="79">
        <v>430</v>
      </c>
      <c r="N436" s="51">
        <f t="shared" si="136"/>
        <v>430</v>
      </c>
      <c r="O436" s="51">
        <f t="shared" si="137"/>
        <v>10</v>
      </c>
      <c r="P436" s="51">
        <v>1</v>
      </c>
      <c r="R436" s="63">
        <f t="shared" si="138"/>
        <v>2.2830620844776725E+20</v>
      </c>
      <c r="S436" s="63">
        <f t="shared" si="139"/>
        <v>9.817166963253992E+22</v>
      </c>
      <c r="T436" s="63">
        <f t="shared" si="140"/>
        <v>7.737125245533848E+26</v>
      </c>
      <c r="U436" s="63">
        <f t="shared" si="141"/>
        <v>3.8685626227669239E+27</v>
      </c>
      <c r="V436" s="63">
        <f t="shared" si="142"/>
        <v>363178.66666666669</v>
      </c>
      <c r="W436" s="51">
        <f t="shared" si="143"/>
        <v>7881.2199838244424</v>
      </c>
      <c r="X436" s="72">
        <f t="shared" si="144"/>
        <v>10.969308551886295</v>
      </c>
    </row>
    <row r="437" spans="1:24">
      <c r="A437" s="74">
        <v>8192</v>
      </c>
      <c r="B437" s="74">
        <f t="shared" si="132"/>
        <v>14.366666666666667</v>
      </c>
      <c r="C437" s="78">
        <v>19.010000000000002</v>
      </c>
      <c r="D437" s="77">
        <f t="shared" si="131"/>
        <v>722.76958010902274</v>
      </c>
      <c r="E437" s="59">
        <f t="shared" si="145"/>
        <v>0.53100000000000036</v>
      </c>
      <c r="F437" s="59">
        <f t="shared" si="146"/>
        <v>6.3099999999999081</v>
      </c>
      <c r="G437" s="59">
        <f t="shared" si="150"/>
        <v>3.1549999999999541</v>
      </c>
      <c r="H437" s="59">
        <f t="shared" si="150"/>
        <v>3.1549999999999541</v>
      </c>
      <c r="I437" s="60">
        <f t="shared" si="133"/>
        <v>3.8196099999999529</v>
      </c>
      <c r="J437" s="61">
        <f t="shared" si="134"/>
        <v>38.020493430248429</v>
      </c>
      <c r="K437" s="73">
        <f t="shared" si="135"/>
        <v>8.8876230419507626E+25</v>
      </c>
      <c r="L437" s="74">
        <f t="shared" si="148"/>
        <v>86.200000000000045</v>
      </c>
      <c r="M437" s="79">
        <v>431</v>
      </c>
      <c r="N437" s="51">
        <f t="shared" si="136"/>
        <v>431</v>
      </c>
      <c r="O437" s="51">
        <f t="shared" si="137"/>
        <v>10</v>
      </c>
      <c r="P437" s="51">
        <v>1</v>
      </c>
      <c r="R437" s="63">
        <f t="shared" si="138"/>
        <v>2.2830620844776725E+20</v>
      </c>
      <c r="S437" s="63">
        <f t="shared" si="139"/>
        <v>9.8399975840987679E+22</v>
      </c>
      <c r="T437" s="63">
        <f t="shared" si="140"/>
        <v>8.8876230419507622E+26</v>
      </c>
      <c r="U437" s="63">
        <f t="shared" si="141"/>
        <v>4.4438115209753812E+27</v>
      </c>
      <c r="V437" s="63">
        <f t="shared" si="142"/>
        <v>363451.73333333334</v>
      </c>
      <c r="W437" s="51">
        <f t="shared" si="143"/>
        <v>9032.1394553114296</v>
      </c>
      <c r="X437" s="72">
        <f t="shared" si="144"/>
        <v>12.496568344712321</v>
      </c>
    </row>
    <row r="438" spans="1:24">
      <c r="A438" s="74">
        <v>8192</v>
      </c>
      <c r="B438" s="74">
        <f t="shared" si="132"/>
        <v>14.4</v>
      </c>
      <c r="C438" s="78">
        <v>19.010000000000002</v>
      </c>
      <c r="D438" s="77">
        <f t="shared" si="131"/>
        <v>727.08011878140985</v>
      </c>
      <c r="E438" s="59">
        <f t="shared" si="145"/>
        <v>0.53200000000000036</v>
      </c>
      <c r="F438" s="59">
        <f t="shared" si="146"/>
        <v>6.3199999999999079</v>
      </c>
      <c r="G438" s="59">
        <f t="shared" si="150"/>
        <v>3.159999999999954</v>
      </c>
      <c r="H438" s="59">
        <f t="shared" si="150"/>
        <v>3.159999999999954</v>
      </c>
      <c r="I438" s="60">
        <f t="shared" si="133"/>
        <v>3.8302399999999528</v>
      </c>
      <c r="J438" s="61">
        <f t="shared" si="134"/>
        <v>38.247244543998413</v>
      </c>
      <c r="K438" s="73">
        <f t="shared" si="135"/>
        <v>1.0209197968122586E+26</v>
      </c>
      <c r="L438" s="74">
        <f t="shared" si="148"/>
        <v>86.400000000000048</v>
      </c>
      <c r="M438" s="79">
        <v>432</v>
      </c>
      <c r="N438" s="51">
        <f t="shared" si="136"/>
        <v>432</v>
      </c>
      <c r="O438" s="51">
        <f t="shared" si="137"/>
        <v>10</v>
      </c>
      <c r="P438" s="51">
        <v>1</v>
      </c>
      <c r="R438" s="63">
        <f t="shared" si="138"/>
        <v>2.2830620844776725E+20</v>
      </c>
      <c r="S438" s="63">
        <f t="shared" si="139"/>
        <v>9.8628282049435456E+22</v>
      </c>
      <c r="T438" s="63">
        <f t="shared" si="140"/>
        <v>1.0209197968122586E+27</v>
      </c>
      <c r="U438" s="63">
        <f t="shared" si="141"/>
        <v>5.1045989840612928E+27</v>
      </c>
      <c r="V438" s="63">
        <f t="shared" si="142"/>
        <v>363724.79999999999</v>
      </c>
      <c r="W438" s="51">
        <f t="shared" si="143"/>
        <v>10351.187059108897</v>
      </c>
      <c r="X438" s="72">
        <f t="shared" si="144"/>
        <v>14.236652594018857</v>
      </c>
    </row>
    <row r="439" spans="1:24">
      <c r="A439" s="74">
        <v>8192</v>
      </c>
      <c r="B439" s="74">
        <f t="shared" si="132"/>
        <v>14.433333333333334</v>
      </c>
      <c r="C439" s="78">
        <v>19.010000000000002</v>
      </c>
      <c r="D439" s="77">
        <f t="shared" si="131"/>
        <v>731.41087786802223</v>
      </c>
      <c r="E439" s="59">
        <f t="shared" si="145"/>
        <v>0.53300000000000036</v>
      </c>
      <c r="F439" s="59">
        <f t="shared" si="146"/>
        <v>6.3299999999999077</v>
      </c>
      <c r="G439" s="59">
        <f t="shared" si="150"/>
        <v>3.1649999999999539</v>
      </c>
      <c r="H439" s="59">
        <f t="shared" si="150"/>
        <v>3.1649999999999539</v>
      </c>
      <c r="I439" s="60">
        <f t="shared" si="133"/>
        <v>3.8408899999999528</v>
      </c>
      <c r="J439" s="61">
        <f t="shared" si="134"/>
        <v>38.475059330248406</v>
      </c>
      <c r="K439" s="73">
        <f t="shared" si="135"/>
        <v>1.1727288911821489E+26</v>
      </c>
      <c r="L439" s="74">
        <f t="shared" si="148"/>
        <v>86.600000000000051</v>
      </c>
      <c r="M439" s="79">
        <v>433</v>
      </c>
      <c r="N439" s="51">
        <f t="shared" si="136"/>
        <v>433</v>
      </c>
      <c r="O439" s="51">
        <f t="shared" si="137"/>
        <v>10</v>
      </c>
      <c r="P439" s="51">
        <v>1</v>
      </c>
      <c r="R439" s="63">
        <f t="shared" si="138"/>
        <v>2.2830620844776725E+20</v>
      </c>
      <c r="S439" s="63">
        <f t="shared" si="139"/>
        <v>9.8856588257883215E+22</v>
      </c>
      <c r="T439" s="63">
        <f t="shared" si="140"/>
        <v>1.1727288911821488E+27</v>
      </c>
      <c r="U439" s="63">
        <f t="shared" si="141"/>
        <v>5.8636444559107438E+27</v>
      </c>
      <c r="V439" s="63">
        <f t="shared" si="142"/>
        <v>363997.8666666667</v>
      </c>
      <c r="W439" s="51">
        <f t="shared" si="143"/>
        <v>11862.931058503638</v>
      </c>
      <c r="X439" s="72">
        <f t="shared" si="144"/>
        <v>16.219243406773913</v>
      </c>
    </row>
    <row r="440" spans="1:24">
      <c r="A440" s="74">
        <v>8192</v>
      </c>
      <c r="B440" s="74">
        <f t="shared" si="132"/>
        <v>14.466666666666667</v>
      </c>
      <c r="C440" s="78">
        <v>19.010000000000002</v>
      </c>
      <c r="D440" s="77">
        <f t="shared" si="131"/>
        <v>735.76192380880946</v>
      </c>
      <c r="E440" s="59">
        <f t="shared" si="145"/>
        <v>0.53400000000000036</v>
      </c>
      <c r="F440" s="59">
        <f t="shared" si="146"/>
        <v>6.3399999999999075</v>
      </c>
      <c r="G440" s="59">
        <f t="shared" ref="G440:H455" si="151">G439+0.5%</f>
        <v>3.1699999999999537</v>
      </c>
      <c r="H440" s="59">
        <f t="shared" si="151"/>
        <v>3.1699999999999537</v>
      </c>
      <c r="I440" s="60">
        <f t="shared" si="133"/>
        <v>3.8515599999999526</v>
      </c>
      <c r="J440" s="61">
        <f t="shared" si="134"/>
        <v>38.70394128399839</v>
      </c>
      <c r="K440" s="73">
        <f t="shared" si="135"/>
        <v>1.3471117481584315E+26</v>
      </c>
      <c r="L440" s="74">
        <f t="shared" si="148"/>
        <v>86.800000000000054</v>
      </c>
      <c r="M440" s="79">
        <v>434</v>
      </c>
      <c r="N440" s="51">
        <f t="shared" si="136"/>
        <v>434</v>
      </c>
      <c r="O440" s="51">
        <f t="shared" si="137"/>
        <v>10</v>
      </c>
      <c r="P440" s="51">
        <v>1</v>
      </c>
      <c r="R440" s="63">
        <f t="shared" si="138"/>
        <v>2.2830620844776725E+20</v>
      </c>
      <c r="S440" s="63">
        <f t="shared" si="139"/>
        <v>9.9084894466330992E+22</v>
      </c>
      <c r="T440" s="63">
        <f t="shared" si="140"/>
        <v>1.3471117481584313E+27</v>
      </c>
      <c r="U440" s="63">
        <f t="shared" si="141"/>
        <v>6.735558740792156E+27</v>
      </c>
      <c r="V440" s="63">
        <f t="shared" si="142"/>
        <v>364270.93333333335</v>
      </c>
      <c r="W440" s="51">
        <f t="shared" si="143"/>
        <v>13595.530937525289</v>
      </c>
      <c r="X440" s="72">
        <f t="shared" si="144"/>
        <v>18.478165963176615</v>
      </c>
    </row>
    <row r="441" spans="1:24">
      <c r="A441" s="74">
        <v>8192</v>
      </c>
      <c r="B441" s="74">
        <f t="shared" si="132"/>
        <v>14.5</v>
      </c>
      <c r="C441" s="78">
        <v>19.010000000000002</v>
      </c>
      <c r="D441" s="77">
        <f t="shared" si="131"/>
        <v>740.13332315778189</v>
      </c>
      <c r="E441" s="59">
        <f t="shared" si="145"/>
        <v>0.53500000000000036</v>
      </c>
      <c r="F441" s="59">
        <f t="shared" si="146"/>
        <v>6.3499999999999073</v>
      </c>
      <c r="G441" s="59">
        <f t="shared" si="151"/>
        <v>3.1749999999999536</v>
      </c>
      <c r="H441" s="59">
        <f t="shared" si="151"/>
        <v>3.1749999999999536</v>
      </c>
      <c r="I441" s="60">
        <f t="shared" si="133"/>
        <v>3.8622499999999524</v>
      </c>
      <c r="J441" s="61">
        <f t="shared" si="134"/>
        <v>38.933893906248386</v>
      </c>
      <c r="K441" s="73">
        <f t="shared" si="135"/>
        <v>1.5474250491067704E+26</v>
      </c>
      <c r="L441" s="74">
        <f t="shared" si="148"/>
        <v>87.000000000000043</v>
      </c>
      <c r="M441" s="79">
        <v>435</v>
      </c>
      <c r="N441" s="51">
        <f t="shared" si="136"/>
        <v>435</v>
      </c>
      <c r="O441" s="51">
        <f t="shared" si="137"/>
        <v>10</v>
      </c>
      <c r="P441" s="51">
        <v>1</v>
      </c>
      <c r="R441" s="63">
        <f t="shared" si="138"/>
        <v>2.2830620844776725E+20</v>
      </c>
      <c r="S441" s="63">
        <f t="shared" si="139"/>
        <v>9.9313200674778751E+22</v>
      </c>
      <c r="T441" s="63">
        <f t="shared" si="140"/>
        <v>1.5474250491067704E+27</v>
      </c>
      <c r="U441" s="63">
        <f t="shared" si="141"/>
        <v>7.7371252455338521E+27</v>
      </c>
      <c r="V441" s="63">
        <f t="shared" si="142"/>
        <v>364544</v>
      </c>
      <c r="W441" s="51">
        <f t="shared" si="143"/>
        <v>15581.262496756379</v>
      </c>
      <c r="X441" s="72">
        <f t="shared" si="144"/>
        <v>21.051967272975709</v>
      </c>
    </row>
    <row r="442" spans="1:24">
      <c r="A442" s="74">
        <v>8192</v>
      </c>
      <c r="B442" s="74">
        <f t="shared" si="132"/>
        <v>14.533333333333333</v>
      </c>
      <c r="C442" s="78">
        <v>19.010000000000002</v>
      </c>
      <c r="D442" s="77">
        <f t="shared" si="131"/>
        <v>744.52514258300903</v>
      </c>
      <c r="E442" s="59">
        <f t="shared" si="145"/>
        <v>0.53600000000000037</v>
      </c>
      <c r="F442" s="59">
        <f t="shared" si="146"/>
        <v>6.3599999999999071</v>
      </c>
      <c r="G442" s="59">
        <f t="shared" si="151"/>
        <v>3.1799999999999535</v>
      </c>
      <c r="H442" s="59">
        <f t="shared" si="151"/>
        <v>3.1799999999999535</v>
      </c>
      <c r="I442" s="60">
        <f t="shared" si="133"/>
        <v>3.872959999999952</v>
      </c>
      <c r="J442" s="61">
        <f t="shared" si="134"/>
        <v>39.164920703998369</v>
      </c>
      <c r="K442" s="73">
        <f t="shared" si="135"/>
        <v>1.7775246083901532E+26</v>
      </c>
      <c r="L442" s="74">
        <f t="shared" si="148"/>
        <v>87.200000000000045</v>
      </c>
      <c r="M442" s="79">
        <v>436</v>
      </c>
      <c r="N442" s="51">
        <f t="shared" si="136"/>
        <v>436</v>
      </c>
      <c r="O442" s="51">
        <f t="shared" si="137"/>
        <v>10</v>
      </c>
      <c r="P442" s="51">
        <v>1</v>
      </c>
      <c r="R442" s="63">
        <f t="shared" si="138"/>
        <v>2.2830620844776725E+20</v>
      </c>
      <c r="S442" s="63">
        <f t="shared" si="139"/>
        <v>9.9541506883226528E+22</v>
      </c>
      <c r="T442" s="63">
        <f t="shared" si="140"/>
        <v>1.7775246083901533E+27</v>
      </c>
      <c r="U442" s="63">
        <f t="shared" si="141"/>
        <v>8.8876230419507669E+27</v>
      </c>
      <c r="V442" s="63">
        <f t="shared" si="142"/>
        <v>364817.06666666665</v>
      </c>
      <c r="W442" s="51">
        <f t="shared" si="143"/>
        <v>17857.119748803794</v>
      </c>
      <c r="X442" s="72">
        <f t="shared" si="144"/>
        <v>23.984575842330077</v>
      </c>
    </row>
    <row r="443" spans="1:24">
      <c r="A443" s="74">
        <v>8192</v>
      </c>
      <c r="B443" s="74">
        <f t="shared" si="132"/>
        <v>14.566666666666666</v>
      </c>
      <c r="C443" s="78">
        <v>19.010000000000002</v>
      </c>
      <c r="D443" s="77">
        <f t="shared" si="131"/>
        <v>748.93744886662148</v>
      </c>
      <c r="E443" s="59">
        <f t="shared" si="145"/>
        <v>0.53700000000000037</v>
      </c>
      <c r="F443" s="59">
        <f t="shared" si="146"/>
        <v>6.3699999999999068</v>
      </c>
      <c r="G443" s="59">
        <f t="shared" si="151"/>
        <v>3.1849999999999534</v>
      </c>
      <c r="H443" s="59">
        <f t="shared" si="151"/>
        <v>3.1849999999999534</v>
      </c>
      <c r="I443" s="60">
        <f t="shared" si="133"/>
        <v>3.8836899999999521</v>
      </c>
      <c r="J443" s="61">
        <f t="shared" si="134"/>
        <v>39.397025190248364</v>
      </c>
      <c r="K443" s="73">
        <f t="shared" si="135"/>
        <v>2.0418395936245182E+26</v>
      </c>
      <c r="L443" s="74">
        <f t="shared" si="148"/>
        <v>87.400000000000048</v>
      </c>
      <c r="M443" s="79">
        <v>437</v>
      </c>
      <c r="N443" s="51">
        <f t="shared" si="136"/>
        <v>437</v>
      </c>
      <c r="O443" s="51">
        <f t="shared" si="137"/>
        <v>10</v>
      </c>
      <c r="P443" s="51">
        <v>1</v>
      </c>
      <c r="R443" s="63">
        <f t="shared" si="138"/>
        <v>2.2830620844776725E+20</v>
      </c>
      <c r="S443" s="63">
        <f t="shared" si="139"/>
        <v>9.9769813091674288E+22</v>
      </c>
      <c r="T443" s="63">
        <f t="shared" si="140"/>
        <v>2.041839593624518E+27</v>
      </c>
      <c r="U443" s="63">
        <f t="shared" si="141"/>
        <v>1.020919796812259E+28</v>
      </c>
      <c r="V443" s="63">
        <f t="shared" si="142"/>
        <v>365090.1333333333</v>
      </c>
      <c r="W443" s="51">
        <f t="shared" si="143"/>
        <v>20465.504849130644</v>
      </c>
      <c r="X443" s="72">
        <f t="shared" si="144"/>
        <v>27.326053571097834</v>
      </c>
    </row>
    <row r="444" spans="1:24">
      <c r="A444" s="74">
        <v>8192</v>
      </c>
      <c r="B444" s="74">
        <f t="shared" si="132"/>
        <v>14.6</v>
      </c>
      <c r="C444" s="78">
        <v>19.010000000000002</v>
      </c>
      <c r="D444" s="77">
        <f t="shared" si="131"/>
        <v>753.37030890480878</v>
      </c>
      <c r="E444" s="59">
        <f t="shared" si="145"/>
        <v>0.53800000000000037</v>
      </c>
      <c r="F444" s="59">
        <f t="shared" si="146"/>
        <v>6.3799999999999066</v>
      </c>
      <c r="G444" s="59">
        <f t="shared" si="151"/>
        <v>3.1899999999999533</v>
      </c>
      <c r="H444" s="59">
        <f t="shared" si="151"/>
        <v>3.1899999999999533</v>
      </c>
      <c r="I444" s="60">
        <f t="shared" si="133"/>
        <v>3.8944399999999519</v>
      </c>
      <c r="J444" s="61">
        <f t="shared" si="134"/>
        <v>39.630210883998352</v>
      </c>
      <c r="K444" s="73">
        <f t="shared" si="135"/>
        <v>2.3454577823642981E+26</v>
      </c>
      <c r="L444" s="74">
        <f t="shared" si="148"/>
        <v>87.600000000000051</v>
      </c>
      <c r="M444" s="79">
        <v>438</v>
      </c>
      <c r="N444" s="51">
        <f t="shared" si="136"/>
        <v>438</v>
      </c>
      <c r="O444" s="51">
        <f t="shared" si="137"/>
        <v>10</v>
      </c>
      <c r="P444" s="51">
        <v>1</v>
      </c>
      <c r="R444" s="63">
        <f t="shared" si="138"/>
        <v>2.2830620844776725E+20</v>
      </c>
      <c r="S444" s="63">
        <f t="shared" si="139"/>
        <v>9.9998119300122047E+22</v>
      </c>
      <c r="T444" s="63">
        <f t="shared" si="140"/>
        <v>2.3454577823642982E+27</v>
      </c>
      <c r="U444" s="63">
        <f t="shared" si="141"/>
        <v>1.1727288911821492E+28</v>
      </c>
      <c r="V444" s="63">
        <f t="shared" si="142"/>
        <v>365363.20000000001</v>
      </c>
      <c r="W444" s="51">
        <f t="shared" si="143"/>
        <v>23455.018942155602</v>
      </c>
      <c r="X444" s="72">
        <f t="shared" si="144"/>
        <v>31.133452785327691</v>
      </c>
    </row>
    <row r="445" spans="1:24">
      <c r="A445" s="74">
        <v>8192</v>
      </c>
      <c r="B445" s="74">
        <f t="shared" si="132"/>
        <v>14.633333333333333</v>
      </c>
      <c r="C445" s="78">
        <v>19.010000000000002</v>
      </c>
      <c r="D445" s="77">
        <f t="shared" si="131"/>
        <v>757.82378970782099</v>
      </c>
      <c r="E445" s="59">
        <f t="shared" si="145"/>
        <v>0.53900000000000037</v>
      </c>
      <c r="F445" s="59">
        <f t="shared" si="146"/>
        <v>6.3899999999999064</v>
      </c>
      <c r="G445" s="59">
        <f t="shared" si="151"/>
        <v>3.1949999999999532</v>
      </c>
      <c r="H445" s="59">
        <f t="shared" si="151"/>
        <v>3.1949999999999532</v>
      </c>
      <c r="I445" s="60">
        <f t="shared" si="133"/>
        <v>3.9052099999999514</v>
      </c>
      <c r="J445" s="61">
        <f t="shared" si="134"/>
        <v>39.864481310248337</v>
      </c>
      <c r="K445" s="73">
        <f t="shared" si="135"/>
        <v>2.6942234963168639E+26</v>
      </c>
      <c r="L445" s="74">
        <f t="shared" si="148"/>
        <v>87.80000000000004</v>
      </c>
      <c r="M445" s="79">
        <v>439</v>
      </c>
      <c r="N445" s="51">
        <f t="shared" si="136"/>
        <v>439</v>
      </c>
      <c r="O445" s="51">
        <f t="shared" si="137"/>
        <v>10</v>
      </c>
      <c r="P445" s="51">
        <v>1</v>
      </c>
      <c r="R445" s="63">
        <f t="shared" si="138"/>
        <v>2.2830620844776725E+20</v>
      </c>
      <c r="S445" s="63">
        <f t="shared" si="139"/>
        <v>1.0022642550856982E+23</v>
      </c>
      <c r="T445" s="63">
        <f t="shared" si="140"/>
        <v>2.6942234963168637E+27</v>
      </c>
      <c r="U445" s="63">
        <f t="shared" si="141"/>
        <v>1.3471117481584319E+28</v>
      </c>
      <c r="V445" s="63">
        <f t="shared" si="142"/>
        <v>365636.26666666666</v>
      </c>
      <c r="W445" s="51">
        <f t="shared" si="143"/>
        <v>26881.368687407645</v>
      </c>
      <c r="X445" s="72">
        <f t="shared" si="144"/>
        <v>35.4717931166713</v>
      </c>
    </row>
    <row r="446" spans="1:24">
      <c r="A446" s="74">
        <v>8192</v>
      </c>
      <c r="B446" s="74">
        <f t="shared" si="132"/>
        <v>14.666666666666666</v>
      </c>
      <c r="C446" s="78">
        <v>19.010000000000002</v>
      </c>
      <c r="D446" s="77">
        <f t="shared" si="131"/>
        <v>762.29795839996814</v>
      </c>
      <c r="E446" s="59">
        <f t="shared" si="145"/>
        <v>0.54000000000000037</v>
      </c>
      <c r="F446" s="59">
        <f t="shared" si="146"/>
        <v>6.3999999999999062</v>
      </c>
      <c r="G446" s="59">
        <f t="shared" si="151"/>
        <v>3.1999999999999531</v>
      </c>
      <c r="H446" s="59">
        <f t="shared" si="151"/>
        <v>3.1999999999999531</v>
      </c>
      <c r="I446" s="60">
        <f t="shared" si="133"/>
        <v>3.9159999999999511</v>
      </c>
      <c r="J446" s="61">
        <f t="shared" si="134"/>
        <v>40.099839999998323</v>
      </c>
      <c r="K446" s="73">
        <f t="shared" si="135"/>
        <v>3.0948500982135421E+26</v>
      </c>
      <c r="L446" s="74">
        <f t="shared" si="148"/>
        <v>88.000000000000043</v>
      </c>
      <c r="M446" s="79">
        <v>440</v>
      </c>
      <c r="N446" s="51">
        <f t="shared" si="136"/>
        <v>440</v>
      </c>
      <c r="O446" s="51">
        <f t="shared" si="137"/>
        <v>10</v>
      </c>
      <c r="P446" s="51">
        <v>13</v>
      </c>
      <c r="R446" s="63">
        <f t="shared" si="138"/>
        <v>2.967980709820974E+21</v>
      </c>
      <c r="S446" s="63">
        <f t="shared" si="139"/>
        <v>1.3059115123212285E+24</v>
      </c>
      <c r="T446" s="63">
        <f t="shared" si="140"/>
        <v>3.0948500982135419E+27</v>
      </c>
      <c r="U446" s="63">
        <f t="shared" si="141"/>
        <v>1.5474250491067711E+28</v>
      </c>
      <c r="V446" s="63">
        <f t="shared" si="142"/>
        <v>365909.33333333331</v>
      </c>
      <c r="W446" s="51">
        <f t="shared" si="143"/>
        <v>2369.8773377933662</v>
      </c>
      <c r="X446" s="72">
        <f t="shared" si="144"/>
        <v>3.1088596154286452</v>
      </c>
    </row>
    <row r="447" spans="1:24">
      <c r="A447" s="74">
        <v>8192</v>
      </c>
      <c r="B447" s="74">
        <f t="shared" si="132"/>
        <v>14.7</v>
      </c>
      <c r="C447" s="78">
        <v>19.010000000000002</v>
      </c>
      <c r="D447" s="77">
        <f t="shared" si="131"/>
        <v>766.79288221962054</v>
      </c>
      <c r="E447" s="59">
        <f t="shared" si="145"/>
        <v>0.54100000000000037</v>
      </c>
      <c r="F447" s="59">
        <f t="shared" si="146"/>
        <v>6.409999999999906</v>
      </c>
      <c r="G447" s="59">
        <f t="shared" si="151"/>
        <v>3.204999999999953</v>
      </c>
      <c r="H447" s="59">
        <f t="shared" si="151"/>
        <v>3.204999999999953</v>
      </c>
      <c r="I447" s="60">
        <f t="shared" si="133"/>
        <v>3.9268099999999513</v>
      </c>
      <c r="J447" s="61">
        <f t="shared" si="134"/>
        <v>40.336290490248317</v>
      </c>
      <c r="K447" s="73">
        <f t="shared" si="135"/>
        <v>3.5550492167803085E+26</v>
      </c>
      <c r="L447" s="74">
        <f t="shared" si="148"/>
        <v>88.200000000000045</v>
      </c>
      <c r="M447" s="79">
        <v>441</v>
      </c>
      <c r="N447" s="51">
        <f t="shared" si="136"/>
        <v>441</v>
      </c>
      <c r="O447" s="51">
        <f t="shared" si="137"/>
        <v>10</v>
      </c>
      <c r="P447" s="51">
        <v>1</v>
      </c>
      <c r="R447" s="63">
        <f t="shared" si="138"/>
        <v>2.967980709820974E+21</v>
      </c>
      <c r="S447" s="63">
        <f t="shared" si="139"/>
        <v>1.3088794930310495E+24</v>
      </c>
      <c r="T447" s="63">
        <f t="shared" si="140"/>
        <v>3.5550492167803087E+27</v>
      </c>
      <c r="U447" s="63">
        <f t="shared" si="141"/>
        <v>1.7775246083901543E+28</v>
      </c>
      <c r="V447" s="63">
        <f t="shared" si="142"/>
        <v>366182.40000000002</v>
      </c>
      <c r="W447" s="51">
        <f t="shared" si="143"/>
        <v>2716.1012420995853</v>
      </c>
      <c r="X447" s="72">
        <f t="shared" si="144"/>
        <v>3.5421576087630595</v>
      </c>
    </row>
    <row r="448" spans="1:24">
      <c r="A448" s="74">
        <v>8192</v>
      </c>
      <c r="B448" s="74">
        <f t="shared" si="132"/>
        <v>14.733333333333333</v>
      </c>
      <c r="C448" s="78">
        <v>19.010000000000002</v>
      </c>
      <c r="D448" s="77">
        <f t="shared" si="131"/>
        <v>771.3086285192079</v>
      </c>
      <c r="E448" s="59">
        <f t="shared" si="145"/>
        <v>0.54200000000000037</v>
      </c>
      <c r="F448" s="59">
        <f t="shared" si="146"/>
        <v>6.4199999999999058</v>
      </c>
      <c r="G448" s="59">
        <f t="shared" si="151"/>
        <v>3.2099999999999529</v>
      </c>
      <c r="H448" s="59">
        <f t="shared" si="151"/>
        <v>3.2099999999999529</v>
      </c>
      <c r="I448" s="60">
        <f t="shared" si="133"/>
        <v>3.9376399999999512</v>
      </c>
      <c r="J448" s="61">
        <f t="shared" si="134"/>
        <v>40.573836323998307</v>
      </c>
      <c r="K448" s="73">
        <f t="shared" si="135"/>
        <v>4.083679187249037E+26</v>
      </c>
      <c r="L448" s="74">
        <f t="shared" si="148"/>
        <v>88.400000000000048</v>
      </c>
      <c r="M448" s="79">
        <v>442</v>
      </c>
      <c r="N448" s="51">
        <f t="shared" si="136"/>
        <v>442</v>
      </c>
      <c r="O448" s="51">
        <f t="shared" si="137"/>
        <v>10</v>
      </c>
      <c r="P448" s="51">
        <v>1</v>
      </c>
      <c r="R448" s="63">
        <f t="shared" si="138"/>
        <v>2.967980709820974E+21</v>
      </c>
      <c r="S448" s="63">
        <f t="shared" si="139"/>
        <v>1.3118474737408704E+24</v>
      </c>
      <c r="T448" s="63">
        <f t="shared" si="140"/>
        <v>4.0836791872490371E+27</v>
      </c>
      <c r="U448" s="63">
        <f t="shared" si="141"/>
        <v>2.0418395936245185E+28</v>
      </c>
      <c r="V448" s="63">
        <f t="shared" si="142"/>
        <v>366455.46666666667</v>
      </c>
      <c r="W448" s="51">
        <f t="shared" si="143"/>
        <v>3112.9222481970396</v>
      </c>
      <c r="X448" s="72">
        <f t="shared" si="144"/>
        <v>4.0358970885277978</v>
      </c>
    </row>
    <row r="449" spans="1:24">
      <c r="A449" s="74">
        <v>8192</v>
      </c>
      <c r="B449" s="74">
        <f t="shared" si="132"/>
        <v>14.766666666666667</v>
      </c>
      <c r="C449" s="78">
        <v>19.010000000000002</v>
      </c>
      <c r="D449" s="77">
        <f t="shared" si="131"/>
        <v>775.84526476522012</v>
      </c>
      <c r="E449" s="59">
        <f t="shared" si="145"/>
        <v>0.54300000000000037</v>
      </c>
      <c r="F449" s="59">
        <f t="shared" si="146"/>
        <v>6.4299999999999056</v>
      </c>
      <c r="G449" s="59">
        <f t="shared" si="151"/>
        <v>3.2149999999999528</v>
      </c>
      <c r="H449" s="59">
        <f t="shared" si="151"/>
        <v>3.2149999999999528</v>
      </c>
      <c r="I449" s="60">
        <f t="shared" si="133"/>
        <v>3.9484899999999508</v>
      </c>
      <c r="J449" s="61">
        <f t="shared" si="134"/>
        <v>40.812481050248294</v>
      </c>
      <c r="K449" s="73">
        <f t="shared" si="135"/>
        <v>4.6909155647285983E+26</v>
      </c>
      <c r="L449" s="74">
        <f t="shared" si="148"/>
        <v>88.600000000000037</v>
      </c>
      <c r="M449" s="79">
        <v>443</v>
      </c>
      <c r="N449" s="51">
        <f t="shared" si="136"/>
        <v>443</v>
      </c>
      <c r="O449" s="51">
        <f t="shared" si="137"/>
        <v>10</v>
      </c>
      <c r="P449" s="51">
        <v>1</v>
      </c>
      <c r="R449" s="63">
        <f t="shared" si="138"/>
        <v>2.967980709820974E+21</v>
      </c>
      <c r="S449" s="63">
        <f t="shared" si="139"/>
        <v>1.3148154544506916E+24</v>
      </c>
      <c r="T449" s="63">
        <f t="shared" si="140"/>
        <v>4.6909155647285986E+27</v>
      </c>
      <c r="U449" s="63">
        <f t="shared" si="141"/>
        <v>2.3454577823642993E+28</v>
      </c>
      <c r="V449" s="63">
        <f t="shared" si="142"/>
        <v>366728.53333333333</v>
      </c>
      <c r="W449" s="51">
        <f t="shared" si="143"/>
        <v>3567.7368628804156</v>
      </c>
      <c r="X449" s="72">
        <f t="shared" si="144"/>
        <v>4.5985159991406981</v>
      </c>
    </row>
    <row r="450" spans="1:24">
      <c r="A450" s="74">
        <v>8192</v>
      </c>
      <c r="B450" s="74">
        <f t="shared" si="132"/>
        <v>14.8</v>
      </c>
      <c r="C450" s="78">
        <v>19.010000000000002</v>
      </c>
      <c r="D450" s="77">
        <f t="shared" si="131"/>
        <v>780.4028585382074</v>
      </c>
      <c r="E450" s="59">
        <f t="shared" si="145"/>
        <v>0.54400000000000037</v>
      </c>
      <c r="F450" s="59">
        <f t="shared" si="146"/>
        <v>6.4399999999999054</v>
      </c>
      <c r="G450" s="59">
        <f t="shared" si="151"/>
        <v>3.2199999999999527</v>
      </c>
      <c r="H450" s="59">
        <f t="shared" si="151"/>
        <v>3.2199999999999527</v>
      </c>
      <c r="I450" s="60">
        <f t="shared" si="133"/>
        <v>3.9593599999999505</v>
      </c>
      <c r="J450" s="61">
        <f t="shared" si="134"/>
        <v>41.052228223998284</v>
      </c>
      <c r="K450" s="73">
        <f t="shared" si="135"/>
        <v>5.3884469926337286E+26</v>
      </c>
      <c r="L450" s="74">
        <f t="shared" si="148"/>
        <v>88.80000000000004</v>
      </c>
      <c r="M450" s="79">
        <v>444</v>
      </c>
      <c r="N450" s="51">
        <f t="shared" si="136"/>
        <v>444</v>
      </c>
      <c r="O450" s="51">
        <f t="shared" si="137"/>
        <v>10</v>
      </c>
      <c r="P450" s="51">
        <v>1</v>
      </c>
      <c r="R450" s="63">
        <f t="shared" si="138"/>
        <v>2.967980709820974E+21</v>
      </c>
      <c r="S450" s="63">
        <f t="shared" si="139"/>
        <v>1.3177834351605125E+24</v>
      </c>
      <c r="T450" s="63">
        <f t="shared" si="140"/>
        <v>5.3884469926337286E+27</v>
      </c>
      <c r="U450" s="63">
        <f t="shared" si="141"/>
        <v>2.6942234963168642E+28</v>
      </c>
      <c r="V450" s="63">
        <f t="shared" si="142"/>
        <v>367001.59999999998</v>
      </c>
      <c r="W450" s="51">
        <f t="shared" si="143"/>
        <v>4089.0231648551489</v>
      </c>
      <c r="X450" s="72">
        <f t="shared" si="144"/>
        <v>5.2396311983203177</v>
      </c>
    </row>
    <row r="451" spans="1:24">
      <c r="A451" s="74">
        <v>8192</v>
      </c>
      <c r="B451" s="74">
        <f t="shared" si="132"/>
        <v>14.833333333333334</v>
      </c>
      <c r="C451" s="78">
        <v>19.010000000000002</v>
      </c>
      <c r="D451" s="77">
        <f t="shared" si="131"/>
        <v>784.98147753277965</v>
      </c>
      <c r="E451" s="59">
        <f t="shared" si="145"/>
        <v>0.54500000000000037</v>
      </c>
      <c r="F451" s="59">
        <f t="shared" si="146"/>
        <v>6.4499999999999051</v>
      </c>
      <c r="G451" s="59">
        <f t="shared" si="151"/>
        <v>3.2249999999999526</v>
      </c>
      <c r="H451" s="59">
        <f t="shared" si="151"/>
        <v>3.2249999999999526</v>
      </c>
      <c r="I451" s="60">
        <f t="shared" si="133"/>
        <v>3.9702499999999503</v>
      </c>
      <c r="J451" s="61">
        <f t="shared" si="134"/>
        <v>41.29308140624827</v>
      </c>
      <c r="K451" s="73">
        <f t="shared" si="135"/>
        <v>6.1897001964270842E+26</v>
      </c>
      <c r="L451" s="74">
        <f t="shared" si="148"/>
        <v>89.000000000000043</v>
      </c>
      <c r="M451" s="79">
        <v>445</v>
      </c>
      <c r="N451" s="51">
        <f t="shared" si="136"/>
        <v>445</v>
      </c>
      <c r="O451" s="51">
        <f t="shared" si="137"/>
        <v>10</v>
      </c>
      <c r="P451" s="51">
        <v>1</v>
      </c>
      <c r="R451" s="63">
        <f t="shared" si="138"/>
        <v>2.967980709820974E+21</v>
      </c>
      <c r="S451" s="63">
        <f t="shared" si="139"/>
        <v>1.3207514158703334E+24</v>
      </c>
      <c r="T451" s="63">
        <f t="shared" si="140"/>
        <v>6.1897001964270839E+27</v>
      </c>
      <c r="U451" s="63">
        <f t="shared" si="141"/>
        <v>3.0948500982135422E+28</v>
      </c>
      <c r="V451" s="63">
        <f t="shared" si="142"/>
        <v>367274.66666666669</v>
      </c>
      <c r="W451" s="51">
        <f t="shared" si="143"/>
        <v>4686.4990050745218</v>
      </c>
      <c r="X451" s="72">
        <f t="shared" si="144"/>
        <v>5.9702032967762868</v>
      </c>
    </row>
    <row r="452" spans="1:24">
      <c r="A452" s="74">
        <v>8192</v>
      </c>
      <c r="B452" s="74">
        <f t="shared" si="132"/>
        <v>14.866666666666667</v>
      </c>
      <c r="C452" s="78">
        <v>19.010000000000002</v>
      </c>
      <c r="D452" s="77">
        <f t="shared" si="131"/>
        <v>789.58118955760699</v>
      </c>
      <c r="E452" s="59">
        <f t="shared" si="145"/>
        <v>0.54600000000000037</v>
      </c>
      <c r="F452" s="59">
        <f t="shared" si="146"/>
        <v>6.4599999999999049</v>
      </c>
      <c r="G452" s="59">
        <f t="shared" si="151"/>
        <v>3.2299999999999525</v>
      </c>
      <c r="H452" s="59">
        <f t="shared" si="151"/>
        <v>3.2299999999999525</v>
      </c>
      <c r="I452" s="60">
        <f t="shared" si="133"/>
        <v>3.9811599999999503</v>
      </c>
      <c r="J452" s="61">
        <f t="shared" si="134"/>
        <v>41.535044163998258</v>
      </c>
      <c r="K452" s="73">
        <f t="shared" si="135"/>
        <v>7.1100984335606169E+26</v>
      </c>
      <c r="L452" s="74">
        <f t="shared" si="148"/>
        <v>89.200000000000045</v>
      </c>
      <c r="M452" s="79">
        <v>446</v>
      </c>
      <c r="N452" s="51">
        <f t="shared" si="136"/>
        <v>446</v>
      </c>
      <c r="O452" s="51">
        <f t="shared" si="137"/>
        <v>10</v>
      </c>
      <c r="P452" s="51">
        <v>1</v>
      </c>
      <c r="R452" s="63">
        <f t="shared" si="138"/>
        <v>2.967980709820974E+21</v>
      </c>
      <c r="S452" s="63">
        <f t="shared" si="139"/>
        <v>1.3237193965801544E+24</v>
      </c>
      <c r="T452" s="63">
        <f t="shared" si="140"/>
        <v>7.1100984335606175E+27</v>
      </c>
      <c r="U452" s="63">
        <f t="shared" si="141"/>
        <v>3.5550492167803085E+28</v>
      </c>
      <c r="V452" s="63">
        <f t="shared" si="142"/>
        <v>367547.73333333334</v>
      </c>
      <c r="W452" s="51">
        <f t="shared" si="143"/>
        <v>5371.30335321039</v>
      </c>
      <c r="X452" s="72">
        <f t="shared" si="144"/>
        <v>6.8027245636637668</v>
      </c>
    </row>
    <row r="453" spans="1:24">
      <c r="A453" s="74">
        <v>8192</v>
      </c>
      <c r="B453" s="74">
        <f t="shared" si="132"/>
        <v>14.9</v>
      </c>
      <c r="C453" s="78">
        <v>19.010000000000002</v>
      </c>
      <c r="D453" s="77">
        <f t="shared" si="131"/>
        <v>794.20206253541915</v>
      </c>
      <c r="E453" s="59">
        <f t="shared" si="145"/>
        <v>0.54700000000000037</v>
      </c>
      <c r="F453" s="59">
        <f t="shared" si="146"/>
        <v>6.4699999999999047</v>
      </c>
      <c r="G453" s="59">
        <f t="shared" si="151"/>
        <v>3.2349999999999524</v>
      </c>
      <c r="H453" s="59">
        <f t="shared" si="151"/>
        <v>3.2349999999999524</v>
      </c>
      <c r="I453" s="60">
        <f t="shared" si="133"/>
        <v>3.9920899999999495</v>
      </c>
      <c r="J453" s="61">
        <f t="shared" si="134"/>
        <v>41.778120070248242</v>
      </c>
      <c r="K453" s="73">
        <f t="shared" si="135"/>
        <v>8.1673583744980781E+26</v>
      </c>
      <c r="L453" s="74">
        <f t="shared" si="148"/>
        <v>89.400000000000048</v>
      </c>
      <c r="M453" s="79">
        <v>447</v>
      </c>
      <c r="N453" s="51">
        <f t="shared" si="136"/>
        <v>447</v>
      </c>
      <c r="O453" s="51">
        <f t="shared" si="137"/>
        <v>10</v>
      </c>
      <c r="P453" s="51">
        <v>1</v>
      </c>
      <c r="R453" s="63">
        <f t="shared" si="138"/>
        <v>2.967980709820974E+21</v>
      </c>
      <c r="S453" s="63">
        <f t="shared" si="139"/>
        <v>1.3266873772899753E+24</v>
      </c>
      <c r="T453" s="63">
        <f t="shared" si="140"/>
        <v>8.1673583744980787E+27</v>
      </c>
      <c r="U453" s="63">
        <f t="shared" si="141"/>
        <v>4.0836791872490396E+28</v>
      </c>
      <c r="V453" s="63">
        <f t="shared" si="142"/>
        <v>367820.79999999999</v>
      </c>
      <c r="W453" s="51">
        <f t="shared" si="143"/>
        <v>6156.2041776424712</v>
      </c>
      <c r="X453" s="72">
        <f t="shared" si="144"/>
        <v>7.7514331277223576</v>
      </c>
    </row>
    <row r="454" spans="1:24">
      <c r="A454" s="74">
        <v>8192</v>
      </c>
      <c r="B454" s="74">
        <f t="shared" si="132"/>
        <v>14.933333333333334</v>
      </c>
      <c r="C454" s="78">
        <v>19.010000000000002</v>
      </c>
      <c r="D454" s="77">
        <f t="shared" ref="D454:D517" si="152">C454*J454*1</f>
        <v>798.84416450300648</v>
      </c>
      <c r="E454" s="59">
        <f t="shared" si="145"/>
        <v>0.54800000000000038</v>
      </c>
      <c r="F454" s="59">
        <f t="shared" si="146"/>
        <v>6.4799999999999045</v>
      </c>
      <c r="G454" s="59">
        <f t="shared" si="151"/>
        <v>3.2399999999999523</v>
      </c>
      <c r="H454" s="59">
        <f t="shared" si="151"/>
        <v>3.2399999999999523</v>
      </c>
      <c r="I454" s="60">
        <f t="shared" si="133"/>
        <v>4.0030399999999497</v>
      </c>
      <c r="J454" s="61">
        <f t="shared" si="134"/>
        <v>42.022312703998232</v>
      </c>
      <c r="K454" s="73">
        <f t="shared" si="135"/>
        <v>9.3818311294572007E+26</v>
      </c>
      <c r="L454" s="74">
        <f t="shared" si="148"/>
        <v>89.600000000000051</v>
      </c>
      <c r="M454" s="79">
        <v>448</v>
      </c>
      <c r="N454" s="51">
        <f t="shared" si="136"/>
        <v>448</v>
      </c>
      <c r="O454" s="51">
        <f t="shared" si="137"/>
        <v>10</v>
      </c>
      <c r="P454" s="51">
        <v>1</v>
      </c>
      <c r="R454" s="63">
        <f t="shared" si="138"/>
        <v>2.967980709820974E+21</v>
      </c>
      <c r="S454" s="63">
        <f t="shared" si="139"/>
        <v>1.3296553579997962E+24</v>
      </c>
      <c r="T454" s="63">
        <f t="shared" si="140"/>
        <v>9.3818311294572004E+27</v>
      </c>
      <c r="U454" s="63">
        <f t="shared" si="141"/>
        <v>4.6909155647286003E+28</v>
      </c>
      <c r="V454" s="63">
        <f t="shared" si="142"/>
        <v>368093.8666666667</v>
      </c>
      <c r="W454" s="51">
        <f t="shared" si="143"/>
        <v>7055.8367422143974</v>
      </c>
      <c r="X454" s="72">
        <f t="shared" si="144"/>
        <v>8.8325571566315713</v>
      </c>
    </row>
    <row r="455" spans="1:24">
      <c r="A455" s="74">
        <v>8192</v>
      </c>
      <c r="B455" s="74">
        <f t="shared" ref="B455:B518" si="153">M455/30</f>
        <v>14.966666666666667</v>
      </c>
      <c r="C455" s="78">
        <v>19.010000000000002</v>
      </c>
      <c r="D455" s="77">
        <f t="shared" si="152"/>
        <v>803.50756361121876</v>
      </c>
      <c r="E455" s="59">
        <f t="shared" si="145"/>
        <v>0.54900000000000038</v>
      </c>
      <c r="F455" s="59">
        <f t="shared" si="146"/>
        <v>6.4899999999999043</v>
      </c>
      <c r="G455" s="59">
        <f t="shared" si="151"/>
        <v>3.2449999999999521</v>
      </c>
      <c r="H455" s="59">
        <f t="shared" si="151"/>
        <v>3.2449999999999521</v>
      </c>
      <c r="I455" s="60">
        <f t="shared" ref="I455:I518" si="154">(1-E455)+E455*F455</f>
        <v>4.0140099999999492</v>
      </c>
      <c r="J455" s="61">
        <f t="shared" ref="J455:J518" si="155">I455*G455*H455</f>
        <v>42.26762565024822</v>
      </c>
      <c r="K455" s="73">
        <f t="shared" ref="K455:K518" si="156">POWER($L$1,M455)</f>
        <v>1.0776893985267463E+27</v>
      </c>
      <c r="L455" s="74">
        <f t="shared" si="148"/>
        <v>89.800000000000054</v>
      </c>
      <c r="M455" s="79">
        <v>449</v>
      </c>
      <c r="N455" s="51">
        <f t="shared" ref="N455:N518" si="157">$M455-O$3</f>
        <v>449</v>
      </c>
      <c r="O455" s="51">
        <f t="shared" ref="O455:O518" si="158">P$3</f>
        <v>10</v>
      </c>
      <c r="P455" s="51">
        <v>1</v>
      </c>
      <c r="R455" s="63">
        <f t="shared" ref="R455:R518" si="159">R454*P455</f>
        <v>2.967980709820974E+21</v>
      </c>
      <c r="S455" s="63">
        <f t="shared" ref="S455:S518" si="160">N455*R455</f>
        <v>1.3326233387096174E+24</v>
      </c>
      <c r="T455" s="63">
        <f t="shared" ref="T455:T518" si="161">O455*POWER($L$1,N455)</f>
        <v>1.0776893985267464E+28</v>
      </c>
      <c r="U455" s="63">
        <f t="shared" ref="U455:U518" si="162">$K455*O455*5</f>
        <v>5.3884469926337319E+28</v>
      </c>
      <c r="V455" s="63">
        <f t="shared" ref="V455:V518" si="163">$A455*(30+$B455)</f>
        <v>368366.93333333335</v>
      </c>
      <c r="W455" s="51">
        <f t="shared" ref="W455:W518" si="164">T455/S455</f>
        <v>8086.9767714729942</v>
      </c>
      <c r="X455" s="72">
        <f t="shared" ref="X455:X518" si="165">W455/$D455</f>
        <v>10.064593213195836</v>
      </c>
    </row>
    <row r="456" spans="1:24">
      <c r="A456" s="74">
        <v>8192</v>
      </c>
      <c r="B456" s="74">
        <f t="shared" si="153"/>
        <v>15</v>
      </c>
      <c r="C456" s="78">
        <v>19.010000000000002</v>
      </c>
      <c r="D456" s="77">
        <f t="shared" si="152"/>
        <v>808.19232812496591</v>
      </c>
      <c r="E456" s="59">
        <f t="shared" ref="E456:E519" si="166">E455+0.1%</f>
        <v>0.55000000000000038</v>
      </c>
      <c r="F456" s="59">
        <f t="shared" ref="F456:F519" si="167">F455+1%</f>
        <v>6.4999999999999041</v>
      </c>
      <c r="G456" s="59">
        <f t="shared" ref="G456:H471" si="168">G455+0.5%</f>
        <v>3.249999999999952</v>
      </c>
      <c r="H456" s="59">
        <f t="shared" si="168"/>
        <v>3.249999999999952</v>
      </c>
      <c r="I456" s="60">
        <f t="shared" si="154"/>
        <v>4.0249999999999488</v>
      </c>
      <c r="J456" s="61">
        <f t="shared" si="155"/>
        <v>42.514062499998204</v>
      </c>
      <c r="K456" s="73">
        <f t="shared" si="156"/>
        <v>1.2379400392854177E+27</v>
      </c>
      <c r="L456" s="74">
        <f t="shared" ref="L456:L519" si="169">LOG(K456,2)</f>
        <v>90.000000000000057</v>
      </c>
      <c r="M456" s="79">
        <v>450</v>
      </c>
      <c r="N456" s="51">
        <f t="shared" si="157"/>
        <v>450</v>
      </c>
      <c r="O456" s="51">
        <f t="shared" si="158"/>
        <v>10</v>
      </c>
      <c r="P456" s="51">
        <v>1</v>
      </c>
      <c r="R456" s="63">
        <f t="shared" si="159"/>
        <v>2.967980709820974E+21</v>
      </c>
      <c r="S456" s="63">
        <f t="shared" si="160"/>
        <v>1.3355913194194383E+24</v>
      </c>
      <c r="T456" s="63">
        <f t="shared" si="161"/>
        <v>1.2379400392854177E+28</v>
      </c>
      <c r="U456" s="63">
        <f t="shared" si="162"/>
        <v>6.1897001964270879E+28</v>
      </c>
      <c r="V456" s="63">
        <f t="shared" si="163"/>
        <v>368640</v>
      </c>
      <c r="W456" s="51">
        <f t="shared" si="164"/>
        <v>9268.853587814061</v>
      </c>
      <c r="X456" s="72">
        <f t="shared" si="165"/>
        <v>11.468623575428044</v>
      </c>
    </row>
    <row r="457" spans="1:24">
      <c r="A457" s="74">
        <v>8192</v>
      </c>
      <c r="B457" s="74">
        <f t="shared" si="153"/>
        <v>15.033333333333333</v>
      </c>
      <c r="C457" s="78">
        <v>19.010000000000002</v>
      </c>
      <c r="D457" s="77">
        <f t="shared" si="152"/>
        <v>812.89852642321841</v>
      </c>
      <c r="E457" s="59">
        <f t="shared" si="166"/>
        <v>0.55100000000000038</v>
      </c>
      <c r="F457" s="59">
        <f t="shared" si="167"/>
        <v>6.5099999999999039</v>
      </c>
      <c r="G457" s="59">
        <f t="shared" si="168"/>
        <v>3.2549999999999519</v>
      </c>
      <c r="H457" s="59">
        <f t="shared" si="168"/>
        <v>3.2549999999999519</v>
      </c>
      <c r="I457" s="60">
        <f t="shared" si="154"/>
        <v>4.0360099999999495</v>
      </c>
      <c r="J457" s="61">
        <f t="shared" si="155"/>
        <v>42.761626850248206</v>
      </c>
      <c r="K457" s="73">
        <f t="shared" si="156"/>
        <v>1.4220196867121242E+27</v>
      </c>
      <c r="L457" s="74">
        <f t="shared" si="169"/>
        <v>90.200000000000045</v>
      </c>
      <c r="M457" s="79">
        <v>451</v>
      </c>
      <c r="N457" s="51">
        <f t="shared" si="157"/>
        <v>451</v>
      </c>
      <c r="O457" s="51">
        <f t="shared" si="158"/>
        <v>10</v>
      </c>
      <c r="P457" s="51">
        <v>1</v>
      </c>
      <c r="R457" s="63">
        <f t="shared" si="159"/>
        <v>2.967980709820974E+21</v>
      </c>
      <c r="S457" s="63">
        <f t="shared" si="160"/>
        <v>1.3385593001292593E+24</v>
      </c>
      <c r="T457" s="63">
        <f t="shared" si="161"/>
        <v>1.4220196867121242E+28</v>
      </c>
      <c r="U457" s="63">
        <f t="shared" si="162"/>
        <v>7.1100984335606205E+28</v>
      </c>
      <c r="V457" s="63">
        <f t="shared" si="163"/>
        <v>368913.06666666665</v>
      </c>
      <c r="W457" s="51">
        <f t="shared" si="164"/>
        <v>10623.509071094613</v>
      </c>
      <c r="X457" s="72">
        <f t="shared" si="165"/>
        <v>13.068677978589061</v>
      </c>
    </row>
    <row r="458" spans="1:24">
      <c r="A458" s="74">
        <v>8192</v>
      </c>
      <c r="B458" s="74">
        <f t="shared" si="153"/>
        <v>15.066666666666666</v>
      </c>
      <c r="C458" s="78">
        <v>19.010000000000002</v>
      </c>
      <c r="D458" s="77">
        <f t="shared" si="152"/>
        <v>817.62622699900555</v>
      </c>
      <c r="E458" s="59">
        <f t="shared" si="166"/>
        <v>0.55200000000000038</v>
      </c>
      <c r="F458" s="59">
        <f t="shared" si="167"/>
        <v>6.5199999999999037</v>
      </c>
      <c r="G458" s="59">
        <f t="shared" si="168"/>
        <v>3.2599999999999518</v>
      </c>
      <c r="H458" s="59">
        <f t="shared" si="168"/>
        <v>3.2599999999999518</v>
      </c>
      <c r="I458" s="60">
        <f t="shared" si="154"/>
        <v>4.0470399999999493</v>
      </c>
      <c r="J458" s="61">
        <f t="shared" si="155"/>
        <v>43.010322303998187</v>
      </c>
      <c r="K458" s="73">
        <f t="shared" si="156"/>
        <v>1.6334716748996162E+27</v>
      </c>
      <c r="L458" s="74">
        <f t="shared" si="169"/>
        <v>90.400000000000048</v>
      </c>
      <c r="M458" s="79">
        <v>452</v>
      </c>
      <c r="N458" s="51">
        <f t="shared" si="157"/>
        <v>452</v>
      </c>
      <c r="O458" s="51">
        <f t="shared" si="158"/>
        <v>10</v>
      </c>
      <c r="P458" s="51">
        <v>1</v>
      </c>
      <c r="R458" s="63">
        <f t="shared" si="159"/>
        <v>2.967980709820974E+21</v>
      </c>
      <c r="S458" s="63">
        <f t="shared" si="160"/>
        <v>1.3415272808390802E+24</v>
      </c>
      <c r="T458" s="63">
        <f t="shared" si="161"/>
        <v>1.6334716748996162E+28</v>
      </c>
      <c r="U458" s="63">
        <f t="shared" si="162"/>
        <v>8.1673583744980809E+28</v>
      </c>
      <c r="V458" s="63">
        <f t="shared" si="163"/>
        <v>369186.1333333333</v>
      </c>
      <c r="W458" s="51">
        <f t="shared" si="164"/>
        <v>12176.209147814978</v>
      </c>
      <c r="X458" s="72">
        <f t="shared" si="165"/>
        <v>14.892146002344159</v>
      </c>
    </row>
    <row r="459" spans="1:24">
      <c r="A459" s="74">
        <v>8192</v>
      </c>
      <c r="B459" s="74">
        <f t="shared" si="153"/>
        <v>15.1</v>
      </c>
      <c r="C459" s="78">
        <v>19.010000000000002</v>
      </c>
      <c r="D459" s="77">
        <f t="shared" si="152"/>
        <v>822.37549845941771</v>
      </c>
      <c r="E459" s="59">
        <f t="shared" si="166"/>
        <v>0.55300000000000038</v>
      </c>
      <c r="F459" s="59">
        <f t="shared" si="167"/>
        <v>6.5299999999999034</v>
      </c>
      <c r="G459" s="59">
        <f t="shared" si="168"/>
        <v>3.2649999999999517</v>
      </c>
      <c r="H459" s="59">
        <f t="shared" si="168"/>
        <v>3.2649999999999517</v>
      </c>
      <c r="I459" s="60">
        <f t="shared" si="154"/>
        <v>4.0580899999999485</v>
      </c>
      <c r="J459" s="61">
        <f t="shared" si="155"/>
        <v>43.260152470248165</v>
      </c>
      <c r="K459" s="73">
        <f t="shared" si="156"/>
        <v>1.8763662258914404E+27</v>
      </c>
      <c r="L459" s="74">
        <f t="shared" si="169"/>
        <v>90.600000000000051</v>
      </c>
      <c r="M459" s="79">
        <v>453</v>
      </c>
      <c r="N459" s="51">
        <f t="shared" si="157"/>
        <v>453</v>
      </c>
      <c r="O459" s="51">
        <f t="shared" si="158"/>
        <v>10</v>
      </c>
      <c r="P459" s="51">
        <v>1</v>
      </c>
      <c r="R459" s="63">
        <f t="shared" si="159"/>
        <v>2.967980709820974E+21</v>
      </c>
      <c r="S459" s="63">
        <f t="shared" si="160"/>
        <v>1.3444952615489011E+24</v>
      </c>
      <c r="T459" s="63">
        <f t="shared" si="161"/>
        <v>1.8763662258914403E+28</v>
      </c>
      <c r="U459" s="63">
        <f t="shared" si="162"/>
        <v>9.3818311294572006E+28</v>
      </c>
      <c r="V459" s="63">
        <f t="shared" si="163"/>
        <v>369459.20000000001</v>
      </c>
      <c r="W459" s="51">
        <f t="shared" si="164"/>
        <v>13955.915498949449</v>
      </c>
      <c r="X459" s="72">
        <f t="shared" si="165"/>
        <v>16.970247198625824</v>
      </c>
    </row>
    <row r="460" spans="1:24">
      <c r="A460" s="74">
        <v>8192</v>
      </c>
      <c r="B460" s="74">
        <f t="shared" si="153"/>
        <v>15.133333333333333</v>
      </c>
      <c r="C460" s="78">
        <v>19.010000000000002</v>
      </c>
      <c r="D460" s="77">
        <f t="shared" si="152"/>
        <v>827.14640952560512</v>
      </c>
      <c r="E460" s="59">
        <f t="shared" si="166"/>
        <v>0.55400000000000038</v>
      </c>
      <c r="F460" s="59">
        <f t="shared" si="167"/>
        <v>6.5399999999999032</v>
      </c>
      <c r="G460" s="59">
        <f t="shared" si="168"/>
        <v>3.2699999999999516</v>
      </c>
      <c r="H460" s="59">
        <f t="shared" si="168"/>
        <v>3.2699999999999516</v>
      </c>
      <c r="I460" s="60">
        <f t="shared" si="154"/>
        <v>4.0691599999999486</v>
      </c>
      <c r="J460" s="61">
        <f t="shared" si="155"/>
        <v>43.51112096399816</v>
      </c>
      <c r="K460" s="73">
        <f t="shared" si="156"/>
        <v>2.1553787970534931E+27</v>
      </c>
      <c r="L460" s="74">
        <f t="shared" si="169"/>
        <v>90.800000000000054</v>
      </c>
      <c r="M460" s="79">
        <v>454</v>
      </c>
      <c r="N460" s="51">
        <f t="shared" si="157"/>
        <v>454</v>
      </c>
      <c r="O460" s="51">
        <f t="shared" si="158"/>
        <v>10</v>
      </c>
      <c r="P460" s="51">
        <v>1</v>
      </c>
      <c r="R460" s="63">
        <f t="shared" si="159"/>
        <v>2.967980709820974E+21</v>
      </c>
      <c r="S460" s="63">
        <f t="shared" si="160"/>
        <v>1.3474632422587223E+24</v>
      </c>
      <c r="T460" s="63">
        <f t="shared" si="161"/>
        <v>2.1553787970534932E+28</v>
      </c>
      <c r="U460" s="63">
        <f t="shared" si="162"/>
        <v>1.0776893985267465E+29</v>
      </c>
      <c r="V460" s="63">
        <f t="shared" si="163"/>
        <v>369732.26666666666</v>
      </c>
      <c r="W460" s="51">
        <f t="shared" si="164"/>
        <v>15995.826301283591</v>
      </c>
      <c r="X460" s="72">
        <f t="shared" si="165"/>
        <v>19.33856705061164</v>
      </c>
    </row>
    <row r="461" spans="1:24">
      <c r="A461" s="74">
        <v>8192</v>
      </c>
      <c r="B461" s="74">
        <f t="shared" si="153"/>
        <v>15.166666666666666</v>
      </c>
      <c r="C461" s="78">
        <v>19.010000000000002</v>
      </c>
      <c r="D461" s="77">
        <f t="shared" si="152"/>
        <v>831.93902903277728</v>
      </c>
      <c r="E461" s="59">
        <f t="shared" si="166"/>
        <v>0.55500000000000038</v>
      </c>
      <c r="F461" s="59">
        <f t="shared" si="167"/>
        <v>6.549999999999903</v>
      </c>
      <c r="G461" s="59">
        <f t="shared" si="168"/>
        <v>3.2749999999999515</v>
      </c>
      <c r="H461" s="59">
        <f t="shared" si="168"/>
        <v>3.2749999999999515</v>
      </c>
      <c r="I461" s="60">
        <f t="shared" si="154"/>
        <v>4.080249999999948</v>
      </c>
      <c r="J461" s="61">
        <f t="shared" si="155"/>
        <v>43.763231406248146</v>
      </c>
      <c r="K461" s="73">
        <f t="shared" si="156"/>
        <v>2.4758800785708359E+27</v>
      </c>
      <c r="L461" s="74">
        <f t="shared" si="169"/>
        <v>91.000000000000043</v>
      </c>
      <c r="M461" s="79">
        <v>455</v>
      </c>
      <c r="N461" s="51">
        <f t="shared" si="157"/>
        <v>455</v>
      </c>
      <c r="O461" s="51">
        <f t="shared" si="158"/>
        <v>10</v>
      </c>
      <c r="P461" s="51">
        <v>1</v>
      </c>
      <c r="R461" s="63">
        <f t="shared" si="159"/>
        <v>2.967980709820974E+21</v>
      </c>
      <c r="S461" s="63">
        <f t="shared" si="160"/>
        <v>1.3504312229685432E+24</v>
      </c>
      <c r="T461" s="63">
        <f t="shared" si="161"/>
        <v>2.4758800785708358E+28</v>
      </c>
      <c r="U461" s="63">
        <f t="shared" si="162"/>
        <v>1.2379400392854179E+29</v>
      </c>
      <c r="V461" s="63">
        <f t="shared" si="163"/>
        <v>370005.33333333331</v>
      </c>
      <c r="W461" s="51">
        <f t="shared" si="164"/>
        <v>18333.99610776408</v>
      </c>
      <c r="X461" s="72">
        <f t="shared" si="165"/>
        <v>22.037667987616128</v>
      </c>
    </row>
    <row r="462" spans="1:24">
      <c r="A462" s="74">
        <v>8192</v>
      </c>
      <c r="B462" s="74">
        <f t="shared" si="153"/>
        <v>15.2</v>
      </c>
      <c r="C462" s="78">
        <v>19.010000000000002</v>
      </c>
      <c r="D462" s="77">
        <f t="shared" si="152"/>
        <v>836.75342593020468</v>
      </c>
      <c r="E462" s="59">
        <f t="shared" si="166"/>
        <v>0.55600000000000038</v>
      </c>
      <c r="F462" s="59">
        <f t="shared" si="167"/>
        <v>6.5599999999999028</v>
      </c>
      <c r="G462" s="59">
        <f t="shared" si="168"/>
        <v>3.2799999999999514</v>
      </c>
      <c r="H462" s="59">
        <f t="shared" si="168"/>
        <v>3.2799999999999514</v>
      </c>
      <c r="I462" s="60">
        <f t="shared" si="154"/>
        <v>4.0913599999999484</v>
      </c>
      <c r="J462" s="61">
        <f t="shared" si="155"/>
        <v>44.016487423998136</v>
      </c>
      <c r="K462" s="73">
        <f t="shared" si="156"/>
        <v>2.844039373424249E+27</v>
      </c>
      <c r="L462" s="74">
        <f t="shared" si="169"/>
        <v>91.200000000000045</v>
      </c>
      <c r="M462" s="79">
        <v>456</v>
      </c>
      <c r="N462" s="51">
        <f t="shared" si="157"/>
        <v>456</v>
      </c>
      <c r="O462" s="51">
        <f t="shared" si="158"/>
        <v>10</v>
      </c>
      <c r="P462" s="51">
        <v>1</v>
      </c>
      <c r="R462" s="63">
        <f t="shared" si="159"/>
        <v>2.967980709820974E+21</v>
      </c>
      <c r="S462" s="63">
        <f t="shared" si="160"/>
        <v>1.3533992036783641E+24</v>
      </c>
      <c r="T462" s="63">
        <f t="shared" si="161"/>
        <v>2.8440393734242487E+28</v>
      </c>
      <c r="U462" s="63">
        <f t="shared" si="162"/>
        <v>1.4220196867121245E+29</v>
      </c>
      <c r="V462" s="63">
        <f t="shared" si="163"/>
        <v>370278.40000000002</v>
      </c>
      <c r="W462" s="51">
        <f t="shared" si="164"/>
        <v>21014.046452033643</v>
      </c>
      <c r="X462" s="72">
        <f t="shared" si="165"/>
        <v>25.11378597425243</v>
      </c>
    </row>
    <row r="463" spans="1:24">
      <c r="A463" s="74">
        <v>8192</v>
      </c>
      <c r="B463" s="74">
        <f t="shared" si="153"/>
        <v>15.233333333333333</v>
      </c>
      <c r="C463" s="78">
        <v>19.010000000000002</v>
      </c>
      <c r="D463" s="77">
        <f t="shared" si="152"/>
        <v>841.58966928121697</v>
      </c>
      <c r="E463" s="59">
        <f t="shared" si="166"/>
        <v>0.55700000000000038</v>
      </c>
      <c r="F463" s="59">
        <f t="shared" si="167"/>
        <v>6.5699999999999026</v>
      </c>
      <c r="G463" s="59">
        <f t="shared" si="168"/>
        <v>3.2849999999999513</v>
      </c>
      <c r="H463" s="59">
        <f t="shared" si="168"/>
        <v>3.2849999999999513</v>
      </c>
      <c r="I463" s="60">
        <f t="shared" si="154"/>
        <v>4.102489999999948</v>
      </c>
      <c r="J463" s="61">
        <f t="shared" si="155"/>
        <v>44.270892650248129</v>
      </c>
      <c r="K463" s="73">
        <f t="shared" si="156"/>
        <v>3.2669433497992334E+27</v>
      </c>
      <c r="L463" s="74">
        <f t="shared" si="169"/>
        <v>91.400000000000048</v>
      </c>
      <c r="M463" s="79">
        <v>457</v>
      </c>
      <c r="N463" s="51">
        <f t="shared" si="157"/>
        <v>457</v>
      </c>
      <c r="O463" s="51">
        <f t="shared" si="158"/>
        <v>10</v>
      </c>
      <c r="P463" s="51">
        <v>1</v>
      </c>
      <c r="R463" s="63">
        <f t="shared" si="159"/>
        <v>2.967980709820974E+21</v>
      </c>
      <c r="S463" s="63">
        <f t="shared" si="160"/>
        <v>1.3563671843881851E+24</v>
      </c>
      <c r="T463" s="63">
        <f t="shared" si="161"/>
        <v>3.2669433497992332E+28</v>
      </c>
      <c r="U463" s="63">
        <f t="shared" si="162"/>
        <v>1.6334716748996165E+29</v>
      </c>
      <c r="V463" s="63">
        <f t="shared" si="163"/>
        <v>370551.46666666667</v>
      </c>
      <c r="W463" s="51">
        <f t="shared" si="164"/>
        <v>24085.980458697468</v>
      </c>
      <c r="X463" s="72">
        <f t="shared" si="165"/>
        <v>28.619624667290378</v>
      </c>
    </row>
    <row r="464" spans="1:24">
      <c r="A464" s="74">
        <v>8192</v>
      </c>
      <c r="B464" s="74">
        <f t="shared" si="153"/>
        <v>15.266666666666667</v>
      </c>
      <c r="C464" s="78">
        <v>19.010000000000002</v>
      </c>
      <c r="D464" s="77">
        <f t="shared" si="152"/>
        <v>846.44782826320409</v>
      </c>
      <c r="E464" s="59">
        <f t="shared" si="166"/>
        <v>0.55800000000000038</v>
      </c>
      <c r="F464" s="59">
        <f t="shared" si="167"/>
        <v>6.5799999999999024</v>
      </c>
      <c r="G464" s="59">
        <f t="shared" si="168"/>
        <v>3.2899999999999512</v>
      </c>
      <c r="H464" s="59">
        <f t="shared" si="168"/>
        <v>3.2899999999999512</v>
      </c>
      <c r="I464" s="60">
        <f t="shared" si="154"/>
        <v>4.1136399999999478</v>
      </c>
      <c r="J464" s="61">
        <f t="shared" si="155"/>
        <v>44.52645072399811</v>
      </c>
      <c r="K464" s="73">
        <f t="shared" si="156"/>
        <v>3.752732451782883E+27</v>
      </c>
      <c r="L464" s="74">
        <f t="shared" si="169"/>
        <v>91.600000000000051</v>
      </c>
      <c r="M464" s="79">
        <v>458</v>
      </c>
      <c r="N464" s="51">
        <f t="shared" si="157"/>
        <v>458</v>
      </c>
      <c r="O464" s="51">
        <f t="shared" si="158"/>
        <v>10</v>
      </c>
      <c r="P464" s="51">
        <v>1</v>
      </c>
      <c r="R464" s="63">
        <f t="shared" si="159"/>
        <v>2.967980709820974E+21</v>
      </c>
      <c r="S464" s="63">
        <f t="shared" si="160"/>
        <v>1.359335165098006E+24</v>
      </c>
      <c r="T464" s="63">
        <f t="shared" si="161"/>
        <v>3.7527324517828833E+28</v>
      </c>
      <c r="U464" s="63">
        <f t="shared" si="162"/>
        <v>1.8763662258914415E+29</v>
      </c>
      <c r="V464" s="63">
        <f t="shared" si="163"/>
        <v>370824.53333333333</v>
      </c>
      <c r="W464" s="51">
        <f t="shared" si="164"/>
        <v>27607.116685694782</v>
      </c>
      <c r="X464" s="72">
        <f t="shared" si="165"/>
        <v>32.615260815708908</v>
      </c>
    </row>
    <row r="465" spans="1:24">
      <c r="A465" s="74">
        <v>8192</v>
      </c>
      <c r="B465" s="74">
        <f t="shared" si="153"/>
        <v>15.3</v>
      </c>
      <c r="C465" s="78">
        <v>19.010000000000002</v>
      </c>
      <c r="D465" s="77">
        <f t="shared" si="152"/>
        <v>851.32797216761639</v>
      </c>
      <c r="E465" s="59">
        <f t="shared" si="166"/>
        <v>0.55900000000000039</v>
      </c>
      <c r="F465" s="59">
        <f t="shared" si="167"/>
        <v>6.5899999999999022</v>
      </c>
      <c r="G465" s="59">
        <f t="shared" si="168"/>
        <v>3.2949999999999511</v>
      </c>
      <c r="H465" s="59">
        <f t="shared" si="168"/>
        <v>3.2949999999999511</v>
      </c>
      <c r="I465" s="60">
        <f t="shared" si="154"/>
        <v>4.1248099999999477</v>
      </c>
      <c r="J465" s="61">
        <f t="shared" si="155"/>
        <v>44.7831652902481</v>
      </c>
      <c r="K465" s="73">
        <f t="shared" si="156"/>
        <v>4.3107575941069867E+27</v>
      </c>
      <c r="L465" s="74">
        <f t="shared" si="169"/>
        <v>91.80000000000004</v>
      </c>
      <c r="M465" s="79">
        <v>459</v>
      </c>
      <c r="N465" s="51">
        <f t="shared" si="157"/>
        <v>459</v>
      </c>
      <c r="O465" s="51">
        <f t="shared" si="158"/>
        <v>10</v>
      </c>
      <c r="P465" s="51">
        <v>1</v>
      </c>
      <c r="R465" s="63">
        <f t="shared" si="159"/>
        <v>2.967980709820974E+21</v>
      </c>
      <c r="S465" s="63">
        <f t="shared" si="160"/>
        <v>1.3623031458078269E+24</v>
      </c>
      <c r="T465" s="63">
        <f t="shared" si="161"/>
        <v>4.3107575941069864E+28</v>
      </c>
      <c r="U465" s="63">
        <f t="shared" si="162"/>
        <v>2.1553787970534931E+29</v>
      </c>
      <c r="V465" s="63">
        <f t="shared" si="163"/>
        <v>371097.59999999998</v>
      </c>
      <c r="W465" s="51">
        <f t="shared" si="164"/>
        <v>31643.159654826803</v>
      </c>
      <c r="X465" s="72">
        <f t="shared" si="165"/>
        <v>37.169176497582107</v>
      </c>
    </row>
    <row r="466" spans="1:24">
      <c r="A466" s="74">
        <v>8192</v>
      </c>
      <c r="B466" s="74">
        <f t="shared" si="153"/>
        <v>15.333333333333334</v>
      </c>
      <c r="C466" s="78">
        <v>19.010000000000002</v>
      </c>
      <c r="D466" s="77">
        <f t="shared" si="152"/>
        <v>856.23017039996375</v>
      </c>
      <c r="E466" s="59">
        <f t="shared" si="166"/>
        <v>0.56000000000000039</v>
      </c>
      <c r="F466" s="59">
        <f t="shared" si="167"/>
        <v>6.5999999999999019</v>
      </c>
      <c r="G466" s="59">
        <f t="shared" si="168"/>
        <v>3.299999999999951</v>
      </c>
      <c r="H466" s="59">
        <f t="shared" si="168"/>
        <v>3.299999999999951</v>
      </c>
      <c r="I466" s="60">
        <f t="shared" si="154"/>
        <v>4.1359999999999477</v>
      </c>
      <c r="J466" s="61">
        <f t="shared" si="155"/>
        <v>45.041039999998091</v>
      </c>
      <c r="K466" s="73">
        <f t="shared" si="156"/>
        <v>4.9517601571416728E+27</v>
      </c>
      <c r="L466" s="74">
        <f t="shared" si="169"/>
        <v>92.000000000000043</v>
      </c>
      <c r="M466" s="79">
        <v>460</v>
      </c>
      <c r="N466" s="51">
        <f t="shared" si="157"/>
        <v>460</v>
      </c>
      <c r="O466" s="51">
        <f t="shared" si="158"/>
        <v>10</v>
      </c>
      <c r="P466" s="51">
        <v>13</v>
      </c>
      <c r="R466" s="63">
        <f t="shared" si="159"/>
        <v>3.8583749227672664E+22</v>
      </c>
      <c r="S466" s="63">
        <f t="shared" si="160"/>
        <v>1.7748524644729426E+25</v>
      </c>
      <c r="T466" s="63">
        <f t="shared" si="161"/>
        <v>4.9517601571416724E+28</v>
      </c>
      <c r="U466" s="63">
        <f t="shared" si="162"/>
        <v>2.4758800785708362E+29</v>
      </c>
      <c r="V466" s="63">
        <f t="shared" si="163"/>
        <v>371370.66666666669</v>
      </c>
      <c r="W466" s="51">
        <f t="shared" si="164"/>
        <v>2789.9559294423602</v>
      </c>
      <c r="X466" s="72">
        <f t="shared" si="165"/>
        <v>3.2584181519078115</v>
      </c>
    </row>
    <row r="467" spans="1:24">
      <c r="A467" s="74">
        <v>8192</v>
      </c>
      <c r="B467" s="74">
        <f t="shared" si="153"/>
        <v>15.366666666666667</v>
      </c>
      <c r="C467" s="78">
        <v>19.010000000000002</v>
      </c>
      <c r="D467" s="77">
        <f t="shared" si="152"/>
        <v>861.15449247981587</v>
      </c>
      <c r="E467" s="59">
        <f t="shared" si="166"/>
        <v>0.56100000000000039</v>
      </c>
      <c r="F467" s="59">
        <f t="shared" si="167"/>
        <v>6.6099999999999017</v>
      </c>
      <c r="G467" s="59">
        <f t="shared" si="168"/>
        <v>3.3049999999999509</v>
      </c>
      <c r="H467" s="59">
        <f t="shared" si="168"/>
        <v>3.3049999999999509</v>
      </c>
      <c r="I467" s="60">
        <f t="shared" si="154"/>
        <v>4.147209999999947</v>
      </c>
      <c r="J467" s="61">
        <f t="shared" si="155"/>
        <v>45.300078510248071</v>
      </c>
      <c r="K467" s="73">
        <f t="shared" si="156"/>
        <v>5.6880787468485001E+27</v>
      </c>
      <c r="L467" s="74">
        <f t="shared" si="169"/>
        <v>92.200000000000045</v>
      </c>
      <c r="M467" s="79">
        <v>461</v>
      </c>
      <c r="N467" s="51">
        <f t="shared" si="157"/>
        <v>461</v>
      </c>
      <c r="O467" s="51">
        <f t="shared" si="158"/>
        <v>10</v>
      </c>
      <c r="P467" s="51">
        <v>1</v>
      </c>
      <c r="R467" s="63">
        <f t="shared" si="159"/>
        <v>3.8583749227672664E+22</v>
      </c>
      <c r="S467" s="63">
        <f t="shared" si="160"/>
        <v>1.7787108393957098E+25</v>
      </c>
      <c r="T467" s="63">
        <f t="shared" si="161"/>
        <v>5.6880787468485001E+28</v>
      </c>
      <c r="U467" s="63">
        <f t="shared" si="162"/>
        <v>2.84403937342425E+29</v>
      </c>
      <c r="V467" s="63">
        <f t="shared" si="163"/>
        <v>371643.73333333334</v>
      </c>
      <c r="W467" s="51">
        <f t="shared" si="164"/>
        <v>3197.8659042640897</v>
      </c>
      <c r="X467" s="72">
        <f t="shared" si="165"/>
        <v>3.7134636493103388</v>
      </c>
    </row>
    <row r="468" spans="1:24">
      <c r="A468" s="74">
        <v>8192</v>
      </c>
      <c r="B468" s="74">
        <f t="shared" si="153"/>
        <v>15.4</v>
      </c>
      <c r="C468" s="78">
        <v>19.010000000000002</v>
      </c>
      <c r="D468" s="77">
        <f t="shared" si="152"/>
        <v>866.10100804080309</v>
      </c>
      <c r="E468" s="59">
        <f t="shared" si="166"/>
        <v>0.56200000000000039</v>
      </c>
      <c r="F468" s="59">
        <f t="shared" si="167"/>
        <v>6.6199999999999015</v>
      </c>
      <c r="G468" s="59">
        <f t="shared" si="168"/>
        <v>3.3099999999999508</v>
      </c>
      <c r="H468" s="59">
        <f t="shared" si="168"/>
        <v>3.3099999999999508</v>
      </c>
      <c r="I468" s="60">
        <f t="shared" si="154"/>
        <v>4.1584399999999464</v>
      </c>
      <c r="J468" s="61">
        <f t="shared" si="155"/>
        <v>45.560284483998053</v>
      </c>
      <c r="K468" s="73">
        <f t="shared" si="156"/>
        <v>6.533886699598468E+27</v>
      </c>
      <c r="L468" s="74">
        <f t="shared" si="169"/>
        <v>92.400000000000048</v>
      </c>
      <c r="M468" s="79">
        <v>462</v>
      </c>
      <c r="N468" s="51">
        <f t="shared" si="157"/>
        <v>462</v>
      </c>
      <c r="O468" s="51">
        <f t="shared" si="158"/>
        <v>10</v>
      </c>
      <c r="P468" s="51">
        <v>1</v>
      </c>
      <c r="R468" s="63">
        <f t="shared" si="159"/>
        <v>3.8583749227672664E+22</v>
      </c>
      <c r="S468" s="63">
        <f t="shared" si="160"/>
        <v>1.7825692143184771E+25</v>
      </c>
      <c r="T468" s="63">
        <f t="shared" si="161"/>
        <v>6.5338866995984682E+28</v>
      </c>
      <c r="U468" s="63">
        <f t="shared" si="162"/>
        <v>3.2669433497992345E+29</v>
      </c>
      <c r="V468" s="63">
        <f t="shared" si="163"/>
        <v>371916.79999999999</v>
      </c>
      <c r="W468" s="51">
        <f t="shared" si="164"/>
        <v>3665.4322576172976</v>
      </c>
      <c r="X468" s="72">
        <f t="shared" si="165"/>
        <v>4.2321071371442329</v>
      </c>
    </row>
    <row r="469" spans="1:24">
      <c r="A469" s="74">
        <v>8192</v>
      </c>
      <c r="B469" s="74">
        <f t="shared" si="153"/>
        <v>15.433333333333334</v>
      </c>
      <c r="C469" s="78">
        <v>19.010000000000002</v>
      </c>
      <c r="D469" s="77">
        <f t="shared" si="152"/>
        <v>871.0697868306155</v>
      </c>
      <c r="E469" s="59">
        <f t="shared" si="166"/>
        <v>0.56300000000000039</v>
      </c>
      <c r="F469" s="59">
        <f t="shared" si="167"/>
        <v>6.6299999999999013</v>
      </c>
      <c r="G469" s="59">
        <f t="shared" si="168"/>
        <v>3.3149999999999507</v>
      </c>
      <c r="H469" s="59">
        <f t="shared" si="168"/>
        <v>3.3149999999999507</v>
      </c>
      <c r="I469" s="60">
        <f t="shared" si="154"/>
        <v>4.1696899999999468</v>
      </c>
      <c r="J469" s="61">
        <f t="shared" si="155"/>
        <v>45.821661590248048</v>
      </c>
      <c r="K469" s="73">
        <f t="shared" si="156"/>
        <v>7.5054649035657672E+27</v>
      </c>
      <c r="L469" s="74">
        <f t="shared" si="169"/>
        <v>92.600000000000037</v>
      </c>
      <c r="M469" s="79">
        <v>463</v>
      </c>
      <c r="N469" s="51">
        <f t="shared" si="157"/>
        <v>463</v>
      </c>
      <c r="O469" s="51">
        <f t="shared" si="158"/>
        <v>10</v>
      </c>
      <c r="P469" s="51">
        <v>1</v>
      </c>
      <c r="R469" s="63">
        <f t="shared" si="159"/>
        <v>3.8583749227672664E+22</v>
      </c>
      <c r="S469" s="63">
        <f t="shared" si="160"/>
        <v>1.7864275892412444E+25</v>
      </c>
      <c r="T469" s="63">
        <f t="shared" si="161"/>
        <v>7.5054649035657674E+28</v>
      </c>
      <c r="U469" s="63">
        <f t="shared" si="162"/>
        <v>3.7527324517828838E+29</v>
      </c>
      <c r="V469" s="63">
        <f t="shared" si="163"/>
        <v>372189.8666666667</v>
      </c>
      <c r="W469" s="51">
        <f t="shared" si="164"/>
        <v>4201.3821040200064</v>
      </c>
      <c r="X469" s="72">
        <f t="shared" si="165"/>
        <v>4.8232439783116821</v>
      </c>
    </row>
    <row r="470" spans="1:24">
      <c r="A470" s="74">
        <v>8192</v>
      </c>
      <c r="B470" s="74">
        <f t="shared" si="153"/>
        <v>15.466666666666667</v>
      </c>
      <c r="C470" s="78">
        <v>19.010000000000002</v>
      </c>
      <c r="D470" s="77">
        <f t="shared" si="152"/>
        <v>876.06089871100278</v>
      </c>
      <c r="E470" s="59">
        <f t="shared" si="166"/>
        <v>0.56400000000000039</v>
      </c>
      <c r="F470" s="59">
        <f t="shared" si="167"/>
        <v>6.6399999999999011</v>
      </c>
      <c r="G470" s="59">
        <f t="shared" si="168"/>
        <v>3.3199999999999505</v>
      </c>
      <c r="H470" s="59">
        <f t="shared" si="168"/>
        <v>3.3199999999999505</v>
      </c>
      <c r="I470" s="60">
        <f t="shared" si="154"/>
        <v>4.1809599999999465</v>
      </c>
      <c r="J470" s="61">
        <f t="shared" si="155"/>
        <v>46.084213503998036</v>
      </c>
      <c r="K470" s="73">
        <f t="shared" si="156"/>
        <v>8.6215151882139778E+27</v>
      </c>
      <c r="L470" s="74">
        <f t="shared" si="169"/>
        <v>92.800000000000054</v>
      </c>
      <c r="M470" s="79">
        <v>464</v>
      </c>
      <c r="N470" s="51">
        <f t="shared" si="157"/>
        <v>464</v>
      </c>
      <c r="O470" s="51">
        <f t="shared" si="158"/>
        <v>10</v>
      </c>
      <c r="P470" s="51">
        <v>1</v>
      </c>
      <c r="R470" s="63">
        <f t="shared" si="159"/>
        <v>3.8583749227672664E+22</v>
      </c>
      <c r="S470" s="63">
        <f t="shared" si="160"/>
        <v>1.7902859641640116E+25</v>
      </c>
      <c r="T470" s="63">
        <f t="shared" si="161"/>
        <v>8.621515188213978E+28</v>
      </c>
      <c r="U470" s="63">
        <f t="shared" si="162"/>
        <v>4.310757594106989E+29</v>
      </c>
      <c r="V470" s="63">
        <f t="shared" si="163"/>
        <v>372462.93333333335</v>
      </c>
      <c r="W470" s="51">
        <f t="shared" si="164"/>
        <v>4815.7195893784847</v>
      </c>
      <c r="X470" s="72">
        <f t="shared" si="165"/>
        <v>5.4970146441464527</v>
      </c>
    </row>
    <row r="471" spans="1:24">
      <c r="A471" s="74">
        <v>8192</v>
      </c>
      <c r="B471" s="74">
        <f t="shared" si="153"/>
        <v>15.5</v>
      </c>
      <c r="C471" s="78">
        <v>19.010000000000002</v>
      </c>
      <c r="D471" s="77">
        <f t="shared" si="152"/>
        <v>881.07441365777504</v>
      </c>
      <c r="E471" s="59">
        <f t="shared" si="166"/>
        <v>0.56500000000000039</v>
      </c>
      <c r="F471" s="59">
        <f t="shared" si="167"/>
        <v>6.6499999999999009</v>
      </c>
      <c r="G471" s="59">
        <f t="shared" si="168"/>
        <v>3.3249999999999504</v>
      </c>
      <c r="H471" s="59">
        <f t="shared" si="168"/>
        <v>3.3249999999999504</v>
      </c>
      <c r="I471" s="60">
        <f t="shared" si="154"/>
        <v>4.1922499999999463</v>
      </c>
      <c r="J471" s="61">
        <f t="shared" si="155"/>
        <v>46.347943906248027</v>
      </c>
      <c r="K471" s="73">
        <f t="shared" si="156"/>
        <v>9.9035203142833501E+27</v>
      </c>
      <c r="L471" s="74">
        <f t="shared" si="169"/>
        <v>93.000000000000043</v>
      </c>
      <c r="M471" s="79">
        <v>465</v>
      </c>
      <c r="N471" s="51">
        <f t="shared" si="157"/>
        <v>465</v>
      </c>
      <c r="O471" s="51">
        <f t="shared" si="158"/>
        <v>10</v>
      </c>
      <c r="P471" s="51">
        <v>1</v>
      </c>
      <c r="R471" s="63">
        <f t="shared" si="159"/>
        <v>3.8583749227672664E+22</v>
      </c>
      <c r="S471" s="63">
        <f t="shared" si="160"/>
        <v>1.7941443390867789E+25</v>
      </c>
      <c r="T471" s="63">
        <f t="shared" si="161"/>
        <v>9.9035203142833501E+28</v>
      </c>
      <c r="U471" s="63">
        <f t="shared" si="162"/>
        <v>4.9517601571416752E+29</v>
      </c>
      <c r="V471" s="63">
        <f t="shared" si="163"/>
        <v>372736</v>
      </c>
      <c r="W471" s="51">
        <f t="shared" si="164"/>
        <v>5519.9128066386511</v>
      </c>
      <c r="X471" s="72">
        <f t="shared" si="165"/>
        <v>6.2649791221637763</v>
      </c>
    </row>
    <row r="472" spans="1:24">
      <c r="A472" s="74">
        <v>8192</v>
      </c>
      <c r="B472" s="74">
        <f t="shared" si="153"/>
        <v>15.533333333333333</v>
      </c>
      <c r="C472" s="78">
        <v>19.010000000000002</v>
      </c>
      <c r="D472" s="77">
        <f t="shared" si="152"/>
        <v>886.11040176080223</v>
      </c>
      <c r="E472" s="59">
        <f t="shared" si="166"/>
        <v>0.56600000000000039</v>
      </c>
      <c r="F472" s="59">
        <f t="shared" si="167"/>
        <v>6.6599999999999007</v>
      </c>
      <c r="G472" s="59">
        <f t="shared" ref="G472:H487" si="170">G471+0.5%</f>
        <v>3.3299999999999503</v>
      </c>
      <c r="H472" s="59">
        <f t="shared" si="170"/>
        <v>3.3299999999999503</v>
      </c>
      <c r="I472" s="60">
        <f t="shared" si="154"/>
        <v>4.2035599999999462</v>
      </c>
      <c r="J472" s="61">
        <f t="shared" si="155"/>
        <v>46.612856483998009</v>
      </c>
      <c r="K472" s="73">
        <f t="shared" si="156"/>
        <v>1.1376157493697002E+28</v>
      </c>
      <c r="L472" s="74">
        <f t="shared" si="169"/>
        <v>93.200000000000045</v>
      </c>
      <c r="M472" s="79">
        <v>466</v>
      </c>
      <c r="N472" s="51">
        <f t="shared" si="157"/>
        <v>466</v>
      </c>
      <c r="O472" s="51">
        <f t="shared" si="158"/>
        <v>10</v>
      </c>
      <c r="P472" s="51">
        <v>1</v>
      </c>
      <c r="R472" s="63">
        <f t="shared" si="159"/>
        <v>3.8583749227672664E+22</v>
      </c>
      <c r="S472" s="63">
        <f t="shared" si="160"/>
        <v>1.7980027140095461E+25</v>
      </c>
      <c r="T472" s="63">
        <f t="shared" si="161"/>
        <v>1.1376157493697002E+29</v>
      </c>
      <c r="U472" s="63">
        <f t="shared" si="162"/>
        <v>5.6880787468485007E+29</v>
      </c>
      <c r="V472" s="63">
        <f t="shared" si="163"/>
        <v>373009.06666666665</v>
      </c>
      <c r="W472" s="51">
        <f t="shared" si="164"/>
        <v>6327.1080766770201</v>
      </c>
      <c r="X472" s="72">
        <f t="shared" si="165"/>
        <v>7.1403157711548539</v>
      </c>
    </row>
    <row r="473" spans="1:24">
      <c r="A473" s="74">
        <v>8192</v>
      </c>
      <c r="B473" s="74">
        <f t="shared" si="153"/>
        <v>15.566666666666666</v>
      </c>
      <c r="C473" s="78">
        <v>19.010000000000002</v>
      </c>
      <c r="D473" s="77">
        <f t="shared" si="152"/>
        <v>891.16893322401438</v>
      </c>
      <c r="E473" s="59">
        <f t="shared" si="166"/>
        <v>0.56700000000000039</v>
      </c>
      <c r="F473" s="59">
        <f t="shared" si="167"/>
        <v>6.6699999999999005</v>
      </c>
      <c r="G473" s="59">
        <f t="shared" si="170"/>
        <v>3.3349999999999502</v>
      </c>
      <c r="H473" s="59">
        <f t="shared" si="170"/>
        <v>3.3349999999999502</v>
      </c>
      <c r="I473" s="60">
        <f t="shared" si="154"/>
        <v>4.2148899999999454</v>
      </c>
      <c r="J473" s="61">
        <f t="shared" si="155"/>
        <v>46.878954930247993</v>
      </c>
      <c r="K473" s="73">
        <f t="shared" si="156"/>
        <v>1.306777339919694E+28</v>
      </c>
      <c r="L473" s="74">
        <f t="shared" si="169"/>
        <v>93.400000000000048</v>
      </c>
      <c r="M473" s="79">
        <v>467</v>
      </c>
      <c r="N473" s="51">
        <f t="shared" si="157"/>
        <v>467</v>
      </c>
      <c r="O473" s="51">
        <f t="shared" si="158"/>
        <v>10</v>
      </c>
      <c r="P473" s="51">
        <v>1</v>
      </c>
      <c r="R473" s="63">
        <f t="shared" si="159"/>
        <v>3.8583749227672664E+22</v>
      </c>
      <c r="S473" s="63">
        <f t="shared" si="160"/>
        <v>1.8018610889323134E+25</v>
      </c>
      <c r="T473" s="63">
        <f t="shared" si="161"/>
        <v>1.306777339919694E+29</v>
      </c>
      <c r="U473" s="63">
        <f t="shared" si="162"/>
        <v>6.5338866995984703E+29</v>
      </c>
      <c r="V473" s="63">
        <f t="shared" si="163"/>
        <v>373282.1333333333</v>
      </c>
      <c r="W473" s="51">
        <f t="shared" si="164"/>
        <v>7252.3756017952555</v>
      </c>
      <c r="X473" s="72">
        <f t="shared" si="165"/>
        <v>8.1380480528625156</v>
      </c>
    </row>
    <row r="474" spans="1:24">
      <c r="A474" s="74">
        <v>8192</v>
      </c>
      <c r="B474" s="74">
        <f t="shared" si="153"/>
        <v>15.6</v>
      </c>
      <c r="C474" s="78">
        <v>19.010000000000002</v>
      </c>
      <c r="D474" s="77">
        <f t="shared" si="152"/>
        <v>896.25007836540169</v>
      </c>
      <c r="E474" s="59">
        <f t="shared" si="166"/>
        <v>0.56800000000000039</v>
      </c>
      <c r="F474" s="59">
        <f t="shared" si="167"/>
        <v>6.6799999999999002</v>
      </c>
      <c r="G474" s="59">
        <f t="shared" si="170"/>
        <v>3.3399999999999501</v>
      </c>
      <c r="H474" s="59">
        <f t="shared" si="170"/>
        <v>3.3399999999999501</v>
      </c>
      <c r="I474" s="60">
        <f t="shared" si="154"/>
        <v>4.2262399999999456</v>
      </c>
      <c r="J474" s="61">
        <f t="shared" si="155"/>
        <v>47.146242943997983</v>
      </c>
      <c r="K474" s="73">
        <f t="shared" si="156"/>
        <v>1.5010929807131541E+28</v>
      </c>
      <c r="L474" s="74">
        <f t="shared" si="169"/>
        <v>93.600000000000051</v>
      </c>
      <c r="M474" s="79">
        <v>468</v>
      </c>
      <c r="N474" s="51">
        <f t="shared" si="157"/>
        <v>468</v>
      </c>
      <c r="O474" s="51">
        <f t="shared" si="158"/>
        <v>10</v>
      </c>
      <c r="P474" s="51">
        <v>1</v>
      </c>
      <c r="R474" s="63">
        <f t="shared" si="159"/>
        <v>3.8583749227672664E+22</v>
      </c>
      <c r="S474" s="63">
        <f t="shared" si="160"/>
        <v>1.8057194638550806E+25</v>
      </c>
      <c r="T474" s="63">
        <f t="shared" si="161"/>
        <v>1.501092980713154E+29</v>
      </c>
      <c r="U474" s="63">
        <f t="shared" si="162"/>
        <v>7.5054649035657704E+29</v>
      </c>
      <c r="V474" s="63">
        <f t="shared" si="163"/>
        <v>373555.20000000001</v>
      </c>
      <c r="W474" s="51">
        <f t="shared" si="164"/>
        <v>8312.9910861592471</v>
      </c>
      <c r="X474" s="72">
        <f t="shared" si="165"/>
        <v>9.2753030508188541</v>
      </c>
    </row>
    <row r="475" spans="1:24">
      <c r="A475" s="74">
        <v>8192</v>
      </c>
      <c r="B475" s="74">
        <f t="shared" si="153"/>
        <v>15.633333333333333</v>
      </c>
      <c r="C475" s="78">
        <v>19.010000000000002</v>
      </c>
      <c r="D475" s="77">
        <f t="shared" si="152"/>
        <v>901.35390761701399</v>
      </c>
      <c r="E475" s="59">
        <f t="shared" si="166"/>
        <v>0.56900000000000039</v>
      </c>
      <c r="F475" s="59">
        <f t="shared" si="167"/>
        <v>6.6899999999999</v>
      </c>
      <c r="G475" s="59">
        <f t="shared" si="170"/>
        <v>3.34499999999995</v>
      </c>
      <c r="H475" s="59">
        <f t="shared" si="170"/>
        <v>3.34499999999995</v>
      </c>
      <c r="I475" s="60">
        <f t="shared" si="154"/>
        <v>4.237609999999945</v>
      </c>
      <c r="J475" s="61">
        <f t="shared" si="155"/>
        <v>47.41472423024797</v>
      </c>
      <c r="K475" s="73">
        <f t="shared" si="156"/>
        <v>1.724303037642796E+28</v>
      </c>
      <c r="L475" s="74">
        <f t="shared" si="169"/>
        <v>93.80000000000004</v>
      </c>
      <c r="M475" s="79">
        <v>469</v>
      </c>
      <c r="N475" s="51">
        <f t="shared" si="157"/>
        <v>469</v>
      </c>
      <c r="O475" s="51">
        <f t="shared" si="158"/>
        <v>10</v>
      </c>
      <c r="P475" s="51">
        <v>1</v>
      </c>
      <c r="R475" s="63">
        <f t="shared" si="159"/>
        <v>3.8583749227672664E+22</v>
      </c>
      <c r="S475" s="63">
        <f t="shared" si="160"/>
        <v>1.8095778387778479E+25</v>
      </c>
      <c r="T475" s="63">
        <f t="shared" si="161"/>
        <v>1.724303037642796E+29</v>
      </c>
      <c r="U475" s="63">
        <f t="shared" si="162"/>
        <v>8.6215151882139794E+29</v>
      </c>
      <c r="V475" s="63">
        <f t="shared" si="163"/>
        <v>373828.26666666666</v>
      </c>
      <c r="W475" s="51">
        <f t="shared" si="164"/>
        <v>9528.7585904973021</v>
      </c>
      <c r="X475" s="72">
        <f t="shared" si="165"/>
        <v>10.571606235878305</v>
      </c>
    </row>
    <row r="476" spans="1:24">
      <c r="A476" s="74">
        <v>8192</v>
      </c>
      <c r="B476" s="74">
        <f t="shared" si="153"/>
        <v>15.666666666666666</v>
      </c>
      <c r="C476" s="78">
        <v>19.010000000000002</v>
      </c>
      <c r="D476" s="77">
        <f t="shared" si="152"/>
        <v>906.48049152496117</v>
      </c>
      <c r="E476" s="59">
        <f t="shared" si="166"/>
        <v>0.5700000000000004</v>
      </c>
      <c r="F476" s="59">
        <f t="shared" si="167"/>
        <v>6.6999999999998998</v>
      </c>
      <c r="G476" s="59">
        <f t="shared" si="170"/>
        <v>3.3499999999999499</v>
      </c>
      <c r="H476" s="59">
        <f t="shared" si="170"/>
        <v>3.3499999999999499</v>
      </c>
      <c r="I476" s="60">
        <f t="shared" si="154"/>
        <v>4.2489999999999446</v>
      </c>
      <c r="J476" s="61">
        <f t="shared" si="155"/>
        <v>47.684402499997951</v>
      </c>
      <c r="K476" s="73">
        <f t="shared" si="156"/>
        <v>1.9807040628566705E+28</v>
      </c>
      <c r="L476" s="74">
        <f t="shared" si="169"/>
        <v>94.000000000000057</v>
      </c>
      <c r="M476" s="79">
        <v>470</v>
      </c>
      <c r="N476" s="51">
        <f t="shared" si="157"/>
        <v>470</v>
      </c>
      <c r="O476" s="51">
        <f t="shared" si="158"/>
        <v>10</v>
      </c>
      <c r="P476" s="51">
        <v>1</v>
      </c>
      <c r="R476" s="63">
        <f t="shared" si="159"/>
        <v>3.8583749227672664E+22</v>
      </c>
      <c r="S476" s="63">
        <f t="shared" si="160"/>
        <v>1.8134362137006152E+25</v>
      </c>
      <c r="T476" s="63">
        <f t="shared" si="161"/>
        <v>1.9807040628566704E+29</v>
      </c>
      <c r="U476" s="63">
        <f t="shared" si="162"/>
        <v>9.9035203142833518E+29</v>
      </c>
      <c r="V476" s="63">
        <f t="shared" si="163"/>
        <v>374101.33333333331</v>
      </c>
      <c r="W476" s="51">
        <f t="shared" si="164"/>
        <v>10922.380659944569</v>
      </c>
      <c r="X476" s="72">
        <f t="shared" si="165"/>
        <v>12.049217564042641</v>
      </c>
    </row>
    <row r="477" spans="1:24">
      <c r="A477" s="74">
        <v>8192</v>
      </c>
      <c r="B477" s="74">
        <f t="shared" si="153"/>
        <v>15.7</v>
      </c>
      <c r="C477" s="78">
        <v>19.010000000000002</v>
      </c>
      <c r="D477" s="77">
        <f t="shared" si="152"/>
        <v>911.62990074941354</v>
      </c>
      <c r="E477" s="59">
        <f t="shared" si="166"/>
        <v>0.5710000000000004</v>
      </c>
      <c r="F477" s="59">
        <f t="shared" si="167"/>
        <v>6.7099999999998996</v>
      </c>
      <c r="G477" s="59">
        <f t="shared" si="170"/>
        <v>3.3549999999999498</v>
      </c>
      <c r="H477" s="59">
        <f t="shared" si="170"/>
        <v>3.3549999999999498</v>
      </c>
      <c r="I477" s="60">
        <f t="shared" si="154"/>
        <v>4.2604099999999452</v>
      </c>
      <c r="J477" s="61">
        <f t="shared" si="155"/>
        <v>47.955281470247947</v>
      </c>
      <c r="K477" s="73">
        <f t="shared" si="156"/>
        <v>2.2752314987394018E+28</v>
      </c>
      <c r="L477" s="74">
        <f t="shared" si="169"/>
        <v>94.200000000000045</v>
      </c>
      <c r="M477" s="79">
        <v>471</v>
      </c>
      <c r="N477" s="51">
        <f t="shared" si="157"/>
        <v>471</v>
      </c>
      <c r="O477" s="51">
        <f t="shared" si="158"/>
        <v>10</v>
      </c>
      <c r="P477" s="51">
        <v>1</v>
      </c>
      <c r="R477" s="63">
        <f t="shared" si="159"/>
        <v>3.8583749227672664E+22</v>
      </c>
      <c r="S477" s="63">
        <f t="shared" si="160"/>
        <v>1.8172945886233824E+25</v>
      </c>
      <c r="T477" s="63">
        <f t="shared" si="161"/>
        <v>2.2752314987394018E+29</v>
      </c>
      <c r="U477" s="63">
        <f t="shared" si="162"/>
        <v>1.137615749369701E+30</v>
      </c>
      <c r="V477" s="63">
        <f t="shared" si="163"/>
        <v>374374.40000000002</v>
      </c>
      <c r="W477" s="51">
        <f t="shared" si="164"/>
        <v>12519.882648541374</v>
      </c>
      <c r="X477" s="72">
        <f t="shared" si="165"/>
        <v>13.73351470618646</v>
      </c>
    </row>
    <row r="478" spans="1:24">
      <c r="A478" s="74">
        <v>8192</v>
      </c>
      <c r="B478" s="74">
        <f t="shared" si="153"/>
        <v>15.733333333333333</v>
      </c>
      <c r="C478" s="78">
        <v>19.010000000000002</v>
      </c>
      <c r="D478" s="77">
        <f t="shared" si="152"/>
        <v>916.8022060646008</v>
      </c>
      <c r="E478" s="59">
        <f t="shared" si="166"/>
        <v>0.5720000000000004</v>
      </c>
      <c r="F478" s="59">
        <f t="shared" si="167"/>
        <v>6.7199999999998994</v>
      </c>
      <c r="G478" s="59">
        <f t="shared" si="170"/>
        <v>3.3599999999999497</v>
      </c>
      <c r="H478" s="59">
        <f t="shared" si="170"/>
        <v>3.3599999999999497</v>
      </c>
      <c r="I478" s="60">
        <f t="shared" si="154"/>
        <v>4.271839999999945</v>
      </c>
      <c r="J478" s="61">
        <f t="shared" si="155"/>
        <v>48.227364863997934</v>
      </c>
      <c r="K478" s="73">
        <f t="shared" si="156"/>
        <v>2.613554679839389E+28</v>
      </c>
      <c r="L478" s="74">
        <f t="shared" si="169"/>
        <v>94.400000000000063</v>
      </c>
      <c r="M478" s="79">
        <v>472</v>
      </c>
      <c r="N478" s="51">
        <f t="shared" si="157"/>
        <v>472</v>
      </c>
      <c r="O478" s="51">
        <f t="shared" si="158"/>
        <v>10</v>
      </c>
      <c r="P478" s="51">
        <v>1</v>
      </c>
      <c r="R478" s="63">
        <f t="shared" si="159"/>
        <v>3.8583749227672664E+22</v>
      </c>
      <c r="S478" s="63">
        <f t="shared" si="160"/>
        <v>1.8211529635461497E+25</v>
      </c>
      <c r="T478" s="63">
        <f t="shared" si="161"/>
        <v>2.613554679839389E+29</v>
      </c>
      <c r="U478" s="63">
        <f t="shared" si="162"/>
        <v>1.3067773399196946E+30</v>
      </c>
      <c r="V478" s="63">
        <f t="shared" si="163"/>
        <v>374647.46666666667</v>
      </c>
      <c r="W478" s="51">
        <f t="shared" si="164"/>
        <v>14351.099178128752</v>
      </c>
      <c r="X478" s="72">
        <f t="shared" si="165"/>
        <v>15.653430023615725</v>
      </c>
    </row>
    <row r="479" spans="1:24">
      <c r="A479" s="74">
        <v>8192</v>
      </c>
      <c r="B479" s="74">
        <f t="shared" si="153"/>
        <v>15.766666666666667</v>
      </c>
      <c r="C479" s="78">
        <v>19.010000000000002</v>
      </c>
      <c r="D479" s="77">
        <f t="shared" si="152"/>
        <v>921.99747835881294</v>
      </c>
      <c r="E479" s="59">
        <f t="shared" si="166"/>
        <v>0.5730000000000004</v>
      </c>
      <c r="F479" s="59">
        <f t="shared" si="167"/>
        <v>6.7299999999998992</v>
      </c>
      <c r="G479" s="59">
        <f t="shared" si="170"/>
        <v>3.3649999999999496</v>
      </c>
      <c r="H479" s="59">
        <f t="shared" si="170"/>
        <v>3.3649999999999496</v>
      </c>
      <c r="I479" s="60">
        <f t="shared" si="154"/>
        <v>4.2832899999999441</v>
      </c>
      <c r="J479" s="61">
        <f t="shared" si="155"/>
        <v>48.500656410247913</v>
      </c>
      <c r="K479" s="73">
        <f t="shared" si="156"/>
        <v>3.0021859614263099E+28</v>
      </c>
      <c r="L479" s="74">
        <f t="shared" si="169"/>
        <v>94.600000000000051</v>
      </c>
      <c r="M479" s="79">
        <v>473</v>
      </c>
      <c r="N479" s="51">
        <f t="shared" si="157"/>
        <v>473</v>
      </c>
      <c r="O479" s="51">
        <f t="shared" si="158"/>
        <v>10</v>
      </c>
      <c r="P479" s="51">
        <v>1</v>
      </c>
      <c r="R479" s="63">
        <f t="shared" si="159"/>
        <v>3.8583749227672664E+22</v>
      </c>
      <c r="S479" s="63">
        <f t="shared" si="160"/>
        <v>1.8250113384689169E+25</v>
      </c>
      <c r="T479" s="63">
        <f t="shared" si="161"/>
        <v>3.0021859614263101E+29</v>
      </c>
      <c r="U479" s="63">
        <f t="shared" si="162"/>
        <v>1.5010929807131549E+30</v>
      </c>
      <c r="V479" s="63">
        <f t="shared" si="163"/>
        <v>374920.53333333333</v>
      </c>
      <c r="W479" s="51">
        <f t="shared" si="164"/>
        <v>16450.231832230573</v>
      </c>
      <c r="X479" s="72">
        <f t="shared" si="165"/>
        <v>17.841948832129724</v>
      </c>
    </row>
    <row r="480" spans="1:24">
      <c r="A480" s="74">
        <v>8192</v>
      </c>
      <c r="B480" s="74">
        <f t="shared" si="153"/>
        <v>15.8</v>
      </c>
      <c r="C480" s="78">
        <v>19.010000000000002</v>
      </c>
      <c r="D480" s="77">
        <f t="shared" si="152"/>
        <v>927.21578863440027</v>
      </c>
      <c r="E480" s="59">
        <f t="shared" si="166"/>
        <v>0.5740000000000004</v>
      </c>
      <c r="F480" s="59">
        <f t="shared" si="167"/>
        <v>6.739999999999899</v>
      </c>
      <c r="G480" s="59">
        <f t="shared" si="170"/>
        <v>3.3699999999999495</v>
      </c>
      <c r="H480" s="59">
        <f t="shared" si="170"/>
        <v>3.3699999999999495</v>
      </c>
      <c r="I480" s="60">
        <f t="shared" si="154"/>
        <v>4.2947599999999442</v>
      </c>
      <c r="J480" s="61">
        <f t="shared" si="155"/>
        <v>48.775159843997905</v>
      </c>
      <c r="K480" s="73">
        <f t="shared" si="156"/>
        <v>3.4486060752855938E+28</v>
      </c>
      <c r="L480" s="74">
        <f t="shared" si="169"/>
        <v>94.80000000000004</v>
      </c>
      <c r="M480" s="79">
        <v>474</v>
      </c>
      <c r="N480" s="51">
        <f t="shared" si="157"/>
        <v>474</v>
      </c>
      <c r="O480" s="51">
        <f t="shared" si="158"/>
        <v>10</v>
      </c>
      <c r="P480" s="51">
        <v>1</v>
      </c>
      <c r="R480" s="63">
        <f t="shared" si="159"/>
        <v>3.8583749227672664E+22</v>
      </c>
      <c r="S480" s="63">
        <f t="shared" si="160"/>
        <v>1.8288697133916842E+25</v>
      </c>
      <c r="T480" s="63">
        <f t="shared" si="161"/>
        <v>3.448606075285594E+29</v>
      </c>
      <c r="U480" s="63">
        <f t="shared" si="162"/>
        <v>1.724303037642797E+30</v>
      </c>
      <c r="V480" s="63">
        <f t="shared" si="163"/>
        <v>375193.59999999998</v>
      </c>
      <c r="W480" s="51">
        <f t="shared" si="164"/>
        <v>18856.488518747836</v>
      </c>
      <c r="X480" s="72">
        <f t="shared" si="165"/>
        <v>20.336677556493722</v>
      </c>
    </row>
    <row r="481" spans="1:24">
      <c r="A481" s="74">
        <v>8192</v>
      </c>
      <c r="B481" s="74">
        <f t="shared" si="153"/>
        <v>15.833333333333334</v>
      </c>
      <c r="C481" s="78">
        <v>19.010000000000002</v>
      </c>
      <c r="D481" s="77">
        <f t="shared" si="152"/>
        <v>932.45720800777258</v>
      </c>
      <c r="E481" s="59">
        <f t="shared" si="166"/>
        <v>0.5750000000000004</v>
      </c>
      <c r="F481" s="59">
        <f t="shared" si="167"/>
        <v>6.7499999999998987</v>
      </c>
      <c r="G481" s="59">
        <f t="shared" si="170"/>
        <v>3.3749999999999494</v>
      </c>
      <c r="H481" s="59">
        <f t="shared" si="170"/>
        <v>3.3749999999999494</v>
      </c>
      <c r="I481" s="60">
        <f t="shared" si="154"/>
        <v>4.3062499999999444</v>
      </c>
      <c r="J481" s="61">
        <f t="shared" si="155"/>
        <v>49.050878906247895</v>
      </c>
      <c r="K481" s="73">
        <f t="shared" si="156"/>
        <v>3.9614081257133418E+28</v>
      </c>
      <c r="L481" s="74">
        <f t="shared" si="169"/>
        <v>95.000000000000057</v>
      </c>
      <c r="M481" s="79">
        <v>475</v>
      </c>
      <c r="N481" s="51">
        <f t="shared" si="157"/>
        <v>475</v>
      </c>
      <c r="O481" s="51">
        <f t="shared" si="158"/>
        <v>10</v>
      </c>
      <c r="P481" s="51">
        <v>1</v>
      </c>
      <c r="R481" s="63">
        <f t="shared" si="159"/>
        <v>3.8583749227672664E+22</v>
      </c>
      <c r="S481" s="63">
        <f t="shared" si="160"/>
        <v>1.8327280883144514E+25</v>
      </c>
      <c r="T481" s="63">
        <f t="shared" si="161"/>
        <v>3.9614081257133421E+29</v>
      </c>
      <c r="U481" s="63">
        <f t="shared" si="162"/>
        <v>1.9807040628566709E+30</v>
      </c>
      <c r="V481" s="63">
        <f t="shared" si="163"/>
        <v>375466.66666666669</v>
      </c>
      <c r="W481" s="51">
        <f t="shared" si="164"/>
        <v>21614.816463890311</v>
      </c>
      <c r="X481" s="72">
        <f t="shared" si="165"/>
        <v>23.180491585314808</v>
      </c>
    </row>
    <row r="482" spans="1:24">
      <c r="A482" s="74">
        <v>8192</v>
      </c>
      <c r="B482" s="74">
        <f t="shared" si="153"/>
        <v>15.866666666666667</v>
      </c>
      <c r="C482" s="78">
        <v>19.010000000000002</v>
      </c>
      <c r="D482" s="77">
        <f t="shared" si="152"/>
        <v>937.72180770939974</v>
      </c>
      <c r="E482" s="59">
        <f t="shared" si="166"/>
        <v>0.5760000000000004</v>
      </c>
      <c r="F482" s="59">
        <f t="shared" si="167"/>
        <v>6.7599999999998985</v>
      </c>
      <c r="G482" s="59">
        <f t="shared" si="170"/>
        <v>3.3799999999999493</v>
      </c>
      <c r="H482" s="59">
        <f t="shared" si="170"/>
        <v>3.3799999999999493</v>
      </c>
      <c r="I482" s="60">
        <f t="shared" si="154"/>
        <v>4.3177599999999439</v>
      </c>
      <c r="J482" s="61">
        <f t="shared" si="155"/>
        <v>49.327817343997879</v>
      </c>
      <c r="K482" s="73">
        <f t="shared" si="156"/>
        <v>4.5504629974788045E+28</v>
      </c>
      <c r="L482" s="74">
        <f t="shared" si="169"/>
        <v>95.200000000000045</v>
      </c>
      <c r="M482" s="79">
        <v>476</v>
      </c>
      <c r="N482" s="51">
        <f t="shared" si="157"/>
        <v>476</v>
      </c>
      <c r="O482" s="51">
        <f t="shared" si="158"/>
        <v>10</v>
      </c>
      <c r="P482" s="51">
        <v>1</v>
      </c>
      <c r="R482" s="63">
        <f t="shared" si="159"/>
        <v>3.8583749227672664E+22</v>
      </c>
      <c r="S482" s="63">
        <f t="shared" si="160"/>
        <v>1.8365864632372187E+25</v>
      </c>
      <c r="T482" s="63">
        <f t="shared" si="161"/>
        <v>4.5504629974788043E+29</v>
      </c>
      <c r="U482" s="63">
        <f t="shared" si="162"/>
        <v>2.2752314987394022E+30</v>
      </c>
      <c r="V482" s="63">
        <f t="shared" si="163"/>
        <v>375739.73333333334</v>
      </c>
      <c r="W482" s="51">
        <f t="shared" si="164"/>
        <v>24776.742552365497</v>
      </c>
      <c r="X482" s="72">
        <f t="shared" si="165"/>
        <v>26.422274014175233</v>
      </c>
    </row>
    <row r="483" spans="1:24">
      <c r="A483" s="74">
        <v>8192</v>
      </c>
      <c r="B483" s="74">
        <f t="shared" si="153"/>
        <v>15.9</v>
      </c>
      <c r="C483" s="78">
        <v>19.010000000000002</v>
      </c>
      <c r="D483" s="77">
        <f t="shared" si="152"/>
        <v>943.00965908381193</v>
      </c>
      <c r="E483" s="59">
        <f t="shared" si="166"/>
        <v>0.5770000000000004</v>
      </c>
      <c r="F483" s="59">
        <f t="shared" si="167"/>
        <v>6.7699999999998983</v>
      </c>
      <c r="G483" s="59">
        <f t="shared" si="170"/>
        <v>3.3849999999999492</v>
      </c>
      <c r="H483" s="59">
        <f t="shared" si="170"/>
        <v>3.3849999999999492</v>
      </c>
      <c r="I483" s="60">
        <f t="shared" si="154"/>
        <v>4.3292899999999435</v>
      </c>
      <c r="J483" s="61">
        <f t="shared" si="155"/>
        <v>49.605978910247863</v>
      </c>
      <c r="K483" s="73">
        <f t="shared" si="156"/>
        <v>5.2271093596787806E+28</v>
      </c>
      <c r="L483" s="74">
        <f t="shared" si="169"/>
        <v>95.400000000000063</v>
      </c>
      <c r="M483" s="79">
        <v>477</v>
      </c>
      <c r="N483" s="51">
        <f t="shared" si="157"/>
        <v>477</v>
      </c>
      <c r="O483" s="51">
        <f t="shared" si="158"/>
        <v>10</v>
      </c>
      <c r="P483" s="51">
        <v>1</v>
      </c>
      <c r="R483" s="63">
        <f t="shared" si="159"/>
        <v>3.8583749227672664E+22</v>
      </c>
      <c r="S483" s="63">
        <f t="shared" si="160"/>
        <v>1.840444838159986E+25</v>
      </c>
      <c r="T483" s="63">
        <f t="shared" si="161"/>
        <v>5.2271093596787802E+29</v>
      </c>
      <c r="U483" s="63">
        <f t="shared" si="162"/>
        <v>2.6135546798393898E+30</v>
      </c>
      <c r="V483" s="63">
        <f t="shared" si="163"/>
        <v>376012.79999999999</v>
      </c>
      <c r="W483" s="51">
        <f t="shared" si="164"/>
        <v>28401.336738267397</v>
      </c>
      <c r="X483" s="72">
        <f t="shared" si="165"/>
        <v>30.117758036392679</v>
      </c>
    </row>
    <row r="484" spans="1:24">
      <c r="A484" s="74">
        <v>8192</v>
      </c>
      <c r="B484" s="74">
        <f t="shared" si="153"/>
        <v>15.933333333333334</v>
      </c>
      <c r="C484" s="78">
        <v>19.010000000000002</v>
      </c>
      <c r="D484" s="77">
        <f t="shared" si="152"/>
        <v>948.32083358959926</v>
      </c>
      <c r="E484" s="59">
        <f t="shared" si="166"/>
        <v>0.5780000000000004</v>
      </c>
      <c r="F484" s="59">
        <f t="shared" si="167"/>
        <v>6.7799999999998981</v>
      </c>
      <c r="G484" s="59">
        <f t="shared" si="170"/>
        <v>3.3899999999999491</v>
      </c>
      <c r="H484" s="59">
        <f t="shared" si="170"/>
        <v>3.3899999999999491</v>
      </c>
      <c r="I484" s="60">
        <f t="shared" si="154"/>
        <v>4.3408399999999432</v>
      </c>
      <c r="J484" s="61">
        <f t="shared" si="155"/>
        <v>49.885367363997851</v>
      </c>
      <c r="K484" s="73">
        <f t="shared" si="156"/>
        <v>6.0043719228526199E+28</v>
      </c>
      <c r="L484" s="74">
        <f t="shared" si="169"/>
        <v>95.600000000000051</v>
      </c>
      <c r="M484" s="79">
        <v>478</v>
      </c>
      <c r="N484" s="51">
        <f t="shared" si="157"/>
        <v>478</v>
      </c>
      <c r="O484" s="51">
        <f t="shared" si="158"/>
        <v>10</v>
      </c>
      <c r="P484" s="51">
        <v>1</v>
      </c>
      <c r="R484" s="63">
        <f t="shared" si="159"/>
        <v>3.8583749227672664E+22</v>
      </c>
      <c r="S484" s="63">
        <f t="shared" si="160"/>
        <v>1.8443032130827534E+25</v>
      </c>
      <c r="T484" s="63">
        <f t="shared" si="161"/>
        <v>6.0043719228526202E+29</v>
      </c>
      <c r="U484" s="63">
        <f t="shared" si="162"/>
        <v>3.0021859614263098E+30</v>
      </c>
      <c r="V484" s="63">
        <f t="shared" si="163"/>
        <v>376285.8666666667</v>
      </c>
      <c r="W484" s="51">
        <f t="shared" si="164"/>
        <v>32556.316555000252</v>
      </c>
      <c r="X484" s="72">
        <f t="shared" si="165"/>
        <v>34.330487533177518</v>
      </c>
    </row>
    <row r="485" spans="1:24">
      <c r="A485" s="74">
        <v>8192</v>
      </c>
      <c r="B485" s="74">
        <f t="shared" si="153"/>
        <v>15.966666666666667</v>
      </c>
      <c r="C485" s="78">
        <v>19.010000000000002</v>
      </c>
      <c r="D485" s="77">
        <f t="shared" si="152"/>
        <v>953.65540279941149</v>
      </c>
      <c r="E485" s="59">
        <f t="shared" si="166"/>
        <v>0.5790000000000004</v>
      </c>
      <c r="F485" s="59">
        <f t="shared" si="167"/>
        <v>6.7899999999998979</v>
      </c>
      <c r="G485" s="59">
        <f t="shared" si="170"/>
        <v>3.3949999999999489</v>
      </c>
      <c r="H485" s="59">
        <f t="shared" si="170"/>
        <v>3.3949999999999489</v>
      </c>
      <c r="I485" s="60">
        <f t="shared" si="154"/>
        <v>4.352409999999943</v>
      </c>
      <c r="J485" s="61">
        <f t="shared" si="155"/>
        <v>50.165986470247837</v>
      </c>
      <c r="K485" s="73">
        <f t="shared" si="156"/>
        <v>6.8972121505711902E+28</v>
      </c>
      <c r="L485" s="74">
        <f t="shared" si="169"/>
        <v>95.80000000000004</v>
      </c>
      <c r="M485" s="79">
        <v>479</v>
      </c>
      <c r="N485" s="51">
        <f t="shared" si="157"/>
        <v>479</v>
      </c>
      <c r="O485" s="51">
        <f t="shared" si="158"/>
        <v>10</v>
      </c>
      <c r="P485" s="51">
        <v>1</v>
      </c>
      <c r="R485" s="63">
        <f t="shared" si="159"/>
        <v>3.8583749227672664E+22</v>
      </c>
      <c r="S485" s="63">
        <f t="shared" si="160"/>
        <v>1.8481615880055207E+25</v>
      </c>
      <c r="T485" s="63">
        <f t="shared" si="161"/>
        <v>6.8972121505711909E+29</v>
      </c>
      <c r="U485" s="63">
        <f t="shared" si="162"/>
        <v>3.4486060752855951E+30</v>
      </c>
      <c r="V485" s="63">
        <f t="shared" si="163"/>
        <v>376558.93333333335</v>
      </c>
      <c r="W485" s="51">
        <f t="shared" si="164"/>
        <v>37319.313394098026</v>
      </c>
      <c r="X485" s="72">
        <f t="shared" si="165"/>
        <v>39.132912459310674</v>
      </c>
    </row>
    <row r="486" spans="1:24">
      <c r="A486" s="74">
        <v>8192</v>
      </c>
      <c r="B486" s="74">
        <f t="shared" si="153"/>
        <v>16</v>
      </c>
      <c r="C486" s="78">
        <v>19.010000000000002</v>
      </c>
      <c r="D486" s="77">
        <f t="shared" si="152"/>
        <v>959.01343839995877</v>
      </c>
      <c r="E486" s="59">
        <f t="shared" si="166"/>
        <v>0.5800000000000004</v>
      </c>
      <c r="F486" s="59">
        <f t="shared" si="167"/>
        <v>6.7999999999998977</v>
      </c>
      <c r="G486" s="59">
        <f t="shared" si="170"/>
        <v>3.3999999999999488</v>
      </c>
      <c r="H486" s="59">
        <f t="shared" si="170"/>
        <v>3.3999999999999488</v>
      </c>
      <c r="I486" s="60">
        <f t="shared" si="154"/>
        <v>4.363999999999943</v>
      </c>
      <c r="J486" s="61">
        <f t="shared" si="155"/>
        <v>50.447839999997825</v>
      </c>
      <c r="K486" s="73">
        <f t="shared" si="156"/>
        <v>7.9228162514266888E+28</v>
      </c>
      <c r="L486" s="74">
        <f t="shared" si="169"/>
        <v>96.000000000000057</v>
      </c>
      <c r="M486" s="79">
        <v>480</v>
      </c>
      <c r="N486" s="51">
        <f t="shared" si="157"/>
        <v>480</v>
      </c>
      <c r="O486" s="51">
        <f t="shared" si="158"/>
        <v>10</v>
      </c>
      <c r="P486" s="51">
        <v>13</v>
      </c>
      <c r="R486" s="63">
        <f t="shared" si="159"/>
        <v>5.0158873995974464E+23</v>
      </c>
      <c r="S486" s="63">
        <f t="shared" si="160"/>
        <v>2.4076259518067743E+26</v>
      </c>
      <c r="T486" s="63">
        <f t="shared" si="161"/>
        <v>7.9228162514266885E+29</v>
      </c>
      <c r="U486" s="63">
        <f t="shared" si="162"/>
        <v>3.9614081257133441E+30</v>
      </c>
      <c r="V486" s="63">
        <f t="shared" si="163"/>
        <v>376832</v>
      </c>
      <c r="W486" s="51">
        <f t="shared" si="164"/>
        <v>3290.7172501115074</v>
      </c>
      <c r="X486" s="72">
        <f t="shared" si="165"/>
        <v>3.4313567655546304</v>
      </c>
    </row>
    <row r="487" spans="1:24">
      <c r="A487" s="74">
        <v>8192</v>
      </c>
      <c r="B487" s="74">
        <f t="shared" si="153"/>
        <v>16.033333333333335</v>
      </c>
      <c r="C487" s="78">
        <v>19.010000000000002</v>
      </c>
      <c r="D487" s="77">
        <f t="shared" si="152"/>
        <v>964.39501219201111</v>
      </c>
      <c r="E487" s="59">
        <f t="shared" si="166"/>
        <v>0.58100000000000041</v>
      </c>
      <c r="F487" s="59">
        <f t="shared" si="167"/>
        <v>6.8099999999998975</v>
      </c>
      <c r="G487" s="59">
        <f t="shared" si="170"/>
        <v>3.4049999999999487</v>
      </c>
      <c r="H487" s="59">
        <f t="shared" si="170"/>
        <v>3.4049999999999487</v>
      </c>
      <c r="I487" s="60">
        <f t="shared" si="154"/>
        <v>4.3756099999999432</v>
      </c>
      <c r="J487" s="61">
        <f t="shared" si="155"/>
        <v>50.730931730247818</v>
      </c>
      <c r="K487" s="73">
        <f t="shared" si="156"/>
        <v>9.1009259949576143E+28</v>
      </c>
      <c r="L487" s="74">
        <f t="shared" si="169"/>
        <v>96.200000000000045</v>
      </c>
      <c r="M487" s="79">
        <v>481</v>
      </c>
      <c r="N487" s="51">
        <f t="shared" si="157"/>
        <v>481</v>
      </c>
      <c r="O487" s="51">
        <f t="shared" si="158"/>
        <v>10</v>
      </c>
      <c r="P487" s="51">
        <v>1</v>
      </c>
      <c r="R487" s="63">
        <f t="shared" si="159"/>
        <v>5.0158873995974464E+23</v>
      </c>
      <c r="S487" s="63">
        <f t="shared" si="160"/>
        <v>2.4126418392063717E+26</v>
      </c>
      <c r="T487" s="63">
        <f t="shared" si="161"/>
        <v>9.1009259949576143E+29</v>
      </c>
      <c r="U487" s="63">
        <f t="shared" si="162"/>
        <v>4.5504629974788073E+30</v>
      </c>
      <c r="V487" s="63">
        <f t="shared" si="163"/>
        <v>377105.06666666665</v>
      </c>
      <c r="W487" s="51">
        <f t="shared" si="164"/>
        <v>3772.1827778429497</v>
      </c>
      <c r="X487" s="72">
        <f t="shared" si="165"/>
        <v>3.9114499039859281</v>
      </c>
    </row>
    <row r="488" spans="1:24">
      <c r="A488" s="74">
        <v>8192</v>
      </c>
      <c r="B488" s="74">
        <f t="shared" si="153"/>
        <v>16.066666666666666</v>
      </c>
      <c r="C488" s="78">
        <v>19.010000000000002</v>
      </c>
      <c r="D488" s="77">
        <f t="shared" si="152"/>
        <v>969.80019609039812</v>
      </c>
      <c r="E488" s="59">
        <f t="shared" si="166"/>
        <v>0.58200000000000041</v>
      </c>
      <c r="F488" s="59">
        <f t="shared" si="167"/>
        <v>6.8199999999998973</v>
      </c>
      <c r="G488" s="59">
        <f t="shared" ref="G488:H503" si="171">G487+0.5%</f>
        <v>3.4099999999999486</v>
      </c>
      <c r="H488" s="59">
        <f t="shared" si="171"/>
        <v>3.4099999999999486</v>
      </c>
      <c r="I488" s="60">
        <f t="shared" si="154"/>
        <v>4.3872399999999425</v>
      </c>
      <c r="J488" s="61">
        <f t="shared" si="155"/>
        <v>51.015265443997791</v>
      </c>
      <c r="K488" s="73">
        <f t="shared" si="156"/>
        <v>1.0454218719357565E+29</v>
      </c>
      <c r="L488" s="74">
        <f t="shared" si="169"/>
        <v>96.400000000000034</v>
      </c>
      <c r="M488" s="79">
        <v>482</v>
      </c>
      <c r="N488" s="51">
        <f t="shared" si="157"/>
        <v>482</v>
      </c>
      <c r="O488" s="51">
        <f t="shared" si="158"/>
        <v>10</v>
      </c>
      <c r="P488" s="51">
        <v>1</v>
      </c>
      <c r="R488" s="63">
        <f t="shared" si="159"/>
        <v>5.0158873995974464E+23</v>
      </c>
      <c r="S488" s="63">
        <f t="shared" si="160"/>
        <v>2.4176577266059691E+26</v>
      </c>
      <c r="T488" s="63">
        <f t="shared" si="161"/>
        <v>1.0454218719357565E+30</v>
      </c>
      <c r="U488" s="63">
        <f t="shared" si="162"/>
        <v>5.2271093596787819E+30</v>
      </c>
      <c r="V488" s="63">
        <f t="shared" si="163"/>
        <v>377378.1333333333</v>
      </c>
      <c r="W488" s="51">
        <f t="shared" si="164"/>
        <v>4324.1103173168058</v>
      </c>
      <c r="X488" s="72">
        <f t="shared" si="165"/>
        <v>4.4587641194019119</v>
      </c>
    </row>
    <row r="489" spans="1:24">
      <c r="A489" s="74">
        <v>8192</v>
      </c>
      <c r="B489" s="74">
        <f t="shared" si="153"/>
        <v>16.100000000000001</v>
      </c>
      <c r="C489" s="78">
        <v>19.010000000000002</v>
      </c>
      <c r="D489" s="77">
        <f t="shared" si="152"/>
        <v>975.22906212401028</v>
      </c>
      <c r="E489" s="59">
        <f t="shared" si="166"/>
        <v>0.58300000000000041</v>
      </c>
      <c r="F489" s="59">
        <f t="shared" si="167"/>
        <v>6.829999999999897</v>
      </c>
      <c r="G489" s="59">
        <f t="shared" si="171"/>
        <v>3.4149999999999485</v>
      </c>
      <c r="H489" s="59">
        <f t="shared" si="171"/>
        <v>3.4149999999999485</v>
      </c>
      <c r="I489" s="60">
        <f t="shared" si="154"/>
        <v>4.398889999999942</v>
      </c>
      <c r="J489" s="61">
        <f t="shared" si="155"/>
        <v>51.300844930247777</v>
      </c>
      <c r="K489" s="73">
        <f t="shared" si="156"/>
        <v>1.2008743845705245E+29</v>
      </c>
      <c r="L489" s="74">
        <f t="shared" si="169"/>
        <v>96.600000000000051</v>
      </c>
      <c r="M489" s="79">
        <v>483</v>
      </c>
      <c r="N489" s="51">
        <f t="shared" si="157"/>
        <v>483</v>
      </c>
      <c r="O489" s="51">
        <f t="shared" si="158"/>
        <v>10</v>
      </c>
      <c r="P489" s="51">
        <v>1</v>
      </c>
      <c r="R489" s="63">
        <f t="shared" si="159"/>
        <v>5.0158873995974464E+23</v>
      </c>
      <c r="S489" s="63">
        <f t="shared" si="160"/>
        <v>2.4226736140055665E+26</v>
      </c>
      <c r="T489" s="63">
        <f t="shared" si="161"/>
        <v>1.2008743845705245E+30</v>
      </c>
      <c r="U489" s="63">
        <f t="shared" si="162"/>
        <v>6.0043719228526219E+30</v>
      </c>
      <c r="V489" s="63">
        <f t="shared" si="163"/>
        <v>377651.20000000001</v>
      </c>
      <c r="W489" s="51">
        <f t="shared" si="164"/>
        <v>4956.8145606912331</v>
      </c>
      <c r="X489" s="72">
        <f t="shared" si="165"/>
        <v>5.0827182589242028</v>
      </c>
    </row>
    <row r="490" spans="1:24">
      <c r="A490" s="74">
        <v>8192</v>
      </c>
      <c r="B490" s="74">
        <f t="shared" si="153"/>
        <v>16.133333333333333</v>
      </c>
      <c r="C490" s="78">
        <v>19.010000000000002</v>
      </c>
      <c r="D490" s="77">
        <f t="shared" si="152"/>
        <v>980.68168243579782</v>
      </c>
      <c r="E490" s="59">
        <f t="shared" si="166"/>
        <v>0.58400000000000041</v>
      </c>
      <c r="F490" s="59">
        <f t="shared" si="167"/>
        <v>6.8399999999998968</v>
      </c>
      <c r="G490" s="59">
        <f t="shared" si="171"/>
        <v>3.4199999999999484</v>
      </c>
      <c r="H490" s="59">
        <f t="shared" si="171"/>
        <v>3.4199999999999484</v>
      </c>
      <c r="I490" s="60">
        <f t="shared" si="154"/>
        <v>4.4105599999999425</v>
      </c>
      <c r="J490" s="61">
        <f t="shared" si="155"/>
        <v>51.587673983997774</v>
      </c>
      <c r="K490" s="73">
        <f t="shared" si="156"/>
        <v>1.3794424301142382E+29</v>
      </c>
      <c r="L490" s="74">
        <f t="shared" si="169"/>
        <v>96.80000000000004</v>
      </c>
      <c r="M490" s="79">
        <v>484</v>
      </c>
      <c r="N490" s="51">
        <f t="shared" si="157"/>
        <v>484</v>
      </c>
      <c r="O490" s="51">
        <f t="shared" si="158"/>
        <v>10</v>
      </c>
      <c r="P490" s="51">
        <v>1</v>
      </c>
      <c r="R490" s="63">
        <f t="shared" si="159"/>
        <v>5.0158873995974464E+23</v>
      </c>
      <c r="S490" s="63">
        <f t="shared" si="160"/>
        <v>2.427689501405164E+26</v>
      </c>
      <c r="T490" s="63">
        <f t="shared" si="161"/>
        <v>1.3794424301142382E+30</v>
      </c>
      <c r="U490" s="63">
        <f t="shared" si="162"/>
        <v>6.8972121505711903E+30</v>
      </c>
      <c r="V490" s="63">
        <f t="shared" si="163"/>
        <v>377924.26666666666</v>
      </c>
      <c r="W490" s="51">
        <f t="shared" si="164"/>
        <v>5682.120507238702</v>
      </c>
      <c r="X490" s="72">
        <f t="shared" si="165"/>
        <v>5.7940518406804165</v>
      </c>
    </row>
    <row r="491" spans="1:24">
      <c r="A491" s="74">
        <v>8192</v>
      </c>
      <c r="B491" s="74">
        <f t="shared" si="153"/>
        <v>16.166666666666668</v>
      </c>
      <c r="C491" s="78">
        <v>19.010000000000002</v>
      </c>
      <c r="D491" s="77">
        <f t="shared" si="152"/>
        <v>986.15812928276978</v>
      </c>
      <c r="E491" s="59">
        <f t="shared" si="166"/>
        <v>0.58500000000000041</v>
      </c>
      <c r="F491" s="59">
        <f t="shared" si="167"/>
        <v>6.8499999999998966</v>
      </c>
      <c r="G491" s="59">
        <f t="shared" si="171"/>
        <v>3.4249999999999483</v>
      </c>
      <c r="H491" s="59">
        <f t="shared" si="171"/>
        <v>3.4249999999999483</v>
      </c>
      <c r="I491" s="60">
        <f t="shared" si="154"/>
        <v>4.4222499999999414</v>
      </c>
      <c r="J491" s="61">
        <f t="shared" si="155"/>
        <v>51.875756406247746</v>
      </c>
      <c r="K491" s="73">
        <f t="shared" si="156"/>
        <v>1.5845632502853381E+29</v>
      </c>
      <c r="L491" s="74">
        <f t="shared" si="169"/>
        <v>97.000000000000057</v>
      </c>
      <c r="M491" s="79">
        <v>485</v>
      </c>
      <c r="N491" s="51">
        <f t="shared" si="157"/>
        <v>485</v>
      </c>
      <c r="O491" s="51">
        <f t="shared" si="158"/>
        <v>10</v>
      </c>
      <c r="P491" s="51">
        <v>1</v>
      </c>
      <c r="R491" s="63">
        <f t="shared" si="159"/>
        <v>5.0158873995974464E+23</v>
      </c>
      <c r="S491" s="63">
        <f t="shared" si="160"/>
        <v>2.4327053888047614E+26</v>
      </c>
      <c r="T491" s="63">
        <f t="shared" si="161"/>
        <v>1.584563250285338E+30</v>
      </c>
      <c r="U491" s="63">
        <f t="shared" si="162"/>
        <v>7.9228162514266905E+30</v>
      </c>
      <c r="V491" s="63">
        <f t="shared" si="163"/>
        <v>378197.33333333337</v>
      </c>
      <c r="W491" s="51">
        <f t="shared" si="164"/>
        <v>6513.5846600145314</v>
      </c>
      <c r="X491" s="72">
        <f t="shared" si="165"/>
        <v>6.6050103594966503</v>
      </c>
    </row>
    <row r="492" spans="1:24">
      <c r="A492" s="74">
        <v>8192</v>
      </c>
      <c r="B492" s="74">
        <f t="shared" si="153"/>
        <v>16.2</v>
      </c>
      <c r="C492" s="78">
        <v>19.010000000000002</v>
      </c>
      <c r="D492" s="77">
        <f t="shared" si="152"/>
        <v>991.65847503599718</v>
      </c>
      <c r="E492" s="59">
        <f t="shared" si="166"/>
        <v>0.58600000000000041</v>
      </c>
      <c r="F492" s="59">
        <f t="shared" si="167"/>
        <v>6.8599999999998964</v>
      </c>
      <c r="G492" s="59">
        <f t="shared" si="171"/>
        <v>3.4299999999999482</v>
      </c>
      <c r="H492" s="59">
        <f t="shared" si="171"/>
        <v>3.4299999999999482</v>
      </c>
      <c r="I492" s="60">
        <f t="shared" si="154"/>
        <v>4.4339599999999422</v>
      </c>
      <c r="J492" s="61">
        <f t="shared" si="155"/>
        <v>52.165096003997746</v>
      </c>
      <c r="K492" s="73">
        <f t="shared" si="156"/>
        <v>1.8201851989915229E+29</v>
      </c>
      <c r="L492" s="74">
        <f t="shared" si="169"/>
        <v>97.200000000000045</v>
      </c>
      <c r="M492" s="79">
        <v>486</v>
      </c>
      <c r="N492" s="51">
        <f t="shared" si="157"/>
        <v>486</v>
      </c>
      <c r="O492" s="51">
        <f t="shared" si="158"/>
        <v>10</v>
      </c>
      <c r="P492" s="51">
        <v>1</v>
      </c>
      <c r="R492" s="63">
        <f t="shared" si="159"/>
        <v>5.0158873995974464E+23</v>
      </c>
      <c r="S492" s="63">
        <f t="shared" si="160"/>
        <v>2.4377212762043588E+26</v>
      </c>
      <c r="T492" s="63">
        <f t="shared" si="161"/>
        <v>1.8201851989915229E+30</v>
      </c>
      <c r="U492" s="63">
        <f t="shared" si="162"/>
        <v>9.1009259949576146E+30</v>
      </c>
      <c r="V492" s="63">
        <f t="shared" si="163"/>
        <v>378470.40000000002</v>
      </c>
      <c r="W492" s="51">
        <f t="shared" si="164"/>
        <v>7466.7486261006543</v>
      </c>
      <c r="X492" s="72">
        <f t="shared" si="165"/>
        <v>7.5295566105353071</v>
      </c>
    </row>
    <row r="493" spans="1:24">
      <c r="A493" s="74">
        <v>8192</v>
      </c>
      <c r="B493" s="74">
        <f t="shared" si="153"/>
        <v>16.233333333333334</v>
      </c>
      <c r="C493" s="78">
        <v>19.010000000000002</v>
      </c>
      <c r="D493" s="77">
        <f t="shared" si="152"/>
        <v>997.18279218060923</v>
      </c>
      <c r="E493" s="59">
        <f t="shared" si="166"/>
        <v>0.58700000000000041</v>
      </c>
      <c r="F493" s="59">
        <f t="shared" si="167"/>
        <v>6.8699999999998962</v>
      </c>
      <c r="G493" s="59">
        <f t="shared" si="171"/>
        <v>3.4349999999999481</v>
      </c>
      <c r="H493" s="59">
        <f t="shared" si="171"/>
        <v>3.4349999999999481</v>
      </c>
      <c r="I493" s="60">
        <f t="shared" si="154"/>
        <v>4.4456899999999413</v>
      </c>
      <c r="J493" s="61">
        <f t="shared" si="155"/>
        <v>52.455696590247719</v>
      </c>
      <c r="K493" s="73">
        <f t="shared" si="156"/>
        <v>2.0908437438715136E+29</v>
      </c>
      <c r="L493" s="74">
        <f t="shared" si="169"/>
        <v>97.400000000000048</v>
      </c>
      <c r="M493" s="79">
        <v>487</v>
      </c>
      <c r="N493" s="51">
        <f t="shared" si="157"/>
        <v>487</v>
      </c>
      <c r="O493" s="51">
        <f t="shared" si="158"/>
        <v>10</v>
      </c>
      <c r="P493" s="51">
        <v>1</v>
      </c>
      <c r="R493" s="63">
        <f t="shared" si="159"/>
        <v>5.0158873995974464E+23</v>
      </c>
      <c r="S493" s="63">
        <f t="shared" si="160"/>
        <v>2.4427371636039565E+26</v>
      </c>
      <c r="T493" s="63">
        <f t="shared" si="161"/>
        <v>2.0908437438715138E+30</v>
      </c>
      <c r="U493" s="63">
        <f t="shared" si="162"/>
        <v>1.0454218719357568E+31</v>
      </c>
      <c r="V493" s="63">
        <f t="shared" si="163"/>
        <v>378743.46666666667</v>
      </c>
      <c r="W493" s="51">
        <f t="shared" si="164"/>
        <v>8559.4298683642755</v>
      </c>
      <c r="X493" s="72">
        <f t="shared" si="165"/>
        <v>8.5836116863256056</v>
      </c>
    </row>
    <row r="494" spans="1:24">
      <c r="A494" s="74">
        <v>8192</v>
      </c>
      <c r="B494" s="74">
        <f t="shared" si="153"/>
        <v>16.266666666666666</v>
      </c>
      <c r="C494" s="78">
        <v>19.010000000000002</v>
      </c>
      <c r="D494" s="77">
        <f t="shared" si="152"/>
        <v>1002.7311533157966</v>
      </c>
      <c r="E494" s="59">
        <f t="shared" si="166"/>
        <v>0.58800000000000041</v>
      </c>
      <c r="F494" s="59">
        <f t="shared" si="167"/>
        <v>6.879999999999896</v>
      </c>
      <c r="G494" s="59">
        <f t="shared" si="171"/>
        <v>3.439999999999948</v>
      </c>
      <c r="H494" s="59">
        <f t="shared" si="171"/>
        <v>3.439999999999948</v>
      </c>
      <c r="I494" s="60">
        <f t="shared" si="154"/>
        <v>4.4574399999999414</v>
      </c>
      <c r="J494" s="61">
        <f t="shared" si="155"/>
        <v>52.747561983997713</v>
      </c>
      <c r="K494" s="73">
        <f t="shared" si="156"/>
        <v>2.4017487691410501E+29</v>
      </c>
      <c r="L494" s="74">
        <f t="shared" si="169"/>
        <v>97.600000000000051</v>
      </c>
      <c r="M494" s="79">
        <v>488</v>
      </c>
      <c r="N494" s="51">
        <f t="shared" si="157"/>
        <v>488</v>
      </c>
      <c r="O494" s="51">
        <f t="shared" si="158"/>
        <v>10</v>
      </c>
      <c r="P494" s="51">
        <v>1</v>
      </c>
      <c r="R494" s="63">
        <f t="shared" si="159"/>
        <v>5.0158873995974464E+23</v>
      </c>
      <c r="S494" s="63">
        <f t="shared" si="160"/>
        <v>2.4477530510035539E+26</v>
      </c>
      <c r="T494" s="63">
        <f t="shared" si="161"/>
        <v>2.4017487691410501E+30</v>
      </c>
      <c r="U494" s="63">
        <f t="shared" si="162"/>
        <v>1.2008743845705251E+31</v>
      </c>
      <c r="V494" s="63">
        <f t="shared" si="163"/>
        <v>379016.53333333333</v>
      </c>
      <c r="W494" s="51">
        <f t="shared" si="164"/>
        <v>9812.0550525158469</v>
      </c>
      <c r="X494" s="72">
        <f t="shared" si="165"/>
        <v>9.7853298165412372</v>
      </c>
    </row>
    <row r="495" spans="1:24">
      <c r="A495" s="74">
        <v>8192</v>
      </c>
      <c r="B495" s="74">
        <f t="shared" si="153"/>
        <v>16.3</v>
      </c>
      <c r="C495" s="78">
        <v>19.010000000000002</v>
      </c>
      <c r="D495" s="77">
        <f t="shared" si="152"/>
        <v>1008.3036311548087</v>
      </c>
      <c r="E495" s="59">
        <f t="shared" si="166"/>
        <v>0.58900000000000041</v>
      </c>
      <c r="F495" s="59">
        <f t="shared" si="167"/>
        <v>6.8899999999998958</v>
      </c>
      <c r="G495" s="59">
        <f t="shared" si="171"/>
        <v>3.4449999999999479</v>
      </c>
      <c r="H495" s="59">
        <f t="shared" si="171"/>
        <v>3.4449999999999479</v>
      </c>
      <c r="I495" s="60">
        <f t="shared" si="154"/>
        <v>4.4692099999999408</v>
      </c>
      <c r="J495" s="61">
        <f t="shared" si="155"/>
        <v>53.040696010247693</v>
      </c>
      <c r="K495" s="73">
        <f t="shared" si="156"/>
        <v>2.7588848602284782E+29</v>
      </c>
      <c r="L495" s="74">
        <f t="shared" si="169"/>
        <v>97.800000000000054</v>
      </c>
      <c r="M495" s="79">
        <v>489</v>
      </c>
      <c r="N495" s="51">
        <f t="shared" si="157"/>
        <v>489</v>
      </c>
      <c r="O495" s="51">
        <f t="shared" si="158"/>
        <v>10</v>
      </c>
      <c r="P495" s="51">
        <v>1</v>
      </c>
      <c r="R495" s="63">
        <f t="shared" si="159"/>
        <v>5.0158873995974464E+23</v>
      </c>
      <c r="S495" s="63">
        <f t="shared" si="160"/>
        <v>2.4527689384031514E+26</v>
      </c>
      <c r="T495" s="63">
        <f t="shared" si="161"/>
        <v>2.758884860228478E+30</v>
      </c>
      <c r="U495" s="63">
        <f t="shared" si="162"/>
        <v>1.379442430114239E+31</v>
      </c>
      <c r="V495" s="63">
        <f t="shared" si="163"/>
        <v>379289.59999999998</v>
      </c>
      <c r="W495" s="51">
        <f t="shared" si="164"/>
        <v>11248.042231098296</v>
      </c>
      <c r="X495" s="72">
        <f t="shared" si="165"/>
        <v>11.155411806080604</v>
      </c>
    </row>
    <row r="496" spans="1:24">
      <c r="A496" s="74">
        <v>8192</v>
      </c>
      <c r="B496" s="74">
        <f t="shared" si="153"/>
        <v>16.333333333333332</v>
      </c>
      <c r="C496" s="78">
        <v>19.010000000000002</v>
      </c>
      <c r="D496" s="77">
        <f t="shared" si="152"/>
        <v>1013.9002985249559</v>
      </c>
      <c r="E496" s="59">
        <f t="shared" si="166"/>
        <v>0.59000000000000041</v>
      </c>
      <c r="F496" s="59">
        <f t="shared" si="167"/>
        <v>6.8999999999998956</v>
      </c>
      <c r="G496" s="59">
        <f t="shared" si="171"/>
        <v>3.4499999999999478</v>
      </c>
      <c r="H496" s="59">
        <f t="shared" si="171"/>
        <v>3.4499999999999478</v>
      </c>
      <c r="I496" s="60">
        <f t="shared" si="154"/>
        <v>4.4809999999999404</v>
      </c>
      <c r="J496" s="61">
        <f t="shared" si="155"/>
        <v>53.335102499997674</v>
      </c>
      <c r="K496" s="73">
        <f t="shared" si="156"/>
        <v>3.1691265005706776E+29</v>
      </c>
      <c r="L496" s="74">
        <f t="shared" si="169"/>
        <v>98.000000000000043</v>
      </c>
      <c r="M496" s="79">
        <v>490</v>
      </c>
      <c r="N496" s="51">
        <f t="shared" si="157"/>
        <v>490</v>
      </c>
      <c r="O496" s="51">
        <f t="shared" si="158"/>
        <v>10</v>
      </c>
      <c r="P496" s="51">
        <v>1</v>
      </c>
      <c r="R496" s="63">
        <f t="shared" si="159"/>
        <v>5.0158873995974464E+23</v>
      </c>
      <c r="S496" s="63">
        <f t="shared" si="160"/>
        <v>2.4577848258027488E+26</v>
      </c>
      <c r="T496" s="63">
        <f t="shared" si="161"/>
        <v>3.1691265005706776E+30</v>
      </c>
      <c r="U496" s="63">
        <f t="shared" si="162"/>
        <v>1.5845632502853388E+31</v>
      </c>
      <c r="V496" s="63">
        <f t="shared" si="163"/>
        <v>379562.66666666663</v>
      </c>
      <c r="W496" s="51">
        <f t="shared" si="164"/>
        <v>12894.239020845098</v>
      </c>
      <c r="X496" s="72">
        <f t="shared" si="165"/>
        <v>12.71746249567528</v>
      </c>
    </row>
    <row r="497" spans="1:24">
      <c r="A497" s="74">
        <v>8192</v>
      </c>
      <c r="B497" s="74">
        <f t="shared" si="153"/>
        <v>16.366666666666667</v>
      </c>
      <c r="C497" s="78">
        <v>19.010000000000002</v>
      </c>
      <c r="D497" s="77">
        <f t="shared" si="152"/>
        <v>1019.5212283676082</v>
      </c>
      <c r="E497" s="59">
        <f t="shared" si="166"/>
        <v>0.59100000000000041</v>
      </c>
      <c r="F497" s="59">
        <f t="shared" si="167"/>
        <v>6.9099999999998953</v>
      </c>
      <c r="G497" s="59">
        <f t="shared" si="171"/>
        <v>3.4549999999999477</v>
      </c>
      <c r="H497" s="59">
        <f t="shared" si="171"/>
        <v>3.4549999999999477</v>
      </c>
      <c r="I497" s="60">
        <f t="shared" si="154"/>
        <v>4.4928099999999409</v>
      </c>
      <c r="J497" s="61">
        <f t="shared" si="155"/>
        <v>53.630785290247665</v>
      </c>
      <c r="K497" s="73">
        <f t="shared" si="156"/>
        <v>3.6403703979830478E+29</v>
      </c>
      <c r="L497" s="74">
        <f t="shared" si="169"/>
        <v>98.20000000000006</v>
      </c>
      <c r="M497" s="79">
        <v>491</v>
      </c>
      <c r="N497" s="51">
        <f t="shared" si="157"/>
        <v>491</v>
      </c>
      <c r="O497" s="51">
        <f t="shared" si="158"/>
        <v>10</v>
      </c>
      <c r="P497" s="51">
        <v>1</v>
      </c>
      <c r="R497" s="63">
        <f t="shared" si="159"/>
        <v>5.0158873995974464E+23</v>
      </c>
      <c r="S497" s="63">
        <f t="shared" si="160"/>
        <v>2.4628007132023462E+26</v>
      </c>
      <c r="T497" s="63">
        <f t="shared" si="161"/>
        <v>3.640370397983048E+30</v>
      </c>
      <c r="U497" s="63">
        <f t="shared" si="162"/>
        <v>1.820185198991524E+31</v>
      </c>
      <c r="V497" s="63">
        <f t="shared" si="163"/>
        <v>379835.73333333334</v>
      </c>
      <c r="W497" s="51">
        <f t="shared" si="164"/>
        <v>14781.42497875731</v>
      </c>
      <c r="X497" s="72">
        <f t="shared" si="165"/>
        <v>14.498398432001634</v>
      </c>
    </row>
    <row r="498" spans="1:24">
      <c r="A498" s="74">
        <v>8192</v>
      </c>
      <c r="B498" s="74">
        <f t="shared" si="153"/>
        <v>16.399999999999999</v>
      </c>
      <c r="C498" s="78">
        <v>19.010000000000002</v>
      </c>
      <c r="D498" s="77">
        <f t="shared" si="152"/>
        <v>1025.1664937381954</v>
      </c>
      <c r="E498" s="59">
        <f t="shared" si="166"/>
        <v>0.59200000000000041</v>
      </c>
      <c r="F498" s="59">
        <f t="shared" si="167"/>
        <v>6.9199999999998951</v>
      </c>
      <c r="G498" s="59">
        <f t="shared" si="171"/>
        <v>3.4599999999999476</v>
      </c>
      <c r="H498" s="59">
        <f t="shared" si="171"/>
        <v>3.4599999999999476</v>
      </c>
      <c r="I498" s="60">
        <f t="shared" si="154"/>
        <v>4.5046399999999407</v>
      </c>
      <c r="J498" s="61">
        <f t="shared" si="155"/>
        <v>53.927748223997654</v>
      </c>
      <c r="K498" s="73">
        <f t="shared" si="156"/>
        <v>4.1816874877430287E+29</v>
      </c>
      <c r="L498" s="74">
        <f t="shared" si="169"/>
        <v>98.400000000000048</v>
      </c>
      <c r="M498" s="79">
        <v>492</v>
      </c>
      <c r="N498" s="51">
        <f t="shared" si="157"/>
        <v>492</v>
      </c>
      <c r="O498" s="51">
        <f t="shared" si="158"/>
        <v>10</v>
      </c>
      <c r="P498" s="51">
        <v>1</v>
      </c>
      <c r="R498" s="63">
        <f t="shared" si="159"/>
        <v>5.0158873995974464E+23</v>
      </c>
      <c r="S498" s="63">
        <f t="shared" si="160"/>
        <v>2.4678166006019436E+26</v>
      </c>
      <c r="T498" s="63">
        <f t="shared" si="161"/>
        <v>4.1816874877430287E+30</v>
      </c>
      <c r="U498" s="63">
        <f t="shared" si="162"/>
        <v>2.0908437438715146E+31</v>
      </c>
      <c r="V498" s="63">
        <f t="shared" si="163"/>
        <v>380108.79999999999</v>
      </c>
      <c r="W498" s="51">
        <f t="shared" si="164"/>
        <v>16944.887584932534</v>
      </c>
      <c r="X498" s="72">
        <f t="shared" si="165"/>
        <v>16.528912804342863</v>
      </c>
    </row>
    <row r="499" spans="1:24">
      <c r="A499" s="74">
        <v>8192</v>
      </c>
      <c r="B499" s="74">
        <f t="shared" si="153"/>
        <v>16.433333333333334</v>
      </c>
      <c r="C499" s="78">
        <v>22.475000000000001</v>
      </c>
      <c r="D499" s="77">
        <f t="shared" si="152"/>
        <v>1218.7292410018158</v>
      </c>
      <c r="E499" s="59">
        <f t="shared" si="166"/>
        <v>0.59300000000000042</v>
      </c>
      <c r="F499" s="59">
        <f t="shared" si="167"/>
        <v>6.9299999999998949</v>
      </c>
      <c r="G499" s="59">
        <f t="shared" si="171"/>
        <v>3.4649999999999475</v>
      </c>
      <c r="H499" s="59">
        <f t="shared" si="171"/>
        <v>3.4649999999999475</v>
      </c>
      <c r="I499" s="60">
        <f t="shared" si="154"/>
        <v>4.5164899999999406</v>
      </c>
      <c r="J499" s="61">
        <f t="shared" si="155"/>
        <v>54.225995150247641</v>
      </c>
      <c r="K499" s="73">
        <f t="shared" si="156"/>
        <v>4.8034975382821008E+29</v>
      </c>
      <c r="L499" s="74">
        <f t="shared" si="169"/>
        <v>98.600000000000065</v>
      </c>
      <c r="M499" s="79">
        <v>493</v>
      </c>
      <c r="N499" s="51">
        <f t="shared" si="157"/>
        <v>493</v>
      </c>
      <c r="O499" s="51">
        <f t="shared" si="158"/>
        <v>10</v>
      </c>
      <c r="P499" s="51">
        <v>1</v>
      </c>
      <c r="R499" s="63">
        <f t="shared" si="159"/>
        <v>5.0158873995974464E+23</v>
      </c>
      <c r="S499" s="63">
        <f t="shared" si="160"/>
        <v>2.472832488001541E+26</v>
      </c>
      <c r="T499" s="63">
        <f t="shared" si="161"/>
        <v>4.8034975382821007E+30</v>
      </c>
      <c r="U499" s="63">
        <f t="shared" si="162"/>
        <v>2.4017487691410506E+31</v>
      </c>
      <c r="V499" s="63">
        <f t="shared" si="163"/>
        <v>380381.8666666667</v>
      </c>
      <c r="W499" s="51">
        <f t="shared" si="164"/>
        <v>19425.082619179448</v>
      </c>
      <c r="X499" s="72">
        <f t="shared" si="165"/>
        <v>15.938800814536709</v>
      </c>
    </row>
    <row r="500" spans="1:24">
      <c r="A500" s="74">
        <v>8192</v>
      </c>
      <c r="B500" s="74">
        <f t="shared" si="153"/>
        <v>16.466666666666665</v>
      </c>
      <c r="C500" s="78">
        <v>22.475000000000001</v>
      </c>
      <c r="D500" s="77">
        <f t="shared" si="152"/>
        <v>1225.4612850418466</v>
      </c>
      <c r="E500" s="59">
        <f t="shared" si="166"/>
        <v>0.59400000000000042</v>
      </c>
      <c r="F500" s="59">
        <f t="shared" si="167"/>
        <v>6.9399999999998947</v>
      </c>
      <c r="G500" s="59">
        <f t="shared" si="171"/>
        <v>3.4699999999999473</v>
      </c>
      <c r="H500" s="59">
        <f t="shared" si="171"/>
        <v>3.4699999999999473</v>
      </c>
      <c r="I500" s="60">
        <f t="shared" si="154"/>
        <v>4.5283599999999398</v>
      </c>
      <c r="J500" s="61">
        <f t="shared" si="155"/>
        <v>54.525529923997624</v>
      </c>
      <c r="K500" s="73">
        <f t="shared" si="156"/>
        <v>5.517769720456957E+29</v>
      </c>
      <c r="L500" s="74">
        <f t="shared" si="169"/>
        <v>98.800000000000054</v>
      </c>
      <c r="M500" s="79">
        <v>494</v>
      </c>
      <c r="N500" s="51">
        <f t="shared" si="157"/>
        <v>494</v>
      </c>
      <c r="O500" s="51">
        <f t="shared" si="158"/>
        <v>10</v>
      </c>
      <c r="P500" s="51">
        <v>1</v>
      </c>
      <c r="R500" s="63">
        <f t="shared" si="159"/>
        <v>5.0158873995974464E+23</v>
      </c>
      <c r="S500" s="63">
        <f t="shared" si="160"/>
        <v>2.4778483754011384E+26</v>
      </c>
      <c r="T500" s="63">
        <f t="shared" si="161"/>
        <v>5.5177697204569572E+30</v>
      </c>
      <c r="U500" s="63">
        <f t="shared" si="162"/>
        <v>2.7588848602284788E+31</v>
      </c>
      <c r="V500" s="63">
        <f t="shared" si="163"/>
        <v>380654.93333333335</v>
      </c>
      <c r="W500" s="51">
        <f t="shared" si="164"/>
        <v>22268.391299623756</v>
      </c>
      <c r="X500" s="72">
        <f t="shared" si="165"/>
        <v>18.171435990214366</v>
      </c>
    </row>
    <row r="501" spans="1:24">
      <c r="A501" s="74">
        <v>8192</v>
      </c>
      <c r="B501" s="74">
        <f t="shared" si="153"/>
        <v>16.5</v>
      </c>
      <c r="C501" s="78">
        <v>22.475000000000001</v>
      </c>
      <c r="D501" s="77">
        <f t="shared" si="152"/>
        <v>1232.2223602304148</v>
      </c>
      <c r="E501" s="59">
        <f t="shared" si="166"/>
        <v>0.59500000000000042</v>
      </c>
      <c r="F501" s="59">
        <f t="shared" si="167"/>
        <v>6.9499999999998945</v>
      </c>
      <c r="G501" s="59">
        <f t="shared" si="171"/>
        <v>3.4749999999999472</v>
      </c>
      <c r="H501" s="59">
        <f t="shared" si="171"/>
        <v>3.4749999999999472</v>
      </c>
      <c r="I501" s="60">
        <f t="shared" si="154"/>
        <v>4.5402499999999391</v>
      </c>
      <c r="J501" s="61">
        <f t="shared" si="155"/>
        <v>54.826356406247598</v>
      </c>
      <c r="K501" s="73">
        <f t="shared" si="156"/>
        <v>6.3382530011413553E+29</v>
      </c>
      <c r="L501" s="74">
        <f t="shared" si="169"/>
        <v>99.000000000000043</v>
      </c>
      <c r="M501" s="79">
        <v>495</v>
      </c>
      <c r="N501" s="51">
        <f t="shared" si="157"/>
        <v>495</v>
      </c>
      <c r="O501" s="51">
        <f t="shared" si="158"/>
        <v>10</v>
      </c>
      <c r="P501" s="51">
        <v>1</v>
      </c>
      <c r="R501" s="63">
        <f t="shared" si="159"/>
        <v>5.0158873995974464E+23</v>
      </c>
      <c r="S501" s="63">
        <f t="shared" si="160"/>
        <v>2.4828642628007358E+26</v>
      </c>
      <c r="T501" s="63">
        <f t="shared" si="161"/>
        <v>6.3382530011413553E+30</v>
      </c>
      <c r="U501" s="63">
        <f t="shared" si="162"/>
        <v>3.1691265005706775E+31</v>
      </c>
      <c r="V501" s="63">
        <f t="shared" si="163"/>
        <v>380928</v>
      </c>
      <c r="W501" s="51">
        <f t="shared" si="164"/>
        <v>25527.988364501409</v>
      </c>
      <c r="X501" s="72">
        <f t="shared" si="165"/>
        <v>20.717030617532291</v>
      </c>
    </row>
    <row r="502" spans="1:24">
      <c r="A502" s="74">
        <v>8192</v>
      </c>
      <c r="B502" s="74">
        <f t="shared" si="153"/>
        <v>16.533333333333335</v>
      </c>
      <c r="C502" s="78">
        <v>22.475000000000001</v>
      </c>
      <c r="D502" s="77">
        <f t="shared" si="152"/>
        <v>1239.0125534783463</v>
      </c>
      <c r="E502" s="59">
        <f t="shared" si="166"/>
        <v>0.59600000000000042</v>
      </c>
      <c r="F502" s="59">
        <f t="shared" si="167"/>
        <v>6.9599999999998943</v>
      </c>
      <c r="G502" s="59">
        <f t="shared" si="171"/>
        <v>3.4799999999999471</v>
      </c>
      <c r="H502" s="59">
        <f t="shared" si="171"/>
        <v>3.4799999999999471</v>
      </c>
      <c r="I502" s="60">
        <f t="shared" si="154"/>
        <v>4.5521599999999403</v>
      </c>
      <c r="J502" s="61">
        <f t="shared" si="155"/>
        <v>55.128478463997602</v>
      </c>
      <c r="K502" s="73">
        <f t="shared" si="156"/>
        <v>7.2807407959660985E+29</v>
      </c>
      <c r="L502" s="74">
        <f t="shared" si="169"/>
        <v>99.20000000000006</v>
      </c>
      <c r="M502" s="79">
        <v>496</v>
      </c>
      <c r="N502" s="51">
        <f t="shared" si="157"/>
        <v>496</v>
      </c>
      <c r="O502" s="51">
        <f t="shared" si="158"/>
        <v>10</v>
      </c>
      <c r="P502" s="51">
        <v>1</v>
      </c>
      <c r="R502" s="63">
        <f t="shared" si="159"/>
        <v>5.0158873995974464E+23</v>
      </c>
      <c r="S502" s="63">
        <f t="shared" si="160"/>
        <v>2.4878801502003333E+26</v>
      </c>
      <c r="T502" s="63">
        <f t="shared" si="161"/>
        <v>7.2807407959660982E+30</v>
      </c>
      <c r="U502" s="63">
        <f t="shared" si="162"/>
        <v>3.640370397983049E+31</v>
      </c>
      <c r="V502" s="63">
        <f t="shared" si="163"/>
        <v>381201.06666666665</v>
      </c>
      <c r="W502" s="51">
        <f t="shared" si="164"/>
        <v>29264.837357136461</v>
      </c>
      <c r="X502" s="72">
        <f t="shared" si="165"/>
        <v>23.619484140802058</v>
      </c>
    </row>
    <row r="503" spans="1:24">
      <c r="A503" s="74">
        <v>8192</v>
      </c>
      <c r="B503" s="74">
        <f t="shared" si="153"/>
        <v>16.566666666666666</v>
      </c>
      <c r="C503" s="78">
        <v>22.475000000000001</v>
      </c>
      <c r="D503" s="77">
        <f t="shared" si="152"/>
        <v>1245.8319518313144</v>
      </c>
      <c r="E503" s="59">
        <f t="shared" si="166"/>
        <v>0.59700000000000042</v>
      </c>
      <c r="F503" s="59">
        <f t="shared" si="167"/>
        <v>6.9699999999998941</v>
      </c>
      <c r="G503" s="59">
        <f t="shared" si="171"/>
        <v>3.484999999999947</v>
      </c>
      <c r="H503" s="59">
        <f t="shared" si="171"/>
        <v>3.484999999999947</v>
      </c>
      <c r="I503" s="60">
        <f t="shared" si="154"/>
        <v>4.5640899999999389</v>
      </c>
      <c r="J503" s="61">
        <f t="shared" si="155"/>
        <v>55.431899970247578</v>
      </c>
      <c r="K503" s="73">
        <f t="shared" si="156"/>
        <v>8.3633749754860601E+29</v>
      </c>
      <c r="L503" s="74">
        <f t="shared" si="169"/>
        <v>99.400000000000048</v>
      </c>
      <c r="M503" s="79">
        <v>497</v>
      </c>
      <c r="N503" s="51">
        <f t="shared" si="157"/>
        <v>497</v>
      </c>
      <c r="O503" s="51">
        <f t="shared" si="158"/>
        <v>10</v>
      </c>
      <c r="P503" s="51">
        <v>1</v>
      </c>
      <c r="R503" s="63">
        <f t="shared" si="159"/>
        <v>5.0158873995974464E+23</v>
      </c>
      <c r="S503" s="63">
        <f t="shared" si="160"/>
        <v>2.492896037599931E+26</v>
      </c>
      <c r="T503" s="63">
        <f t="shared" si="161"/>
        <v>8.3633749754860596E+30</v>
      </c>
      <c r="U503" s="63">
        <f t="shared" si="162"/>
        <v>4.18168748774303E+31</v>
      </c>
      <c r="V503" s="63">
        <f t="shared" si="163"/>
        <v>381474.1333333333</v>
      </c>
      <c r="W503" s="51">
        <f t="shared" si="164"/>
        <v>33548.831757693399</v>
      </c>
      <c r="X503" s="72">
        <f t="shared" si="165"/>
        <v>26.928858028065658</v>
      </c>
    </row>
    <row r="504" spans="1:24">
      <c r="A504" s="74">
        <v>8192</v>
      </c>
      <c r="B504" s="74">
        <f t="shared" si="153"/>
        <v>16.600000000000001</v>
      </c>
      <c r="C504" s="78">
        <v>22.475000000000001</v>
      </c>
      <c r="D504" s="77">
        <f t="shared" si="152"/>
        <v>1252.6806424698452</v>
      </c>
      <c r="E504" s="59">
        <f t="shared" si="166"/>
        <v>0.59800000000000042</v>
      </c>
      <c r="F504" s="59">
        <f t="shared" si="167"/>
        <v>6.9799999999998938</v>
      </c>
      <c r="G504" s="59">
        <f t="shared" ref="G504:H519" si="172">G503+0.5%</f>
        <v>3.4899999999999469</v>
      </c>
      <c r="H504" s="59">
        <f t="shared" si="172"/>
        <v>3.4899999999999469</v>
      </c>
      <c r="I504" s="60">
        <f t="shared" si="154"/>
        <v>4.5760399999999386</v>
      </c>
      <c r="J504" s="61">
        <f t="shared" si="155"/>
        <v>55.736624803997557</v>
      </c>
      <c r="K504" s="73">
        <f t="shared" si="156"/>
        <v>9.6069950765642059E+29</v>
      </c>
      <c r="L504" s="74">
        <f t="shared" si="169"/>
        <v>99.600000000000037</v>
      </c>
      <c r="M504" s="79">
        <v>498</v>
      </c>
      <c r="N504" s="51">
        <f t="shared" si="157"/>
        <v>498</v>
      </c>
      <c r="O504" s="51">
        <f t="shared" si="158"/>
        <v>10</v>
      </c>
      <c r="P504" s="51">
        <v>1</v>
      </c>
      <c r="R504" s="63">
        <f t="shared" si="159"/>
        <v>5.0158873995974464E+23</v>
      </c>
      <c r="S504" s="63">
        <f t="shared" si="160"/>
        <v>2.4979119249995284E+26</v>
      </c>
      <c r="T504" s="63">
        <f t="shared" si="161"/>
        <v>9.6069950765642059E+30</v>
      </c>
      <c r="U504" s="63">
        <f t="shared" si="162"/>
        <v>4.8034975382821029E+31</v>
      </c>
      <c r="V504" s="63">
        <f t="shared" si="163"/>
        <v>381747.20000000001</v>
      </c>
      <c r="W504" s="51">
        <f t="shared" si="164"/>
        <v>38460.103338375389</v>
      </c>
      <c r="X504" s="72">
        <f t="shared" si="165"/>
        <v>30.702241285173535</v>
      </c>
    </row>
    <row r="505" spans="1:24">
      <c r="A505" s="74">
        <v>8192</v>
      </c>
      <c r="B505" s="74">
        <f t="shared" si="153"/>
        <v>16.633333333333333</v>
      </c>
      <c r="C505" s="78">
        <v>22.475000000000001</v>
      </c>
      <c r="D505" s="77">
        <f t="shared" si="152"/>
        <v>1259.5587127093138</v>
      </c>
      <c r="E505" s="59">
        <f t="shared" si="166"/>
        <v>0.59900000000000042</v>
      </c>
      <c r="F505" s="59">
        <f t="shared" si="167"/>
        <v>6.9899999999998936</v>
      </c>
      <c r="G505" s="59">
        <f t="shared" si="172"/>
        <v>3.4949999999999468</v>
      </c>
      <c r="H505" s="59">
        <f t="shared" si="172"/>
        <v>3.4949999999999468</v>
      </c>
      <c r="I505" s="60">
        <f t="shared" si="154"/>
        <v>4.5880099999999393</v>
      </c>
      <c r="J505" s="61">
        <f t="shared" si="155"/>
        <v>56.042656850247553</v>
      </c>
      <c r="K505" s="73">
        <f t="shared" si="156"/>
        <v>1.1035539440913918E+30</v>
      </c>
      <c r="L505" s="74">
        <f t="shared" si="169"/>
        <v>99.800000000000054</v>
      </c>
      <c r="M505" s="79">
        <v>499</v>
      </c>
      <c r="N505" s="51">
        <f t="shared" si="157"/>
        <v>499</v>
      </c>
      <c r="O505" s="51">
        <f t="shared" si="158"/>
        <v>10</v>
      </c>
      <c r="P505" s="51">
        <v>1</v>
      </c>
      <c r="R505" s="63">
        <f t="shared" si="159"/>
        <v>5.0158873995974464E+23</v>
      </c>
      <c r="S505" s="63">
        <f t="shared" si="160"/>
        <v>2.5029278123991258E+26</v>
      </c>
      <c r="T505" s="63">
        <f t="shared" si="161"/>
        <v>1.1035539440913919E+31</v>
      </c>
      <c r="U505" s="63">
        <f t="shared" si="162"/>
        <v>5.5177697204569594E+31</v>
      </c>
      <c r="V505" s="63">
        <f t="shared" si="163"/>
        <v>382020.26666666666</v>
      </c>
      <c r="W505" s="51">
        <f t="shared" si="164"/>
        <v>44090.522252561685</v>
      </c>
      <c r="X505" s="72">
        <f t="shared" si="165"/>
        <v>35.004737617766835</v>
      </c>
    </row>
    <row r="506" spans="1:24">
      <c r="A506" s="74">
        <v>8192</v>
      </c>
      <c r="B506" s="74">
        <f t="shared" si="153"/>
        <v>16.666666666666668</v>
      </c>
      <c r="C506" s="78">
        <v>22.475000000000001</v>
      </c>
      <c r="D506" s="77">
        <f t="shared" si="152"/>
        <v>1266.4662499999445</v>
      </c>
      <c r="E506" s="59">
        <f t="shared" si="166"/>
        <v>0.60000000000000042</v>
      </c>
      <c r="F506" s="59">
        <f t="shared" si="167"/>
        <v>6.9999999999998934</v>
      </c>
      <c r="G506" s="59">
        <f t="shared" si="172"/>
        <v>3.4999999999999467</v>
      </c>
      <c r="H506" s="59">
        <f t="shared" si="172"/>
        <v>3.4999999999999467</v>
      </c>
      <c r="I506" s="60">
        <f t="shared" si="154"/>
        <v>4.5999999999999384</v>
      </c>
      <c r="J506" s="61">
        <f t="shared" si="155"/>
        <v>56.349999999997529</v>
      </c>
      <c r="K506" s="73">
        <f t="shared" si="156"/>
        <v>1.2676506002282719E+30</v>
      </c>
      <c r="L506" s="74">
        <f t="shared" si="169"/>
        <v>100.00000000000004</v>
      </c>
      <c r="M506" s="79">
        <v>500</v>
      </c>
      <c r="N506" s="51">
        <f t="shared" si="157"/>
        <v>500</v>
      </c>
      <c r="O506" s="51">
        <f t="shared" si="158"/>
        <v>10</v>
      </c>
      <c r="P506" s="51">
        <v>13</v>
      </c>
      <c r="R506" s="63">
        <f t="shared" si="159"/>
        <v>6.5206536194766807E+24</v>
      </c>
      <c r="S506" s="63">
        <f t="shared" si="160"/>
        <v>3.2603268097383405E+27</v>
      </c>
      <c r="T506" s="63">
        <f t="shared" si="161"/>
        <v>1.267650600228272E+31</v>
      </c>
      <c r="U506" s="63">
        <f t="shared" si="162"/>
        <v>6.3382530011413596E+31</v>
      </c>
      <c r="V506" s="63">
        <f t="shared" si="163"/>
        <v>382293.33333333337</v>
      </c>
      <c r="W506" s="51">
        <f t="shared" si="164"/>
        <v>3888.1089970548323</v>
      </c>
      <c r="X506" s="72">
        <f t="shared" si="165"/>
        <v>3.0700454884249799</v>
      </c>
    </row>
    <row r="507" spans="1:24">
      <c r="A507" s="74">
        <v>8192</v>
      </c>
      <c r="B507" s="74">
        <f t="shared" si="153"/>
        <v>16.7</v>
      </c>
      <c r="C507" s="78">
        <v>22.475000000000001</v>
      </c>
      <c r="D507" s="77">
        <f t="shared" si="152"/>
        <v>1273.4033419268128</v>
      </c>
      <c r="E507" s="59">
        <f t="shared" si="166"/>
        <v>0.60100000000000042</v>
      </c>
      <c r="F507" s="59">
        <f t="shared" si="167"/>
        <v>7.0099999999998932</v>
      </c>
      <c r="G507" s="59">
        <f t="shared" si="172"/>
        <v>3.5049999999999466</v>
      </c>
      <c r="H507" s="59">
        <f t="shared" si="172"/>
        <v>3.5049999999999466</v>
      </c>
      <c r="I507" s="60">
        <f t="shared" si="154"/>
        <v>4.6120099999999375</v>
      </c>
      <c r="J507" s="61">
        <f t="shared" si="155"/>
        <v>56.658658150247511</v>
      </c>
      <c r="K507" s="73">
        <f t="shared" si="156"/>
        <v>1.4561481591932197E+30</v>
      </c>
      <c r="L507" s="74">
        <f t="shared" si="169"/>
        <v>100.20000000000006</v>
      </c>
      <c r="M507" s="79">
        <v>501</v>
      </c>
      <c r="N507" s="51">
        <f t="shared" si="157"/>
        <v>501</v>
      </c>
      <c r="O507" s="51">
        <f t="shared" si="158"/>
        <v>10</v>
      </c>
      <c r="P507" s="51">
        <v>1</v>
      </c>
      <c r="R507" s="63">
        <f t="shared" si="159"/>
        <v>6.5206536194766807E+24</v>
      </c>
      <c r="S507" s="63">
        <f t="shared" si="160"/>
        <v>3.2668474633578171E+27</v>
      </c>
      <c r="T507" s="63">
        <f t="shared" si="161"/>
        <v>1.4561481591932196E+31</v>
      </c>
      <c r="U507" s="63">
        <f t="shared" si="162"/>
        <v>7.280740795966098E+31</v>
      </c>
      <c r="V507" s="63">
        <f t="shared" si="163"/>
        <v>382566.40000000002</v>
      </c>
      <c r="W507" s="51">
        <f t="shared" si="164"/>
        <v>4457.349709546962</v>
      </c>
      <c r="X507" s="72">
        <f t="shared" si="165"/>
        <v>3.5003439702007175</v>
      </c>
    </row>
    <row r="508" spans="1:24">
      <c r="A508" s="74">
        <v>8192</v>
      </c>
      <c r="B508" s="74">
        <f t="shared" si="153"/>
        <v>16.733333333333334</v>
      </c>
      <c r="C508" s="78">
        <v>22.475000000000001</v>
      </c>
      <c r="D508" s="77">
        <f t="shared" si="152"/>
        <v>1280.370076209844</v>
      </c>
      <c r="E508" s="59">
        <f t="shared" si="166"/>
        <v>0.60200000000000042</v>
      </c>
      <c r="F508" s="59">
        <f t="shared" si="167"/>
        <v>7.019999999999893</v>
      </c>
      <c r="G508" s="59">
        <f t="shared" si="172"/>
        <v>3.5099999999999465</v>
      </c>
      <c r="H508" s="59">
        <f t="shared" si="172"/>
        <v>3.5099999999999465</v>
      </c>
      <c r="I508" s="60">
        <f t="shared" si="154"/>
        <v>4.6240399999999386</v>
      </c>
      <c r="J508" s="61">
        <f t="shared" si="155"/>
        <v>56.968635203997501</v>
      </c>
      <c r="K508" s="73">
        <f t="shared" si="156"/>
        <v>1.6726749950972123E+30</v>
      </c>
      <c r="L508" s="74">
        <f t="shared" si="169"/>
        <v>100.40000000000005</v>
      </c>
      <c r="M508" s="79">
        <v>502</v>
      </c>
      <c r="N508" s="51">
        <f t="shared" si="157"/>
        <v>502</v>
      </c>
      <c r="O508" s="51">
        <f t="shared" si="158"/>
        <v>10</v>
      </c>
      <c r="P508" s="51">
        <v>1</v>
      </c>
      <c r="R508" s="63">
        <f t="shared" si="159"/>
        <v>6.5206536194766807E+24</v>
      </c>
      <c r="S508" s="63">
        <f t="shared" si="160"/>
        <v>3.2733681169772938E+27</v>
      </c>
      <c r="T508" s="63">
        <f t="shared" si="161"/>
        <v>1.6726749950972124E+31</v>
      </c>
      <c r="U508" s="63">
        <f t="shared" si="162"/>
        <v>8.3633749754860618E+31</v>
      </c>
      <c r="V508" s="63">
        <f t="shared" si="163"/>
        <v>382839.46666666667</v>
      </c>
      <c r="W508" s="51">
        <f t="shared" si="164"/>
        <v>5109.9507764552936</v>
      </c>
      <c r="X508" s="72">
        <f t="shared" si="165"/>
        <v>3.9909951594477966</v>
      </c>
    </row>
    <row r="509" spans="1:24">
      <c r="A509" s="74">
        <v>8192</v>
      </c>
      <c r="B509" s="74">
        <f t="shared" si="153"/>
        <v>16.766666666666666</v>
      </c>
      <c r="C509" s="78">
        <v>22.475000000000001</v>
      </c>
      <c r="D509" s="77">
        <f t="shared" si="152"/>
        <v>1287.3665407038122</v>
      </c>
      <c r="E509" s="59">
        <f t="shared" si="166"/>
        <v>0.60300000000000042</v>
      </c>
      <c r="F509" s="59">
        <f t="shared" si="167"/>
        <v>7.0299999999998928</v>
      </c>
      <c r="G509" s="59">
        <f t="shared" si="172"/>
        <v>3.5149999999999464</v>
      </c>
      <c r="H509" s="59">
        <f t="shared" si="172"/>
        <v>3.5149999999999464</v>
      </c>
      <c r="I509" s="60">
        <f t="shared" si="154"/>
        <v>4.6360899999999381</v>
      </c>
      <c r="J509" s="61">
        <f t="shared" si="155"/>
        <v>57.279935070247483</v>
      </c>
      <c r="K509" s="73">
        <f t="shared" si="156"/>
        <v>1.9213990153128423E+30</v>
      </c>
      <c r="L509" s="74">
        <f t="shared" si="169"/>
        <v>100.60000000000005</v>
      </c>
      <c r="M509" s="79">
        <v>503</v>
      </c>
      <c r="N509" s="51">
        <f t="shared" si="157"/>
        <v>503</v>
      </c>
      <c r="O509" s="51">
        <f t="shared" si="158"/>
        <v>10</v>
      </c>
      <c r="P509" s="51">
        <v>1</v>
      </c>
      <c r="R509" s="63">
        <f t="shared" si="159"/>
        <v>6.5206536194766807E+24</v>
      </c>
      <c r="S509" s="63">
        <f t="shared" si="160"/>
        <v>3.2798887705967705E+27</v>
      </c>
      <c r="T509" s="63">
        <f t="shared" si="161"/>
        <v>1.9213990153128423E+31</v>
      </c>
      <c r="U509" s="63">
        <f t="shared" si="162"/>
        <v>9.6069950765642113E+31</v>
      </c>
      <c r="V509" s="63">
        <f t="shared" si="163"/>
        <v>383112.53333333333</v>
      </c>
      <c r="W509" s="51">
        <f t="shared" si="164"/>
        <v>5858.1224843281707</v>
      </c>
      <c r="X509" s="72">
        <f t="shared" si="165"/>
        <v>4.5504697373333114</v>
      </c>
    </row>
    <row r="510" spans="1:24">
      <c r="A510" s="74">
        <v>8192</v>
      </c>
      <c r="B510" s="74">
        <f t="shared" si="153"/>
        <v>16.8</v>
      </c>
      <c r="C510" s="78">
        <v>22.475000000000001</v>
      </c>
      <c r="D510" s="77">
        <f t="shared" si="152"/>
        <v>1294.3928233983434</v>
      </c>
      <c r="E510" s="59">
        <f t="shared" si="166"/>
        <v>0.60400000000000043</v>
      </c>
      <c r="F510" s="59">
        <f t="shared" si="167"/>
        <v>7.0399999999998926</v>
      </c>
      <c r="G510" s="59">
        <f t="shared" si="172"/>
        <v>3.5199999999999463</v>
      </c>
      <c r="H510" s="59">
        <f t="shared" si="172"/>
        <v>3.5199999999999463</v>
      </c>
      <c r="I510" s="60">
        <f t="shared" si="154"/>
        <v>4.6481599999999377</v>
      </c>
      <c r="J510" s="61">
        <f t="shared" si="155"/>
        <v>57.592561663997472</v>
      </c>
      <c r="K510" s="73">
        <f t="shared" si="156"/>
        <v>2.2071078881827845E+30</v>
      </c>
      <c r="L510" s="74">
        <f t="shared" si="169"/>
        <v>100.80000000000005</v>
      </c>
      <c r="M510" s="79">
        <v>504</v>
      </c>
      <c r="N510" s="51">
        <f t="shared" si="157"/>
        <v>504</v>
      </c>
      <c r="O510" s="51">
        <f t="shared" si="158"/>
        <v>10</v>
      </c>
      <c r="P510" s="51">
        <v>1</v>
      </c>
      <c r="R510" s="63">
        <f t="shared" si="159"/>
        <v>6.5206536194766807E+24</v>
      </c>
      <c r="S510" s="63">
        <f t="shared" si="160"/>
        <v>3.2864094242162471E+27</v>
      </c>
      <c r="T510" s="63">
        <f t="shared" si="161"/>
        <v>2.2071078881827847E+31</v>
      </c>
      <c r="U510" s="63">
        <f t="shared" si="162"/>
        <v>1.1035539440913922E+32</v>
      </c>
      <c r="V510" s="63">
        <f t="shared" si="163"/>
        <v>383385.59999999998</v>
      </c>
      <c r="W510" s="51">
        <f t="shared" si="164"/>
        <v>6715.8640427436776</v>
      </c>
      <c r="X510" s="72">
        <f t="shared" si="165"/>
        <v>5.1884280578067621</v>
      </c>
    </row>
    <row r="511" spans="1:24">
      <c r="A511" s="74">
        <v>8192</v>
      </c>
      <c r="B511" s="74">
        <f t="shared" si="153"/>
        <v>16.833333333333332</v>
      </c>
      <c r="C511" s="78">
        <v>22.475000000000001</v>
      </c>
      <c r="D511" s="77">
        <f t="shared" si="152"/>
        <v>1301.4490124179115</v>
      </c>
      <c r="E511" s="59">
        <f t="shared" si="166"/>
        <v>0.60500000000000043</v>
      </c>
      <c r="F511" s="59">
        <f t="shared" si="167"/>
        <v>7.0499999999998924</v>
      </c>
      <c r="G511" s="59">
        <f t="shared" si="172"/>
        <v>3.5249999999999462</v>
      </c>
      <c r="H511" s="59">
        <f t="shared" si="172"/>
        <v>3.5249999999999462</v>
      </c>
      <c r="I511" s="60">
        <f t="shared" si="154"/>
        <v>4.6602499999999374</v>
      </c>
      <c r="J511" s="61">
        <f t="shared" si="155"/>
        <v>57.906518906247449</v>
      </c>
      <c r="K511" s="73">
        <f t="shared" si="156"/>
        <v>2.5353012004565449E+30</v>
      </c>
      <c r="L511" s="74">
        <f t="shared" si="169"/>
        <v>101.00000000000004</v>
      </c>
      <c r="M511" s="79">
        <v>505</v>
      </c>
      <c r="N511" s="51">
        <f t="shared" si="157"/>
        <v>505</v>
      </c>
      <c r="O511" s="51">
        <f t="shared" si="158"/>
        <v>10</v>
      </c>
      <c r="P511" s="51">
        <v>1</v>
      </c>
      <c r="R511" s="63">
        <f t="shared" si="159"/>
        <v>6.5206536194766807E+24</v>
      </c>
      <c r="S511" s="63">
        <f t="shared" si="160"/>
        <v>3.2929300778357238E+27</v>
      </c>
      <c r="T511" s="63">
        <f t="shared" si="161"/>
        <v>2.5353012004565448E+31</v>
      </c>
      <c r="U511" s="63">
        <f t="shared" si="162"/>
        <v>1.2676506002282725E+32</v>
      </c>
      <c r="V511" s="63">
        <f t="shared" si="163"/>
        <v>383658.66666666663</v>
      </c>
      <c r="W511" s="51">
        <f t="shared" si="164"/>
        <v>7699.2257367422444</v>
      </c>
      <c r="X511" s="72">
        <f t="shared" si="165"/>
        <v>5.9158873404023353</v>
      </c>
    </row>
    <row r="512" spans="1:24">
      <c r="A512" s="74">
        <v>8192</v>
      </c>
      <c r="B512" s="74">
        <f t="shared" si="153"/>
        <v>16.866666666666667</v>
      </c>
      <c r="C512" s="78">
        <v>22.475000000000001</v>
      </c>
      <c r="D512" s="77">
        <f t="shared" si="152"/>
        <v>1308.5351960218425</v>
      </c>
      <c r="E512" s="59">
        <f t="shared" si="166"/>
        <v>0.60600000000000043</v>
      </c>
      <c r="F512" s="59">
        <f t="shared" si="167"/>
        <v>7.0599999999998921</v>
      </c>
      <c r="G512" s="59">
        <f t="shared" si="172"/>
        <v>3.5299999999999461</v>
      </c>
      <c r="H512" s="59">
        <f t="shared" si="172"/>
        <v>3.5299999999999461</v>
      </c>
      <c r="I512" s="60">
        <f t="shared" si="154"/>
        <v>4.6723599999999372</v>
      </c>
      <c r="J512" s="61">
        <f t="shared" si="155"/>
        <v>58.221810723997436</v>
      </c>
      <c r="K512" s="73">
        <f t="shared" si="156"/>
        <v>2.9122963183864405E+30</v>
      </c>
      <c r="L512" s="74">
        <f t="shared" si="169"/>
        <v>101.20000000000005</v>
      </c>
      <c r="M512" s="79">
        <v>506</v>
      </c>
      <c r="N512" s="51">
        <f t="shared" si="157"/>
        <v>506</v>
      </c>
      <c r="O512" s="51">
        <f t="shared" si="158"/>
        <v>10</v>
      </c>
      <c r="P512" s="51">
        <v>1</v>
      </c>
      <c r="R512" s="63">
        <f t="shared" si="159"/>
        <v>6.5206536194766807E+24</v>
      </c>
      <c r="S512" s="63">
        <f t="shared" si="160"/>
        <v>3.2994507314552005E+27</v>
      </c>
      <c r="T512" s="63">
        <f t="shared" si="161"/>
        <v>2.9122963183864406E+31</v>
      </c>
      <c r="U512" s="63">
        <f t="shared" si="162"/>
        <v>1.4561481591932203E+32</v>
      </c>
      <c r="V512" s="63">
        <f t="shared" si="163"/>
        <v>383931.73333333334</v>
      </c>
      <c r="W512" s="51">
        <f t="shared" si="164"/>
        <v>8826.609503885491</v>
      </c>
      <c r="X512" s="72">
        <f t="shared" si="165"/>
        <v>6.7454123746306589</v>
      </c>
    </row>
    <row r="513" spans="1:24">
      <c r="A513" s="74">
        <v>8192</v>
      </c>
      <c r="B513" s="74">
        <f t="shared" si="153"/>
        <v>16.899999999999999</v>
      </c>
      <c r="C513" s="78">
        <v>22.475000000000001</v>
      </c>
      <c r="D513" s="77">
        <f t="shared" si="152"/>
        <v>1315.6514626043111</v>
      </c>
      <c r="E513" s="59">
        <f t="shared" si="166"/>
        <v>0.60700000000000043</v>
      </c>
      <c r="F513" s="59">
        <f t="shared" si="167"/>
        <v>7.0699999999998919</v>
      </c>
      <c r="G513" s="59">
        <f t="shared" si="172"/>
        <v>3.534999999999946</v>
      </c>
      <c r="H513" s="59">
        <f t="shared" si="172"/>
        <v>3.534999999999946</v>
      </c>
      <c r="I513" s="60">
        <f t="shared" si="154"/>
        <v>4.6844899999999372</v>
      </c>
      <c r="J513" s="61">
        <f t="shared" si="155"/>
        <v>58.538441050247428</v>
      </c>
      <c r="K513" s="73">
        <f t="shared" si="156"/>
        <v>3.3453499901944257E+30</v>
      </c>
      <c r="L513" s="74">
        <f t="shared" si="169"/>
        <v>101.40000000000005</v>
      </c>
      <c r="M513" s="79">
        <v>507</v>
      </c>
      <c r="N513" s="51">
        <f t="shared" si="157"/>
        <v>507</v>
      </c>
      <c r="O513" s="51">
        <f t="shared" si="158"/>
        <v>10</v>
      </c>
      <c r="P513" s="51">
        <v>1</v>
      </c>
      <c r="R513" s="63">
        <f t="shared" si="159"/>
        <v>6.5206536194766807E+24</v>
      </c>
      <c r="S513" s="63">
        <f t="shared" si="160"/>
        <v>3.3059713850746772E+27</v>
      </c>
      <c r="T513" s="63">
        <f t="shared" si="161"/>
        <v>3.3453499901944256E+31</v>
      </c>
      <c r="U513" s="63">
        <f t="shared" si="162"/>
        <v>1.6726749950972127E+32</v>
      </c>
      <c r="V513" s="63">
        <f t="shared" si="163"/>
        <v>384204.79999999999</v>
      </c>
      <c r="W513" s="51">
        <f t="shared" si="164"/>
        <v>10119.113569154075</v>
      </c>
      <c r="X513" s="72">
        <f t="shared" si="165"/>
        <v>7.6913330443333763</v>
      </c>
    </row>
    <row r="514" spans="1:24">
      <c r="A514" s="74">
        <v>8192</v>
      </c>
      <c r="B514" s="74">
        <f t="shared" si="153"/>
        <v>16.933333333333334</v>
      </c>
      <c r="C514" s="78">
        <v>22.475000000000001</v>
      </c>
      <c r="D514" s="77">
        <f t="shared" si="152"/>
        <v>1322.7979006943417</v>
      </c>
      <c r="E514" s="59">
        <f t="shared" si="166"/>
        <v>0.60800000000000043</v>
      </c>
      <c r="F514" s="59">
        <f t="shared" si="167"/>
        <v>7.0799999999998917</v>
      </c>
      <c r="G514" s="59">
        <f t="shared" si="172"/>
        <v>3.5399999999999459</v>
      </c>
      <c r="H514" s="59">
        <f t="shared" si="172"/>
        <v>3.5399999999999459</v>
      </c>
      <c r="I514" s="60">
        <f t="shared" si="154"/>
        <v>4.6966399999999364</v>
      </c>
      <c r="J514" s="61">
        <f t="shared" si="155"/>
        <v>58.8564138239974</v>
      </c>
      <c r="K514" s="73">
        <f t="shared" si="156"/>
        <v>3.8427980306256846E+30</v>
      </c>
      <c r="L514" s="74">
        <f t="shared" si="169"/>
        <v>101.60000000000005</v>
      </c>
      <c r="M514" s="79">
        <v>508</v>
      </c>
      <c r="N514" s="51">
        <f t="shared" si="157"/>
        <v>508</v>
      </c>
      <c r="O514" s="51">
        <f t="shared" si="158"/>
        <v>10</v>
      </c>
      <c r="P514" s="51">
        <v>1</v>
      </c>
      <c r="R514" s="63">
        <f t="shared" si="159"/>
        <v>6.5206536194766807E+24</v>
      </c>
      <c r="S514" s="63">
        <f t="shared" si="160"/>
        <v>3.3124920386941538E+27</v>
      </c>
      <c r="T514" s="63">
        <f t="shared" si="161"/>
        <v>3.8427980306256846E+31</v>
      </c>
      <c r="U514" s="63">
        <f t="shared" si="162"/>
        <v>1.9213990153128423E+32</v>
      </c>
      <c r="V514" s="63">
        <f t="shared" si="163"/>
        <v>384477.8666666667</v>
      </c>
      <c r="W514" s="51">
        <f t="shared" si="164"/>
        <v>11600.927596917598</v>
      </c>
      <c r="X514" s="72">
        <f t="shared" si="165"/>
        <v>8.7699924461841263</v>
      </c>
    </row>
    <row r="515" spans="1:24">
      <c r="A515" s="74">
        <v>8192</v>
      </c>
      <c r="B515" s="74">
        <f t="shared" si="153"/>
        <v>16.966666666666665</v>
      </c>
      <c r="C515" s="78">
        <v>22.475000000000001</v>
      </c>
      <c r="D515" s="77">
        <f t="shared" si="152"/>
        <v>1329.9745989558101</v>
      </c>
      <c r="E515" s="59">
        <f t="shared" si="166"/>
        <v>0.60900000000000043</v>
      </c>
      <c r="F515" s="59">
        <f t="shared" si="167"/>
        <v>7.0899999999998915</v>
      </c>
      <c r="G515" s="59">
        <f t="shared" si="172"/>
        <v>3.5449999999999458</v>
      </c>
      <c r="H515" s="59">
        <f t="shared" si="172"/>
        <v>3.5449999999999458</v>
      </c>
      <c r="I515" s="60">
        <f t="shared" si="154"/>
        <v>4.7088099999999358</v>
      </c>
      <c r="J515" s="61">
        <f t="shared" si="155"/>
        <v>59.175732990247383</v>
      </c>
      <c r="K515" s="73">
        <f t="shared" si="156"/>
        <v>4.4142157763655696E+30</v>
      </c>
      <c r="L515" s="74">
        <f t="shared" si="169"/>
        <v>101.80000000000005</v>
      </c>
      <c r="M515" s="79">
        <v>509</v>
      </c>
      <c r="N515" s="51">
        <f t="shared" si="157"/>
        <v>509</v>
      </c>
      <c r="O515" s="51">
        <f t="shared" si="158"/>
        <v>10</v>
      </c>
      <c r="P515" s="51">
        <v>1</v>
      </c>
      <c r="R515" s="63">
        <f t="shared" si="159"/>
        <v>6.5206536194766807E+24</v>
      </c>
      <c r="S515" s="63">
        <f t="shared" si="160"/>
        <v>3.3190126923136305E+27</v>
      </c>
      <c r="T515" s="63">
        <f t="shared" si="161"/>
        <v>4.4142157763655694E+31</v>
      </c>
      <c r="U515" s="63">
        <f t="shared" si="162"/>
        <v>2.2071078881827845E+32</v>
      </c>
      <c r="V515" s="63">
        <f t="shared" si="163"/>
        <v>384750.93333333335</v>
      </c>
      <c r="W515" s="51">
        <f t="shared" si="164"/>
        <v>13299.785766376477</v>
      </c>
      <c r="X515" s="72">
        <f t="shared" si="165"/>
        <v>10.000029907953436</v>
      </c>
    </row>
    <row r="516" spans="1:24">
      <c r="A516" s="74">
        <v>8192</v>
      </c>
      <c r="B516" s="74">
        <f t="shared" si="153"/>
        <v>17</v>
      </c>
      <c r="C516" s="78">
        <v>22.475000000000001</v>
      </c>
      <c r="D516" s="77">
        <f t="shared" si="152"/>
        <v>1337.1816461874412</v>
      </c>
      <c r="E516" s="59">
        <f t="shared" si="166"/>
        <v>0.61000000000000043</v>
      </c>
      <c r="F516" s="59">
        <f t="shared" si="167"/>
        <v>7.0999999999998913</v>
      </c>
      <c r="G516" s="59">
        <f t="shared" si="172"/>
        <v>3.5499999999999456</v>
      </c>
      <c r="H516" s="59">
        <f t="shared" si="172"/>
        <v>3.5499999999999456</v>
      </c>
      <c r="I516" s="60">
        <f t="shared" si="154"/>
        <v>4.7209999999999361</v>
      </c>
      <c r="J516" s="61">
        <f t="shared" si="155"/>
        <v>59.49640249999738</v>
      </c>
      <c r="K516" s="73">
        <f t="shared" si="156"/>
        <v>5.0706024009130899E+30</v>
      </c>
      <c r="L516" s="74">
        <f t="shared" si="169"/>
        <v>102.00000000000006</v>
      </c>
      <c r="M516" s="79">
        <v>510</v>
      </c>
      <c r="N516" s="51">
        <f t="shared" si="157"/>
        <v>510</v>
      </c>
      <c r="O516" s="51">
        <f t="shared" si="158"/>
        <v>10</v>
      </c>
      <c r="P516" s="51">
        <v>1</v>
      </c>
      <c r="R516" s="63">
        <f t="shared" si="159"/>
        <v>6.5206536194766807E+24</v>
      </c>
      <c r="S516" s="63">
        <f t="shared" si="160"/>
        <v>3.3255333459331072E+27</v>
      </c>
      <c r="T516" s="63">
        <f t="shared" si="161"/>
        <v>5.0706024009130896E+31</v>
      </c>
      <c r="U516" s="63">
        <f t="shared" si="162"/>
        <v>2.5353012004565449E+32</v>
      </c>
      <c r="V516" s="63">
        <f t="shared" si="163"/>
        <v>385024</v>
      </c>
      <c r="W516" s="51">
        <f t="shared" si="164"/>
        <v>15247.486262960132</v>
      </c>
      <c r="X516" s="72">
        <f t="shared" si="165"/>
        <v>11.402703818462967</v>
      </c>
    </row>
    <row r="517" spans="1:24">
      <c r="A517" s="74">
        <v>8192</v>
      </c>
      <c r="B517" s="74">
        <f t="shared" si="153"/>
        <v>17.033333333333335</v>
      </c>
      <c r="C517" s="78">
        <v>22.475000000000001</v>
      </c>
      <c r="D517" s="77">
        <f t="shared" si="152"/>
        <v>1344.4191313228093</v>
      </c>
      <c r="E517" s="59">
        <f t="shared" si="166"/>
        <v>0.61100000000000043</v>
      </c>
      <c r="F517" s="59">
        <f t="shared" si="167"/>
        <v>7.1099999999998911</v>
      </c>
      <c r="G517" s="59">
        <f t="shared" si="172"/>
        <v>3.5549999999999455</v>
      </c>
      <c r="H517" s="59">
        <f t="shared" si="172"/>
        <v>3.5549999999999455</v>
      </c>
      <c r="I517" s="60">
        <f t="shared" si="154"/>
        <v>4.7332099999999357</v>
      </c>
      <c r="J517" s="61">
        <f t="shared" si="155"/>
        <v>59.818426310247354</v>
      </c>
      <c r="K517" s="73">
        <f t="shared" si="156"/>
        <v>5.8245926367728833E+30</v>
      </c>
      <c r="L517" s="74">
        <f t="shared" si="169"/>
        <v>102.20000000000005</v>
      </c>
      <c r="M517" s="79">
        <v>511</v>
      </c>
      <c r="N517" s="51">
        <f t="shared" si="157"/>
        <v>511</v>
      </c>
      <c r="O517" s="51">
        <f t="shared" si="158"/>
        <v>10</v>
      </c>
      <c r="P517" s="51">
        <v>1</v>
      </c>
      <c r="R517" s="63">
        <f t="shared" si="159"/>
        <v>6.5206536194766807E+24</v>
      </c>
      <c r="S517" s="63">
        <f t="shared" si="160"/>
        <v>3.3320539995525838E+27</v>
      </c>
      <c r="T517" s="63">
        <f t="shared" si="161"/>
        <v>5.824592636772883E+31</v>
      </c>
      <c r="U517" s="63">
        <f t="shared" si="162"/>
        <v>2.9122963183864417E+32</v>
      </c>
      <c r="V517" s="63">
        <f t="shared" si="163"/>
        <v>385297.06666666665</v>
      </c>
      <c r="W517" s="51">
        <f t="shared" si="164"/>
        <v>17480.486923546221</v>
      </c>
      <c r="X517" s="72">
        <f t="shared" si="165"/>
        <v>13.002259872891507</v>
      </c>
    </row>
    <row r="518" spans="1:24">
      <c r="A518" s="74">
        <v>8192</v>
      </c>
      <c r="B518" s="74">
        <f t="shared" si="153"/>
        <v>17.066666666666666</v>
      </c>
      <c r="C518" s="78">
        <v>22.475000000000001</v>
      </c>
      <c r="D518" s="77">
        <f t="shared" ref="D518:D581" si="173">C518*J518*1</f>
        <v>1351.6871434303405</v>
      </c>
      <c r="E518" s="59">
        <f t="shared" si="166"/>
        <v>0.61200000000000043</v>
      </c>
      <c r="F518" s="59">
        <f t="shared" si="167"/>
        <v>7.1199999999998909</v>
      </c>
      <c r="G518" s="59">
        <f t="shared" si="172"/>
        <v>3.5599999999999454</v>
      </c>
      <c r="H518" s="59">
        <f t="shared" si="172"/>
        <v>3.5599999999999454</v>
      </c>
      <c r="I518" s="60">
        <f t="shared" si="154"/>
        <v>4.7454399999999364</v>
      </c>
      <c r="J518" s="61">
        <f t="shared" si="155"/>
        <v>60.141808383997351</v>
      </c>
      <c r="K518" s="73">
        <f t="shared" si="156"/>
        <v>6.6906999803888537E+30</v>
      </c>
      <c r="L518" s="74">
        <f t="shared" si="169"/>
        <v>102.40000000000006</v>
      </c>
      <c r="M518" s="79">
        <v>512</v>
      </c>
      <c r="N518" s="51">
        <f t="shared" si="157"/>
        <v>512</v>
      </c>
      <c r="O518" s="51">
        <f t="shared" si="158"/>
        <v>10</v>
      </c>
      <c r="P518" s="51">
        <v>1</v>
      </c>
      <c r="R518" s="63">
        <f t="shared" si="159"/>
        <v>6.5206536194766807E+24</v>
      </c>
      <c r="S518" s="63">
        <f t="shared" si="160"/>
        <v>3.3385746531720605E+27</v>
      </c>
      <c r="T518" s="63">
        <f t="shared" si="161"/>
        <v>6.690699980388854E+31</v>
      </c>
      <c r="U518" s="63">
        <f t="shared" si="162"/>
        <v>3.3453499901944269E+32</v>
      </c>
      <c r="V518" s="63">
        <f t="shared" si="163"/>
        <v>385570.1333333333</v>
      </c>
      <c r="W518" s="51">
        <f t="shared" si="164"/>
        <v>20040.588201410617</v>
      </c>
      <c r="X518" s="72">
        <f t="shared" si="165"/>
        <v>14.826351126305148</v>
      </c>
    </row>
    <row r="519" spans="1:24">
      <c r="A519" s="74">
        <v>8192</v>
      </c>
      <c r="B519" s="74">
        <f t="shared" ref="B519:B582" si="174">M519/30</f>
        <v>17.100000000000001</v>
      </c>
      <c r="C519" s="78">
        <v>22.475000000000001</v>
      </c>
      <c r="D519" s="77">
        <f t="shared" si="173"/>
        <v>1358.9857717133088</v>
      </c>
      <c r="E519" s="59">
        <f t="shared" si="166"/>
        <v>0.61300000000000043</v>
      </c>
      <c r="F519" s="59">
        <f t="shared" si="167"/>
        <v>7.1299999999998906</v>
      </c>
      <c r="G519" s="59">
        <f t="shared" si="172"/>
        <v>3.5649999999999453</v>
      </c>
      <c r="H519" s="59">
        <f t="shared" si="172"/>
        <v>3.5649999999999453</v>
      </c>
      <c r="I519" s="60">
        <f t="shared" ref="I519:I582" si="175">(1-E519)+E519*F519</f>
        <v>4.7576899999999354</v>
      </c>
      <c r="J519" s="61">
        <f t="shared" ref="J519:J582" si="176">I519*G519*H519</f>
        <v>60.466552690247326</v>
      </c>
      <c r="K519" s="73">
        <f t="shared" ref="K519:K582" si="177">POWER($L$1,M519)</f>
        <v>7.6855960612513715E+30</v>
      </c>
      <c r="L519" s="74">
        <f t="shared" si="169"/>
        <v>102.60000000000005</v>
      </c>
      <c r="M519" s="79">
        <v>513</v>
      </c>
      <c r="N519" s="51">
        <f t="shared" ref="N519:N582" si="178">$M519-O$3</f>
        <v>513</v>
      </c>
      <c r="O519" s="51">
        <f t="shared" ref="O519:O582" si="179">P$3</f>
        <v>10</v>
      </c>
      <c r="P519" s="51">
        <v>1</v>
      </c>
      <c r="R519" s="63">
        <f t="shared" ref="R519:R582" si="180">R518*P519</f>
        <v>6.5206536194766807E+24</v>
      </c>
      <c r="S519" s="63">
        <f t="shared" ref="S519:S582" si="181">N519*R519</f>
        <v>3.3450953067915372E+27</v>
      </c>
      <c r="T519" s="63">
        <f t="shared" ref="T519:T582" si="182">O519*POWER($L$1,N519)</f>
        <v>7.6855960612513719E+31</v>
      </c>
      <c r="U519" s="63">
        <f t="shared" ref="U519:U582" si="183">$K519*O519*5</f>
        <v>3.842798030625686E+32</v>
      </c>
      <c r="V519" s="63">
        <f t="shared" ref="V519:V582" si="184">$A519*(30+$B519)</f>
        <v>385843.20000000001</v>
      </c>
      <c r="W519" s="51">
        <f t="shared" ref="W519:W582" si="185">T519/S519</f>
        <v>22975.716254324139</v>
      </c>
      <c r="X519" s="72">
        <f t="shared" ref="X519:X582" si="186">W519/$D519</f>
        <v>16.90651714871014</v>
      </c>
    </row>
    <row r="520" spans="1:24">
      <c r="A520" s="74">
        <v>8192</v>
      </c>
      <c r="B520" s="74">
        <f t="shared" si="174"/>
        <v>17.133333333333333</v>
      </c>
      <c r="C520" s="78">
        <v>22.475000000000001</v>
      </c>
      <c r="D520" s="77">
        <f t="shared" si="173"/>
        <v>1366.3151055098397</v>
      </c>
      <c r="E520" s="59">
        <f t="shared" ref="E520:E583" si="187">E519+0.1%</f>
        <v>0.61400000000000043</v>
      </c>
      <c r="F520" s="59">
        <f t="shared" ref="F520:F583" si="188">F519+1%</f>
        <v>7.1399999999998904</v>
      </c>
      <c r="G520" s="59">
        <f t="shared" ref="G520:H535" si="189">G519+0.5%</f>
        <v>3.5699999999999452</v>
      </c>
      <c r="H520" s="59">
        <f t="shared" si="189"/>
        <v>3.5699999999999452</v>
      </c>
      <c r="I520" s="60">
        <f t="shared" si="175"/>
        <v>4.7699599999999354</v>
      </c>
      <c r="J520" s="61">
        <f t="shared" si="176"/>
        <v>60.792663203997307</v>
      </c>
      <c r="K520" s="73">
        <f t="shared" si="177"/>
        <v>8.8284315527311425E+30</v>
      </c>
      <c r="L520" s="74">
        <f t="shared" ref="L520:L583" si="190">LOG(K520,2)</f>
        <v>102.80000000000007</v>
      </c>
      <c r="M520" s="79">
        <v>514</v>
      </c>
      <c r="N520" s="51">
        <f t="shared" si="178"/>
        <v>514</v>
      </c>
      <c r="O520" s="51">
        <f t="shared" si="179"/>
        <v>10</v>
      </c>
      <c r="P520" s="51">
        <v>1</v>
      </c>
      <c r="R520" s="63">
        <f t="shared" si="180"/>
        <v>6.5206536194766807E+24</v>
      </c>
      <c r="S520" s="63">
        <f t="shared" si="181"/>
        <v>3.3516159604110139E+27</v>
      </c>
      <c r="T520" s="63">
        <f t="shared" si="182"/>
        <v>8.8284315527311423E+31</v>
      </c>
      <c r="U520" s="63">
        <f t="shared" si="183"/>
        <v>4.4142157763655712E+32</v>
      </c>
      <c r="V520" s="63">
        <f t="shared" si="184"/>
        <v>386116.26666666666</v>
      </c>
      <c r="W520" s="51">
        <f t="shared" si="185"/>
        <v>26340.820836909064</v>
      </c>
      <c r="X520" s="72">
        <f t="shared" si="186"/>
        <v>19.278730602250061</v>
      </c>
    </row>
    <row r="521" spans="1:24">
      <c r="A521" s="74">
        <v>8192</v>
      </c>
      <c r="B521" s="74">
        <f t="shared" si="174"/>
        <v>17.166666666666668</v>
      </c>
      <c r="C521" s="78">
        <v>22.475000000000001</v>
      </c>
      <c r="D521" s="77">
        <f t="shared" si="173"/>
        <v>1373.6752342929083</v>
      </c>
      <c r="E521" s="59">
        <f t="shared" si="187"/>
        <v>0.61500000000000044</v>
      </c>
      <c r="F521" s="59">
        <f t="shared" si="188"/>
        <v>7.1499999999998902</v>
      </c>
      <c r="G521" s="59">
        <f t="shared" si="189"/>
        <v>3.5749999999999451</v>
      </c>
      <c r="H521" s="59">
        <f t="shared" si="189"/>
        <v>3.5749999999999451</v>
      </c>
      <c r="I521" s="60">
        <f t="shared" si="175"/>
        <v>4.7822499999999355</v>
      </c>
      <c r="J521" s="61">
        <f t="shared" si="176"/>
        <v>61.120143906247307</v>
      </c>
      <c r="K521" s="73">
        <f t="shared" si="177"/>
        <v>1.0141204801826184E+31</v>
      </c>
      <c r="L521" s="74">
        <f t="shared" si="190"/>
        <v>103.00000000000006</v>
      </c>
      <c r="M521" s="79">
        <v>515</v>
      </c>
      <c r="N521" s="51">
        <f t="shared" si="178"/>
        <v>515</v>
      </c>
      <c r="O521" s="51">
        <f t="shared" si="179"/>
        <v>10</v>
      </c>
      <c r="P521" s="51">
        <v>1</v>
      </c>
      <c r="R521" s="63">
        <f t="shared" si="180"/>
        <v>6.5206536194766807E+24</v>
      </c>
      <c r="S521" s="63">
        <f t="shared" si="181"/>
        <v>3.3581366140304905E+27</v>
      </c>
      <c r="T521" s="63">
        <f t="shared" si="182"/>
        <v>1.0141204801826185E+32</v>
      </c>
      <c r="U521" s="63">
        <f t="shared" si="183"/>
        <v>5.070602400913092E+32</v>
      </c>
      <c r="V521" s="63">
        <f t="shared" si="184"/>
        <v>386389.33333333337</v>
      </c>
      <c r="W521" s="51">
        <f t="shared" si="185"/>
        <v>30198.90483149387</v>
      </c>
      <c r="X521" s="72">
        <f t="shared" si="186"/>
        <v>21.984020733283867</v>
      </c>
    </row>
    <row r="522" spans="1:24">
      <c r="A522" s="74">
        <v>8192</v>
      </c>
      <c r="B522" s="74">
        <f t="shared" si="174"/>
        <v>17.2</v>
      </c>
      <c r="C522" s="78">
        <v>22.475000000000001</v>
      </c>
      <c r="D522" s="77">
        <f t="shared" si="173"/>
        <v>1381.0662476703387</v>
      </c>
      <c r="E522" s="59">
        <f t="shared" si="187"/>
        <v>0.61600000000000044</v>
      </c>
      <c r="F522" s="59">
        <f t="shared" si="188"/>
        <v>7.15999999999989</v>
      </c>
      <c r="G522" s="59">
        <f t="shared" si="189"/>
        <v>3.579999999999945</v>
      </c>
      <c r="H522" s="59">
        <f t="shared" si="189"/>
        <v>3.579999999999945</v>
      </c>
      <c r="I522" s="60">
        <f t="shared" si="175"/>
        <v>4.7945599999999349</v>
      </c>
      <c r="J522" s="61">
        <f t="shared" si="176"/>
        <v>61.448998783997268</v>
      </c>
      <c r="K522" s="73">
        <f t="shared" si="177"/>
        <v>1.1649185273545769E+31</v>
      </c>
      <c r="L522" s="74">
        <f t="shared" si="190"/>
        <v>103.20000000000005</v>
      </c>
      <c r="M522" s="79">
        <v>516</v>
      </c>
      <c r="N522" s="51">
        <f t="shared" si="178"/>
        <v>516</v>
      </c>
      <c r="O522" s="51">
        <f t="shared" si="179"/>
        <v>10</v>
      </c>
      <c r="P522" s="51">
        <v>1</v>
      </c>
      <c r="R522" s="63">
        <f t="shared" si="180"/>
        <v>6.5206536194766807E+24</v>
      </c>
      <c r="S522" s="63">
        <f t="shared" si="181"/>
        <v>3.3646572676499672E+27</v>
      </c>
      <c r="T522" s="63">
        <f t="shared" si="182"/>
        <v>1.164918527354577E+32</v>
      </c>
      <c r="U522" s="63">
        <f t="shared" si="183"/>
        <v>5.8245926367728848E+32</v>
      </c>
      <c r="V522" s="63">
        <f t="shared" si="184"/>
        <v>386662.40000000002</v>
      </c>
      <c r="W522" s="51">
        <f t="shared" si="185"/>
        <v>34622.204720667141</v>
      </c>
      <c r="X522" s="72">
        <f t="shared" si="186"/>
        <v>25.069184609405848</v>
      </c>
    </row>
    <row r="523" spans="1:24">
      <c r="A523" s="74">
        <v>8192</v>
      </c>
      <c r="B523" s="74">
        <f t="shared" si="174"/>
        <v>17.233333333333334</v>
      </c>
      <c r="C523" s="78">
        <v>22.475000000000001</v>
      </c>
      <c r="D523" s="77">
        <f t="shared" si="173"/>
        <v>1388.4882353848077</v>
      </c>
      <c r="E523" s="59">
        <f t="shared" si="187"/>
        <v>0.61700000000000044</v>
      </c>
      <c r="F523" s="59">
        <f t="shared" si="188"/>
        <v>7.1699999999998898</v>
      </c>
      <c r="G523" s="59">
        <f t="shared" si="189"/>
        <v>3.5849999999999449</v>
      </c>
      <c r="H523" s="59">
        <f t="shared" si="189"/>
        <v>3.5849999999999449</v>
      </c>
      <c r="I523" s="60">
        <f t="shared" si="175"/>
        <v>4.8068899999999353</v>
      </c>
      <c r="J523" s="61">
        <f t="shared" si="176"/>
        <v>61.779231830247276</v>
      </c>
      <c r="K523" s="73">
        <f t="shared" si="177"/>
        <v>1.338139996077771E+31</v>
      </c>
      <c r="L523" s="74">
        <f t="shared" si="190"/>
        <v>103.40000000000006</v>
      </c>
      <c r="M523" s="79">
        <v>517</v>
      </c>
      <c r="N523" s="51">
        <f t="shared" si="178"/>
        <v>517</v>
      </c>
      <c r="O523" s="51">
        <f t="shared" si="179"/>
        <v>10</v>
      </c>
      <c r="P523" s="51">
        <v>1</v>
      </c>
      <c r="R523" s="63">
        <f t="shared" si="180"/>
        <v>6.5206536194766807E+24</v>
      </c>
      <c r="S523" s="63">
        <f t="shared" si="181"/>
        <v>3.3711779212694439E+27</v>
      </c>
      <c r="T523" s="63">
        <f t="shared" si="182"/>
        <v>1.338139996077771E+32</v>
      </c>
      <c r="U523" s="63">
        <f t="shared" si="183"/>
        <v>6.6906999803888552E+32</v>
      </c>
      <c r="V523" s="63">
        <f t="shared" si="184"/>
        <v>386935.46666666667</v>
      </c>
      <c r="W523" s="51">
        <f t="shared" si="185"/>
        <v>39693.544135869393</v>
      </c>
      <c r="X523" s="72">
        <f t="shared" si="186"/>
        <v>28.587598457302494</v>
      </c>
    </row>
    <row r="524" spans="1:24">
      <c r="A524" s="74">
        <v>8192</v>
      </c>
      <c r="B524" s="74">
        <f t="shared" si="174"/>
        <v>17.266666666666666</v>
      </c>
      <c r="C524" s="78">
        <v>22.475000000000001</v>
      </c>
      <c r="D524" s="77">
        <f t="shared" si="173"/>
        <v>1395.9412873138383</v>
      </c>
      <c r="E524" s="59">
        <f t="shared" si="187"/>
        <v>0.61800000000000044</v>
      </c>
      <c r="F524" s="59">
        <f t="shared" si="188"/>
        <v>7.1799999999998896</v>
      </c>
      <c r="G524" s="59">
        <f t="shared" si="189"/>
        <v>3.5899999999999448</v>
      </c>
      <c r="H524" s="59">
        <f t="shared" si="189"/>
        <v>3.5899999999999448</v>
      </c>
      <c r="I524" s="60">
        <f t="shared" si="175"/>
        <v>4.8192399999999349</v>
      </c>
      <c r="J524" s="61">
        <f t="shared" si="176"/>
        <v>62.110847043997246</v>
      </c>
      <c r="K524" s="73">
        <f t="shared" si="177"/>
        <v>1.5371192122502745E+31</v>
      </c>
      <c r="L524" s="74">
        <f t="shared" si="190"/>
        <v>103.60000000000005</v>
      </c>
      <c r="M524" s="79">
        <v>518</v>
      </c>
      <c r="N524" s="51">
        <f t="shared" si="178"/>
        <v>518</v>
      </c>
      <c r="O524" s="51">
        <f t="shared" si="179"/>
        <v>10</v>
      </c>
      <c r="P524" s="51">
        <v>1</v>
      </c>
      <c r="R524" s="63">
        <f t="shared" si="180"/>
        <v>6.5206536194766807E+24</v>
      </c>
      <c r="S524" s="63">
        <f t="shared" si="181"/>
        <v>3.3776985748889205E+27</v>
      </c>
      <c r="T524" s="63">
        <f t="shared" si="182"/>
        <v>1.5371192122502746E+32</v>
      </c>
      <c r="U524" s="63">
        <f t="shared" si="183"/>
        <v>7.6855960612513734E+32</v>
      </c>
      <c r="V524" s="63">
        <f t="shared" si="184"/>
        <v>387208.53333333333</v>
      </c>
      <c r="W524" s="51">
        <f t="shared" si="185"/>
        <v>45507.885862811912</v>
      </c>
      <c r="X524" s="72">
        <f t="shared" si="186"/>
        <v>32.600143198272448</v>
      </c>
    </row>
    <row r="525" spans="1:24">
      <c r="A525" s="74">
        <v>8192</v>
      </c>
      <c r="B525" s="74">
        <f t="shared" si="174"/>
        <v>17.3</v>
      </c>
      <c r="C525" s="78">
        <v>22.475000000000001</v>
      </c>
      <c r="D525" s="77">
        <f t="shared" si="173"/>
        <v>1403.4254934698063</v>
      </c>
      <c r="E525" s="59">
        <f t="shared" si="187"/>
        <v>0.61900000000000044</v>
      </c>
      <c r="F525" s="59">
        <f t="shared" si="188"/>
        <v>7.1899999999998894</v>
      </c>
      <c r="G525" s="59">
        <f t="shared" si="189"/>
        <v>3.5949999999999447</v>
      </c>
      <c r="H525" s="59">
        <f t="shared" si="189"/>
        <v>3.5949999999999447</v>
      </c>
      <c r="I525" s="60">
        <f t="shared" si="175"/>
        <v>4.8316099999999338</v>
      </c>
      <c r="J525" s="61">
        <f t="shared" si="176"/>
        <v>62.443848430247215</v>
      </c>
      <c r="K525" s="73">
        <f t="shared" si="177"/>
        <v>1.765686310546229E+31</v>
      </c>
      <c r="L525" s="74">
        <f t="shared" si="190"/>
        <v>103.80000000000004</v>
      </c>
      <c r="M525" s="79">
        <v>519</v>
      </c>
      <c r="N525" s="51">
        <f t="shared" si="178"/>
        <v>519</v>
      </c>
      <c r="O525" s="51">
        <f t="shared" si="179"/>
        <v>10</v>
      </c>
      <c r="P525" s="51">
        <v>1</v>
      </c>
      <c r="R525" s="63">
        <f t="shared" si="180"/>
        <v>6.5206536194766807E+24</v>
      </c>
      <c r="S525" s="63">
        <f t="shared" si="181"/>
        <v>3.3842192285083972E+27</v>
      </c>
      <c r="T525" s="63">
        <f t="shared" si="182"/>
        <v>1.7656863105462288E+32</v>
      </c>
      <c r="U525" s="63">
        <f t="shared" si="183"/>
        <v>8.8284315527311438E+32</v>
      </c>
      <c r="V525" s="63">
        <f t="shared" si="184"/>
        <v>387481.59999999998</v>
      </c>
      <c r="W525" s="51">
        <f t="shared" si="185"/>
        <v>52174.111407211029</v>
      </c>
      <c r="X525" s="72">
        <f t="shared" si="186"/>
        <v>37.176260264602014</v>
      </c>
    </row>
    <row r="526" spans="1:24">
      <c r="A526" s="74">
        <v>8192</v>
      </c>
      <c r="B526" s="74">
        <f t="shared" si="174"/>
        <v>17.333333333333332</v>
      </c>
      <c r="C526" s="78">
        <v>22.475000000000001</v>
      </c>
      <c r="D526" s="77">
        <f t="shared" si="173"/>
        <v>1410.9409439999376</v>
      </c>
      <c r="E526" s="59">
        <f t="shared" si="187"/>
        <v>0.62000000000000044</v>
      </c>
      <c r="F526" s="59">
        <f t="shared" si="188"/>
        <v>7.1999999999998892</v>
      </c>
      <c r="G526" s="59">
        <f t="shared" si="189"/>
        <v>3.5999999999999446</v>
      </c>
      <c r="H526" s="59">
        <f t="shared" si="189"/>
        <v>3.5999999999999446</v>
      </c>
      <c r="I526" s="60">
        <f t="shared" si="175"/>
        <v>4.8439999999999346</v>
      </c>
      <c r="J526" s="61">
        <f t="shared" si="176"/>
        <v>62.778239999997226</v>
      </c>
      <c r="K526" s="73">
        <f t="shared" si="177"/>
        <v>2.0282409603652373E+31</v>
      </c>
      <c r="L526" s="74">
        <f t="shared" si="190"/>
        <v>104.00000000000006</v>
      </c>
      <c r="M526" s="79">
        <v>520</v>
      </c>
      <c r="N526" s="51">
        <f t="shared" si="178"/>
        <v>520</v>
      </c>
      <c r="O526" s="51">
        <f t="shared" si="179"/>
        <v>10</v>
      </c>
      <c r="P526" s="51">
        <v>13</v>
      </c>
      <c r="R526" s="63">
        <f t="shared" si="180"/>
        <v>8.4768497053196844E+25</v>
      </c>
      <c r="S526" s="63">
        <f t="shared" si="181"/>
        <v>4.4079618467662362E+28</v>
      </c>
      <c r="T526" s="63">
        <f t="shared" si="182"/>
        <v>2.0282409603652373E+32</v>
      </c>
      <c r="U526" s="63">
        <f t="shared" si="183"/>
        <v>1.0141204801826187E+33</v>
      </c>
      <c r="V526" s="63">
        <f t="shared" si="184"/>
        <v>387754.66666666663</v>
      </c>
      <c r="W526" s="51">
        <f t="shared" si="185"/>
        <v>4601.3124225501024</v>
      </c>
      <c r="X526" s="72">
        <f t="shared" si="186"/>
        <v>3.2611658497241156</v>
      </c>
    </row>
    <row r="527" spans="1:24">
      <c r="A527" s="74">
        <v>8192</v>
      </c>
      <c r="B527" s="74">
        <f t="shared" si="174"/>
        <v>17.366666666666667</v>
      </c>
      <c r="C527" s="78">
        <v>22.475000000000001</v>
      </c>
      <c r="D527" s="77">
        <f t="shared" si="173"/>
        <v>1418.4877291863058</v>
      </c>
      <c r="E527" s="59">
        <f t="shared" si="187"/>
        <v>0.62100000000000044</v>
      </c>
      <c r="F527" s="59">
        <f t="shared" si="188"/>
        <v>7.2099999999998889</v>
      </c>
      <c r="G527" s="59">
        <f t="shared" si="189"/>
        <v>3.6049999999999445</v>
      </c>
      <c r="H527" s="59">
        <f t="shared" si="189"/>
        <v>3.6049999999999445</v>
      </c>
      <c r="I527" s="60">
        <f t="shared" si="175"/>
        <v>4.8564099999999337</v>
      </c>
      <c r="J527" s="61">
        <f t="shared" si="176"/>
        <v>63.114025770247196</v>
      </c>
      <c r="K527" s="73">
        <f t="shared" si="177"/>
        <v>2.3298370547091547E+31</v>
      </c>
      <c r="L527" s="74">
        <f t="shared" si="190"/>
        <v>104.20000000000005</v>
      </c>
      <c r="M527" s="79">
        <v>521</v>
      </c>
      <c r="N527" s="51">
        <f t="shared" si="178"/>
        <v>521</v>
      </c>
      <c r="O527" s="51">
        <f t="shared" si="179"/>
        <v>10</v>
      </c>
      <c r="P527" s="51">
        <v>1</v>
      </c>
      <c r="R527" s="63">
        <f t="shared" si="180"/>
        <v>8.4768497053196844E+25</v>
      </c>
      <c r="S527" s="63">
        <f t="shared" si="181"/>
        <v>4.4164386964715558E+28</v>
      </c>
      <c r="T527" s="63">
        <f t="shared" si="182"/>
        <v>2.3298370547091547E+32</v>
      </c>
      <c r="U527" s="63">
        <f t="shared" si="183"/>
        <v>1.1649185273545773E+33</v>
      </c>
      <c r="V527" s="63">
        <f t="shared" si="184"/>
        <v>388027.73333333334</v>
      </c>
      <c r="W527" s="51">
        <f t="shared" si="185"/>
        <v>5275.375058575004</v>
      </c>
      <c r="X527" s="72">
        <f t="shared" si="186"/>
        <v>3.7190135311224326</v>
      </c>
    </row>
    <row r="528" spans="1:24">
      <c r="A528" s="74">
        <v>8192</v>
      </c>
      <c r="B528" s="74">
        <f t="shared" si="174"/>
        <v>17.399999999999999</v>
      </c>
      <c r="C528" s="78">
        <v>22.475000000000001</v>
      </c>
      <c r="D528" s="77">
        <f t="shared" si="173"/>
        <v>1426.0659394458364</v>
      </c>
      <c r="E528" s="59">
        <f t="shared" si="187"/>
        <v>0.62200000000000044</v>
      </c>
      <c r="F528" s="59">
        <f t="shared" si="188"/>
        <v>7.2199999999998887</v>
      </c>
      <c r="G528" s="59">
        <f t="shared" si="189"/>
        <v>3.6099999999999444</v>
      </c>
      <c r="H528" s="59">
        <f t="shared" si="189"/>
        <v>3.6099999999999444</v>
      </c>
      <c r="I528" s="60">
        <f t="shared" si="175"/>
        <v>4.868839999999933</v>
      </c>
      <c r="J528" s="61">
        <f t="shared" si="176"/>
        <v>63.45120976399717</v>
      </c>
      <c r="K528" s="73">
        <f t="shared" si="177"/>
        <v>2.6762799921555433E+31</v>
      </c>
      <c r="L528" s="74">
        <f t="shared" si="190"/>
        <v>104.40000000000006</v>
      </c>
      <c r="M528" s="79">
        <v>522</v>
      </c>
      <c r="N528" s="51">
        <f t="shared" si="178"/>
        <v>522</v>
      </c>
      <c r="O528" s="51">
        <f t="shared" si="179"/>
        <v>10</v>
      </c>
      <c r="P528" s="51">
        <v>1</v>
      </c>
      <c r="R528" s="63">
        <f t="shared" si="180"/>
        <v>8.4768497053196844E+25</v>
      </c>
      <c r="S528" s="63">
        <f t="shared" si="181"/>
        <v>4.4249155461768754E+28</v>
      </c>
      <c r="T528" s="63">
        <f t="shared" si="182"/>
        <v>2.6762799921555434E+32</v>
      </c>
      <c r="U528" s="63">
        <f t="shared" si="183"/>
        <v>1.3381399960777716E+33</v>
      </c>
      <c r="V528" s="63">
        <f t="shared" si="184"/>
        <v>388300.79999999999</v>
      </c>
      <c r="W528" s="51">
        <f t="shared" si="185"/>
        <v>6048.2058114484189</v>
      </c>
      <c r="X528" s="72">
        <f t="shared" si="186"/>
        <v>4.2411824335407156</v>
      </c>
    </row>
    <row r="529" spans="1:24">
      <c r="A529" s="74">
        <v>8192</v>
      </c>
      <c r="B529" s="74">
        <f t="shared" si="174"/>
        <v>17.433333333333334</v>
      </c>
      <c r="C529" s="78">
        <v>22.475000000000001</v>
      </c>
      <c r="D529" s="77">
        <f t="shared" si="173"/>
        <v>1433.675665330305</v>
      </c>
      <c r="E529" s="59">
        <f t="shared" si="187"/>
        <v>0.62300000000000044</v>
      </c>
      <c r="F529" s="59">
        <f t="shared" si="188"/>
        <v>7.2299999999998885</v>
      </c>
      <c r="G529" s="59">
        <f t="shared" si="189"/>
        <v>3.6149999999999443</v>
      </c>
      <c r="H529" s="59">
        <f t="shared" si="189"/>
        <v>3.6149999999999443</v>
      </c>
      <c r="I529" s="60">
        <f t="shared" si="175"/>
        <v>4.8812899999999333</v>
      </c>
      <c r="J529" s="61">
        <f t="shared" si="176"/>
        <v>63.789796010247166</v>
      </c>
      <c r="K529" s="73">
        <f t="shared" si="177"/>
        <v>3.0742384245005504E+31</v>
      </c>
      <c r="L529" s="74">
        <f t="shared" si="190"/>
        <v>104.60000000000005</v>
      </c>
      <c r="M529" s="79">
        <v>523</v>
      </c>
      <c r="N529" s="51">
        <f t="shared" si="178"/>
        <v>523</v>
      </c>
      <c r="O529" s="51">
        <f t="shared" si="179"/>
        <v>10</v>
      </c>
      <c r="P529" s="51">
        <v>1</v>
      </c>
      <c r="R529" s="63">
        <f t="shared" si="180"/>
        <v>8.4768497053196844E+25</v>
      </c>
      <c r="S529" s="63">
        <f t="shared" si="181"/>
        <v>4.4333923958821951E+28</v>
      </c>
      <c r="T529" s="63">
        <f t="shared" si="182"/>
        <v>3.0742384245005502E+32</v>
      </c>
      <c r="U529" s="63">
        <f t="shared" si="183"/>
        <v>1.5371192122502752E+33</v>
      </c>
      <c r="V529" s="63">
        <f t="shared" si="184"/>
        <v>388573.8666666667</v>
      </c>
      <c r="W529" s="51">
        <f t="shared" si="185"/>
        <v>6934.2800049820798</v>
      </c>
      <c r="X529" s="72">
        <f t="shared" si="186"/>
        <v>4.8367145880128257</v>
      </c>
    </row>
    <row r="530" spans="1:24">
      <c r="A530" s="74">
        <v>8192</v>
      </c>
      <c r="B530" s="74">
        <f t="shared" si="174"/>
        <v>17.466666666666665</v>
      </c>
      <c r="C530" s="78">
        <v>22.475000000000001</v>
      </c>
      <c r="D530" s="77">
        <f t="shared" si="173"/>
        <v>1441.3169975263356</v>
      </c>
      <c r="E530" s="59">
        <f t="shared" si="187"/>
        <v>0.62400000000000044</v>
      </c>
      <c r="F530" s="59">
        <f t="shared" si="188"/>
        <v>7.2399999999998883</v>
      </c>
      <c r="G530" s="59">
        <f t="shared" si="189"/>
        <v>3.6199999999999442</v>
      </c>
      <c r="H530" s="59">
        <f t="shared" si="189"/>
        <v>3.6199999999999442</v>
      </c>
      <c r="I530" s="60">
        <f t="shared" si="175"/>
        <v>4.8937599999999328</v>
      </c>
      <c r="J530" s="61">
        <f t="shared" si="176"/>
        <v>64.129788543997137</v>
      </c>
      <c r="K530" s="73">
        <f t="shared" si="177"/>
        <v>3.5313726210924593E+31</v>
      </c>
      <c r="L530" s="74">
        <f t="shared" si="190"/>
        <v>104.80000000000005</v>
      </c>
      <c r="M530" s="79">
        <v>524</v>
      </c>
      <c r="N530" s="51">
        <f t="shared" si="178"/>
        <v>524</v>
      </c>
      <c r="O530" s="51">
        <f t="shared" si="179"/>
        <v>10</v>
      </c>
      <c r="P530" s="51">
        <v>1</v>
      </c>
      <c r="R530" s="63">
        <f t="shared" si="180"/>
        <v>8.4768497053196844E+25</v>
      </c>
      <c r="S530" s="63">
        <f t="shared" si="181"/>
        <v>4.4418692455875147E+28</v>
      </c>
      <c r="T530" s="63">
        <f t="shared" si="182"/>
        <v>3.5313726210924591E+32</v>
      </c>
      <c r="U530" s="63">
        <f t="shared" si="183"/>
        <v>1.7656863105462296E+33</v>
      </c>
      <c r="V530" s="63">
        <f t="shared" si="184"/>
        <v>388846.93333333335</v>
      </c>
      <c r="W530" s="51">
        <f t="shared" si="185"/>
        <v>7950.1948973407334</v>
      </c>
      <c r="X530" s="72">
        <f t="shared" si="186"/>
        <v>5.5159239161026186</v>
      </c>
    </row>
    <row r="531" spans="1:24">
      <c r="A531" s="74">
        <v>8192</v>
      </c>
      <c r="B531" s="74">
        <f t="shared" si="174"/>
        <v>17.5</v>
      </c>
      <c r="C531" s="78">
        <v>22.475000000000001</v>
      </c>
      <c r="D531" s="77">
        <f t="shared" si="173"/>
        <v>1448.9900268554043</v>
      </c>
      <c r="E531" s="59">
        <f t="shared" si="187"/>
        <v>0.62500000000000044</v>
      </c>
      <c r="F531" s="59">
        <f t="shared" si="188"/>
        <v>7.2499999999998881</v>
      </c>
      <c r="G531" s="59">
        <f t="shared" si="189"/>
        <v>3.624999999999944</v>
      </c>
      <c r="H531" s="59">
        <f t="shared" si="189"/>
        <v>3.624999999999944</v>
      </c>
      <c r="I531" s="60">
        <f t="shared" si="175"/>
        <v>4.9062499999999325</v>
      </c>
      <c r="J531" s="61">
        <f t="shared" si="176"/>
        <v>64.471191406247129</v>
      </c>
      <c r="K531" s="73">
        <f t="shared" si="177"/>
        <v>4.0564819207304755E+31</v>
      </c>
      <c r="L531" s="74">
        <f t="shared" si="190"/>
        <v>105.00000000000006</v>
      </c>
      <c r="M531" s="79">
        <v>525</v>
      </c>
      <c r="N531" s="51">
        <f t="shared" si="178"/>
        <v>525</v>
      </c>
      <c r="O531" s="51">
        <f t="shared" si="179"/>
        <v>10</v>
      </c>
      <c r="P531" s="51">
        <v>1</v>
      </c>
      <c r="R531" s="63">
        <f t="shared" si="180"/>
        <v>8.4768497053196844E+25</v>
      </c>
      <c r="S531" s="63">
        <f t="shared" si="181"/>
        <v>4.4503460952928343E+28</v>
      </c>
      <c r="T531" s="63">
        <f t="shared" si="182"/>
        <v>4.0564819207304753E+32</v>
      </c>
      <c r="U531" s="63">
        <f t="shared" si="183"/>
        <v>2.0282409603652377E+33</v>
      </c>
      <c r="V531" s="63">
        <f t="shared" si="184"/>
        <v>389120</v>
      </c>
      <c r="W531" s="51">
        <f t="shared" si="185"/>
        <v>9114.980798956396</v>
      </c>
      <c r="X531" s="72">
        <f t="shared" si="186"/>
        <v>6.2905752489806384</v>
      </c>
    </row>
    <row r="532" spans="1:24">
      <c r="A532" s="74">
        <v>8192</v>
      </c>
      <c r="B532" s="74">
        <f t="shared" si="174"/>
        <v>17.533333333333335</v>
      </c>
      <c r="C532" s="78">
        <v>22.475000000000001</v>
      </c>
      <c r="D532" s="77">
        <f t="shared" si="173"/>
        <v>1456.6948442738349</v>
      </c>
      <c r="E532" s="59">
        <f t="shared" si="187"/>
        <v>0.62600000000000044</v>
      </c>
      <c r="F532" s="59">
        <f t="shared" si="188"/>
        <v>7.2599999999998879</v>
      </c>
      <c r="G532" s="59">
        <f t="shared" si="189"/>
        <v>3.6299999999999439</v>
      </c>
      <c r="H532" s="59">
        <f t="shared" si="189"/>
        <v>3.6299999999999439</v>
      </c>
      <c r="I532" s="60">
        <f t="shared" si="175"/>
        <v>4.9187599999999323</v>
      </c>
      <c r="J532" s="61">
        <f t="shared" si="176"/>
        <v>64.814008643997099</v>
      </c>
      <c r="K532" s="73">
        <f t="shared" si="177"/>
        <v>4.6596741094183102E+31</v>
      </c>
      <c r="L532" s="74">
        <f t="shared" si="190"/>
        <v>105.20000000000006</v>
      </c>
      <c r="M532" s="79">
        <v>526</v>
      </c>
      <c r="N532" s="51">
        <f t="shared" si="178"/>
        <v>526</v>
      </c>
      <c r="O532" s="51">
        <f t="shared" si="179"/>
        <v>10</v>
      </c>
      <c r="P532" s="51">
        <v>1</v>
      </c>
      <c r="R532" s="63">
        <f t="shared" si="180"/>
        <v>8.4768497053196844E+25</v>
      </c>
      <c r="S532" s="63">
        <f t="shared" si="181"/>
        <v>4.4588229449981539E+28</v>
      </c>
      <c r="T532" s="63">
        <f t="shared" si="182"/>
        <v>4.65967410941831E+32</v>
      </c>
      <c r="U532" s="63">
        <f t="shared" si="183"/>
        <v>2.3298370547091551E+33</v>
      </c>
      <c r="V532" s="63">
        <f t="shared" si="184"/>
        <v>389393.06666666665</v>
      </c>
      <c r="W532" s="51">
        <f t="shared" si="185"/>
        <v>10450.457815656187</v>
      </c>
      <c r="X532" s="72">
        <f t="shared" si="186"/>
        <v>7.1740885585860372</v>
      </c>
    </row>
    <row r="533" spans="1:24">
      <c r="A533" s="74">
        <v>8192</v>
      </c>
      <c r="B533" s="74">
        <f t="shared" si="174"/>
        <v>17.566666666666666</v>
      </c>
      <c r="C533" s="78">
        <v>22.475000000000001</v>
      </c>
      <c r="D533" s="77">
        <f t="shared" si="173"/>
        <v>1464.4315408728037</v>
      </c>
      <c r="E533" s="59">
        <f t="shared" si="187"/>
        <v>0.62700000000000045</v>
      </c>
      <c r="F533" s="59">
        <f t="shared" si="188"/>
        <v>7.2699999999998877</v>
      </c>
      <c r="G533" s="59">
        <f t="shared" si="189"/>
        <v>3.6349999999999438</v>
      </c>
      <c r="H533" s="59">
        <f t="shared" si="189"/>
        <v>3.6349999999999438</v>
      </c>
      <c r="I533" s="60">
        <f t="shared" si="175"/>
        <v>4.9312899999999322</v>
      </c>
      <c r="J533" s="61">
        <f t="shared" si="176"/>
        <v>65.158244310247099</v>
      </c>
      <c r="K533" s="73">
        <f t="shared" si="177"/>
        <v>5.3525599843110875E+31</v>
      </c>
      <c r="L533" s="74">
        <f t="shared" si="190"/>
        <v>105.40000000000005</v>
      </c>
      <c r="M533" s="79">
        <v>527</v>
      </c>
      <c r="N533" s="51">
        <f t="shared" si="178"/>
        <v>527</v>
      </c>
      <c r="O533" s="51">
        <f t="shared" si="179"/>
        <v>10</v>
      </c>
      <c r="P533" s="51">
        <v>1</v>
      </c>
      <c r="R533" s="63">
        <f t="shared" si="180"/>
        <v>8.4768497053196844E+25</v>
      </c>
      <c r="S533" s="63">
        <f t="shared" si="181"/>
        <v>4.4672997947034735E+28</v>
      </c>
      <c r="T533" s="63">
        <f t="shared" si="182"/>
        <v>5.3525599843110875E+32</v>
      </c>
      <c r="U533" s="63">
        <f t="shared" si="183"/>
        <v>2.6762799921555438E+33</v>
      </c>
      <c r="V533" s="63">
        <f t="shared" si="184"/>
        <v>389666.1333333333</v>
      </c>
      <c r="W533" s="51">
        <f t="shared" si="185"/>
        <v>11981.644909207118</v>
      </c>
      <c r="X533" s="72">
        <f t="shared" si="186"/>
        <v>8.1817719536865727</v>
      </c>
    </row>
    <row r="534" spans="1:24">
      <c r="A534" s="74">
        <v>8192</v>
      </c>
      <c r="B534" s="74">
        <f t="shared" si="174"/>
        <v>17.600000000000001</v>
      </c>
      <c r="C534" s="78">
        <v>22.475000000000001</v>
      </c>
      <c r="D534" s="77">
        <f t="shared" si="173"/>
        <v>1472.2002078783344</v>
      </c>
      <c r="E534" s="59">
        <f t="shared" si="187"/>
        <v>0.62800000000000045</v>
      </c>
      <c r="F534" s="59">
        <f t="shared" si="188"/>
        <v>7.2799999999998875</v>
      </c>
      <c r="G534" s="59">
        <f t="shared" si="189"/>
        <v>3.6399999999999437</v>
      </c>
      <c r="H534" s="59">
        <f t="shared" si="189"/>
        <v>3.6399999999999437</v>
      </c>
      <c r="I534" s="60">
        <f t="shared" si="175"/>
        <v>4.9438399999999323</v>
      </c>
      <c r="J534" s="61">
        <f t="shared" si="176"/>
        <v>65.503902463997079</v>
      </c>
      <c r="K534" s="73">
        <f t="shared" si="177"/>
        <v>6.1484768490011026E+31</v>
      </c>
      <c r="L534" s="74">
        <f t="shared" si="190"/>
        <v>105.60000000000005</v>
      </c>
      <c r="M534" s="79">
        <v>528</v>
      </c>
      <c r="N534" s="51">
        <f t="shared" si="178"/>
        <v>528</v>
      </c>
      <c r="O534" s="51">
        <f t="shared" si="179"/>
        <v>10</v>
      </c>
      <c r="P534" s="51">
        <v>1</v>
      </c>
      <c r="R534" s="63">
        <f t="shared" si="180"/>
        <v>8.4768497053196844E+25</v>
      </c>
      <c r="S534" s="63">
        <f t="shared" si="181"/>
        <v>4.4757766444087931E+28</v>
      </c>
      <c r="T534" s="63">
        <f t="shared" si="182"/>
        <v>6.1484768490011026E+32</v>
      </c>
      <c r="U534" s="63">
        <f t="shared" si="183"/>
        <v>3.0742384245005511E+33</v>
      </c>
      <c r="V534" s="63">
        <f t="shared" si="184"/>
        <v>389939.20000000001</v>
      </c>
      <c r="W534" s="51">
        <f t="shared" si="185"/>
        <v>13737.228949263746</v>
      </c>
      <c r="X534" s="72">
        <f t="shared" si="186"/>
        <v>9.3310874945882496</v>
      </c>
    </row>
    <row r="535" spans="1:24">
      <c r="A535" s="74">
        <v>8192</v>
      </c>
      <c r="B535" s="74">
        <f t="shared" si="174"/>
        <v>17.633333333333333</v>
      </c>
      <c r="C535" s="78">
        <v>22.475000000000001</v>
      </c>
      <c r="D535" s="77">
        <f t="shared" si="173"/>
        <v>1480.0009366513025</v>
      </c>
      <c r="E535" s="59">
        <f t="shared" si="187"/>
        <v>0.62900000000000045</v>
      </c>
      <c r="F535" s="59">
        <f t="shared" si="188"/>
        <v>7.2899999999998872</v>
      </c>
      <c r="G535" s="59">
        <f t="shared" si="189"/>
        <v>3.6449999999999436</v>
      </c>
      <c r="H535" s="59">
        <f t="shared" si="189"/>
        <v>3.6449999999999436</v>
      </c>
      <c r="I535" s="60">
        <f t="shared" si="175"/>
        <v>4.9564099999999316</v>
      </c>
      <c r="J535" s="61">
        <f t="shared" si="176"/>
        <v>65.850987170247052</v>
      </c>
      <c r="K535" s="73">
        <f t="shared" si="177"/>
        <v>7.0627452421849212E+31</v>
      </c>
      <c r="L535" s="74">
        <f t="shared" si="190"/>
        <v>105.80000000000005</v>
      </c>
      <c r="M535" s="79">
        <v>529</v>
      </c>
      <c r="N535" s="51">
        <f t="shared" si="178"/>
        <v>529</v>
      </c>
      <c r="O535" s="51">
        <f t="shared" si="179"/>
        <v>10</v>
      </c>
      <c r="P535" s="51">
        <v>1</v>
      </c>
      <c r="R535" s="63">
        <f t="shared" si="180"/>
        <v>8.4768497053196844E+25</v>
      </c>
      <c r="S535" s="63">
        <f t="shared" si="181"/>
        <v>4.4842534941141128E+28</v>
      </c>
      <c r="T535" s="63">
        <f t="shared" si="182"/>
        <v>7.0627452421849211E+32</v>
      </c>
      <c r="U535" s="63">
        <f t="shared" si="183"/>
        <v>3.5313726210924604E+33</v>
      </c>
      <c r="V535" s="63">
        <f t="shared" si="184"/>
        <v>390212.26666666666</v>
      </c>
      <c r="W535" s="51">
        <f t="shared" si="185"/>
        <v>15750.102556546488</v>
      </c>
      <c r="X535" s="72">
        <f t="shared" si="186"/>
        <v>10.641954451855398</v>
      </c>
    </row>
    <row r="536" spans="1:24">
      <c r="A536" s="74">
        <v>8192</v>
      </c>
      <c r="B536" s="74">
        <f t="shared" si="174"/>
        <v>17.666666666666668</v>
      </c>
      <c r="C536" s="78">
        <v>22.475000000000001</v>
      </c>
      <c r="D536" s="77">
        <f t="shared" si="173"/>
        <v>1487.8338186874332</v>
      </c>
      <c r="E536" s="59">
        <f t="shared" si="187"/>
        <v>0.63000000000000045</v>
      </c>
      <c r="F536" s="59">
        <f t="shared" si="188"/>
        <v>7.299999999999887</v>
      </c>
      <c r="G536" s="59">
        <f t="shared" ref="G536:H551" si="191">G535+0.5%</f>
        <v>3.6499999999999435</v>
      </c>
      <c r="H536" s="59">
        <f t="shared" si="191"/>
        <v>3.6499999999999435</v>
      </c>
      <c r="I536" s="60">
        <f t="shared" si="175"/>
        <v>4.968999999999931</v>
      </c>
      <c r="J536" s="61">
        <f t="shared" si="176"/>
        <v>66.199502499997024</v>
      </c>
      <c r="K536" s="73">
        <f t="shared" si="177"/>
        <v>8.1129638414609546E+31</v>
      </c>
      <c r="L536" s="74">
        <f t="shared" si="190"/>
        <v>106.00000000000006</v>
      </c>
      <c r="M536" s="79">
        <v>530</v>
      </c>
      <c r="N536" s="51">
        <f t="shared" si="178"/>
        <v>530</v>
      </c>
      <c r="O536" s="51">
        <f t="shared" si="179"/>
        <v>10</v>
      </c>
      <c r="P536" s="51">
        <v>1</v>
      </c>
      <c r="R536" s="63">
        <f t="shared" si="180"/>
        <v>8.4768497053196844E+25</v>
      </c>
      <c r="S536" s="63">
        <f t="shared" si="181"/>
        <v>4.4927303438194324E+28</v>
      </c>
      <c r="T536" s="63">
        <f t="shared" si="182"/>
        <v>8.112963841460955E+32</v>
      </c>
      <c r="U536" s="63">
        <f t="shared" si="183"/>
        <v>4.0564819207304776E+33</v>
      </c>
      <c r="V536" s="63">
        <f t="shared" si="184"/>
        <v>390485.33333333337</v>
      </c>
      <c r="W536" s="51">
        <f t="shared" si="185"/>
        <v>18057.98082812117</v>
      </c>
      <c r="X536" s="72">
        <f t="shared" si="186"/>
        <v>12.137095286657699</v>
      </c>
    </row>
    <row r="537" spans="1:24">
      <c r="A537" s="74">
        <v>8192</v>
      </c>
      <c r="B537" s="74">
        <f t="shared" si="174"/>
        <v>17.7</v>
      </c>
      <c r="C537" s="78">
        <v>22.475000000000001</v>
      </c>
      <c r="D537" s="77">
        <f t="shared" si="173"/>
        <v>1495.6989456173019</v>
      </c>
      <c r="E537" s="59">
        <f t="shared" si="187"/>
        <v>0.63100000000000045</v>
      </c>
      <c r="F537" s="59">
        <f t="shared" si="188"/>
        <v>7.3099999999998868</v>
      </c>
      <c r="G537" s="59">
        <f t="shared" si="191"/>
        <v>3.6549999999999434</v>
      </c>
      <c r="H537" s="59">
        <f t="shared" si="191"/>
        <v>3.6549999999999434</v>
      </c>
      <c r="I537" s="60">
        <f t="shared" si="175"/>
        <v>4.9816099999999315</v>
      </c>
      <c r="J537" s="61">
        <f t="shared" si="176"/>
        <v>66.549452530247024</v>
      </c>
      <c r="K537" s="73">
        <f t="shared" si="177"/>
        <v>9.3193482188366258E+31</v>
      </c>
      <c r="L537" s="74">
        <f t="shared" si="190"/>
        <v>106.20000000000006</v>
      </c>
      <c r="M537" s="79">
        <v>531</v>
      </c>
      <c r="N537" s="51">
        <f t="shared" si="178"/>
        <v>531</v>
      </c>
      <c r="O537" s="51">
        <f t="shared" si="179"/>
        <v>10</v>
      </c>
      <c r="P537" s="51">
        <v>1</v>
      </c>
      <c r="R537" s="63">
        <f t="shared" si="180"/>
        <v>8.4768497053196844E+25</v>
      </c>
      <c r="S537" s="63">
        <f t="shared" si="181"/>
        <v>4.501207193524752E+28</v>
      </c>
      <c r="T537" s="63">
        <f t="shared" si="182"/>
        <v>9.3193482188366258E+32</v>
      </c>
      <c r="U537" s="63">
        <f t="shared" si="183"/>
        <v>4.6596741094183131E+33</v>
      </c>
      <c r="V537" s="63">
        <f t="shared" si="184"/>
        <v>390758.40000000002</v>
      </c>
      <c r="W537" s="51">
        <f t="shared" si="185"/>
        <v>20704.108516139957</v>
      </c>
      <c r="X537" s="72">
        <f t="shared" si="186"/>
        <v>13.842430374646684</v>
      </c>
    </row>
    <row r="538" spans="1:24">
      <c r="A538" s="74">
        <v>8192</v>
      </c>
      <c r="B538" s="74">
        <f t="shared" si="174"/>
        <v>17.733333333333334</v>
      </c>
      <c r="C538" s="78">
        <v>22.475000000000001</v>
      </c>
      <c r="D538" s="77">
        <f t="shared" si="173"/>
        <v>1503.5964092063327</v>
      </c>
      <c r="E538" s="59">
        <f t="shared" si="187"/>
        <v>0.63200000000000045</v>
      </c>
      <c r="F538" s="59">
        <f t="shared" si="188"/>
        <v>7.3199999999998866</v>
      </c>
      <c r="G538" s="59">
        <f t="shared" si="191"/>
        <v>3.6599999999999433</v>
      </c>
      <c r="H538" s="59">
        <f t="shared" si="191"/>
        <v>3.6599999999999433</v>
      </c>
      <c r="I538" s="60">
        <f t="shared" si="175"/>
        <v>4.9942399999999312</v>
      </c>
      <c r="J538" s="61">
        <f t="shared" si="176"/>
        <v>66.900841343997001</v>
      </c>
      <c r="K538" s="73">
        <f t="shared" si="177"/>
        <v>1.070511996862218E+32</v>
      </c>
      <c r="L538" s="74">
        <f t="shared" si="190"/>
        <v>106.40000000000005</v>
      </c>
      <c r="M538" s="79">
        <v>532</v>
      </c>
      <c r="N538" s="51">
        <f t="shared" si="178"/>
        <v>532</v>
      </c>
      <c r="O538" s="51">
        <f t="shared" si="179"/>
        <v>10</v>
      </c>
      <c r="P538" s="51">
        <v>1</v>
      </c>
      <c r="R538" s="63">
        <f t="shared" si="180"/>
        <v>8.4768497053196844E+25</v>
      </c>
      <c r="S538" s="63">
        <f t="shared" si="181"/>
        <v>4.5096840432300725E+28</v>
      </c>
      <c r="T538" s="63">
        <f t="shared" si="182"/>
        <v>1.0705119968622181E+33</v>
      </c>
      <c r="U538" s="63">
        <f t="shared" si="183"/>
        <v>5.3525599843110899E+33</v>
      </c>
      <c r="V538" s="63">
        <f t="shared" si="184"/>
        <v>391031.46666666667</v>
      </c>
      <c r="W538" s="51">
        <f t="shared" si="185"/>
        <v>23738.070929143436</v>
      </c>
      <c r="X538" s="72">
        <f t="shared" si="186"/>
        <v>15.787528344573182</v>
      </c>
    </row>
    <row r="539" spans="1:24">
      <c r="A539" s="74">
        <v>8192</v>
      </c>
      <c r="B539" s="74">
        <f t="shared" si="174"/>
        <v>17.766666666666666</v>
      </c>
      <c r="C539" s="78">
        <v>22.475000000000001</v>
      </c>
      <c r="D539" s="77">
        <f t="shared" si="173"/>
        <v>1511.526301354801</v>
      </c>
      <c r="E539" s="59">
        <f t="shared" si="187"/>
        <v>0.63300000000000045</v>
      </c>
      <c r="F539" s="59">
        <f t="shared" si="188"/>
        <v>7.3299999999998864</v>
      </c>
      <c r="G539" s="59">
        <f t="shared" si="191"/>
        <v>3.6649999999999432</v>
      </c>
      <c r="H539" s="59">
        <f t="shared" si="191"/>
        <v>3.6649999999999432</v>
      </c>
      <c r="I539" s="60">
        <f t="shared" si="175"/>
        <v>5.006889999999931</v>
      </c>
      <c r="J539" s="61">
        <f t="shared" si="176"/>
        <v>67.253673030246986</v>
      </c>
      <c r="K539" s="73">
        <f t="shared" si="177"/>
        <v>1.2296953698002209E+32</v>
      </c>
      <c r="L539" s="74">
        <f t="shared" si="190"/>
        <v>106.60000000000007</v>
      </c>
      <c r="M539" s="79">
        <v>533</v>
      </c>
      <c r="N539" s="51">
        <f t="shared" si="178"/>
        <v>533</v>
      </c>
      <c r="O539" s="51">
        <f t="shared" si="179"/>
        <v>10</v>
      </c>
      <c r="P539" s="51">
        <v>1</v>
      </c>
      <c r="R539" s="63">
        <f t="shared" si="180"/>
        <v>8.4768497053196844E+25</v>
      </c>
      <c r="S539" s="63">
        <f t="shared" si="181"/>
        <v>4.5181608929353921E+28</v>
      </c>
      <c r="T539" s="63">
        <f t="shared" si="182"/>
        <v>1.2296953698002209E+33</v>
      </c>
      <c r="U539" s="63">
        <f t="shared" si="183"/>
        <v>6.1484768490011045E+33</v>
      </c>
      <c r="V539" s="63">
        <f t="shared" si="184"/>
        <v>391304.53333333333</v>
      </c>
      <c r="W539" s="51">
        <f t="shared" si="185"/>
        <v>27216.723771899662</v>
      </c>
      <c r="X539" s="72">
        <f t="shared" si="186"/>
        <v>18.00611987201609</v>
      </c>
    </row>
    <row r="540" spans="1:24">
      <c r="A540" s="74">
        <v>8192</v>
      </c>
      <c r="B540" s="74">
        <f t="shared" si="174"/>
        <v>17.8</v>
      </c>
      <c r="C540" s="78">
        <v>22.475000000000001</v>
      </c>
      <c r="D540" s="77">
        <f t="shared" si="173"/>
        <v>1519.4887140978321</v>
      </c>
      <c r="E540" s="59">
        <f t="shared" si="187"/>
        <v>0.63400000000000045</v>
      </c>
      <c r="F540" s="59">
        <f t="shared" si="188"/>
        <v>7.3399999999998862</v>
      </c>
      <c r="G540" s="59">
        <f t="shared" si="191"/>
        <v>3.6699999999999431</v>
      </c>
      <c r="H540" s="59">
        <f t="shared" si="191"/>
        <v>3.6699999999999431</v>
      </c>
      <c r="I540" s="60">
        <f t="shared" si="175"/>
        <v>5.019559999999931</v>
      </c>
      <c r="J540" s="61">
        <f t="shared" si="176"/>
        <v>67.607951683996973</v>
      </c>
      <c r="K540" s="73">
        <f t="shared" si="177"/>
        <v>1.4125490484369844E+32</v>
      </c>
      <c r="L540" s="74">
        <f t="shared" si="190"/>
        <v>106.80000000000005</v>
      </c>
      <c r="M540" s="79">
        <v>534</v>
      </c>
      <c r="N540" s="51">
        <f t="shared" si="178"/>
        <v>534</v>
      </c>
      <c r="O540" s="51">
        <f t="shared" si="179"/>
        <v>10</v>
      </c>
      <c r="P540" s="51">
        <v>1</v>
      </c>
      <c r="R540" s="63">
        <f t="shared" si="180"/>
        <v>8.4768497053196844E+25</v>
      </c>
      <c r="S540" s="63">
        <f t="shared" si="181"/>
        <v>4.5266377426407117E+28</v>
      </c>
      <c r="T540" s="63">
        <f t="shared" si="182"/>
        <v>1.4125490484369845E+33</v>
      </c>
      <c r="U540" s="63">
        <f t="shared" si="183"/>
        <v>7.0627452421849219E+33</v>
      </c>
      <c r="V540" s="63">
        <f t="shared" si="184"/>
        <v>391577.59999999998</v>
      </c>
      <c r="W540" s="51">
        <f t="shared" si="185"/>
        <v>31205.259372333683</v>
      </c>
      <c r="X540" s="72">
        <f t="shared" si="186"/>
        <v>20.536683874523689</v>
      </c>
    </row>
    <row r="541" spans="1:24">
      <c r="A541" s="74">
        <v>8192</v>
      </c>
      <c r="B541" s="74">
        <f t="shared" si="174"/>
        <v>17.833333333333332</v>
      </c>
      <c r="C541" s="78">
        <v>22.475000000000001</v>
      </c>
      <c r="D541" s="77">
        <f t="shared" si="173"/>
        <v>1527.4837396054002</v>
      </c>
      <c r="E541" s="59">
        <f t="shared" si="187"/>
        <v>0.63500000000000045</v>
      </c>
      <c r="F541" s="59">
        <f t="shared" si="188"/>
        <v>7.349999999999886</v>
      </c>
      <c r="G541" s="59">
        <f t="shared" si="191"/>
        <v>3.674999999999943</v>
      </c>
      <c r="H541" s="59">
        <f t="shared" si="191"/>
        <v>3.674999999999943</v>
      </c>
      <c r="I541" s="60">
        <f t="shared" si="175"/>
        <v>5.0322499999999302</v>
      </c>
      <c r="J541" s="61">
        <f t="shared" si="176"/>
        <v>67.963681406246948</v>
      </c>
      <c r="K541" s="73">
        <f t="shared" si="177"/>
        <v>1.6225927682921916E+32</v>
      </c>
      <c r="L541" s="74">
        <f t="shared" si="190"/>
        <v>107.00000000000004</v>
      </c>
      <c r="M541" s="79">
        <v>535</v>
      </c>
      <c r="N541" s="51">
        <f t="shared" si="178"/>
        <v>535</v>
      </c>
      <c r="O541" s="51">
        <f t="shared" si="179"/>
        <v>10</v>
      </c>
      <c r="P541" s="51">
        <v>1</v>
      </c>
      <c r="R541" s="63">
        <f t="shared" si="180"/>
        <v>8.4768497053196844E+25</v>
      </c>
      <c r="S541" s="63">
        <f t="shared" si="181"/>
        <v>4.5351145923460313E+28</v>
      </c>
      <c r="T541" s="63">
        <f t="shared" si="182"/>
        <v>1.6225927682921916E+33</v>
      </c>
      <c r="U541" s="63">
        <f t="shared" si="183"/>
        <v>8.1129638414609576E+33</v>
      </c>
      <c r="V541" s="63">
        <f t="shared" si="184"/>
        <v>391850.66666666663</v>
      </c>
      <c r="W541" s="51">
        <f t="shared" si="185"/>
        <v>35778.42930431485</v>
      </c>
      <c r="X541" s="72">
        <f t="shared" si="186"/>
        <v>23.423116316483739</v>
      </c>
    </row>
    <row r="542" spans="1:24">
      <c r="A542" s="74">
        <v>8192</v>
      </c>
      <c r="B542" s="74">
        <f t="shared" si="174"/>
        <v>17.866666666666667</v>
      </c>
      <c r="C542" s="78">
        <v>22.475000000000001</v>
      </c>
      <c r="D542" s="77">
        <f t="shared" si="173"/>
        <v>1535.5114701823313</v>
      </c>
      <c r="E542" s="59">
        <f t="shared" si="187"/>
        <v>0.63600000000000045</v>
      </c>
      <c r="F542" s="59">
        <f t="shared" si="188"/>
        <v>7.3599999999998857</v>
      </c>
      <c r="G542" s="59">
        <f t="shared" si="191"/>
        <v>3.6799999999999429</v>
      </c>
      <c r="H542" s="59">
        <f t="shared" si="191"/>
        <v>3.6799999999999429</v>
      </c>
      <c r="I542" s="60">
        <f t="shared" si="175"/>
        <v>5.0449599999999304</v>
      </c>
      <c r="J542" s="61">
        <f t="shared" si="176"/>
        <v>68.320866303996937</v>
      </c>
      <c r="K542" s="73">
        <f t="shared" si="177"/>
        <v>1.8638696437673255E+32</v>
      </c>
      <c r="L542" s="74">
        <f t="shared" si="190"/>
        <v>107.20000000000006</v>
      </c>
      <c r="M542" s="79">
        <v>536</v>
      </c>
      <c r="N542" s="51">
        <f t="shared" si="178"/>
        <v>536</v>
      </c>
      <c r="O542" s="51">
        <f t="shared" si="179"/>
        <v>10</v>
      </c>
      <c r="P542" s="51">
        <v>1</v>
      </c>
      <c r="R542" s="63">
        <f t="shared" si="180"/>
        <v>8.4768497053196844E+25</v>
      </c>
      <c r="S542" s="63">
        <f t="shared" si="181"/>
        <v>4.543591442051351E+28</v>
      </c>
      <c r="T542" s="63">
        <f t="shared" si="182"/>
        <v>1.8638696437673255E+33</v>
      </c>
      <c r="U542" s="63">
        <f t="shared" si="183"/>
        <v>9.3193482188366273E+33</v>
      </c>
      <c r="V542" s="63">
        <f t="shared" si="184"/>
        <v>392123.73333333334</v>
      </c>
      <c r="W542" s="51">
        <f t="shared" si="185"/>
        <v>41021.94635100865</v>
      </c>
      <c r="X542" s="72">
        <f t="shared" si="186"/>
        <v>26.715493272178279</v>
      </c>
    </row>
    <row r="543" spans="1:24">
      <c r="A543" s="74">
        <v>8192</v>
      </c>
      <c r="B543" s="74">
        <f t="shared" si="174"/>
        <v>17.899999999999999</v>
      </c>
      <c r="C543" s="78">
        <v>22.475000000000001</v>
      </c>
      <c r="D543" s="77">
        <f t="shared" si="173"/>
        <v>1543.5719982682995</v>
      </c>
      <c r="E543" s="59">
        <f t="shared" si="187"/>
        <v>0.63700000000000045</v>
      </c>
      <c r="F543" s="59">
        <f t="shared" si="188"/>
        <v>7.3699999999998855</v>
      </c>
      <c r="G543" s="59">
        <f t="shared" si="191"/>
        <v>3.6849999999999428</v>
      </c>
      <c r="H543" s="59">
        <f t="shared" si="191"/>
        <v>3.6849999999999428</v>
      </c>
      <c r="I543" s="60">
        <f t="shared" si="175"/>
        <v>5.0576899999999299</v>
      </c>
      <c r="J543" s="61">
        <f t="shared" si="176"/>
        <v>68.679510490246912</v>
      </c>
      <c r="K543" s="73">
        <f t="shared" si="177"/>
        <v>2.1410239937244372E+32</v>
      </c>
      <c r="L543" s="74">
        <f t="shared" si="190"/>
        <v>107.40000000000005</v>
      </c>
      <c r="M543" s="79">
        <v>537</v>
      </c>
      <c r="N543" s="51">
        <f t="shared" si="178"/>
        <v>537</v>
      </c>
      <c r="O543" s="51">
        <f t="shared" si="179"/>
        <v>10</v>
      </c>
      <c r="P543" s="51">
        <v>1</v>
      </c>
      <c r="R543" s="63">
        <f t="shared" si="180"/>
        <v>8.4768497053196844E+25</v>
      </c>
      <c r="S543" s="63">
        <f t="shared" si="181"/>
        <v>4.5520682917566706E+28</v>
      </c>
      <c r="T543" s="63">
        <f t="shared" si="182"/>
        <v>2.141023993724437E+33</v>
      </c>
      <c r="U543" s="63">
        <f t="shared" si="183"/>
        <v>1.0705119968622185E+34</v>
      </c>
      <c r="V543" s="63">
        <f t="shared" si="184"/>
        <v>392396.79999999999</v>
      </c>
      <c r="W543" s="51">
        <f t="shared" si="185"/>
        <v>47034.092120314017</v>
      </c>
      <c r="X543" s="72">
        <f t="shared" si="186"/>
        <v>30.470941538898455</v>
      </c>
    </row>
    <row r="544" spans="1:24">
      <c r="A544" s="74">
        <v>8192</v>
      </c>
      <c r="B544" s="74">
        <f t="shared" si="174"/>
        <v>17.933333333333334</v>
      </c>
      <c r="C544" s="78">
        <v>22.475000000000001</v>
      </c>
      <c r="D544" s="77">
        <f t="shared" si="173"/>
        <v>1551.6654164378303</v>
      </c>
      <c r="E544" s="59">
        <f t="shared" si="187"/>
        <v>0.63800000000000046</v>
      </c>
      <c r="F544" s="59">
        <f t="shared" si="188"/>
        <v>7.3799999999998853</v>
      </c>
      <c r="G544" s="59">
        <f t="shared" si="191"/>
        <v>3.6899999999999427</v>
      </c>
      <c r="H544" s="59">
        <f t="shared" si="191"/>
        <v>3.6899999999999427</v>
      </c>
      <c r="I544" s="60">
        <f t="shared" si="175"/>
        <v>5.0704399999999294</v>
      </c>
      <c r="J544" s="61">
        <f t="shared" si="176"/>
        <v>69.039618083996899</v>
      </c>
      <c r="K544" s="73">
        <f t="shared" si="177"/>
        <v>2.4593907396004425E+32</v>
      </c>
      <c r="L544" s="74">
        <f t="shared" si="190"/>
        <v>107.60000000000007</v>
      </c>
      <c r="M544" s="79">
        <v>538</v>
      </c>
      <c r="N544" s="51">
        <f t="shared" si="178"/>
        <v>538</v>
      </c>
      <c r="O544" s="51">
        <f t="shared" si="179"/>
        <v>10</v>
      </c>
      <c r="P544" s="51">
        <v>1</v>
      </c>
      <c r="R544" s="63">
        <f t="shared" si="180"/>
        <v>8.4768497053196844E+25</v>
      </c>
      <c r="S544" s="63">
        <f t="shared" si="181"/>
        <v>4.5605451414619902E+28</v>
      </c>
      <c r="T544" s="63">
        <f t="shared" si="182"/>
        <v>2.4593907396004425E+33</v>
      </c>
      <c r="U544" s="63">
        <f t="shared" si="183"/>
        <v>1.2296953698002211E+34</v>
      </c>
      <c r="V544" s="63">
        <f t="shared" si="184"/>
        <v>392669.8666666667</v>
      </c>
      <c r="W544" s="51">
        <f t="shared" si="185"/>
        <v>53927.560484842099</v>
      </c>
      <c r="X544" s="72">
        <f t="shared" si="186"/>
        <v>34.754631967401835</v>
      </c>
    </row>
    <row r="545" spans="1:24">
      <c r="A545" s="74">
        <v>8192</v>
      </c>
      <c r="B545" s="74">
        <f t="shared" si="174"/>
        <v>17.966666666666665</v>
      </c>
      <c r="C545" s="78">
        <v>22.475000000000001</v>
      </c>
      <c r="D545" s="77">
        <f t="shared" si="173"/>
        <v>1559.7918174002989</v>
      </c>
      <c r="E545" s="59">
        <f t="shared" si="187"/>
        <v>0.63900000000000046</v>
      </c>
      <c r="F545" s="59">
        <f t="shared" si="188"/>
        <v>7.3899999999998851</v>
      </c>
      <c r="G545" s="59">
        <f t="shared" si="191"/>
        <v>3.6949999999999426</v>
      </c>
      <c r="H545" s="59">
        <f t="shared" si="191"/>
        <v>3.6949999999999426</v>
      </c>
      <c r="I545" s="60">
        <f t="shared" si="175"/>
        <v>5.0832099999999301</v>
      </c>
      <c r="J545" s="61">
        <f t="shared" si="176"/>
        <v>69.401193210246888</v>
      </c>
      <c r="K545" s="73">
        <f t="shared" si="177"/>
        <v>2.8250980968739696E+32</v>
      </c>
      <c r="L545" s="74">
        <f t="shared" si="190"/>
        <v>107.80000000000005</v>
      </c>
      <c r="M545" s="79">
        <v>539</v>
      </c>
      <c r="N545" s="51">
        <f t="shared" si="178"/>
        <v>539</v>
      </c>
      <c r="O545" s="51">
        <f t="shared" si="179"/>
        <v>10</v>
      </c>
      <c r="P545" s="51">
        <v>1</v>
      </c>
      <c r="R545" s="63">
        <f t="shared" si="180"/>
        <v>8.4768497053196844E+25</v>
      </c>
      <c r="S545" s="63">
        <f t="shared" si="181"/>
        <v>4.5690219911673098E+28</v>
      </c>
      <c r="T545" s="63">
        <f t="shared" si="182"/>
        <v>2.8250980968739696E+33</v>
      </c>
      <c r="U545" s="63">
        <f t="shared" si="183"/>
        <v>1.4125490484369848E+34</v>
      </c>
      <c r="V545" s="63">
        <f t="shared" si="184"/>
        <v>392942.93333333335</v>
      </c>
      <c r="W545" s="51">
        <f t="shared" si="185"/>
        <v>61831.571446479371</v>
      </c>
      <c r="X545" s="72">
        <f t="shared" si="186"/>
        <v>39.640912817156519</v>
      </c>
    </row>
    <row r="546" spans="1:24">
      <c r="A546" s="74">
        <v>8192</v>
      </c>
      <c r="B546" s="74">
        <f t="shared" si="174"/>
        <v>18</v>
      </c>
      <c r="C546" s="78">
        <v>22.475000000000001</v>
      </c>
      <c r="D546" s="77">
        <f t="shared" si="173"/>
        <v>1567.9512939999295</v>
      </c>
      <c r="E546" s="59">
        <f t="shared" si="187"/>
        <v>0.64000000000000046</v>
      </c>
      <c r="F546" s="59">
        <f t="shared" si="188"/>
        <v>7.3999999999998849</v>
      </c>
      <c r="G546" s="59">
        <f t="shared" si="191"/>
        <v>3.6999999999999424</v>
      </c>
      <c r="H546" s="59">
        <f t="shared" si="191"/>
        <v>3.6999999999999424</v>
      </c>
      <c r="I546" s="60">
        <f t="shared" si="175"/>
        <v>5.095999999999929</v>
      </c>
      <c r="J546" s="61">
        <f t="shared" si="176"/>
        <v>69.76423999999686</v>
      </c>
      <c r="K546" s="73">
        <f t="shared" si="177"/>
        <v>3.245185536584384E+32</v>
      </c>
      <c r="L546" s="74">
        <f t="shared" si="190"/>
        <v>108.00000000000004</v>
      </c>
      <c r="M546" s="79">
        <v>540</v>
      </c>
      <c r="N546" s="51">
        <f t="shared" si="178"/>
        <v>540</v>
      </c>
      <c r="O546" s="51">
        <f t="shared" si="179"/>
        <v>10</v>
      </c>
      <c r="P546" s="51">
        <v>14</v>
      </c>
      <c r="R546" s="63">
        <f t="shared" si="180"/>
        <v>1.1867589587447558E+27</v>
      </c>
      <c r="S546" s="63">
        <f t="shared" si="181"/>
        <v>6.4084983772216814E+29</v>
      </c>
      <c r="T546" s="63">
        <f t="shared" si="182"/>
        <v>3.2451855365843837E+33</v>
      </c>
      <c r="U546" s="63">
        <f t="shared" si="183"/>
        <v>1.6225927682921917E+34</v>
      </c>
      <c r="V546" s="63">
        <f t="shared" si="184"/>
        <v>393216</v>
      </c>
      <c r="W546" s="51">
        <f t="shared" si="185"/>
        <v>5063.878221642447</v>
      </c>
      <c r="X546" s="72">
        <f t="shared" si="186"/>
        <v>3.2296144918661454</v>
      </c>
    </row>
    <row r="547" spans="1:24">
      <c r="A547" s="74">
        <v>8192</v>
      </c>
      <c r="B547" s="74">
        <f t="shared" si="174"/>
        <v>18.033333333333335</v>
      </c>
      <c r="C547" s="78">
        <v>22.475000000000001</v>
      </c>
      <c r="D547" s="77">
        <f t="shared" si="173"/>
        <v>1576.1439392157981</v>
      </c>
      <c r="E547" s="59">
        <f t="shared" si="187"/>
        <v>0.64100000000000046</v>
      </c>
      <c r="F547" s="59">
        <f t="shared" si="188"/>
        <v>7.4099999999998847</v>
      </c>
      <c r="G547" s="59">
        <f t="shared" si="191"/>
        <v>3.7049999999999423</v>
      </c>
      <c r="H547" s="59">
        <f t="shared" si="191"/>
        <v>3.7049999999999423</v>
      </c>
      <c r="I547" s="60">
        <f t="shared" si="175"/>
        <v>5.108809999999929</v>
      </c>
      <c r="J547" s="61">
        <f t="shared" si="176"/>
        <v>70.128762590246851</v>
      </c>
      <c r="K547" s="73">
        <f t="shared" si="177"/>
        <v>3.7277392875346525E+32</v>
      </c>
      <c r="L547" s="74">
        <f t="shared" si="190"/>
        <v>108.20000000000006</v>
      </c>
      <c r="M547" s="79">
        <v>541</v>
      </c>
      <c r="N547" s="51">
        <f t="shared" si="178"/>
        <v>541</v>
      </c>
      <c r="O547" s="51">
        <f t="shared" si="179"/>
        <v>10</v>
      </c>
      <c r="P547" s="51">
        <v>1</v>
      </c>
      <c r="R547" s="63">
        <f t="shared" si="180"/>
        <v>1.1867589587447558E+27</v>
      </c>
      <c r="S547" s="63">
        <f t="shared" si="181"/>
        <v>6.4203659668091288E+29</v>
      </c>
      <c r="T547" s="63">
        <f t="shared" si="182"/>
        <v>3.7277392875346526E+33</v>
      </c>
      <c r="U547" s="63">
        <f t="shared" si="183"/>
        <v>1.8638696437673264E+34</v>
      </c>
      <c r="V547" s="63">
        <f t="shared" si="184"/>
        <v>393489.06666666665</v>
      </c>
      <c r="W547" s="51">
        <f t="shared" si="185"/>
        <v>5806.1165154847231</v>
      </c>
      <c r="X547" s="72">
        <f t="shared" si="186"/>
        <v>3.683747639427859</v>
      </c>
    </row>
    <row r="548" spans="1:24">
      <c r="A548" s="74">
        <v>8192</v>
      </c>
      <c r="B548" s="74">
        <f t="shared" si="174"/>
        <v>18.066666666666666</v>
      </c>
      <c r="C548" s="78">
        <v>22.475000000000001</v>
      </c>
      <c r="D548" s="77">
        <f t="shared" si="173"/>
        <v>1584.3698461618287</v>
      </c>
      <c r="E548" s="59">
        <f t="shared" si="187"/>
        <v>0.64200000000000046</v>
      </c>
      <c r="F548" s="59">
        <f t="shared" si="188"/>
        <v>7.4199999999998845</v>
      </c>
      <c r="G548" s="59">
        <f t="shared" si="191"/>
        <v>3.7099999999999422</v>
      </c>
      <c r="H548" s="59">
        <f t="shared" si="191"/>
        <v>3.7099999999999422</v>
      </c>
      <c r="I548" s="60">
        <f t="shared" si="175"/>
        <v>5.1216399999999291</v>
      </c>
      <c r="J548" s="61">
        <f t="shared" si="176"/>
        <v>70.494765123996828</v>
      </c>
      <c r="K548" s="73">
        <f t="shared" si="177"/>
        <v>4.2820479874488743E+32</v>
      </c>
      <c r="L548" s="74">
        <f t="shared" si="190"/>
        <v>108.40000000000005</v>
      </c>
      <c r="M548" s="79">
        <v>542</v>
      </c>
      <c r="N548" s="51">
        <f t="shared" si="178"/>
        <v>542</v>
      </c>
      <c r="O548" s="51">
        <f t="shared" si="179"/>
        <v>10</v>
      </c>
      <c r="P548" s="51">
        <v>1</v>
      </c>
      <c r="R548" s="63">
        <f t="shared" si="180"/>
        <v>1.1867589587447558E+27</v>
      </c>
      <c r="S548" s="63">
        <f t="shared" si="181"/>
        <v>6.4322335563965763E+29</v>
      </c>
      <c r="T548" s="63">
        <f t="shared" si="182"/>
        <v>4.282047987448874E+33</v>
      </c>
      <c r="U548" s="63">
        <f t="shared" si="183"/>
        <v>2.1410239937244369E+34</v>
      </c>
      <c r="V548" s="63">
        <f t="shared" si="184"/>
        <v>393762.1333333333</v>
      </c>
      <c r="W548" s="51">
        <f t="shared" si="185"/>
        <v>6657.171183080819</v>
      </c>
      <c r="X548" s="72">
        <f t="shared" si="186"/>
        <v>4.2017785173127127</v>
      </c>
    </row>
    <row r="549" spans="1:24">
      <c r="A549" s="74">
        <v>8192</v>
      </c>
      <c r="B549" s="74">
        <f t="shared" si="174"/>
        <v>18.100000000000001</v>
      </c>
      <c r="C549" s="78">
        <v>22.475000000000001</v>
      </c>
      <c r="D549" s="77">
        <f t="shared" si="173"/>
        <v>1592.6291080867973</v>
      </c>
      <c r="E549" s="59">
        <f t="shared" si="187"/>
        <v>0.64300000000000046</v>
      </c>
      <c r="F549" s="59">
        <f t="shared" si="188"/>
        <v>7.4299999999998843</v>
      </c>
      <c r="G549" s="59">
        <f t="shared" si="191"/>
        <v>3.7149999999999421</v>
      </c>
      <c r="H549" s="59">
        <f t="shared" si="191"/>
        <v>3.7149999999999421</v>
      </c>
      <c r="I549" s="60">
        <f t="shared" si="175"/>
        <v>5.1344899999999285</v>
      </c>
      <c r="J549" s="61">
        <f t="shared" si="176"/>
        <v>70.862251750246813</v>
      </c>
      <c r="K549" s="73">
        <f t="shared" si="177"/>
        <v>4.9187814792008871E+32</v>
      </c>
      <c r="L549" s="74">
        <f t="shared" si="190"/>
        <v>108.60000000000005</v>
      </c>
      <c r="M549" s="79">
        <v>543</v>
      </c>
      <c r="N549" s="51">
        <f t="shared" si="178"/>
        <v>543</v>
      </c>
      <c r="O549" s="51">
        <f t="shared" si="179"/>
        <v>10</v>
      </c>
      <c r="P549" s="51">
        <v>1</v>
      </c>
      <c r="R549" s="63">
        <f t="shared" si="180"/>
        <v>1.1867589587447558E+27</v>
      </c>
      <c r="S549" s="63">
        <f t="shared" si="181"/>
        <v>6.4441011459840238E+29</v>
      </c>
      <c r="T549" s="63">
        <f t="shared" si="182"/>
        <v>4.9187814792008873E+33</v>
      </c>
      <c r="U549" s="63">
        <f t="shared" si="183"/>
        <v>2.4593907396004436E+34</v>
      </c>
      <c r="V549" s="63">
        <f t="shared" si="184"/>
        <v>394035.20000000001</v>
      </c>
      <c r="W549" s="51">
        <f t="shared" si="185"/>
        <v>7632.9985637582386</v>
      </c>
      <c r="X549" s="72">
        <f t="shared" si="186"/>
        <v>4.7927031629653252</v>
      </c>
    </row>
    <row r="550" spans="1:24">
      <c r="A550" s="74">
        <v>8192</v>
      </c>
      <c r="B550" s="74">
        <f t="shared" si="174"/>
        <v>18.133333333333333</v>
      </c>
      <c r="C550" s="78">
        <v>22.475000000000001</v>
      </c>
      <c r="D550" s="77">
        <f t="shared" si="173"/>
        <v>1600.921818374328</v>
      </c>
      <c r="E550" s="59">
        <f t="shared" si="187"/>
        <v>0.64400000000000046</v>
      </c>
      <c r="F550" s="59">
        <f t="shared" si="188"/>
        <v>7.439999999999884</v>
      </c>
      <c r="G550" s="59">
        <f t="shared" si="191"/>
        <v>3.719999999999942</v>
      </c>
      <c r="H550" s="59">
        <f t="shared" si="191"/>
        <v>3.719999999999942</v>
      </c>
      <c r="I550" s="60">
        <f t="shared" si="175"/>
        <v>5.1473599999999289</v>
      </c>
      <c r="J550" s="61">
        <f t="shared" si="176"/>
        <v>71.23122662399679</v>
      </c>
      <c r="K550" s="73">
        <f t="shared" si="177"/>
        <v>5.650196193747942E+32</v>
      </c>
      <c r="L550" s="74">
        <f t="shared" si="190"/>
        <v>108.80000000000005</v>
      </c>
      <c r="M550" s="79">
        <v>544</v>
      </c>
      <c r="N550" s="51">
        <f t="shared" si="178"/>
        <v>544</v>
      </c>
      <c r="O550" s="51">
        <f t="shared" si="179"/>
        <v>10</v>
      </c>
      <c r="P550" s="51">
        <v>1</v>
      </c>
      <c r="R550" s="63">
        <f t="shared" si="180"/>
        <v>1.1867589587447558E+27</v>
      </c>
      <c r="S550" s="63">
        <f t="shared" si="181"/>
        <v>6.4559687355714712E+29</v>
      </c>
      <c r="T550" s="63">
        <f t="shared" si="182"/>
        <v>5.6501961937479426E+33</v>
      </c>
      <c r="U550" s="63">
        <f t="shared" si="183"/>
        <v>2.8250980968739715E+34</v>
      </c>
      <c r="V550" s="63">
        <f t="shared" si="184"/>
        <v>394308.26666666666</v>
      </c>
      <c r="W550" s="51">
        <f t="shared" si="185"/>
        <v>8751.8952231230051</v>
      </c>
      <c r="X550" s="72">
        <f t="shared" si="186"/>
        <v>5.4667849002209268</v>
      </c>
    </row>
    <row r="551" spans="1:24">
      <c r="A551" s="74">
        <v>8192</v>
      </c>
      <c r="B551" s="74">
        <f t="shared" si="174"/>
        <v>18.166666666666668</v>
      </c>
      <c r="C551" s="78">
        <v>22.475000000000001</v>
      </c>
      <c r="D551" s="77">
        <f t="shared" si="173"/>
        <v>1609.2480705428961</v>
      </c>
      <c r="E551" s="59">
        <f t="shared" si="187"/>
        <v>0.64500000000000046</v>
      </c>
      <c r="F551" s="59">
        <f t="shared" si="188"/>
        <v>7.4499999999998838</v>
      </c>
      <c r="G551" s="59">
        <f t="shared" si="191"/>
        <v>3.7249999999999419</v>
      </c>
      <c r="H551" s="59">
        <f t="shared" si="191"/>
        <v>3.7249999999999419</v>
      </c>
      <c r="I551" s="60">
        <f t="shared" si="175"/>
        <v>5.1602499999999276</v>
      </c>
      <c r="J551" s="61">
        <f t="shared" si="176"/>
        <v>71.601693906246766</v>
      </c>
      <c r="K551" s="73">
        <f t="shared" si="177"/>
        <v>6.4903710731687709E+32</v>
      </c>
      <c r="L551" s="74">
        <f t="shared" si="190"/>
        <v>109.00000000000006</v>
      </c>
      <c r="M551" s="79">
        <v>545</v>
      </c>
      <c r="N551" s="51">
        <f t="shared" si="178"/>
        <v>545</v>
      </c>
      <c r="O551" s="51">
        <f t="shared" si="179"/>
        <v>10</v>
      </c>
      <c r="P551" s="51">
        <v>1</v>
      </c>
      <c r="R551" s="63">
        <f t="shared" si="180"/>
        <v>1.1867589587447558E+27</v>
      </c>
      <c r="S551" s="63">
        <f t="shared" si="181"/>
        <v>6.4678363251589187E+29</v>
      </c>
      <c r="T551" s="63">
        <f t="shared" si="182"/>
        <v>6.4903710731687709E+33</v>
      </c>
      <c r="U551" s="63">
        <f t="shared" si="183"/>
        <v>3.2451855365843853E+34</v>
      </c>
      <c r="V551" s="63">
        <f t="shared" si="184"/>
        <v>394581.33333333337</v>
      </c>
      <c r="W551" s="51">
        <f t="shared" si="185"/>
        <v>10034.841246557517</v>
      </c>
      <c r="X551" s="72">
        <f t="shared" si="186"/>
        <v>6.2357329676164603</v>
      </c>
    </row>
    <row r="552" spans="1:24">
      <c r="A552" s="74">
        <v>8192</v>
      </c>
      <c r="B552" s="74">
        <f t="shared" si="174"/>
        <v>18.2</v>
      </c>
      <c r="C552" s="78">
        <v>22.475000000000001</v>
      </c>
      <c r="D552" s="77">
        <f t="shared" si="173"/>
        <v>1617.6079582458271</v>
      </c>
      <c r="E552" s="59">
        <f t="shared" si="187"/>
        <v>0.64600000000000046</v>
      </c>
      <c r="F552" s="59">
        <f t="shared" si="188"/>
        <v>7.4599999999998836</v>
      </c>
      <c r="G552" s="59">
        <f t="shared" ref="G552:H567" si="192">G551+0.5%</f>
        <v>3.7299999999999418</v>
      </c>
      <c r="H552" s="59">
        <f t="shared" si="192"/>
        <v>3.7299999999999418</v>
      </c>
      <c r="I552" s="60">
        <f t="shared" si="175"/>
        <v>5.1731599999999274</v>
      </c>
      <c r="J552" s="61">
        <f t="shared" si="176"/>
        <v>71.973657763996755</v>
      </c>
      <c r="K552" s="73">
        <f t="shared" si="177"/>
        <v>7.4554785750693079E+32</v>
      </c>
      <c r="L552" s="74">
        <f t="shared" si="190"/>
        <v>109.20000000000006</v>
      </c>
      <c r="M552" s="79">
        <v>546</v>
      </c>
      <c r="N552" s="51">
        <f t="shared" si="178"/>
        <v>546</v>
      </c>
      <c r="O552" s="51">
        <f t="shared" si="179"/>
        <v>10</v>
      </c>
      <c r="P552" s="51">
        <v>1</v>
      </c>
      <c r="R552" s="63">
        <f t="shared" si="180"/>
        <v>1.1867589587447558E+27</v>
      </c>
      <c r="S552" s="63">
        <f t="shared" si="181"/>
        <v>6.4797039147463662E+29</v>
      </c>
      <c r="T552" s="63">
        <f t="shared" si="182"/>
        <v>7.4554785750693076E+33</v>
      </c>
      <c r="U552" s="63">
        <f t="shared" si="183"/>
        <v>3.7277392875346537E+34</v>
      </c>
      <c r="V552" s="63">
        <f t="shared" si="184"/>
        <v>394854.40000000002</v>
      </c>
      <c r="W552" s="51">
        <f t="shared" si="185"/>
        <v>11505.893900649218</v>
      </c>
      <c r="X552" s="72">
        <f t="shared" si="186"/>
        <v>7.1129063392631213</v>
      </c>
    </row>
    <row r="553" spans="1:24">
      <c r="A553" s="74">
        <v>8192</v>
      </c>
      <c r="B553" s="74">
        <f t="shared" si="174"/>
        <v>18.233333333333334</v>
      </c>
      <c r="C553" s="78">
        <v>22.475000000000001</v>
      </c>
      <c r="D553" s="77">
        <f t="shared" si="173"/>
        <v>1626.0015752712955</v>
      </c>
      <c r="E553" s="59">
        <f t="shared" si="187"/>
        <v>0.64700000000000046</v>
      </c>
      <c r="F553" s="59">
        <f t="shared" si="188"/>
        <v>7.4699999999998834</v>
      </c>
      <c r="G553" s="59">
        <f t="shared" si="192"/>
        <v>3.7349999999999417</v>
      </c>
      <c r="H553" s="59">
        <f t="shared" si="192"/>
        <v>3.7349999999999417</v>
      </c>
      <c r="I553" s="60">
        <f t="shared" si="175"/>
        <v>5.1860899999999281</v>
      </c>
      <c r="J553" s="61">
        <f t="shared" si="176"/>
        <v>72.347122370246737</v>
      </c>
      <c r="K553" s="73">
        <f t="shared" si="177"/>
        <v>8.5640959748977544E+32</v>
      </c>
      <c r="L553" s="74">
        <f t="shared" si="190"/>
        <v>109.40000000000006</v>
      </c>
      <c r="M553" s="79">
        <v>547</v>
      </c>
      <c r="N553" s="51">
        <f t="shared" si="178"/>
        <v>547</v>
      </c>
      <c r="O553" s="51">
        <f t="shared" si="179"/>
        <v>10</v>
      </c>
      <c r="P553" s="51">
        <v>1</v>
      </c>
      <c r="R553" s="63">
        <f t="shared" si="180"/>
        <v>1.1867589587447558E+27</v>
      </c>
      <c r="S553" s="63">
        <f t="shared" si="181"/>
        <v>6.4915715043338136E+29</v>
      </c>
      <c r="T553" s="63">
        <f t="shared" si="182"/>
        <v>8.564095974897755E+33</v>
      </c>
      <c r="U553" s="63">
        <f t="shared" si="183"/>
        <v>4.2820479874488775E+34</v>
      </c>
      <c r="V553" s="63">
        <f t="shared" si="184"/>
        <v>395127.46666666667</v>
      </c>
      <c r="W553" s="51">
        <f t="shared" si="185"/>
        <v>13192.639053856699</v>
      </c>
      <c r="X553" s="72">
        <f t="shared" si="186"/>
        <v>8.113546293247305</v>
      </c>
    </row>
    <row r="554" spans="1:24">
      <c r="A554" s="74">
        <v>8192</v>
      </c>
      <c r="B554" s="74">
        <f t="shared" si="174"/>
        <v>18.266666666666666</v>
      </c>
      <c r="C554" s="78">
        <v>22.475000000000001</v>
      </c>
      <c r="D554" s="77">
        <f t="shared" si="173"/>
        <v>1634.4290155423262</v>
      </c>
      <c r="E554" s="59">
        <f t="shared" si="187"/>
        <v>0.64800000000000046</v>
      </c>
      <c r="F554" s="59">
        <f t="shared" si="188"/>
        <v>7.4799999999998832</v>
      </c>
      <c r="G554" s="59">
        <f t="shared" si="192"/>
        <v>3.7399999999999416</v>
      </c>
      <c r="H554" s="59">
        <f t="shared" si="192"/>
        <v>3.7399999999999416</v>
      </c>
      <c r="I554" s="60">
        <f t="shared" si="175"/>
        <v>5.1990399999999273</v>
      </c>
      <c r="J554" s="61">
        <f t="shared" si="176"/>
        <v>72.722091903996713</v>
      </c>
      <c r="K554" s="73">
        <f t="shared" si="177"/>
        <v>9.8375629584017785E+32</v>
      </c>
      <c r="L554" s="74">
        <f t="shared" si="190"/>
        <v>109.60000000000005</v>
      </c>
      <c r="M554" s="79">
        <v>548</v>
      </c>
      <c r="N554" s="51">
        <f t="shared" si="178"/>
        <v>548</v>
      </c>
      <c r="O554" s="51">
        <f t="shared" si="179"/>
        <v>10</v>
      </c>
      <c r="P554" s="51">
        <v>1</v>
      </c>
      <c r="R554" s="63">
        <f t="shared" si="180"/>
        <v>1.1867589587447558E+27</v>
      </c>
      <c r="S554" s="63">
        <f t="shared" si="181"/>
        <v>6.5034390939212611E+29</v>
      </c>
      <c r="T554" s="63">
        <f t="shared" si="182"/>
        <v>9.8375629584017791E+33</v>
      </c>
      <c r="U554" s="63">
        <f t="shared" si="183"/>
        <v>4.91878147920089E+34</v>
      </c>
      <c r="V554" s="63">
        <f t="shared" si="184"/>
        <v>395400.53333333333</v>
      </c>
      <c r="W554" s="51">
        <f t="shared" si="185"/>
        <v>15126.708832557393</v>
      </c>
      <c r="X554" s="72">
        <f t="shared" si="186"/>
        <v>9.2550417844473607</v>
      </c>
    </row>
    <row r="555" spans="1:24">
      <c r="A555" s="74">
        <v>8192</v>
      </c>
      <c r="B555" s="74">
        <f t="shared" si="174"/>
        <v>18.3</v>
      </c>
      <c r="C555" s="78">
        <v>22.475000000000001</v>
      </c>
      <c r="D555" s="77">
        <f t="shared" si="173"/>
        <v>1642.8903731167941</v>
      </c>
      <c r="E555" s="59">
        <f t="shared" si="187"/>
        <v>0.64900000000000047</v>
      </c>
      <c r="F555" s="59">
        <f t="shared" si="188"/>
        <v>7.489999999999883</v>
      </c>
      <c r="G555" s="59">
        <f t="shared" si="192"/>
        <v>3.7449999999999415</v>
      </c>
      <c r="H555" s="59">
        <f t="shared" si="192"/>
        <v>3.7449999999999415</v>
      </c>
      <c r="I555" s="60">
        <f t="shared" si="175"/>
        <v>5.2120099999999265</v>
      </c>
      <c r="J555" s="61">
        <f t="shared" si="176"/>
        <v>73.098570550246677</v>
      </c>
      <c r="K555" s="73">
        <f t="shared" si="177"/>
        <v>1.1300392387495887E+33</v>
      </c>
      <c r="L555" s="74">
        <f t="shared" si="190"/>
        <v>109.80000000000007</v>
      </c>
      <c r="M555" s="79">
        <v>549</v>
      </c>
      <c r="N555" s="51">
        <f t="shared" si="178"/>
        <v>549</v>
      </c>
      <c r="O555" s="51">
        <f t="shared" si="179"/>
        <v>10</v>
      </c>
      <c r="P555" s="51">
        <v>1</v>
      </c>
      <c r="R555" s="63">
        <f t="shared" si="180"/>
        <v>1.1867589587447558E+27</v>
      </c>
      <c r="S555" s="63">
        <f t="shared" si="181"/>
        <v>6.5153066835087086E+29</v>
      </c>
      <c r="T555" s="63">
        <f t="shared" si="182"/>
        <v>1.1300392387495888E+34</v>
      </c>
      <c r="U555" s="63">
        <f t="shared" si="183"/>
        <v>5.650196193747944E+34</v>
      </c>
      <c r="V555" s="63">
        <f t="shared" si="184"/>
        <v>395673.59999999998</v>
      </c>
      <c r="W555" s="51">
        <f t="shared" si="185"/>
        <v>17344.375232710077</v>
      </c>
      <c r="X555" s="72">
        <f t="shared" si="186"/>
        <v>10.557232251477229</v>
      </c>
    </row>
    <row r="556" spans="1:24">
      <c r="A556" s="74">
        <v>8192</v>
      </c>
      <c r="B556" s="74">
        <f t="shared" si="174"/>
        <v>18.333333333333332</v>
      </c>
      <c r="C556" s="78">
        <v>22.475000000000001</v>
      </c>
      <c r="D556" s="77">
        <f t="shared" si="173"/>
        <v>1651.3857421874254</v>
      </c>
      <c r="E556" s="59">
        <f t="shared" si="187"/>
        <v>0.65000000000000047</v>
      </c>
      <c r="F556" s="59">
        <f t="shared" si="188"/>
        <v>7.4999999999998828</v>
      </c>
      <c r="G556" s="59">
        <f t="shared" si="192"/>
        <v>3.7499999999999414</v>
      </c>
      <c r="H556" s="59">
        <f t="shared" si="192"/>
        <v>3.7499999999999414</v>
      </c>
      <c r="I556" s="60">
        <f t="shared" si="175"/>
        <v>5.2249999999999268</v>
      </c>
      <c r="J556" s="61">
        <f t="shared" si="176"/>
        <v>73.476562499996675</v>
      </c>
      <c r="K556" s="73">
        <f t="shared" si="177"/>
        <v>1.2980742146337545E+33</v>
      </c>
      <c r="L556" s="74">
        <f t="shared" si="190"/>
        <v>110.00000000000006</v>
      </c>
      <c r="M556" s="79">
        <v>550</v>
      </c>
      <c r="N556" s="51">
        <f t="shared" si="178"/>
        <v>550</v>
      </c>
      <c r="O556" s="51">
        <f t="shared" si="179"/>
        <v>10</v>
      </c>
      <c r="P556" s="51">
        <v>1</v>
      </c>
      <c r="R556" s="63">
        <f t="shared" si="180"/>
        <v>1.1867589587447558E+27</v>
      </c>
      <c r="S556" s="63">
        <f t="shared" si="181"/>
        <v>6.5271742730961574E+29</v>
      </c>
      <c r="T556" s="63">
        <f t="shared" si="182"/>
        <v>1.2980742146337544E+34</v>
      </c>
      <c r="U556" s="63">
        <f t="shared" si="183"/>
        <v>6.4903710731687725E+34</v>
      </c>
      <c r="V556" s="63">
        <f t="shared" si="184"/>
        <v>395946.66666666663</v>
      </c>
      <c r="W556" s="51">
        <f t="shared" si="185"/>
        <v>19887.230834086713</v>
      </c>
      <c r="X556" s="72">
        <f t="shared" si="186"/>
        <v>12.042753141215867</v>
      </c>
    </row>
    <row r="557" spans="1:24">
      <c r="A557" s="74">
        <v>8192</v>
      </c>
      <c r="B557" s="74">
        <f t="shared" si="174"/>
        <v>18.366666666666667</v>
      </c>
      <c r="C557" s="78">
        <v>22.475000000000001</v>
      </c>
      <c r="D557" s="77">
        <f t="shared" si="173"/>
        <v>1659.9152170817938</v>
      </c>
      <c r="E557" s="59">
        <f t="shared" si="187"/>
        <v>0.65100000000000047</v>
      </c>
      <c r="F557" s="59">
        <f t="shared" si="188"/>
        <v>7.5099999999998825</v>
      </c>
      <c r="G557" s="59">
        <f t="shared" si="192"/>
        <v>3.7549999999999413</v>
      </c>
      <c r="H557" s="59">
        <f t="shared" si="192"/>
        <v>3.7549999999999413</v>
      </c>
      <c r="I557" s="60">
        <f t="shared" si="175"/>
        <v>5.2380099999999263</v>
      </c>
      <c r="J557" s="61">
        <f t="shared" si="176"/>
        <v>73.856071950246658</v>
      </c>
      <c r="K557" s="73">
        <f t="shared" si="177"/>
        <v>1.4910957150138622E+33</v>
      </c>
      <c r="L557" s="74">
        <f t="shared" si="190"/>
        <v>110.20000000000006</v>
      </c>
      <c r="M557" s="79">
        <v>551</v>
      </c>
      <c r="N557" s="51">
        <f t="shared" si="178"/>
        <v>551</v>
      </c>
      <c r="O557" s="51">
        <f t="shared" si="179"/>
        <v>10</v>
      </c>
      <c r="P557" s="51">
        <v>1</v>
      </c>
      <c r="R557" s="63">
        <f t="shared" si="180"/>
        <v>1.1867589587447558E+27</v>
      </c>
      <c r="S557" s="63">
        <f t="shared" si="181"/>
        <v>6.5390418626836049E+29</v>
      </c>
      <c r="T557" s="63">
        <f t="shared" si="182"/>
        <v>1.4910957150138622E+34</v>
      </c>
      <c r="U557" s="63">
        <f t="shared" si="183"/>
        <v>7.4554785750693111E+34</v>
      </c>
      <c r="V557" s="63">
        <f t="shared" si="184"/>
        <v>396219.73333333334</v>
      </c>
      <c r="W557" s="51">
        <f t="shared" si="185"/>
        <v>22802.969400197733</v>
      </c>
      <c r="X557" s="72">
        <f t="shared" si="186"/>
        <v>13.737430180492222</v>
      </c>
    </row>
    <row r="558" spans="1:24">
      <c r="A558" s="74">
        <v>8192</v>
      </c>
      <c r="B558" s="74">
        <f t="shared" si="174"/>
        <v>18.399999999999999</v>
      </c>
      <c r="C558" s="78">
        <v>22.475000000000001</v>
      </c>
      <c r="D558" s="77">
        <f t="shared" si="173"/>
        <v>1668.4788922623243</v>
      </c>
      <c r="E558" s="59">
        <f t="shared" si="187"/>
        <v>0.65200000000000047</v>
      </c>
      <c r="F558" s="59">
        <f t="shared" si="188"/>
        <v>7.5199999999998823</v>
      </c>
      <c r="G558" s="59">
        <f t="shared" si="192"/>
        <v>3.7599999999999412</v>
      </c>
      <c r="H558" s="59">
        <f t="shared" si="192"/>
        <v>3.7599999999999412</v>
      </c>
      <c r="I558" s="60">
        <f t="shared" si="175"/>
        <v>5.2510399999999269</v>
      </c>
      <c r="J558" s="61">
        <f t="shared" si="176"/>
        <v>74.237103103996631</v>
      </c>
      <c r="K558" s="73">
        <f t="shared" si="177"/>
        <v>1.7128191949795512E+33</v>
      </c>
      <c r="L558" s="74">
        <f t="shared" si="190"/>
        <v>110.40000000000006</v>
      </c>
      <c r="M558" s="79">
        <v>552</v>
      </c>
      <c r="N558" s="51">
        <f t="shared" si="178"/>
        <v>552</v>
      </c>
      <c r="O558" s="51">
        <f t="shared" si="179"/>
        <v>10</v>
      </c>
      <c r="P558" s="51">
        <v>1</v>
      </c>
      <c r="R558" s="63">
        <f t="shared" si="180"/>
        <v>1.1867589587447558E+27</v>
      </c>
      <c r="S558" s="63">
        <f t="shared" si="181"/>
        <v>6.5509094522710524E+29</v>
      </c>
      <c r="T558" s="63">
        <f t="shared" si="182"/>
        <v>1.7128191949795512E+34</v>
      </c>
      <c r="U558" s="63">
        <f t="shared" si="183"/>
        <v>8.5640959748977568E+34</v>
      </c>
      <c r="V558" s="63">
        <f t="shared" si="184"/>
        <v>396492.79999999999</v>
      </c>
      <c r="W558" s="51">
        <f t="shared" si="185"/>
        <v>26146.281023404401</v>
      </c>
      <c r="X558" s="72">
        <f t="shared" si="186"/>
        <v>15.670729276024661</v>
      </c>
    </row>
    <row r="559" spans="1:24">
      <c r="A559" s="74">
        <v>8192</v>
      </c>
      <c r="B559" s="74">
        <f t="shared" si="174"/>
        <v>18.433333333333334</v>
      </c>
      <c r="C559" s="78">
        <v>22.475000000000001</v>
      </c>
      <c r="D559" s="77">
        <f t="shared" si="173"/>
        <v>1677.0768623262925</v>
      </c>
      <c r="E559" s="59">
        <f t="shared" si="187"/>
        <v>0.65300000000000047</v>
      </c>
      <c r="F559" s="59">
        <f t="shared" si="188"/>
        <v>7.5299999999998821</v>
      </c>
      <c r="G559" s="59">
        <f t="shared" si="192"/>
        <v>3.7649999999999411</v>
      </c>
      <c r="H559" s="59">
        <f t="shared" si="192"/>
        <v>3.7649999999999411</v>
      </c>
      <c r="I559" s="60">
        <f t="shared" si="175"/>
        <v>5.2640899999999258</v>
      </c>
      <c r="J559" s="61">
        <f t="shared" si="176"/>
        <v>74.619660170246604</v>
      </c>
      <c r="K559" s="73">
        <f t="shared" si="177"/>
        <v>1.9675125916803563E+33</v>
      </c>
      <c r="L559" s="74">
        <f t="shared" si="190"/>
        <v>110.60000000000005</v>
      </c>
      <c r="M559" s="79">
        <v>553</v>
      </c>
      <c r="N559" s="51">
        <f t="shared" si="178"/>
        <v>553</v>
      </c>
      <c r="O559" s="51">
        <f t="shared" si="179"/>
        <v>10</v>
      </c>
      <c r="P559" s="51">
        <v>1</v>
      </c>
      <c r="R559" s="63">
        <f t="shared" si="180"/>
        <v>1.1867589587447558E+27</v>
      </c>
      <c r="S559" s="63">
        <f t="shared" si="181"/>
        <v>6.5627770418584998E+29</v>
      </c>
      <c r="T559" s="63">
        <f t="shared" si="182"/>
        <v>1.9675125916803563E+34</v>
      </c>
      <c r="U559" s="63">
        <f t="shared" si="183"/>
        <v>9.8375629584017819E+34</v>
      </c>
      <c r="V559" s="63">
        <f t="shared" si="184"/>
        <v>396765.8666666667</v>
      </c>
      <c r="W559" s="51">
        <f t="shared" si="185"/>
        <v>29979.878626551363</v>
      </c>
      <c r="X559" s="72">
        <f t="shared" si="186"/>
        <v>17.876269895564555</v>
      </c>
    </row>
    <row r="560" spans="1:24">
      <c r="A560" s="74">
        <v>8192</v>
      </c>
      <c r="B560" s="74">
        <f t="shared" si="174"/>
        <v>18.466666666666665</v>
      </c>
      <c r="C560" s="78">
        <v>22.475000000000001</v>
      </c>
      <c r="D560" s="77">
        <f t="shared" si="173"/>
        <v>1685.7092220058237</v>
      </c>
      <c r="E560" s="59">
        <f t="shared" si="187"/>
        <v>0.65400000000000047</v>
      </c>
      <c r="F560" s="59">
        <f t="shared" si="188"/>
        <v>7.5399999999998819</v>
      </c>
      <c r="G560" s="59">
        <f t="shared" si="192"/>
        <v>3.769999999999941</v>
      </c>
      <c r="H560" s="59">
        <f t="shared" si="192"/>
        <v>3.769999999999941</v>
      </c>
      <c r="I560" s="60">
        <f t="shared" si="175"/>
        <v>5.2771599999999257</v>
      </c>
      <c r="J560" s="61">
        <f t="shared" si="176"/>
        <v>75.003747363996595</v>
      </c>
      <c r="K560" s="73">
        <f t="shared" si="177"/>
        <v>2.2600784774991785E+33</v>
      </c>
      <c r="L560" s="74">
        <f t="shared" si="190"/>
        <v>110.80000000000007</v>
      </c>
      <c r="M560" s="79">
        <v>554</v>
      </c>
      <c r="N560" s="51">
        <f t="shared" si="178"/>
        <v>554</v>
      </c>
      <c r="O560" s="51">
        <f t="shared" si="179"/>
        <v>10</v>
      </c>
      <c r="P560" s="51">
        <v>1</v>
      </c>
      <c r="R560" s="63">
        <f t="shared" si="180"/>
        <v>1.1867589587447558E+27</v>
      </c>
      <c r="S560" s="63">
        <f t="shared" si="181"/>
        <v>6.5746446314459473E+29</v>
      </c>
      <c r="T560" s="63">
        <f t="shared" si="182"/>
        <v>2.2600784774991784E+34</v>
      </c>
      <c r="U560" s="63">
        <f t="shared" si="183"/>
        <v>1.1300392387495892E+35</v>
      </c>
      <c r="V560" s="63">
        <f t="shared" si="184"/>
        <v>397038.93333333335</v>
      </c>
      <c r="W560" s="51">
        <f t="shared" si="185"/>
        <v>34375.675100208791</v>
      </c>
      <c r="X560" s="72">
        <f t="shared" si="186"/>
        <v>20.392410892375146</v>
      </c>
    </row>
    <row r="561" spans="1:24">
      <c r="A561" s="74">
        <v>8192</v>
      </c>
      <c r="B561" s="74">
        <f t="shared" si="174"/>
        <v>18.5</v>
      </c>
      <c r="C561" s="78">
        <v>22.475000000000001</v>
      </c>
      <c r="D561" s="77">
        <f t="shared" si="173"/>
        <v>1694.3760661678918</v>
      </c>
      <c r="E561" s="59">
        <f t="shared" si="187"/>
        <v>0.65500000000000047</v>
      </c>
      <c r="F561" s="59">
        <f t="shared" si="188"/>
        <v>7.5499999999998817</v>
      </c>
      <c r="G561" s="59">
        <f t="shared" si="192"/>
        <v>3.7749999999999408</v>
      </c>
      <c r="H561" s="59">
        <f t="shared" si="192"/>
        <v>3.7749999999999408</v>
      </c>
      <c r="I561" s="60">
        <f t="shared" si="175"/>
        <v>5.2902499999999257</v>
      </c>
      <c r="J561" s="61">
        <f t="shared" si="176"/>
        <v>75.389368906246574</v>
      </c>
      <c r="K561" s="73">
        <f t="shared" si="177"/>
        <v>2.5961484292675101E+33</v>
      </c>
      <c r="L561" s="74">
        <f t="shared" si="190"/>
        <v>111.00000000000006</v>
      </c>
      <c r="M561" s="79">
        <v>555</v>
      </c>
      <c r="N561" s="51">
        <f t="shared" si="178"/>
        <v>555</v>
      </c>
      <c r="O561" s="51">
        <f t="shared" si="179"/>
        <v>10</v>
      </c>
      <c r="P561" s="51">
        <v>1</v>
      </c>
      <c r="R561" s="63">
        <f t="shared" si="180"/>
        <v>1.1867589587447558E+27</v>
      </c>
      <c r="S561" s="63">
        <f t="shared" si="181"/>
        <v>6.5865122210333948E+29</v>
      </c>
      <c r="T561" s="63">
        <f t="shared" si="182"/>
        <v>2.5961484292675102E+34</v>
      </c>
      <c r="U561" s="63">
        <f t="shared" si="183"/>
        <v>1.2980742146337551E+35</v>
      </c>
      <c r="V561" s="63">
        <f t="shared" si="184"/>
        <v>397312</v>
      </c>
      <c r="W561" s="51">
        <f t="shared" si="185"/>
        <v>39416.133184676393</v>
      </c>
      <c r="X561" s="72">
        <f t="shared" si="186"/>
        <v>23.262919001106063</v>
      </c>
    </row>
    <row r="562" spans="1:24">
      <c r="A562" s="74">
        <v>8192</v>
      </c>
      <c r="B562" s="74">
        <f t="shared" si="174"/>
        <v>18.533333333333335</v>
      </c>
      <c r="C562" s="78">
        <v>22.475000000000001</v>
      </c>
      <c r="D562" s="77">
        <f t="shared" si="173"/>
        <v>1703.0774898143227</v>
      </c>
      <c r="E562" s="59">
        <f t="shared" si="187"/>
        <v>0.65600000000000047</v>
      </c>
      <c r="F562" s="59">
        <f t="shared" si="188"/>
        <v>7.5599999999998815</v>
      </c>
      <c r="G562" s="59">
        <f t="shared" si="192"/>
        <v>3.7799999999999407</v>
      </c>
      <c r="H562" s="59">
        <f t="shared" si="192"/>
        <v>3.7799999999999407</v>
      </c>
      <c r="I562" s="60">
        <f t="shared" si="175"/>
        <v>5.303359999999925</v>
      </c>
      <c r="J562" s="61">
        <f t="shared" si="176"/>
        <v>75.776529023996559</v>
      </c>
      <c r="K562" s="73">
        <f t="shared" si="177"/>
        <v>2.9821914300277249E+33</v>
      </c>
      <c r="L562" s="74">
        <f t="shared" si="190"/>
        <v>111.20000000000005</v>
      </c>
      <c r="M562" s="79">
        <v>556</v>
      </c>
      <c r="N562" s="51">
        <f t="shared" si="178"/>
        <v>556</v>
      </c>
      <c r="O562" s="51">
        <f t="shared" si="179"/>
        <v>10</v>
      </c>
      <c r="P562" s="51">
        <v>1</v>
      </c>
      <c r="R562" s="63">
        <f t="shared" si="180"/>
        <v>1.1867589587447558E+27</v>
      </c>
      <c r="S562" s="63">
        <f t="shared" si="181"/>
        <v>6.5983798106208422E+29</v>
      </c>
      <c r="T562" s="63">
        <f t="shared" si="182"/>
        <v>2.9821914300277249E+34</v>
      </c>
      <c r="U562" s="63">
        <f t="shared" si="183"/>
        <v>1.4910957150138624E+35</v>
      </c>
      <c r="V562" s="63">
        <f t="shared" si="184"/>
        <v>397585.06666666665</v>
      </c>
      <c r="W562" s="51">
        <f t="shared" si="185"/>
        <v>45195.813451471055</v>
      </c>
      <c r="X562" s="72">
        <f t="shared" si="186"/>
        <v>26.537731677962878</v>
      </c>
    </row>
    <row r="563" spans="1:24">
      <c r="A563" s="74">
        <v>8192</v>
      </c>
      <c r="B563" s="74">
        <f t="shared" si="174"/>
        <v>18.566666666666666</v>
      </c>
      <c r="C563" s="78">
        <v>22.475000000000001</v>
      </c>
      <c r="D563" s="77">
        <f t="shared" si="173"/>
        <v>1711.8135880817911</v>
      </c>
      <c r="E563" s="59">
        <f t="shared" si="187"/>
        <v>0.65700000000000047</v>
      </c>
      <c r="F563" s="59">
        <f t="shared" si="188"/>
        <v>7.5699999999998813</v>
      </c>
      <c r="G563" s="59">
        <f t="shared" si="192"/>
        <v>3.7849999999999406</v>
      </c>
      <c r="H563" s="59">
        <f t="shared" si="192"/>
        <v>3.7849999999999406</v>
      </c>
      <c r="I563" s="60">
        <f t="shared" si="175"/>
        <v>5.3164899999999253</v>
      </c>
      <c r="J563" s="61">
        <f t="shared" si="176"/>
        <v>76.165231950246536</v>
      </c>
      <c r="K563" s="73">
        <f t="shared" si="177"/>
        <v>3.4256383899591029E+33</v>
      </c>
      <c r="L563" s="74">
        <f t="shared" si="190"/>
        <v>111.40000000000006</v>
      </c>
      <c r="M563" s="79">
        <v>557</v>
      </c>
      <c r="N563" s="51">
        <f t="shared" si="178"/>
        <v>557</v>
      </c>
      <c r="O563" s="51">
        <f t="shared" si="179"/>
        <v>10</v>
      </c>
      <c r="P563" s="51">
        <v>1</v>
      </c>
      <c r="R563" s="63">
        <f t="shared" si="180"/>
        <v>1.1867589587447558E+27</v>
      </c>
      <c r="S563" s="63">
        <f t="shared" si="181"/>
        <v>6.6102474002082897E+29</v>
      </c>
      <c r="T563" s="63">
        <f t="shared" si="182"/>
        <v>3.4256383899591029E+34</v>
      </c>
      <c r="U563" s="63">
        <f t="shared" si="183"/>
        <v>1.7128191949795514E+35</v>
      </c>
      <c r="V563" s="63">
        <f t="shared" si="184"/>
        <v>397858.1333333333</v>
      </c>
      <c r="W563" s="51">
        <f t="shared" si="185"/>
        <v>51823.149461110348</v>
      </c>
      <c r="X563" s="72">
        <f t="shared" si="186"/>
        <v>30.273827607118058</v>
      </c>
    </row>
    <row r="564" spans="1:24">
      <c r="A564" s="74">
        <v>8192</v>
      </c>
      <c r="B564" s="74">
        <f t="shared" si="174"/>
        <v>18.600000000000001</v>
      </c>
      <c r="C564" s="78">
        <v>22.475000000000001</v>
      </c>
      <c r="D564" s="77">
        <f t="shared" si="173"/>
        <v>1720.5844562418217</v>
      </c>
      <c r="E564" s="59">
        <f t="shared" si="187"/>
        <v>0.65800000000000047</v>
      </c>
      <c r="F564" s="59">
        <f t="shared" si="188"/>
        <v>7.5799999999998811</v>
      </c>
      <c r="G564" s="59">
        <f t="shared" si="192"/>
        <v>3.7899999999999405</v>
      </c>
      <c r="H564" s="59">
        <f t="shared" si="192"/>
        <v>3.7899999999999405</v>
      </c>
      <c r="I564" s="60">
        <f t="shared" si="175"/>
        <v>5.3296399999999249</v>
      </c>
      <c r="J564" s="61">
        <f t="shared" si="176"/>
        <v>76.55548192399651</v>
      </c>
      <c r="K564" s="73">
        <f t="shared" si="177"/>
        <v>3.9350251833607137E+33</v>
      </c>
      <c r="L564" s="74">
        <f t="shared" si="190"/>
        <v>111.60000000000005</v>
      </c>
      <c r="M564" s="79">
        <v>558</v>
      </c>
      <c r="N564" s="51">
        <f t="shared" si="178"/>
        <v>558</v>
      </c>
      <c r="O564" s="51">
        <f t="shared" si="179"/>
        <v>10</v>
      </c>
      <c r="P564" s="51">
        <v>1</v>
      </c>
      <c r="R564" s="63">
        <f t="shared" si="180"/>
        <v>1.1867589587447558E+27</v>
      </c>
      <c r="S564" s="63">
        <f t="shared" si="181"/>
        <v>6.6221149897957371E+29</v>
      </c>
      <c r="T564" s="63">
        <f t="shared" si="182"/>
        <v>3.9350251833607135E+34</v>
      </c>
      <c r="U564" s="63">
        <f t="shared" si="183"/>
        <v>1.9675125916803567E+35</v>
      </c>
      <c r="V564" s="63">
        <f t="shared" si="184"/>
        <v>398131.20000000001</v>
      </c>
      <c r="W564" s="51">
        <f t="shared" si="185"/>
        <v>59422.483442591074</v>
      </c>
      <c r="X564" s="72">
        <f t="shared" si="186"/>
        <v>34.536220077440632</v>
      </c>
    </row>
    <row r="565" spans="1:24">
      <c r="A565" s="74">
        <v>8192</v>
      </c>
      <c r="B565" s="74">
        <f t="shared" si="174"/>
        <v>18.633333333333333</v>
      </c>
      <c r="C565" s="78">
        <v>22.475000000000001</v>
      </c>
      <c r="D565" s="77">
        <f t="shared" si="173"/>
        <v>1729.3901897007902</v>
      </c>
      <c r="E565" s="59">
        <f t="shared" si="187"/>
        <v>0.65900000000000047</v>
      </c>
      <c r="F565" s="59">
        <f t="shared" si="188"/>
        <v>7.5899999999998808</v>
      </c>
      <c r="G565" s="59">
        <f t="shared" si="192"/>
        <v>3.7949999999999404</v>
      </c>
      <c r="H565" s="59">
        <f t="shared" si="192"/>
        <v>3.7949999999999404</v>
      </c>
      <c r="I565" s="60">
        <f t="shared" si="175"/>
        <v>5.3428099999999246</v>
      </c>
      <c r="J565" s="61">
        <f t="shared" si="176"/>
        <v>76.947283190246495</v>
      </c>
      <c r="K565" s="73">
        <f t="shared" si="177"/>
        <v>4.5201569549983577E+33</v>
      </c>
      <c r="L565" s="74">
        <f t="shared" si="190"/>
        <v>111.80000000000007</v>
      </c>
      <c r="M565" s="79">
        <v>559</v>
      </c>
      <c r="N565" s="51">
        <f t="shared" si="178"/>
        <v>559</v>
      </c>
      <c r="O565" s="51">
        <f t="shared" si="179"/>
        <v>10</v>
      </c>
      <c r="P565" s="51">
        <v>1</v>
      </c>
      <c r="R565" s="63">
        <f t="shared" si="180"/>
        <v>1.1867589587447558E+27</v>
      </c>
      <c r="S565" s="63">
        <f t="shared" si="181"/>
        <v>6.6339825793831846E+29</v>
      </c>
      <c r="T565" s="63">
        <f t="shared" si="182"/>
        <v>4.5201569549983578E+34</v>
      </c>
      <c r="U565" s="63">
        <f t="shared" si="183"/>
        <v>2.2600784774991787E+35</v>
      </c>
      <c r="V565" s="63">
        <f t="shared" si="184"/>
        <v>398404.26666666666</v>
      </c>
      <c r="W565" s="51">
        <f t="shared" si="185"/>
        <v>68136.40073529759</v>
      </c>
      <c r="X565" s="72">
        <f t="shared" si="186"/>
        <v>39.399090581799925</v>
      </c>
    </row>
    <row r="566" spans="1:24">
      <c r="A566" s="74">
        <v>8192</v>
      </c>
      <c r="B566" s="74">
        <f t="shared" si="174"/>
        <v>18.666666666666668</v>
      </c>
      <c r="C566" s="78">
        <v>22.475000000000001</v>
      </c>
      <c r="D566" s="77">
        <f t="shared" si="173"/>
        <v>1738.2308839999212</v>
      </c>
      <c r="E566" s="59">
        <f t="shared" si="187"/>
        <v>0.66000000000000048</v>
      </c>
      <c r="F566" s="59">
        <f t="shared" si="188"/>
        <v>7.5999999999998806</v>
      </c>
      <c r="G566" s="59">
        <f t="shared" si="192"/>
        <v>3.7999999999999403</v>
      </c>
      <c r="H566" s="59">
        <f t="shared" si="192"/>
        <v>3.7999999999999403</v>
      </c>
      <c r="I566" s="60">
        <f t="shared" si="175"/>
        <v>5.3559999999999244</v>
      </c>
      <c r="J566" s="61">
        <f t="shared" si="176"/>
        <v>77.340639999996483</v>
      </c>
      <c r="K566" s="73">
        <f t="shared" si="177"/>
        <v>5.1922968585350213E+33</v>
      </c>
      <c r="L566" s="74">
        <f t="shared" si="190"/>
        <v>112.00000000000006</v>
      </c>
      <c r="M566" s="79">
        <v>560</v>
      </c>
      <c r="N566" s="51">
        <f t="shared" si="178"/>
        <v>560</v>
      </c>
      <c r="O566" s="51">
        <f t="shared" si="179"/>
        <v>10</v>
      </c>
      <c r="P566" s="51">
        <v>14</v>
      </c>
      <c r="R566" s="63">
        <f t="shared" si="180"/>
        <v>1.6614625422426582E+28</v>
      </c>
      <c r="S566" s="63">
        <f t="shared" si="181"/>
        <v>9.3041902365588863E+30</v>
      </c>
      <c r="T566" s="63">
        <f t="shared" si="182"/>
        <v>5.1922968585350213E+34</v>
      </c>
      <c r="U566" s="63">
        <f t="shared" si="183"/>
        <v>2.5961484292675105E+35</v>
      </c>
      <c r="V566" s="63">
        <f t="shared" si="184"/>
        <v>398677.33333333337</v>
      </c>
      <c r="W566" s="51">
        <f t="shared" si="185"/>
        <v>5580.6004891569901</v>
      </c>
      <c r="X566" s="72">
        <f t="shared" si="186"/>
        <v>3.210505888789192</v>
      </c>
    </row>
    <row r="567" spans="1:24">
      <c r="A567" s="74">
        <v>8192</v>
      </c>
      <c r="B567" s="74">
        <f t="shared" si="174"/>
        <v>18.7</v>
      </c>
      <c r="C567" s="78">
        <v>22.475000000000001</v>
      </c>
      <c r="D567" s="77">
        <f t="shared" si="173"/>
        <v>1747.1066348152895</v>
      </c>
      <c r="E567" s="59">
        <f t="shared" si="187"/>
        <v>0.66100000000000048</v>
      </c>
      <c r="F567" s="59">
        <f t="shared" si="188"/>
        <v>7.6099999999998804</v>
      </c>
      <c r="G567" s="59">
        <f t="shared" si="192"/>
        <v>3.8049999999999402</v>
      </c>
      <c r="H567" s="59">
        <f t="shared" si="192"/>
        <v>3.8049999999999402</v>
      </c>
      <c r="I567" s="60">
        <f t="shared" si="175"/>
        <v>5.3692099999999243</v>
      </c>
      <c r="J567" s="61">
        <f t="shared" si="176"/>
        <v>77.735556610246462</v>
      </c>
      <c r="K567" s="73">
        <f t="shared" si="177"/>
        <v>5.9643828600554521E+33</v>
      </c>
      <c r="L567" s="74">
        <f t="shared" si="190"/>
        <v>112.20000000000005</v>
      </c>
      <c r="M567" s="79">
        <v>561</v>
      </c>
      <c r="N567" s="51">
        <f t="shared" si="178"/>
        <v>561</v>
      </c>
      <c r="O567" s="51">
        <f t="shared" si="179"/>
        <v>10</v>
      </c>
      <c r="P567" s="51">
        <v>1</v>
      </c>
      <c r="R567" s="63">
        <f t="shared" si="180"/>
        <v>1.6614625422426582E+28</v>
      </c>
      <c r="S567" s="63">
        <f t="shared" si="181"/>
        <v>9.3208048619813125E+30</v>
      </c>
      <c r="T567" s="63">
        <f t="shared" si="182"/>
        <v>5.9643828600554525E+34</v>
      </c>
      <c r="U567" s="63">
        <f t="shared" si="183"/>
        <v>2.9821914300277263E+35</v>
      </c>
      <c r="V567" s="63">
        <f t="shared" si="184"/>
        <v>398950.40000000002</v>
      </c>
      <c r="W567" s="51">
        <f t="shared" si="185"/>
        <v>6398.9998164038498</v>
      </c>
      <c r="X567" s="72">
        <f t="shared" si="186"/>
        <v>3.6626269335187862</v>
      </c>
    </row>
    <row r="568" spans="1:24">
      <c r="A568" s="74">
        <v>8192</v>
      </c>
      <c r="B568" s="74">
        <f t="shared" si="174"/>
        <v>18.733333333333334</v>
      </c>
      <c r="C568" s="78">
        <v>22.475000000000001</v>
      </c>
      <c r="D568" s="77">
        <f t="shared" si="173"/>
        <v>1756.0175379578202</v>
      </c>
      <c r="E568" s="59">
        <f t="shared" si="187"/>
        <v>0.66200000000000048</v>
      </c>
      <c r="F568" s="59">
        <f t="shared" si="188"/>
        <v>7.6199999999998802</v>
      </c>
      <c r="G568" s="59">
        <f t="shared" ref="G568:H583" si="193">G567+0.5%</f>
        <v>3.8099999999999401</v>
      </c>
      <c r="H568" s="59">
        <f t="shared" si="193"/>
        <v>3.8099999999999401</v>
      </c>
      <c r="I568" s="60">
        <f t="shared" si="175"/>
        <v>5.3824399999999235</v>
      </c>
      <c r="J568" s="61">
        <f t="shared" si="176"/>
        <v>78.132037283996439</v>
      </c>
      <c r="K568" s="73">
        <f t="shared" si="177"/>
        <v>6.8512767799182093E+33</v>
      </c>
      <c r="L568" s="74">
        <f t="shared" si="190"/>
        <v>112.40000000000006</v>
      </c>
      <c r="M568" s="79">
        <v>562</v>
      </c>
      <c r="N568" s="51">
        <f t="shared" si="178"/>
        <v>562</v>
      </c>
      <c r="O568" s="51">
        <f t="shared" si="179"/>
        <v>10</v>
      </c>
      <c r="P568" s="51">
        <v>1</v>
      </c>
      <c r="R568" s="63">
        <f t="shared" si="180"/>
        <v>1.6614625422426582E+28</v>
      </c>
      <c r="S568" s="63">
        <f t="shared" si="181"/>
        <v>9.3374194874037387E+30</v>
      </c>
      <c r="T568" s="63">
        <f t="shared" si="182"/>
        <v>6.8512767799182095E+34</v>
      </c>
      <c r="U568" s="63">
        <f t="shared" si="183"/>
        <v>3.4256383899591049E+35</v>
      </c>
      <c r="V568" s="63">
        <f t="shared" si="184"/>
        <v>399223.46666666667</v>
      </c>
      <c r="W568" s="51">
        <f t="shared" si="185"/>
        <v>7337.4413446462831</v>
      </c>
      <c r="X568" s="72">
        <f t="shared" si="186"/>
        <v>4.1784556167812772</v>
      </c>
    </row>
    <row r="569" spans="1:24">
      <c r="A569" s="74">
        <v>8192</v>
      </c>
      <c r="B569" s="74">
        <f t="shared" si="174"/>
        <v>18.766666666666666</v>
      </c>
      <c r="C569" s="78">
        <v>22.475000000000001</v>
      </c>
      <c r="D569" s="77">
        <f t="shared" si="173"/>
        <v>1764.9636893732884</v>
      </c>
      <c r="E569" s="59">
        <f t="shared" si="187"/>
        <v>0.66300000000000048</v>
      </c>
      <c r="F569" s="59">
        <f t="shared" si="188"/>
        <v>7.62999999999988</v>
      </c>
      <c r="G569" s="59">
        <f t="shared" si="193"/>
        <v>3.81499999999994</v>
      </c>
      <c r="H569" s="59">
        <f t="shared" si="193"/>
        <v>3.81499999999994</v>
      </c>
      <c r="I569" s="60">
        <f t="shared" si="175"/>
        <v>5.3956899999999237</v>
      </c>
      <c r="J569" s="61">
        <f t="shared" si="176"/>
        <v>78.530086290246416</v>
      </c>
      <c r="K569" s="73">
        <f t="shared" si="177"/>
        <v>7.8700503667214297E+33</v>
      </c>
      <c r="L569" s="74">
        <f t="shared" si="190"/>
        <v>112.60000000000005</v>
      </c>
      <c r="M569" s="79">
        <v>563</v>
      </c>
      <c r="N569" s="51">
        <f t="shared" si="178"/>
        <v>563</v>
      </c>
      <c r="O569" s="51">
        <f t="shared" si="179"/>
        <v>10</v>
      </c>
      <c r="P569" s="51">
        <v>1</v>
      </c>
      <c r="R569" s="63">
        <f t="shared" si="180"/>
        <v>1.6614625422426582E+28</v>
      </c>
      <c r="S569" s="63">
        <f t="shared" si="181"/>
        <v>9.3540341128261659E+30</v>
      </c>
      <c r="T569" s="63">
        <f t="shared" si="182"/>
        <v>7.8700503667214297E+34</v>
      </c>
      <c r="U569" s="63">
        <f t="shared" si="183"/>
        <v>3.935025183360715E+35</v>
      </c>
      <c r="V569" s="63">
        <f t="shared" si="184"/>
        <v>399496.53333333333</v>
      </c>
      <c r="W569" s="51">
        <f t="shared" si="185"/>
        <v>8413.5360976822703</v>
      </c>
      <c r="X569" s="72">
        <f t="shared" si="186"/>
        <v>4.7669740450409996</v>
      </c>
    </row>
    <row r="570" spans="1:24">
      <c r="A570" s="74">
        <v>8192</v>
      </c>
      <c r="B570" s="74">
        <f t="shared" si="174"/>
        <v>18.8</v>
      </c>
      <c r="C570" s="78">
        <v>22.475000000000001</v>
      </c>
      <c r="D570" s="77">
        <f t="shared" si="173"/>
        <v>1773.9451851423191</v>
      </c>
      <c r="E570" s="59">
        <f t="shared" si="187"/>
        <v>0.66400000000000048</v>
      </c>
      <c r="F570" s="59">
        <f t="shared" si="188"/>
        <v>7.6399999999998798</v>
      </c>
      <c r="G570" s="59">
        <f t="shared" si="193"/>
        <v>3.8199999999999399</v>
      </c>
      <c r="H570" s="59">
        <f t="shared" si="193"/>
        <v>3.8199999999999399</v>
      </c>
      <c r="I570" s="60">
        <f t="shared" si="175"/>
        <v>5.4089599999999232</v>
      </c>
      <c r="J570" s="61">
        <f t="shared" si="176"/>
        <v>78.929707903996402</v>
      </c>
      <c r="K570" s="73">
        <f t="shared" si="177"/>
        <v>9.0403139099967199E+33</v>
      </c>
      <c r="L570" s="74">
        <f t="shared" si="190"/>
        <v>112.80000000000005</v>
      </c>
      <c r="M570" s="79">
        <v>564</v>
      </c>
      <c r="N570" s="51">
        <f t="shared" si="178"/>
        <v>564</v>
      </c>
      <c r="O570" s="51">
        <f t="shared" si="179"/>
        <v>10</v>
      </c>
      <c r="P570" s="51">
        <v>1</v>
      </c>
      <c r="R570" s="63">
        <f t="shared" si="180"/>
        <v>1.6614625422426582E+28</v>
      </c>
      <c r="S570" s="63">
        <f t="shared" si="181"/>
        <v>9.3706487382485921E+30</v>
      </c>
      <c r="T570" s="63">
        <f t="shared" si="182"/>
        <v>9.0403139099967192E+34</v>
      </c>
      <c r="U570" s="63">
        <f t="shared" si="183"/>
        <v>4.5201569549983596E+35</v>
      </c>
      <c r="V570" s="63">
        <f t="shared" si="184"/>
        <v>399769.59999999998</v>
      </c>
      <c r="W570" s="51">
        <f t="shared" si="185"/>
        <v>9647.4792327840332</v>
      </c>
      <c r="X570" s="72">
        <f t="shared" si="186"/>
        <v>5.4384314203091009</v>
      </c>
    </row>
    <row r="571" spans="1:24">
      <c r="A571" s="74">
        <v>8192</v>
      </c>
      <c r="B571" s="74">
        <f t="shared" si="174"/>
        <v>18.833333333333332</v>
      </c>
      <c r="C571" s="78">
        <v>22.475000000000001</v>
      </c>
      <c r="D571" s="77">
        <f t="shared" si="173"/>
        <v>1782.9621214803876</v>
      </c>
      <c r="E571" s="59">
        <f t="shared" si="187"/>
        <v>0.66500000000000048</v>
      </c>
      <c r="F571" s="59">
        <f t="shared" si="188"/>
        <v>7.6499999999998796</v>
      </c>
      <c r="G571" s="59">
        <f t="shared" si="193"/>
        <v>3.8249999999999398</v>
      </c>
      <c r="H571" s="59">
        <f t="shared" si="193"/>
        <v>3.8249999999999398</v>
      </c>
      <c r="I571" s="60">
        <f t="shared" si="175"/>
        <v>5.4222499999999236</v>
      </c>
      <c r="J571" s="61">
        <f t="shared" si="176"/>
        <v>79.330906406246385</v>
      </c>
      <c r="K571" s="73">
        <f t="shared" si="177"/>
        <v>1.0384593717070045E+34</v>
      </c>
      <c r="L571" s="74">
        <f t="shared" si="190"/>
        <v>113.00000000000006</v>
      </c>
      <c r="M571" s="79">
        <v>565</v>
      </c>
      <c r="N571" s="51">
        <f t="shared" si="178"/>
        <v>565</v>
      </c>
      <c r="O571" s="51">
        <f t="shared" si="179"/>
        <v>10</v>
      </c>
      <c r="P571" s="51">
        <v>1</v>
      </c>
      <c r="R571" s="63">
        <f t="shared" si="180"/>
        <v>1.6614625422426582E+28</v>
      </c>
      <c r="S571" s="63">
        <f t="shared" si="181"/>
        <v>9.3872633636710183E+30</v>
      </c>
      <c r="T571" s="63">
        <f t="shared" si="182"/>
        <v>1.0384593717070044E+35</v>
      </c>
      <c r="U571" s="63">
        <f t="shared" si="183"/>
        <v>5.1922968585350224E+35</v>
      </c>
      <c r="V571" s="63">
        <f t="shared" si="184"/>
        <v>400042.66666666663</v>
      </c>
      <c r="W571" s="51">
        <f t="shared" si="185"/>
        <v>11062.429288240408</v>
      </c>
      <c r="X571" s="72">
        <f t="shared" si="186"/>
        <v>6.2045228863613264</v>
      </c>
    </row>
    <row r="572" spans="1:24">
      <c r="A572" s="74">
        <v>8192</v>
      </c>
      <c r="B572" s="74">
        <f t="shared" si="174"/>
        <v>18.866666666666667</v>
      </c>
      <c r="C572" s="78">
        <v>22.475000000000001</v>
      </c>
      <c r="D572" s="77">
        <f t="shared" si="173"/>
        <v>1792.0145947378182</v>
      </c>
      <c r="E572" s="59">
        <f t="shared" si="187"/>
        <v>0.66600000000000048</v>
      </c>
      <c r="F572" s="59">
        <f t="shared" si="188"/>
        <v>7.6599999999998793</v>
      </c>
      <c r="G572" s="59">
        <f t="shared" si="193"/>
        <v>3.8299999999999397</v>
      </c>
      <c r="H572" s="59">
        <f t="shared" si="193"/>
        <v>3.8299999999999397</v>
      </c>
      <c r="I572" s="60">
        <f t="shared" si="175"/>
        <v>5.4355599999999233</v>
      </c>
      <c r="J572" s="61">
        <f t="shared" si="176"/>
        <v>79.733686083996361</v>
      </c>
      <c r="K572" s="73">
        <f t="shared" si="177"/>
        <v>1.1928765720110906E+34</v>
      </c>
      <c r="L572" s="74">
        <f t="shared" si="190"/>
        <v>113.20000000000006</v>
      </c>
      <c r="M572" s="79">
        <v>566</v>
      </c>
      <c r="N572" s="51">
        <f t="shared" si="178"/>
        <v>566</v>
      </c>
      <c r="O572" s="51">
        <f t="shared" si="179"/>
        <v>10</v>
      </c>
      <c r="P572" s="51">
        <v>1</v>
      </c>
      <c r="R572" s="63">
        <f t="shared" si="180"/>
        <v>1.6614625422426582E+28</v>
      </c>
      <c r="S572" s="63">
        <f t="shared" si="181"/>
        <v>9.4038779890934456E+30</v>
      </c>
      <c r="T572" s="63">
        <f t="shared" si="182"/>
        <v>1.1928765720110907E+35</v>
      </c>
      <c r="U572" s="63">
        <f t="shared" si="183"/>
        <v>5.9643828600554533E+35</v>
      </c>
      <c r="V572" s="63">
        <f t="shared" si="184"/>
        <v>400315.73333333334</v>
      </c>
      <c r="W572" s="51">
        <f t="shared" si="185"/>
        <v>12684.943098948976</v>
      </c>
      <c r="X572" s="72">
        <f t="shared" si="186"/>
        <v>7.0785936321042371</v>
      </c>
    </row>
    <row r="573" spans="1:24">
      <c r="A573" s="74">
        <v>8192</v>
      </c>
      <c r="B573" s="74">
        <f t="shared" si="174"/>
        <v>18.899999999999999</v>
      </c>
      <c r="C573" s="78">
        <v>22.475000000000001</v>
      </c>
      <c r="D573" s="77">
        <f t="shared" si="173"/>
        <v>1801.1027013997864</v>
      </c>
      <c r="E573" s="59">
        <f t="shared" si="187"/>
        <v>0.66700000000000048</v>
      </c>
      <c r="F573" s="59">
        <f t="shared" si="188"/>
        <v>7.6699999999998791</v>
      </c>
      <c r="G573" s="59">
        <f t="shared" si="193"/>
        <v>3.8349999999999396</v>
      </c>
      <c r="H573" s="59">
        <f t="shared" si="193"/>
        <v>3.8349999999999396</v>
      </c>
      <c r="I573" s="60">
        <f t="shared" si="175"/>
        <v>5.4488899999999223</v>
      </c>
      <c r="J573" s="61">
        <f t="shared" si="176"/>
        <v>80.138051230246333</v>
      </c>
      <c r="K573" s="73">
        <f t="shared" si="177"/>
        <v>1.3702553559836423E+34</v>
      </c>
      <c r="L573" s="74">
        <f t="shared" si="190"/>
        <v>113.40000000000006</v>
      </c>
      <c r="M573" s="79">
        <v>567</v>
      </c>
      <c r="N573" s="51">
        <f t="shared" si="178"/>
        <v>567</v>
      </c>
      <c r="O573" s="51">
        <f t="shared" si="179"/>
        <v>10</v>
      </c>
      <c r="P573" s="51">
        <v>1</v>
      </c>
      <c r="R573" s="63">
        <f t="shared" si="180"/>
        <v>1.6614625422426582E+28</v>
      </c>
      <c r="S573" s="63">
        <f t="shared" si="181"/>
        <v>9.4204926145158717E+30</v>
      </c>
      <c r="T573" s="63">
        <f t="shared" si="182"/>
        <v>1.3702553559836423E+35</v>
      </c>
      <c r="U573" s="63">
        <f t="shared" si="183"/>
        <v>6.8512767799182114E+35</v>
      </c>
      <c r="V573" s="63">
        <f t="shared" si="184"/>
        <v>400588.79999999999</v>
      </c>
      <c r="W573" s="51">
        <f t="shared" si="185"/>
        <v>14545.474552702688</v>
      </c>
      <c r="X573" s="72">
        <f t="shared" si="186"/>
        <v>8.0758718208562961</v>
      </c>
    </row>
    <row r="574" spans="1:24">
      <c r="A574" s="74">
        <v>8192</v>
      </c>
      <c r="B574" s="74">
        <f t="shared" si="174"/>
        <v>18.933333333333334</v>
      </c>
      <c r="C574" s="78">
        <v>22.475000000000001</v>
      </c>
      <c r="D574" s="77">
        <f t="shared" si="173"/>
        <v>1810.2265380863173</v>
      </c>
      <c r="E574" s="59">
        <f t="shared" si="187"/>
        <v>0.66800000000000048</v>
      </c>
      <c r="F574" s="59">
        <f t="shared" si="188"/>
        <v>7.6799999999998789</v>
      </c>
      <c r="G574" s="59">
        <f t="shared" si="193"/>
        <v>3.8399999999999395</v>
      </c>
      <c r="H574" s="59">
        <f t="shared" si="193"/>
        <v>3.8399999999999395</v>
      </c>
      <c r="I574" s="60">
        <f t="shared" si="175"/>
        <v>5.4622399999999223</v>
      </c>
      <c r="J574" s="61">
        <f t="shared" si="176"/>
        <v>80.544006143996313</v>
      </c>
      <c r="K574" s="73">
        <f t="shared" si="177"/>
        <v>1.5740100733442866E+34</v>
      </c>
      <c r="L574" s="74">
        <f t="shared" si="190"/>
        <v>113.60000000000007</v>
      </c>
      <c r="M574" s="79">
        <v>568</v>
      </c>
      <c r="N574" s="51">
        <f t="shared" si="178"/>
        <v>568</v>
      </c>
      <c r="O574" s="51">
        <f t="shared" si="179"/>
        <v>10</v>
      </c>
      <c r="P574" s="51">
        <v>1</v>
      </c>
      <c r="R574" s="63">
        <f t="shared" si="180"/>
        <v>1.6614625422426582E+28</v>
      </c>
      <c r="S574" s="63">
        <f t="shared" si="181"/>
        <v>9.437107239938299E+30</v>
      </c>
      <c r="T574" s="63">
        <f t="shared" si="182"/>
        <v>1.5740100733442867E+35</v>
      </c>
      <c r="U574" s="63">
        <f t="shared" si="183"/>
        <v>7.8700503667214329E+35</v>
      </c>
      <c r="V574" s="63">
        <f t="shared" si="184"/>
        <v>400861.8666666667</v>
      </c>
      <c r="W574" s="51">
        <f t="shared" si="185"/>
        <v>16678.946559841974</v>
      </c>
      <c r="X574" s="72">
        <f t="shared" si="186"/>
        <v>9.2137344188281194</v>
      </c>
    </row>
    <row r="575" spans="1:24">
      <c r="A575" s="74">
        <v>8192</v>
      </c>
      <c r="B575" s="74">
        <f t="shared" si="174"/>
        <v>18.966666666666665</v>
      </c>
      <c r="C575" s="78">
        <v>22.475000000000001</v>
      </c>
      <c r="D575" s="77">
        <f t="shared" si="173"/>
        <v>1819.3862015522855</v>
      </c>
      <c r="E575" s="59">
        <f t="shared" si="187"/>
        <v>0.66900000000000048</v>
      </c>
      <c r="F575" s="59">
        <f t="shared" si="188"/>
        <v>7.6899999999998787</v>
      </c>
      <c r="G575" s="59">
        <f t="shared" si="193"/>
        <v>3.8449999999999394</v>
      </c>
      <c r="H575" s="59">
        <f t="shared" si="193"/>
        <v>3.8449999999999394</v>
      </c>
      <c r="I575" s="60">
        <f t="shared" si="175"/>
        <v>5.4756099999999224</v>
      </c>
      <c r="J575" s="61">
        <f t="shared" si="176"/>
        <v>80.951555130246291</v>
      </c>
      <c r="K575" s="73">
        <f t="shared" si="177"/>
        <v>1.8080627819993449E+34</v>
      </c>
      <c r="L575" s="74">
        <f t="shared" si="190"/>
        <v>113.80000000000005</v>
      </c>
      <c r="M575" s="79">
        <v>569</v>
      </c>
      <c r="N575" s="51">
        <f t="shared" si="178"/>
        <v>569</v>
      </c>
      <c r="O575" s="51">
        <f t="shared" si="179"/>
        <v>10</v>
      </c>
      <c r="P575" s="51">
        <v>1</v>
      </c>
      <c r="R575" s="63">
        <f t="shared" si="180"/>
        <v>1.6614625422426582E+28</v>
      </c>
      <c r="S575" s="63">
        <f t="shared" si="181"/>
        <v>9.4537218653607252E+30</v>
      </c>
      <c r="T575" s="63">
        <f t="shared" si="182"/>
        <v>1.808062781999345E+35</v>
      </c>
      <c r="U575" s="63">
        <f t="shared" si="183"/>
        <v>9.0403139099967251E+35</v>
      </c>
      <c r="V575" s="63">
        <f t="shared" si="184"/>
        <v>401134.93333333335</v>
      </c>
      <c r="W575" s="51">
        <f t="shared" si="185"/>
        <v>19125.406985202804</v>
      </c>
      <c r="X575" s="72">
        <f t="shared" si="186"/>
        <v>10.512010571963865</v>
      </c>
    </row>
    <row r="576" spans="1:24">
      <c r="A576" s="74">
        <v>8192</v>
      </c>
      <c r="B576" s="74">
        <f t="shared" si="174"/>
        <v>19</v>
      </c>
      <c r="C576" s="78">
        <v>22.475000000000001</v>
      </c>
      <c r="D576" s="77">
        <f t="shared" si="173"/>
        <v>1828.5817886874165</v>
      </c>
      <c r="E576" s="59">
        <f t="shared" si="187"/>
        <v>0.67000000000000048</v>
      </c>
      <c r="F576" s="59">
        <f t="shared" si="188"/>
        <v>7.6999999999998785</v>
      </c>
      <c r="G576" s="59">
        <f t="shared" si="193"/>
        <v>3.8499999999999392</v>
      </c>
      <c r="H576" s="59">
        <f t="shared" si="193"/>
        <v>3.8499999999999392</v>
      </c>
      <c r="I576" s="60">
        <f t="shared" si="175"/>
        <v>5.4889999999999217</v>
      </c>
      <c r="J576" s="61">
        <f t="shared" si="176"/>
        <v>81.360702499996279</v>
      </c>
      <c r="K576" s="73">
        <f t="shared" si="177"/>
        <v>2.0769187434140099E+34</v>
      </c>
      <c r="L576" s="74">
        <f t="shared" si="190"/>
        <v>114.00000000000007</v>
      </c>
      <c r="M576" s="79">
        <v>570</v>
      </c>
      <c r="N576" s="51">
        <f t="shared" si="178"/>
        <v>570</v>
      </c>
      <c r="O576" s="51">
        <f t="shared" si="179"/>
        <v>10</v>
      </c>
      <c r="P576" s="51">
        <v>1</v>
      </c>
      <c r="R576" s="63">
        <f t="shared" si="180"/>
        <v>1.6614625422426582E+28</v>
      </c>
      <c r="S576" s="63">
        <f t="shared" si="181"/>
        <v>9.4703364907831514E+30</v>
      </c>
      <c r="T576" s="63">
        <f t="shared" si="182"/>
        <v>2.07691874341401E+35</v>
      </c>
      <c r="U576" s="63">
        <f t="shared" si="183"/>
        <v>1.0384593717070051E+36</v>
      </c>
      <c r="V576" s="63">
        <f t="shared" si="184"/>
        <v>401408</v>
      </c>
      <c r="W576" s="51">
        <f t="shared" si="185"/>
        <v>21930.780869669594</v>
      </c>
      <c r="X576" s="72">
        <f t="shared" si="186"/>
        <v>11.993327837641781</v>
      </c>
    </row>
    <row r="577" spans="1:24">
      <c r="A577" s="74">
        <v>8192</v>
      </c>
      <c r="B577" s="74">
        <f t="shared" si="174"/>
        <v>19.033333333333335</v>
      </c>
      <c r="C577" s="78">
        <v>22.475000000000001</v>
      </c>
      <c r="D577" s="77">
        <f t="shared" si="173"/>
        <v>1837.8133965162847</v>
      </c>
      <c r="E577" s="59">
        <f t="shared" si="187"/>
        <v>0.67100000000000048</v>
      </c>
      <c r="F577" s="59">
        <f t="shared" si="188"/>
        <v>7.7099999999998783</v>
      </c>
      <c r="G577" s="59">
        <f t="shared" si="193"/>
        <v>3.8549999999999391</v>
      </c>
      <c r="H577" s="59">
        <f t="shared" si="193"/>
        <v>3.8549999999999391</v>
      </c>
      <c r="I577" s="60">
        <f t="shared" si="175"/>
        <v>5.5024099999999221</v>
      </c>
      <c r="J577" s="61">
        <f t="shared" si="176"/>
        <v>81.771452570246254</v>
      </c>
      <c r="K577" s="73">
        <f t="shared" si="177"/>
        <v>2.3857531440221822E+34</v>
      </c>
      <c r="L577" s="74">
        <f t="shared" si="190"/>
        <v>114.20000000000006</v>
      </c>
      <c r="M577" s="79">
        <v>571</v>
      </c>
      <c r="N577" s="51">
        <f t="shared" si="178"/>
        <v>571</v>
      </c>
      <c r="O577" s="51">
        <f t="shared" si="179"/>
        <v>10</v>
      </c>
      <c r="P577" s="51">
        <v>1</v>
      </c>
      <c r="R577" s="63">
        <f t="shared" si="180"/>
        <v>1.6614625422426582E+28</v>
      </c>
      <c r="S577" s="63">
        <f t="shared" si="181"/>
        <v>9.4869511162055787E+30</v>
      </c>
      <c r="T577" s="63">
        <f t="shared" si="182"/>
        <v>2.3857531440221821E+35</v>
      </c>
      <c r="U577" s="63">
        <f t="shared" si="183"/>
        <v>1.1928765720110911E+36</v>
      </c>
      <c r="V577" s="63">
        <f t="shared" si="184"/>
        <v>401681.06666666665</v>
      </c>
      <c r="W577" s="51">
        <f t="shared" si="185"/>
        <v>25147.733078827048</v>
      </c>
      <c r="X577" s="72">
        <f t="shared" si="186"/>
        <v>13.683507328054356</v>
      </c>
    </row>
    <row r="578" spans="1:24">
      <c r="A578" s="74">
        <v>8192</v>
      </c>
      <c r="B578" s="74">
        <f t="shared" si="174"/>
        <v>19.066666666666666</v>
      </c>
      <c r="C578" s="78">
        <v>22.475000000000001</v>
      </c>
      <c r="D578" s="77">
        <f t="shared" si="173"/>
        <v>1847.0811221983154</v>
      </c>
      <c r="E578" s="59">
        <f t="shared" si="187"/>
        <v>0.67200000000000049</v>
      </c>
      <c r="F578" s="59">
        <f t="shared" si="188"/>
        <v>7.7199999999998781</v>
      </c>
      <c r="G578" s="59">
        <f t="shared" si="193"/>
        <v>3.859999999999939</v>
      </c>
      <c r="H578" s="59">
        <f t="shared" si="193"/>
        <v>3.859999999999939</v>
      </c>
      <c r="I578" s="60">
        <f t="shared" si="175"/>
        <v>5.5158399999999208</v>
      </c>
      <c r="J578" s="61">
        <f t="shared" si="176"/>
        <v>82.183809663996229</v>
      </c>
      <c r="K578" s="73">
        <f t="shared" si="177"/>
        <v>2.7405107119672856E+34</v>
      </c>
      <c r="L578" s="74">
        <f t="shared" si="190"/>
        <v>114.40000000000005</v>
      </c>
      <c r="M578" s="79">
        <v>572</v>
      </c>
      <c r="N578" s="51">
        <f t="shared" si="178"/>
        <v>572</v>
      </c>
      <c r="O578" s="51">
        <f t="shared" si="179"/>
        <v>10</v>
      </c>
      <c r="P578" s="51">
        <v>1</v>
      </c>
      <c r="R578" s="63">
        <f t="shared" si="180"/>
        <v>1.6614625422426582E+28</v>
      </c>
      <c r="S578" s="63">
        <f t="shared" si="181"/>
        <v>9.5035657416280048E+30</v>
      </c>
      <c r="T578" s="63">
        <f t="shared" si="182"/>
        <v>2.7405107119672857E+35</v>
      </c>
      <c r="U578" s="63">
        <f t="shared" si="183"/>
        <v>1.3702553559836429E+36</v>
      </c>
      <c r="V578" s="63">
        <f t="shared" si="184"/>
        <v>401954.1333333333</v>
      </c>
      <c r="W578" s="51">
        <f t="shared" si="185"/>
        <v>28836.657592246251</v>
      </c>
      <c r="X578" s="72">
        <f t="shared" si="186"/>
        <v>15.612014678557333</v>
      </c>
    </row>
    <row r="579" spans="1:24">
      <c r="A579" s="74">
        <v>8192</v>
      </c>
      <c r="B579" s="74">
        <f t="shared" si="174"/>
        <v>19.100000000000001</v>
      </c>
      <c r="C579" s="78">
        <v>22.475000000000001</v>
      </c>
      <c r="D579" s="77">
        <f t="shared" si="173"/>
        <v>1856.3850630277836</v>
      </c>
      <c r="E579" s="59">
        <f t="shared" si="187"/>
        <v>0.67300000000000049</v>
      </c>
      <c r="F579" s="59">
        <f t="shared" si="188"/>
        <v>7.7299999999998779</v>
      </c>
      <c r="G579" s="59">
        <f t="shared" si="193"/>
        <v>3.8649999999999389</v>
      </c>
      <c r="H579" s="59">
        <f t="shared" si="193"/>
        <v>3.8649999999999389</v>
      </c>
      <c r="I579" s="60">
        <f t="shared" si="175"/>
        <v>5.5292899999999214</v>
      </c>
      <c r="J579" s="61">
        <f t="shared" si="176"/>
        <v>82.59777811024621</v>
      </c>
      <c r="K579" s="73">
        <f t="shared" si="177"/>
        <v>3.1480201466885737E+34</v>
      </c>
      <c r="L579" s="74">
        <f t="shared" si="190"/>
        <v>114.60000000000007</v>
      </c>
      <c r="M579" s="79">
        <v>573</v>
      </c>
      <c r="N579" s="51">
        <f t="shared" si="178"/>
        <v>573</v>
      </c>
      <c r="O579" s="51">
        <f t="shared" si="179"/>
        <v>10</v>
      </c>
      <c r="P579" s="51">
        <v>1</v>
      </c>
      <c r="R579" s="63">
        <f t="shared" si="180"/>
        <v>1.6614625422426582E+28</v>
      </c>
      <c r="S579" s="63">
        <f t="shared" si="181"/>
        <v>9.520180367050431E+30</v>
      </c>
      <c r="T579" s="63">
        <f t="shared" si="182"/>
        <v>3.1480201466885737E+35</v>
      </c>
      <c r="U579" s="63">
        <f t="shared" si="183"/>
        <v>1.5740100733442869E+36</v>
      </c>
      <c r="V579" s="63">
        <f t="shared" si="184"/>
        <v>402227.20000000001</v>
      </c>
      <c r="W579" s="51">
        <f t="shared" si="185"/>
        <v>33066.812027889151</v>
      </c>
      <c r="X579" s="72">
        <f t="shared" si="186"/>
        <v>17.81247473191625</v>
      </c>
    </row>
    <row r="580" spans="1:24">
      <c r="A580" s="74">
        <v>8192</v>
      </c>
      <c r="B580" s="74">
        <f t="shared" si="174"/>
        <v>19.133333333333333</v>
      </c>
      <c r="C580" s="78">
        <v>22.475000000000001</v>
      </c>
      <c r="D580" s="77">
        <f t="shared" si="173"/>
        <v>1865.7253164338147</v>
      </c>
      <c r="E580" s="59">
        <f t="shared" si="187"/>
        <v>0.67400000000000049</v>
      </c>
      <c r="F580" s="59">
        <f t="shared" si="188"/>
        <v>7.7399999999998776</v>
      </c>
      <c r="G580" s="59">
        <f t="shared" si="193"/>
        <v>3.8699999999999388</v>
      </c>
      <c r="H580" s="59">
        <f t="shared" si="193"/>
        <v>3.8699999999999388</v>
      </c>
      <c r="I580" s="60">
        <f t="shared" si="175"/>
        <v>5.5427599999999213</v>
      </c>
      <c r="J580" s="61">
        <f t="shared" si="176"/>
        <v>83.013362243996198</v>
      </c>
      <c r="K580" s="73">
        <f t="shared" si="177"/>
        <v>3.6161255639986898E+34</v>
      </c>
      <c r="L580" s="74">
        <f t="shared" si="190"/>
        <v>114.80000000000005</v>
      </c>
      <c r="M580" s="79">
        <v>574</v>
      </c>
      <c r="N580" s="51">
        <f t="shared" si="178"/>
        <v>574</v>
      </c>
      <c r="O580" s="51">
        <f t="shared" si="179"/>
        <v>10</v>
      </c>
      <c r="P580" s="51">
        <v>1</v>
      </c>
      <c r="R580" s="63">
        <f t="shared" si="180"/>
        <v>1.6614625422426582E+28</v>
      </c>
      <c r="S580" s="63">
        <f t="shared" si="181"/>
        <v>9.5367949924728583E+30</v>
      </c>
      <c r="T580" s="63">
        <f t="shared" si="182"/>
        <v>3.6161255639986899E+35</v>
      </c>
      <c r="U580" s="63">
        <f t="shared" si="183"/>
        <v>1.808062781999345E+36</v>
      </c>
      <c r="V580" s="63">
        <f t="shared" si="184"/>
        <v>402500.26666666666</v>
      </c>
      <c r="W580" s="51">
        <f t="shared" si="185"/>
        <v>37917.618726760957</v>
      </c>
      <c r="X580" s="72">
        <f t="shared" si="186"/>
        <v>20.323258945340068</v>
      </c>
    </row>
    <row r="581" spans="1:24">
      <c r="A581" s="74">
        <v>8192</v>
      </c>
      <c r="B581" s="74">
        <f t="shared" si="174"/>
        <v>19.166666666666668</v>
      </c>
      <c r="C581" s="78">
        <v>22.475000000000001</v>
      </c>
      <c r="D581" s="77">
        <f t="shared" si="173"/>
        <v>1875.1019799803826</v>
      </c>
      <c r="E581" s="59">
        <f t="shared" si="187"/>
        <v>0.67500000000000049</v>
      </c>
      <c r="F581" s="59">
        <f t="shared" si="188"/>
        <v>7.7499999999998774</v>
      </c>
      <c r="G581" s="59">
        <f t="shared" si="193"/>
        <v>3.8749999999999387</v>
      </c>
      <c r="H581" s="59">
        <f t="shared" si="193"/>
        <v>3.8749999999999387</v>
      </c>
      <c r="I581" s="60">
        <f t="shared" si="175"/>
        <v>5.5562499999999204</v>
      </c>
      <c r="J581" s="61">
        <f t="shared" si="176"/>
        <v>83.430566406246157</v>
      </c>
      <c r="K581" s="73">
        <f t="shared" si="177"/>
        <v>4.1538374868280207E+34</v>
      </c>
      <c r="L581" s="74">
        <f t="shared" si="190"/>
        <v>115.00000000000007</v>
      </c>
      <c r="M581" s="79">
        <v>575</v>
      </c>
      <c r="N581" s="51">
        <f t="shared" si="178"/>
        <v>575</v>
      </c>
      <c r="O581" s="51">
        <f t="shared" si="179"/>
        <v>10</v>
      </c>
      <c r="P581" s="51">
        <v>1</v>
      </c>
      <c r="R581" s="63">
        <f t="shared" si="180"/>
        <v>1.6614625422426582E+28</v>
      </c>
      <c r="S581" s="63">
        <f t="shared" si="181"/>
        <v>9.5534096178952845E+30</v>
      </c>
      <c r="T581" s="63">
        <f t="shared" si="182"/>
        <v>4.1538374868280207E+35</v>
      </c>
      <c r="U581" s="63">
        <f t="shared" si="183"/>
        <v>2.0769187434140104E+36</v>
      </c>
      <c r="V581" s="63">
        <f t="shared" si="184"/>
        <v>402773.33333333337</v>
      </c>
      <c r="W581" s="51">
        <f t="shared" si="185"/>
        <v>43480.156854649285</v>
      </c>
      <c r="X581" s="72">
        <f t="shared" si="186"/>
        <v>23.188155801053647</v>
      </c>
    </row>
    <row r="582" spans="1:24">
      <c r="A582" s="74">
        <v>8192</v>
      </c>
      <c r="B582" s="74">
        <f t="shared" si="174"/>
        <v>19.2</v>
      </c>
      <c r="C582" s="78">
        <v>22.475000000000001</v>
      </c>
      <c r="D582" s="77">
        <f t="shared" ref="D582:D645" si="194">C582*J582*1</f>
        <v>1884.5151513663134</v>
      </c>
      <c r="E582" s="59">
        <f t="shared" si="187"/>
        <v>0.67600000000000049</v>
      </c>
      <c r="F582" s="59">
        <f t="shared" si="188"/>
        <v>7.7599999999998772</v>
      </c>
      <c r="G582" s="59">
        <f t="shared" si="193"/>
        <v>3.8799999999999386</v>
      </c>
      <c r="H582" s="59">
        <f t="shared" si="193"/>
        <v>3.8799999999999386</v>
      </c>
      <c r="I582" s="60">
        <f t="shared" si="175"/>
        <v>5.5697599999999206</v>
      </c>
      <c r="J582" s="61">
        <f t="shared" si="176"/>
        <v>83.849394943996145</v>
      </c>
      <c r="K582" s="73">
        <f t="shared" si="177"/>
        <v>4.7715062880443663E+34</v>
      </c>
      <c r="L582" s="74">
        <f t="shared" si="190"/>
        <v>115.20000000000006</v>
      </c>
      <c r="M582" s="79">
        <v>576</v>
      </c>
      <c r="N582" s="51">
        <f t="shared" si="178"/>
        <v>576</v>
      </c>
      <c r="O582" s="51">
        <f t="shared" si="179"/>
        <v>10</v>
      </c>
      <c r="P582" s="51">
        <v>1</v>
      </c>
      <c r="R582" s="63">
        <f t="shared" si="180"/>
        <v>1.6614625422426582E+28</v>
      </c>
      <c r="S582" s="63">
        <f t="shared" si="181"/>
        <v>9.5700242433177118E+30</v>
      </c>
      <c r="T582" s="63">
        <f t="shared" si="182"/>
        <v>4.7715062880443665E+35</v>
      </c>
      <c r="U582" s="63">
        <f t="shared" si="183"/>
        <v>2.3857531440221831E+36</v>
      </c>
      <c r="V582" s="63">
        <f t="shared" si="184"/>
        <v>403046.40000000002</v>
      </c>
      <c r="W582" s="51">
        <f t="shared" si="185"/>
        <v>49858.873569480034</v>
      </c>
      <c r="X582" s="72">
        <f t="shared" si="186"/>
        <v>26.457135955278098</v>
      </c>
    </row>
    <row r="583" spans="1:24">
      <c r="A583" s="74">
        <v>8192</v>
      </c>
      <c r="B583" s="74">
        <f t="shared" ref="B583:B646" si="195">M583/30</f>
        <v>19.233333333333334</v>
      </c>
      <c r="C583" s="78">
        <v>22.475000000000001</v>
      </c>
      <c r="D583" s="77">
        <f t="shared" si="194"/>
        <v>1893.9649284252819</v>
      </c>
      <c r="E583" s="59">
        <f t="shared" si="187"/>
        <v>0.67700000000000049</v>
      </c>
      <c r="F583" s="59">
        <f t="shared" si="188"/>
        <v>7.769999999999877</v>
      </c>
      <c r="G583" s="59">
        <f t="shared" si="193"/>
        <v>3.8849999999999385</v>
      </c>
      <c r="H583" s="59">
        <f t="shared" si="193"/>
        <v>3.8849999999999385</v>
      </c>
      <c r="I583" s="60">
        <f t="shared" ref="I583:I646" si="196">(1-E583)+E583*F583</f>
        <v>5.5832899999999199</v>
      </c>
      <c r="J583" s="61">
        <f t="shared" ref="J583:J646" si="197">I583*G583*H583</f>
        <v>84.269852210246128</v>
      </c>
      <c r="K583" s="73">
        <f t="shared" ref="K583:K646" si="198">POWER($L$1,M583)</f>
        <v>5.481021423934573E+34</v>
      </c>
      <c r="L583" s="74">
        <f t="shared" si="190"/>
        <v>115.40000000000005</v>
      </c>
      <c r="M583" s="79">
        <v>577</v>
      </c>
      <c r="N583" s="51">
        <f t="shared" ref="N583:N643" si="199">$M583-O$3</f>
        <v>577</v>
      </c>
      <c r="O583" s="51">
        <f t="shared" ref="O583:O643" si="200">P$3</f>
        <v>10</v>
      </c>
      <c r="P583" s="51">
        <v>1</v>
      </c>
      <c r="R583" s="63">
        <f t="shared" ref="R583:R643" si="201">R582*P583</f>
        <v>1.6614625422426582E+28</v>
      </c>
      <c r="S583" s="63">
        <f t="shared" ref="S583:S643" si="202">N583*R583</f>
        <v>9.5866388687401379E+30</v>
      </c>
      <c r="T583" s="63">
        <f t="shared" ref="T583:T643" si="203">O583*POWER($L$1,N583)</f>
        <v>5.4810214239345728E+35</v>
      </c>
      <c r="U583" s="63">
        <f t="shared" ref="U583:U643" si="204">$K583*O583*5</f>
        <v>2.7405107119672863E+36</v>
      </c>
      <c r="V583" s="63">
        <f t="shared" ref="V583:V643" si="205">$A583*(30+$B583)</f>
        <v>403319.46666666667</v>
      </c>
      <c r="W583" s="51">
        <f t="shared" ref="W583:W643" si="206">T583/S583</f>
        <v>57173.546422061903</v>
      </c>
      <c r="X583" s="72">
        <f t="shared" ref="X583:X643" si="207">W583/$D583</f>
        <v>30.187225520378707</v>
      </c>
    </row>
    <row r="584" spans="1:24">
      <c r="A584" s="74">
        <v>8192</v>
      </c>
      <c r="B584" s="74">
        <f t="shared" si="195"/>
        <v>19.266666666666666</v>
      </c>
      <c r="C584" s="78">
        <v>22.475000000000001</v>
      </c>
      <c r="D584" s="77">
        <f t="shared" si="194"/>
        <v>1903.4514091258122</v>
      </c>
      <c r="E584" s="59">
        <f t="shared" ref="E584:E647" si="208">E583+0.1%</f>
        <v>0.67800000000000049</v>
      </c>
      <c r="F584" s="59">
        <f t="shared" ref="F584:F647" si="209">F583+1%</f>
        <v>7.7799999999998768</v>
      </c>
      <c r="G584" s="59">
        <f t="shared" ref="G584:H599" si="210">G583+0.5%</f>
        <v>3.8899999999999384</v>
      </c>
      <c r="H584" s="59">
        <f t="shared" si="210"/>
        <v>3.8899999999999384</v>
      </c>
      <c r="I584" s="60">
        <f t="shared" si="196"/>
        <v>5.5968399999999194</v>
      </c>
      <c r="J584" s="61">
        <f t="shared" si="197"/>
        <v>84.691942563996093</v>
      </c>
      <c r="K584" s="73">
        <f t="shared" si="198"/>
        <v>6.2960402933771512E+34</v>
      </c>
      <c r="L584" s="74">
        <f t="shared" ref="L584:L647" si="211">LOG(K584,2)</f>
        <v>115.60000000000007</v>
      </c>
      <c r="M584" s="79">
        <v>578</v>
      </c>
      <c r="N584" s="51">
        <f t="shared" si="199"/>
        <v>578</v>
      </c>
      <c r="O584" s="51">
        <f t="shared" si="200"/>
        <v>10</v>
      </c>
      <c r="P584" s="51">
        <v>1</v>
      </c>
      <c r="R584" s="63">
        <f t="shared" si="201"/>
        <v>1.6614625422426582E+28</v>
      </c>
      <c r="S584" s="63">
        <f t="shared" si="202"/>
        <v>9.6032534941625641E+30</v>
      </c>
      <c r="T584" s="63">
        <f t="shared" si="203"/>
        <v>6.2960402933771512E+35</v>
      </c>
      <c r="U584" s="63">
        <f t="shared" si="204"/>
        <v>3.1480201466885755E+36</v>
      </c>
      <c r="V584" s="63">
        <f t="shared" si="205"/>
        <v>403592.53333333333</v>
      </c>
      <c r="W584" s="51">
        <f t="shared" si="206"/>
        <v>65561.533882285454</v>
      </c>
      <c r="X584" s="72">
        <f t="shared" si="207"/>
        <v>34.443502769737393</v>
      </c>
    </row>
    <row r="585" spans="1:24">
      <c r="A585" s="74">
        <v>8192</v>
      </c>
      <c r="B585" s="74">
        <f t="shared" si="195"/>
        <v>19.3</v>
      </c>
      <c r="C585" s="78">
        <v>22.475000000000001</v>
      </c>
      <c r="D585" s="77">
        <f t="shared" si="194"/>
        <v>1912.974691571281</v>
      </c>
      <c r="E585" s="59">
        <f t="shared" si="208"/>
        <v>0.67900000000000049</v>
      </c>
      <c r="F585" s="59">
        <f t="shared" si="209"/>
        <v>7.7899999999998766</v>
      </c>
      <c r="G585" s="59">
        <f t="shared" si="210"/>
        <v>3.8949999999999383</v>
      </c>
      <c r="H585" s="59">
        <f t="shared" si="210"/>
        <v>3.8949999999999383</v>
      </c>
      <c r="I585" s="60">
        <f t="shared" si="196"/>
        <v>5.61040999999992</v>
      </c>
      <c r="J585" s="61">
        <f t="shared" si="197"/>
        <v>85.115670370246093</v>
      </c>
      <c r="K585" s="73">
        <f t="shared" si="198"/>
        <v>7.2322511279973833E+34</v>
      </c>
      <c r="L585" s="74">
        <f t="shared" si="211"/>
        <v>115.80000000000005</v>
      </c>
      <c r="M585" s="79">
        <v>579</v>
      </c>
      <c r="N585" s="51">
        <f t="shared" si="199"/>
        <v>579</v>
      </c>
      <c r="O585" s="51">
        <f t="shared" si="200"/>
        <v>10</v>
      </c>
      <c r="P585" s="51">
        <v>1</v>
      </c>
      <c r="R585" s="63">
        <f t="shared" si="201"/>
        <v>1.6614625422426582E+28</v>
      </c>
      <c r="S585" s="63">
        <f t="shared" si="202"/>
        <v>9.6198681195849914E+30</v>
      </c>
      <c r="T585" s="63">
        <f t="shared" si="203"/>
        <v>7.2322511279973828E+35</v>
      </c>
      <c r="U585" s="63">
        <f t="shared" si="204"/>
        <v>3.6161255639986912E+36</v>
      </c>
      <c r="V585" s="63">
        <f t="shared" si="205"/>
        <v>403865.59999999998</v>
      </c>
      <c r="W585" s="51">
        <f t="shared" si="206"/>
        <v>75180.356301073567</v>
      </c>
      <c r="X585" s="72">
        <f t="shared" si="207"/>
        <v>39.300235717871338</v>
      </c>
    </row>
    <row r="586" spans="1:24">
      <c r="A586" s="74">
        <v>8192</v>
      </c>
      <c r="B586" s="74">
        <f t="shared" si="195"/>
        <v>19.333333333333332</v>
      </c>
      <c r="C586" s="78">
        <v>22.475000000000001</v>
      </c>
      <c r="D586" s="77">
        <f t="shared" si="194"/>
        <v>1922.5348739999113</v>
      </c>
      <c r="E586" s="59">
        <f t="shared" si="208"/>
        <v>0.68000000000000049</v>
      </c>
      <c r="F586" s="59">
        <f t="shared" si="209"/>
        <v>7.7999999999998764</v>
      </c>
      <c r="G586" s="59">
        <f t="shared" si="210"/>
        <v>3.8999999999999382</v>
      </c>
      <c r="H586" s="59">
        <f t="shared" si="210"/>
        <v>3.8999999999999382</v>
      </c>
      <c r="I586" s="60">
        <f t="shared" si="196"/>
        <v>5.6239999999999188</v>
      </c>
      <c r="J586" s="61">
        <f t="shared" si="197"/>
        <v>85.541039999996045</v>
      </c>
      <c r="K586" s="73">
        <f t="shared" si="198"/>
        <v>8.3076749736560452E+34</v>
      </c>
      <c r="L586" s="74">
        <f t="shared" si="211"/>
        <v>116.00000000000007</v>
      </c>
      <c r="M586" s="79">
        <v>580</v>
      </c>
      <c r="N586" s="51">
        <f t="shared" si="199"/>
        <v>580</v>
      </c>
      <c r="O586" s="51">
        <f t="shared" si="200"/>
        <v>10</v>
      </c>
      <c r="P586" s="51">
        <v>14</v>
      </c>
      <c r="R586" s="63">
        <f t="shared" si="201"/>
        <v>2.3260475591397213E+29</v>
      </c>
      <c r="S586" s="63">
        <f t="shared" si="202"/>
        <v>1.3491075843010384E+32</v>
      </c>
      <c r="T586" s="63">
        <f t="shared" si="203"/>
        <v>8.3076749736560459E+35</v>
      </c>
      <c r="U586" s="63">
        <f t="shared" si="204"/>
        <v>4.1538374868280227E+36</v>
      </c>
      <c r="V586" s="63">
        <f t="shared" si="205"/>
        <v>404138.66666666663</v>
      </c>
      <c r="W586" s="51">
        <f t="shared" si="206"/>
        <v>6157.9039880353084</v>
      </c>
      <c r="X586" s="72">
        <f t="shared" si="207"/>
        <v>3.2030128926730681</v>
      </c>
    </row>
    <row r="587" spans="1:24">
      <c r="A587" s="74">
        <v>8192</v>
      </c>
      <c r="B587" s="74">
        <f t="shared" si="195"/>
        <v>19.366666666666667</v>
      </c>
      <c r="C587" s="78">
        <v>22.475000000000001</v>
      </c>
      <c r="D587" s="77">
        <f t="shared" si="194"/>
        <v>1932.1320547847799</v>
      </c>
      <c r="E587" s="59">
        <f t="shared" si="208"/>
        <v>0.68100000000000049</v>
      </c>
      <c r="F587" s="59">
        <f t="shared" si="209"/>
        <v>7.8099999999998762</v>
      </c>
      <c r="G587" s="59">
        <f t="shared" si="210"/>
        <v>3.9049999999999381</v>
      </c>
      <c r="H587" s="59">
        <f t="shared" si="210"/>
        <v>3.9049999999999381</v>
      </c>
      <c r="I587" s="60">
        <f t="shared" si="196"/>
        <v>5.6376099999999187</v>
      </c>
      <c r="J587" s="61">
        <f t="shared" si="197"/>
        <v>85.968055830246044</v>
      </c>
      <c r="K587" s="73">
        <f t="shared" si="198"/>
        <v>9.5430125760887362E+34</v>
      </c>
      <c r="L587" s="74">
        <f t="shared" si="211"/>
        <v>116.20000000000006</v>
      </c>
      <c r="M587" s="79">
        <v>581</v>
      </c>
      <c r="N587" s="51">
        <f t="shared" si="199"/>
        <v>581</v>
      </c>
      <c r="O587" s="51">
        <f t="shared" si="200"/>
        <v>10</v>
      </c>
      <c r="P587" s="51">
        <v>1</v>
      </c>
      <c r="R587" s="63">
        <f t="shared" si="201"/>
        <v>2.3260475591397213E+29</v>
      </c>
      <c r="S587" s="63">
        <f t="shared" si="202"/>
        <v>1.3514336318601781E+32</v>
      </c>
      <c r="T587" s="63">
        <f t="shared" si="203"/>
        <v>9.5430125760887359E+35</v>
      </c>
      <c r="U587" s="63">
        <f t="shared" si="204"/>
        <v>4.7715062880443679E+36</v>
      </c>
      <c r="V587" s="63">
        <f t="shared" si="205"/>
        <v>404411.73333333334</v>
      </c>
      <c r="W587" s="51">
        <f t="shared" si="206"/>
        <v>7061.399354812027</v>
      </c>
      <c r="X587" s="72">
        <f t="shared" si="207"/>
        <v>3.6547188052312478</v>
      </c>
    </row>
    <row r="588" spans="1:24">
      <c r="A588" s="74">
        <v>8192</v>
      </c>
      <c r="B588" s="74">
        <f t="shared" si="195"/>
        <v>19.399999999999999</v>
      </c>
      <c r="C588" s="78">
        <v>22.475000000000001</v>
      </c>
      <c r="D588" s="77">
        <f t="shared" si="194"/>
        <v>1941.7663324338107</v>
      </c>
      <c r="E588" s="59">
        <f t="shared" si="208"/>
        <v>0.68200000000000049</v>
      </c>
      <c r="F588" s="59">
        <f t="shared" si="209"/>
        <v>7.8199999999998759</v>
      </c>
      <c r="G588" s="59">
        <f t="shared" si="210"/>
        <v>3.909999999999938</v>
      </c>
      <c r="H588" s="59">
        <f t="shared" si="210"/>
        <v>3.909999999999938</v>
      </c>
      <c r="I588" s="60">
        <f t="shared" si="196"/>
        <v>5.6512399999999188</v>
      </c>
      <c r="J588" s="61">
        <f t="shared" si="197"/>
        <v>86.396722243996024</v>
      </c>
      <c r="K588" s="73">
        <f t="shared" si="198"/>
        <v>1.096204284786915E+35</v>
      </c>
      <c r="L588" s="74">
        <f t="shared" si="211"/>
        <v>116.40000000000005</v>
      </c>
      <c r="M588" s="79">
        <v>582</v>
      </c>
      <c r="N588" s="51">
        <f t="shared" si="199"/>
        <v>582</v>
      </c>
      <c r="O588" s="51">
        <f t="shared" si="200"/>
        <v>10</v>
      </c>
      <c r="P588" s="51">
        <v>1</v>
      </c>
      <c r="R588" s="63">
        <f t="shared" si="201"/>
        <v>2.3260475591397213E+29</v>
      </c>
      <c r="S588" s="63">
        <f t="shared" si="202"/>
        <v>1.3537596794193177E+32</v>
      </c>
      <c r="T588" s="63">
        <f t="shared" si="203"/>
        <v>1.096204284786915E+36</v>
      </c>
      <c r="U588" s="63">
        <f t="shared" si="204"/>
        <v>5.481021423934575E+36</v>
      </c>
      <c r="V588" s="63">
        <f t="shared" si="205"/>
        <v>404684.79999999999</v>
      </c>
      <c r="W588" s="51">
        <f t="shared" si="206"/>
        <v>8097.4806788241867</v>
      </c>
      <c r="X588" s="72">
        <f t="shared" si="207"/>
        <v>4.1701622608085911</v>
      </c>
    </row>
    <row r="589" spans="1:24">
      <c r="A589" s="74">
        <v>8192</v>
      </c>
      <c r="B589" s="74">
        <f t="shared" si="195"/>
        <v>19.433333333333334</v>
      </c>
      <c r="C589" s="78">
        <v>22.475000000000001</v>
      </c>
      <c r="D589" s="77">
        <f t="shared" si="194"/>
        <v>1951.4378055897785</v>
      </c>
      <c r="E589" s="59">
        <f t="shared" si="208"/>
        <v>0.6830000000000005</v>
      </c>
      <c r="F589" s="59">
        <f t="shared" si="209"/>
        <v>7.8299999999998757</v>
      </c>
      <c r="G589" s="59">
        <f t="shared" si="210"/>
        <v>3.9149999999999379</v>
      </c>
      <c r="H589" s="59">
        <f t="shared" si="210"/>
        <v>3.9149999999999379</v>
      </c>
      <c r="I589" s="60">
        <f t="shared" si="196"/>
        <v>5.664889999999918</v>
      </c>
      <c r="J589" s="61">
        <f t="shared" si="197"/>
        <v>86.827043630245981</v>
      </c>
      <c r="K589" s="73">
        <f t="shared" si="198"/>
        <v>1.2592080586754306E+35</v>
      </c>
      <c r="L589" s="74">
        <f t="shared" si="211"/>
        <v>116.60000000000007</v>
      </c>
      <c r="M589" s="79">
        <v>583</v>
      </c>
      <c r="N589" s="51">
        <f t="shared" si="199"/>
        <v>583</v>
      </c>
      <c r="O589" s="51">
        <f t="shared" si="200"/>
        <v>10</v>
      </c>
      <c r="P589" s="51">
        <v>1</v>
      </c>
      <c r="R589" s="63">
        <f t="shared" si="201"/>
        <v>2.3260475591397213E+29</v>
      </c>
      <c r="S589" s="63">
        <f t="shared" si="202"/>
        <v>1.3560857269784576E+32</v>
      </c>
      <c r="T589" s="63">
        <f t="shared" si="203"/>
        <v>1.2592080586754307E+36</v>
      </c>
      <c r="U589" s="63">
        <f t="shared" si="204"/>
        <v>6.2960402933771534E+36</v>
      </c>
      <c r="V589" s="63">
        <f t="shared" si="205"/>
        <v>404957.8666666667</v>
      </c>
      <c r="W589" s="51">
        <f t="shared" si="206"/>
        <v>9285.608082323206</v>
      </c>
      <c r="X589" s="72">
        <f t="shared" si="207"/>
        <v>4.7583418009659999</v>
      </c>
    </row>
    <row r="590" spans="1:24">
      <c r="A590" s="74">
        <v>8192</v>
      </c>
      <c r="B590" s="74">
        <f t="shared" si="195"/>
        <v>19.466666666666665</v>
      </c>
      <c r="C590" s="78">
        <v>22.475000000000001</v>
      </c>
      <c r="D590" s="77">
        <f t="shared" si="194"/>
        <v>1961.1465730303094</v>
      </c>
      <c r="E590" s="59">
        <f t="shared" si="208"/>
        <v>0.6840000000000005</v>
      </c>
      <c r="F590" s="59">
        <f t="shared" si="209"/>
        <v>7.8399999999998755</v>
      </c>
      <c r="G590" s="59">
        <f t="shared" si="210"/>
        <v>3.9199999999999378</v>
      </c>
      <c r="H590" s="59">
        <f t="shared" si="210"/>
        <v>3.9199999999999378</v>
      </c>
      <c r="I590" s="60">
        <f t="shared" si="196"/>
        <v>5.6785599999999183</v>
      </c>
      <c r="J590" s="61">
        <f t="shared" si="197"/>
        <v>87.259024383995964</v>
      </c>
      <c r="K590" s="73">
        <f t="shared" si="198"/>
        <v>1.4464502255994772E+35</v>
      </c>
      <c r="L590" s="74">
        <f t="shared" si="211"/>
        <v>116.80000000000005</v>
      </c>
      <c r="M590" s="79">
        <v>584</v>
      </c>
      <c r="N590" s="51">
        <f t="shared" si="199"/>
        <v>584</v>
      </c>
      <c r="O590" s="51">
        <f t="shared" si="200"/>
        <v>10</v>
      </c>
      <c r="P590" s="51">
        <v>1</v>
      </c>
      <c r="R590" s="63">
        <f t="shared" si="201"/>
        <v>2.3260475591397213E+29</v>
      </c>
      <c r="S590" s="63">
        <f t="shared" si="202"/>
        <v>1.3584117745375972E+32</v>
      </c>
      <c r="T590" s="63">
        <f t="shared" si="203"/>
        <v>1.4464502255994771E+36</v>
      </c>
      <c r="U590" s="63">
        <f t="shared" si="204"/>
        <v>7.232251127997386E+36</v>
      </c>
      <c r="V590" s="63">
        <f t="shared" si="205"/>
        <v>405230.93333333335</v>
      </c>
      <c r="W590" s="51">
        <f t="shared" si="206"/>
        <v>10648.098409569868</v>
      </c>
      <c r="X590" s="72">
        <f t="shared" si="207"/>
        <v>5.4295270715623873</v>
      </c>
    </row>
    <row r="591" spans="1:24">
      <c r="A591" s="74">
        <v>8192</v>
      </c>
      <c r="B591" s="74">
        <f t="shared" si="195"/>
        <v>19.5</v>
      </c>
      <c r="C591" s="78">
        <v>22.475000000000001</v>
      </c>
      <c r="D591" s="77">
        <f t="shared" si="194"/>
        <v>1970.8927336678776</v>
      </c>
      <c r="E591" s="59">
        <f t="shared" si="208"/>
        <v>0.6850000000000005</v>
      </c>
      <c r="F591" s="59">
        <f t="shared" si="209"/>
        <v>7.8499999999998753</v>
      </c>
      <c r="G591" s="59">
        <f t="shared" si="210"/>
        <v>3.9249999999999376</v>
      </c>
      <c r="H591" s="59">
        <f t="shared" si="210"/>
        <v>3.9249999999999376</v>
      </c>
      <c r="I591" s="60">
        <f t="shared" si="196"/>
        <v>5.6922499999999179</v>
      </c>
      <c r="J591" s="61">
        <f t="shared" si="197"/>
        <v>87.692668906245942</v>
      </c>
      <c r="K591" s="73">
        <f t="shared" si="198"/>
        <v>1.6615349947312098E+35</v>
      </c>
      <c r="L591" s="74">
        <f t="shared" si="211"/>
        <v>117.00000000000006</v>
      </c>
      <c r="M591" s="79">
        <v>585</v>
      </c>
      <c r="N591" s="51">
        <f t="shared" si="199"/>
        <v>585</v>
      </c>
      <c r="O591" s="51">
        <f t="shared" si="200"/>
        <v>10</v>
      </c>
      <c r="P591" s="51">
        <v>1</v>
      </c>
      <c r="R591" s="63">
        <f t="shared" si="201"/>
        <v>2.3260475591397213E+29</v>
      </c>
      <c r="S591" s="63">
        <f t="shared" si="202"/>
        <v>1.3607378220967369E+32</v>
      </c>
      <c r="T591" s="63">
        <f t="shared" si="203"/>
        <v>1.6615349947312098E+36</v>
      </c>
      <c r="U591" s="63">
        <f t="shared" si="204"/>
        <v>8.3076749736560489E+36</v>
      </c>
      <c r="V591" s="63">
        <f t="shared" si="205"/>
        <v>405504</v>
      </c>
      <c r="W591" s="51">
        <f t="shared" si="206"/>
        <v>12210.544660035832</v>
      </c>
      <c r="X591" s="72">
        <f t="shared" si="207"/>
        <v>6.1954384687956718</v>
      </c>
    </row>
    <row r="592" spans="1:24">
      <c r="A592" s="74">
        <v>8192</v>
      </c>
      <c r="B592" s="74">
        <f t="shared" si="195"/>
        <v>19.533333333333335</v>
      </c>
      <c r="C592" s="78">
        <v>22.475000000000001</v>
      </c>
      <c r="D592" s="77">
        <f t="shared" si="194"/>
        <v>1980.6763865498085</v>
      </c>
      <c r="E592" s="59">
        <f t="shared" si="208"/>
        <v>0.6860000000000005</v>
      </c>
      <c r="F592" s="59">
        <f t="shared" si="209"/>
        <v>7.8599999999998751</v>
      </c>
      <c r="G592" s="59">
        <f t="shared" si="210"/>
        <v>3.9299999999999375</v>
      </c>
      <c r="H592" s="59">
        <f t="shared" si="210"/>
        <v>3.9299999999999375</v>
      </c>
      <c r="I592" s="60">
        <f t="shared" si="196"/>
        <v>5.7059599999999175</v>
      </c>
      <c r="J592" s="61">
        <f t="shared" si="197"/>
        <v>88.12798160399592</v>
      </c>
      <c r="K592" s="73">
        <f t="shared" si="198"/>
        <v>1.908602515217748E+35</v>
      </c>
      <c r="L592" s="74">
        <f t="shared" si="211"/>
        <v>117.20000000000006</v>
      </c>
      <c r="M592" s="79">
        <v>586</v>
      </c>
      <c r="N592" s="51">
        <f t="shared" si="199"/>
        <v>586</v>
      </c>
      <c r="O592" s="51">
        <f t="shared" si="200"/>
        <v>10</v>
      </c>
      <c r="P592" s="51">
        <v>1</v>
      </c>
      <c r="R592" s="63">
        <f t="shared" si="201"/>
        <v>2.3260475591397213E+29</v>
      </c>
      <c r="S592" s="63">
        <f t="shared" si="202"/>
        <v>1.3630638696558767E+32</v>
      </c>
      <c r="T592" s="63">
        <f t="shared" si="203"/>
        <v>1.9086025152177481E+36</v>
      </c>
      <c r="U592" s="63">
        <f t="shared" si="204"/>
        <v>9.5430125760887406E+36</v>
      </c>
      <c r="V592" s="63">
        <f t="shared" si="205"/>
        <v>405777.06666666665</v>
      </c>
      <c r="W592" s="51">
        <f t="shared" si="206"/>
        <v>14002.297014149452</v>
      </c>
      <c r="X592" s="72">
        <f t="shared" si="207"/>
        <v>7.0694521877652186</v>
      </c>
    </row>
    <row r="593" spans="1:24">
      <c r="A593" s="74">
        <v>8192</v>
      </c>
      <c r="B593" s="74">
        <f t="shared" si="195"/>
        <v>19.566666666666666</v>
      </c>
      <c r="C593" s="78">
        <v>22.475000000000001</v>
      </c>
      <c r="D593" s="77">
        <f t="shared" si="194"/>
        <v>1990.497630858277</v>
      </c>
      <c r="E593" s="59">
        <f t="shared" si="208"/>
        <v>0.6870000000000005</v>
      </c>
      <c r="F593" s="59">
        <f t="shared" si="209"/>
        <v>7.8699999999998749</v>
      </c>
      <c r="G593" s="59">
        <f t="shared" si="210"/>
        <v>3.9349999999999374</v>
      </c>
      <c r="H593" s="59">
        <f t="shared" si="210"/>
        <v>3.9349999999999374</v>
      </c>
      <c r="I593" s="60">
        <f t="shared" si="196"/>
        <v>5.7196899999999173</v>
      </c>
      <c r="J593" s="61">
        <f t="shared" si="197"/>
        <v>88.564966890245913</v>
      </c>
      <c r="K593" s="73">
        <f t="shared" si="198"/>
        <v>2.1924085695738303E+35</v>
      </c>
      <c r="L593" s="74">
        <f t="shared" si="211"/>
        <v>117.40000000000006</v>
      </c>
      <c r="M593" s="79">
        <v>587</v>
      </c>
      <c r="N593" s="51">
        <f t="shared" si="199"/>
        <v>587</v>
      </c>
      <c r="O593" s="51">
        <f t="shared" si="200"/>
        <v>10</v>
      </c>
      <c r="P593" s="51">
        <v>1</v>
      </c>
      <c r="R593" s="63">
        <f t="shared" si="201"/>
        <v>2.3260475591397213E+29</v>
      </c>
      <c r="S593" s="63">
        <f t="shared" si="202"/>
        <v>1.3653899172150164E+32</v>
      </c>
      <c r="T593" s="63">
        <f t="shared" si="203"/>
        <v>2.1924085695738303E+36</v>
      </c>
      <c r="U593" s="63">
        <f t="shared" si="204"/>
        <v>1.0962042847869152E+37</v>
      </c>
      <c r="V593" s="63">
        <f t="shared" si="205"/>
        <v>406050.1333333333</v>
      </c>
      <c r="W593" s="51">
        <f t="shared" si="206"/>
        <v>16057.014497702477</v>
      </c>
      <c r="X593" s="72">
        <f t="shared" si="207"/>
        <v>8.066834267358006</v>
      </c>
    </row>
    <row r="594" spans="1:24">
      <c r="A594" s="74">
        <v>8192</v>
      </c>
      <c r="B594" s="74">
        <f t="shared" si="195"/>
        <v>19.600000000000001</v>
      </c>
      <c r="C594" s="78">
        <v>22.475000000000001</v>
      </c>
      <c r="D594" s="77">
        <f t="shared" si="194"/>
        <v>2000.3565659103076</v>
      </c>
      <c r="E594" s="59">
        <f t="shared" si="208"/>
        <v>0.6880000000000005</v>
      </c>
      <c r="F594" s="59">
        <f t="shared" si="209"/>
        <v>7.8799999999998747</v>
      </c>
      <c r="G594" s="59">
        <f t="shared" si="210"/>
        <v>3.9399999999999373</v>
      </c>
      <c r="H594" s="59">
        <f t="shared" si="210"/>
        <v>3.9399999999999373</v>
      </c>
      <c r="I594" s="60">
        <f t="shared" si="196"/>
        <v>5.7334399999999173</v>
      </c>
      <c r="J594" s="61">
        <f t="shared" si="197"/>
        <v>89.003629183995884</v>
      </c>
      <c r="K594" s="73">
        <f t="shared" si="198"/>
        <v>2.5184161173508619E+35</v>
      </c>
      <c r="L594" s="74">
        <f t="shared" si="211"/>
        <v>117.60000000000007</v>
      </c>
      <c r="M594" s="79">
        <v>588</v>
      </c>
      <c r="N594" s="51">
        <f t="shared" si="199"/>
        <v>588</v>
      </c>
      <c r="O594" s="51">
        <f t="shared" si="200"/>
        <v>10</v>
      </c>
      <c r="P594" s="51">
        <v>1</v>
      </c>
      <c r="R594" s="63">
        <f t="shared" si="201"/>
        <v>2.3260475591397213E+29</v>
      </c>
      <c r="S594" s="63">
        <f t="shared" si="202"/>
        <v>1.3677159647741561E+32</v>
      </c>
      <c r="T594" s="63">
        <f t="shared" si="203"/>
        <v>2.5184161173508619E+36</v>
      </c>
      <c r="U594" s="63">
        <f t="shared" si="204"/>
        <v>1.2592080586754309E+37</v>
      </c>
      <c r="V594" s="63">
        <f t="shared" si="205"/>
        <v>406323.20000000001</v>
      </c>
      <c r="W594" s="51">
        <f t="shared" si="206"/>
        <v>18413.297659845004</v>
      </c>
      <c r="X594" s="72">
        <f t="shared" si="207"/>
        <v>9.205007733941482</v>
      </c>
    </row>
    <row r="595" spans="1:24">
      <c r="A595" s="74">
        <v>8192</v>
      </c>
      <c r="B595" s="74">
        <f t="shared" si="195"/>
        <v>19.633333333333333</v>
      </c>
      <c r="C595" s="78">
        <v>22.475000000000001</v>
      </c>
      <c r="D595" s="77">
        <f t="shared" si="194"/>
        <v>2010.2532911577759</v>
      </c>
      <c r="E595" s="59">
        <f t="shared" si="208"/>
        <v>0.6890000000000005</v>
      </c>
      <c r="F595" s="59">
        <f t="shared" si="209"/>
        <v>7.8899999999998744</v>
      </c>
      <c r="G595" s="59">
        <f t="shared" si="210"/>
        <v>3.9449999999999372</v>
      </c>
      <c r="H595" s="59">
        <f t="shared" si="210"/>
        <v>3.9449999999999372</v>
      </c>
      <c r="I595" s="60">
        <f t="shared" si="196"/>
        <v>5.7472099999999173</v>
      </c>
      <c r="J595" s="61">
        <f t="shared" si="197"/>
        <v>89.443972910245861</v>
      </c>
      <c r="K595" s="73">
        <f t="shared" si="198"/>
        <v>2.8929004511989552E+35</v>
      </c>
      <c r="L595" s="74">
        <f t="shared" si="211"/>
        <v>117.80000000000007</v>
      </c>
      <c r="M595" s="79">
        <v>589</v>
      </c>
      <c r="N595" s="51">
        <f t="shared" si="199"/>
        <v>589</v>
      </c>
      <c r="O595" s="51">
        <f t="shared" si="200"/>
        <v>10</v>
      </c>
      <c r="P595" s="51">
        <v>1</v>
      </c>
      <c r="R595" s="63">
        <f t="shared" si="201"/>
        <v>2.3260475591397213E+29</v>
      </c>
      <c r="S595" s="63">
        <f t="shared" si="202"/>
        <v>1.3700420123332959E+32</v>
      </c>
      <c r="T595" s="63">
        <f t="shared" si="203"/>
        <v>2.8929004511989549E+36</v>
      </c>
      <c r="U595" s="63">
        <f t="shared" si="204"/>
        <v>1.4464502255994774E+37</v>
      </c>
      <c r="V595" s="63">
        <f t="shared" si="205"/>
        <v>406596.26666666666</v>
      </c>
      <c r="W595" s="51">
        <f t="shared" si="206"/>
        <v>21115.414163629215</v>
      </c>
      <c r="X595" s="72">
        <f t="shared" si="207"/>
        <v>10.503857527062225</v>
      </c>
    </row>
    <row r="596" spans="1:24">
      <c r="A596" s="74">
        <v>8192</v>
      </c>
      <c r="B596" s="74">
        <f t="shared" si="195"/>
        <v>19.666666666666668</v>
      </c>
      <c r="C596" s="78">
        <v>22.475000000000001</v>
      </c>
      <c r="D596" s="77">
        <f t="shared" si="194"/>
        <v>2020.1879061874067</v>
      </c>
      <c r="E596" s="59">
        <f t="shared" si="208"/>
        <v>0.6900000000000005</v>
      </c>
      <c r="F596" s="59">
        <f t="shared" si="209"/>
        <v>7.8999999999998742</v>
      </c>
      <c r="G596" s="59">
        <f t="shared" si="210"/>
        <v>3.9499999999999371</v>
      </c>
      <c r="H596" s="59">
        <f t="shared" si="210"/>
        <v>3.9499999999999371</v>
      </c>
      <c r="I596" s="60">
        <f t="shared" si="196"/>
        <v>5.7609999999999166</v>
      </c>
      <c r="J596" s="61">
        <f t="shared" si="197"/>
        <v>89.88600249999584</v>
      </c>
      <c r="K596" s="73">
        <f t="shared" si="198"/>
        <v>3.3230699894624195E+35</v>
      </c>
      <c r="L596" s="74">
        <f t="shared" si="211"/>
        <v>118.00000000000006</v>
      </c>
      <c r="M596" s="79">
        <v>590</v>
      </c>
      <c r="N596" s="51">
        <f t="shared" si="199"/>
        <v>590</v>
      </c>
      <c r="O596" s="51">
        <f t="shared" si="200"/>
        <v>10</v>
      </c>
      <c r="P596" s="51">
        <v>1</v>
      </c>
      <c r="R596" s="63">
        <f t="shared" si="201"/>
        <v>2.3260475591397213E+29</v>
      </c>
      <c r="S596" s="63">
        <f t="shared" si="202"/>
        <v>1.3723680598924356E+32</v>
      </c>
      <c r="T596" s="63">
        <f t="shared" si="203"/>
        <v>3.3230699894624195E+36</v>
      </c>
      <c r="U596" s="63">
        <f t="shared" si="204"/>
        <v>1.6615349947312098E+37</v>
      </c>
      <c r="V596" s="63">
        <f t="shared" si="205"/>
        <v>406869.33333333337</v>
      </c>
      <c r="W596" s="51">
        <f t="shared" si="206"/>
        <v>24214.130936003257</v>
      </c>
      <c r="X596" s="72">
        <f t="shared" si="207"/>
        <v>11.986078553307102</v>
      </c>
    </row>
    <row r="597" spans="1:24">
      <c r="A597" s="74">
        <v>8192</v>
      </c>
      <c r="B597" s="74">
        <f t="shared" si="195"/>
        <v>19.7</v>
      </c>
      <c r="C597" s="78">
        <v>22.475000000000001</v>
      </c>
      <c r="D597" s="77">
        <f t="shared" si="194"/>
        <v>2030.1605107207747</v>
      </c>
      <c r="E597" s="59">
        <f t="shared" si="208"/>
        <v>0.6910000000000005</v>
      </c>
      <c r="F597" s="59">
        <f t="shared" si="209"/>
        <v>7.909999999999874</v>
      </c>
      <c r="G597" s="59">
        <f t="shared" si="210"/>
        <v>3.954999999999937</v>
      </c>
      <c r="H597" s="59">
        <f t="shared" si="210"/>
        <v>3.954999999999937</v>
      </c>
      <c r="I597" s="60">
        <f t="shared" si="196"/>
        <v>5.7748099999999161</v>
      </c>
      <c r="J597" s="61">
        <f t="shared" si="197"/>
        <v>90.329722390245806</v>
      </c>
      <c r="K597" s="73">
        <f t="shared" si="198"/>
        <v>3.8172050304354967E+35</v>
      </c>
      <c r="L597" s="74">
        <f t="shared" si="211"/>
        <v>118.20000000000007</v>
      </c>
      <c r="M597" s="79">
        <v>591</v>
      </c>
      <c r="N597" s="51">
        <f t="shared" si="199"/>
        <v>591</v>
      </c>
      <c r="O597" s="51">
        <f t="shared" si="200"/>
        <v>10</v>
      </c>
      <c r="P597" s="51">
        <v>1</v>
      </c>
      <c r="R597" s="63">
        <f t="shared" si="201"/>
        <v>2.3260475591397213E+29</v>
      </c>
      <c r="S597" s="63">
        <f t="shared" si="202"/>
        <v>1.3746941074515752E+32</v>
      </c>
      <c r="T597" s="63">
        <f t="shared" si="203"/>
        <v>3.8172050304354967E+36</v>
      </c>
      <c r="U597" s="63">
        <f t="shared" si="204"/>
        <v>1.9086025152177484E+37</v>
      </c>
      <c r="V597" s="63">
        <f t="shared" si="205"/>
        <v>407142.40000000002</v>
      </c>
      <c r="W597" s="51">
        <f t="shared" si="206"/>
        <v>27767.66852890552</v>
      </c>
      <c r="X597" s="72">
        <f t="shared" si="207"/>
        <v>13.677572971334701</v>
      </c>
    </row>
    <row r="598" spans="1:24">
      <c r="A598" s="74">
        <v>8192</v>
      </c>
      <c r="B598" s="74">
        <f t="shared" si="195"/>
        <v>19.733333333333334</v>
      </c>
      <c r="C598" s="78">
        <v>22.475000000000001</v>
      </c>
      <c r="D598" s="77">
        <f t="shared" si="194"/>
        <v>2040.1712046143057</v>
      </c>
      <c r="E598" s="59">
        <f t="shared" si="208"/>
        <v>0.6920000000000005</v>
      </c>
      <c r="F598" s="59">
        <f t="shared" si="209"/>
        <v>7.9199999999998738</v>
      </c>
      <c r="G598" s="59">
        <f t="shared" si="210"/>
        <v>3.9599999999999369</v>
      </c>
      <c r="H598" s="59">
        <f t="shared" si="210"/>
        <v>3.9599999999999369</v>
      </c>
      <c r="I598" s="60">
        <f t="shared" si="196"/>
        <v>5.7886399999999165</v>
      </c>
      <c r="J598" s="61">
        <f t="shared" si="197"/>
        <v>90.775137023995796</v>
      </c>
      <c r="K598" s="73">
        <f t="shared" si="198"/>
        <v>4.3848171391476628E+35</v>
      </c>
      <c r="L598" s="74">
        <f t="shared" si="211"/>
        <v>118.40000000000006</v>
      </c>
      <c r="M598" s="79">
        <v>592</v>
      </c>
      <c r="N598" s="51">
        <f t="shared" si="199"/>
        <v>592</v>
      </c>
      <c r="O598" s="51">
        <f t="shared" si="200"/>
        <v>10</v>
      </c>
      <c r="P598" s="51">
        <v>1</v>
      </c>
      <c r="R598" s="63">
        <f t="shared" si="201"/>
        <v>2.3260475591397213E+29</v>
      </c>
      <c r="S598" s="63">
        <f t="shared" si="202"/>
        <v>1.3770201550107151E+32</v>
      </c>
      <c r="T598" s="63">
        <f t="shared" si="203"/>
        <v>4.3848171391476629E+36</v>
      </c>
      <c r="U598" s="63">
        <f t="shared" si="204"/>
        <v>2.1924085695738314E+37</v>
      </c>
      <c r="V598" s="63">
        <f t="shared" si="205"/>
        <v>407415.46666666667</v>
      </c>
      <c r="W598" s="51">
        <f t="shared" si="206"/>
        <v>31842.795642403238</v>
      </c>
      <c r="X598" s="72">
        <f t="shared" si="207"/>
        <v>15.607903675134517</v>
      </c>
    </row>
    <row r="599" spans="1:24">
      <c r="A599" s="74">
        <v>8192</v>
      </c>
      <c r="B599" s="74">
        <f t="shared" si="195"/>
        <v>19.766666666666666</v>
      </c>
      <c r="C599" s="78">
        <v>22.475000000000001</v>
      </c>
      <c r="D599" s="77">
        <f t="shared" si="194"/>
        <v>2050.2200878592739</v>
      </c>
      <c r="E599" s="59">
        <f t="shared" si="208"/>
        <v>0.6930000000000005</v>
      </c>
      <c r="F599" s="59">
        <f t="shared" si="209"/>
        <v>7.9299999999998736</v>
      </c>
      <c r="G599" s="59">
        <f t="shared" si="210"/>
        <v>3.9649999999999368</v>
      </c>
      <c r="H599" s="59">
        <f t="shared" si="210"/>
        <v>3.9649999999999368</v>
      </c>
      <c r="I599" s="60">
        <f t="shared" si="196"/>
        <v>5.8024899999999162</v>
      </c>
      <c r="J599" s="61">
        <f t="shared" si="197"/>
        <v>91.222250850245771</v>
      </c>
      <c r="K599" s="73">
        <f t="shared" si="198"/>
        <v>5.0368322347017261E+35</v>
      </c>
      <c r="L599" s="74">
        <f t="shared" si="211"/>
        <v>118.60000000000005</v>
      </c>
      <c r="M599" s="79">
        <v>593</v>
      </c>
      <c r="N599" s="51">
        <f t="shared" si="199"/>
        <v>593</v>
      </c>
      <c r="O599" s="51">
        <f t="shared" si="200"/>
        <v>10</v>
      </c>
      <c r="P599" s="51">
        <v>1</v>
      </c>
      <c r="R599" s="63">
        <f t="shared" si="201"/>
        <v>2.3260475591397213E+29</v>
      </c>
      <c r="S599" s="63">
        <f t="shared" si="202"/>
        <v>1.3793462025698547E+32</v>
      </c>
      <c r="T599" s="63">
        <f t="shared" si="203"/>
        <v>5.0368322347017263E+36</v>
      </c>
      <c r="U599" s="63">
        <f t="shared" si="204"/>
        <v>2.5184161173508632E+37</v>
      </c>
      <c r="V599" s="63">
        <f t="shared" si="205"/>
        <v>407688.53333333333</v>
      </c>
      <c r="W599" s="51">
        <f t="shared" si="206"/>
        <v>36516.084397938845</v>
      </c>
      <c r="X599" s="72">
        <f t="shared" si="207"/>
        <v>17.810811929009493</v>
      </c>
    </row>
    <row r="600" spans="1:24">
      <c r="A600" s="74">
        <v>8192</v>
      </c>
      <c r="B600" s="74">
        <f t="shared" si="195"/>
        <v>19.8</v>
      </c>
      <c r="C600" s="78">
        <v>22.475000000000001</v>
      </c>
      <c r="D600" s="77">
        <f t="shared" si="194"/>
        <v>2060.3072605818043</v>
      </c>
      <c r="E600" s="59">
        <f t="shared" si="208"/>
        <v>0.69400000000000051</v>
      </c>
      <c r="F600" s="59">
        <f t="shared" si="209"/>
        <v>7.9399999999998734</v>
      </c>
      <c r="G600" s="59">
        <f t="shared" ref="G600:H615" si="212">G599+0.5%</f>
        <v>3.9699999999999367</v>
      </c>
      <c r="H600" s="59">
        <f t="shared" si="212"/>
        <v>3.9699999999999367</v>
      </c>
      <c r="I600" s="60">
        <f t="shared" si="196"/>
        <v>5.8163599999999152</v>
      </c>
      <c r="J600" s="61">
        <f t="shared" si="197"/>
        <v>91.67106832399574</v>
      </c>
      <c r="K600" s="73">
        <f t="shared" si="198"/>
        <v>5.7858009023979126E+35</v>
      </c>
      <c r="L600" s="74">
        <f t="shared" si="211"/>
        <v>118.80000000000007</v>
      </c>
      <c r="M600" s="79">
        <v>594</v>
      </c>
      <c r="N600" s="51">
        <f t="shared" si="199"/>
        <v>594</v>
      </c>
      <c r="O600" s="51">
        <f t="shared" si="200"/>
        <v>10</v>
      </c>
      <c r="P600" s="51">
        <v>1</v>
      </c>
      <c r="R600" s="63">
        <f t="shared" si="201"/>
        <v>2.3260475591397213E+29</v>
      </c>
      <c r="S600" s="63">
        <f t="shared" si="202"/>
        <v>1.3816722501289944E+32</v>
      </c>
      <c r="T600" s="63">
        <f t="shared" si="203"/>
        <v>5.7858009023979121E+36</v>
      </c>
      <c r="U600" s="63">
        <f t="shared" si="204"/>
        <v>2.8929004511989563E+37</v>
      </c>
      <c r="V600" s="63">
        <f t="shared" si="205"/>
        <v>407961.59999999998</v>
      </c>
      <c r="W600" s="51">
        <f t="shared" si="206"/>
        <v>41875.349974335404</v>
      </c>
      <c r="X600" s="72">
        <f t="shared" si="207"/>
        <v>20.324808233947756</v>
      </c>
    </row>
    <row r="601" spans="1:24">
      <c r="A601" s="74">
        <v>8192</v>
      </c>
      <c r="B601" s="74">
        <f t="shared" si="195"/>
        <v>19.833333333333332</v>
      </c>
      <c r="C601" s="78">
        <v>22.475000000000001</v>
      </c>
      <c r="D601" s="77">
        <f t="shared" si="194"/>
        <v>2070.4328230428732</v>
      </c>
      <c r="E601" s="59">
        <f t="shared" si="208"/>
        <v>0.69500000000000051</v>
      </c>
      <c r="F601" s="59">
        <f t="shared" si="209"/>
        <v>7.9499999999998732</v>
      </c>
      <c r="G601" s="59">
        <f t="shared" si="212"/>
        <v>3.9749999999999366</v>
      </c>
      <c r="H601" s="59">
        <f t="shared" si="212"/>
        <v>3.9749999999999366</v>
      </c>
      <c r="I601" s="60">
        <f t="shared" si="196"/>
        <v>5.830249999999916</v>
      </c>
      <c r="J601" s="61">
        <f t="shared" si="197"/>
        <v>92.121593906245735</v>
      </c>
      <c r="K601" s="73">
        <f t="shared" si="198"/>
        <v>6.646139978924842E+35</v>
      </c>
      <c r="L601" s="74">
        <f t="shared" si="211"/>
        <v>119.00000000000006</v>
      </c>
      <c r="M601" s="79">
        <v>595</v>
      </c>
      <c r="N601" s="51">
        <f t="shared" si="199"/>
        <v>595</v>
      </c>
      <c r="O601" s="51">
        <f t="shared" si="200"/>
        <v>10</v>
      </c>
      <c r="P601" s="51">
        <v>1</v>
      </c>
      <c r="R601" s="63">
        <f t="shared" si="201"/>
        <v>2.3260475591397213E+29</v>
      </c>
      <c r="S601" s="63">
        <f t="shared" si="202"/>
        <v>1.3839982976881342E+32</v>
      </c>
      <c r="T601" s="63">
        <f t="shared" si="203"/>
        <v>6.6461399789248415E+36</v>
      </c>
      <c r="U601" s="63">
        <f t="shared" si="204"/>
        <v>3.323069989462421E+37</v>
      </c>
      <c r="V601" s="63">
        <f t="shared" si="205"/>
        <v>408234.66666666663</v>
      </c>
      <c r="W601" s="51">
        <f t="shared" si="206"/>
        <v>48021.301688208157</v>
      </c>
      <c r="X601" s="72">
        <f t="shared" si="207"/>
        <v>23.193846790755675</v>
      </c>
    </row>
    <row r="602" spans="1:24">
      <c r="A602" s="74">
        <v>8192</v>
      </c>
      <c r="B602" s="74">
        <f t="shared" si="195"/>
        <v>19.866666666666667</v>
      </c>
      <c r="C602" s="78">
        <v>22.475000000000001</v>
      </c>
      <c r="D602" s="77">
        <f t="shared" si="194"/>
        <v>2080.5968756383036</v>
      </c>
      <c r="E602" s="59">
        <f t="shared" si="208"/>
        <v>0.69600000000000051</v>
      </c>
      <c r="F602" s="59">
        <f t="shared" si="209"/>
        <v>7.959999999999873</v>
      </c>
      <c r="G602" s="59">
        <f t="shared" si="212"/>
        <v>3.9799999999999365</v>
      </c>
      <c r="H602" s="59">
        <f t="shared" si="212"/>
        <v>3.9799999999999365</v>
      </c>
      <c r="I602" s="60">
        <f t="shared" si="196"/>
        <v>5.8441599999999152</v>
      </c>
      <c r="J602" s="61">
        <f t="shared" si="197"/>
        <v>92.573832063995695</v>
      </c>
      <c r="K602" s="73">
        <f t="shared" si="198"/>
        <v>7.6344100608709964E+35</v>
      </c>
      <c r="L602" s="74">
        <f t="shared" si="211"/>
        <v>119.20000000000007</v>
      </c>
      <c r="M602" s="79">
        <v>596</v>
      </c>
      <c r="N602" s="51">
        <f t="shared" si="199"/>
        <v>596</v>
      </c>
      <c r="O602" s="51">
        <f t="shared" si="200"/>
        <v>10</v>
      </c>
      <c r="P602" s="51">
        <v>1</v>
      </c>
      <c r="R602" s="63">
        <f t="shared" si="201"/>
        <v>2.3260475591397213E+29</v>
      </c>
      <c r="S602" s="63">
        <f t="shared" si="202"/>
        <v>1.3863243452472739E+32</v>
      </c>
      <c r="T602" s="63">
        <f t="shared" si="203"/>
        <v>7.6344100608709958E+36</v>
      </c>
      <c r="U602" s="63">
        <f t="shared" si="204"/>
        <v>3.8172050304354976E+37</v>
      </c>
      <c r="V602" s="63">
        <f t="shared" si="205"/>
        <v>408507.73333333334</v>
      </c>
      <c r="W602" s="51">
        <f t="shared" si="206"/>
        <v>55069.436579138142</v>
      </c>
      <c r="X602" s="72">
        <f t="shared" si="207"/>
        <v>26.468095393175798</v>
      </c>
    </row>
    <row r="603" spans="1:24">
      <c r="A603" s="74">
        <v>8192</v>
      </c>
      <c r="B603" s="74">
        <f t="shared" si="195"/>
        <v>19.899999999999999</v>
      </c>
      <c r="C603" s="78">
        <v>22.475000000000001</v>
      </c>
      <c r="D603" s="77">
        <f t="shared" si="194"/>
        <v>2090.799518898772</v>
      </c>
      <c r="E603" s="59">
        <f t="shared" si="208"/>
        <v>0.69700000000000051</v>
      </c>
      <c r="F603" s="59">
        <f t="shared" si="209"/>
        <v>7.9699999999998727</v>
      </c>
      <c r="G603" s="59">
        <f t="shared" si="212"/>
        <v>3.9849999999999364</v>
      </c>
      <c r="H603" s="59">
        <f t="shared" si="212"/>
        <v>3.9849999999999364</v>
      </c>
      <c r="I603" s="60">
        <f t="shared" si="196"/>
        <v>5.8580899999999154</v>
      </c>
      <c r="J603" s="61">
        <f t="shared" si="197"/>
        <v>93.027787270245696</v>
      </c>
      <c r="K603" s="73">
        <f t="shared" si="198"/>
        <v>8.7696342782953271E+35</v>
      </c>
      <c r="L603" s="74">
        <f t="shared" si="211"/>
        <v>119.40000000000006</v>
      </c>
      <c r="M603" s="79">
        <v>597</v>
      </c>
      <c r="N603" s="51">
        <f t="shared" si="199"/>
        <v>597</v>
      </c>
      <c r="O603" s="51">
        <f t="shared" si="200"/>
        <v>10</v>
      </c>
      <c r="P603" s="51">
        <v>1</v>
      </c>
      <c r="R603" s="63">
        <f t="shared" si="201"/>
        <v>2.3260475591397213E+29</v>
      </c>
      <c r="S603" s="63">
        <f t="shared" si="202"/>
        <v>1.3886503928064136E+32</v>
      </c>
      <c r="T603" s="63">
        <f t="shared" si="203"/>
        <v>8.7696342782953271E+36</v>
      </c>
      <c r="U603" s="63">
        <f t="shared" si="204"/>
        <v>4.3848171391476638E+37</v>
      </c>
      <c r="V603" s="63">
        <f t="shared" si="205"/>
        <v>408780.79999999999</v>
      </c>
      <c r="W603" s="51">
        <f t="shared" si="206"/>
        <v>63152.211123292196</v>
      </c>
      <c r="X603" s="72">
        <f t="shared" si="207"/>
        <v>30.204814260027465</v>
      </c>
    </row>
    <row r="604" spans="1:24">
      <c r="A604" s="74">
        <v>8192</v>
      </c>
      <c r="B604" s="74">
        <f t="shared" si="195"/>
        <v>19.933333333333334</v>
      </c>
      <c r="C604" s="78">
        <v>22.475000000000001</v>
      </c>
      <c r="D604" s="77">
        <f t="shared" si="194"/>
        <v>2101.0408534898024</v>
      </c>
      <c r="E604" s="59">
        <f t="shared" si="208"/>
        <v>0.69800000000000051</v>
      </c>
      <c r="F604" s="59">
        <f t="shared" si="209"/>
        <v>7.9799999999998725</v>
      </c>
      <c r="G604" s="59">
        <f t="shared" si="212"/>
        <v>3.9899999999999363</v>
      </c>
      <c r="H604" s="59">
        <f t="shared" si="212"/>
        <v>3.9899999999999363</v>
      </c>
      <c r="I604" s="60">
        <f t="shared" si="196"/>
        <v>5.8720399999999149</v>
      </c>
      <c r="J604" s="61">
        <f t="shared" si="197"/>
        <v>93.48346400399565</v>
      </c>
      <c r="K604" s="73">
        <f t="shared" si="198"/>
        <v>1.0073664469403454E+36</v>
      </c>
      <c r="L604" s="74">
        <f t="shared" si="211"/>
        <v>119.60000000000005</v>
      </c>
      <c r="M604" s="79">
        <v>598</v>
      </c>
      <c r="N604" s="51">
        <f t="shared" si="199"/>
        <v>598</v>
      </c>
      <c r="O604" s="51">
        <f t="shared" si="200"/>
        <v>10</v>
      </c>
      <c r="P604" s="51">
        <v>1</v>
      </c>
      <c r="R604" s="63">
        <f t="shared" si="201"/>
        <v>2.3260475591397213E+29</v>
      </c>
      <c r="S604" s="63">
        <f t="shared" si="202"/>
        <v>1.3909764403655534E+32</v>
      </c>
      <c r="T604" s="63">
        <f t="shared" si="203"/>
        <v>1.0073664469403454E+37</v>
      </c>
      <c r="U604" s="63">
        <f t="shared" si="204"/>
        <v>5.0368322347017265E+37</v>
      </c>
      <c r="V604" s="63">
        <f t="shared" si="205"/>
        <v>409053.8666666667</v>
      </c>
      <c r="W604" s="51">
        <f t="shared" si="206"/>
        <v>72421.531933035905</v>
      </c>
      <c r="X604" s="72">
        <f t="shared" si="207"/>
        <v>34.469359228662618</v>
      </c>
    </row>
    <row r="605" spans="1:24">
      <c r="A605" s="74">
        <v>8192</v>
      </c>
      <c r="B605" s="74">
        <f t="shared" si="195"/>
        <v>19.966666666666665</v>
      </c>
      <c r="C605" s="78">
        <v>22.475000000000001</v>
      </c>
      <c r="D605" s="77">
        <f t="shared" si="194"/>
        <v>2111.3209802117708</v>
      </c>
      <c r="E605" s="59">
        <f t="shared" si="208"/>
        <v>0.69900000000000051</v>
      </c>
      <c r="F605" s="59">
        <f t="shared" si="209"/>
        <v>7.9899999999998723</v>
      </c>
      <c r="G605" s="59">
        <f t="shared" si="212"/>
        <v>3.9949999999999362</v>
      </c>
      <c r="H605" s="59">
        <f t="shared" si="212"/>
        <v>3.9949999999999362</v>
      </c>
      <c r="I605" s="60">
        <f t="shared" si="196"/>
        <v>5.8860099999999145</v>
      </c>
      <c r="J605" s="61">
        <f t="shared" si="197"/>
        <v>93.940866750245632</v>
      </c>
      <c r="K605" s="73">
        <f t="shared" si="198"/>
        <v>1.1571601804795828E+36</v>
      </c>
      <c r="L605" s="74">
        <f t="shared" si="211"/>
        <v>119.80000000000007</v>
      </c>
      <c r="M605" s="79">
        <v>599</v>
      </c>
      <c r="N605" s="51">
        <f t="shared" si="199"/>
        <v>599</v>
      </c>
      <c r="O605" s="51">
        <f t="shared" si="200"/>
        <v>10</v>
      </c>
      <c r="P605" s="51">
        <v>1</v>
      </c>
      <c r="R605" s="63">
        <f t="shared" si="201"/>
        <v>2.3260475591397213E+29</v>
      </c>
      <c r="S605" s="63">
        <f t="shared" si="202"/>
        <v>1.3933024879246931E+32</v>
      </c>
      <c r="T605" s="63">
        <f t="shared" si="203"/>
        <v>1.1571601804795829E+37</v>
      </c>
      <c r="U605" s="63">
        <f t="shared" si="204"/>
        <v>5.7858009023979145E+37</v>
      </c>
      <c r="V605" s="63">
        <f t="shared" si="205"/>
        <v>409326.93333333335</v>
      </c>
      <c r="W605" s="51">
        <f t="shared" si="206"/>
        <v>83051.612303022499</v>
      </c>
      <c r="X605" s="72">
        <f t="shared" si="207"/>
        <v>39.336326916380195</v>
      </c>
    </row>
    <row r="606" spans="1:24">
      <c r="A606" s="74">
        <v>8192</v>
      </c>
      <c r="B606" s="74">
        <f t="shared" si="195"/>
        <v>20</v>
      </c>
      <c r="C606" s="78">
        <v>22.475000000000001</v>
      </c>
      <c r="D606" s="77">
        <f t="shared" si="194"/>
        <v>2121.6399999999016</v>
      </c>
      <c r="E606" s="59">
        <f t="shared" si="208"/>
        <v>0.70000000000000051</v>
      </c>
      <c r="F606" s="59">
        <f t="shared" si="209"/>
        <v>7.9999999999998721</v>
      </c>
      <c r="G606" s="59">
        <f t="shared" si="212"/>
        <v>3.9999999999999361</v>
      </c>
      <c r="H606" s="59">
        <f t="shared" si="212"/>
        <v>3.9999999999999361</v>
      </c>
      <c r="I606" s="60">
        <f t="shared" si="196"/>
        <v>5.8999999999999142</v>
      </c>
      <c r="J606" s="61">
        <f t="shared" si="197"/>
        <v>94.399999999995615</v>
      </c>
      <c r="K606" s="73">
        <f t="shared" si="198"/>
        <v>1.329227995784969E+36</v>
      </c>
      <c r="L606" s="74">
        <f t="shared" si="211"/>
        <v>120.00000000000006</v>
      </c>
      <c r="M606" s="79">
        <v>600</v>
      </c>
      <c r="N606" s="51">
        <f t="shared" si="199"/>
        <v>600</v>
      </c>
      <c r="O606" s="51">
        <f t="shared" si="200"/>
        <v>10</v>
      </c>
      <c r="P606" s="51">
        <v>14</v>
      </c>
      <c r="R606" s="63">
        <f t="shared" si="201"/>
        <v>3.2564665827956101E+30</v>
      </c>
      <c r="S606" s="63">
        <f t="shared" si="202"/>
        <v>1.9538799496773661E+33</v>
      </c>
      <c r="T606" s="63">
        <f t="shared" si="203"/>
        <v>1.329227995784969E+37</v>
      </c>
      <c r="U606" s="63">
        <f t="shared" si="204"/>
        <v>6.6461399789248448E+37</v>
      </c>
      <c r="V606" s="63">
        <f t="shared" si="205"/>
        <v>409600</v>
      </c>
      <c r="W606" s="51">
        <f t="shared" si="206"/>
        <v>6803.0177391628249</v>
      </c>
      <c r="X606" s="72">
        <f t="shared" si="207"/>
        <v>3.2064901393088086</v>
      </c>
    </row>
    <row r="607" spans="1:24">
      <c r="A607" s="74">
        <v>8192</v>
      </c>
      <c r="B607" s="74">
        <f t="shared" si="195"/>
        <v>20.033333333333335</v>
      </c>
      <c r="C607" s="78">
        <v>22.475000000000001</v>
      </c>
      <c r="D607" s="77">
        <f t="shared" si="194"/>
        <v>2131.9980139242698</v>
      </c>
      <c r="E607" s="59">
        <f t="shared" si="208"/>
        <v>0.70100000000000051</v>
      </c>
      <c r="F607" s="59">
        <f t="shared" si="209"/>
        <v>8.0099999999998719</v>
      </c>
      <c r="G607" s="59">
        <f t="shared" si="212"/>
        <v>4.0049999999999359</v>
      </c>
      <c r="H607" s="59">
        <f t="shared" si="212"/>
        <v>4.0049999999999359</v>
      </c>
      <c r="I607" s="60">
        <f t="shared" si="196"/>
        <v>5.9140099999999141</v>
      </c>
      <c r="J607" s="61">
        <f t="shared" si="197"/>
        <v>94.860868250245588</v>
      </c>
      <c r="K607" s="73">
        <f t="shared" si="198"/>
        <v>1.5268820121742002E+36</v>
      </c>
      <c r="L607" s="74">
        <f t="shared" si="211"/>
        <v>120.20000000000005</v>
      </c>
      <c r="M607" s="79">
        <v>601</v>
      </c>
      <c r="N607" s="51">
        <f t="shared" si="199"/>
        <v>601</v>
      </c>
      <c r="O607" s="51">
        <f t="shared" si="200"/>
        <v>10</v>
      </c>
      <c r="P607" s="51">
        <v>1</v>
      </c>
      <c r="R607" s="63">
        <f t="shared" si="201"/>
        <v>3.2564665827956101E+30</v>
      </c>
      <c r="S607" s="63">
        <f t="shared" si="202"/>
        <v>1.9571364162601617E+33</v>
      </c>
      <c r="T607" s="63">
        <f t="shared" si="203"/>
        <v>1.5268820121742001E+37</v>
      </c>
      <c r="U607" s="63">
        <f t="shared" si="204"/>
        <v>7.634410060871001E+37</v>
      </c>
      <c r="V607" s="63">
        <f t="shared" si="205"/>
        <v>409873.06666666665</v>
      </c>
      <c r="W607" s="51">
        <f t="shared" si="206"/>
        <v>7801.6125983281072</v>
      </c>
      <c r="X607" s="72">
        <f t="shared" si="207"/>
        <v>3.6592963724051697</v>
      </c>
    </row>
    <row r="608" spans="1:24">
      <c r="A608" s="74">
        <v>8192</v>
      </c>
      <c r="B608" s="74">
        <f t="shared" si="195"/>
        <v>20.066666666666666</v>
      </c>
      <c r="C608" s="78">
        <v>22.475000000000001</v>
      </c>
      <c r="D608" s="77">
        <f t="shared" si="194"/>
        <v>2142.3951231898</v>
      </c>
      <c r="E608" s="59">
        <f t="shared" si="208"/>
        <v>0.70200000000000051</v>
      </c>
      <c r="F608" s="59">
        <f t="shared" si="209"/>
        <v>8.0199999999998717</v>
      </c>
      <c r="G608" s="59">
        <f t="shared" si="212"/>
        <v>4.0099999999999358</v>
      </c>
      <c r="H608" s="59">
        <f t="shared" si="212"/>
        <v>4.0099999999999358</v>
      </c>
      <c r="I608" s="60">
        <f t="shared" si="196"/>
        <v>5.9280399999999132</v>
      </c>
      <c r="J608" s="61">
        <f t="shared" si="197"/>
        <v>95.323476003995552</v>
      </c>
      <c r="K608" s="73">
        <f t="shared" si="198"/>
        <v>1.7539268556590663E+36</v>
      </c>
      <c r="L608" s="74">
        <f t="shared" si="211"/>
        <v>120.40000000000006</v>
      </c>
      <c r="M608" s="79">
        <v>602</v>
      </c>
      <c r="N608" s="51">
        <f t="shared" si="199"/>
        <v>602</v>
      </c>
      <c r="O608" s="51">
        <f t="shared" si="200"/>
        <v>10</v>
      </c>
      <c r="P608" s="51">
        <v>1</v>
      </c>
      <c r="R608" s="63">
        <f t="shared" si="201"/>
        <v>3.2564665827956101E+30</v>
      </c>
      <c r="S608" s="63">
        <f t="shared" si="202"/>
        <v>1.9603928828429573E+33</v>
      </c>
      <c r="T608" s="63">
        <f t="shared" si="203"/>
        <v>1.7539268556590664E+37</v>
      </c>
      <c r="U608" s="63">
        <f t="shared" si="204"/>
        <v>8.7696342782953313E+37</v>
      </c>
      <c r="V608" s="63">
        <f t="shared" si="205"/>
        <v>410146.1333333333</v>
      </c>
      <c r="W608" s="51">
        <f t="shared" si="206"/>
        <v>8946.8130139073219</v>
      </c>
      <c r="X608" s="72">
        <f t="shared" si="207"/>
        <v>4.176079807625058</v>
      </c>
    </row>
    <row r="609" spans="1:24">
      <c r="A609" s="74">
        <v>8192</v>
      </c>
      <c r="B609" s="74">
        <f t="shared" si="195"/>
        <v>20.100000000000001</v>
      </c>
      <c r="C609" s="78">
        <v>22.475000000000001</v>
      </c>
      <c r="D609" s="77">
        <f t="shared" si="194"/>
        <v>2152.8314291362685</v>
      </c>
      <c r="E609" s="59">
        <f t="shared" si="208"/>
        <v>0.70300000000000051</v>
      </c>
      <c r="F609" s="59">
        <f t="shared" si="209"/>
        <v>8.0299999999998715</v>
      </c>
      <c r="G609" s="59">
        <f t="shared" si="212"/>
        <v>4.0149999999999357</v>
      </c>
      <c r="H609" s="59">
        <f t="shared" si="212"/>
        <v>4.0149999999999357</v>
      </c>
      <c r="I609" s="60">
        <f t="shared" si="196"/>
        <v>5.9420899999999133</v>
      </c>
      <c r="J609" s="61">
        <f t="shared" si="197"/>
        <v>95.787827770245528</v>
      </c>
      <c r="K609" s="73">
        <f t="shared" si="198"/>
        <v>2.014732893880691E+36</v>
      </c>
      <c r="L609" s="74">
        <f t="shared" si="211"/>
        <v>120.60000000000005</v>
      </c>
      <c r="M609" s="79">
        <v>603</v>
      </c>
      <c r="N609" s="51">
        <f t="shared" si="199"/>
        <v>603</v>
      </c>
      <c r="O609" s="51">
        <f t="shared" si="200"/>
        <v>10</v>
      </c>
      <c r="P609" s="51">
        <v>1</v>
      </c>
      <c r="R609" s="63">
        <f t="shared" si="201"/>
        <v>3.2564665827956101E+30</v>
      </c>
      <c r="S609" s="63">
        <f t="shared" si="202"/>
        <v>1.9636493494257529E+33</v>
      </c>
      <c r="T609" s="63">
        <f t="shared" si="203"/>
        <v>2.014732893880691E+37</v>
      </c>
      <c r="U609" s="63">
        <f t="shared" si="204"/>
        <v>1.0073664469403455E+38</v>
      </c>
      <c r="V609" s="63">
        <f t="shared" si="205"/>
        <v>410419.20000000001</v>
      </c>
      <c r="W609" s="51">
        <f t="shared" si="206"/>
        <v>10260.145959714635</v>
      </c>
      <c r="X609" s="72">
        <f t="shared" si="207"/>
        <v>4.7658845095136311</v>
      </c>
    </row>
    <row r="610" spans="1:24">
      <c r="A610" s="74">
        <v>8192</v>
      </c>
      <c r="B610" s="74">
        <f t="shared" si="195"/>
        <v>20.133333333333333</v>
      </c>
      <c r="C610" s="78">
        <v>22.475000000000001</v>
      </c>
      <c r="D610" s="77">
        <f t="shared" si="194"/>
        <v>2163.307033238299</v>
      </c>
      <c r="E610" s="59">
        <f t="shared" si="208"/>
        <v>0.70400000000000051</v>
      </c>
      <c r="F610" s="59">
        <f t="shared" si="209"/>
        <v>8.0399999999998712</v>
      </c>
      <c r="G610" s="59">
        <f t="shared" si="212"/>
        <v>4.0199999999999356</v>
      </c>
      <c r="H610" s="59">
        <f t="shared" si="212"/>
        <v>4.0199999999999356</v>
      </c>
      <c r="I610" s="60">
        <f t="shared" si="196"/>
        <v>5.9561599999999126</v>
      </c>
      <c r="J610" s="61">
        <f t="shared" si="197"/>
        <v>96.253928063995502</v>
      </c>
      <c r="K610" s="73">
        <f t="shared" si="198"/>
        <v>2.3143203609591665E+36</v>
      </c>
      <c r="L610" s="74">
        <f t="shared" si="211"/>
        <v>120.80000000000007</v>
      </c>
      <c r="M610" s="79">
        <v>604</v>
      </c>
      <c r="N610" s="51">
        <f t="shared" si="199"/>
        <v>604</v>
      </c>
      <c r="O610" s="51">
        <f t="shared" si="200"/>
        <v>10</v>
      </c>
      <c r="P610" s="51">
        <v>1</v>
      </c>
      <c r="R610" s="63">
        <f t="shared" si="201"/>
        <v>3.2564665827956101E+30</v>
      </c>
      <c r="S610" s="63">
        <f t="shared" si="202"/>
        <v>1.9669058160085485E+33</v>
      </c>
      <c r="T610" s="63">
        <f t="shared" si="203"/>
        <v>2.3143203609591667E+37</v>
      </c>
      <c r="U610" s="63">
        <f t="shared" si="204"/>
        <v>1.1571601804795833E+38</v>
      </c>
      <c r="V610" s="63">
        <f t="shared" si="205"/>
        <v>410692.26666666666</v>
      </c>
      <c r="W610" s="51">
        <f t="shared" si="206"/>
        <v>11766.2998508776</v>
      </c>
      <c r="X610" s="72">
        <f t="shared" si="207"/>
        <v>5.4390336970635103</v>
      </c>
    </row>
    <row r="611" spans="1:24">
      <c r="A611" s="74">
        <v>8192</v>
      </c>
      <c r="B611" s="74">
        <f t="shared" si="195"/>
        <v>20.166666666666668</v>
      </c>
      <c r="C611" s="78">
        <v>22.475000000000001</v>
      </c>
      <c r="D611" s="77">
        <f t="shared" si="194"/>
        <v>2173.8220371053676</v>
      </c>
      <c r="E611" s="59">
        <f t="shared" si="208"/>
        <v>0.70500000000000052</v>
      </c>
      <c r="F611" s="59">
        <f t="shared" si="209"/>
        <v>8.049999999999871</v>
      </c>
      <c r="G611" s="59">
        <f t="shared" si="212"/>
        <v>4.0249999999999355</v>
      </c>
      <c r="H611" s="59">
        <f t="shared" si="212"/>
        <v>4.0249999999999355</v>
      </c>
      <c r="I611" s="60">
        <f t="shared" si="196"/>
        <v>5.970249999999913</v>
      </c>
      <c r="J611" s="61">
        <f t="shared" si="197"/>
        <v>96.721781406245498</v>
      </c>
      <c r="K611" s="73">
        <f t="shared" si="198"/>
        <v>2.6584559915699392E+36</v>
      </c>
      <c r="L611" s="74">
        <f t="shared" si="211"/>
        <v>121.00000000000006</v>
      </c>
      <c r="M611" s="79">
        <v>605</v>
      </c>
      <c r="N611" s="51">
        <f t="shared" si="199"/>
        <v>605</v>
      </c>
      <c r="O611" s="51">
        <f t="shared" si="200"/>
        <v>10</v>
      </c>
      <c r="P611" s="51">
        <v>1</v>
      </c>
      <c r="R611" s="63">
        <f t="shared" si="201"/>
        <v>3.2564665827956101E+30</v>
      </c>
      <c r="S611" s="63">
        <f t="shared" si="202"/>
        <v>1.9701622825913441E+33</v>
      </c>
      <c r="T611" s="63">
        <f t="shared" si="203"/>
        <v>2.6584559915699394E+37</v>
      </c>
      <c r="U611" s="63">
        <f t="shared" si="204"/>
        <v>1.3292279957849697E+38</v>
      </c>
      <c r="V611" s="63">
        <f t="shared" si="205"/>
        <v>410965.33333333337</v>
      </c>
      <c r="W611" s="51">
        <f t="shared" si="206"/>
        <v>13493.588904124619</v>
      </c>
      <c r="X611" s="72">
        <f t="shared" si="207"/>
        <v>6.2073107521223321</v>
      </c>
    </row>
    <row r="612" spans="1:24">
      <c r="A612" s="74">
        <v>8192</v>
      </c>
      <c r="B612" s="74">
        <f t="shared" si="195"/>
        <v>20.2</v>
      </c>
      <c r="C612" s="78">
        <v>22.475000000000001</v>
      </c>
      <c r="D612" s="77">
        <f t="shared" si="194"/>
        <v>2184.3765424817984</v>
      </c>
      <c r="E612" s="59">
        <f t="shared" si="208"/>
        <v>0.70600000000000052</v>
      </c>
      <c r="F612" s="59">
        <f t="shared" si="209"/>
        <v>8.0599999999998708</v>
      </c>
      <c r="G612" s="59">
        <f t="shared" si="212"/>
        <v>4.0299999999999354</v>
      </c>
      <c r="H612" s="59">
        <f t="shared" si="212"/>
        <v>4.0299999999999354</v>
      </c>
      <c r="I612" s="60">
        <f t="shared" si="196"/>
        <v>5.9843599999999126</v>
      </c>
      <c r="J612" s="61">
        <f t="shared" si="197"/>
        <v>97.191392323995473</v>
      </c>
      <c r="K612" s="73">
        <f t="shared" si="198"/>
        <v>3.0537640243484003E+36</v>
      </c>
      <c r="L612" s="74">
        <f t="shared" si="211"/>
        <v>121.20000000000006</v>
      </c>
      <c r="M612" s="79">
        <v>606</v>
      </c>
      <c r="N612" s="51">
        <f t="shared" si="199"/>
        <v>606</v>
      </c>
      <c r="O612" s="51">
        <f t="shared" si="200"/>
        <v>10</v>
      </c>
      <c r="P612" s="51">
        <v>1</v>
      </c>
      <c r="R612" s="63">
        <f t="shared" si="201"/>
        <v>3.2564665827956101E+30</v>
      </c>
      <c r="S612" s="63">
        <f t="shared" si="202"/>
        <v>1.9734187491741397E+33</v>
      </c>
      <c r="T612" s="63">
        <f t="shared" si="203"/>
        <v>3.0537640243484002E+37</v>
      </c>
      <c r="U612" s="63">
        <f t="shared" si="204"/>
        <v>1.5268820121742002E+38</v>
      </c>
      <c r="V612" s="63">
        <f t="shared" si="205"/>
        <v>411238.40000000002</v>
      </c>
      <c r="W612" s="51">
        <f t="shared" si="206"/>
        <v>15474.48571483562</v>
      </c>
      <c r="X612" s="72">
        <f t="shared" si="207"/>
        <v>7.0841658541407648</v>
      </c>
    </row>
    <row r="613" spans="1:24">
      <c r="A613" s="74">
        <v>8192</v>
      </c>
      <c r="B613" s="74">
        <f t="shared" si="195"/>
        <v>20.233333333333334</v>
      </c>
      <c r="C613" s="78">
        <v>22.475000000000001</v>
      </c>
      <c r="D613" s="77">
        <f t="shared" si="194"/>
        <v>2194.9706512467665</v>
      </c>
      <c r="E613" s="59">
        <f t="shared" si="208"/>
        <v>0.70700000000000052</v>
      </c>
      <c r="F613" s="59">
        <f t="shared" si="209"/>
        <v>8.0699999999998706</v>
      </c>
      <c r="G613" s="59">
        <f t="shared" si="212"/>
        <v>4.0349999999999353</v>
      </c>
      <c r="H613" s="59">
        <f t="shared" si="212"/>
        <v>4.0349999999999353</v>
      </c>
      <c r="I613" s="60">
        <f t="shared" si="196"/>
        <v>5.9984899999999124</v>
      </c>
      <c r="J613" s="61">
        <f t="shared" si="197"/>
        <v>97.662765350245451</v>
      </c>
      <c r="K613" s="73">
        <f t="shared" si="198"/>
        <v>3.5078537113181338E+36</v>
      </c>
      <c r="L613" s="74">
        <f t="shared" si="211"/>
        <v>121.40000000000006</v>
      </c>
      <c r="M613" s="79">
        <v>607</v>
      </c>
      <c r="N613" s="51">
        <f t="shared" si="199"/>
        <v>607</v>
      </c>
      <c r="O613" s="51">
        <f t="shared" si="200"/>
        <v>10</v>
      </c>
      <c r="P613" s="51">
        <v>1</v>
      </c>
      <c r="R613" s="63">
        <f t="shared" si="201"/>
        <v>3.2564665827956101E+30</v>
      </c>
      <c r="S613" s="63">
        <f t="shared" si="202"/>
        <v>1.9766752157569353E+33</v>
      </c>
      <c r="T613" s="63">
        <f t="shared" si="203"/>
        <v>3.5078537113181337E+37</v>
      </c>
      <c r="U613" s="63">
        <f t="shared" si="204"/>
        <v>1.7539268556590666E+38</v>
      </c>
      <c r="V613" s="63">
        <f t="shared" si="205"/>
        <v>411511.46666666667</v>
      </c>
      <c r="W613" s="51">
        <f t="shared" si="206"/>
        <v>17746.232073714036</v>
      </c>
      <c r="X613" s="72">
        <f t="shared" si="207"/>
        <v>8.0849518710575872</v>
      </c>
    </row>
    <row r="614" spans="1:24">
      <c r="A614" s="74">
        <v>8192</v>
      </c>
      <c r="B614" s="74">
        <f t="shared" si="195"/>
        <v>20.266666666666666</v>
      </c>
      <c r="C614" s="78">
        <v>22.475000000000001</v>
      </c>
      <c r="D614" s="77">
        <f t="shared" si="194"/>
        <v>2205.604465414297</v>
      </c>
      <c r="E614" s="59">
        <f t="shared" si="208"/>
        <v>0.70800000000000052</v>
      </c>
      <c r="F614" s="59">
        <f t="shared" si="209"/>
        <v>8.0799999999998704</v>
      </c>
      <c r="G614" s="59">
        <f t="shared" si="212"/>
        <v>4.0399999999999352</v>
      </c>
      <c r="H614" s="59">
        <f t="shared" si="212"/>
        <v>4.0399999999999352</v>
      </c>
      <c r="I614" s="60">
        <f t="shared" si="196"/>
        <v>6.0126399999999123</v>
      </c>
      <c r="J614" s="61">
        <f t="shared" si="197"/>
        <v>98.13590502399542</v>
      </c>
      <c r="K614" s="73">
        <f t="shared" si="198"/>
        <v>4.0294657877613844E+36</v>
      </c>
      <c r="L614" s="74">
        <f t="shared" si="211"/>
        <v>121.60000000000007</v>
      </c>
      <c r="M614" s="79">
        <v>608</v>
      </c>
      <c r="N614" s="51">
        <f t="shared" si="199"/>
        <v>608</v>
      </c>
      <c r="O614" s="51">
        <f t="shared" si="200"/>
        <v>10</v>
      </c>
      <c r="P614" s="51">
        <v>1</v>
      </c>
      <c r="R614" s="63">
        <f t="shared" si="201"/>
        <v>3.2564665827956101E+30</v>
      </c>
      <c r="S614" s="63">
        <f t="shared" si="202"/>
        <v>1.9799316823397309E+33</v>
      </c>
      <c r="T614" s="63">
        <f t="shared" si="203"/>
        <v>4.0294657877613843E+37</v>
      </c>
      <c r="U614" s="63">
        <f t="shared" si="204"/>
        <v>2.0147328938806921E+38</v>
      </c>
      <c r="V614" s="63">
        <f t="shared" si="205"/>
        <v>411784.53333333333</v>
      </c>
      <c r="W614" s="51">
        <f t="shared" si="206"/>
        <v>20351.539518776081</v>
      </c>
      <c r="X614" s="72">
        <f t="shared" si="207"/>
        <v>9.2271936504958436</v>
      </c>
    </row>
    <row r="615" spans="1:24">
      <c r="A615" s="74">
        <v>8192</v>
      </c>
      <c r="B615" s="74">
        <f t="shared" si="195"/>
        <v>20.3</v>
      </c>
      <c r="C615" s="78">
        <v>22.475000000000001</v>
      </c>
      <c r="D615" s="77">
        <f t="shared" si="194"/>
        <v>2216.2780871332648</v>
      </c>
      <c r="E615" s="59">
        <f t="shared" si="208"/>
        <v>0.70900000000000052</v>
      </c>
      <c r="F615" s="59">
        <f t="shared" si="209"/>
        <v>8.0899999999998702</v>
      </c>
      <c r="G615" s="59">
        <f t="shared" si="212"/>
        <v>4.0449999999999351</v>
      </c>
      <c r="H615" s="59">
        <f t="shared" si="212"/>
        <v>4.0449999999999351</v>
      </c>
      <c r="I615" s="60">
        <f t="shared" si="196"/>
        <v>6.0268099999999114</v>
      </c>
      <c r="J615" s="61">
        <f t="shared" si="197"/>
        <v>98.610815890245377</v>
      </c>
      <c r="K615" s="73">
        <f t="shared" si="198"/>
        <v>4.6286407219183354E+36</v>
      </c>
      <c r="L615" s="74">
        <f t="shared" si="211"/>
        <v>121.80000000000005</v>
      </c>
      <c r="M615" s="79">
        <v>609</v>
      </c>
      <c r="N615" s="51">
        <f t="shared" si="199"/>
        <v>609</v>
      </c>
      <c r="O615" s="51">
        <f t="shared" si="200"/>
        <v>10</v>
      </c>
      <c r="P615" s="51">
        <v>1</v>
      </c>
      <c r="R615" s="63">
        <f t="shared" si="201"/>
        <v>3.2564665827956101E+30</v>
      </c>
      <c r="S615" s="63">
        <f t="shared" si="202"/>
        <v>1.9831881489225265E+33</v>
      </c>
      <c r="T615" s="63">
        <f t="shared" si="203"/>
        <v>4.6286407219183354E+37</v>
      </c>
      <c r="U615" s="63">
        <f t="shared" si="204"/>
        <v>2.3143203609591677E+38</v>
      </c>
      <c r="V615" s="63">
        <f t="shared" si="205"/>
        <v>412057.59999999998</v>
      </c>
      <c r="W615" s="51">
        <f t="shared" si="206"/>
        <v>23339.39280765213</v>
      </c>
      <c r="X615" s="72">
        <f t="shared" si="207"/>
        <v>10.530895442747177</v>
      </c>
    </row>
    <row r="616" spans="1:24">
      <c r="A616" s="74">
        <v>8192</v>
      </c>
      <c r="B616" s="74">
        <f t="shared" si="195"/>
        <v>20.333333333333332</v>
      </c>
      <c r="C616" s="78">
        <v>22.475000000000001</v>
      </c>
      <c r="D616" s="77">
        <f t="shared" si="194"/>
        <v>2226.9916186873957</v>
      </c>
      <c r="E616" s="59">
        <f t="shared" si="208"/>
        <v>0.71000000000000052</v>
      </c>
      <c r="F616" s="59">
        <f t="shared" si="209"/>
        <v>8.09999999999987</v>
      </c>
      <c r="G616" s="59">
        <f t="shared" ref="G616:H631" si="213">G615+0.5%</f>
        <v>4.049999999999935</v>
      </c>
      <c r="H616" s="59">
        <f t="shared" si="213"/>
        <v>4.049999999999935</v>
      </c>
      <c r="I616" s="60">
        <f t="shared" si="196"/>
        <v>6.0409999999999107</v>
      </c>
      <c r="J616" s="61">
        <f t="shared" si="197"/>
        <v>99.087502499995352</v>
      </c>
      <c r="K616" s="73">
        <f t="shared" si="198"/>
        <v>5.3169119831398795E+36</v>
      </c>
      <c r="L616" s="74">
        <f t="shared" si="211"/>
        <v>122.00000000000007</v>
      </c>
      <c r="M616" s="79">
        <v>610</v>
      </c>
      <c r="N616" s="51">
        <f t="shared" si="199"/>
        <v>610</v>
      </c>
      <c r="O616" s="51">
        <f t="shared" si="200"/>
        <v>10</v>
      </c>
      <c r="P616" s="51">
        <v>1</v>
      </c>
      <c r="R616" s="63">
        <f t="shared" si="201"/>
        <v>3.2564665827956101E+30</v>
      </c>
      <c r="S616" s="63">
        <f t="shared" si="202"/>
        <v>1.9864446155053221E+33</v>
      </c>
      <c r="T616" s="63">
        <f t="shared" si="203"/>
        <v>5.3169119831398798E+37</v>
      </c>
      <c r="U616" s="63">
        <f t="shared" si="204"/>
        <v>2.6584559915699398E+38</v>
      </c>
      <c r="V616" s="63">
        <f t="shared" si="205"/>
        <v>412330.66666666663</v>
      </c>
      <c r="W616" s="51">
        <f t="shared" si="206"/>
        <v>26765.971432771792</v>
      </c>
      <c r="X616" s="72">
        <f t="shared" si="207"/>
        <v>12.018891857593896</v>
      </c>
    </row>
    <row r="617" spans="1:24">
      <c r="A617" s="74">
        <v>8192</v>
      </c>
      <c r="B617" s="74">
        <f t="shared" si="195"/>
        <v>20.366666666666667</v>
      </c>
      <c r="C617" s="78">
        <v>22.475000000000001</v>
      </c>
      <c r="D617" s="77">
        <f t="shared" si="194"/>
        <v>2237.7451624952641</v>
      </c>
      <c r="E617" s="59">
        <f t="shared" si="208"/>
        <v>0.71100000000000052</v>
      </c>
      <c r="F617" s="59">
        <f t="shared" si="209"/>
        <v>8.1099999999998698</v>
      </c>
      <c r="G617" s="59">
        <f t="shared" si="213"/>
        <v>4.0549999999999349</v>
      </c>
      <c r="H617" s="59">
        <f t="shared" si="213"/>
        <v>4.0549999999999349</v>
      </c>
      <c r="I617" s="60">
        <f t="shared" si="196"/>
        <v>6.0552099999999109</v>
      </c>
      <c r="J617" s="61">
        <f t="shared" si="197"/>
        <v>99.565969410245344</v>
      </c>
      <c r="K617" s="73">
        <f t="shared" si="198"/>
        <v>6.1075280486968042E+36</v>
      </c>
      <c r="L617" s="74">
        <f t="shared" si="211"/>
        <v>122.20000000000006</v>
      </c>
      <c r="M617" s="79">
        <v>611</v>
      </c>
      <c r="N617" s="51">
        <f t="shared" si="199"/>
        <v>611</v>
      </c>
      <c r="O617" s="51">
        <f t="shared" si="200"/>
        <v>10</v>
      </c>
      <c r="P617" s="51">
        <v>1</v>
      </c>
      <c r="R617" s="63">
        <f t="shared" si="201"/>
        <v>3.2564665827956101E+30</v>
      </c>
      <c r="S617" s="63">
        <f t="shared" si="202"/>
        <v>1.9897010820881177E+33</v>
      </c>
      <c r="T617" s="63">
        <f t="shared" si="203"/>
        <v>6.1075280486968042E+37</v>
      </c>
      <c r="U617" s="63">
        <f t="shared" si="204"/>
        <v>3.0537640243484019E+38</v>
      </c>
      <c r="V617" s="63">
        <f t="shared" si="205"/>
        <v>412603.73333333334</v>
      </c>
      <c r="W617" s="51">
        <f t="shared" si="206"/>
        <v>30695.706524354799</v>
      </c>
      <c r="X617" s="72">
        <f t="shared" si="207"/>
        <v>13.717248522672099</v>
      </c>
    </row>
    <row r="618" spans="1:24">
      <c r="A618" s="74">
        <v>8192</v>
      </c>
      <c r="B618" s="74">
        <f t="shared" si="195"/>
        <v>20.399999999999999</v>
      </c>
      <c r="C618" s="78">
        <v>22.475000000000001</v>
      </c>
      <c r="D618" s="77">
        <f t="shared" si="194"/>
        <v>2248.5388211102945</v>
      </c>
      <c r="E618" s="59">
        <f t="shared" si="208"/>
        <v>0.71200000000000052</v>
      </c>
      <c r="F618" s="59">
        <f t="shared" si="209"/>
        <v>8.1199999999998695</v>
      </c>
      <c r="G618" s="59">
        <f t="shared" si="213"/>
        <v>4.0599999999999348</v>
      </c>
      <c r="H618" s="59">
        <f t="shared" si="213"/>
        <v>4.0599999999999348</v>
      </c>
      <c r="I618" s="60">
        <f t="shared" si="196"/>
        <v>6.0694399999999105</v>
      </c>
      <c r="J618" s="61">
        <f t="shared" si="197"/>
        <v>100.0462211839953</v>
      </c>
      <c r="K618" s="73">
        <f t="shared" si="198"/>
        <v>7.0157074226362699E+36</v>
      </c>
      <c r="L618" s="74">
        <f t="shared" si="211"/>
        <v>122.40000000000008</v>
      </c>
      <c r="M618" s="79">
        <v>612</v>
      </c>
      <c r="N618" s="51">
        <f t="shared" si="199"/>
        <v>612</v>
      </c>
      <c r="O618" s="51">
        <f t="shared" si="200"/>
        <v>10</v>
      </c>
      <c r="P618" s="51">
        <v>1</v>
      </c>
      <c r="R618" s="63">
        <f t="shared" si="201"/>
        <v>3.2564665827956101E+30</v>
      </c>
      <c r="S618" s="63">
        <f t="shared" si="202"/>
        <v>1.9929575486709133E+33</v>
      </c>
      <c r="T618" s="63">
        <f t="shared" si="203"/>
        <v>7.0157074226362702E+37</v>
      </c>
      <c r="U618" s="63">
        <f t="shared" si="204"/>
        <v>3.5078537113181348E+38</v>
      </c>
      <c r="V618" s="63">
        <f t="shared" si="205"/>
        <v>412876.79999999999</v>
      </c>
      <c r="W618" s="51">
        <f t="shared" si="206"/>
        <v>35202.493035112493</v>
      </c>
      <c r="X618" s="72">
        <f t="shared" si="207"/>
        <v>15.655719485301141</v>
      </c>
    </row>
    <row r="619" spans="1:24">
      <c r="A619" s="74">
        <v>8192</v>
      </c>
      <c r="B619" s="74">
        <f t="shared" si="195"/>
        <v>20.433333333333334</v>
      </c>
      <c r="C619" s="78">
        <v>22.475000000000001</v>
      </c>
      <c r="D619" s="77">
        <f t="shared" si="194"/>
        <v>2259.3726972207628</v>
      </c>
      <c r="E619" s="59">
        <f t="shared" si="208"/>
        <v>0.71300000000000052</v>
      </c>
      <c r="F619" s="59">
        <f t="shared" si="209"/>
        <v>8.1299999999998693</v>
      </c>
      <c r="G619" s="59">
        <f t="shared" si="213"/>
        <v>4.0649999999999347</v>
      </c>
      <c r="H619" s="59">
        <f t="shared" si="213"/>
        <v>4.0649999999999347</v>
      </c>
      <c r="I619" s="60">
        <f t="shared" si="196"/>
        <v>6.0836899999999101</v>
      </c>
      <c r="J619" s="61">
        <f t="shared" si="197"/>
        <v>100.52826239024529</v>
      </c>
      <c r="K619" s="73">
        <f t="shared" si="198"/>
        <v>8.0589315755227712E+36</v>
      </c>
      <c r="L619" s="74">
        <f t="shared" si="211"/>
        <v>122.60000000000007</v>
      </c>
      <c r="M619" s="79">
        <v>613</v>
      </c>
      <c r="N619" s="51">
        <f t="shared" si="199"/>
        <v>613</v>
      </c>
      <c r="O619" s="51">
        <f t="shared" si="200"/>
        <v>10</v>
      </c>
      <c r="P619" s="51">
        <v>1</v>
      </c>
      <c r="R619" s="63">
        <f t="shared" si="201"/>
        <v>3.2564665827956101E+30</v>
      </c>
      <c r="S619" s="63">
        <f t="shared" si="202"/>
        <v>1.9962140152537089E+33</v>
      </c>
      <c r="T619" s="63">
        <f t="shared" si="203"/>
        <v>8.0589315755227715E+37</v>
      </c>
      <c r="U619" s="63">
        <f t="shared" si="204"/>
        <v>4.0294657877613857E+38</v>
      </c>
      <c r="V619" s="63">
        <f t="shared" si="205"/>
        <v>413149.8666666667</v>
      </c>
      <c r="W619" s="51">
        <f t="shared" si="206"/>
        <v>40371.080024195304</v>
      </c>
      <c r="X619" s="72">
        <f t="shared" si="207"/>
        <v>17.868269397897684</v>
      </c>
    </row>
    <row r="620" spans="1:24">
      <c r="A620" s="74">
        <v>8192</v>
      </c>
      <c r="B620" s="74">
        <f t="shared" si="195"/>
        <v>20.466666666666665</v>
      </c>
      <c r="C620" s="78">
        <v>22.475000000000001</v>
      </c>
      <c r="D620" s="77">
        <f t="shared" si="194"/>
        <v>2270.2468936497939</v>
      </c>
      <c r="E620" s="59">
        <f t="shared" si="208"/>
        <v>0.71400000000000052</v>
      </c>
      <c r="F620" s="59">
        <f t="shared" si="209"/>
        <v>8.1399999999998691</v>
      </c>
      <c r="G620" s="59">
        <f t="shared" si="213"/>
        <v>4.0699999999999346</v>
      </c>
      <c r="H620" s="59">
        <f t="shared" si="213"/>
        <v>4.0699999999999346</v>
      </c>
      <c r="I620" s="60">
        <f t="shared" si="196"/>
        <v>6.0979599999999108</v>
      </c>
      <c r="J620" s="61">
        <f t="shared" si="197"/>
        <v>101.01209760399527</v>
      </c>
      <c r="K620" s="73">
        <f t="shared" si="198"/>
        <v>9.2572814438366707E+36</v>
      </c>
      <c r="L620" s="74">
        <f t="shared" si="211"/>
        <v>122.80000000000005</v>
      </c>
      <c r="M620" s="79">
        <v>614</v>
      </c>
      <c r="N620" s="51">
        <f t="shared" si="199"/>
        <v>614</v>
      </c>
      <c r="O620" s="51">
        <f t="shared" si="200"/>
        <v>10</v>
      </c>
      <c r="P620" s="51">
        <v>1</v>
      </c>
      <c r="R620" s="63">
        <f t="shared" si="201"/>
        <v>3.2564665827956101E+30</v>
      </c>
      <c r="S620" s="63">
        <f t="shared" si="202"/>
        <v>1.9994704818365045E+33</v>
      </c>
      <c r="T620" s="63">
        <f t="shared" si="203"/>
        <v>9.2572814438366707E+37</v>
      </c>
      <c r="U620" s="63">
        <f t="shared" si="204"/>
        <v>4.6286407219183354E+38</v>
      </c>
      <c r="V620" s="63">
        <f t="shared" si="205"/>
        <v>413422.93333333335</v>
      </c>
      <c r="W620" s="51">
        <f t="shared" si="206"/>
        <v>46298.665211270833</v>
      </c>
      <c r="X620" s="72">
        <f t="shared" si="207"/>
        <v>20.393669666843213</v>
      </c>
    </row>
    <row r="621" spans="1:24">
      <c r="A621" s="74">
        <v>8192</v>
      </c>
      <c r="B621" s="74">
        <f t="shared" si="195"/>
        <v>20.5</v>
      </c>
      <c r="C621" s="78">
        <v>22.475000000000001</v>
      </c>
      <c r="D621" s="77">
        <f t="shared" si="194"/>
        <v>2281.1615133553619</v>
      </c>
      <c r="E621" s="59">
        <f t="shared" si="208"/>
        <v>0.71500000000000052</v>
      </c>
      <c r="F621" s="59">
        <f t="shared" si="209"/>
        <v>8.1499999999998689</v>
      </c>
      <c r="G621" s="59">
        <f t="shared" si="213"/>
        <v>4.0749999999999345</v>
      </c>
      <c r="H621" s="59">
        <f t="shared" si="213"/>
        <v>4.0749999999999345</v>
      </c>
      <c r="I621" s="60">
        <f t="shared" si="196"/>
        <v>6.1122499999999098</v>
      </c>
      <c r="J621" s="61">
        <f t="shared" si="197"/>
        <v>101.49773140624524</v>
      </c>
      <c r="K621" s="73">
        <f t="shared" si="198"/>
        <v>1.0633823966279764E+37</v>
      </c>
      <c r="L621" s="74">
        <f t="shared" si="211"/>
        <v>123.00000000000007</v>
      </c>
      <c r="M621" s="79">
        <v>615</v>
      </c>
      <c r="N621" s="51">
        <f t="shared" si="199"/>
        <v>615</v>
      </c>
      <c r="O621" s="51">
        <f t="shared" si="200"/>
        <v>10</v>
      </c>
      <c r="P621" s="51">
        <v>1</v>
      </c>
      <c r="R621" s="63">
        <f t="shared" si="201"/>
        <v>3.2564665827956101E+30</v>
      </c>
      <c r="S621" s="63">
        <f t="shared" si="202"/>
        <v>2.0027269484193001E+33</v>
      </c>
      <c r="T621" s="63">
        <f t="shared" si="203"/>
        <v>1.0633823966279763E+38</v>
      </c>
      <c r="U621" s="63">
        <f t="shared" si="204"/>
        <v>5.3169119831398819E+38</v>
      </c>
      <c r="V621" s="63">
        <f t="shared" si="205"/>
        <v>413696</v>
      </c>
      <c r="W621" s="51">
        <f t="shared" si="206"/>
        <v>53096.723817856255</v>
      </c>
      <c r="X621" s="72">
        <f t="shared" si="207"/>
        <v>23.276179046066865</v>
      </c>
    </row>
    <row r="622" spans="1:24">
      <c r="A622" s="74">
        <v>8192</v>
      </c>
      <c r="B622" s="74">
        <f t="shared" si="195"/>
        <v>20.533333333333335</v>
      </c>
      <c r="C622" s="78">
        <v>22.475000000000001</v>
      </c>
      <c r="D622" s="77">
        <f t="shared" si="194"/>
        <v>2292.1166594302927</v>
      </c>
      <c r="E622" s="59">
        <f t="shared" si="208"/>
        <v>0.71600000000000052</v>
      </c>
      <c r="F622" s="59">
        <f t="shared" si="209"/>
        <v>8.1599999999998687</v>
      </c>
      <c r="G622" s="59">
        <f t="shared" si="213"/>
        <v>4.0799999999999343</v>
      </c>
      <c r="H622" s="59">
        <f t="shared" si="213"/>
        <v>4.0799999999999343</v>
      </c>
      <c r="I622" s="60">
        <f t="shared" si="196"/>
        <v>6.1265599999999099</v>
      </c>
      <c r="J622" s="61">
        <f t="shared" si="197"/>
        <v>101.98516838399522</v>
      </c>
      <c r="K622" s="73">
        <f t="shared" si="198"/>
        <v>1.2215056097393611E+37</v>
      </c>
      <c r="L622" s="74">
        <f t="shared" si="211"/>
        <v>123.20000000000006</v>
      </c>
      <c r="M622" s="79">
        <v>616</v>
      </c>
      <c r="N622" s="51">
        <f t="shared" si="199"/>
        <v>616</v>
      </c>
      <c r="O622" s="51">
        <f t="shared" si="200"/>
        <v>10</v>
      </c>
      <c r="P622" s="51">
        <v>1</v>
      </c>
      <c r="R622" s="63">
        <f t="shared" si="201"/>
        <v>3.2564665827956101E+30</v>
      </c>
      <c r="S622" s="63">
        <f t="shared" si="202"/>
        <v>2.0059834150020957E+33</v>
      </c>
      <c r="T622" s="63">
        <f t="shared" si="203"/>
        <v>1.221505609739361E+38</v>
      </c>
      <c r="U622" s="63">
        <f t="shared" si="204"/>
        <v>6.1075280486968053E+38</v>
      </c>
      <c r="V622" s="63">
        <f t="shared" si="205"/>
        <v>413969.06666666665</v>
      </c>
      <c r="W622" s="51">
        <f t="shared" si="206"/>
        <v>60893.106124612939</v>
      </c>
      <c r="X622" s="72">
        <f t="shared" si="207"/>
        <v>26.566320642574958</v>
      </c>
    </row>
    <row r="623" spans="1:24">
      <c r="A623" s="74">
        <v>8192</v>
      </c>
      <c r="B623" s="74">
        <f t="shared" si="195"/>
        <v>20.566666666666666</v>
      </c>
      <c r="C623" s="78">
        <v>22.475000000000001</v>
      </c>
      <c r="D623" s="77">
        <f t="shared" si="194"/>
        <v>2303.1124351022609</v>
      </c>
      <c r="E623" s="59">
        <f t="shared" si="208"/>
        <v>0.71700000000000053</v>
      </c>
      <c r="F623" s="59">
        <f t="shared" si="209"/>
        <v>8.1699999999998685</v>
      </c>
      <c r="G623" s="59">
        <f t="shared" si="213"/>
        <v>4.0849999999999342</v>
      </c>
      <c r="H623" s="59">
        <f t="shared" si="213"/>
        <v>4.0849999999999342</v>
      </c>
      <c r="I623" s="60">
        <f t="shared" si="196"/>
        <v>6.1408899999999091</v>
      </c>
      <c r="J623" s="61">
        <f t="shared" si="197"/>
        <v>102.4744131302452</v>
      </c>
      <c r="K623" s="73">
        <f t="shared" si="198"/>
        <v>1.4031414845272545E+37</v>
      </c>
      <c r="L623" s="74">
        <f t="shared" si="211"/>
        <v>123.40000000000008</v>
      </c>
      <c r="M623" s="79">
        <v>617</v>
      </c>
      <c r="N623" s="51">
        <f t="shared" si="199"/>
        <v>617</v>
      </c>
      <c r="O623" s="51">
        <f t="shared" si="200"/>
        <v>10</v>
      </c>
      <c r="P623" s="51">
        <v>1</v>
      </c>
      <c r="R623" s="63">
        <f t="shared" si="201"/>
        <v>3.2564665827956101E+30</v>
      </c>
      <c r="S623" s="63">
        <f t="shared" si="202"/>
        <v>2.0092398815848913E+33</v>
      </c>
      <c r="T623" s="63">
        <f t="shared" si="203"/>
        <v>1.4031414845272544E+38</v>
      </c>
      <c r="U623" s="63">
        <f t="shared" si="204"/>
        <v>7.0157074226362726E+38</v>
      </c>
      <c r="V623" s="63">
        <f t="shared" si="205"/>
        <v>414242.1333333333</v>
      </c>
      <c r="W623" s="51">
        <f t="shared" si="206"/>
        <v>69834.443233351223</v>
      </c>
      <c r="X623" s="72">
        <f t="shared" si="207"/>
        <v>30.321768997895447</v>
      </c>
    </row>
    <row r="624" spans="1:24">
      <c r="A624" s="74">
        <v>8192</v>
      </c>
      <c r="B624" s="74">
        <f t="shared" si="195"/>
        <v>20.6</v>
      </c>
      <c r="C624" s="78">
        <v>22.475000000000001</v>
      </c>
      <c r="D624" s="77">
        <f t="shared" si="194"/>
        <v>2314.1489437337909</v>
      </c>
      <c r="E624" s="59">
        <f t="shared" si="208"/>
        <v>0.71800000000000053</v>
      </c>
      <c r="F624" s="59">
        <f t="shared" si="209"/>
        <v>8.1799999999998683</v>
      </c>
      <c r="G624" s="59">
        <f t="shared" si="213"/>
        <v>4.0899999999999341</v>
      </c>
      <c r="H624" s="59">
        <f t="shared" si="213"/>
        <v>4.0899999999999341</v>
      </c>
      <c r="I624" s="60">
        <f t="shared" si="196"/>
        <v>6.1552399999999086</v>
      </c>
      <c r="J624" s="61">
        <f t="shared" si="197"/>
        <v>102.96547024399514</v>
      </c>
      <c r="K624" s="73">
        <f t="shared" si="198"/>
        <v>1.6117863151045547E+37</v>
      </c>
      <c r="L624" s="74">
        <f t="shared" si="211"/>
        <v>123.60000000000007</v>
      </c>
      <c r="M624" s="79">
        <v>618</v>
      </c>
      <c r="N624" s="51">
        <f t="shared" si="199"/>
        <v>618</v>
      </c>
      <c r="O624" s="51">
        <f t="shared" si="200"/>
        <v>10</v>
      </c>
      <c r="P624" s="51">
        <v>1</v>
      </c>
      <c r="R624" s="63">
        <f t="shared" si="201"/>
        <v>3.2564665827956101E+30</v>
      </c>
      <c r="S624" s="63">
        <f t="shared" si="202"/>
        <v>2.012496348167687E+33</v>
      </c>
      <c r="T624" s="63">
        <f t="shared" si="203"/>
        <v>1.6117863151045547E+38</v>
      </c>
      <c r="U624" s="63">
        <f t="shared" si="204"/>
        <v>8.058931575522773E+38</v>
      </c>
      <c r="V624" s="63">
        <f t="shared" si="205"/>
        <v>414515.20000000001</v>
      </c>
      <c r="W624" s="51">
        <f t="shared" si="206"/>
        <v>80088.906326316283</v>
      </c>
      <c r="X624" s="72">
        <f t="shared" si="207"/>
        <v>34.608362846816547</v>
      </c>
    </row>
    <row r="625" spans="1:24">
      <c r="A625" s="74">
        <v>8192</v>
      </c>
      <c r="B625" s="74">
        <f t="shared" si="195"/>
        <v>20.633333333333333</v>
      </c>
      <c r="C625" s="78">
        <v>22.475000000000001</v>
      </c>
      <c r="D625" s="77">
        <f t="shared" si="194"/>
        <v>2325.2262888222594</v>
      </c>
      <c r="E625" s="59">
        <f t="shared" si="208"/>
        <v>0.71900000000000053</v>
      </c>
      <c r="F625" s="59">
        <f t="shared" si="209"/>
        <v>8.1899999999998681</v>
      </c>
      <c r="G625" s="59">
        <f t="shared" si="213"/>
        <v>4.094999999999934</v>
      </c>
      <c r="H625" s="59">
        <f t="shared" si="213"/>
        <v>4.094999999999934</v>
      </c>
      <c r="I625" s="60">
        <f t="shared" si="196"/>
        <v>6.169609999999909</v>
      </c>
      <c r="J625" s="61">
        <f t="shared" si="197"/>
        <v>103.45834433024514</v>
      </c>
      <c r="K625" s="73">
        <f t="shared" si="198"/>
        <v>1.8514562887673351E+37</v>
      </c>
      <c r="L625" s="74">
        <f t="shared" si="211"/>
        <v>123.80000000000005</v>
      </c>
      <c r="M625" s="79">
        <v>619</v>
      </c>
      <c r="N625" s="51">
        <f t="shared" si="199"/>
        <v>619</v>
      </c>
      <c r="O625" s="51">
        <f t="shared" si="200"/>
        <v>10</v>
      </c>
      <c r="P625" s="51">
        <v>1</v>
      </c>
      <c r="R625" s="63">
        <f t="shared" si="201"/>
        <v>3.2564665827956101E+30</v>
      </c>
      <c r="S625" s="63">
        <f t="shared" si="202"/>
        <v>2.0157528147504826E+33</v>
      </c>
      <c r="T625" s="63">
        <f t="shared" si="203"/>
        <v>1.8514562887673349E+38</v>
      </c>
      <c r="U625" s="63">
        <f t="shared" si="204"/>
        <v>9.2572814438366753E+38</v>
      </c>
      <c r="V625" s="63">
        <f t="shared" si="205"/>
        <v>414788.26666666666</v>
      </c>
      <c r="W625" s="51">
        <f t="shared" si="206"/>
        <v>91849.371372278853</v>
      </c>
      <c r="X625" s="72">
        <f t="shared" si="207"/>
        <v>39.501261367039284</v>
      </c>
    </row>
    <row r="626" spans="1:24">
      <c r="A626" s="74">
        <v>8192</v>
      </c>
      <c r="B626" s="74">
        <f t="shared" si="195"/>
        <v>20.666666666666668</v>
      </c>
      <c r="C626" s="78">
        <v>22.475000000000001</v>
      </c>
      <c r="D626" s="77">
        <f t="shared" si="194"/>
        <v>2336.3445739998901</v>
      </c>
      <c r="E626" s="59">
        <f t="shared" si="208"/>
        <v>0.72000000000000053</v>
      </c>
      <c r="F626" s="59">
        <f t="shared" si="209"/>
        <v>8.1999999999998678</v>
      </c>
      <c r="G626" s="59">
        <f t="shared" si="213"/>
        <v>4.0999999999999339</v>
      </c>
      <c r="H626" s="59">
        <f t="shared" si="213"/>
        <v>4.0999999999999339</v>
      </c>
      <c r="I626" s="60">
        <f t="shared" si="196"/>
        <v>6.1839999999999087</v>
      </c>
      <c r="J626" s="61">
        <f t="shared" si="197"/>
        <v>103.95303999999511</v>
      </c>
      <c r="K626" s="73">
        <f t="shared" si="198"/>
        <v>2.1267647932559532E+37</v>
      </c>
      <c r="L626" s="74">
        <f t="shared" si="211"/>
        <v>124.00000000000007</v>
      </c>
      <c r="M626" s="79">
        <v>620</v>
      </c>
      <c r="N626" s="51">
        <f t="shared" si="199"/>
        <v>620</v>
      </c>
      <c r="O626" s="51">
        <f t="shared" si="200"/>
        <v>10</v>
      </c>
      <c r="P626" s="51">
        <v>14</v>
      </c>
      <c r="R626" s="63">
        <f t="shared" si="201"/>
        <v>4.5590532159138541E+31</v>
      </c>
      <c r="S626" s="63">
        <f t="shared" si="202"/>
        <v>2.8266129938665894E+34</v>
      </c>
      <c r="T626" s="63">
        <f t="shared" si="203"/>
        <v>2.126764793255953E+38</v>
      </c>
      <c r="U626" s="63">
        <f t="shared" si="204"/>
        <v>1.0633823966279765E+39</v>
      </c>
      <c r="V626" s="63">
        <f t="shared" si="205"/>
        <v>415061.33333333337</v>
      </c>
      <c r="W626" s="51">
        <f t="shared" si="206"/>
        <v>7524.0749188897707</v>
      </c>
      <c r="X626" s="72">
        <f t="shared" si="207"/>
        <v>3.22044744710252</v>
      </c>
    </row>
    <row r="627" spans="1:24">
      <c r="A627" s="74">
        <v>8192</v>
      </c>
      <c r="B627" s="74">
        <f t="shared" si="195"/>
        <v>20.7</v>
      </c>
      <c r="C627" s="78">
        <v>22.475000000000001</v>
      </c>
      <c r="D627" s="77">
        <f t="shared" si="194"/>
        <v>2347.5039030337584</v>
      </c>
      <c r="E627" s="59">
        <f t="shared" si="208"/>
        <v>0.72100000000000053</v>
      </c>
      <c r="F627" s="59">
        <f t="shared" si="209"/>
        <v>8.2099999999998676</v>
      </c>
      <c r="G627" s="59">
        <f t="shared" si="213"/>
        <v>4.1049999999999338</v>
      </c>
      <c r="H627" s="59">
        <f t="shared" si="213"/>
        <v>4.1049999999999338</v>
      </c>
      <c r="I627" s="60">
        <f t="shared" si="196"/>
        <v>6.1984099999999085</v>
      </c>
      <c r="J627" s="61">
        <f t="shared" si="197"/>
        <v>104.44956187024509</v>
      </c>
      <c r="K627" s="73">
        <f t="shared" si="198"/>
        <v>2.4430112194787231E+37</v>
      </c>
      <c r="L627" s="74">
        <f t="shared" si="211"/>
        <v>124.20000000000006</v>
      </c>
      <c r="M627" s="79">
        <v>621</v>
      </c>
      <c r="N627" s="51">
        <f t="shared" si="199"/>
        <v>621</v>
      </c>
      <c r="O627" s="51">
        <f t="shared" si="200"/>
        <v>10</v>
      </c>
      <c r="P627" s="51">
        <v>1</v>
      </c>
      <c r="R627" s="63">
        <f t="shared" si="201"/>
        <v>4.5590532159138541E+31</v>
      </c>
      <c r="S627" s="63">
        <f t="shared" si="202"/>
        <v>2.8311720470825034E+34</v>
      </c>
      <c r="T627" s="63">
        <f t="shared" si="203"/>
        <v>2.4430112194787232E+38</v>
      </c>
      <c r="U627" s="63">
        <f t="shared" si="204"/>
        <v>1.2215056097393617E+39</v>
      </c>
      <c r="V627" s="63">
        <f t="shared" si="205"/>
        <v>415334.40000000002</v>
      </c>
      <c r="W627" s="51">
        <f t="shared" si="206"/>
        <v>8628.9747809435448</v>
      </c>
      <c r="X627" s="72">
        <f t="shared" si="207"/>
        <v>3.6758084916459692</v>
      </c>
    </row>
    <row r="628" spans="1:24">
      <c r="A628" s="74">
        <v>8192</v>
      </c>
      <c r="B628" s="74">
        <f t="shared" si="195"/>
        <v>20.733333333333334</v>
      </c>
      <c r="C628" s="78">
        <v>22.475000000000001</v>
      </c>
      <c r="D628" s="77">
        <f t="shared" si="194"/>
        <v>2358.7043798257891</v>
      </c>
      <c r="E628" s="59">
        <f t="shared" si="208"/>
        <v>0.72200000000000053</v>
      </c>
      <c r="F628" s="59">
        <f t="shared" si="209"/>
        <v>8.2199999999998674</v>
      </c>
      <c r="G628" s="59">
        <f t="shared" si="213"/>
        <v>4.1099999999999337</v>
      </c>
      <c r="H628" s="59">
        <f t="shared" si="213"/>
        <v>4.1099999999999337</v>
      </c>
      <c r="I628" s="60">
        <f t="shared" si="196"/>
        <v>6.2128399999999084</v>
      </c>
      <c r="J628" s="61">
        <f t="shared" si="197"/>
        <v>104.94791456399507</v>
      </c>
      <c r="K628" s="73">
        <f t="shared" si="198"/>
        <v>2.8062829690545099E+37</v>
      </c>
      <c r="L628" s="74">
        <f t="shared" si="211"/>
        <v>124.40000000000006</v>
      </c>
      <c r="M628" s="79">
        <v>622</v>
      </c>
      <c r="N628" s="51">
        <f t="shared" si="199"/>
        <v>622</v>
      </c>
      <c r="O628" s="51">
        <f t="shared" si="200"/>
        <v>10</v>
      </c>
      <c r="P628" s="51">
        <v>1</v>
      </c>
      <c r="R628" s="63">
        <f t="shared" si="201"/>
        <v>4.5590532159138541E+31</v>
      </c>
      <c r="S628" s="63">
        <f t="shared" si="202"/>
        <v>2.8357311002984174E+34</v>
      </c>
      <c r="T628" s="63">
        <f t="shared" si="203"/>
        <v>2.80628296905451E+38</v>
      </c>
      <c r="U628" s="63">
        <f t="shared" si="204"/>
        <v>1.4031414845272551E+39</v>
      </c>
      <c r="V628" s="63">
        <f t="shared" si="205"/>
        <v>415607.46666666667</v>
      </c>
      <c r="W628" s="51">
        <f t="shared" si="206"/>
        <v>9896.1533015566656</v>
      </c>
      <c r="X628" s="72">
        <f t="shared" si="207"/>
        <v>4.1955886401871112</v>
      </c>
    </row>
    <row r="629" spans="1:24">
      <c r="A629" s="74">
        <v>8192</v>
      </c>
      <c r="B629" s="74">
        <f t="shared" si="195"/>
        <v>20.766666666666666</v>
      </c>
      <c r="C629" s="78">
        <v>22.475000000000001</v>
      </c>
      <c r="D629" s="77">
        <f t="shared" si="194"/>
        <v>2369.946108412757</v>
      </c>
      <c r="E629" s="59">
        <f t="shared" si="208"/>
        <v>0.72300000000000053</v>
      </c>
      <c r="F629" s="59">
        <f t="shared" si="209"/>
        <v>8.2299999999998672</v>
      </c>
      <c r="G629" s="59">
        <f t="shared" si="213"/>
        <v>4.1149999999999336</v>
      </c>
      <c r="H629" s="59">
        <f t="shared" si="213"/>
        <v>4.1149999999999336</v>
      </c>
      <c r="I629" s="60">
        <f t="shared" si="196"/>
        <v>6.2272899999999076</v>
      </c>
      <c r="J629" s="61">
        <f t="shared" si="197"/>
        <v>105.44810271024502</v>
      </c>
      <c r="K629" s="73">
        <f t="shared" si="198"/>
        <v>3.2235726302091104E+37</v>
      </c>
      <c r="L629" s="74">
        <f t="shared" si="211"/>
        <v>124.60000000000007</v>
      </c>
      <c r="M629" s="79">
        <v>623</v>
      </c>
      <c r="N629" s="51">
        <f t="shared" si="199"/>
        <v>623</v>
      </c>
      <c r="O629" s="51">
        <f t="shared" si="200"/>
        <v>10</v>
      </c>
      <c r="P629" s="51">
        <v>1</v>
      </c>
      <c r="R629" s="63">
        <f t="shared" si="201"/>
        <v>4.5590532159138541E+31</v>
      </c>
      <c r="S629" s="63">
        <f t="shared" si="202"/>
        <v>2.8402901535143309E+34</v>
      </c>
      <c r="T629" s="63">
        <f t="shared" si="203"/>
        <v>3.2235726302091105E+38</v>
      </c>
      <c r="U629" s="63">
        <f t="shared" si="204"/>
        <v>1.6117863151045552E+39</v>
      </c>
      <c r="V629" s="63">
        <f t="shared" si="205"/>
        <v>415880.53333333333</v>
      </c>
      <c r="W629" s="51">
        <f t="shared" si="206"/>
        <v>11349.448316822627</v>
      </c>
      <c r="X629" s="72">
        <f t="shared" si="207"/>
        <v>4.788905653396391</v>
      </c>
    </row>
    <row r="630" spans="1:24">
      <c r="A630" s="74">
        <v>8192</v>
      </c>
      <c r="B630" s="74">
        <f t="shared" si="195"/>
        <v>20.8</v>
      </c>
      <c r="C630" s="78">
        <v>22.475000000000001</v>
      </c>
      <c r="D630" s="77">
        <f t="shared" si="194"/>
        <v>2381.2291929662883</v>
      </c>
      <c r="E630" s="59">
        <f t="shared" si="208"/>
        <v>0.72400000000000053</v>
      </c>
      <c r="F630" s="59">
        <f t="shared" si="209"/>
        <v>8.239999999999867</v>
      </c>
      <c r="G630" s="59">
        <f t="shared" si="213"/>
        <v>4.1199999999999335</v>
      </c>
      <c r="H630" s="59">
        <f t="shared" si="213"/>
        <v>4.1199999999999335</v>
      </c>
      <c r="I630" s="60">
        <f t="shared" si="196"/>
        <v>6.2417599999999078</v>
      </c>
      <c r="J630" s="61">
        <f t="shared" si="197"/>
        <v>105.95013094399502</v>
      </c>
      <c r="K630" s="73">
        <f t="shared" si="198"/>
        <v>3.7029125775346716E+37</v>
      </c>
      <c r="L630" s="74">
        <f t="shared" si="211"/>
        <v>124.80000000000005</v>
      </c>
      <c r="M630" s="79">
        <v>624</v>
      </c>
      <c r="N630" s="51">
        <f t="shared" si="199"/>
        <v>624</v>
      </c>
      <c r="O630" s="51">
        <f t="shared" si="200"/>
        <v>10</v>
      </c>
      <c r="P630" s="51">
        <v>1</v>
      </c>
      <c r="R630" s="63">
        <f t="shared" si="201"/>
        <v>4.5590532159138541E+31</v>
      </c>
      <c r="S630" s="63">
        <f t="shared" si="202"/>
        <v>2.844849206730245E+34</v>
      </c>
      <c r="T630" s="63">
        <f t="shared" si="203"/>
        <v>3.7029125775346713E+38</v>
      </c>
      <c r="U630" s="63">
        <f t="shared" si="204"/>
        <v>1.8514562887673357E+39</v>
      </c>
      <c r="V630" s="63">
        <f t="shared" si="205"/>
        <v>416153.59999999998</v>
      </c>
      <c r="W630" s="51">
        <f t="shared" si="206"/>
        <v>13016.199835036774</v>
      </c>
      <c r="X630" s="72">
        <f t="shared" si="207"/>
        <v>5.466168428257232</v>
      </c>
    </row>
    <row r="631" spans="1:24">
      <c r="A631" s="74">
        <v>8192</v>
      </c>
      <c r="B631" s="74">
        <f t="shared" si="195"/>
        <v>20.833333333333332</v>
      </c>
      <c r="C631" s="78">
        <v>22.475000000000001</v>
      </c>
      <c r="D631" s="77">
        <f t="shared" si="194"/>
        <v>2392.5537377928563</v>
      </c>
      <c r="E631" s="59">
        <f t="shared" si="208"/>
        <v>0.72500000000000053</v>
      </c>
      <c r="F631" s="59">
        <f t="shared" si="209"/>
        <v>8.2499999999998668</v>
      </c>
      <c r="G631" s="59">
        <f t="shared" si="213"/>
        <v>4.1249999999999334</v>
      </c>
      <c r="H631" s="59">
        <f t="shared" si="213"/>
        <v>4.1249999999999334</v>
      </c>
      <c r="I631" s="60">
        <f t="shared" si="196"/>
        <v>6.2562499999999073</v>
      </c>
      <c r="J631" s="61">
        <f t="shared" si="197"/>
        <v>106.45400390624499</v>
      </c>
      <c r="K631" s="73">
        <f t="shared" si="198"/>
        <v>4.2535295865119084E+37</v>
      </c>
      <c r="L631" s="74">
        <f t="shared" si="211"/>
        <v>125.00000000000007</v>
      </c>
      <c r="M631" s="79">
        <v>625</v>
      </c>
      <c r="N631" s="51">
        <f t="shared" si="199"/>
        <v>625</v>
      </c>
      <c r="O631" s="51">
        <f t="shared" si="200"/>
        <v>10</v>
      </c>
      <c r="P631" s="51">
        <v>1</v>
      </c>
      <c r="R631" s="63">
        <f t="shared" si="201"/>
        <v>4.5590532159138541E+31</v>
      </c>
      <c r="S631" s="63">
        <f t="shared" si="202"/>
        <v>2.849408259946159E+34</v>
      </c>
      <c r="T631" s="63">
        <f t="shared" si="203"/>
        <v>4.2535295865119084E+38</v>
      </c>
      <c r="U631" s="63">
        <f t="shared" si="204"/>
        <v>2.1267647932559543E+39</v>
      </c>
      <c r="V631" s="63">
        <f t="shared" si="205"/>
        <v>416426.66666666663</v>
      </c>
      <c r="W631" s="51">
        <f t="shared" si="206"/>
        <v>14927.764639077312</v>
      </c>
      <c r="X631" s="72">
        <f t="shared" si="207"/>
        <v>6.2392599185037554</v>
      </c>
    </row>
    <row r="632" spans="1:24">
      <c r="A632" s="74">
        <v>8192</v>
      </c>
      <c r="B632" s="74">
        <f t="shared" si="195"/>
        <v>20.866666666666667</v>
      </c>
      <c r="C632" s="78">
        <v>22.475000000000001</v>
      </c>
      <c r="D632" s="77">
        <f t="shared" si="194"/>
        <v>2403.9198473337869</v>
      </c>
      <c r="E632" s="59">
        <f t="shared" si="208"/>
        <v>0.72600000000000053</v>
      </c>
      <c r="F632" s="59">
        <f t="shared" si="209"/>
        <v>8.2599999999998666</v>
      </c>
      <c r="G632" s="59">
        <f t="shared" ref="G632:H647" si="214">G631+0.5%</f>
        <v>4.1299999999999333</v>
      </c>
      <c r="H632" s="59">
        <f t="shared" si="214"/>
        <v>4.1299999999999333</v>
      </c>
      <c r="I632" s="60">
        <f t="shared" si="196"/>
        <v>6.2707599999999069</v>
      </c>
      <c r="J632" s="61">
        <f t="shared" si="197"/>
        <v>106.95972624399496</v>
      </c>
      <c r="K632" s="73">
        <f t="shared" si="198"/>
        <v>4.8860224389574481E+37</v>
      </c>
      <c r="L632" s="74">
        <f t="shared" si="211"/>
        <v>125.20000000000006</v>
      </c>
      <c r="M632" s="79">
        <v>626</v>
      </c>
      <c r="N632" s="51">
        <f t="shared" si="199"/>
        <v>626</v>
      </c>
      <c r="O632" s="51">
        <f t="shared" si="200"/>
        <v>10</v>
      </c>
      <c r="P632" s="51">
        <v>1</v>
      </c>
      <c r="R632" s="63">
        <f t="shared" si="201"/>
        <v>4.5590532159138541E+31</v>
      </c>
      <c r="S632" s="63">
        <f t="shared" si="202"/>
        <v>2.8539673131620725E+34</v>
      </c>
      <c r="T632" s="63">
        <f t="shared" si="203"/>
        <v>4.8860224389574479E+38</v>
      </c>
      <c r="U632" s="63">
        <f t="shared" si="204"/>
        <v>2.4430112194787239E+39</v>
      </c>
      <c r="V632" s="63">
        <f t="shared" si="205"/>
        <v>416699.73333333334</v>
      </c>
      <c r="W632" s="51">
        <f t="shared" si="206"/>
        <v>17120.106514268187</v>
      </c>
      <c r="X632" s="72">
        <f t="shared" si="207"/>
        <v>7.1217459821949882</v>
      </c>
    </row>
    <row r="633" spans="1:24">
      <c r="A633" s="74">
        <v>8192</v>
      </c>
      <c r="B633" s="74">
        <f t="shared" si="195"/>
        <v>20.9</v>
      </c>
      <c r="C633" s="78">
        <v>22.475000000000001</v>
      </c>
      <c r="D633" s="77">
        <f t="shared" si="194"/>
        <v>2415.327626165255</v>
      </c>
      <c r="E633" s="59">
        <f t="shared" si="208"/>
        <v>0.72700000000000053</v>
      </c>
      <c r="F633" s="59">
        <f t="shared" si="209"/>
        <v>8.2699999999998663</v>
      </c>
      <c r="G633" s="59">
        <f t="shared" si="214"/>
        <v>4.1349999999999332</v>
      </c>
      <c r="H633" s="59">
        <f t="shared" si="214"/>
        <v>4.1349999999999332</v>
      </c>
      <c r="I633" s="60">
        <f t="shared" si="196"/>
        <v>6.2852899999999066</v>
      </c>
      <c r="J633" s="61">
        <f t="shared" si="197"/>
        <v>107.46730261024493</v>
      </c>
      <c r="K633" s="73">
        <f t="shared" si="198"/>
        <v>5.6125659381090216E+37</v>
      </c>
      <c r="L633" s="74">
        <f t="shared" si="211"/>
        <v>125.40000000000006</v>
      </c>
      <c r="M633" s="79">
        <v>627</v>
      </c>
      <c r="N633" s="51">
        <f t="shared" si="199"/>
        <v>627</v>
      </c>
      <c r="O633" s="51">
        <f t="shared" si="200"/>
        <v>10</v>
      </c>
      <c r="P633" s="51">
        <v>1</v>
      </c>
      <c r="R633" s="63">
        <f t="shared" si="201"/>
        <v>4.5590532159138541E+31</v>
      </c>
      <c r="S633" s="63">
        <f t="shared" si="202"/>
        <v>2.8585263663779865E+34</v>
      </c>
      <c r="T633" s="63">
        <f t="shared" si="203"/>
        <v>5.6125659381090214E+38</v>
      </c>
      <c r="U633" s="63">
        <f t="shared" si="204"/>
        <v>2.8062829690545109E+39</v>
      </c>
      <c r="V633" s="63">
        <f t="shared" si="205"/>
        <v>416972.79999999999</v>
      </c>
      <c r="W633" s="51">
        <f t="shared" si="206"/>
        <v>19634.473217123599</v>
      </c>
      <c r="X633" s="72">
        <f t="shared" si="207"/>
        <v>8.1291138330151416</v>
      </c>
    </row>
    <row r="634" spans="1:24">
      <c r="A634" s="74">
        <v>8192</v>
      </c>
      <c r="B634" s="74">
        <f t="shared" si="195"/>
        <v>20.933333333333334</v>
      </c>
      <c r="C634" s="78">
        <v>22.475000000000001</v>
      </c>
      <c r="D634" s="77">
        <f t="shared" si="194"/>
        <v>2426.7771789982858</v>
      </c>
      <c r="E634" s="59">
        <f t="shared" si="208"/>
        <v>0.72800000000000054</v>
      </c>
      <c r="F634" s="59">
        <f t="shared" si="209"/>
        <v>8.2799999999998661</v>
      </c>
      <c r="G634" s="59">
        <f t="shared" si="214"/>
        <v>4.1399999999999331</v>
      </c>
      <c r="H634" s="59">
        <f t="shared" si="214"/>
        <v>4.1399999999999331</v>
      </c>
      <c r="I634" s="60">
        <f t="shared" si="196"/>
        <v>6.2998399999999064</v>
      </c>
      <c r="J634" s="61">
        <f t="shared" si="197"/>
        <v>107.97673766399491</v>
      </c>
      <c r="K634" s="73">
        <f t="shared" si="198"/>
        <v>6.4471452604182245E+37</v>
      </c>
      <c r="L634" s="74">
        <f t="shared" si="211"/>
        <v>125.60000000000007</v>
      </c>
      <c r="M634" s="79">
        <v>628</v>
      </c>
      <c r="N634" s="51">
        <f t="shared" si="199"/>
        <v>628</v>
      </c>
      <c r="O634" s="51">
        <f t="shared" si="200"/>
        <v>10</v>
      </c>
      <c r="P634" s="51">
        <v>1</v>
      </c>
      <c r="R634" s="63">
        <f t="shared" si="201"/>
        <v>4.5590532159138541E+31</v>
      </c>
      <c r="S634" s="63">
        <f t="shared" si="202"/>
        <v>2.8630854195939005E+34</v>
      </c>
      <c r="T634" s="63">
        <f t="shared" si="203"/>
        <v>6.4471452604182247E+38</v>
      </c>
      <c r="U634" s="63">
        <f t="shared" si="204"/>
        <v>3.2235726302091122E+39</v>
      </c>
      <c r="V634" s="63">
        <f t="shared" si="205"/>
        <v>417245.8666666667</v>
      </c>
      <c r="W634" s="51">
        <f t="shared" si="206"/>
        <v>22518.172934332804</v>
      </c>
      <c r="X634" s="72">
        <f t="shared" si="207"/>
        <v>9.2790442934805224</v>
      </c>
    </row>
    <row r="635" spans="1:24">
      <c r="A635" s="74">
        <v>8192</v>
      </c>
      <c r="B635" s="74">
        <f t="shared" si="195"/>
        <v>20.966666666666665</v>
      </c>
      <c r="C635" s="78">
        <v>22.475000000000001</v>
      </c>
      <c r="D635" s="77">
        <f t="shared" si="194"/>
        <v>2438.2686106787537</v>
      </c>
      <c r="E635" s="59">
        <f t="shared" si="208"/>
        <v>0.72900000000000054</v>
      </c>
      <c r="F635" s="59">
        <f t="shared" si="209"/>
        <v>8.2899999999998659</v>
      </c>
      <c r="G635" s="59">
        <f t="shared" si="214"/>
        <v>4.144999999999933</v>
      </c>
      <c r="H635" s="59">
        <f t="shared" si="214"/>
        <v>4.144999999999933</v>
      </c>
      <c r="I635" s="60">
        <f t="shared" si="196"/>
        <v>6.3144099999999064</v>
      </c>
      <c r="J635" s="61">
        <f t="shared" si="197"/>
        <v>108.48803607024487</v>
      </c>
      <c r="K635" s="73">
        <f t="shared" si="198"/>
        <v>7.4058251550693441E+37</v>
      </c>
      <c r="L635" s="74">
        <f t="shared" si="211"/>
        <v>125.80000000000007</v>
      </c>
      <c r="M635" s="79">
        <v>629</v>
      </c>
      <c r="N635" s="51">
        <f t="shared" si="199"/>
        <v>629</v>
      </c>
      <c r="O635" s="51">
        <f t="shared" si="200"/>
        <v>10</v>
      </c>
      <c r="P635" s="51">
        <v>1</v>
      </c>
      <c r="R635" s="63">
        <f t="shared" si="201"/>
        <v>4.5590532159138541E+31</v>
      </c>
      <c r="S635" s="63">
        <f t="shared" si="202"/>
        <v>2.8676444728098141E+34</v>
      </c>
      <c r="T635" s="63">
        <f t="shared" si="203"/>
        <v>7.4058251550693441E+38</v>
      </c>
      <c r="U635" s="63">
        <f t="shared" si="204"/>
        <v>3.7029125775346719E+39</v>
      </c>
      <c r="V635" s="63">
        <f t="shared" si="205"/>
        <v>417518.93333333335</v>
      </c>
      <c r="W635" s="51">
        <f t="shared" si="206"/>
        <v>25825.464855526072</v>
      </c>
      <c r="X635" s="72">
        <f t="shared" si="207"/>
        <v>10.591722643854608</v>
      </c>
    </row>
    <row r="636" spans="1:24">
      <c r="A636" s="74">
        <v>8192</v>
      </c>
      <c r="B636" s="74">
        <f t="shared" si="195"/>
        <v>21</v>
      </c>
      <c r="C636" s="78">
        <v>22.475000000000001</v>
      </c>
      <c r="D636" s="77">
        <f t="shared" si="194"/>
        <v>2449.8020261873844</v>
      </c>
      <c r="E636" s="59">
        <f t="shared" si="208"/>
        <v>0.73000000000000054</v>
      </c>
      <c r="F636" s="59">
        <f t="shared" si="209"/>
        <v>8.2999999999998657</v>
      </c>
      <c r="G636" s="59">
        <f t="shared" si="214"/>
        <v>4.1499999999999329</v>
      </c>
      <c r="H636" s="59">
        <f t="shared" si="214"/>
        <v>4.1499999999999329</v>
      </c>
      <c r="I636" s="60">
        <f t="shared" si="196"/>
        <v>6.3289999999999056</v>
      </c>
      <c r="J636" s="61">
        <f t="shared" si="197"/>
        <v>109.00120249999485</v>
      </c>
      <c r="K636" s="73">
        <f t="shared" si="198"/>
        <v>8.5070591730238167E+37</v>
      </c>
      <c r="L636" s="74">
        <f t="shared" si="211"/>
        <v>126.00000000000006</v>
      </c>
      <c r="M636" s="79">
        <v>630</v>
      </c>
      <c r="N636" s="51">
        <f t="shared" si="199"/>
        <v>630</v>
      </c>
      <c r="O636" s="51">
        <f t="shared" si="200"/>
        <v>10</v>
      </c>
      <c r="P636" s="51">
        <v>1</v>
      </c>
      <c r="R636" s="63">
        <f t="shared" si="201"/>
        <v>4.5590532159138541E+31</v>
      </c>
      <c r="S636" s="63">
        <f t="shared" si="202"/>
        <v>2.8722035260257281E+34</v>
      </c>
      <c r="T636" s="63">
        <f t="shared" si="203"/>
        <v>8.5070591730238167E+38</v>
      </c>
      <c r="U636" s="63">
        <f t="shared" si="204"/>
        <v>4.2535295865119085E+39</v>
      </c>
      <c r="V636" s="63">
        <f t="shared" si="205"/>
        <v>417792</v>
      </c>
      <c r="W636" s="51">
        <f t="shared" si="206"/>
        <v>29618.580633089903</v>
      </c>
      <c r="X636" s="72">
        <f t="shared" si="207"/>
        <v>12.090193540734866</v>
      </c>
    </row>
    <row r="637" spans="1:24">
      <c r="A637" s="74">
        <v>8192</v>
      </c>
      <c r="B637" s="74">
        <f t="shared" si="195"/>
        <v>21.033333333333335</v>
      </c>
      <c r="C637" s="78">
        <v>22.475000000000001</v>
      </c>
      <c r="D637" s="77">
        <f t="shared" si="194"/>
        <v>2461.3775306397529</v>
      </c>
      <c r="E637" s="59">
        <f t="shared" si="208"/>
        <v>0.73100000000000054</v>
      </c>
      <c r="F637" s="59">
        <f t="shared" si="209"/>
        <v>8.3099999999998655</v>
      </c>
      <c r="G637" s="59">
        <f t="shared" si="214"/>
        <v>4.1549999999999327</v>
      </c>
      <c r="H637" s="59">
        <f t="shared" si="214"/>
        <v>4.1549999999999327</v>
      </c>
      <c r="I637" s="60">
        <f t="shared" si="196"/>
        <v>6.3436099999999058</v>
      </c>
      <c r="J637" s="61">
        <f t="shared" si="197"/>
        <v>109.51624163024483</v>
      </c>
      <c r="K637" s="73">
        <f t="shared" si="198"/>
        <v>9.7720448779148999E+37</v>
      </c>
      <c r="L637" s="74">
        <f t="shared" si="211"/>
        <v>126.20000000000007</v>
      </c>
      <c r="M637" s="79">
        <v>631</v>
      </c>
      <c r="N637" s="51">
        <f t="shared" si="199"/>
        <v>631</v>
      </c>
      <c r="O637" s="51">
        <f t="shared" si="200"/>
        <v>10</v>
      </c>
      <c r="P637" s="51">
        <v>1</v>
      </c>
      <c r="R637" s="63">
        <f t="shared" si="201"/>
        <v>4.5590532159138541E+31</v>
      </c>
      <c r="S637" s="63">
        <f t="shared" si="202"/>
        <v>2.8767625792416421E+34</v>
      </c>
      <c r="T637" s="63">
        <f t="shared" si="203"/>
        <v>9.7720448779149003E+38</v>
      </c>
      <c r="U637" s="63">
        <f t="shared" si="204"/>
        <v>4.8860224389574503E+39</v>
      </c>
      <c r="V637" s="63">
        <f t="shared" si="205"/>
        <v>418065.06666666665</v>
      </c>
      <c r="W637" s="51">
        <f t="shared" si="206"/>
        <v>33968.8959680884</v>
      </c>
      <c r="X637" s="72">
        <f t="shared" si="207"/>
        <v>13.800766255983218</v>
      </c>
    </row>
    <row r="638" spans="1:24">
      <c r="A638" s="74">
        <v>8192</v>
      </c>
      <c r="B638" s="74">
        <f t="shared" si="195"/>
        <v>21.066666666666666</v>
      </c>
      <c r="C638" s="78">
        <v>22.475000000000001</v>
      </c>
      <c r="D638" s="77">
        <f t="shared" si="194"/>
        <v>2472.9952292862831</v>
      </c>
      <c r="E638" s="59">
        <f t="shared" si="208"/>
        <v>0.73200000000000054</v>
      </c>
      <c r="F638" s="59">
        <f t="shared" si="209"/>
        <v>8.3199999999998653</v>
      </c>
      <c r="G638" s="59">
        <f t="shared" si="214"/>
        <v>4.1599999999999326</v>
      </c>
      <c r="H638" s="59">
        <f t="shared" si="214"/>
        <v>4.1599999999999326</v>
      </c>
      <c r="I638" s="60">
        <f t="shared" si="196"/>
        <v>6.3582399999999053</v>
      </c>
      <c r="J638" s="61">
        <f t="shared" si="197"/>
        <v>110.0331581439948</v>
      </c>
      <c r="K638" s="73">
        <f t="shared" si="198"/>
        <v>1.1225131876218047E+38</v>
      </c>
      <c r="L638" s="74">
        <f t="shared" si="211"/>
        <v>126.40000000000006</v>
      </c>
      <c r="M638" s="79">
        <v>632</v>
      </c>
      <c r="N638" s="51">
        <f t="shared" si="199"/>
        <v>632</v>
      </c>
      <c r="O638" s="51">
        <f t="shared" si="200"/>
        <v>10</v>
      </c>
      <c r="P638" s="51">
        <v>1</v>
      </c>
      <c r="R638" s="63">
        <f t="shared" si="201"/>
        <v>4.5590532159138541E+31</v>
      </c>
      <c r="S638" s="63">
        <f t="shared" si="202"/>
        <v>2.8813216324575557E+34</v>
      </c>
      <c r="T638" s="63">
        <f t="shared" si="203"/>
        <v>1.1225131876218047E+39</v>
      </c>
      <c r="U638" s="63">
        <f t="shared" si="204"/>
        <v>5.6125659381090241E+39</v>
      </c>
      <c r="V638" s="63">
        <f t="shared" si="205"/>
        <v>418338.1333333333</v>
      </c>
      <c r="W638" s="51">
        <f t="shared" si="206"/>
        <v>38958.274389672471</v>
      </c>
      <c r="X638" s="72">
        <f t="shared" si="207"/>
        <v>15.753477373636501</v>
      </c>
    </row>
    <row r="639" spans="1:24">
      <c r="A639" s="74">
        <v>8192</v>
      </c>
      <c r="B639" s="74">
        <f t="shared" si="195"/>
        <v>21.1</v>
      </c>
      <c r="C639" s="78">
        <v>22.475000000000001</v>
      </c>
      <c r="D639" s="77">
        <f t="shared" si="194"/>
        <v>2484.6552275122513</v>
      </c>
      <c r="E639" s="59">
        <f t="shared" si="208"/>
        <v>0.73300000000000054</v>
      </c>
      <c r="F639" s="59">
        <f t="shared" si="209"/>
        <v>8.3299999999998651</v>
      </c>
      <c r="G639" s="59">
        <f t="shared" si="214"/>
        <v>4.1649999999999325</v>
      </c>
      <c r="H639" s="59">
        <f t="shared" si="214"/>
        <v>4.1649999999999325</v>
      </c>
      <c r="I639" s="60">
        <f t="shared" si="196"/>
        <v>6.3728899999999049</v>
      </c>
      <c r="J639" s="61">
        <f t="shared" si="197"/>
        <v>110.55195673024477</v>
      </c>
      <c r="K639" s="73">
        <f t="shared" si="198"/>
        <v>1.2894290520836457E+38</v>
      </c>
      <c r="L639" s="74">
        <f t="shared" si="211"/>
        <v>126.60000000000008</v>
      </c>
      <c r="M639" s="79">
        <v>633</v>
      </c>
      <c r="N639" s="51">
        <f t="shared" si="199"/>
        <v>633</v>
      </c>
      <c r="O639" s="51">
        <f t="shared" si="200"/>
        <v>10</v>
      </c>
      <c r="P639" s="51">
        <v>1</v>
      </c>
      <c r="R639" s="63">
        <f t="shared" si="201"/>
        <v>4.5590532159138541E+31</v>
      </c>
      <c r="S639" s="63">
        <f t="shared" si="202"/>
        <v>2.8858806856734697E+34</v>
      </c>
      <c r="T639" s="63">
        <f t="shared" si="203"/>
        <v>1.2894290520836457E+39</v>
      </c>
      <c r="U639" s="63">
        <f t="shared" si="204"/>
        <v>6.447145260418228E+39</v>
      </c>
      <c r="V639" s="63">
        <f t="shared" si="205"/>
        <v>418611.20000000001</v>
      </c>
      <c r="W639" s="51">
        <f t="shared" si="206"/>
        <v>44680.608539529254</v>
      </c>
      <c r="X639" s="72">
        <f t="shared" si="207"/>
        <v>17.982619095312266</v>
      </c>
    </row>
    <row r="640" spans="1:24">
      <c r="A640" s="74">
        <v>8192</v>
      </c>
      <c r="B640" s="74">
        <f t="shared" si="195"/>
        <v>21.133333333333333</v>
      </c>
      <c r="C640" s="78">
        <v>22.475000000000001</v>
      </c>
      <c r="D640" s="77">
        <f t="shared" si="194"/>
        <v>2496.3576308377819</v>
      </c>
      <c r="E640" s="59">
        <f t="shared" si="208"/>
        <v>0.73400000000000054</v>
      </c>
      <c r="F640" s="59">
        <f t="shared" si="209"/>
        <v>8.3399999999998649</v>
      </c>
      <c r="G640" s="59">
        <f t="shared" si="214"/>
        <v>4.1699999999999324</v>
      </c>
      <c r="H640" s="59">
        <f t="shared" si="214"/>
        <v>4.1699999999999324</v>
      </c>
      <c r="I640" s="60">
        <f t="shared" si="196"/>
        <v>6.3875599999999046</v>
      </c>
      <c r="J640" s="61">
        <f t="shared" si="197"/>
        <v>111.07264208399474</v>
      </c>
      <c r="K640" s="73">
        <f t="shared" si="198"/>
        <v>1.4811650310138694E+38</v>
      </c>
      <c r="L640" s="74">
        <f t="shared" si="211"/>
        <v>126.80000000000007</v>
      </c>
      <c r="M640" s="79">
        <v>634</v>
      </c>
      <c r="N640" s="51">
        <f t="shared" si="199"/>
        <v>634</v>
      </c>
      <c r="O640" s="51">
        <f t="shared" si="200"/>
        <v>10</v>
      </c>
      <c r="P640" s="51">
        <v>1</v>
      </c>
      <c r="R640" s="63">
        <f t="shared" si="201"/>
        <v>4.5590532159138541E+31</v>
      </c>
      <c r="S640" s="63">
        <f t="shared" si="202"/>
        <v>2.8904397388893837E+34</v>
      </c>
      <c r="T640" s="63">
        <f t="shared" si="203"/>
        <v>1.4811650310138694E+39</v>
      </c>
      <c r="U640" s="63">
        <f t="shared" si="204"/>
        <v>7.4058251550693475E+39</v>
      </c>
      <c r="V640" s="63">
        <f t="shared" si="205"/>
        <v>418884.26666666666</v>
      </c>
      <c r="W640" s="51">
        <f t="shared" si="206"/>
        <v>51243.587994088026</v>
      </c>
      <c r="X640" s="72">
        <f t="shared" si="207"/>
        <v>20.527342461300542</v>
      </c>
    </row>
    <row r="641" spans="1:24">
      <c r="A641" s="74">
        <v>8192</v>
      </c>
      <c r="B641" s="74">
        <f t="shared" si="195"/>
        <v>21.166666666666668</v>
      </c>
      <c r="C641" s="78">
        <v>22.475000000000001</v>
      </c>
      <c r="D641" s="77">
        <f t="shared" si="194"/>
        <v>2508.1025449178505</v>
      </c>
      <c r="E641" s="59">
        <f t="shared" si="208"/>
        <v>0.73500000000000054</v>
      </c>
      <c r="F641" s="59">
        <f t="shared" si="209"/>
        <v>8.3499999999998646</v>
      </c>
      <c r="G641" s="59">
        <f t="shared" si="214"/>
        <v>4.1749999999999323</v>
      </c>
      <c r="H641" s="59">
        <f t="shared" si="214"/>
        <v>4.1749999999999323</v>
      </c>
      <c r="I641" s="60">
        <f t="shared" si="196"/>
        <v>6.4022499999999045</v>
      </c>
      <c r="J641" s="61">
        <f t="shared" si="197"/>
        <v>111.59521890624472</v>
      </c>
      <c r="K641" s="73">
        <f t="shared" si="198"/>
        <v>1.7014118346047641E+38</v>
      </c>
      <c r="L641" s="74">
        <f t="shared" si="211"/>
        <v>127.00000000000006</v>
      </c>
      <c r="M641" s="79">
        <v>635</v>
      </c>
      <c r="N641" s="51">
        <f t="shared" si="199"/>
        <v>635</v>
      </c>
      <c r="O641" s="51">
        <f t="shared" si="200"/>
        <v>10</v>
      </c>
      <c r="P641" s="51">
        <v>1</v>
      </c>
      <c r="R641" s="63">
        <f t="shared" si="201"/>
        <v>4.5590532159138541E+31</v>
      </c>
      <c r="S641" s="63">
        <f t="shared" si="202"/>
        <v>2.8949987921052973E+34</v>
      </c>
      <c r="T641" s="63">
        <f t="shared" si="203"/>
        <v>1.7014118346047642E+39</v>
      </c>
      <c r="U641" s="63">
        <f t="shared" si="204"/>
        <v>8.5070591730238218E+39</v>
      </c>
      <c r="V641" s="63">
        <f t="shared" si="205"/>
        <v>419157.33333333337</v>
      </c>
      <c r="W641" s="51">
        <f t="shared" si="206"/>
        <v>58770.726925501265</v>
      </c>
      <c r="X641" s="72">
        <f t="shared" si="207"/>
        <v>23.432346115428157</v>
      </c>
    </row>
    <row r="642" spans="1:24">
      <c r="A642" s="74">
        <v>8192</v>
      </c>
      <c r="B642" s="74">
        <f t="shared" si="195"/>
        <v>21.2</v>
      </c>
      <c r="C642" s="78">
        <v>22.475000000000001</v>
      </c>
      <c r="D642" s="77">
        <f t="shared" si="194"/>
        <v>2519.890075542281</v>
      </c>
      <c r="E642" s="59">
        <f t="shared" si="208"/>
        <v>0.73600000000000054</v>
      </c>
      <c r="F642" s="59">
        <f t="shared" si="209"/>
        <v>8.3599999999998644</v>
      </c>
      <c r="G642" s="59">
        <f t="shared" si="214"/>
        <v>4.1799999999999322</v>
      </c>
      <c r="H642" s="59">
        <f t="shared" si="214"/>
        <v>4.1799999999999322</v>
      </c>
      <c r="I642" s="60">
        <f t="shared" si="196"/>
        <v>6.4169599999999045</v>
      </c>
      <c r="J642" s="61">
        <f t="shared" si="197"/>
        <v>112.11969190399471</v>
      </c>
      <c r="K642" s="73">
        <f t="shared" si="198"/>
        <v>1.9544089755829804E+38</v>
      </c>
      <c r="L642" s="74">
        <f t="shared" si="211"/>
        <v>127.20000000000007</v>
      </c>
      <c r="M642" s="79">
        <v>636</v>
      </c>
      <c r="N642" s="51">
        <f t="shared" si="199"/>
        <v>636</v>
      </c>
      <c r="O642" s="51">
        <f t="shared" si="200"/>
        <v>10</v>
      </c>
      <c r="P642" s="51">
        <v>1</v>
      </c>
      <c r="R642" s="63">
        <f t="shared" si="201"/>
        <v>4.5590532159138541E+31</v>
      </c>
      <c r="S642" s="63">
        <f t="shared" si="202"/>
        <v>2.8995578453212113E+34</v>
      </c>
      <c r="T642" s="63">
        <f t="shared" si="203"/>
        <v>1.9544089755829804E+39</v>
      </c>
      <c r="U642" s="63">
        <f t="shared" si="204"/>
        <v>9.7720448779149018E+39</v>
      </c>
      <c r="V642" s="63">
        <f t="shared" si="205"/>
        <v>419430.40000000002</v>
      </c>
      <c r="W642" s="51">
        <f t="shared" si="206"/>
        <v>67403.68979831379</v>
      </c>
      <c r="X642" s="72">
        <f t="shared" si="207"/>
        <v>26.748662750222746</v>
      </c>
    </row>
    <row r="643" spans="1:24">
      <c r="A643" s="74">
        <v>8192</v>
      </c>
      <c r="B643" s="74">
        <f t="shared" si="195"/>
        <v>21.233333333333334</v>
      </c>
      <c r="C643" s="78">
        <v>22.475000000000001</v>
      </c>
      <c r="D643" s="77">
        <f t="shared" si="194"/>
        <v>2531.720328635749</v>
      </c>
      <c r="E643" s="59">
        <f t="shared" si="208"/>
        <v>0.73700000000000054</v>
      </c>
      <c r="F643" s="59">
        <f t="shared" si="209"/>
        <v>8.3699999999998642</v>
      </c>
      <c r="G643" s="59">
        <f t="shared" si="214"/>
        <v>4.1849999999999321</v>
      </c>
      <c r="H643" s="59">
        <f t="shared" si="214"/>
        <v>4.1849999999999321</v>
      </c>
      <c r="I643" s="60">
        <f t="shared" si="196"/>
        <v>6.4316899999999038</v>
      </c>
      <c r="J643" s="61">
        <f t="shared" si="197"/>
        <v>112.64606579024466</v>
      </c>
      <c r="K643" s="73">
        <f t="shared" si="198"/>
        <v>2.2450263752436098E+38</v>
      </c>
      <c r="L643" s="74">
        <f t="shared" si="211"/>
        <v>127.40000000000006</v>
      </c>
      <c r="M643" s="79">
        <v>637</v>
      </c>
      <c r="N643" s="51">
        <f t="shared" si="199"/>
        <v>637</v>
      </c>
      <c r="O643" s="51">
        <f t="shared" si="200"/>
        <v>10</v>
      </c>
      <c r="P643" s="51">
        <v>1</v>
      </c>
      <c r="R643" s="63">
        <f t="shared" si="201"/>
        <v>4.5590532159138541E+31</v>
      </c>
      <c r="S643" s="63">
        <f t="shared" si="202"/>
        <v>2.9041168985371253E+34</v>
      </c>
      <c r="T643" s="63">
        <f t="shared" si="203"/>
        <v>2.2450263752436098E+39</v>
      </c>
      <c r="U643" s="63">
        <f t="shared" si="204"/>
        <v>1.1225131876218048E+40</v>
      </c>
      <c r="V643" s="63">
        <f t="shared" si="205"/>
        <v>419703.46666666667</v>
      </c>
      <c r="W643" s="51">
        <f t="shared" si="206"/>
        <v>77304.958914514922</v>
      </c>
      <c r="X643" s="72">
        <f t="shared" si="207"/>
        <v>30.534557091529823</v>
      </c>
    </row>
    <row r="644" spans="1:24">
      <c r="A644" s="74">
        <v>8192</v>
      </c>
      <c r="B644" s="74">
        <f t="shared" si="195"/>
        <v>21.266666666666666</v>
      </c>
      <c r="C644" s="78">
        <v>22.475000000000001</v>
      </c>
      <c r="D644" s="77">
        <f t="shared" si="194"/>
        <v>2543.5934102577799</v>
      </c>
      <c r="E644" s="59">
        <f t="shared" si="208"/>
        <v>0.73800000000000054</v>
      </c>
      <c r="F644" s="59">
        <f t="shared" si="209"/>
        <v>8.379999999999864</v>
      </c>
      <c r="G644" s="59">
        <f t="shared" si="214"/>
        <v>4.189999999999932</v>
      </c>
      <c r="H644" s="59">
        <f t="shared" si="214"/>
        <v>4.189999999999932</v>
      </c>
      <c r="I644" s="60">
        <f t="shared" si="196"/>
        <v>6.446439999999904</v>
      </c>
      <c r="J644" s="61">
        <f t="shared" si="197"/>
        <v>113.17434528399464</v>
      </c>
      <c r="K644" s="73">
        <f t="shared" si="198"/>
        <v>2.5788581041672913E+38</v>
      </c>
      <c r="L644" s="74">
        <f t="shared" si="211"/>
        <v>127.60000000000005</v>
      </c>
      <c r="M644" s="79">
        <v>638</v>
      </c>
      <c r="P644" s="51">
        <v>1</v>
      </c>
    </row>
    <row r="645" spans="1:24">
      <c r="A645" s="74">
        <v>8192</v>
      </c>
      <c r="B645" s="74">
        <f t="shared" si="195"/>
        <v>21.3</v>
      </c>
      <c r="C645" s="78">
        <v>22.475000000000001</v>
      </c>
      <c r="D645" s="77">
        <f t="shared" si="194"/>
        <v>2555.5094266027477</v>
      </c>
      <c r="E645" s="59">
        <f t="shared" si="208"/>
        <v>0.73900000000000055</v>
      </c>
      <c r="F645" s="59">
        <f t="shared" si="209"/>
        <v>8.3899999999998638</v>
      </c>
      <c r="G645" s="59">
        <f t="shared" si="214"/>
        <v>4.1949999999999319</v>
      </c>
      <c r="H645" s="59">
        <f t="shared" si="214"/>
        <v>4.1949999999999319</v>
      </c>
      <c r="I645" s="60">
        <f t="shared" si="196"/>
        <v>6.4612099999999035</v>
      </c>
      <c r="J645" s="61">
        <f t="shared" si="197"/>
        <v>113.70453511024461</v>
      </c>
      <c r="K645" s="73">
        <f t="shared" si="198"/>
        <v>2.9623300620277403E+38</v>
      </c>
      <c r="L645" s="74">
        <f t="shared" si="211"/>
        <v>127.80000000000007</v>
      </c>
      <c r="M645" s="79">
        <v>639</v>
      </c>
    </row>
    <row r="646" spans="1:24">
      <c r="A646" s="74">
        <v>8192</v>
      </c>
      <c r="B646" s="74">
        <f t="shared" si="195"/>
        <v>21.333333333333332</v>
      </c>
      <c r="C646" s="78">
        <v>22.475000000000001</v>
      </c>
      <c r="D646" s="77">
        <f t="shared" ref="D646:D709" si="215">C646*J646*1</f>
        <v>2567.4684839998781</v>
      </c>
      <c r="E646" s="59">
        <f t="shared" si="208"/>
        <v>0.74000000000000055</v>
      </c>
      <c r="F646" s="59">
        <f t="shared" si="209"/>
        <v>8.3999999999998636</v>
      </c>
      <c r="G646" s="59">
        <f t="shared" si="214"/>
        <v>4.1999999999999318</v>
      </c>
      <c r="H646" s="59">
        <f t="shared" si="214"/>
        <v>4.1999999999999318</v>
      </c>
      <c r="I646" s="60">
        <f t="shared" si="196"/>
        <v>6.4759999999999032</v>
      </c>
      <c r="J646" s="61">
        <f t="shared" si="197"/>
        <v>114.23663999999458</v>
      </c>
      <c r="K646" s="73">
        <f t="shared" si="198"/>
        <v>3.4028236692095297E+38</v>
      </c>
      <c r="L646" s="74">
        <f t="shared" si="211"/>
        <v>128.00000000000006</v>
      </c>
      <c r="M646" s="79">
        <v>640</v>
      </c>
    </row>
    <row r="647" spans="1:24">
      <c r="A647" s="74">
        <v>8192</v>
      </c>
      <c r="B647" s="74">
        <f t="shared" ref="B647:B710" si="216">M647/30</f>
        <v>21.366666666666667</v>
      </c>
      <c r="C647" s="78">
        <v>22.475000000000001</v>
      </c>
      <c r="D647" s="77">
        <f t="shared" si="215"/>
        <v>2579.4706889132467</v>
      </c>
      <c r="E647" s="59">
        <f t="shared" si="208"/>
        <v>0.74100000000000055</v>
      </c>
      <c r="F647" s="59">
        <f t="shared" si="209"/>
        <v>8.4099999999998634</v>
      </c>
      <c r="G647" s="59">
        <f t="shared" si="214"/>
        <v>4.2049999999999317</v>
      </c>
      <c r="H647" s="59">
        <f t="shared" si="214"/>
        <v>4.2049999999999317</v>
      </c>
      <c r="I647" s="60">
        <f t="shared" ref="I647:I710" si="217">(1-E647)+E647*F647</f>
        <v>6.4908099999999029</v>
      </c>
      <c r="J647" s="61">
        <f t="shared" ref="J647:J710" si="218">I647*G647*H647</f>
        <v>114.77066469024456</v>
      </c>
      <c r="K647" s="73">
        <f t="shared" ref="K647:K710" si="219">POWER($L$1,M647)</f>
        <v>3.9088179511659622E+38</v>
      </c>
      <c r="L647" s="74">
        <f t="shared" si="211"/>
        <v>128.20000000000007</v>
      </c>
      <c r="M647" s="79">
        <v>641</v>
      </c>
    </row>
    <row r="648" spans="1:24">
      <c r="A648" s="74">
        <v>8192</v>
      </c>
      <c r="B648" s="74">
        <f t="shared" si="216"/>
        <v>21.4</v>
      </c>
      <c r="C648" s="78">
        <v>22.475000000000001</v>
      </c>
      <c r="D648" s="77">
        <f t="shared" si="215"/>
        <v>2591.5161479417766</v>
      </c>
      <c r="E648" s="59">
        <f t="shared" ref="E648:E711" si="220">E647+0.1%</f>
        <v>0.74200000000000055</v>
      </c>
      <c r="F648" s="59">
        <f t="shared" ref="F648:F711" si="221">F647+1%</f>
        <v>8.4199999999998631</v>
      </c>
      <c r="G648" s="59">
        <f t="shared" ref="G648:H663" si="222">G647+0.5%</f>
        <v>4.2099999999999316</v>
      </c>
      <c r="H648" s="59">
        <f t="shared" si="222"/>
        <v>4.2099999999999316</v>
      </c>
      <c r="I648" s="60">
        <f t="shared" si="217"/>
        <v>6.5056399999999019</v>
      </c>
      <c r="J648" s="61">
        <f t="shared" si="218"/>
        <v>115.3066139239945</v>
      </c>
      <c r="K648" s="73">
        <f t="shared" si="219"/>
        <v>4.4900527504872211E+38</v>
      </c>
      <c r="L648" s="74">
        <f t="shared" ref="L648:L711" si="223">LOG(K648,2)</f>
        <v>128.40000000000006</v>
      </c>
      <c r="M648" s="79">
        <v>642</v>
      </c>
    </row>
    <row r="649" spans="1:24">
      <c r="A649" s="74">
        <v>8192</v>
      </c>
      <c r="B649" s="74">
        <f t="shared" si="216"/>
        <v>21.433333333333334</v>
      </c>
      <c r="C649" s="78">
        <v>22.475000000000001</v>
      </c>
      <c r="D649" s="77">
        <f t="shared" si="215"/>
        <v>2603.6049678192453</v>
      </c>
      <c r="E649" s="59">
        <f t="shared" si="220"/>
        <v>0.74300000000000055</v>
      </c>
      <c r="F649" s="59">
        <f t="shared" si="221"/>
        <v>8.4299999999998629</v>
      </c>
      <c r="G649" s="59">
        <f t="shared" si="222"/>
        <v>4.2149999999999315</v>
      </c>
      <c r="H649" s="59">
        <f t="shared" si="222"/>
        <v>4.2149999999999315</v>
      </c>
      <c r="I649" s="60">
        <f t="shared" si="217"/>
        <v>6.5204899999999029</v>
      </c>
      <c r="J649" s="61">
        <f t="shared" si="218"/>
        <v>115.8444924502445</v>
      </c>
      <c r="K649" s="73">
        <f t="shared" si="219"/>
        <v>5.1577162083345842E+38</v>
      </c>
      <c r="L649" s="74">
        <f t="shared" si="223"/>
        <v>128.60000000000005</v>
      </c>
      <c r="M649" s="79">
        <v>643</v>
      </c>
    </row>
    <row r="650" spans="1:24">
      <c r="A650" s="74">
        <v>8192</v>
      </c>
      <c r="B650" s="74">
        <f t="shared" si="216"/>
        <v>21.466666666666665</v>
      </c>
      <c r="C650" s="78">
        <v>22.475000000000001</v>
      </c>
      <c r="D650" s="77">
        <f t="shared" si="215"/>
        <v>2615.7372554142758</v>
      </c>
      <c r="E650" s="59">
        <f t="shared" si="220"/>
        <v>0.74400000000000055</v>
      </c>
      <c r="F650" s="59">
        <f t="shared" si="221"/>
        <v>8.4399999999998627</v>
      </c>
      <c r="G650" s="59">
        <f t="shared" si="222"/>
        <v>4.2199999999999314</v>
      </c>
      <c r="H650" s="59">
        <f t="shared" si="222"/>
        <v>4.2199999999999314</v>
      </c>
      <c r="I650" s="60">
        <f t="shared" si="217"/>
        <v>6.5353599999999021</v>
      </c>
      <c r="J650" s="61">
        <f t="shared" si="218"/>
        <v>116.38430502399447</v>
      </c>
      <c r="K650" s="73">
        <f t="shared" si="219"/>
        <v>5.9246601240554821E+38</v>
      </c>
      <c r="L650" s="74">
        <f t="shared" si="223"/>
        <v>128.80000000000007</v>
      </c>
      <c r="M650" s="79">
        <v>644</v>
      </c>
    </row>
    <row r="651" spans="1:24">
      <c r="A651" s="74">
        <v>8192</v>
      </c>
      <c r="B651" s="74">
        <f t="shared" si="216"/>
        <v>21.5</v>
      </c>
      <c r="C651" s="78">
        <v>22.475000000000001</v>
      </c>
      <c r="D651" s="77">
        <f t="shared" si="215"/>
        <v>2627.9131177303439</v>
      </c>
      <c r="E651" s="59">
        <f t="shared" si="220"/>
        <v>0.74500000000000055</v>
      </c>
      <c r="F651" s="59">
        <f t="shared" si="221"/>
        <v>8.4499999999998625</v>
      </c>
      <c r="G651" s="59">
        <f t="shared" si="222"/>
        <v>4.2249999999999313</v>
      </c>
      <c r="H651" s="59">
        <f t="shared" si="222"/>
        <v>4.2249999999999313</v>
      </c>
      <c r="I651" s="60">
        <f t="shared" si="217"/>
        <v>6.5502499999999024</v>
      </c>
      <c r="J651" s="61">
        <f t="shared" si="218"/>
        <v>116.92605640624444</v>
      </c>
      <c r="K651" s="73">
        <f t="shared" si="219"/>
        <v>6.8056473384190624E+38</v>
      </c>
      <c r="L651" s="74">
        <f t="shared" si="223"/>
        <v>129.00000000000006</v>
      </c>
      <c r="M651" s="79">
        <v>645</v>
      </c>
    </row>
    <row r="652" spans="1:24">
      <c r="A652" s="74">
        <v>8192</v>
      </c>
      <c r="B652" s="74">
        <f t="shared" si="216"/>
        <v>21.533333333333335</v>
      </c>
      <c r="C652" s="78">
        <v>22.475000000000001</v>
      </c>
      <c r="D652" s="77">
        <f t="shared" si="215"/>
        <v>2640.1326619057745</v>
      </c>
      <c r="E652" s="59">
        <f t="shared" si="220"/>
        <v>0.74600000000000055</v>
      </c>
      <c r="F652" s="59">
        <f t="shared" si="221"/>
        <v>8.4599999999998623</v>
      </c>
      <c r="G652" s="59">
        <f t="shared" si="222"/>
        <v>4.2299999999999311</v>
      </c>
      <c r="H652" s="59">
        <f t="shared" si="222"/>
        <v>4.2299999999999311</v>
      </c>
      <c r="I652" s="60">
        <f t="shared" si="217"/>
        <v>6.5651599999999011</v>
      </c>
      <c r="J652" s="61">
        <f t="shared" si="218"/>
        <v>117.4697513639944</v>
      </c>
      <c r="K652" s="73">
        <f t="shared" si="219"/>
        <v>7.817635902331926E+38</v>
      </c>
      <c r="L652" s="74">
        <f t="shared" si="223"/>
        <v>129.20000000000005</v>
      </c>
      <c r="M652" s="79">
        <v>646</v>
      </c>
    </row>
    <row r="653" spans="1:24">
      <c r="A653" s="74">
        <v>8192</v>
      </c>
      <c r="B653" s="74">
        <f t="shared" si="216"/>
        <v>21.566666666666666</v>
      </c>
      <c r="C653" s="78">
        <v>22.475000000000001</v>
      </c>
      <c r="D653" s="77">
        <f t="shared" si="215"/>
        <v>2652.3959952137429</v>
      </c>
      <c r="E653" s="59">
        <f t="shared" si="220"/>
        <v>0.74700000000000055</v>
      </c>
      <c r="F653" s="59">
        <f t="shared" si="221"/>
        <v>8.4699999999998621</v>
      </c>
      <c r="G653" s="59">
        <f t="shared" si="222"/>
        <v>4.234999999999931</v>
      </c>
      <c r="H653" s="59">
        <f t="shared" si="222"/>
        <v>4.234999999999931</v>
      </c>
      <c r="I653" s="60">
        <f t="shared" si="217"/>
        <v>6.5800899999999007</v>
      </c>
      <c r="J653" s="61">
        <f t="shared" si="218"/>
        <v>118.01539467024439</v>
      </c>
      <c r="K653" s="73">
        <f t="shared" si="219"/>
        <v>8.9801055009744467E+38</v>
      </c>
      <c r="L653" s="74">
        <f t="shared" si="223"/>
        <v>129.40000000000006</v>
      </c>
      <c r="M653" s="79">
        <v>647</v>
      </c>
    </row>
    <row r="654" spans="1:24">
      <c r="A654" s="74">
        <v>8192</v>
      </c>
      <c r="B654" s="74">
        <f t="shared" si="216"/>
        <v>21.6</v>
      </c>
      <c r="C654" s="78">
        <v>22.475000000000001</v>
      </c>
      <c r="D654" s="77">
        <f t="shared" si="215"/>
        <v>2664.7032250622733</v>
      </c>
      <c r="E654" s="59">
        <f t="shared" si="220"/>
        <v>0.74800000000000055</v>
      </c>
      <c r="F654" s="59">
        <f t="shared" si="221"/>
        <v>8.4799999999998619</v>
      </c>
      <c r="G654" s="59">
        <f t="shared" si="222"/>
        <v>4.2399999999999309</v>
      </c>
      <c r="H654" s="59">
        <f t="shared" si="222"/>
        <v>4.2399999999999309</v>
      </c>
      <c r="I654" s="60">
        <f t="shared" si="217"/>
        <v>6.5950399999999014</v>
      </c>
      <c r="J654" s="61">
        <f t="shared" si="218"/>
        <v>118.56299110399436</v>
      </c>
      <c r="K654" s="73">
        <f t="shared" si="219"/>
        <v>1.0315432416669173E+39</v>
      </c>
      <c r="L654" s="74">
        <f t="shared" si="223"/>
        <v>129.60000000000005</v>
      </c>
      <c r="M654" s="79">
        <v>648</v>
      </c>
    </row>
    <row r="655" spans="1:24">
      <c r="A655" s="74">
        <v>8192</v>
      </c>
      <c r="B655" s="74">
        <f t="shared" si="216"/>
        <v>21.633333333333333</v>
      </c>
      <c r="C655" s="78">
        <v>22.475000000000001</v>
      </c>
      <c r="D655" s="77">
        <f t="shared" si="215"/>
        <v>2677.0544589942415</v>
      </c>
      <c r="E655" s="59">
        <f t="shared" si="220"/>
        <v>0.74900000000000055</v>
      </c>
      <c r="F655" s="59">
        <f t="shared" si="221"/>
        <v>8.4899999999998617</v>
      </c>
      <c r="G655" s="59">
        <f t="shared" si="222"/>
        <v>4.2449999999999308</v>
      </c>
      <c r="H655" s="59">
        <f t="shared" si="222"/>
        <v>4.2449999999999308</v>
      </c>
      <c r="I655" s="60">
        <f t="shared" si="217"/>
        <v>6.6100099999999005</v>
      </c>
      <c r="J655" s="61">
        <f t="shared" si="218"/>
        <v>119.11254545024433</v>
      </c>
      <c r="K655" s="73">
        <f t="shared" si="219"/>
        <v>1.1849320248110969E+39</v>
      </c>
      <c r="L655" s="74">
        <f t="shared" si="223"/>
        <v>129.80000000000007</v>
      </c>
      <c r="M655" s="79">
        <v>649</v>
      </c>
    </row>
    <row r="656" spans="1:24">
      <c r="A656" s="74">
        <v>8192</v>
      </c>
      <c r="B656" s="74">
        <f t="shared" si="216"/>
        <v>21.666666666666668</v>
      </c>
      <c r="C656" s="78">
        <v>22.475000000000001</v>
      </c>
      <c r="D656" s="77">
        <f t="shared" si="215"/>
        <v>2689.4498046873719</v>
      </c>
      <c r="E656" s="59">
        <f t="shared" si="220"/>
        <v>0.75000000000000056</v>
      </c>
      <c r="F656" s="59">
        <f t="shared" si="221"/>
        <v>8.4999999999998614</v>
      </c>
      <c r="G656" s="59">
        <f t="shared" si="222"/>
        <v>4.2499999999999307</v>
      </c>
      <c r="H656" s="59">
        <f t="shared" si="222"/>
        <v>4.2499999999999307</v>
      </c>
      <c r="I656" s="60">
        <f t="shared" si="217"/>
        <v>6.6249999999998996</v>
      </c>
      <c r="J656" s="61">
        <f t="shared" si="218"/>
        <v>119.66406249999429</v>
      </c>
      <c r="K656" s="73">
        <f t="shared" si="219"/>
        <v>1.3611294676838131E+39</v>
      </c>
      <c r="L656" s="74">
        <f t="shared" si="223"/>
        <v>130.00000000000006</v>
      </c>
      <c r="M656" s="79">
        <v>650</v>
      </c>
    </row>
    <row r="657" spans="1:13">
      <c r="A657" s="74">
        <v>8192</v>
      </c>
      <c r="B657" s="74">
        <f t="shared" si="216"/>
        <v>21.7</v>
      </c>
      <c r="C657" s="78">
        <v>22.475000000000001</v>
      </c>
      <c r="D657" s="77">
        <f t="shared" si="215"/>
        <v>2701.88936995424</v>
      </c>
      <c r="E657" s="59">
        <f t="shared" si="220"/>
        <v>0.75100000000000056</v>
      </c>
      <c r="F657" s="59">
        <f t="shared" si="221"/>
        <v>8.5099999999998612</v>
      </c>
      <c r="G657" s="59">
        <f t="shared" si="222"/>
        <v>4.2549999999999306</v>
      </c>
      <c r="H657" s="59">
        <f t="shared" si="222"/>
        <v>4.2549999999999306</v>
      </c>
      <c r="I657" s="60">
        <f t="shared" si="217"/>
        <v>6.6400099999998998</v>
      </c>
      <c r="J657" s="61">
        <f t="shared" si="218"/>
        <v>120.21754705024426</v>
      </c>
      <c r="K657" s="73">
        <f t="shared" si="219"/>
        <v>1.5635271804663858E+39</v>
      </c>
      <c r="L657" s="74">
        <f t="shared" si="223"/>
        <v>130.20000000000005</v>
      </c>
      <c r="M657" s="79">
        <v>651</v>
      </c>
    </row>
    <row r="658" spans="1:13">
      <c r="A658" s="74">
        <v>8192</v>
      </c>
      <c r="B658" s="74">
        <f t="shared" si="216"/>
        <v>21.733333333333334</v>
      </c>
      <c r="C658" s="78">
        <v>22.475000000000001</v>
      </c>
      <c r="D658" s="77">
        <f t="shared" si="215"/>
        <v>2714.3732627422705</v>
      </c>
      <c r="E658" s="59">
        <f t="shared" si="220"/>
        <v>0.75200000000000056</v>
      </c>
      <c r="F658" s="59">
        <f t="shared" si="221"/>
        <v>8.519999999999861</v>
      </c>
      <c r="G658" s="59">
        <f t="shared" si="222"/>
        <v>4.2599999999999305</v>
      </c>
      <c r="H658" s="59">
        <f t="shared" si="222"/>
        <v>4.2599999999999305</v>
      </c>
      <c r="I658" s="60">
        <f t="shared" si="217"/>
        <v>6.6550399999998993</v>
      </c>
      <c r="J658" s="61">
        <f t="shared" si="218"/>
        <v>120.77300390399422</v>
      </c>
      <c r="K658" s="73">
        <f t="shared" si="219"/>
        <v>1.7960211001948896E+39</v>
      </c>
      <c r="L658" s="74">
        <f t="shared" si="223"/>
        <v>130.40000000000006</v>
      </c>
      <c r="M658" s="79">
        <v>652</v>
      </c>
    </row>
    <row r="659" spans="1:13">
      <c r="A659" s="74">
        <v>8192</v>
      </c>
      <c r="B659" s="74">
        <f t="shared" si="216"/>
        <v>21.766666666666666</v>
      </c>
      <c r="C659" s="78">
        <v>22.475000000000001</v>
      </c>
      <c r="D659" s="77">
        <f t="shared" si="215"/>
        <v>2726.9015911337383</v>
      </c>
      <c r="E659" s="59">
        <f t="shared" si="220"/>
        <v>0.75300000000000056</v>
      </c>
      <c r="F659" s="59">
        <f t="shared" si="221"/>
        <v>8.5299999999998608</v>
      </c>
      <c r="G659" s="59">
        <f t="shared" si="222"/>
        <v>4.2649999999999304</v>
      </c>
      <c r="H659" s="59">
        <f t="shared" si="222"/>
        <v>4.2649999999999304</v>
      </c>
      <c r="I659" s="60">
        <f t="shared" si="217"/>
        <v>6.6700899999998988</v>
      </c>
      <c r="J659" s="61">
        <f t="shared" si="218"/>
        <v>121.3304378702442</v>
      </c>
      <c r="K659" s="73">
        <f t="shared" si="219"/>
        <v>2.0630864833338349E+39</v>
      </c>
      <c r="L659" s="74">
        <f t="shared" si="223"/>
        <v>130.60000000000005</v>
      </c>
      <c r="M659" s="79">
        <v>653</v>
      </c>
    </row>
    <row r="660" spans="1:13">
      <c r="A660" s="74">
        <v>8192</v>
      </c>
      <c r="B660" s="74">
        <f t="shared" si="216"/>
        <v>21.8</v>
      </c>
      <c r="C660" s="78">
        <v>22.475000000000001</v>
      </c>
      <c r="D660" s="77">
        <f t="shared" si="215"/>
        <v>2739.4744633457699</v>
      </c>
      <c r="E660" s="59">
        <f t="shared" si="220"/>
        <v>0.75400000000000056</v>
      </c>
      <c r="F660" s="59">
        <f t="shared" si="221"/>
        <v>8.5399999999998606</v>
      </c>
      <c r="G660" s="59">
        <f t="shared" si="222"/>
        <v>4.2699999999999303</v>
      </c>
      <c r="H660" s="59">
        <f t="shared" si="222"/>
        <v>4.2699999999999303</v>
      </c>
      <c r="I660" s="60">
        <f t="shared" si="217"/>
        <v>6.6851599999998994</v>
      </c>
      <c r="J660" s="61">
        <f t="shared" si="218"/>
        <v>121.8898537639942</v>
      </c>
      <c r="K660" s="73">
        <f t="shared" si="219"/>
        <v>2.3698640496221941E+39</v>
      </c>
      <c r="L660" s="74">
        <f t="shared" si="223"/>
        <v>130.80000000000007</v>
      </c>
      <c r="M660" s="79">
        <v>654</v>
      </c>
    </row>
    <row r="661" spans="1:13">
      <c r="A661" s="74">
        <v>8192</v>
      </c>
      <c r="B661" s="74">
        <f t="shared" si="216"/>
        <v>21.833333333333332</v>
      </c>
      <c r="C661" s="78">
        <v>22.475000000000001</v>
      </c>
      <c r="D661" s="77">
        <f t="shared" si="215"/>
        <v>2752.0919877303372</v>
      </c>
      <c r="E661" s="59">
        <f t="shared" si="220"/>
        <v>0.75500000000000056</v>
      </c>
      <c r="F661" s="59">
        <f t="shared" si="221"/>
        <v>8.5499999999998604</v>
      </c>
      <c r="G661" s="59">
        <f t="shared" si="222"/>
        <v>4.2749999999999302</v>
      </c>
      <c r="H661" s="59">
        <f t="shared" si="222"/>
        <v>4.2749999999999302</v>
      </c>
      <c r="I661" s="60">
        <f t="shared" si="217"/>
        <v>6.7002499999998983</v>
      </c>
      <c r="J661" s="61">
        <f t="shared" si="218"/>
        <v>122.45125640624414</v>
      </c>
      <c r="K661" s="73">
        <f t="shared" si="219"/>
        <v>2.7222589353676262E+39</v>
      </c>
      <c r="L661" s="74">
        <f t="shared" si="223"/>
        <v>131.00000000000006</v>
      </c>
      <c r="M661" s="79">
        <v>655</v>
      </c>
    </row>
    <row r="662" spans="1:13">
      <c r="A662" s="74">
        <v>8192</v>
      </c>
      <c r="B662" s="74">
        <f t="shared" si="216"/>
        <v>21.866666666666667</v>
      </c>
      <c r="C662" s="78">
        <v>22.475000000000001</v>
      </c>
      <c r="D662" s="77">
        <f t="shared" si="215"/>
        <v>2764.7542727742684</v>
      </c>
      <c r="E662" s="59">
        <f t="shared" si="220"/>
        <v>0.75600000000000056</v>
      </c>
      <c r="F662" s="59">
        <f t="shared" si="221"/>
        <v>8.5599999999998602</v>
      </c>
      <c r="G662" s="59">
        <f t="shared" si="222"/>
        <v>4.2799999999999301</v>
      </c>
      <c r="H662" s="59">
        <f t="shared" si="222"/>
        <v>4.2799999999999301</v>
      </c>
      <c r="I662" s="60">
        <f t="shared" si="217"/>
        <v>6.7153599999998992</v>
      </c>
      <c r="J662" s="61">
        <f t="shared" si="218"/>
        <v>123.01465062399414</v>
      </c>
      <c r="K662" s="73">
        <f t="shared" si="219"/>
        <v>3.1270543609327728E+39</v>
      </c>
      <c r="L662" s="74">
        <f t="shared" si="223"/>
        <v>131.20000000000007</v>
      </c>
      <c r="M662" s="79">
        <v>656</v>
      </c>
    </row>
    <row r="663" spans="1:13">
      <c r="A663" s="74">
        <v>8192</v>
      </c>
      <c r="B663" s="74">
        <f t="shared" si="216"/>
        <v>21.9</v>
      </c>
      <c r="C663" s="78">
        <v>22.475000000000001</v>
      </c>
      <c r="D663" s="77">
        <f t="shared" si="215"/>
        <v>2777.4614270992365</v>
      </c>
      <c r="E663" s="59">
        <f t="shared" si="220"/>
        <v>0.75700000000000056</v>
      </c>
      <c r="F663" s="59">
        <f t="shared" si="221"/>
        <v>8.56999999999986</v>
      </c>
      <c r="G663" s="59">
        <f t="shared" si="222"/>
        <v>4.28499999999993</v>
      </c>
      <c r="H663" s="59">
        <f t="shared" si="222"/>
        <v>4.28499999999993</v>
      </c>
      <c r="I663" s="60">
        <f t="shared" si="217"/>
        <v>6.7304899999998984</v>
      </c>
      <c r="J663" s="61">
        <f t="shared" si="218"/>
        <v>123.58004125024411</v>
      </c>
      <c r="K663" s="73">
        <f t="shared" si="219"/>
        <v>3.5920422003897811E+39</v>
      </c>
      <c r="L663" s="74">
        <f t="shared" si="223"/>
        <v>131.40000000000006</v>
      </c>
      <c r="M663" s="79">
        <v>657</v>
      </c>
    </row>
    <row r="664" spans="1:13">
      <c r="A664" s="74">
        <v>8192</v>
      </c>
      <c r="B664" s="74">
        <f t="shared" si="216"/>
        <v>21.933333333333334</v>
      </c>
      <c r="C664" s="78">
        <v>22.475000000000001</v>
      </c>
      <c r="D664" s="77">
        <f t="shared" si="215"/>
        <v>2790.2135594617666</v>
      </c>
      <c r="E664" s="59">
        <f t="shared" si="220"/>
        <v>0.75800000000000056</v>
      </c>
      <c r="F664" s="59">
        <f t="shared" si="221"/>
        <v>8.5799999999998597</v>
      </c>
      <c r="G664" s="59">
        <f t="shared" ref="G664:H679" si="224">G663+0.5%</f>
        <v>4.2899999999999299</v>
      </c>
      <c r="H664" s="59">
        <f t="shared" si="224"/>
        <v>4.2899999999999299</v>
      </c>
      <c r="I664" s="60">
        <f t="shared" si="217"/>
        <v>6.7456399999998977</v>
      </c>
      <c r="J664" s="61">
        <f t="shared" si="218"/>
        <v>124.14743312399406</v>
      </c>
      <c r="K664" s="73">
        <f t="shared" si="219"/>
        <v>4.1261729666676716E+39</v>
      </c>
      <c r="L664" s="74">
        <f t="shared" si="223"/>
        <v>131.60000000000008</v>
      </c>
      <c r="M664" s="79">
        <v>658</v>
      </c>
    </row>
    <row r="665" spans="1:13">
      <c r="A665" s="74">
        <v>8192</v>
      </c>
      <c r="B665" s="74">
        <f t="shared" si="216"/>
        <v>21.966666666666665</v>
      </c>
      <c r="C665" s="78">
        <v>22.475000000000001</v>
      </c>
      <c r="D665" s="77">
        <f t="shared" si="215"/>
        <v>2803.0107787532352</v>
      </c>
      <c r="E665" s="59">
        <f t="shared" si="220"/>
        <v>0.75900000000000056</v>
      </c>
      <c r="F665" s="59">
        <f t="shared" si="221"/>
        <v>8.5899999999998595</v>
      </c>
      <c r="G665" s="59">
        <f t="shared" si="224"/>
        <v>4.2949999999999298</v>
      </c>
      <c r="H665" s="59">
        <f t="shared" si="224"/>
        <v>4.2949999999999298</v>
      </c>
      <c r="I665" s="60">
        <f t="shared" si="217"/>
        <v>6.7608099999998981</v>
      </c>
      <c r="J665" s="61">
        <f t="shared" si="218"/>
        <v>124.71683109024404</v>
      </c>
      <c r="K665" s="73">
        <f t="shared" si="219"/>
        <v>4.7397280992443905E+39</v>
      </c>
      <c r="L665" s="74">
        <f t="shared" si="223"/>
        <v>131.80000000000007</v>
      </c>
      <c r="M665" s="79">
        <v>659</v>
      </c>
    </row>
    <row r="666" spans="1:13">
      <c r="A666" s="74">
        <v>8192</v>
      </c>
      <c r="B666" s="74">
        <f t="shared" si="216"/>
        <v>22</v>
      </c>
      <c r="C666" s="78">
        <v>22.475000000000001</v>
      </c>
      <c r="D666" s="77">
        <f t="shared" si="215"/>
        <v>2815.8531939998657</v>
      </c>
      <c r="E666" s="59">
        <f t="shared" si="220"/>
        <v>0.76000000000000056</v>
      </c>
      <c r="F666" s="59">
        <f t="shared" si="221"/>
        <v>8.5999999999998593</v>
      </c>
      <c r="G666" s="59">
        <f t="shared" si="224"/>
        <v>4.2999999999999297</v>
      </c>
      <c r="H666" s="59">
        <f t="shared" si="224"/>
        <v>4.2999999999999297</v>
      </c>
      <c r="I666" s="60">
        <f t="shared" si="217"/>
        <v>6.7759999999998977</v>
      </c>
      <c r="J666" s="61">
        <f t="shared" si="218"/>
        <v>125.28823999999402</v>
      </c>
      <c r="K666" s="73">
        <f t="shared" si="219"/>
        <v>5.4445178707352548E+39</v>
      </c>
      <c r="L666" s="74">
        <f t="shared" si="223"/>
        <v>132.00000000000009</v>
      </c>
      <c r="M666" s="79">
        <v>660</v>
      </c>
    </row>
    <row r="667" spans="1:13">
      <c r="A667" s="74">
        <v>8192</v>
      </c>
      <c r="B667" s="74">
        <f t="shared" si="216"/>
        <v>22.033333333333335</v>
      </c>
      <c r="C667" s="78">
        <v>22.475000000000001</v>
      </c>
      <c r="D667" s="77">
        <f t="shared" si="215"/>
        <v>2828.7409143627333</v>
      </c>
      <c r="E667" s="59">
        <f t="shared" si="220"/>
        <v>0.76100000000000056</v>
      </c>
      <c r="F667" s="59">
        <f t="shared" si="221"/>
        <v>8.6099999999998591</v>
      </c>
      <c r="G667" s="59">
        <f t="shared" si="224"/>
        <v>4.3049999999999295</v>
      </c>
      <c r="H667" s="59">
        <f t="shared" si="224"/>
        <v>4.3049999999999295</v>
      </c>
      <c r="I667" s="60">
        <f t="shared" si="217"/>
        <v>6.7912099999998965</v>
      </c>
      <c r="J667" s="61">
        <f t="shared" si="218"/>
        <v>125.86166471024397</v>
      </c>
      <c r="K667" s="73">
        <f t="shared" si="219"/>
        <v>6.2541087218655468E+39</v>
      </c>
      <c r="L667" s="74">
        <f t="shared" si="223"/>
        <v>132.20000000000007</v>
      </c>
      <c r="M667" s="79">
        <v>661</v>
      </c>
    </row>
    <row r="668" spans="1:13">
      <c r="A668" s="74">
        <v>8192</v>
      </c>
      <c r="B668" s="74">
        <f t="shared" si="216"/>
        <v>22.066666666666666</v>
      </c>
      <c r="C668" s="78">
        <v>22.475000000000001</v>
      </c>
      <c r="D668" s="77">
        <f t="shared" si="215"/>
        <v>2841.6740491377645</v>
      </c>
      <c r="E668" s="59">
        <f t="shared" si="220"/>
        <v>0.76200000000000057</v>
      </c>
      <c r="F668" s="59">
        <f t="shared" si="221"/>
        <v>8.6199999999998589</v>
      </c>
      <c r="G668" s="59">
        <f t="shared" si="224"/>
        <v>4.3099999999999294</v>
      </c>
      <c r="H668" s="59">
        <f t="shared" si="224"/>
        <v>4.3099999999999294</v>
      </c>
      <c r="I668" s="60">
        <f t="shared" si="217"/>
        <v>6.8064399999998972</v>
      </c>
      <c r="J668" s="61">
        <f t="shared" si="218"/>
        <v>126.43711008399396</v>
      </c>
      <c r="K668" s="73">
        <f t="shared" si="219"/>
        <v>7.1840844007795634E+39</v>
      </c>
      <c r="L668" s="74">
        <f t="shared" si="223"/>
        <v>132.40000000000009</v>
      </c>
      <c r="M668" s="79">
        <v>662</v>
      </c>
    </row>
    <row r="669" spans="1:13">
      <c r="A669" s="74">
        <v>8192</v>
      </c>
      <c r="B669" s="74">
        <f t="shared" si="216"/>
        <v>22.1</v>
      </c>
      <c r="C669" s="78">
        <v>22.475000000000001</v>
      </c>
      <c r="D669" s="77">
        <f t="shared" si="215"/>
        <v>2854.6527077557316</v>
      </c>
      <c r="E669" s="59">
        <f t="shared" si="220"/>
        <v>0.76300000000000057</v>
      </c>
      <c r="F669" s="59">
        <f t="shared" si="221"/>
        <v>8.6299999999998587</v>
      </c>
      <c r="G669" s="59">
        <f t="shared" si="224"/>
        <v>4.3149999999999293</v>
      </c>
      <c r="H669" s="59">
        <f t="shared" si="224"/>
        <v>4.3149999999999293</v>
      </c>
      <c r="I669" s="60">
        <f t="shared" si="217"/>
        <v>6.8216899999998963</v>
      </c>
      <c r="J669" s="61">
        <f t="shared" si="218"/>
        <v>127.0145809902439</v>
      </c>
      <c r="K669" s="73">
        <f t="shared" si="219"/>
        <v>8.2523459333353455E+39</v>
      </c>
      <c r="L669" s="74">
        <f t="shared" si="223"/>
        <v>132.60000000000008</v>
      </c>
      <c r="M669" s="79">
        <v>663</v>
      </c>
    </row>
    <row r="670" spans="1:13">
      <c r="A670" s="74">
        <v>8192</v>
      </c>
      <c r="B670" s="74">
        <f t="shared" si="216"/>
        <v>22.133333333333333</v>
      </c>
      <c r="C670" s="78">
        <v>22.475000000000001</v>
      </c>
      <c r="D670" s="77">
        <f t="shared" si="215"/>
        <v>2867.6769997822626</v>
      </c>
      <c r="E670" s="59">
        <f t="shared" si="220"/>
        <v>0.76400000000000057</v>
      </c>
      <c r="F670" s="59">
        <f t="shared" si="221"/>
        <v>8.6399999999998585</v>
      </c>
      <c r="G670" s="59">
        <f t="shared" si="224"/>
        <v>4.3199999999999292</v>
      </c>
      <c r="H670" s="59">
        <f t="shared" si="224"/>
        <v>4.3199999999999292</v>
      </c>
      <c r="I670" s="60">
        <f t="shared" si="217"/>
        <v>6.8369599999998965</v>
      </c>
      <c r="J670" s="61">
        <f t="shared" si="218"/>
        <v>127.59408230399389</v>
      </c>
      <c r="K670" s="73">
        <f t="shared" si="219"/>
        <v>9.4794561984887823E+39</v>
      </c>
      <c r="L670" s="74">
        <f t="shared" si="223"/>
        <v>132.80000000000007</v>
      </c>
      <c r="M670" s="79">
        <v>664</v>
      </c>
    </row>
    <row r="671" spans="1:13">
      <c r="A671" s="74">
        <v>8192</v>
      </c>
      <c r="B671" s="74">
        <f t="shared" si="216"/>
        <v>22.166666666666668</v>
      </c>
      <c r="C671" s="78">
        <v>22.475000000000001</v>
      </c>
      <c r="D671" s="77">
        <f t="shared" si="215"/>
        <v>2880.7470349178307</v>
      </c>
      <c r="E671" s="59">
        <f t="shared" si="220"/>
        <v>0.76500000000000057</v>
      </c>
      <c r="F671" s="59">
        <f t="shared" si="221"/>
        <v>8.6499999999998582</v>
      </c>
      <c r="G671" s="59">
        <f t="shared" si="224"/>
        <v>4.3249999999999291</v>
      </c>
      <c r="H671" s="59">
        <f t="shared" si="224"/>
        <v>4.3249999999999291</v>
      </c>
      <c r="I671" s="60">
        <f t="shared" si="217"/>
        <v>6.8522499999998958</v>
      </c>
      <c r="J671" s="61">
        <f t="shared" si="218"/>
        <v>128.17561890624384</v>
      </c>
      <c r="K671" s="73">
        <f t="shared" si="219"/>
        <v>1.0889035741470514E+40</v>
      </c>
      <c r="L671" s="74">
        <f t="shared" si="223"/>
        <v>133.00000000000009</v>
      </c>
      <c r="M671" s="79">
        <v>665</v>
      </c>
    </row>
    <row r="672" spans="1:13">
      <c r="A672" s="74">
        <v>8192</v>
      </c>
      <c r="B672" s="74">
        <f t="shared" si="216"/>
        <v>22.2</v>
      </c>
      <c r="C672" s="78">
        <v>22.475000000000001</v>
      </c>
      <c r="D672" s="77">
        <f t="shared" si="215"/>
        <v>2893.8629229977614</v>
      </c>
      <c r="E672" s="59">
        <f t="shared" si="220"/>
        <v>0.76600000000000057</v>
      </c>
      <c r="F672" s="59">
        <f t="shared" si="221"/>
        <v>8.659999999999858</v>
      </c>
      <c r="G672" s="59">
        <f t="shared" si="224"/>
        <v>4.329999999999929</v>
      </c>
      <c r="H672" s="59">
        <f t="shared" si="224"/>
        <v>4.329999999999929</v>
      </c>
      <c r="I672" s="60">
        <f t="shared" si="217"/>
        <v>6.8675599999998953</v>
      </c>
      <c r="J672" s="61">
        <f t="shared" si="218"/>
        <v>128.75919568399382</v>
      </c>
      <c r="K672" s="73">
        <f t="shared" si="219"/>
        <v>1.2508217443731098E+40</v>
      </c>
      <c r="L672" s="74">
        <f t="shared" si="223"/>
        <v>133.20000000000007</v>
      </c>
      <c r="M672" s="79">
        <v>666</v>
      </c>
    </row>
    <row r="673" spans="1:13">
      <c r="A673" s="74">
        <v>8192</v>
      </c>
      <c r="B673" s="74">
        <f t="shared" si="216"/>
        <v>22.233333333333334</v>
      </c>
      <c r="C673" s="78">
        <v>22.475000000000001</v>
      </c>
      <c r="D673" s="77">
        <f t="shared" si="215"/>
        <v>2907.0247739922297</v>
      </c>
      <c r="E673" s="59">
        <f t="shared" si="220"/>
        <v>0.76700000000000057</v>
      </c>
      <c r="F673" s="59">
        <f t="shared" si="221"/>
        <v>8.6699999999998578</v>
      </c>
      <c r="G673" s="59">
        <f t="shared" si="224"/>
        <v>4.3349999999999289</v>
      </c>
      <c r="H673" s="59">
        <f t="shared" si="224"/>
        <v>4.3349999999999289</v>
      </c>
      <c r="I673" s="60">
        <f t="shared" si="217"/>
        <v>6.8828899999998958</v>
      </c>
      <c r="J673" s="61">
        <f t="shared" si="218"/>
        <v>129.3448175302438</v>
      </c>
      <c r="K673" s="73">
        <f t="shared" si="219"/>
        <v>1.4368168801559132E+40</v>
      </c>
      <c r="L673" s="74">
        <f t="shared" si="223"/>
        <v>133.40000000000006</v>
      </c>
      <c r="M673" s="79">
        <v>667</v>
      </c>
    </row>
    <row r="674" spans="1:13">
      <c r="A674" s="74">
        <v>8192</v>
      </c>
      <c r="B674" s="74">
        <f t="shared" si="216"/>
        <v>22.266666666666666</v>
      </c>
      <c r="C674" s="78">
        <v>22.475000000000001</v>
      </c>
      <c r="D674" s="77">
        <f t="shared" si="215"/>
        <v>2920.2326980062599</v>
      </c>
      <c r="E674" s="59">
        <f t="shared" si="220"/>
        <v>0.76800000000000057</v>
      </c>
      <c r="F674" s="59">
        <f t="shared" si="221"/>
        <v>8.6799999999998576</v>
      </c>
      <c r="G674" s="59">
        <f t="shared" si="224"/>
        <v>4.3399999999999288</v>
      </c>
      <c r="H674" s="59">
        <f t="shared" si="224"/>
        <v>4.3399999999999288</v>
      </c>
      <c r="I674" s="60">
        <f t="shared" si="217"/>
        <v>6.8982399999998947</v>
      </c>
      <c r="J674" s="61">
        <f t="shared" si="218"/>
        <v>129.93248934399375</v>
      </c>
      <c r="K674" s="73">
        <f t="shared" si="219"/>
        <v>1.6504691866670698E+40</v>
      </c>
      <c r="L674" s="74">
        <f t="shared" si="223"/>
        <v>133.60000000000008</v>
      </c>
      <c r="M674" s="79">
        <v>668</v>
      </c>
    </row>
    <row r="675" spans="1:13">
      <c r="A675" s="74">
        <v>8192</v>
      </c>
      <c r="B675" s="74">
        <f t="shared" si="216"/>
        <v>22.3</v>
      </c>
      <c r="C675" s="78">
        <v>22.475000000000001</v>
      </c>
      <c r="D675" s="77">
        <f t="shared" si="215"/>
        <v>2933.4868052797287</v>
      </c>
      <c r="E675" s="59">
        <f t="shared" si="220"/>
        <v>0.76900000000000057</v>
      </c>
      <c r="F675" s="59">
        <f t="shared" si="221"/>
        <v>8.6899999999998574</v>
      </c>
      <c r="G675" s="59">
        <f t="shared" si="224"/>
        <v>4.3449999999999287</v>
      </c>
      <c r="H675" s="59">
        <f t="shared" si="224"/>
        <v>4.3449999999999287</v>
      </c>
      <c r="I675" s="60">
        <f t="shared" si="217"/>
        <v>6.9136099999998955</v>
      </c>
      <c r="J675" s="61">
        <f t="shared" si="218"/>
        <v>130.52221603024375</v>
      </c>
      <c r="K675" s="73">
        <f t="shared" si="219"/>
        <v>1.8958912396977574E+40</v>
      </c>
      <c r="L675" s="74">
        <f t="shared" si="223"/>
        <v>133.80000000000007</v>
      </c>
      <c r="M675" s="79">
        <v>669</v>
      </c>
    </row>
    <row r="676" spans="1:13">
      <c r="A676" s="74">
        <v>8192</v>
      </c>
      <c r="B676" s="74">
        <f t="shared" si="216"/>
        <v>22.333333333333332</v>
      </c>
      <c r="C676" s="78">
        <v>22.475000000000001</v>
      </c>
      <c r="D676" s="77">
        <f t="shared" si="215"/>
        <v>2946.7872061873591</v>
      </c>
      <c r="E676" s="59">
        <f t="shared" si="220"/>
        <v>0.77000000000000057</v>
      </c>
      <c r="F676" s="59">
        <f t="shared" si="221"/>
        <v>8.6999999999998572</v>
      </c>
      <c r="G676" s="59">
        <f t="shared" si="224"/>
        <v>4.3499999999999286</v>
      </c>
      <c r="H676" s="59">
        <f t="shared" si="224"/>
        <v>4.3499999999999286</v>
      </c>
      <c r="I676" s="60">
        <f t="shared" si="217"/>
        <v>6.9289999999998946</v>
      </c>
      <c r="J676" s="61">
        <f t="shared" si="218"/>
        <v>131.11400249999372</v>
      </c>
      <c r="K676" s="73">
        <f t="shared" si="219"/>
        <v>2.1778071482941029E+40</v>
      </c>
      <c r="L676" s="74">
        <f t="shared" si="223"/>
        <v>134.00000000000009</v>
      </c>
      <c r="M676" s="79">
        <v>670</v>
      </c>
    </row>
    <row r="677" spans="1:13">
      <c r="A677" s="74">
        <v>8192</v>
      </c>
      <c r="B677" s="74">
        <f t="shared" si="216"/>
        <v>22.366666666666667</v>
      </c>
      <c r="C677" s="78">
        <v>22.475000000000001</v>
      </c>
      <c r="D677" s="77">
        <f t="shared" si="215"/>
        <v>2960.1340112387261</v>
      </c>
      <c r="E677" s="59">
        <f t="shared" si="220"/>
        <v>0.77100000000000057</v>
      </c>
      <c r="F677" s="59">
        <f t="shared" si="221"/>
        <v>8.709999999999857</v>
      </c>
      <c r="G677" s="59">
        <f t="shared" si="224"/>
        <v>4.3549999999999285</v>
      </c>
      <c r="H677" s="59">
        <f t="shared" si="224"/>
        <v>4.3549999999999285</v>
      </c>
      <c r="I677" s="60">
        <f t="shared" si="217"/>
        <v>6.9444099999998938</v>
      </c>
      <c r="J677" s="61">
        <f t="shared" si="218"/>
        <v>131.70785367024365</v>
      </c>
      <c r="K677" s="73">
        <f t="shared" si="219"/>
        <v>2.5016434887462207E+40</v>
      </c>
      <c r="L677" s="74">
        <f t="shared" si="223"/>
        <v>134.20000000000007</v>
      </c>
      <c r="M677" s="79">
        <v>671</v>
      </c>
    </row>
    <row r="678" spans="1:13">
      <c r="A678" s="74">
        <v>8192</v>
      </c>
      <c r="B678" s="74">
        <f t="shared" si="216"/>
        <v>22.4</v>
      </c>
      <c r="C678" s="78">
        <v>22.475000000000001</v>
      </c>
      <c r="D678" s="77">
        <f t="shared" si="215"/>
        <v>2973.5273310782572</v>
      </c>
      <c r="E678" s="59">
        <f t="shared" si="220"/>
        <v>0.77200000000000057</v>
      </c>
      <c r="F678" s="59">
        <f t="shared" si="221"/>
        <v>8.7199999999998568</v>
      </c>
      <c r="G678" s="59">
        <f t="shared" si="224"/>
        <v>4.3599999999999284</v>
      </c>
      <c r="H678" s="59">
        <f t="shared" si="224"/>
        <v>4.3599999999999284</v>
      </c>
      <c r="I678" s="60">
        <f t="shared" si="217"/>
        <v>6.9598399999998941</v>
      </c>
      <c r="J678" s="61">
        <f t="shared" si="218"/>
        <v>132.30377446399365</v>
      </c>
      <c r="K678" s="73">
        <f t="shared" si="219"/>
        <v>2.8736337603118273E+40</v>
      </c>
      <c r="L678" s="74">
        <f t="shared" si="223"/>
        <v>134.40000000000006</v>
      </c>
      <c r="M678" s="79">
        <v>672</v>
      </c>
    </row>
    <row r="679" spans="1:13">
      <c r="A679" s="74">
        <v>8192</v>
      </c>
      <c r="B679" s="74">
        <f t="shared" si="216"/>
        <v>22.433333333333334</v>
      </c>
      <c r="C679" s="78">
        <v>22.475000000000001</v>
      </c>
      <c r="D679" s="77">
        <f t="shared" si="215"/>
        <v>2986.9672764852248</v>
      </c>
      <c r="E679" s="59">
        <f t="shared" si="220"/>
        <v>0.77300000000000058</v>
      </c>
      <c r="F679" s="59">
        <f t="shared" si="221"/>
        <v>8.7299999999998565</v>
      </c>
      <c r="G679" s="59">
        <f t="shared" si="224"/>
        <v>4.3649999999999283</v>
      </c>
      <c r="H679" s="59">
        <f t="shared" si="224"/>
        <v>4.3649999999999283</v>
      </c>
      <c r="I679" s="60">
        <f t="shared" si="217"/>
        <v>6.9752899999998936</v>
      </c>
      <c r="J679" s="61">
        <f t="shared" si="218"/>
        <v>132.90176981024359</v>
      </c>
      <c r="K679" s="73">
        <f t="shared" si="219"/>
        <v>3.3009383733341411E+40</v>
      </c>
      <c r="L679" s="74">
        <f t="shared" si="223"/>
        <v>134.60000000000008</v>
      </c>
      <c r="M679" s="79">
        <v>673</v>
      </c>
    </row>
    <row r="680" spans="1:13">
      <c r="A680" s="74">
        <v>8192</v>
      </c>
      <c r="B680" s="74">
        <f t="shared" si="216"/>
        <v>22.466666666666665</v>
      </c>
      <c r="C680" s="78">
        <v>22.475000000000001</v>
      </c>
      <c r="D680" s="77">
        <f t="shared" si="215"/>
        <v>3000.4539583737555</v>
      </c>
      <c r="E680" s="59">
        <f t="shared" si="220"/>
        <v>0.77400000000000058</v>
      </c>
      <c r="F680" s="59">
        <f t="shared" si="221"/>
        <v>8.7399999999998563</v>
      </c>
      <c r="G680" s="59">
        <f t="shared" ref="G680:H695" si="225">G679+0.5%</f>
        <v>4.3699999999999282</v>
      </c>
      <c r="H680" s="59">
        <f t="shared" si="225"/>
        <v>4.3699999999999282</v>
      </c>
      <c r="I680" s="60">
        <f t="shared" si="217"/>
        <v>6.9907599999998933</v>
      </c>
      <c r="J680" s="61">
        <f t="shared" si="218"/>
        <v>133.50184464399356</v>
      </c>
      <c r="K680" s="73">
        <f t="shared" si="219"/>
        <v>3.7917824793955163E+40</v>
      </c>
      <c r="L680" s="74">
        <f t="shared" si="223"/>
        <v>134.80000000000007</v>
      </c>
      <c r="M680" s="79">
        <v>674</v>
      </c>
    </row>
    <row r="681" spans="1:13">
      <c r="A681" s="74">
        <v>8192</v>
      </c>
      <c r="B681" s="74">
        <f t="shared" si="216"/>
        <v>22.5</v>
      </c>
      <c r="C681" s="78">
        <v>22.475000000000001</v>
      </c>
      <c r="D681" s="77">
        <f t="shared" si="215"/>
        <v>3013.9874877928241</v>
      </c>
      <c r="E681" s="59">
        <f t="shared" si="220"/>
        <v>0.77500000000000058</v>
      </c>
      <c r="F681" s="59">
        <f t="shared" si="221"/>
        <v>8.7499999999998561</v>
      </c>
      <c r="G681" s="59">
        <f t="shared" si="225"/>
        <v>4.3749999999999281</v>
      </c>
      <c r="H681" s="59">
        <f t="shared" si="225"/>
        <v>4.3749999999999281</v>
      </c>
      <c r="I681" s="60">
        <f t="shared" si="217"/>
        <v>7.0062499999998931</v>
      </c>
      <c r="J681" s="61">
        <f t="shared" si="218"/>
        <v>134.10400390624355</v>
      </c>
      <c r="K681" s="73">
        <f t="shared" si="219"/>
        <v>4.3556142965882096E+40</v>
      </c>
      <c r="L681" s="74">
        <f t="shared" si="223"/>
        <v>135.00000000000006</v>
      </c>
      <c r="M681" s="79">
        <v>675</v>
      </c>
    </row>
    <row r="682" spans="1:13">
      <c r="A682" s="74">
        <v>8192</v>
      </c>
      <c r="B682" s="74">
        <f t="shared" si="216"/>
        <v>22.533333333333335</v>
      </c>
      <c r="C682" s="78">
        <v>22.475000000000001</v>
      </c>
      <c r="D682" s="77">
        <f t="shared" si="215"/>
        <v>3027.5679759262548</v>
      </c>
      <c r="E682" s="59">
        <f t="shared" si="220"/>
        <v>0.77600000000000058</v>
      </c>
      <c r="F682" s="59">
        <f t="shared" si="221"/>
        <v>8.7599999999998559</v>
      </c>
      <c r="G682" s="59">
        <f t="shared" si="225"/>
        <v>4.379999999999928</v>
      </c>
      <c r="H682" s="59">
        <f t="shared" si="225"/>
        <v>4.379999999999928</v>
      </c>
      <c r="I682" s="60">
        <f t="shared" si="217"/>
        <v>7.021759999999893</v>
      </c>
      <c r="J682" s="61">
        <f t="shared" si="218"/>
        <v>134.70825254399352</v>
      </c>
      <c r="K682" s="73">
        <f t="shared" si="219"/>
        <v>5.0032869774924433E+40</v>
      </c>
      <c r="L682" s="74">
        <f t="shared" si="223"/>
        <v>135.20000000000007</v>
      </c>
      <c r="M682" s="79">
        <v>676</v>
      </c>
    </row>
    <row r="683" spans="1:13">
      <c r="A683" s="74">
        <v>8192</v>
      </c>
      <c r="B683" s="74">
        <f t="shared" si="216"/>
        <v>22.566666666666666</v>
      </c>
      <c r="C683" s="78">
        <v>22.475000000000001</v>
      </c>
      <c r="D683" s="77">
        <f t="shared" si="215"/>
        <v>3041.195534092722</v>
      </c>
      <c r="E683" s="59">
        <f t="shared" si="220"/>
        <v>0.77700000000000058</v>
      </c>
      <c r="F683" s="59">
        <f t="shared" si="221"/>
        <v>8.7699999999998557</v>
      </c>
      <c r="G683" s="59">
        <f t="shared" si="225"/>
        <v>4.3849999999999278</v>
      </c>
      <c r="H683" s="59">
        <f t="shared" si="225"/>
        <v>4.3849999999999278</v>
      </c>
      <c r="I683" s="60">
        <f t="shared" si="217"/>
        <v>7.0372899999998921</v>
      </c>
      <c r="J683" s="61">
        <f t="shared" si="218"/>
        <v>135.31459551024346</v>
      </c>
      <c r="K683" s="73">
        <f t="shared" si="219"/>
        <v>5.7472675206236565E+40</v>
      </c>
      <c r="L683" s="74">
        <f t="shared" si="223"/>
        <v>135.40000000000006</v>
      </c>
      <c r="M683" s="79">
        <v>677</v>
      </c>
    </row>
    <row r="684" spans="1:13">
      <c r="A684" s="74">
        <v>8192</v>
      </c>
      <c r="B684" s="74">
        <f t="shared" si="216"/>
        <v>22.6</v>
      </c>
      <c r="C684" s="78">
        <v>22.475000000000001</v>
      </c>
      <c r="D684" s="77">
        <f t="shared" si="215"/>
        <v>3054.8702737457529</v>
      </c>
      <c r="E684" s="59">
        <f t="shared" si="220"/>
        <v>0.77800000000000058</v>
      </c>
      <c r="F684" s="59">
        <f t="shared" si="221"/>
        <v>8.7799999999998555</v>
      </c>
      <c r="G684" s="59">
        <f t="shared" si="225"/>
        <v>4.3899999999999277</v>
      </c>
      <c r="H684" s="59">
        <f t="shared" si="225"/>
        <v>4.3899999999999277</v>
      </c>
      <c r="I684" s="60">
        <f t="shared" si="217"/>
        <v>7.0528399999998923</v>
      </c>
      <c r="J684" s="61">
        <f t="shared" si="218"/>
        <v>135.92303776399345</v>
      </c>
      <c r="K684" s="73">
        <f t="shared" si="219"/>
        <v>6.6018767466682832E+40</v>
      </c>
      <c r="L684" s="74">
        <f t="shared" si="223"/>
        <v>135.60000000000008</v>
      </c>
      <c r="M684" s="79">
        <v>678</v>
      </c>
    </row>
    <row r="685" spans="1:13">
      <c r="A685" s="74">
        <v>8192</v>
      </c>
      <c r="B685" s="74">
        <f t="shared" si="216"/>
        <v>22.633333333333333</v>
      </c>
      <c r="C685" s="78">
        <v>22.475000000000001</v>
      </c>
      <c r="D685" s="77">
        <f t="shared" si="215"/>
        <v>3068.5923064737208</v>
      </c>
      <c r="E685" s="59">
        <f t="shared" si="220"/>
        <v>0.77900000000000058</v>
      </c>
      <c r="F685" s="59">
        <f t="shared" si="221"/>
        <v>8.7899999999998553</v>
      </c>
      <c r="G685" s="59">
        <f t="shared" si="225"/>
        <v>4.3949999999999276</v>
      </c>
      <c r="H685" s="59">
        <f t="shared" si="225"/>
        <v>4.3949999999999276</v>
      </c>
      <c r="I685" s="60">
        <f t="shared" si="217"/>
        <v>7.0684099999998917</v>
      </c>
      <c r="J685" s="61">
        <f t="shared" si="218"/>
        <v>136.53358427024341</v>
      </c>
      <c r="K685" s="73">
        <f t="shared" si="219"/>
        <v>7.5835649587910355E+40</v>
      </c>
      <c r="L685" s="74">
        <f t="shared" si="223"/>
        <v>135.80000000000007</v>
      </c>
      <c r="M685" s="79">
        <v>679</v>
      </c>
    </row>
    <row r="686" spans="1:13">
      <c r="A686" s="74">
        <v>8192</v>
      </c>
      <c r="B686" s="74">
        <f t="shared" si="216"/>
        <v>22.666666666666668</v>
      </c>
      <c r="C686" s="78">
        <v>22.475000000000001</v>
      </c>
      <c r="D686" s="77">
        <f t="shared" si="215"/>
        <v>3082.3617439998516</v>
      </c>
      <c r="E686" s="59">
        <f t="shared" si="220"/>
        <v>0.78000000000000058</v>
      </c>
      <c r="F686" s="59">
        <f t="shared" si="221"/>
        <v>8.799999999999855</v>
      </c>
      <c r="G686" s="59">
        <f t="shared" si="225"/>
        <v>4.3999999999999275</v>
      </c>
      <c r="H686" s="59">
        <f t="shared" si="225"/>
        <v>4.3999999999999275</v>
      </c>
      <c r="I686" s="60">
        <f t="shared" si="217"/>
        <v>7.0839999999998922</v>
      </c>
      <c r="J686" s="61">
        <f t="shared" si="218"/>
        <v>137.14623999999338</v>
      </c>
      <c r="K686" s="73">
        <f t="shared" si="219"/>
        <v>8.7112285931764193E+40</v>
      </c>
      <c r="L686" s="74">
        <f t="shared" si="223"/>
        <v>136.00000000000006</v>
      </c>
      <c r="M686" s="79">
        <v>680</v>
      </c>
    </row>
    <row r="687" spans="1:13">
      <c r="A687" s="74">
        <v>8192</v>
      </c>
      <c r="B687" s="74">
        <f t="shared" si="216"/>
        <v>22.7</v>
      </c>
      <c r="C687" s="78">
        <v>22.475000000000001</v>
      </c>
      <c r="D687" s="77">
        <f t="shared" si="215"/>
        <v>3096.1786981822193</v>
      </c>
      <c r="E687" s="59">
        <f t="shared" si="220"/>
        <v>0.78100000000000058</v>
      </c>
      <c r="F687" s="59">
        <f t="shared" si="221"/>
        <v>8.8099999999998548</v>
      </c>
      <c r="G687" s="59">
        <f t="shared" si="225"/>
        <v>4.4049999999999274</v>
      </c>
      <c r="H687" s="59">
        <f t="shared" si="225"/>
        <v>4.4049999999999274</v>
      </c>
      <c r="I687" s="60">
        <f t="shared" si="217"/>
        <v>7.099609999999891</v>
      </c>
      <c r="J687" s="61">
        <f t="shared" si="218"/>
        <v>137.76100993024335</v>
      </c>
      <c r="K687" s="73">
        <f t="shared" si="219"/>
        <v>1.000657395498489E+41</v>
      </c>
      <c r="L687" s="74">
        <f t="shared" si="223"/>
        <v>136.20000000000007</v>
      </c>
      <c r="M687" s="79">
        <v>681</v>
      </c>
    </row>
    <row r="688" spans="1:13">
      <c r="A688" s="74">
        <v>8192</v>
      </c>
      <c r="B688" s="74">
        <f t="shared" si="216"/>
        <v>22.733333333333334</v>
      </c>
      <c r="C688" s="78">
        <v>22.475000000000001</v>
      </c>
      <c r="D688" s="77">
        <f t="shared" si="215"/>
        <v>3110.0432810137495</v>
      </c>
      <c r="E688" s="59">
        <f t="shared" si="220"/>
        <v>0.78200000000000058</v>
      </c>
      <c r="F688" s="59">
        <f t="shared" si="221"/>
        <v>8.8199999999998546</v>
      </c>
      <c r="G688" s="59">
        <f t="shared" si="225"/>
        <v>4.4099999999999273</v>
      </c>
      <c r="H688" s="59">
        <f t="shared" si="225"/>
        <v>4.4099999999999273</v>
      </c>
      <c r="I688" s="60">
        <f t="shared" si="217"/>
        <v>7.1152399999998908</v>
      </c>
      <c r="J688" s="61">
        <f t="shared" si="218"/>
        <v>138.3778990439933</v>
      </c>
      <c r="K688" s="73">
        <f t="shared" si="219"/>
        <v>1.1494535041247317E+41</v>
      </c>
      <c r="L688" s="74">
        <f t="shared" si="223"/>
        <v>136.40000000000006</v>
      </c>
      <c r="M688" s="79">
        <v>682</v>
      </c>
    </row>
    <row r="689" spans="1:13">
      <c r="A689" s="74">
        <v>8192</v>
      </c>
      <c r="B689" s="74">
        <f t="shared" si="216"/>
        <v>22.766666666666666</v>
      </c>
      <c r="C689" s="78">
        <v>22.475000000000001</v>
      </c>
      <c r="D689" s="77">
        <f t="shared" si="215"/>
        <v>3123.9556046222178</v>
      </c>
      <c r="E689" s="59">
        <f t="shared" si="220"/>
        <v>0.78300000000000058</v>
      </c>
      <c r="F689" s="59">
        <f t="shared" si="221"/>
        <v>8.8299999999998544</v>
      </c>
      <c r="G689" s="59">
        <f t="shared" si="225"/>
        <v>4.4149999999999272</v>
      </c>
      <c r="H689" s="59">
        <f t="shared" si="225"/>
        <v>4.4149999999999272</v>
      </c>
      <c r="I689" s="60">
        <f t="shared" si="217"/>
        <v>7.1308899999998907</v>
      </c>
      <c r="J689" s="61">
        <f t="shared" si="218"/>
        <v>138.99691233024328</v>
      </c>
      <c r="K689" s="73">
        <f t="shared" si="219"/>
        <v>1.3203753493336572E+41</v>
      </c>
      <c r="L689" s="74">
        <f t="shared" si="223"/>
        <v>136.60000000000005</v>
      </c>
      <c r="M689" s="79">
        <v>683</v>
      </c>
    </row>
    <row r="690" spans="1:13">
      <c r="A690" s="74">
        <v>8192</v>
      </c>
      <c r="B690" s="74">
        <f t="shared" si="216"/>
        <v>22.8</v>
      </c>
      <c r="C690" s="78">
        <v>22.475000000000001</v>
      </c>
      <c r="D690" s="77">
        <f t="shared" si="215"/>
        <v>3137.9157812702483</v>
      </c>
      <c r="E690" s="59">
        <f t="shared" si="220"/>
        <v>0.78400000000000059</v>
      </c>
      <c r="F690" s="59">
        <f t="shared" si="221"/>
        <v>8.8399999999998542</v>
      </c>
      <c r="G690" s="59">
        <f t="shared" si="225"/>
        <v>4.4199999999999271</v>
      </c>
      <c r="H690" s="59">
        <f t="shared" si="225"/>
        <v>4.4199999999999271</v>
      </c>
      <c r="I690" s="60">
        <f t="shared" si="217"/>
        <v>7.1465599999998899</v>
      </c>
      <c r="J690" s="61">
        <f t="shared" si="218"/>
        <v>139.61805478399324</v>
      </c>
      <c r="K690" s="73">
        <f t="shared" si="219"/>
        <v>1.5167129917582075E+41</v>
      </c>
      <c r="L690" s="74">
        <f t="shared" si="223"/>
        <v>136.80000000000007</v>
      </c>
      <c r="M690" s="79">
        <v>684</v>
      </c>
    </row>
    <row r="691" spans="1:13">
      <c r="A691" s="74">
        <v>8192</v>
      </c>
      <c r="B691" s="74">
        <f t="shared" si="216"/>
        <v>22.833333333333332</v>
      </c>
      <c r="C691" s="78">
        <v>22.475000000000001</v>
      </c>
      <c r="D691" s="77">
        <f t="shared" si="215"/>
        <v>3151.9239233553162</v>
      </c>
      <c r="E691" s="59">
        <f t="shared" si="220"/>
        <v>0.78500000000000059</v>
      </c>
      <c r="F691" s="59">
        <f t="shared" si="221"/>
        <v>8.849999999999854</v>
      </c>
      <c r="G691" s="59">
        <f t="shared" si="225"/>
        <v>4.424999999999927</v>
      </c>
      <c r="H691" s="59">
        <f t="shared" si="225"/>
        <v>4.424999999999927</v>
      </c>
      <c r="I691" s="60">
        <f t="shared" si="217"/>
        <v>7.1622499999998901</v>
      </c>
      <c r="J691" s="61">
        <f t="shared" si="218"/>
        <v>140.24133140624321</v>
      </c>
      <c r="K691" s="73">
        <f t="shared" si="219"/>
        <v>1.7422457186352842E+41</v>
      </c>
      <c r="L691" s="74">
        <f t="shared" si="223"/>
        <v>137.00000000000006</v>
      </c>
      <c r="M691" s="79">
        <v>685</v>
      </c>
    </row>
    <row r="692" spans="1:13">
      <c r="A692" s="74">
        <v>8192</v>
      </c>
      <c r="B692" s="74">
        <f t="shared" si="216"/>
        <v>22.866666666666667</v>
      </c>
      <c r="C692" s="78">
        <v>22.475000000000001</v>
      </c>
      <c r="D692" s="77">
        <f t="shared" si="215"/>
        <v>3165.9801434097471</v>
      </c>
      <c r="E692" s="59">
        <f t="shared" si="220"/>
        <v>0.78600000000000059</v>
      </c>
      <c r="F692" s="59">
        <f t="shared" si="221"/>
        <v>8.8599999999998538</v>
      </c>
      <c r="G692" s="59">
        <f t="shared" si="225"/>
        <v>4.4299999999999269</v>
      </c>
      <c r="H692" s="59">
        <f t="shared" si="225"/>
        <v>4.4299999999999269</v>
      </c>
      <c r="I692" s="60">
        <f t="shared" si="217"/>
        <v>7.1779599999998895</v>
      </c>
      <c r="J692" s="61">
        <f t="shared" si="218"/>
        <v>140.86674720399319</v>
      </c>
      <c r="K692" s="73">
        <f t="shared" si="219"/>
        <v>2.0013147909969785E+41</v>
      </c>
      <c r="L692" s="74">
        <f t="shared" si="223"/>
        <v>137.20000000000007</v>
      </c>
      <c r="M692" s="79">
        <v>686</v>
      </c>
    </row>
    <row r="693" spans="1:13">
      <c r="A693" s="74">
        <v>8192</v>
      </c>
      <c r="B693" s="74">
        <f t="shared" si="216"/>
        <v>22.9</v>
      </c>
      <c r="C693" s="78">
        <v>22.475000000000001</v>
      </c>
      <c r="D693" s="77">
        <f t="shared" si="215"/>
        <v>3180.0845541007147</v>
      </c>
      <c r="E693" s="59">
        <f t="shared" si="220"/>
        <v>0.78700000000000059</v>
      </c>
      <c r="F693" s="59">
        <f t="shared" si="221"/>
        <v>8.8699999999998536</v>
      </c>
      <c r="G693" s="59">
        <f t="shared" si="225"/>
        <v>4.4349999999999268</v>
      </c>
      <c r="H693" s="59">
        <f t="shared" si="225"/>
        <v>4.4349999999999268</v>
      </c>
      <c r="I693" s="60">
        <f t="shared" si="217"/>
        <v>7.1936899999998891</v>
      </c>
      <c r="J693" s="61">
        <f t="shared" si="218"/>
        <v>141.49430719024315</v>
      </c>
      <c r="K693" s="73">
        <f t="shared" si="219"/>
        <v>2.2989070082494641E+41</v>
      </c>
      <c r="L693" s="74">
        <f t="shared" si="223"/>
        <v>137.40000000000006</v>
      </c>
      <c r="M693" s="79">
        <v>687</v>
      </c>
    </row>
    <row r="694" spans="1:13">
      <c r="A694" s="74">
        <v>8192</v>
      </c>
      <c r="B694" s="74">
        <f t="shared" si="216"/>
        <v>22.933333333333334</v>
      </c>
      <c r="C694" s="78">
        <v>22.475000000000001</v>
      </c>
      <c r="D694" s="77">
        <f t="shared" si="215"/>
        <v>3194.2372682302462</v>
      </c>
      <c r="E694" s="59">
        <f t="shared" si="220"/>
        <v>0.78800000000000059</v>
      </c>
      <c r="F694" s="59">
        <f t="shared" si="221"/>
        <v>8.8799999999998533</v>
      </c>
      <c r="G694" s="59">
        <f t="shared" si="225"/>
        <v>4.4399999999999267</v>
      </c>
      <c r="H694" s="59">
        <f t="shared" si="225"/>
        <v>4.4399999999999267</v>
      </c>
      <c r="I694" s="60">
        <f t="shared" si="217"/>
        <v>7.2094399999998897</v>
      </c>
      <c r="J694" s="61">
        <f t="shared" si="218"/>
        <v>142.12401638399314</v>
      </c>
      <c r="K694" s="73">
        <f t="shared" si="219"/>
        <v>2.6407506986673148E+41</v>
      </c>
      <c r="L694" s="74">
        <f t="shared" si="223"/>
        <v>137.60000000000005</v>
      </c>
      <c r="M694" s="79">
        <v>688</v>
      </c>
    </row>
    <row r="695" spans="1:13">
      <c r="A695" s="74">
        <v>8192</v>
      </c>
      <c r="B695" s="74">
        <f t="shared" si="216"/>
        <v>22.966666666666665</v>
      </c>
      <c r="C695" s="78">
        <v>22.475000000000001</v>
      </c>
      <c r="D695" s="77">
        <f t="shared" si="215"/>
        <v>3208.4383987352135</v>
      </c>
      <c r="E695" s="59">
        <f t="shared" si="220"/>
        <v>0.78900000000000059</v>
      </c>
      <c r="F695" s="59">
        <f t="shared" si="221"/>
        <v>8.8899999999998531</v>
      </c>
      <c r="G695" s="59">
        <f t="shared" si="225"/>
        <v>4.4449999999999266</v>
      </c>
      <c r="H695" s="59">
        <f t="shared" si="225"/>
        <v>4.4449999999999266</v>
      </c>
      <c r="I695" s="60">
        <f t="shared" si="217"/>
        <v>7.2252099999998887</v>
      </c>
      <c r="J695" s="61">
        <f t="shared" si="218"/>
        <v>142.75587981024307</v>
      </c>
      <c r="K695" s="73">
        <f t="shared" si="219"/>
        <v>3.0334259835164161E+41</v>
      </c>
      <c r="L695" s="74">
        <f t="shared" si="223"/>
        <v>137.80000000000007</v>
      </c>
      <c r="M695" s="79">
        <v>689</v>
      </c>
    </row>
    <row r="696" spans="1:13">
      <c r="A696" s="74">
        <v>8192</v>
      </c>
      <c r="B696" s="74">
        <f t="shared" si="216"/>
        <v>23</v>
      </c>
      <c r="C696" s="78">
        <v>22.475000000000001</v>
      </c>
      <c r="D696" s="77">
        <f t="shared" si="215"/>
        <v>3222.6880586873431</v>
      </c>
      <c r="E696" s="59">
        <f t="shared" si="220"/>
        <v>0.79000000000000059</v>
      </c>
      <c r="F696" s="59">
        <f t="shared" si="221"/>
        <v>8.8999999999998529</v>
      </c>
      <c r="G696" s="59">
        <f t="shared" ref="G696:H711" si="226">G695+0.5%</f>
        <v>4.4499999999999265</v>
      </c>
      <c r="H696" s="59">
        <f t="shared" si="226"/>
        <v>4.4499999999999265</v>
      </c>
      <c r="I696" s="60">
        <f t="shared" si="217"/>
        <v>7.2409999999998877</v>
      </c>
      <c r="J696" s="61">
        <f t="shared" si="218"/>
        <v>143.38990249999301</v>
      </c>
      <c r="K696" s="73">
        <f t="shared" si="219"/>
        <v>3.48449143727057E+41</v>
      </c>
      <c r="L696" s="74">
        <f t="shared" si="223"/>
        <v>138.00000000000006</v>
      </c>
      <c r="M696" s="79">
        <v>690</v>
      </c>
    </row>
    <row r="697" spans="1:13">
      <c r="A697" s="74">
        <v>8192</v>
      </c>
      <c r="B697" s="74">
        <f t="shared" si="216"/>
        <v>23.033333333333335</v>
      </c>
      <c r="C697" s="78">
        <v>22.475000000000001</v>
      </c>
      <c r="D697" s="77">
        <f t="shared" si="215"/>
        <v>3236.9863612932127</v>
      </c>
      <c r="E697" s="59">
        <f t="shared" si="220"/>
        <v>0.79100000000000059</v>
      </c>
      <c r="F697" s="59">
        <f t="shared" si="221"/>
        <v>8.9099999999998527</v>
      </c>
      <c r="G697" s="59">
        <f t="shared" si="226"/>
        <v>4.4549999999999264</v>
      </c>
      <c r="H697" s="59">
        <f t="shared" si="226"/>
        <v>4.4549999999999264</v>
      </c>
      <c r="I697" s="60">
        <f t="shared" si="217"/>
        <v>7.2568099999998887</v>
      </c>
      <c r="J697" s="61">
        <f t="shared" si="218"/>
        <v>144.02608949024304</v>
      </c>
      <c r="K697" s="73">
        <f t="shared" si="219"/>
        <v>4.0026295819939585E+41</v>
      </c>
      <c r="L697" s="74">
        <f t="shared" si="223"/>
        <v>138.20000000000007</v>
      </c>
      <c r="M697" s="79">
        <v>691</v>
      </c>
    </row>
    <row r="698" spans="1:13">
      <c r="A698" s="74">
        <v>8192</v>
      </c>
      <c r="B698" s="74">
        <f t="shared" si="216"/>
        <v>23.066666666666666</v>
      </c>
      <c r="C698" s="78">
        <v>22.475000000000001</v>
      </c>
      <c r="D698" s="77">
        <f t="shared" si="215"/>
        <v>3251.3334198942421</v>
      </c>
      <c r="E698" s="59">
        <f t="shared" si="220"/>
        <v>0.79200000000000059</v>
      </c>
      <c r="F698" s="59">
        <f t="shared" si="221"/>
        <v>8.9199999999998525</v>
      </c>
      <c r="G698" s="59">
        <f t="shared" si="226"/>
        <v>4.4599999999999262</v>
      </c>
      <c r="H698" s="59">
        <f t="shared" si="226"/>
        <v>4.4599999999999262</v>
      </c>
      <c r="I698" s="60">
        <f t="shared" si="217"/>
        <v>7.2726399999998881</v>
      </c>
      <c r="J698" s="61">
        <f t="shared" si="218"/>
        <v>144.66444582399296</v>
      </c>
      <c r="K698" s="73">
        <f t="shared" si="219"/>
        <v>4.5978140164989298E+41</v>
      </c>
      <c r="L698" s="74">
        <f t="shared" si="223"/>
        <v>138.40000000000006</v>
      </c>
      <c r="M698" s="79">
        <v>692</v>
      </c>
    </row>
    <row r="699" spans="1:13">
      <c r="A699" s="74">
        <v>8192</v>
      </c>
      <c r="B699" s="74">
        <f t="shared" si="216"/>
        <v>23.1</v>
      </c>
      <c r="C699" s="78">
        <v>22.475000000000001</v>
      </c>
      <c r="D699" s="77">
        <f t="shared" si="215"/>
        <v>3265.729347966711</v>
      </c>
      <c r="E699" s="59">
        <f t="shared" si="220"/>
        <v>0.79300000000000059</v>
      </c>
      <c r="F699" s="59">
        <f t="shared" si="221"/>
        <v>8.9299999999998523</v>
      </c>
      <c r="G699" s="59">
        <f t="shared" si="226"/>
        <v>4.4649999999999261</v>
      </c>
      <c r="H699" s="59">
        <f t="shared" si="226"/>
        <v>4.4649999999999261</v>
      </c>
      <c r="I699" s="60">
        <f t="shared" si="217"/>
        <v>7.2884899999998876</v>
      </c>
      <c r="J699" s="61">
        <f t="shared" si="218"/>
        <v>145.30497655024297</v>
      </c>
      <c r="K699" s="73">
        <f t="shared" si="219"/>
        <v>5.281501397334632E+41</v>
      </c>
      <c r="L699" s="74">
        <f t="shared" si="223"/>
        <v>138.60000000000008</v>
      </c>
      <c r="M699" s="79">
        <v>693</v>
      </c>
    </row>
    <row r="700" spans="1:13">
      <c r="A700" s="74">
        <v>8192</v>
      </c>
      <c r="B700" s="74">
        <f t="shared" si="216"/>
        <v>23.133333333333333</v>
      </c>
      <c r="C700" s="78">
        <v>22.475000000000001</v>
      </c>
      <c r="D700" s="77">
        <f t="shared" si="215"/>
        <v>3280.1742591217412</v>
      </c>
      <c r="E700" s="59">
        <f t="shared" si="220"/>
        <v>0.79400000000000059</v>
      </c>
      <c r="F700" s="59">
        <f t="shared" si="221"/>
        <v>8.9399999999998521</v>
      </c>
      <c r="G700" s="59">
        <f t="shared" si="226"/>
        <v>4.469999999999926</v>
      </c>
      <c r="H700" s="59">
        <f t="shared" si="226"/>
        <v>4.469999999999926</v>
      </c>
      <c r="I700" s="60">
        <f t="shared" si="217"/>
        <v>7.3043599999998872</v>
      </c>
      <c r="J700" s="61">
        <f t="shared" si="218"/>
        <v>145.94768672399292</v>
      </c>
      <c r="K700" s="73">
        <f t="shared" si="219"/>
        <v>6.066851967032833E+41</v>
      </c>
      <c r="L700" s="74">
        <f t="shared" si="223"/>
        <v>138.80000000000007</v>
      </c>
      <c r="M700" s="79">
        <v>694</v>
      </c>
    </row>
    <row r="701" spans="1:13">
      <c r="A701" s="74">
        <v>8192</v>
      </c>
      <c r="B701" s="74">
        <f t="shared" si="216"/>
        <v>23.166666666666668</v>
      </c>
      <c r="C701" s="78">
        <v>22.475000000000001</v>
      </c>
      <c r="D701" s="77">
        <f t="shared" si="215"/>
        <v>3294.668267105309</v>
      </c>
      <c r="E701" s="59">
        <f t="shared" si="220"/>
        <v>0.7950000000000006</v>
      </c>
      <c r="F701" s="59">
        <f t="shared" si="221"/>
        <v>8.9499999999998519</v>
      </c>
      <c r="G701" s="59">
        <f t="shared" si="226"/>
        <v>4.4749999999999259</v>
      </c>
      <c r="H701" s="59">
        <f t="shared" si="226"/>
        <v>4.4749999999999259</v>
      </c>
      <c r="I701" s="60">
        <f t="shared" si="217"/>
        <v>7.3202499999998869</v>
      </c>
      <c r="J701" s="61">
        <f t="shared" si="218"/>
        <v>146.59258140624289</v>
      </c>
      <c r="K701" s="73">
        <f t="shared" si="219"/>
        <v>6.9689828745411431E+41</v>
      </c>
      <c r="L701" s="74">
        <f t="shared" si="223"/>
        <v>139.00000000000006</v>
      </c>
      <c r="M701" s="79">
        <v>695</v>
      </c>
    </row>
    <row r="702" spans="1:13">
      <c r="A702" s="74">
        <v>8192</v>
      </c>
      <c r="B702" s="74">
        <f t="shared" si="216"/>
        <v>23.2</v>
      </c>
      <c r="C702" s="78">
        <v>22.475000000000001</v>
      </c>
      <c r="D702" s="77">
        <f t="shared" si="215"/>
        <v>3309.2114857982392</v>
      </c>
      <c r="E702" s="59">
        <f t="shared" si="220"/>
        <v>0.7960000000000006</v>
      </c>
      <c r="F702" s="59">
        <f t="shared" si="221"/>
        <v>8.9599999999998516</v>
      </c>
      <c r="G702" s="59">
        <f t="shared" si="226"/>
        <v>4.4799999999999258</v>
      </c>
      <c r="H702" s="59">
        <f t="shared" si="226"/>
        <v>4.4799999999999258</v>
      </c>
      <c r="I702" s="60">
        <f t="shared" si="217"/>
        <v>7.3361599999998868</v>
      </c>
      <c r="J702" s="61">
        <f t="shared" si="218"/>
        <v>147.23966566399284</v>
      </c>
      <c r="K702" s="73">
        <f t="shared" si="219"/>
        <v>8.00525916398792E+41</v>
      </c>
      <c r="L702" s="74">
        <f t="shared" si="223"/>
        <v>139.20000000000007</v>
      </c>
      <c r="M702" s="79">
        <v>696</v>
      </c>
    </row>
    <row r="703" spans="1:13">
      <c r="A703" s="74">
        <v>8192</v>
      </c>
      <c r="B703" s="74">
        <f t="shared" si="216"/>
        <v>23.233333333333334</v>
      </c>
      <c r="C703" s="78">
        <v>22.475000000000001</v>
      </c>
      <c r="D703" s="77">
        <f t="shared" si="215"/>
        <v>3323.8040292162073</v>
      </c>
      <c r="E703" s="59">
        <f t="shared" si="220"/>
        <v>0.7970000000000006</v>
      </c>
      <c r="F703" s="59">
        <f t="shared" si="221"/>
        <v>8.9699999999998514</v>
      </c>
      <c r="G703" s="59">
        <f t="shared" si="226"/>
        <v>4.4849999999999257</v>
      </c>
      <c r="H703" s="59">
        <f t="shared" si="226"/>
        <v>4.4849999999999257</v>
      </c>
      <c r="I703" s="60">
        <f t="shared" si="217"/>
        <v>7.3520899999998868</v>
      </c>
      <c r="J703" s="61">
        <f t="shared" si="218"/>
        <v>147.88894457024281</v>
      </c>
      <c r="K703" s="73">
        <f t="shared" si="219"/>
        <v>9.1956280329978659E+41</v>
      </c>
      <c r="L703" s="74">
        <f t="shared" si="223"/>
        <v>139.40000000000006</v>
      </c>
      <c r="M703" s="79">
        <v>697</v>
      </c>
    </row>
    <row r="704" spans="1:13">
      <c r="A704" s="74">
        <v>8192</v>
      </c>
      <c r="B704" s="74">
        <f t="shared" si="216"/>
        <v>23.266666666666666</v>
      </c>
      <c r="C704" s="78">
        <v>22.475000000000001</v>
      </c>
      <c r="D704" s="77">
        <f t="shared" si="215"/>
        <v>3338.4460115097381</v>
      </c>
      <c r="E704" s="59">
        <f t="shared" si="220"/>
        <v>0.7980000000000006</v>
      </c>
      <c r="F704" s="59">
        <f t="shared" si="221"/>
        <v>8.9799999999998512</v>
      </c>
      <c r="G704" s="59">
        <f t="shared" si="226"/>
        <v>4.4899999999999256</v>
      </c>
      <c r="H704" s="59">
        <f t="shared" si="226"/>
        <v>4.4899999999999256</v>
      </c>
      <c r="I704" s="60">
        <f t="shared" si="217"/>
        <v>7.368039999999886</v>
      </c>
      <c r="J704" s="61">
        <f t="shared" si="218"/>
        <v>148.54042320399279</v>
      </c>
      <c r="K704" s="73">
        <f t="shared" si="219"/>
        <v>1.0563002794669265E+42</v>
      </c>
      <c r="L704" s="74">
        <f t="shared" si="223"/>
        <v>139.60000000000008</v>
      </c>
      <c r="M704" s="79">
        <v>698</v>
      </c>
    </row>
    <row r="705" spans="1:13">
      <c r="A705" s="74">
        <v>8192</v>
      </c>
      <c r="B705" s="74">
        <f t="shared" si="216"/>
        <v>23.3</v>
      </c>
      <c r="C705" s="78">
        <v>22.475000000000001</v>
      </c>
      <c r="D705" s="77">
        <f t="shared" si="215"/>
        <v>3353.1375469642062</v>
      </c>
      <c r="E705" s="59">
        <f t="shared" si="220"/>
        <v>0.7990000000000006</v>
      </c>
      <c r="F705" s="59">
        <f t="shared" si="221"/>
        <v>8.989999999999851</v>
      </c>
      <c r="G705" s="59">
        <f t="shared" si="226"/>
        <v>4.4949999999999255</v>
      </c>
      <c r="H705" s="59">
        <f t="shared" si="226"/>
        <v>4.4949999999999255</v>
      </c>
      <c r="I705" s="60">
        <f t="shared" si="217"/>
        <v>7.3840099999998863</v>
      </c>
      <c r="J705" s="61">
        <f t="shared" si="218"/>
        <v>149.19410665024276</v>
      </c>
      <c r="K705" s="73">
        <f t="shared" si="219"/>
        <v>1.2133703934065671E+42</v>
      </c>
      <c r="L705" s="74">
        <f t="shared" si="223"/>
        <v>139.80000000000007</v>
      </c>
      <c r="M705" s="79">
        <v>699</v>
      </c>
    </row>
    <row r="706" spans="1:13">
      <c r="A706" s="74">
        <v>8192</v>
      </c>
      <c r="B706" s="74">
        <f t="shared" si="216"/>
        <v>23.333333333333332</v>
      </c>
      <c r="C706" s="78">
        <v>22.475000000000001</v>
      </c>
      <c r="D706" s="77">
        <f t="shared" si="215"/>
        <v>3367.8787499998366</v>
      </c>
      <c r="E706" s="59">
        <f t="shared" si="220"/>
        <v>0.8000000000000006</v>
      </c>
      <c r="F706" s="59">
        <f t="shared" si="221"/>
        <v>8.9999999999998508</v>
      </c>
      <c r="G706" s="59">
        <f t="shared" si="226"/>
        <v>4.4999999999999254</v>
      </c>
      <c r="H706" s="59">
        <f t="shared" si="226"/>
        <v>4.4999999999999254</v>
      </c>
      <c r="I706" s="60">
        <f t="shared" si="217"/>
        <v>7.3999999999998849</v>
      </c>
      <c r="J706" s="61">
        <f t="shared" si="218"/>
        <v>149.84999999999272</v>
      </c>
      <c r="K706" s="73">
        <f t="shared" si="219"/>
        <v>1.3937965749082289E+42</v>
      </c>
      <c r="L706" s="74">
        <f t="shared" si="223"/>
        <v>140.00000000000009</v>
      </c>
      <c r="M706" s="79">
        <v>700</v>
      </c>
    </row>
    <row r="707" spans="1:13">
      <c r="A707" s="74">
        <v>8192</v>
      </c>
      <c r="B707" s="74">
        <f t="shared" si="216"/>
        <v>23.366666666666667</v>
      </c>
      <c r="C707" s="78">
        <v>22.475000000000001</v>
      </c>
      <c r="D707" s="77">
        <f t="shared" si="215"/>
        <v>3382.6697351717044</v>
      </c>
      <c r="E707" s="59">
        <f t="shared" si="220"/>
        <v>0.8010000000000006</v>
      </c>
      <c r="F707" s="59">
        <f t="shared" si="221"/>
        <v>9.0099999999998506</v>
      </c>
      <c r="G707" s="59">
        <f t="shared" si="226"/>
        <v>4.5049999999999253</v>
      </c>
      <c r="H707" s="59">
        <f t="shared" si="226"/>
        <v>4.5049999999999253</v>
      </c>
      <c r="I707" s="60">
        <f t="shared" si="217"/>
        <v>7.4160099999998845</v>
      </c>
      <c r="J707" s="61">
        <f t="shared" si="218"/>
        <v>150.50810835024268</v>
      </c>
      <c r="K707" s="73">
        <f t="shared" si="219"/>
        <v>1.6010518327975843E+42</v>
      </c>
      <c r="L707" s="74">
        <f t="shared" si="223"/>
        <v>140.20000000000007</v>
      </c>
      <c r="M707" s="79">
        <v>701</v>
      </c>
    </row>
    <row r="708" spans="1:13">
      <c r="A708" s="74">
        <v>8192</v>
      </c>
      <c r="B708" s="74">
        <f t="shared" si="216"/>
        <v>23.4</v>
      </c>
      <c r="C708" s="78">
        <v>22.475000000000001</v>
      </c>
      <c r="D708" s="77">
        <f t="shared" si="215"/>
        <v>3397.5106171697348</v>
      </c>
      <c r="E708" s="59">
        <f t="shared" si="220"/>
        <v>0.8020000000000006</v>
      </c>
      <c r="F708" s="59">
        <f t="shared" si="221"/>
        <v>9.0199999999998504</v>
      </c>
      <c r="G708" s="59">
        <f t="shared" si="226"/>
        <v>4.5099999999999252</v>
      </c>
      <c r="H708" s="59">
        <f t="shared" si="226"/>
        <v>4.5099999999999252</v>
      </c>
      <c r="I708" s="60">
        <f t="shared" si="217"/>
        <v>7.4320399999998852</v>
      </c>
      <c r="J708" s="61">
        <f t="shared" si="218"/>
        <v>151.16843680399265</v>
      </c>
      <c r="K708" s="73">
        <f t="shared" si="219"/>
        <v>1.8391256065995732E+42</v>
      </c>
      <c r="L708" s="74">
        <f t="shared" si="223"/>
        <v>140.40000000000009</v>
      </c>
      <c r="M708" s="79">
        <v>702</v>
      </c>
    </row>
    <row r="709" spans="1:13">
      <c r="A709" s="74">
        <v>8192</v>
      </c>
      <c r="B709" s="74">
        <f t="shared" si="216"/>
        <v>23.433333333333334</v>
      </c>
      <c r="C709" s="78">
        <v>22.475000000000001</v>
      </c>
      <c r="D709" s="77">
        <f t="shared" si="215"/>
        <v>3412.4015108187032</v>
      </c>
      <c r="E709" s="59">
        <f t="shared" si="220"/>
        <v>0.8030000000000006</v>
      </c>
      <c r="F709" s="59">
        <f t="shared" si="221"/>
        <v>9.0299999999998501</v>
      </c>
      <c r="G709" s="59">
        <f t="shared" si="226"/>
        <v>4.5149999999999251</v>
      </c>
      <c r="H709" s="59">
        <f t="shared" si="226"/>
        <v>4.5149999999999251</v>
      </c>
      <c r="I709" s="60">
        <f t="shared" si="217"/>
        <v>7.4480899999998842</v>
      </c>
      <c r="J709" s="61">
        <f t="shared" si="218"/>
        <v>151.83099047024263</v>
      </c>
      <c r="K709" s="73">
        <f t="shared" si="219"/>
        <v>2.1126005589338543E+42</v>
      </c>
      <c r="L709" s="74">
        <f t="shared" si="223"/>
        <v>140.60000000000008</v>
      </c>
      <c r="M709" s="79">
        <v>703</v>
      </c>
    </row>
    <row r="710" spans="1:13">
      <c r="A710" s="74">
        <v>8192</v>
      </c>
      <c r="B710" s="74">
        <f t="shared" si="216"/>
        <v>23.466666666666665</v>
      </c>
      <c r="C710" s="78">
        <v>22.475000000000001</v>
      </c>
      <c r="D710" s="77">
        <f t="shared" ref="D710:D773" si="227">C710*J710*1</f>
        <v>3427.3425310782332</v>
      </c>
      <c r="E710" s="59">
        <f t="shared" si="220"/>
        <v>0.8040000000000006</v>
      </c>
      <c r="F710" s="59">
        <f t="shared" si="221"/>
        <v>9.0399999999998499</v>
      </c>
      <c r="G710" s="59">
        <f t="shared" si="226"/>
        <v>4.519999999999925</v>
      </c>
      <c r="H710" s="59">
        <f t="shared" si="226"/>
        <v>4.519999999999925</v>
      </c>
      <c r="I710" s="60">
        <f t="shared" si="217"/>
        <v>7.4641599999998842</v>
      </c>
      <c r="J710" s="61">
        <f t="shared" si="218"/>
        <v>152.49577446399257</v>
      </c>
      <c r="K710" s="73">
        <f t="shared" si="219"/>
        <v>2.4267407868131354E+42</v>
      </c>
      <c r="L710" s="74">
        <f t="shared" si="223"/>
        <v>140.80000000000007</v>
      </c>
      <c r="M710" s="79">
        <v>704</v>
      </c>
    </row>
    <row r="711" spans="1:13">
      <c r="A711" s="74">
        <v>8192</v>
      </c>
      <c r="B711" s="74">
        <f t="shared" ref="B711:B774" si="228">M711/30</f>
        <v>23.5</v>
      </c>
      <c r="C711" s="78">
        <v>22.475000000000001</v>
      </c>
      <c r="D711" s="77">
        <f t="shared" si="227"/>
        <v>3442.3337930428006</v>
      </c>
      <c r="E711" s="59">
        <f t="shared" si="220"/>
        <v>0.8050000000000006</v>
      </c>
      <c r="F711" s="59">
        <f t="shared" si="221"/>
        <v>9.0499999999998497</v>
      </c>
      <c r="G711" s="59">
        <f t="shared" si="226"/>
        <v>4.5249999999999249</v>
      </c>
      <c r="H711" s="59">
        <f t="shared" si="226"/>
        <v>4.5249999999999249</v>
      </c>
      <c r="I711" s="60">
        <f t="shared" ref="I711:I774" si="229">(1-E711)+E711*F711</f>
        <v>7.4802499999998835</v>
      </c>
      <c r="J711" s="61">
        <f t="shared" ref="J711:J774" si="230">I711*G711*H711</f>
        <v>153.16279390624251</v>
      </c>
      <c r="K711" s="73">
        <f t="shared" ref="K711:K774" si="231">POWER($L$1,M711)</f>
        <v>2.7875931498164591E+42</v>
      </c>
      <c r="L711" s="74">
        <f t="shared" si="223"/>
        <v>141.00000000000009</v>
      </c>
      <c r="M711" s="79">
        <v>705</v>
      </c>
    </row>
    <row r="712" spans="1:13">
      <c r="A712" s="74">
        <v>8192</v>
      </c>
      <c r="B712" s="74">
        <f t="shared" si="228"/>
        <v>23.533333333333335</v>
      </c>
      <c r="C712" s="78">
        <v>22.475000000000001</v>
      </c>
      <c r="D712" s="77">
        <f t="shared" si="227"/>
        <v>3457.3754119417313</v>
      </c>
      <c r="E712" s="59">
        <f t="shared" ref="E712:E775" si="232">E711+0.1%</f>
        <v>0.8060000000000006</v>
      </c>
      <c r="F712" s="59">
        <f t="shared" ref="F712:F775" si="233">F711+1%</f>
        <v>9.0599999999998495</v>
      </c>
      <c r="G712" s="59">
        <f t="shared" ref="G712:H727" si="234">G711+0.5%</f>
        <v>4.5299999999999248</v>
      </c>
      <c r="H712" s="59">
        <f t="shared" si="234"/>
        <v>4.5299999999999248</v>
      </c>
      <c r="I712" s="60">
        <f t="shared" si="229"/>
        <v>7.4963599999998829</v>
      </c>
      <c r="J712" s="61">
        <f t="shared" si="230"/>
        <v>153.83205392399248</v>
      </c>
      <c r="K712" s="73">
        <f t="shared" si="231"/>
        <v>3.2021036655951705E+42</v>
      </c>
      <c r="L712" s="74">
        <f t="shared" ref="L712:L775" si="235">LOG(K712,2)</f>
        <v>141.20000000000007</v>
      </c>
      <c r="M712" s="79">
        <v>706</v>
      </c>
    </row>
    <row r="713" spans="1:13">
      <c r="A713" s="74">
        <v>8192</v>
      </c>
      <c r="B713" s="74">
        <f t="shared" si="228"/>
        <v>23.566666666666666</v>
      </c>
      <c r="C713" s="78">
        <v>22.475000000000001</v>
      </c>
      <c r="D713" s="77">
        <f t="shared" si="227"/>
        <v>3472.4675031391998</v>
      </c>
      <c r="E713" s="59">
        <f t="shared" si="232"/>
        <v>0.80700000000000061</v>
      </c>
      <c r="F713" s="59">
        <f t="shared" si="233"/>
        <v>9.0699999999998493</v>
      </c>
      <c r="G713" s="59">
        <f t="shared" si="234"/>
        <v>4.5349999999999246</v>
      </c>
      <c r="H713" s="59">
        <f t="shared" si="234"/>
        <v>4.5349999999999246</v>
      </c>
      <c r="I713" s="60">
        <f t="shared" si="229"/>
        <v>7.5124899999998833</v>
      </c>
      <c r="J713" s="61">
        <f t="shared" si="230"/>
        <v>154.50355965024247</v>
      </c>
      <c r="K713" s="73">
        <f t="shared" si="231"/>
        <v>3.6782512131991482E+42</v>
      </c>
      <c r="L713" s="74">
        <f t="shared" si="235"/>
        <v>141.40000000000009</v>
      </c>
      <c r="M713" s="79">
        <v>707</v>
      </c>
    </row>
    <row r="714" spans="1:13">
      <c r="A714" s="74">
        <v>8192</v>
      </c>
      <c r="B714" s="74">
        <f t="shared" si="228"/>
        <v>23.6</v>
      </c>
      <c r="C714" s="78">
        <v>22.475000000000001</v>
      </c>
      <c r="D714" s="77">
        <f t="shared" si="227"/>
        <v>3487.6101821342299</v>
      </c>
      <c r="E714" s="59">
        <f t="shared" si="232"/>
        <v>0.80800000000000061</v>
      </c>
      <c r="F714" s="59">
        <f t="shared" si="233"/>
        <v>9.0799999999998491</v>
      </c>
      <c r="G714" s="59">
        <f t="shared" si="234"/>
        <v>4.5399999999999245</v>
      </c>
      <c r="H714" s="59">
        <f t="shared" si="234"/>
        <v>4.5399999999999245</v>
      </c>
      <c r="I714" s="60">
        <f t="shared" si="229"/>
        <v>7.528639999999883</v>
      </c>
      <c r="J714" s="61">
        <f t="shared" si="230"/>
        <v>155.17731622399242</v>
      </c>
      <c r="K714" s="73">
        <f t="shared" si="231"/>
        <v>4.2252011178677105E+42</v>
      </c>
      <c r="L714" s="74">
        <f t="shared" si="235"/>
        <v>141.60000000000008</v>
      </c>
      <c r="M714" s="79">
        <v>708</v>
      </c>
    </row>
    <row r="715" spans="1:13">
      <c r="A715" s="74">
        <v>8192</v>
      </c>
      <c r="B715" s="74">
        <f t="shared" si="228"/>
        <v>23.633333333333333</v>
      </c>
      <c r="C715" s="78">
        <v>22.475000000000001</v>
      </c>
      <c r="D715" s="77">
        <f t="shared" si="227"/>
        <v>3502.8035645606979</v>
      </c>
      <c r="E715" s="59">
        <f t="shared" si="232"/>
        <v>0.80900000000000061</v>
      </c>
      <c r="F715" s="59">
        <f t="shared" si="233"/>
        <v>9.0899999999998489</v>
      </c>
      <c r="G715" s="59">
        <f t="shared" si="234"/>
        <v>4.5449999999999244</v>
      </c>
      <c r="H715" s="59">
        <f t="shared" si="234"/>
        <v>4.5449999999999244</v>
      </c>
      <c r="I715" s="60">
        <f t="shared" si="229"/>
        <v>7.5448099999998828</v>
      </c>
      <c r="J715" s="61">
        <f t="shared" si="230"/>
        <v>155.85332879024239</v>
      </c>
      <c r="K715" s="73">
        <f t="shared" si="231"/>
        <v>4.8534815736262714E+42</v>
      </c>
      <c r="L715" s="74">
        <f t="shared" si="235"/>
        <v>141.80000000000007</v>
      </c>
      <c r="M715" s="79">
        <v>709</v>
      </c>
    </row>
    <row r="716" spans="1:13">
      <c r="A716" s="74">
        <v>8192</v>
      </c>
      <c r="B716" s="74">
        <f t="shared" si="228"/>
        <v>23.666666666666668</v>
      </c>
      <c r="C716" s="78">
        <v>22.475000000000001</v>
      </c>
      <c r="D716" s="77">
        <f t="shared" si="227"/>
        <v>3518.0477661873288</v>
      </c>
      <c r="E716" s="59">
        <f t="shared" si="232"/>
        <v>0.81000000000000061</v>
      </c>
      <c r="F716" s="59">
        <f t="shared" si="233"/>
        <v>9.0999999999998487</v>
      </c>
      <c r="G716" s="59">
        <f t="shared" si="234"/>
        <v>4.5499999999999243</v>
      </c>
      <c r="H716" s="59">
        <f t="shared" si="234"/>
        <v>4.5499999999999243</v>
      </c>
      <c r="I716" s="60">
        <f t="shared" si="229"/>
        <v>7.5609999999998827</v>
      </c>
      <c r="J716" s="61">
        <f t="shared" si="230"/>
        <v>156.53160249999237</v>
      </c>
      <c r="K716" s="73">
        <f t="shared" si="231"/>
        <v>5.5751862996329195E+42</v>
      </c>
      <c r="L716" s="74">
        <f t="shared" si="235"/>
        <v>142.00000000000009</v>
      </c>
      <c r="M716" s="79">
        <v>710</v>
      </c>
    </row>
    <row r="717" spans="1:13">
      <c r="A717" s="74">
        <v>8192</v>
      </c>
      <c r="B717" s="74">
        <f t="shared" si="228"/>
        <v>23.7</v>
      </c>
      <c r="C717" s="78">
        <v>22.475000000000001</v>
      </c>
      <c r="D717" s="77">
        <f t="shared" si="227"/>
        <v>3533.3429029176964</v>
      </c>
      <c r="E717" s="59">
        <f t="shared" si="232"/>
        <v>0.81100000000000061</v>
      </c>
      <c r="F717" s="59">
        <f t="shared" si="233"/>
        <v>9.1099999999998484</v>
      </c>
      <c r="G717" s="59">
        <f t="shared" si="234"/>
        <v>4.5549999999999242</v>
      </c>
      <c r="H717" s="59">
        <f t="shared" si="234"/>
        <v>4.5549999999999242</v>
      </c>
      <c r="I717" s="60">
        <f t="shared" si="229"/>
        <v>7.5772099999998819</v>
      </c>
      <c r="J717" s="61">
        <f t="shared" si="230"/>
        <v>157.21214251024233</v>
      </c>
      <c r="K717" s="73">
        <f t="shared" si="231"/>
        <v>6.4042073311903422E+42</v>
      </c>
      <c r="L717" s="74">
        <f t="shared" si="235"/>
        <v>142.20000000000007</v>
      </c>
      <c r="M717" s="79">
        <v>711</v>
      </c>
    </row>
    <row r="718" spans="1:13">
      <c r="A718" s="74">
        <v>8192</v>
      </c>
      <c r="B718" s="74">
        <f t="shared" si="228"/>
        <v>23.733333333333334</v>
      </c>
      <c r="C718" s="78">
        <v>22.475000000000001</v>
      </c>
      <c r="D718" s="77">
        <f t="shared" si="227"/>
        <v>3548.6890907902266</v>
      </c>
      <c r="E718" s="59">
        <f t="shared" si="232"/>
        <v>0.81200000000000061</v>
      </c>
      <c r="F718" s="59">
        <f t="shared" si="233"/>
        <v>9.1199999999998482</v>
      </c>
      <c r="G718" s="59">
        <f t="shared" si="234"/>
        <v>4.5599999999999241</v>
      </c>
      <c r="H718" s="59">
        <f t="shared" si="234"/>
        <v>4.5599999999999241</v>
      </c>
      <c r="I718" s="60">
        <f t="shared" si="229"/>
        <v>7.5934399999998821</v>
      </c>
      <c r="J718" s="61">
        <f t="shared" si="230"/>
        <v>157.89495398399228</v>
      </c>
      <c r="K718" s="73">
        <f t="shared" si="231"/>
        <v>7.3565024263982977E+42</v>
      </c>
      <c r="L718" s="74">
        <f t="shared" si="235"/>
        <v>142.40000000000006</v>
      </c>
      <c r="M718" s="79">
        <v>712</v>
      </c>
    </row>
    <row r="719" spans="1:13">
      <c r="A719" s="74">
        <v>8192</v>
      </c>
      <c r="B719" s="74">
        <f t="shared" si="228"/>
        <v>23.766666666666666</v>
      </c>
      <c r="C719" s="78">
        <v>22.475000000000001</v>
      </c>
      <c r="D719" s="77">
        <f t="shared" si="227"/>
        <v>3564.0864459781947</v>
      </c>
      <c r="E719" s="59">
        <f t="shared" si="232"/>
        <v>0.81300000000000061</v>
      </c>
      <c r="F719" s="59">
        <f t="shared" si="233"/>
        <v>9.129999999999848</v>
      </c>
      <c r="G719" s="59">
        <f t="shared" si="234"/>
        <v>4.564999999999924</v>
      </c>
      <c r="H719" s="59">
        <f t="shared" si="234"/>
        <v>4.564999999999924</v>
      </c>
      <c r="I719" s="60">
        <f t="shared" si="229"/>
        <v>7.6096899999998815</v>
      </c>
      <c r="J719" s="61">
        <f t="shared" si="230"/>
        <v>158.58004209024224</v>
      </c>
      <c r="K719" s="73">
        <f t="shared" si="231"/>
        <v>8.4504022357354223E+42</v>
      </c>
      <c r="L719" s="74">
        <f t="shared" si="235"/>
        <v>142.60000000000008</v>
      </c>
      <c r="M719" s="79">
        <v>713</v>
      </c>
    </row>
    <row r="720" spans="1:13">
      <c r="A720" s="74">
        <v>8192</v>
      </c>
      <c r="B720" s="74">
        <f t="shared" si="228"/>
        <v>23.8</v>
      </c>
      <c r="C720" s="78">
        <v>22.475000000000001</v>
      </c>
      <c r="D720" s="77">
        <f t="shared" si="227"/>
        <v>3579.5350847897257</v>
      </c>
      <c r="E720" s="59">
        <f t="shared" si="232"/>
        <v>0.81400000000000061</v>
      </c>
      <c r="F720" s="59">
        <f t="shared" si="233"/>
        <v>9.1399999999998478</v>
      </c>
      <c r="G720" s="59">
        <f t="shared" si="234"/>
        <v>4.5699999999999239</v>
      </c>
      <c r="H720" s="59">
        <f t="shared" si="234"/>
        <v>4.5699999999999239</v>
      </c>
      <c r="I720" s="60">
        <f t="shared" si="229"/>
        <v>7.6259599999998811</v>
      </c>
      <c r="J720" s="61">
        <f t="shared" si="230"/>
        <v>159.26741200399223</v>
      </c>
      <c r="K720" s="73">
        <f t="shared" si="231"/>
        <v>9.7069631472525477E+42</v>
      </c>
      <c r="L720" s="74">
        <f t="shared" si="235"/>
        <v>142.80000000000007</v>
      </c>
      <c r="M720" s="79">
        <v>714</v>
      </c>
    </row>
    <row r="721" spans="1:13">
      <c r="A721" s="74">
        <v>8192</v>
      </c>
      <c r="B721" s="74">
        <f t="shared" si="228"/>
        <v>23.833333333333332</v>
      </c>
      <c r="C721" s="78">
        <v>22.475000000000001</v>
      </c>
      <c r="D721" s="77">
        <f t="shared" si="227"/>
        <v>3595.035123667793</v>
      </c>
      <c r="E721" s="59">
        <f t="shared" si="232"/>
        <v>0.81500000000000061</v>
      </c>
      <c r="F721" s="59">
        <f t="shared" si="233"/>
        <v>9.1499999999998476</v>
      </c>
      <c r="G721" s="59">
        <f t="shared" si="234"/>
        <v>4.5749999999999238</v>
      </c>
      <c r="H721" s="59">
        <f t="shared" si="234"/>
        <v>4.5749999999999238</v>
      </c>
      <c r="I721" s="60">
        <f t="shared" si="229"/>
        <v>7.6422499999998807</v>
      </c>
      <c r="J721" s="61">
        <f t="shared" si="230"/>
        <v>159.95706890624217</v>
      </c>
      <c r="K721" s="73">
        <f t="shared" si="231"/>
        <v>1.1150372599265841E+43</v>
      </c>
      <c r="L721" s="74">
        <f t="shared" si="235"/>
        <v>143.00000000000009</v>
      </c>
      <c r="M721" s="79">
        <v>715</v>
      </c>
    </row>
    <row r="722" spans="1:13">
      <c r="A722" s="74">
        <v>8192</v>
      </c>
      <c r="B722" s="74">
        <f t="shared" si="228"/>
        <v>23.866666666666667</v>
      </c>
      <c r="C722" s="78">
        <v>22.475000000000001</v>
      </c>
      <c r="D722" s="77">
        <f t="shared" si="227"/>
        <v>3610.5866791902235</v>
      </c>
      <c r="E722" s="59">
        <f t="shared" si="232"/>
        <v>0.81600000000000061</v>
      </c>
      <c r="F722" s="59">
        <f t="shared" si="233"/>
        <v>9.1599999999998474</v>
      </c>
      <c r="G722" s="59">
        <f t="shared" si="234"/>
        <v>4.5799999999999237</v>
      </c>
      <c r="H722" s="59">
        <f t="shared" si="234"/>
        <v>4.5799999999999237</v>
      </c>
      <c r="I722" s="60">
        <f t="shared" si="229"/>
        <v>7.6585599999998806</v>
      </c>
      <c r="J722" s="61">
        <f t="shared" si="230"/>
        <v>160.64901798399214</v>
      </c>
      <c r="K722" s="73">
        <f t="shared" si="231"/>
        <v>1.2808414662380689E+43</v>
      </c>
      <c r="L722" s="74">
        <f t="shared" si="235"/>
        <v>143.20000000000007</v>
      </c>
      <c r="M722" s="79">
        <v>716</v>
      </c>
    </row>
    <row r="723" spans="1:13">
      <c r="A723" s="74">
        <v>8192</v>
      </c>
      <c r="B723" s="74">
        <f t="shared" si="228"/>
        <v>23.9</v>
      </c>
      <c r="C723" s="78">
        <v>22.475000000000001</v>
      </c>
      <c r="D723" s="77">
        <f t="shared" si="227"/>
        <v>3626.1898680696913</v>
      </c>
      <c r="E723" s="59">
        <f t="shared" si="232"/>
        <v>0.81700000000000061</v>
      </c>
      <c r="F723" s="59">
        <f t="shared" si="233"/>
        <v>9.1699999999998472</v>
      </c>
      <c r="G723" s="59">
        <f t="shared" si="234"/>
        <v>4.5849999999999236</v>
      </c>
      <c r="H723" s="59">
        <f t="shared" si="234"/>
        <v>4.5849999999999236</v>
      </c>
      <c r="I723" s="60">
        <f t="shared" si="229"/>
        <v>7.6748899999998805</v>
      </c>
      <c r="J723" s="61">
        <f t="shared" si="230"/>
        <v>161.3432644302421</v>
      </c>
      <c r="K723" s="73">
        <f t="shared" si="231"/>
        <v>1.4713004852796603E+43</v>
      </c>
      <c r="L723" s="74">
        <f t="shared" si="235"/>
        <v>143.40000000000006</v>
      </c>
      <c r="M723" s="79">
        <v>717</v>
      </c>
    </row>
    <row r="724" spans="1:13">
      <c r="A724" s="74">
        <v>8192</v>
      </c>
      <c r="B724" s="74">
        <f t="shared" si="228"/>
        <v>23.933333333333334</v>
      </c>
      <c r="C724" s="78">
        <v>22.475000000000001</v>
      </c>
      <c r="D724" s="77">
        <f t="shared" si="227"/>
        <v>3641.8448071537223</v>
      </c>
      <c r="E724" s="59">
        <f t="shared" si="232"/>
        <v>0.81800000000000062</v>
      </c>
      <c r="F724" s="59">
        <f t="shared" si="233"/>
        <v>9.1799999999998469</v>
      </c>
      <c r="G724" s="59">
        <f t="shared" si="234"/>
        <v>4.5899999999999235</v>
      </c>
      <c r="H724" s="59">
        <f t="shared" si="234"/>
        <v>4.5899999999999235</v>
      </c>
      <c r="I724" s="60">
        <f t="shared" si="229"/>
        <v>7.6912399999998797</v>
      </c>
      <c r="J724" s="61">
        <f t="shared" si="230"/>
        <v>162.03981344399207</v>
      </c>
      <c r="K724" s="73">
        <f t="shared" si="231"/>
        <v>1.6900804471470847E+43</v>
      </c>
      <c r="L724" s="74">
        <f t="shared" si="235"/>
        <v>143.60000000000008</v>
      </c>
      <c r="M724" s="79">
        <v>718</v>
      </c>
    </row>
    <row r="725" spans="1:13">
      <c r="A725" s="74">
        <v>8192</v>
      </c>
      <c r="B725" s="74">
        <f t="shared" si="228"/>
        <v>23.966666666666665</v>
      </c>
      <c r="C725" s="78">
        <v>22.475000000000001</v>
      </c>
      <c r="D725" s="77">
        <f t="shared" si="227"/>
        <v>3657.5516134246895</v>
      </c>
      <c r="E725" s="59">
        <f t="shared" si="232"/>
        <v>0.81900000000000062</v>
      </c>
      <c r="F725" s="59">
        <f t="shared" si="233"/>
        <v>9.1899999999998467</v>
      </c>
      <c r="G725" s="59">
        <f t="shared" si="234"/>
        <v>4.5949999999999234</v>
      </c>
      <c r="H725" s="59">
        <f t="shared" si="234"/>
        <v>4.5949999999999234</v>
      </c>
      <c r="I725" s="60">
        <f t="shared" si="229"/>
        <v>7.7076099999998791</v>
      </c>
      <c r="J725" s="61">
        <f t="shared" si="230"/>
        <v>162.73867023024201</v>
      </c>
      <c r="K725" s="73">
        <f t="shared" si="231"/>
        <v>1.9413926294505098E+43</v>
      </c>
      <c r="L725" s="74">
        <f t="shared" si="235"/>
        <v>143.80000000000007</v>
      </c>
      <c r="M725" s="79">
        <v>719</v>
      </c>
    </row>
    <row r="726" spans="1:13">
      <c r="A726" s="74">
        <v>8192</v>
      </c>
      <c r="B726" s="74">
        <f t="shared" si="228"/>
        <v>24</v>
      </c>
      <c r="C726" s="78">
        <v>22.475000000000001</v>
      </c>
      <c r="D726" s="77">
        <f t="shared" si="227"/>
        <v>3673.3104039998202</v>
      </c>
      <c r="E726" s="59">
        <f t="shared" si="232"/>
        <v>0.82000000000000062</v>
      </c>
      <c r="F726" s="59">
        <f t="shared" si="233"/>
        <v>9.1999999999998465</v>
      </c>
      <c r="G726" s="59">
        <f t="shared" si="234"/>
        <v>4.5999999999999233</v>
      </c>
      <c r="H726" s="59">
        <f t="shared" si="234"/>
        <v>4.5999999999999233</v>
      </c>
      <c r="I726" s="60">
        <f t="shared" si="229"/>
        <v>7.7239999999998794</v>
      </c>
      <c r="J726" s="61">
        <f t="shared" si="230"/>
        <v>163.43983999999199</v>
      </c>
      <c r="K726" s="73">
        <f t="shared" si="231"/>
        <v>2.2300745198531693E+43</v>
      </c>
      <c r="L726" s="74">
        <f t="shared" si="235"/>
        <v>144.00000000000006</v>
      </c>
      <c r="M726" s="79">
        <v>720</v>
      </c>
    </row>
    <row r="727" spans="1:13">
      <c r="A727" s="74">
        <v>8192</v>
      </c>
      <c r="B727" s="74">
        <f t="shared" si="228"/>
        <v>24.033333333333335</v>
      </c>
      <c r="C727" s="78">
        <v>22.475000000000001</v>
      </c>
      <c r="D727" s="77">
        <f t="shared" si="227"/>
        <v>3689.1212961311876</v>
      </c>
      <c r="E727" s="59">
        <f t="shared" si="232"/>
        <v>0.82100000000000062</v>
      </c>
      <c r="F727" s="59">
        <f t="shared" si="233"/>
        <v>9.2099999999998463</v>
      </c>
      <c r="G727" s="59">
        <f t="shared" si="234"/>
        <v>4.6049999999999232</v>
      </c>
      <c r="H727" s="59">
        <f t="shared" si="234"/>
        <v>4.6049999999999232</v>
      </c>
      <c r="I727" s="60">
        <f t="shared" si="229"/>
        <v>7.740409999999879</v>
      </c>
      <c r="J727" s="61">
        <f t="shared" si="230"/>
        <v>164.14332797024193</v>
      </c>
      <c r="K727" s="73">
        <f t="shared" si="231"/>
        <v>2.5616829324761389E+43</v>
      </c>
      <c r="L727" s="74">
        <f t="shared" si="235"/>
        <v>144.20000000000007</v>
      </c>
      <c r="M727" s="79">
        <v>721</v>
      </c>
    </row>
    <row r="728" spans="1:13">
      <c r="A728" s="74">
        <v>8192</v>
      </c>
      <c r="B728" s="74">
        <f t="shared" si="228"/>
        <v>24.066666666666666</v>
      </c>
      <c r="C728" s="78">
        <v>22.475000000000001</v>
      </c>
      <c r="D728" s="77">
        <f t="shared" si="227"/>
        <v>3704.9844072057181</v>
      </c>
      <c r="E728" s="59">
        <f t="shared" si="232"/>
        <v>0.82200000000000062</v>
      </c>
      <c r="F728" s="59">
        <f t="shared" si="233"/>
        <v>9.2199999999998461</v>
      </c>
      <c r="G728" s="59">
        <f t="shared" ref="G728:H743" si="236">G727+0.5%</f>
        <v>4.609999999999923</v>
      </c>
      <c r="H728" s="59">
        <f t="shared" si="236"/>
        <v>4.609999999999923</v>
      </c>
      <c r="I728" s="60">
        <f t="shared" si="229"/>
        <v>7.7568399999998778</v>
      </c>
      <c r="J728" s="61">
        <f t="shared" si="230"/>
        <v>164.8491393639919</v>
      </c>
      <c r="K728" s="73">
        <f t="shared" si="231"/>
        <v>2.942600970559321E+43</v>
      </c>
      <c r="L728" s="74">
        <f t="shared" si="235"/>
        <v>144.40000000000006</v>
      </c>
      <c r="M728" s="79">
        <v>722</v>
      </c>
    </row>
    <row r="729" spans="1:13">
      <c r="A729" s="74">
        <v>8192</v>
      </c>
      <c r="B729" s="74">
        <f t="shared" si="228"/>
        <v>24.1</v>
      </c>
      <c r="C729" s="78">
        <v>22.475000000000001</v>
      </c>
      <c r="D729" s="77">
        <f t="shared" si="227"/>
        <v>3720.899854745187</v>
      </c>
      <c r="E729" s="59">
        <f t="shared" si="232"/>
        <v>0.82300000000000062</v>
      </c>
      <c r="F729" s="59">
        <f t="shared" si="233"/>
        <v>9.2299999999998459</v>
      </c>
      <c r="G729" s="59">
        <f t="shared" si="236"/>
        <v>4.6149999999999229</v>
      </c>
      <c r="H729" s="59">
        <f t="shared" si="236"/>
        <v>4.6149999999999229</v>
      </c>
      <c r="I729" s="60">
        <f t="shared" si="229"/>
        <v>7.7732899999998786</v>
      </c>
      <c r="J729" s="61">
        <f t="shared" si="230"/>
        <v>165.5572794102419</v>
      </c>
      <c r="K729" s="73">
        <f t="shared" si="231"/>
        <v>3.3801608942941709E+43</v>
      </c>
      <c r="L729" s="74">
        <f t="shared" si="235"/>
        <v>144.60000000000008</v>
      </c>
      <c r="M729" s="79">
        <v>723</v>
      </c>
    </row>
    <row r="730" spans="1:13">
      <c r="A730" s="74">
        <v>8192</v>
      </c>
      <c r="B730" s="74">
        <f t="shared" si="228"/>
        <v>24.133333333333333</v>
      </c>
      <c r="C730" s="78">
        <v>22.475000000000001</v>
      </c>
      <c r="D730" s="77">
        <f t="shared" si="227"/>
        <v>3736.8677564062168</v>
      </c>
      <c r="E730" s="59">
        <f t="shared" si="232"/>
        <v>0.82400000000000062</v>
      </c>
      <c r="F730" s="59">
        <f t="shared" si="233"/>
        <v>9.2399999999998457</v>
      </c>
      <c r="G730" s="59">
        <f t="shared" si="236"/>
        <v>4.6199999999999228</v>
      </c>
      <c r="H730" s="59">
        <f t="shared" si="236"/>
        <v>4.6199999999999228</v>
      </c>
      <c r="I730" s="60">
        <f t="shared" si="229"/>
        <v>7.7897599999998777</v>
      </c>
      <c r="J730" s="61">
        <f t="shared" si="230"/>
        <v>166.26775334399184</v>
      </c>
      <c r="K730" s="73">
        <f t="shared" si="231"/>
        <v>3.8827852589010216E+43</v>
      </c>
      <c r="L730" s="74">
        <f t="shared" si="235"/>
        <v>144.80000000000007</v>
      </c>
      <c r="M730" s="79">
        <v>724</v>
      </c>
    </row>
    <row r="731" spans="1:13">
      <c r="A731" s="74">
        <v>8192</v>
      </c>
      <c r="B731" s="74">
        <f t="shared" si="228"/>
        <v>24.166666666666668</v>
      </c>
      <c r="C731" s="78">
        <v>22.475000000000001</v>
      </c>
      <c r="D731" s="77">
        <f t="shared" si="227"/>
        <v>3752.8882299802844</v>
      </c>
      <c r="E731" s="59">
        <f t="shared" si="232"/>
        <v>0.82500000000000062</v>
      </c>
      <c r="F731" s="59">
        <f t="shared" si="233"/>
        <v>9.2499999999998455</v>
      </c>
      <c r="G731" s="59">
        <f t="shared" si="236"/>
        <v>4.6249999999999227</v>
      </c>
      <c r="H731" s="59">
        <f t="shared" si="236"/>
        <v>4.6249999999999227</v>
      </c>
      <c r="I731" s="60">
        <f t="shared" si="229"/>
        <v>7.8062499999998778</v>
      </c>
      <c r="J731" s="61">
        <f t="shared" si="230"/>
        <v>166.98056640624179</v>
      </c>
      <c r="K731" s="73">
        <f t="shared" si="231"/>
        <v>4.4601490397063395E+43</v>
      </c>
      <c r="L731" s="74">
        <f t="shared" si="235"/>
        <v>145.00000000000006</v>
      </c>
      <c r="M731" s="79">
        <v>725</v>
      </c>
    </row>
    <row r="732" spans="1:13">
      <c r="A732" s="74">
        <v>8192</v>
      </c>
      <c r="B732" s="74">
        <f t="shared" si="228"/>
        <v>24.2</v>
      </c>
      <c r="C732" s="78">
        <v>22.475000000000001</v>
      </c>
      <c r="D732" s="77">
        <f t="shared" si="227"/>
        <v>3768.9613933937153</v>
      </c>
      <c r="E732" s="59">
        <f t="shared" si="232"/>
        <v>0.82600000000000062</v>
      </c>
      <c r="F732" s="59">
        <f t="shared" si="233"/>
        <v>9.2599999999998452</v>
      </c>
      <c r="G732" s="59">
        <f t="shared" si="236"/>
        <v>4.6299999999999226</v>
      </c>
      <c r="H732" s="59">
        <f t="shared" si="236"/>
        <v>4.6299999999999226</v>
      </c>
      <c r="I732" s="60">
        <f t="shared" si="229"/>
        <v>7.8227599999998771</v>
      </c>
      <c r="J732" s="61">
        <f t="shared" si="230"/>
        <v>167.69572384399177</v>
      </c>
      <c r="K732" s="73">
        <f t="shared" si="231"/>
        <v>5.1233658649522787E+43</v>
      </c>
      <c r="L732" s="74">
        <f t="shared" si="235"/>
        <v>145.20000000000007</v>
      </c>
      <c r="M732" s="79">
        <v>726</v>
      </c>
    </row>
    <row r="733" spans="1:13">
      <c r="A733" s="74">
        <v>8192</v>
      </c>
      <c r="B733" s="74">
        <f t="shared" si="228"/>
        <v>24.233333333333334</v>
      </c>
      <c r="C733" s="78">
        <v>22.475000000000001</v>
      </c>
      <c r="D733" s="77">
        <f t="shared" si="227"/>
        <v>3785.0873647076828</v>
      </c>
      <c r="E733" s="59">
        <f t="shared" si="232"/>
        <v>0.82700000000000062</v>
      </c>
      <c r="F733" s="59">
        <f t="shared" si="233"/>
        <v>9.269999999999845</v>
      </c>
      <c r="G733" s="59">
        <f t="shared" si="236"/>
        <v>4.6349999999999225</v>
      </c>
      <c r="H733" s="59">
        <f t="shared" si="236"/>
        <v>4.6349999999999225</v>
      </c>
      <c r="I733" s="60">
        <f t="shared" si="229"/>
        <v>7.8392899999998766</v>
      </c>
      <c r="J733" s="61">
        <f t="shared" si="230"/>
        <v>168.41323091024171</v>
      </c>
      <c r="K733" s="73">
        <f t="shared" si="231"/>
        <v>5.8852019411186451E+43</v>
      </c>
      <c r="L733" s="74">
        <f t="shared" si="235"/>
        <v>145.40000000000006</v>
      </c>
      <c r="M733" s="79">
        <v>727</v>
      </c>
    </row>
    <row r="734" spans="1:13">
      <c r="A734" s="74">
        <v>8192</v>
      </c>
      <c r="B734" s="74">
        <f t="shared" si="228"/>
        <v>24.266666666666666</v>
      </c>
      <c r="C734" s="78">
        <v>22.475000000000001</v>
      </c>
      <c r="D734" s="77">
        <f t="shared" si="227"/>
        <v>3801.2662621182135</v>
      </c>
      <c r="E734" s="59">
        <f t="shared" si="232"/>
        <v>0.82800000000000062</v>
      </c>
      <c r="F734" s="59">
        <f t="shared" si="233"/>
        <v>9.2799999999998448</v>
      </c>
      <c r="G734" s="59">
        <f t="shared" si="236"/>
        <v>4.6399999999999224</v>
      </c>
      <c r="H734" s="59">
        <f t="shared" si="236"/>
        <v>4.6399999999999224</v>
      </c>
      <c r="I734" s="60">
        <f t="shared" si="229"/>
        <v>7.8558399999998771</v>
      </c>
      <c r="J734" s="61">
        <f t="shared" si="230"/>
        <v>169.13309286399169</v>
      </c>
      <c r="K734" s="73">
        <f t="shared" si="231"/>
        <v>6.7603217885883438E+43</v>
      </c>
      <c r="L734" s="74">
        <f t="shared" si="235"/>
        <v>145.60000000000008</v>
      </c>
      <c r="M734" s="79">
        <v>728</v>
      </c>
    </row>
    <row r="735" spans="1:13">
      <c r="A735" s="74">
        <v>8192</v>
      </c>
      <c r="B735" s="74">
        <f t="shared" si="228"/>
        <v>24.3</v>
      </c>
      <c r="C735" s="78">
        <v>22.475000000000001</v>
      </c>
      <c r="D735" s="77">
        <f t="shared" si="227"/>
        <v>3817.498203956181</v>
      </c>
      <c r="E735" s="59">
        <f t="shared" si="232"/>
        <v>0.82900000000000063</v>
      </c>
      <c r="F735" s="59">
        <f t="shared" si="233"/>
        <v>9.2899999999998446</v>
      </c>
      <c r="G735" s="59">
        <f t="shared" si="236"/>
        <v>4.6449999999999223</v>
      </c>
      <c r="H735" s="59">
        <f t="shared" si="236"/>
        <v>4.6449999999999223</v>
      </c>
      <c r="I735" s="60">
        <f t="shared" si="229"/>
        <v>7.872409999999876</v>
      </c>
      <c r="J735" s="61">
        <f t="shared" si="230"/>
        <v>169.85531497024164</v>
      </c>
      <c r="K735" s="73">
        <f t="shared" si="231"/>
        <v>7.7655705178020471E+43</v>
      </c>
      <c r="L735" s="74">
        <f t="shared" si="235"/>
        <v>145.80000000000007</v>
      </c>
      <c r="M735" s="79">
        <v>729</v>
      </c>
    </row>
    <row r="736" spans="1:13">
      <c r="A736" s="74">
        <v>8192</v>
      </c>
      <c r="B736" s="74">
        <f t="shared" si="228"/>
        <v>24.333333333333332</v>
      </c>
      <c r="C736" s="78">
        <v>22.475000000000001</v>
      </c>
      <c r="D736" s="77">
        <f t="shared" si="227"/>
        <v>3833.7833086873111</v>
      </c>
      <c r="E736" s="59">
        <f t="shared" si="232"/>
        <v>0.83000000000000063</v>
      </c>
      <c r="F736" s="59">
        <f t="shared" si="233"/>
        <v>9.2999999999998444</v>
      </c>
      <c r="G736" s="59">
        <f t="shared" si="236"/>
        <v>4.6499999999999222</v>
      </c>
      <c r="H736" s="59">
        <f t="shared" si="236"/>
        <v>4.6499999999999222</v>
      </c>
      <c r="I736" s="60">
        <f t="shared" si="229"/>
        <v>7.8889999999998759</v>
      </c>
      <c r="J736" s="61">
        <f t="shared" si="230"/>
        <v>170.57990249999159</v>
      </c>
      <c r="K736" s="73">
        <f t="shared" si="231"/>
        <v>8.920298079412683E+43</v>
      </c>
      <c r="L736" s="74">
        <f t="shared" si="235"/>
        <v>146.00000000000006</v>
      </c>
      <c r="M736" s="79">
        <v>730</v>
      </c>
    </row>
    <row r="737" spans="1:13">
      <c r="A737" s="74">
        <v>8192</v>
      </c>
      <c r="B737" s="74">
        <f t="shared" si="228"/>
        <v>24.366666666666667</v>
      </c>
      <c r="C737" s="78">
        <v>22.475000000000001</v>
      </c>
      <c r="D737" s="77">
        <f t="shared" si="227"/>
        <v>3850.1216949121795</v>
      </c>
      <c r="E737" s="59">
        <f t="shared" si="232"/>
        <v>0.83100000000000063</v>
      </c>
      <c r="F737" s="59">
        <f t="shared" si="233"/>
        <v>9.3099999999998442</v>
      </c>
      <c r="G737" s="59">
        <f t="shared" si="236"/>
        <v>4.6549999999999221</v>
      </c>
      <c r="H737" s="59">
        <f t="shared" si="236"/>
        <v>4.6549999999999221</v>
      </c>
      <c r="I737" s="60">
        <f t="shared" si="229"/>
        <v>7.9056099999998759</v>
      </c>
      <c r="J737" s="61">
        <f t="shared" si="230"/>
        <v>171.30686073024157</v>
      </c>
      <c r="K737" s="73">
        <f t="shared" si="231"/>
        <v>1.0246731729904559E+44</v>
      </c>
      <c r="L737" s="74">
        <f t="shared" si="235"/>
        <v>146.20000000000007</v>
      </c>
      <c r="M737" s="79">
        <v>731</v>
      </c>
    </row>
    <row r="738" spans="1:13">
      <c r="A738" s="74">
        <v>8192</v>
      </c>
      <c r="B738" s="74">
        <f t="shared" si="228"/>
        <v>24.4</v>
      </c>
      <c r="C738" s="78">
        <v>22.475000000000001</v>
      </c>
      <c r="D738" s="77">
        <f t="shared" si="227"/>
        <v>3866.5134813662098</v>
      </c>
      <c r="E738" s="59">
        <f t="shared" si="232"/>
        <v>0.83200000000000063</v>
      </c>
      <c r="F738" s="59">
        <f t="shared" si="233"/>
        <v>9.319999999999844</v>
      </c>
      <c r="G738" s="59">
        <f t="shared" si="236"/>
        <v>4.659999999999922</v>
      </c>
      <c r="H738" s="59">
        <f t="shared" si="236"/>
        <v>4.659999999999922</v>
      </c>
      <c r="I738" s="60">
        <f t="shared" si="229"/>
        <v>7.9222399999998752</v>
      </c>
      <c r="J738" s="61">
        <f t="shared" si="230"/>
        <v>172.03619494399152</v>
      </c>
      <c r="K738" s="73">
        <f t="shared" si="231"/>
        <v>1.1770403882237292E+44</v>
      </c>
      <c r="L738" s="74">
        <f t="shared" si="235"/>
        <v>146.40000000000006</v>
      </c>
      <c r="M738" s="79">
        <v>732</v>
      </c>
    </row>
    <row r="739" spans="1:13">
      <c r="A739" s="74">
        <v>8192</v>
      </c>
      <c r="B739" s="74">
        <f t="shared" si="228"/>
        <v>24.433333333333334</v>
      </c>
      <c r="C739" s="78">
        <v>22.475000000000001</v>
      </c>
      <c r="D739" s="77">
        <f t="shared" si="227"/>
        <v>3882.958786919678</v>
      </c>
      <c r="E739" s="59">
        <f t="shared" si="232"/>
        <v>0.83300000000000063</v>
      </c>
      <c r="F739" s="59">
        <f t="shared" si="233"/>
        <v>9.3299999999998438</v>
      </c>
      <c r="G739" s="59">
        <f t="shared" si="236"/>
        <v>4.6649999999999219</v>
      </c>
      <c r="H739" s="59">
        <f t="shared" si="236"/>
        <v>4.6649999999999219</v>
      </c>
      <c r="I739" s="60">
        <f t="shared" si="229"/>
        <v>7.9388899999998745</v>
      </c>
      <c r="J739" s="61">
        <f t="shared" si="230"/>
        <v>172.7679104302415</v>
      </c>
      <c r="K739" s="73">
        <f t="shared" si="231"/>
        <v>1.3520643577176693E+44</v>
      </c>
      <c r="L739" s="74">
        <f t="shared" si="235"/>
        <v>146.60000000000008</v>
      </c>
      <c r="M739" s="79">
        <v>733</v>
      </c>
    </row>
    <row r="740" spans="1:13">
      <c r="A740" s="74">
        <v>8192</v>
      </c>
      <c r="B740" s="74">
        <f t="shared" si="228"/>
        <v>24.466666666666665</v>
      </c>
      <c r="C740" s="78">
        <v>22.475000000000001</v>
      </c>
      <c r="D740" s="77">
        <f t="shared" si="227"/>
        <v>3899.4577305777079</v>
      </c>
      <c r="E740" s="59">
        <f t="shared" si="232"/>
        <v>0.83400000000000063</v>
      </c>
      <c r="F740" s="59">
        <f t="shared" si="233"/>
        <v>9.3399999999998435</v>
      </c>
      <c r="G740" s="59">
        <f t="shared" si="236"/>
        <v>4.6699999999999218</v>
      </c>
      <c r="H740" s="59">
        <f t="shared" si="236"/>
        <v>4.6699999999999218</v>
      </c>
      <c r="I740" s="60">
        <f t="shared" si="229"/>
        <v>7.955559999999875</v>
      </c>
      <c r="J740" s="61">
        <f t="shared" si="230"/>
        <v>173.50201248399145</v>
      </c>
      <c r="K740" s="73">
        <f t="shared" si="231"/>
        <v>1.5531141035604094E+44</v>
      </c>
      <c r="L740" s="74">
        <f t="shared" si="235"/>
        <v>146.80000000000007</v>
      </c>
      <c r="M740" s="79">
        <v>734</v>
      </c>
    </row>
    <row r="741" spans="1:13">
      <c r="A741" s="74">
        <v>8192</v>
      </c>
      <c r="B741" s="74">
        <f t="shared" si="228"/>
        <v>24.5</v>
      </c>
      <c r="C741" s="78">
        <v>22.475000000000001</v>
      </c>
      <c r="D741" s="77">
        <f t="shared" si="227"/>
        <v>3916.0104314802766</v>
      </c>
      <c r="E741" s="59">
        <f t="shared" si="232"/>
        <v>0.83500000000000063</v>
      </c>
      <c r="F741" s="59">
        <f t="shared" si="233"/>
        <v>9.3499999999998433</v>
      </c>
      <c r="G741" s="59">
        <f t="shared" si="236"/>
        <v>4.6749999999999217</v>
      </c>
      <c r="H741" s="59">
        <f t="shared" si="236"/>
        <v>4.6749999999999217</v>
      </c>
      <c r="I741" s="60">
        <f t="shared" si="229"/>
        <v>7.9722499999998746</v>
      </c>
      <c r="J741" s="61">
        <f t="shared" si="230"/>
        <v>174.23850640624144</v>
      </c>
      <c r="K741" s="73">
        <f t="shared" si="231"/>
        <v>1.7840596158825374E+44</v>
      </c>
      <c r="L741" s="74">
        <f t="shared" si="235"/>
        <v>147.00000000000009</v>
      </c>
      <c r="M741" s="79">
        <v>735</v>
      </c>
    </row>
    <row r="742" spans="1:13">
      <c r="A742" s="74">
        <v>8192</v>
      </c>
      <c r="B742" s="74">
        <f t="shared" si="228"/>
        <v>24.533333333333335</v>
      </c>
      <c r="C742" s="78">
        <v>22.475000000000001</v>
      </c>
      <c r="D742" s="77">
        <f t="shared" si="227"/>
        <v>3932.6170089022062</v>
      </c>
      <c r="E742" s="59">
        <f t="shared" si="232"/>
        <v>0.83600000000000063</v>
      </c>
      <c r="F742" s="59">
        <f t="shared" si="233"/>
        <v>9.3599999999998431</v>
      </c>
      <c r="G742" s="59">
        <f t="shared" si="236"/>
        <v>4.6799999999999216</v>
      </c>
      <c r="H742" s="59">
        <f t="shared" si="236"/>
        <v>4.6799999999999216</v>
      </c>
      <c r="I742" s="60">
        <f t="shared" si="229"/>
        <v>7.9889599999998744</v>
      </c>
      <c r="J742" s="61">
        <f t="shared" si="230"/>
        <v>174.97739750399137</v>
      </c>
      <c r="K742" s="73">
        <f t="shared" si="231"/>
        <v>2.0493463459809131E+44</v>
      </c>
      <c r="L742" s="74">
        <f t="shared" si="235"/>
        <v>147.20000000000007</v>
      </c>
      <c r="M742" s="79">
        <v>736</v>
      </c>
    </row>
    <row r="743" spans="1:13">
      <c r="A743" s="74">
        <v>8192</v>
      </c>
      <c r="B743" s="74">
        <f t="shared" si="228"/>
        <v>24.566666666666666</v>
      </c>
      <c r="C743" s="78">
        <v>22.475000000000001</v>
      </c>
      <c r="D743" s="77">
        <f t="shared" si="227"/>
        <v>3949.2775822531739</v>
      </c>
      <c r="E743" s="59">
        <f t="shared" si="232"/>
        <v>0.83700000000000063</v>
      </c>
      <c r="F743" s="59">
        <f t="shared" si="233"/>
        <v>9.3699999999998429</v>
      </c>
      <c r="G743" s="59">
        <f t="shared" si="236"/>
        <v>4.6849999999999214</v>
      </c>
      <c r="H743" s="59">
        <f t="shared" si="236"/>
        <v>4.6849999999999214</v>
      </c>
      <c r="I743" s="60">
        <f t="shared" si="229"/>
        <v>8.0056899999998734</v>
      </c>
      <c r="J743" s="61">
        <f t="shared" si="230"/>
        <v>175.71869109024132</v>
      </c>
      <c r="K743" s="73">
        <f t="shared" si="231"/>
        <v>2.35408077644746E+44</v>
      </c>
      <c r="L743" s="74">
        <f t="shared" si="235"/>
        <v>147.40000000000009</v>
      </c>
      <c r="M743" s="79">
        <v>737</v>
      </c>
    </row>
    <row r="744" spans="1:13">
      <c r="A744" s="74">
        <v>8192</v>
      </c>
      <c r="B744" s="74">
        <f t="shared" si="228"/>
        <v>24.6</v>
      </c>
      <c r="C744" s="78">
        <v>22.475000000000001</v>
      </c>
      <c r="D744" s="77">
        <f t="shared" si="227"/>
        <v>3965.9922710777046</v>
      </c>
      <c r="E744" s="59">
        <f t="shared" si="232"/>
        <v>0.83800000000000063</v>
      </c>
      <c r="F744" s="59">
        <f t="shared" si="233"/>
        <v>9.3799999999998427</v>
      </c>
      <c r="G744" s="59">
        <f t="shared" ref="G744:H759" si="237">G743+0.5%</f>
        <v>4.6899999999999213</v>
      </c>
      <c r="H744" s="59">
        <f t="shared" si="237"/>
        <v>4.6899999999999213</v>
      </c>
      <c r="I744" s="60">
        <f t="shared" si="229"/>
        <v>8.0224399999998735</v>
      </c>
      <c r="J744" s="61">
        <f t="shared" si="230"/>
        <v>176.46239248399129</v>
      </c>
      <c r="K744" s="73">
        <f t="shared" si="231"/>
        <v>2.7041287154353399E+44</v>
      </c>
      <c r="L744" s="74">
        <f t="shared" si="235"/>
        <v>147.60000000000008</v>
      </c>
      <c r="M744" s="79">
        <v>738</v>
      </c>
    </row>
    <row r="745" spans="1:13">
      <c r="A745" s="74">
        <v>8192</v>
      </c>
      <c r="B745" s="74">
        <f t="shared" si="228"/>
        <v>24.633333333333333</v>
      </c>
      <c r="C745" s="78">
        <v>22.475000000000001</v>
      </c>
      <c r="D745" s="77">
        <f t="shared" si="227"/>
        <v>3982.7611950551723</v>
      </c>
      <c r="E745" s="59">
        <f t="shared" si="232"/>
        <v>0.83900000000000063</v>
      </c>
      <c r="F745" s="59">
        <f t="shared" si="233"/>
        <v>9.3899999999998425</v>
      </c>
      <c r="G745" s="59">
        <f t="shared" si="237"/>
        <v>4.6949999999999212</v>
      </c>
      <c r="H745" s="59">
        <f t="shared" si="237"/>
        <v>4.6949999999999212</v>
      </c>
      <c r="I745" s="60">
        <f t="shared" si="229"/>
        <v>8.0392099999998727</v>
      </c>
      <c r="J745" s="61">
        <f t="shared" si="230"/>
        <v>177.20850701024125</v>
      </c>
      <c r="K745" s="73">
        <f t="shared" si="231"/>
        <v>3.1062282071208204E+44</v>
      </c>
      <c r="L745" s="74">
        <f t="shared" si="235"/>
        <v>147.8000000000001</v>
      </c>
      <c r="M745" s="79">
        <v>739</v>
      </c>
    </row>
    <row r="746" spans="1:13">
      <c r="A746" s="74">
        <v>8192</v>
      </c>
      <c r="B746" s="74">
        <f t="shared" si="228"/>
        <v>24.666666666666668</v>
      </c>
      <c r="C746" s="78">
        <v>22.475000000000001</v>
      </c>
      <c r="D746" s="77">
        <f t="shared" si="227"/>
        <v>3999.5844739998029</v>
      </c>
      <c r="E746" s="59">
        <f t="shared" si="232"/>
        <v>0.84000000000000064</v>
      </c>
      <c r="F746" s="59">
        <f t="shared" si="233"/>
        <v>9.3999999999998423</v>
      </c>
      <c r="G746" s="59">
        <f t="shared" si="237"/>
        <v>4.6999999999999211</v>
      </c>
      <c r="H746" s="59">
        <f t="shared" si="237"/>
        <v>4.6999999999999211</v>
      </c>
      <c r="I746" s="60">
        <f t="shared" si="229"/>
        <v>8.055999999999873</v>
      </c>
      <c r="J746" s="61">
        <f t="shared" si="230"/>
        <v>177.95703999999122</v>
      </c>
      <c r="K746" s="73">
        <f t="shared" si="231"/>
        <v>3.5681192317650756E+44</v>
      </c>
      <c r="L746" s="74">
        <f t="shared" si="235"/>
        <v>148.00000000000009</v>
      </c>
      <c r="M746" s="79">
        <v>740</v>
      </c>
    </row>
    <row r="747" spans="1:13">
      <c r="A747" s="74">
        <v>8192</v>
      </c>
      <c r="B747" s="74">
        <f t="shared" si="228"/>
        <v>24.7</v>
      </c>
      <c r="C747" s="78">
        <v>22.475000000000001</v>
      </c>
      <c r="D747" s="77">
        <f t="shared" si="227"/>
        <v>4016.4622278606703</v>
      </c>
      <c r="E747" s="59">
        <f t="shared" si="232"/>
        <v>0.84100000000000064</v>
      </c>
      <c r="F747" s="59">
        <f t="shared" si="233"/>
        <v>9.409999999999842</v>
      </c>
      <c r="G747" s="59">
        <f t="shared" si="237"/>
        <v>4.704999999999921</v>
      </c>
      <c r="H747" s="59">
        <f t="shared" si="237"/>
        <v>4.704999999999921</v>
      </c>
      <c r="I747" s="60">
        <f t="shared" si="229"/>
        <v>8.0728099999998726</v>
      </c>
      <c r="J747" s="61">
        <f t="shared" si="230"/>
        <v>178.70799679024117</v>
      </c>
      <c r="K747" s="73">
        <f t="shared" si="231"/>
        <v>4.0986926919618269E+44</v>
      </c>
      <c r="L747" s="74">
        <f t="shared" si="235"/>
        <v>148.20000000000007</v>
      </c>
      <c r="M747" s="79">
        <v>741</v>
      </c>
    </row>
    <row r="748" spans="1:13">
      <c r="A748" s="74">
        <v>8192</v>
      </c>
      <c r="B748" s="74">
        <f t="shared" si="228"/>
        <v>24.733333333333334</v>
      </c>
      <c r="C748" s="78">
        <v>22.475000000000001</v>
      </c>
      <c r="D748" s="77">
        <f t="shared" si="227"/>
        <v>4033.3945767217006</v>
      </c>
      <c r="E748" s="59">
        <f t="shared" si="232"/>
        <v>0.84200000000000064</v>
      </c>
      <c r="F748" s="59">
        <f t="shared" si="233"/>
        <v>9.4199999999998418</v>
      </c>
      <c r="G748" s="59">
        <f t="shared" si="237"/>
        <v>4.7099999999999209</v>
      </c>
      <c r="H748" s="59">
        <f t="shared" si="237"/>
        <v>4.7099999999999209</v>
      </c>
      <c r="I748" s="60">
        <f t="shared" si="229"/>
        <v>8.0896399999998714</v>
      </c>
      <c r="J748" s="61">
        <f t="shared" si="230"/>
        <v>179.46138272399111</v>
      </c>
      <c r="K748" s="73">
        <f t="shared" si="231"/>
        <v>4.70816155289492E+44</v>
      </c>
      <c r="L748" s="74">
        <f t="shared" si="235"/>
        <v>148.40000000000009</v>
      </c>
      <c r="M748" s="79">
        <v>742</v>
      </c>
    </row>
    <row r="749" spans="1:13">
      <c r="A749" s="74">
        <v>8192</v>
      </c>
      <c r="B749" s="74">
        <f t="shared" si="228"/>
        <v>24.766666666666666</v>
      </c>
      <c r="C749" s="78">
        <v>22.475000000000001</v>
      </c>
      <c r="D749" s="77">
        <f t="shared" si="227"/>
        <v>4050.3816408016701</v>
      </c>
      <c r="E749" s="59">
        <f t="shared" si="232"/>
        <v>0.84300000000000064</v>
      </c>
      <c r="F749" s="59">
        <f t="shared" si="233"/>
        <v>9.4299999999998416</v>
      </c>
      <c r="G749" s="59">
        <f t="shared" si="237"/>
        <v>4.7149999999999208</v>
      </c>
      <c r="H749" s="59">
        <f t="shared" si="237"/>
        <v>4.7149999999999208</v>
      </c>
      <c r="I749" s="60">
        <f t="shared" si="229"/>
        <v>8.106489999999873</v>
      </c>
      <c r="J749" s="61">
        <f t="shared" si="230"/>
        <v>180.21720315024115</v>
      </c>
      <c r="K749" s="73">
        <f t="shared" si="231"/>
        <v>5.4082574308706814E+44</v>
      </c>
      <c r="L749" s="74">
        <f t="shared" si="235"/>
        <v>148.60000000000008</v>
      </c>
      <c r="M749" s="79">
        <v>743</v>
      </c>
    </row>
    <row r="750" spans="1:13">
      <c r="A750" s="74">
        <v>8192</v>
      </c>
      <c r="B750" s="74">
        <f t="shared" si="228"/>
        <v>24.8</v>
      </c>
      <c r="C750" s="78">
        <v>22.475000000000001</v>
      </c>
      <c r="D750" s="77">
        <f t="shared" si="227"/>
        <v>4067.4235404541996</v>
      </c>
      <c r="E750" s="59">
        <f t="shared" si="232"/>
        <v>0.84400000000000064</v>
      </c>
      <c r="F750" s="59">
        <f t="shared" si="233"/>
        <v>9.4399999999998414</v>
      </c>
      <c r="G750" s="59">
        <f t="shared" si="237"/>
        <v>4.7199999999999207</v>
      </c>
      <c r="H750" s="59">
        <f t="shared" si="237"/>
        <v>4.7199999999999207</v>
      </c>
      <c r="I750" s="60">
        <f t="shared" si="229"/>
        <v>8.123359999999872</v>
      </c>
      <c r="J750" s="61">
        <f t="shared" si="230"/>
        <v>180.97546342399107</v>
      </c>
      <c r="K750" s="73">
        <f t="shared" si="231"/>
        <v>6.2124564142416432E+44</v>
      </c>
      <c r="L750" s="74">
        <f t="shared" si="235"/>
        <v>148.8000000000001</v>
      </c>
      <c r="M750" s="79">
        <v>744</v>
      </c>
    </row>
    <row r="751" spans="1:13">
      <c r="A751" s="74">
        <v>8192</v>
      </c>
      <c r="B751" s="74">
        <f t="shared" si="228"/>
        <v>24.833333333333332</v>
      </c>
      <c r="C751" s="78">
        <v>22.475000000000001</v>
      </c>
      <c r="D751" s="77">
        <f t="shared" si="227"/>
        <v>4084.5203961677662</v>
      </c>
      <c r="E751" s="59">
        <f t="shared" si="232"/>
        <v>0.84500000000000064</v>
      </c>
      <c r="F751" s="59">
        <f t="shared" si="233"/>
        <v>9.4499999999998412</v>
      </c>
      <c r="G751" s="59">
        <f t="shared" si="237"/>
        <v>4.7249999999999206</v>
      </c>
      <c r="H751" s="59">
        <f t="shared" si="237"/>
        <v>4.7249999999999206</v>
      </c>
      <c r="I751" s="60">
        <f t="shared" si="229"/>
        <v>8.1402499999998703</v>
      </c>
      <c r="J751" s="61">
        <f t="shared" si="230"/>
        <v>181.73616890624098</v>
      </c>
      <c r="K751" s="73">
        <f t="shared" si="231"/>
        <v>7.1362384635301559E+44</v>
      </c>
      <c r="L751" s="74">
        <f t="shared" si="235"/>
        <v>149.00000000000009</v>
      </c>
      <c r="M751" s="79">
        <v>745</v>
      </c>
    </row>
    <row r="752" spans="1:13">
      <c r="A752" s="74">
        <v>8192</v>
      </c>
      <c r="B752" s="74">
        <f t="shared" si="228"/>
        <v>24.866666666666667</v>
      </c>
      <c r="C752" s="78">
        <v>22.475000000000001</v>
      </c>
      <c r="D752" s="77">
        <f t="shared" si="227"/>
        <v>4101.6723285656972</v>
      </c>
      <c r="E752" s="59">
        <f t="shared" si="232"/>
        <v>0.84600000000000064</v>
      </c>
      <c r="F752" s="59">
        <f t="shared" si="233"/>
        <v>9.459999999999841</v>
      </c>
      <c r="G752" s="59">
        <f t="shared" si="237"/>
        <v>4.7299999999999205</v>
      </c>
      <c r="H752" s="59">
        <f t="shared" si="237"/>
        <v>4.7299999999999205</v>
      </c>
      <c r="I752" s="60">
        <f t="shared" si="229"/>
        <v>8.1571599999998714</v>
      </c>
      <c r="J752" s="61">
        <f t="shared" si="230"/>
        <v>182.49932496399097</v>
      </c>
      <c r="K752" s="73">
        <f t="shared" si="231"/>
        <v>8.1973853839236571E+44</v>
      </c>
      <c r="L752" s="74">
        <f t="shared" si="235"/>
        <v>149.20000000000007</v>
      </c>
      <c r="M752" s="79">
        <v>746</v>
      </c>
    </row>
    <row r="753" spans="1:13">
      <c r="A753" s="74">
        <v>8192</v>
      </c>
      <c r="B753" s="74">
        <f t="shared" si="228"/>
        <v>24.9</v>
      </c>
      <c r="C753" s="78">
        <v>22.475000000000001</v>
      </c>
      <c r="D753" s="77">
        <f t="shared" si="227"/>
        <v>4118.8794584061643</v>
      </c>
      <c r="E753" s="59">
        <f t="shared" si="232"/>
        <v>0.84700000000000064</v>
      </c>
      <c r="F753" s="59">
        <f t="shared" si="233"/>
        <v>9.4699999999998408</v>
      </c>
      <c r="G753" s="59">
        <f t="shared" si="237"/>
        <v>4.7349999999999204</v>
      </c>
      <c r="H753" s="59">
        <f t="shared" si="237"/>
        <v>4.7349999999999204</v>
      </c>
      <c r="I753" s="60">
        <f t="shared" si="229"/>
        <v>8.17408999999987</v>
      </c>
      <c r="J753" s="61">
        <f t="shared" si="230"/>
        <v>183.26493697024091</v>
      </c>
      <c r="K753" s="73">
        <f t="shared" si="231"/>
        <v>9.4163231057898448E+44</v>
      </c>
      <c r="L753" s="74">
        <f t="shared" si="235"/>
        <v>149.40000000000009</v>
      </c>
      <c r="M753" s="79">
        <v>747</v>
      </c>
    </row>
    <row r="754" spans="1:13">
      <c r="A754" s="74">
        <v>8192</v>
      </c>
      <c r="B754" s="74">
        <f t="shared" si="228"/>
        <v>24.933333333333334</v>
      </c>
      <c r="C754" s="78">
        <v>22.475000000000001</v>
      </c>
      <c r="D754" s="77">
        <f t="shared" si="227"/>
        <v>4136.1419065821956</v>
      </c>
      <c r="E754" s="59">
        <f t="shared" si="232"/>
        <v>0.84800000000000064</v>
      </c>
      <c r="F754" s="59">
        <f t="shared" si="233"/>
        <v>9.4799999999998406</v>
      </c>
      <c r="G754" s="59">
        <f t="shared" si="237"/>
        <v>4.7399999999999203</v>
      </c>
      <c r="H754" s="59">
        <f t="shared" si="237"/>
        <v>4.7399999999999203</v>
      </c>
      <c r="I754" s="60">
        <f t="shared" si="229"/>
        <v>8.1910399999998695</v>
      </c>
      <c r="J754" s="61">
        <f t="shared" si="230"/>
        <v>184.03301030399089</v>
      </c>
      <c r="K754" s="73">
        <f t="shared" si="231"/>
        <v>1.0816514861741367E+45</v>
      </c>
      <c r="L754" s="74">
        <f t="shared" si="235"/>
        <v>149.60000000000008</v>
      </c>
      <c r="M754" s="79">
        <v>748</v>
      </c>
    </row>
    <row r="755" spans="1:13">
      <c r="A755" s="74">
        <v>8192</v>
      </c>
      <c r="B755" s="74">
        <f t="shared" si="228"/>
        <v>24.966666666666665</v>
      </c>
      <c r="C755" s="78">
        <v>22.475000000000001</v>
      </c>
      <c r="D755" s="77">
        <f t="shared" si="227"/>
        <v>4153.4597941216634</v>
      </c>
      <c r="E755" s="59">
        <f t="shared" si="232"/>
        <v>0.84900000000000064</v>
      </c>
      <c r="F755" s="59">
        <f t="shared" si="233"/>
        <v>9.4899999999998403</v>
      </c>
      <c r="G755" s="59">
        <f t="shared" si="237"/>
        <v>4.7449999999999202</v>
      </c>
      <c r="H755" s="59">
        <f t="shared" si="237"/>
        <v>4.7449999999999202</v>
      </c>
      <c r="I755" s="60">
        <f t="shared" si="229"/>
        <v>8.2080099999998701</v>
      </c>
      <c r="J755" s="61">
        <f t="shared" si="230"/>
        <v>184.80355035024087</v>
      </c>
      <c r="K755" s="73">
        <f t="shared" si="231"/>
        <v>1.2424912828483288E+45</v>
      </c>
      <c r="L755" s="74">
        <f t="shared" si="235"/>
        <v>149.80000000000007</v>
      </c>
      <c r="M755" s="79">
        <v>749</v>
      </c>
    </row>
    <row r="756" spans="1:13">
      <c r="A756" s="74">
        <v>8192</v>
      </c>
      <c r="B756" s="74">
        <f t="shared" si="228"/>
        <v>25</v>
      </c>
      <c r="C756" s="78">
        <v>22.475000000000001</v>
      </c>
      <c r="D756" s="77">
        <f t="shared" si="227"/>
        <v>4170.8332421872929</v>
      </c>
      <c r="E756" s="59">
        <f t="shared" si="232"/>
        <v>0.85000000000000064</v>
      </c>
      <c r="F756" s="59">
        <f t="shared" si="233"/>
        <v>9.4999999999998401</v>
      </c>
      <c r="G756" s="59">
        <f t="shared" si="237"/>
        <v>4.7499999999999201</v>
      </c>
      <c r="H756" s="59">
        <f t="shared" si="237"/>
        <v>4.7499999999999201</v>
      </c>
      <c r="I756" s="60">
        <f t="shared" si="229"/>
        <v>8.2249999999998682</v>
      </c>
      <c r="J756" s="61">
        <f t="shared" si="230"/>
        <v>185.57656249999079</v>
      </c>
      <c r="K756" s="73">
        <f t="shared" si="231"/>
        <v>1.4272476927060312E+45</v>
      </c>
      <c r="L756" s="74">
        <f t="shared" si="235"/>
        <v>150.00000000000009</v>
      </c>
      <c r="M756" s="79">
        <v>750</v>
      </c>
    </row>
    <row r="757" spans="1:13">
      <c r="A757" s="74">
        <v>8192</v>
      </c>
      <c r="B757" s="74">
        <f t="shared" si="228"/>
        <v>25.033333333333335</v>
      </c>
      <c r="C757" s="78">
        <v>22.475000000000001</v>
      </c>
      <c r="D757" s="77">
        <f t="shared" si="227"/>
        <v>4188.2623720766614</v>
      </c>
      <c r="E757" s="59">
        <f t="shared" si="232"/>
        <v>0.85100000000000064</v>
      </c>
      <c r="F757" s="59">
        <f t="shared" si="233"/>
        <v>9.5099999999998399</v>
      </c>
      <c r="G757" s="59">
        <f t="shared" si="237"/>
        <v>4.75499999999992</v>
      </c>
      <c r="H757" s="59">
        <f t="shared" si="237"/>
        <v>4.75499999999992</v>
      </c>
      <c r="I757" s="60">
        <f t="shared" si="229"/>
        <v>8.2420099999998691</v>
      </c>
      <c r="J757" s="61">
        <f t="shared" si="230"/>
        <v>186.35205215024075</v>
      </c>
      <c r="K757" s="73">
        <f t="shared" si="231"/>
        <v>1.6394770767847317E+45</v>
      </c>
      <c r="L757" s="74">
        <f t="shared" si="235"/>
        <v>150.20000000000007</v>
      </c>
      <c r="M757" s="79">
        <v>751</v>
      </c>
    </row>
    <row r="758" spans="1:13">
      <c r="A758" s="74">
        <v>8192</v>
      </c>
      <c r="B758" s="74">
        <f t="shared" si="228"/>
        <v>25.066666666666666</v>
      </c>
      <c r="C758" s="78">
        <v>22.475000000000001</v>
      </c>
      <c r="D758" s="77">
        <f t="shared" si="227"/>
        <v>4205.7473052221922</v>
      </c>
      <c r="E758" s="59">
        <f t="shared" si="232"/>
        <v>0.85200000000000065</v>
      </c>
      <c r="F758" s="59">
        <f t="shared" si="233"/>
        <v>9.5199999999998397</v>
      </c>
      <c r="G758" s="59">
        <f t="shared" si="237"/>
        <v>4.7599999999999199</v>
      </c>
      <c r="H758" s="59">
        <f t="shared" si="237"/>
        <v>4.7599999999999199</v>
      </c>
      <c r="I758" s="60">
        <f t="shared" si="229"/>
        <v>8.2590399999998692</v>
      </c>
      <c r="J758" s="61">
        <f t="shared" si="230"/>
        <v>187.13002470399073</v>
      </c>
      <c r="K758" s="73">
        <f t="shared" si="231"/>
        <v>1.8832646211579696E+45</v>
      </c>
      <c r="L758" s="74">
        <f t="shared" si="235"/>
        <v>150.40000000000009</v>
      </c>
      <c r="M758" s="79">
        <v>752</v>
      </c>
    </row>
    <row r="759" spans="1:13">
      <c r="A759" s="74">
        <v>8192</v>
      </c>
      <c r="B759" s="74">
        <f t="shared" si="228"/>
        <v>25.1</v>
      </c>
      <c r="C759" s="78">
        <v>22.475000000000001</v>
      </c>
      <c r="D759" s="77">
        <f t="shared" si="227"/>
        <v>4223.2881631911596</v>
      </c>
      <c r="E759" s="59">
        <f t="shared" si="232"/>
        <v>0.85300000000000065</v>
      </c>
      <c r="F759" s="59">
        <f t="shared" si="233"/>
        <v>9.5299999999998395</v>
      </c>
      <c r="G759" s="59">
        <f t="shared" si="237"/>
        <v>4.7649999999999197</v>
      </c>
      <c r="H759" s="59">
        <f t="shared" si="237"/>
        <v>4.7649999999999197</v>
      </c>
      <c r="I759" s="60">
        <f t="shared" si="229"/>
        <v>8.2760899999998685</v>
      </c>
      <c r="J759" s="61">
        <f t="shared" si="230"/>
        <v>187.9104855702407</v>
      </c>
      <c r="K759" s="73">
        <f t="shared" si="231"/>
        <v>2.1633029723482738E+45</v>
      </c>
      <c r="L759" s="74">
        <f t="shared" si="235"/>
        <v>150.60000000000008</v>
      </c>
      <c r="M759" s="79">
        <v>753</v>
      </c>
    </row>
    <row r="760" spans="1:13">
      <c r="A760" s="74">
        <v>8192</v>
      </c>
      <c r="B760" s="74">
        <f t="shared" si="228"/>
        <v>25.133333333333333</v>
      </c>
      <c r="C760" s="78">
        <v>22.475000000000001</v>
      </c>
      <c r="D760" s="77">
        <f t="shared" si="227"/>
        <v>4240.8850676856891</v>
      </c>
      <c r="E760" s="59">
        <f t="shared" si="232"/>
        <v>0.85400000000000065</v>
      </c>
      <c r="F760" s="59">
        <f t="shared" si="233"/>
        <v>9.5399999999998393</v>
      </c>
      <c r="G760" s="59">
        <f t="shared" ref="G760:H775" si="238">G759+0.5%</f>
        <v>4.7699999999999196</v>
      </c>
      <c r="H760" s="59">
        <f t="shared" si="238"/>
        <v>4.7699999999999196</v>
      </c>
      <c r="I760" s="60">
        <f t="shared" si="229"/>
        <v>8.2931599999998671</v>
      </c>
      <c r="J760" s="61">
        <f t="shared" si="230"/>
        <v>188.6934401639906</v>
      </c>
      <c r="K760" s="73">
        <f t="shared" si="231"/>
        <v>2.4849825656966589E+45</v>
      </c>
      <c r="L760" s="74">
        <f t="shared" si="235"/>
        <v>150.80000000000007</v>
      </c>
      <c r="M760" s="79">
        <v>754</v>
      </c>
    </row>
    <row r="761" spans="1:13">
      <c r="A761" s="74">
        <v>8192</v>
      </c>
      <c r="B761" s="74">
        <f t="shared" si="228"/>
        <v>25.166666666666668</v>
      </c>
      <c r="C761" s="78">
        <v>22.475000000000001</v>
      </c>
      <c r="D761" s="77">
        <f t="shared" si="227"/>
        <v>4258.5381405427588</v>
      </c>
      <c r="E761" s="59">
        <f t="shared" si="232"/>
        <v>0.85500000000000065</v>
      </c>
      <c r="F761" s="59">
        <f t="shared" si="233"/>
        <v>9.5499999999998391</v>
      </c>
      <c r="G761" s="59">
        <f t="shared" si="238"/>
        <v>4.7749999999999195</v>
      </c>
      <c r="H761" s="59">
        <f t="shared" si="238"/>
        <v>4.7749999999999195</v>
      </c>
      <c r="I761" s="60">
        <f t="shared" si="229"/>
        <v>8.3102499999998685</v>
      </c>
      <c r="J761" s="61">
        <f t="shared" si="230"/>
        <v>189.47889390624064</v>
      </c>
      <c r="K761" s="73">
        <f t="shared" si="231"/>
        <v>2.8544953854120636E+45</v>
      </c>
      <c r="L761" s="74">
        <f t="shared" si="235"/>
        <v>151.00000000000009</v>
      </c>
      <c r="M761" s="79">
        <v>755</v>
      </c>
    </row>
    <row r="762" spans="1:13">
      <c r="A762" s="74">
        <v>8192</v>
      </c>
      <c r="B762" s="74">
        <f t="shared" si="228"/>
        <v>25.2</v>
      </c>
      <c r="C762" s="78">
        <v>22.475000000000001</v>
      </c>
      <c r="D762" s="77">
        <f t="shared" si="227"/>
        <v>4276.2475037341883</v>
      </c>
      <c r="E762" s="59">
        <f t="shared" si="232"/>
        <v>0.85600000000000065</v>
      </c>
      <c r="F762" s="59">
        <f t="shared" si="233"/>
        <v>9.5599999999998388</v>
      </c>
      <c r="G762" s="59">
        <f t="shared" si="238"/>
        <v>4.7799999999999194</v>
      </c>
      <c r="H762" s="59">
        <f t="shared" si="238"/>
        <v>4.7799999999999194</v>
      </c>
      <c r="I762" s="60">
        <f t="shared" si="229"/>
        <v>8.3273599999998691</v>
      </c>
      <c r="J762" s="61">
        <f t="shared" si="230"/>
        <v>190.26685222399058</v>
      </c>
      <c r="K762" s="73">
        <f t="shared" si="231"/>
        <v>3.2789541535694654E+45</v>
      </c>
      <c r="L762" s="74">
        <f t="shared" si="235"/>
        <v>151.20000000000007</v>
      </c>
      <c r="M762" s="79">
        <v>756</v>
      </c>
    </row>
    <row r="763" spans="1:13">
      <c r="A763" s="74">
        <v>8192</v>
      </c>
      <c r="B763" s="74">
        <f t="shared" si="228"/>
        <v>25.233333333333334</v>
      </c>
      <c r="C763" s="78">
        <v>22.475000000000001</v>
      </c>
      <c r="D763" s="77">
        <f t="shared" si="227"/>
        <v>4294.0132793666562</v>
      </c>
      <c r="E763" s="59">
        <f t="shared" si="232"/>
        <v>0.85700000000000065</v>
      </c>
      <c r="F763" s="59">
        <f t="shared" si="233"/>
        <v>9.5699999999998386</v>
      </c>
      <c r="G763" s="59">
        <f t="shared" si="238"/>
        <v>4.7849999999999193</v>
      </c>
      <c r="H763" s="59">
        <f t="shared" si="238"/>
        <v>4.7849999999999193</v>
      </c>
      <c r="I763" s="60">
        <f t="shared" si="229"/>
        <v>8.3444899999998672</v>
      </c>
      <c r="J763" s="61">
        <f t="shared" si="230"/>
        <v>191.05732055024052</v>
      </c>
      <c r="K763" s="73">
        <f t="shared" si="231"/>
        <v>3.7665292423159392E+45</v>
      </c>
      <c r="L763" s="74">
        <f t="shared" si="235"/>
        <v>151.40000000000006</v>
      </c>
      <c r="M763" s="79">
        <v>757</v>
      </c>
    </row>
    <row r="764" spans="1:13">
      <c r="A764" s="74">
        <v>8192</v>
      </c>
      <c r="B764" s="74">
        <f t="shared" si="228"/>
        <v>25.266666666666666</v>
      </c>
      <c r="C764" s="78">
        <v>22.475000000000001</v>
      </c>
      <c r="D764" s="77">
        <f t="shared" si="227"/>
        <v>4311.8355896816856</v>
      </c>
      <c r="E764" s="59">
        <f t="shared" si="232"/>
        <v>0.85800000000000065</v>
      </c>
      <c r="F764" s="59">
        <f t="shared" si="233"/>
        <v>9.5799999999998384</v>
      </c>
      <c r="G764" s="59">
        <f t="shared" si="238"/>
        <v>4.7899999999999192</v>
      </c>
      <c r="H764" s="59">
        <f t="shared" si="238"/>
        <v>4.7899999999999192</v>
      </c>
      <c r="I764" s="60">
        <f t="shared" si="229"/>
        <v>8.3616399999998663</v>
      </c>
      <c r="J764" s="61">
        <f t="shared" si="230"/>
        <v>191.85030432399046</v>
      </c>
      <c r="K764" s="73">
        <f t="shared" si="231"/>
        <v>4.3266059446965489E+45</v>
      </c>
      <c r="L764" s="74">
        <f t="shared" si="235"/>
        <v>151.60000000000008</v>
      </c>
      <c r="M764" s="79">
        <v>758</v>
      </c>
    </row>
    <row r="765" spans="1:13">
      <c r="A765" s="74">
        <v>8192</v>
      </c>
      <c r="B765" s="74">
        <f t="shared" si="228"/>
        <v>25.3</v>
      </c>
      <c r="C765" s="78">
        <v>22.475000000000001</v>
      </c>
      <c r="D765" s="77">
        <f t="shared" si="227"/>
        <v>4329.714557055654</v>
      </c>
      <c r="E765" s="59">
        <f t="shared" si="232"/>
        <v>0.85900000000000065</v>
      </c>
      <c r="F765" s="59">
        <f t="shared" si="233"/>
        <v>9.5899999999998382</v>
      </c>
      <c r="G765" s="59">
        <f t="shared" si="238"/>
        <v>4.7949999999999191</v>
      </c>
      <c r="H765" s="59">
        <f t="shared" si="238"/>
        <v>4.7949999999999191</v>
      </c>
      <c r="I765" s="60">
        <f t="shared" si="229"/>
        <v>8.3788099999998664</v>
      </c>
      <c r="J765" s="61">
        <f t="shared" si="230"/>
        <v>192.64580899024043</v>
      </c>
      <c r="K765" s="73">
        <f t="shared" si="231"/>
        <v>4.9699651313933203E+45</v>
      </c>
      <c r="L765" s="74">
        <f t="shared" si="235"/>
        <v>151.80000000000007</v>
      </c>
      <c r="M765" s="79">
        <v>759</v>
      </c>
    </row>
    <row r="766" spans="1:13">
      <c r="A766" s="74">
        <v>8192</v>
      </c>
      <c r="B766" s="74">
        <f t="shared" si="228"/>
        <v>25.333333333333332</v>
      </c>
      <c r="C766" s="78">
        <v>22.475000000000001</v>
      </c>
      <c r="D766" s="77">
        <f t="shared" si="227"/>
        <v>4347.6503039997833</v>
      </c>
      <c r="E766" s="59">
        <f t="shared" si="232"/>
        <v>0.86000000000000065</v>
      </c>
      <c r="F766" s="59">
        <f t="shared" si="233"/>
        <v>9.599999999999838</v>
      </c>
      <c r="G766" s="59">
        <f t="shared" si="238"/>
        <v>4.799999999999919</v>
      </c>
      <c r="H766" s="59">
        <f t="shared" si="238"/>
        <v>4.799999999999919</v>
      </c>
      <c r="I766" s="60">
        <f t="shared" si="229"/>
        <v>8.3959999999998658</v>
      </c>
      <c r="J766" s="61">
        <f t="shared" si="230"/>
        <v>193.44383999999036</v>
      </c>
      <c r="K766" s="73">
        <f t="shared" si="231"/>
        <v>5.7089907708241298E+45</v>
      </c>
      <c r="L766" s="74">
        <f t="shared" si="235"/>
        <v>152.00000000000009</v>
      </c>
      <c r="M766" s="79">
        <v>760</v>
      </c>
    </row>
    <row r="767" spans="1:13">
      <c r="A767" s="74">
        <v>8192</v>
      </c>
      <c r="B767" s="74">
        <f t="shared" si="228"/>
        <v>25.366666666666667</v>
      </c>
      <c r="C767" s="78">
        <v>22.475000000000001</v>
      </c>
      <c r="D767" s="77">
        <f t="shared" si="227"/>
        <v>4365.6429531601525</v>
      </c>
      <c r="E767" s="59">
        <f t="shared" si="232"/>
        <v>0.86100000000000065</v>
      </c>
      <c r="F767" s="59">
        <f t="shared" si="233"/>
        <v>9.6099999999998378</v>
      </c>
      <c r="G767" s="59">
        <f t="shared" si="238"/>
        <v>4.8049999999999189</v>
      </c>
      <c r="H767" s="59">
        <f t="shared" si="238"/>
        <v>4.8049999999999189</v>
      </c>
      <c r="I767" s="60">
        <f t="shared" si="229"/>
        <v>8.4132099999998662</v>
      </c>
      <c r="J767" s="61">
        <f t="shared" si="230"/>
        <v>194.24440281024036</v>
      </c>
      <c r="K767" s="73">
        <f t="shared" si="231"/>
        <v>6.5579083071389345E+45</v>
      </c>
      <c r="L767" s="74">
        <f t="shared" si="235"/>
        <v>152.20000000000007</v>
      </c>
      <c r="M767" s="79">
        <v>761</v>
      </c>
    </row>
    <row r="768" spans="1:13">
      <c r="A768" s="74">
        <v>8192</v>
      </c>
      <c r="B768" s="74">
        <f t="shared" si="228"/>
        <v>25.4</v>
      </c>
      <c r="C768" s="78">
        <v>22.475000000000001</v>
      </c>
      <c r="D768" s="77">
        <f t="shared" si="227"/>
        <v>4383.6926273176823</v>
      </c>
      <c r="E768" s="59">
        <f t="shared" si="232"/>
        <v>0.86200000000000065</v>
      </c>
      <c r="F768" s="59">
        <f t="shared" si="233"/>
        <v>9.6199999999998376</v>
      </c>
      <c r="G768" s="59">
        <f t="shared" si="238"/>
        <v>4.8099999999999188</v>
      </c>
      <c r="H768" s="59">
        <f t="shared" si="238"/>
        <v>4.8099999999999188</v>
      </c>
      <c r="I768" s="60">
        <f t="shared" si="229"/>
        <v>8.4304399999998658</v>
      </c>
      <c r="J768" s="61">
        <f t="shared" si="230"/>
        <v>195.04750288399029</v>
      </c>
      <c r="K768" s="73">
        <f t="shared" si="231"/>
        <v>7.5330584846318821E+45</v>
      </c>
      <c r="L768" s="74">
        <f t="shared" si="235"/>
        <v>152.40000000000006</v>
      </c>
      <c r="M768" s="79">
        <v>762</v>
      </c>
    </row>
    <row r="769" spans="1:13">
      <c r="A769" s="74">
        <v>8192</v>
      </c>
      <c r="B769" s="74">
        <f t="shared" si="228"/>
        <v>25.433333333333334</v>
      </c>
      <c r="C769" s="78">
        <v>22.475000000000001</v>
      </c>
      <c r="D769" s="77">
        <f t="shared" si="227"/>
        <v>4401.7994493881506</v>
      </c>
      <c r="E769" s="59">
        <f t="shared" si="232"/>
        <v>0.86300000000000066</v>
      </c>
      <c r="F769" s="59">
        <f t="shared" si="233"/>
        <v>9.6299999999998374</v>
      </c>
      <c r="G769" s="59">
        <f t="shared" si="238"/>
        <v>4.8149999999999187</v>
      </c>
      <c r="H769" s="59">
        <f t="shared" si="238"/>
        <v>4.8149999999999187</v>
      </c>
      <c r="I769" s="60">
        <f t="shared" si="229"/>
        <v>8.4476899999998647</v>
      </c>
      <c r="J769" s="61">
        <f t="shared" si="230"/>
        <v>195.85314569024027</v>
      </c>
      <c r="K769" s="73">
        <f t="shared" si="231"/>
        <v>8.6532118893931003E+45</v>
      </c>
      <c r="L769" s="74">
        <f t="shared" si="235"/>
        <v>152.60000000000008</v>
      </c>
      <c r="M769" s="79">
        <v>763</v>
      </c>
    </row>
    <row r="770" spans="1:13">
      <c r="A770" s="74">
        <v>8192</v>
      </c>
      <c r="B770" s="74">
        <f t="shared" si="228"/>
        <v>25.466666666666665</v>
      </c>
      <c r="C770" s="78">
        <v>22.475000000000001</v>
      </c>
      <c r="D770" s="77">
        <f t="shared" si="227"/>
        <v>4419.9635424221806</v>
      </c>
      <c r="E770" s="59">
        <f t="shared" si="232"/>
        <v>0.86400000000000066</v>
      </c>
      <c r="F770" s="59">
        <f t="shared" si="233"/>
        <v>9.6399999999998371</v>
      </c>
      <c r="G770" s="59">
        <f t="shared" si="238"/>
        <v>4.8199999999999186</v>
      </c>
      <c r="H770" s="59">
        <f t="shared" si="238"/>
        <v>4.8199999999999186</v>
      </c>
      <c r="I770" s="60">
        <f t="shared" si="229"/>
        <v>8.4649599999998646</v>
      </c>
      <c r="J770" s="61">
        <f t="shared" si="230"/>
        <v>196.66133670399023</v>
      </c>
      <c r="K770" s="73">
        <f t="shared" si="231"/>
        <v>9.9399302627866405E+45</v>
      </c>
      <c r="L770" s="74">
        <f t="shared" si="235"/>
        <v>152.80000000000007</v>
      </c>
      <c r="M770" s="79">
        <v>764</v>
      </c>
    </row>
    <row r="771" spans="1:13">
      <c r="A771" s="74">
        <v>8192</v>
      </c>
      <c r="B771" s="74">
        <f t="shared" si="228"/>
        <v>25.5</v>
      </c>
      <c r="C771" s="78">
        <v>22.475000000000001</v>
      </c>
      <c r="D771" s="77">
        <f t="shared" si="227"/>
        <v>4438.1850296052489</v>
      </c>
      <c r="E771" s="59">
        <f t="shared" si="232"/>
        <v>0.86500000000000066</v>
      </c>
      <c r="F771" s="59">
        <f t="shared" si="233"/>
        <v>9.6499999999998369</v>
      </c>
      <c r="G771" s="59">
        <f t="shared" si="238"/>
        <v>4.8249999999999185</v>
      </c>
      <c r="H771" s="59">
        <f t="shared" si="238"/>
        <v>4.8249999999999185</v>
      </c>
      <c r="I771" s="60">
        <f t="shared" si="229"/>
        <v>8.4822499999998655</v>
      </c>
      <c r="J771" s="61">
        <f t="shared" si="230"/>
        <v>197.47208140624019</v>
      </c>
      <c r="K771" s="73">
        <f t="shared" si="231"/>
        <v>1.141798154164826E+46</v>
      </c>
      <c r="L771" s="74">
        <f t="shared" si="235"/>
        <v>153.00000000000009</v>
      </c>
      <c r="M771" s="79">
        <v>765</v>
      </c>
    </row>
    <row r="772" spans="1:13">
      <c r="A772" s="74">
        <v>8192</v>
      </c>
      <c r="B772" s="74">
        <f t="shared" si="228"/>
        <v>25.533333333333335</v>
      </c>
      <c r="C772" s="78">
        <v>22.475000000000001</v>
      </c>
      <c r="D772" s="77">
        <f t="shared" si="227"/>
        <v>4456.4640342576777</v>
      </c>
      <c r="E772" s="59">
        <f t="shared" si="232"/>
        <v>0.86600000000000066</v>
      </c>
      <c r="F772" s="59">
        <f t="shared" si="233"/>
        <v>9.6599999999998367</v>
      </c>
      <c r="G772" s="59">
        <f t="shared" si="238"/>
        <v>4.8299999999999184</v>
      </c>
      <c r="H772" s="59">
        <f t="shared" si="238"/>
        <v>4.8299999999999184</v>
      </c>
      <c r="I772" s="60">
        <f t="shared" si="229"/>
        <v>8.4995599999998639</v>
      </c>
      <c r="J772" s="61">
        <f t="shared" si="230"/>
        <v>198.28538528399011</v>
      </c>
      <c r="K772" s="73">
        <f t="shared" si="231"/>
        <v>1.3115816614277869E+46</v>
      </c>
      <c r="L772" s="74">
        <f t="shared" si="235"/>
        <v>153.20000000000007</v>
      </c>
      <c r="M772" s="79">
        <v>766</v>
      </c>
    </row>
    <row r="773" spans="1:13">
      <c r="A773" s="74">
        <v>8192</v>
      </c>
      <c r="B773" s="74">
        <f t="shared" si="228"/>
        <v>25.566666666666666</v>
      </c>
      <c r="C773" s="78">
        <v>22.475000000000001</v>
      </c>
      <c r="D773" s="77">
        <f t="shared" si="227"/>
        <v>4474.800679834646</v>
      </c>
      <c r="E773" s="59">
        <f t="shared" si="232"/>
        <v>0.86700000000000066</v>
      </c>
      <c r="F773" s="59">
        <f t="shared" si="233"/>
        <v>9.6699999999998365</v>
      </c>
      <c r="G773" s="59">
        <f t="shared" si="238"/>
        <v>4.8349999999999183</v>
      </c>
      <c r="H773" s="59">
        <f t="shared" si="238"/>
        <v>4.8349999999999183</v>
      </c>
      <c r="I773" s="60">
        <f t="shared" si="229"/>
        <v>8.5168899999998633</v>
      </c>
      <c r="J773" s="61">
        <f t="shared" si="230"/>
        <v>199.10125383024007</v>
      </c>
      <c r="K773" s="73">
        <f t="shared" si="231"/>
        <v>1.5066116969263772E+46</v>
      </c>
      <c r="L773" s="74">
        <f t="shared" si="235"/>
        <v>153.40000000000006</v>
      </c>
      <c r="M773" s="79">
        <v>767</v>
      </c>
    </row>
    <row r="774" spans="1:13">
      <c r="A774" s="74">
        <v>8192</v>
      </c>
      <c r="B774" s="74">
        <f t="shared" si="228"/>
        <v>25.6</v>
      </c>
      <c r="C774" s="78">
        <v>22.475000000000001</v>
      </c>
      <c r="D774" s="77">
        <f t="shared" ref="D774:D837" si="239">C774*J774*1</f>
        <v>4493.1950899261765</v>
      </c>
      <c r="E774" s="59">
        <f t="shared" si="232"/>
        <v>0.86800000000000066</v>
      </c>
      <c r="F774" s="59">
        <f t="shared" si="233"/>
        <v>9.6799999999998363</v>
      </c>
      <c r="G774" s="59">
        <f t="shared" si="238"/>
        <v>4.8399999999999181</v>
      </c>
      <c r="H774" s="59">
        <f t="shared" si="238"/>
        <v>4.8399999999999181</v>
      </c>
      <c r="I774" s="60">
        <f t="shared" si="229"/>
        <v>8.5342399999998637</v>
      </c>
      <c r="J774" s="61">
        <f t="shared" si="230"/>
        <v>199.91969254399004</v>
      </c>
      <c r="K774" s="73">
        <f t="shared" si="231"/>
        <v>1.7306423778786208E+46</v>
      </c>
      <c r="L774" s="74">
        <f t="shared" si="235"/>
        <v>153.60000000000008</v>
      </c>
      <c r="M774" s="79">
        <v>768</v>
      </c>
    </row>
    <row r="775" spans="1:13">
      <c r="A775" s="74">
        <v>8192</v>
      </c>
      <c r="B775" s="74">
        <f t="shared" ref="B775:B838" si="240">M775/30</f>
        <v>25.633333333333333</v>
      </c>
      <c r="C775" s="78">
        <v>22.475000000000001</v>
      </c>
      <c r="D775" s="77">
        <f t="shared" si="239"/>
        <v>4511.6473882571436</v>
      </c>
      <c r="E775" s="59">
        <f t="shared" si="232"/>
        <v>0.86900000000000066</v>
      </c>
      <c r="F775" s="59">
        <f t="shared" si="233"/>
        <v>9.6899999999998361</v>
      </c>
      <c r="G775" s="59">
        <f t="shared" si="238"/>
        <v>4.844999999999918</v>
      </c>
      <c r="H775" s="59">
        <f t="shared" si="238"/>
        <v>4.844999999999918</v>
      </c>
      <c r="I775" s="60">
        <f t="shared" ref="I775:I838" si="241">(1-E775)+E775*F775</f>
        <v>8.5516099999998616</v>
      </c>
      <c r="J775" s="61">
        <f t="shared" ref="J775:J838" si="242">I775*G775*H775</f>
        <v>200.74070693023995</v>
      </c>
      <c r="K775" s="73">
        <f t="shared" ref="K775:K838" si="243">POWER($L$1,M775)</f>
        <v>1.9879860525573289E+46</v>
      </c>
      <c r="L775" s="74">
        <f t="shared" si="235"/>
        <v>153.80000000000007</v>
      </c>
      <c r="M775" s="79">
        <v>769</v>
      </c>
    </row>
    <row r="776" spans="1:13">
      <c r="A776" s="74">
        <v>8192</v>
      </c>
      <c r="B776" s="74">
        <f t="shared" si="240"/>
        <v>25.666666666666668</v>
      </c>
      <c r="C776" s="78">
        <v>22.475000000000001</v>
      </c>
      <c r="D776" s="77">
        <f t="shared" si="239"/>
        <v>4530.1576986872742</v>
      </c>
      <c r="E776" s="59">
        <f t="shared" ref="E776:E839" si="244">E775+0.1%</f>
        <v>0.87000000000000066</v>
      </c>
      <c r="F776" s="59">
        <f t="shared" ref="F776:F839" si="245">F775+1%</f>
        <v>9.6999999999998359</v>
      </c>
      <c r="G776" s="59">
        <f t="shared" ref="G776:H791" si="246">G775+0.5%</f>
        <v>4.8499999999999179</v>
      </c>
      <c r="H776" s="59">
        <f t="shared" si="246"/>
        <v>4.8499999999999179</v>
      </c>
      <c r="I776" s="60">
        <f t="shared" si="241"/>
        <v>8.5689999999998623</v>
      </c>
      <c r="J776" s="61">
        <f t="shared" si="242"/>
        <v>201.56430249998994</v>
      </c>
      <c r="K776" s="73">
        <f t="shared" si="243"/>
        <v>2.2835963083296529E+46</v>
      </c>
      <c r="L776" s="74">
        <f t="shared" ref="L776:L839" si="247">LOG(K776,2)</f>
        <v>154.00000000000006</v>
      </c>
      <c r="M776" s="79">
        <v>770</v>
      </c>
    </row>
    <row r="777" spans="1:13">
      <c r="A777" s="74">
        <v>8192</v>
      </c>
      <c r="B777" s="74">
        <f t="shared" si="240"/>
        <v>25.7</v>
      </c>
      <c r="C777" s="78">
        <v>22.475000000000001</v>
      </c>
      <c r="D777" s="77">
        <f t="shared" si="239"/>
        <v>4548.7261452111425</v>
      </c>
      <c r="E777" s="59">
        <f t="shared" si="244"/>
        <v>0.87100000000000066</v>
      </c>
      <c r="F777" s="59">
        <f t="shared" si="245"/>
        <v>9.7099999999998357</v>
      </c>
      <c r="G777" s="59">
        <f t="shared" si="246"/>
        <v>4.8549999999999178</v>
      </c>
      <c r="H777" s="59">
        <f t="shared" si="246"/>
        <v>4.8549999999999178</v>
      </c>
      <c r="I777" s="60">
        <f t="shared" si="241"/>
        <v>8.5864099999998622</v>
      </c>
      <c r="J777" s="61">
        <f t="shared" si="242"/>
        <v>202.39048477023991</v>
      </c>
      <c r="K777" s="73">
        <f t="shared" si="243"/>
        <v>2.6231633228555748E+46</v>
      </c>
      <c r="L777" s="74">
        <f t="shared" si="247"/>
        <v>154.20000000000007</v>
      </c>
      <c r="M777" s="79">
        <v>771</v>
      </c>
    </row>
    <row r="778" spans="1:13">
      <c r="A778" s="74">
        <v>8192</v>
      </c>
      <c r="B778" s="74">
        <f t="shared" si="240"/>
        <v>25.733333333333334</v>
      </c>
      <c r="C778" s="78">
        <v>22.475000000000001</v>
      </c>
      <c r="D778" s="77">
        <f t="shared" si="239"/>
        <v>4567.3528519581723</v>
      </c>
      <c r="E778" s="59">
        <f t="shared" si="244"/>
        <v>0.87200000000000066</v>
      </c>
      <c r="F778" s="59">
        <f t="shared" si="245"/>
        <v>9.7199999999998354</v>
      </c>
      <c r="G778" s="59">
        <f t="shared" si="246"/>
        <v>4.8599999999999177</v>
      </c>
      <c r="H778" s="59">
        <f t="shared" si="246"/>
        <v>4.8599999999999177</v>
      </c>
      <c r="I778" s="60">
        <f t="shared" si="241"/>
        <v>8.6038399999998632</v>
      </c>
      <c r="J778" s="61">
        <f t="shared" si="242"/>
        <v>203.21925926398987</v>
      </c>
      <c r="K778" s="73">
        <f t="shared" si="243"/>
        <v>3.0132233938527549E+46</v>
      </c>
      <c r="L778" s="74">
        <f t="shared" si="247"/>
        <v>154.40000000000006</v>
      </c>
      <c r="M778" s="79">
        <v>772</v>
      </c>
    </row>
    <row r="779" spans="1:13">
      <c r="A779" s="74">
        <v>8192</v>
      </c>
      <c r="B779" s="74">
        <f t="shared" si="240"/>
        <v>25.766666666666666</v>
      </c>
      <c r="C779" s="78">
        <v>22.475000000000001</v>
      </c>
      <c r="D779" s="77">
        <f t="shared" si="239"/>
        <v>4586.0379431926403</v>
      </c>
      <c r="E779" s="59">
        <f t="shared" si="244"/>
        <v>0.87300000000000066</v>
      </c>
      <c r="F779" s="59">
        <f t="shared" si="245"/>
        <v>9.7299999999998352</v>
      </c>
      <c r="G779" s="59">
        <f t="shared" si="246"/>
        <v>4.8649999999999176</v>
      </c>
      <c r="H779" s="59">
        <f t="shared" si="246"/>
        <v>4.8649999999999176</v>
      </c>
      <c r="I779" s="60">
        <f t="shared" si="241"/>
        <v>8.6212899999998616</v>
      </c>
      <c r="J779" s="61">
        <f t="shared" si="242"/>
        <v>204.05063151023984</v>
      </c>
      <c r="K779" s="73">
        <f t="shared" si="243"/>
        <v>3.4612847557572422E+46</v>
      </c>
      <c r="L779" s="74">
        <f t="shared" si="247"/>
        <v>154.60000000000008</v>
      </c>
      <c r="M779" s="79">
        <v>773</v>
      </c>
    </row>
    <row r="780" spans="1:13">
      <c r="A780" s="74">
        <v>8192</v>
      </c>
      <c r="B780" s="74">
        <f t="shared" si="240"/>
        <v>25.8</v>
      </c>
      <c r="C780" s="78">
        <v>22.475000000000001</v>
      </c>
      <c r="D780" s="77">
        <f t="shared" si="239"/>
        <v>4604.7815433136702</v>
      </c>
      <c r="E780" s="59">
        <f t="shared" si="244"/>
        <v>0.87400000000000067</v>
      </c>
      <c r="F780" s="59">
        <f t="shared" si="245"/>
        <v>9.739999999999835</v>
      </c>
      <c r="G780" s="59">
        <f t="shared" si="246"/>
        <v>4.8699999999999175</v>
      </c>
      <c r="H780" s="59">
        <f t="shared" si="246"/>
        <v>4.8699999999999175</v>
      </c>
      <c r="I780" s="60">
        <f t="shared" si="241"/>
        <v>8.638759999999861</v>
      </c>
      <c r="J780" s="61">
        <f t="shared" si="242"/>
        <v>204.88460704398975</v>
      </c>
      <c r="K780" s="73">
        <f t="shared" si="243"/>
        <v>3.9759721051146582E+46</v>
      </c>
      <c r="L780" s="74">
        <f t="shared" si="247"/>
        <v>154.80000000000007</v>
      </c>
      <c r="M780" s="79">
        <v>774</v>
      </c>
    </row>
    <row r="781" spans="1:13">
      <c r="A781" s="74">
        <v>8192</v>
      </c>
      <c r="B781" s="74">
        <f t="shared" si="240"/>
        <v>25.833333333333332</v>
      </c>
      <c r="C781" s="78">
        <v>22.475000000000001</v>
      </c>
      <c r="D781" s="77">
        <f t="shared" si="239"/>
        <v>4623.5837768552374</v>
      </c>
      <c r="E781" s="59">
        <f t="shared" si="244"/>
        <v>0.87500000000000067</v>
      </c>
      <c r="F781" s="59">
        <f t="shared" si="245"/>
        <v>9.7499999999998348</v>
      </c>
      <c r="G781" s="59">
        <f t="shared" si="246"/>
        <v>4.8749999999999174</v>
      </c>
      <c r="H781" s="59">
        <f t="shared" si="246"/>
        <v>4.8749999999999174</v>
      </c>
      <c r="I781" s="60">
        <f t="shared" si="241"/>
        <v>8.6562499999998614</v>
      </c>
      <c r="J781" s="61">
        <f t="shared" si="242"/>
        <v>205.72119140623971</v>
      </c>
      <c r="K781" s="73">
        <f t="shared" si="243"/>
        <v>4.5671926166593079E+46</v>
      </c>
      <c r="L781" s="74">
        <f t="shared" si="247"/>
        <v>155.00000000000009</v>
      </c>
      <c r="M781" s="79">
        <v>775</v>
      </c>
    </row>
    <row r="782" spans="1:13">
      <c r="A782" s="74">
        <v>8192</v>
      </c>
      <c r="B782" s="74">
        <f t="shared" si="240"/>
        <v>25.866666666666667</v>
      </c>
      <c r="C782" s="78">
        <v>22.475000000000001</v>
      </c>
      <c r="D782" s="77">
        <f t="shared" si="239"/>
        <v>4642.444768486168</v>
      </c>
      <c r="E782" s="59">
        <f t="shared" si="244"/>
        <v>0.87600000000000067</v>
      </c>
      <c r="F782" s="59">
        <f t="shared" si="245"/>
        <v>9.7599999999998346</v>
      </c>
      <c r="G782" s="59">
        <f t="shared" si="246"/>
        <v>4.8799999999999173</v>
      </c>
      <c r="H782" s="59">
        <f t="shared" si="246"/>
        <v>4.8799999999999173</v>
      </c>
      <c r="I782" s="60">
        <f t="shared" si="241"/>
        <v>8.6737599999998611</v>
      </c>
      <c r="J782" s="61">
        <f t="shared" si="242"/>
        <v>206.56039014398968</v>
      </c>
      <c r="K782" s="73">
        <f t="shared" si="243"/>
        <v>5.2463266457111507E+46</v>
      </c>
      <c r="L782" s="74">
        <f t="shared" si="247"/>
        <v>155.20000000000007</v>
      </c>
      <c r="M782" s="79">
        <v>776</v>
      </c>
    </row>
    <row r="783" spans="1:13">
      <c r="A783" s="74">
        <v>8192</v>
      </c>
      <c r="B783" s="74">
        <f t="shared" si="240"/>
        <v>25.9</v>
      </c>
      <c r="C783" s="78">
        <v>22.475000000000001</v>
      </c>
      <c r="D783" s="77">
        <f t="shared" si="239"/>
        <v>4661.3646430101353</v>
      </c>
      <c r="E783" s="59">
        <f t="shared" si="244"/>
        <v>0.87700000000000067</v>
      </c>
      <c r="F783" s="59">
        <f t="shared" si="245"/>
        <v>9.7699999999998344</v>
      </c>
      <c r="G783" s="59">
        <f t="shared" si="246"/>
        <v>4.8849999999999172</v>
      </c>
      <c r="H783" s="59">
        <f t="shared" si="246"/>
        <v>4.8849999999999172</v>
      </c>
      <c r="I783" s="60">
        <f t="shared" si="241"/>
        <v>8.6912899999998601</v>
      </c>
      <c r="J783" s="61">
        <f t="shared" si="242"/>
        <v>207.40220881023961</v>
      </c>
      <c r="K783" s="73">
        <f t="shared" si="243"/>
        <v>6.0264467877055128E+46</v>
      </c>
      <c r="L783" s="74">
        <f t="shared" si="247"/>
        <v>155.40000000000009</v>
      </c>
      <c r="M783" s="79">
        <v>777</v>
      </c>
    </row>
    <row r="784" spans="1:13">
      <c r="A784" s="74">
        <v>8192</v>
      </c>
      <c r="B784" s="74">
        <f t="shared" si="240"/>
        <v>25.933333333333334</v>
      </c>
      <c r="C784" s="78">
        <v>22.475000000000001</v>
      </c>
      <c r="D784" s="77">
        <f t="shared" si="239"/>
        <v>4680.3435253656662</v>
      </c>
      <c r="E784" s="59">
        <f t="shared" si="244"/>
        <v>0.87800000000000067</v>
      </c>
      <c r="F784" s="59">
        <f t="shared" si="245"/>
        <v>9.7799999999998342</v>
      </c>
      <c r="G784" s="59">
        <f t="shared" si="246"/>
        <v>4.8899999999999171</v>
      </c>
      <c r="H784" s="59">
        <f t="shared" si="246"/>
        <v>4.8899999999999171</v>
      </c>
      <c r="I784" s="60">
        <f t="shared" si="241"/>
        <v>8.70883999999986</v>
      </c>
      <c r="J784" s="61">
        <f t="shared" si="242"/>
        <v>208.24665296398959</v>
      </c>
      <c r="K784" s="73">
        <f t="shared" si="243"/>
        <v>6.9225695115144874E+46</v>
      </c>
      <c r="L784" s="74">
        <f t="shared" si="247"/>
        <v>155.60000000000008</v>
      </c>
      <c r="M784" s="79">
        <v>778</v>
      </c>
    </row>
    <row r="785" spans="1:13">
      <c r="A785" s="74">
        <v>8192</v>
      </c>
      <c r="B785" s="74">
        <f t="shared" si="240"/>
        <v>25.966666666666665</v>
      </c>
      <c r="C785" s="78">
        <v>22.475000000000001</v>
      </c>
      <c r="D785" s="77">
        <f t="shared" si="239"/>
        <v>4699.3815406261338</v>
      </c>
      <c r="E785" s="59">
        <f t="shared" si="244"/>
        <v>0.87900000000000067</v>
      </c>
      <c r="F785" s="59">
        <f t="shared" si="245"/>
        <v>9.7899999999998339</v>
      </c>
      <c r="G785" s="59">
        <f t="shared" si="246"/>
        <v>4.894999999999917</v>
      </c>
      <c r="H785" s="59">
        <f t="shared" si="246"/>
        <v>4.894999999999917</v>
      </c>
      <c r="I785" s="60">
        <f t="shared" si="241"/>
        <v>8.7264099999998592</v>
      </c>
      <c r="J785" s="61">
        <f t="shared" si="242"/>
        <v>209.09372817023953</v>
      </c>
      <c r="K785" s="73">
        <f t="shared" si="243"/>
        <v>7.9519442102293205E+46</v>
      </c>
      <c r="L785" s="74">
        <f t="shared" si="247"/>
        <v>155.8000000000001</v>
      </c>
      <c r="M785" s="79">
        <v>779</v>
      </c>
    </row>
    <row r="786" spans="1:13">
      <c r="A786" s="74">
        <v>8192</v>
      </c>
      <c r="B786" s="74">
        <f t="shared" si="240"/>
        <v>26</v>
      </c>
      <c r="C786" s="78">
        <v>22.475000000000001</v>
      </c>
      <c r="D786" s="77">
        <f t="shared" si="239"/>
        <v>4718.4788139997645</v>
      </c>
      <c r="E786" s="59">
        <f t="shared" si="244"/>
        <v>0.88000000000000067</v>
      </c>
      <c r="F786" s="59">
        <f t="shared" si="245"/>
        <v>9.7999999999998337</v>
      </c>
      <c r="G786" s="59">
        <f t="shared" si="246"/>
        <v>4.8999999999999169</v>
      </c>
      <c r="H786" s="59">
        <f t="shared" si="246"/>
        <v>4.8999999999999169</v>
      </c>
      <c r="I786" s="60">
        <f t="shared" si="241"/>
        <v>8.7439999999998594</v>
      </c>
      <c r="J786" s="61">
        <f t="shared" si="242"/>
        <v>209.94343999998949</v>
      </c>
      <c r="K786" s="73">
        <f t="shared" si="243"/>
        <v>9.1343852333186199E+46</v>
      </c>
      <c r="L786" s="74">
        <f t="shared" si="247"/>
        <v>156.00000000000009</v>
      </c>
      <c r="M786" s="79">
        <v>780</v>
      </c>
    </row>
    <row r="787" spans="1:13">
      <c r="A787" s="74">
        <v>8192</v>
      </c>
      <c r="B787" s="74">
        <f t="shared" si="240"/>
        <v>26.033333333333335</v>
      </c>
      <c r="C787" s="78">
        <v>22.475000000000001</v>
      </c>
      <c r="D787" s="77">
        <f t="shared" si="239"/>
        <v>4737.6354708296321</v>
      </c>
      <c r="E787" s="59">
        <f t="shared" si="244"/>
        <v>0.88100000000000067</v>
      </c>
      <c r="F787" s="59">
        <f t="shared" si="245"/>
        <v>9.8099999999998335</v>
      </c>
      <c r="G787" s="59">
        <f t="shared" si="246"/>
        <v>4.9049999999999168</v>
      </c>
      <c r="H787" s="59">
        <f t="shared" si="246"/>
        <v>4.9049999999999168</v>
      </c>
      <c r="I787" s="60">
        <f t="shared" si="241"/>
        <v>8.7616099999998589</v>
      </c>
      <c r="J787" s="61">
        <f t="shared" si="242"/>
        <v>210.79579403023945</v>
      </c>
      <c r="K787" s="73">
        <f t="shared" si="243"/>
        <v>1.0492653291422305E+47</v>
      </c>
      <c r="L787" s="74">
        <f t="shared" si="247"/>
        <v>156.2000000000001</v>
      </c>
      <c r="M787" s="79">
        <v>781</v>
      </c>
    </row>
    <row r="788" spans="1:13">
      <c r="A788" s="74">
        <v>8192</v>
      </c>
      <c r="B788" s="74">
        <f t="shared" si="240"/>
        <v>26.066666666666666</v>
      </c>
      <c r="C788" s="78">
        <v>22.475000000000001</v>
      </c>
      <c r="D788" s="77">
        <f t="shared" si="239"/>
        <v>4756.8516365936621</v>
      </c>
      <c r="E788" s="59">
        <f t="shared" si="244"/>
        <v>0.88200000000000067</v>
      </c>
      <c r="F788" s="59">
        <f t="shared" si="245"/>
        <v>9.8199999999998333</v>
      </c>
      <c r="G788" s="59">
        <f t="shared" si="246"/>
        <v>4.9099999999999167</v>
      </c>
      <c r="H788" s="59">
        <f t="shared" si="246"/>
        <v>4.9099999999999167</v>
      </c>
      <c r="I788" s="60">
        <f t="shared" si="241"/>
        <v>8.7792399999998576</v>
      </c>
      <c r="J788" s="61">
        <f t="shared" si="242"/>
        <v>211.65079584398939</v>
      </c>
      <c r="K788" s="73">
        <f t="shared" si="243"/>
        <v>1.2052893575411026E+47</v>
      </c>
      <c r="L788" s="74">
        <f t="shared" si="247"/>
        <v>156.40000000000009</v>
      </c>
      <c r="M788" s="79">
        <v>782</v>
      </c>
    </row>
    <row r="789" spans="1:13">
      <c r="A789" s="74">
        <v>8192</v>
      </c>
      <c r="B789" s="74">
        <f t="shared" si="240"/>
        <v>26.1</v>
      </c>
      <c r="C789" s="78">
        <v>22.475000000000001</v>
      </c>
      <c r="D789" s="77">
        <f t="shared" si="239"/>
        <v>4776.1274369046305</v>
      </c>
      <c r="E789" s="59">
        <f t="shared" si="244"/>
        <v>0.88300000000000067</v>
      </c>
      <c r="F789" s="59">
        <f t="shared" si="245"/>
        <v>9.8299999999998331</v>
      </c>
      <c r="G789" s="59">
        <f t="shared" si="246"/>
        <v>4.9149999999999165</v>
      </c>
      <c r="H789" s="59">
        <f t="shared" si="246"/>
        <v>4.9149999999999165</v>
      </c>
      <c r="I789" s="60">
        <f t="shared" si="241"/>
        <v>8.7968899999998591</v>
      </c>
      <c r="J789" s="61">
        <f t="shared" si="242"/>
        <v>212.50845103023937</v>
      </c>
      <c r="K789" s="73">
        <f t="shared" si="243"/>
        <v>1.3845139023028981E+47</v>
      </c>
      <c r="L789" s="74">
        <f t="shared" si="247"/>
        <v>156.60000000000008</v>
      </c>
      <c r="M789" s="79">
        <v>783</v>
      </c>
    </row>
    <row r="790" spans="1:13">
      <c r="A790" s="74">
        <v>8192</v>
      </c>
      <c r="B790" s="74">
        <f t="shared" si="240"/>
        <v>26.133333333333333</v>
      </c>
      <c r="C790" s="78">
        <v>22.475000000000001</v>
      </c>
      <c r="D790" s="77">
        <f t="shared" si="239"/>
        <v>4795.4629975101607</v>
      </c>
      <c r="E790" s="59">
        <f t="shared" si="244"/>
        <v>0.88400000000000067</v>
      </c>
      <c r="F790" s="59">
        <f t="shared" si="245"/>
        <v>9.8399999999998329</v>
      </c>
      <c r="G790" s="59">
        <f t="shared" si="246"/>
        <v>4.9199999999999164</v>
      </c>
      <c r="H790" s="59">
        <f t="shared" si="246"/>
        <v>4.9199999999999164</v>
      </c>
      <c r="I790" s="60">
        <f t="shared" si="241"/>
        <v>8.8145599999998581</v>
      </c>
      <c r="J790" s="61">
        <f t="shared" si="242"/>
        <v>213.36876518398932</v>
      </c>
      <c r="K790" s="73">
        <f t="shared" si="243"/>
        <v>1.5903888420458647E+47</v>
      </c>
      <c r="L790" s="74">
        <f t="shared" si="247"/>
        <v>156.8000000000001</v>
      </c>
      <c r="M790" s="79">
        <v>784</v>
      </c>
    </row>
    <row r="791" spans="1:13">
      <c r="A791" s="74">
        <v>8192</v>
      </c>
      <c r="B791" s="74">
        <f t="shared" si="240"/>
        <v>26.166666666666668</v>
      </c>
      <c r="C791" s="78">
        <v>22.475000000000001</v>
      </c>
      <c r="D791" s="77">
        <f t="shared" si="239"/>
        <v>4814.8584442927277</v>
      </c>
      <c r="E791" s="59">
        <f t="shared" si="244"/>
        <v>0.88500000000000068</v>
      </c>
      <c r="F791" s="59">
        <f t="shared" si="245"/>
        <v>9.8499999999998327</v>
      </c>
      <c r="G791" s="59">
        <f t="shared" si="246"/>
        <v>4.9249999999999163</v>
      </c>
      <c r="H791" s="59">
        <f t="shared" si="246"/>
        <v>4.9249999999999163</v>
      </c>
      <c r="I791" s="60">
        <f t="shared" si="241"/>
        <v>8.8322499999998563</v>
      </c>
      <c r="J791" s="61">
        <f t="shared" si="242"/>
        <v>214.23174390623925</v>
      </c>
      <c r="K791" s="73">
        <f t="shared" si="243"/>
        <v>1.8268770466637244E+47</v>
      </c>
      <c r="L791" s="74">
        <f t="shared" si="247"/>
        <v>157.00000000000009</v>
      </c>
      <c r="M791" s="79">
        <v>785</v>
      </c>
    </row>
    <row r="792" spans="1:13">
      <c r="A792" s="74">
        <v>8192</v>
      </c>
      <c r="B792" s="74">
        <f t="shared" si="240"/>
        <v>26.2</v>
      </c>
      <c r="C792" s="78">
        <v>22.475000000000001</v>
      </c>
      <c r="D792" s="77">
        <f t="shared" si="239"/>
        <v>4834.3139032696581</v>
      </c>
      <c r="E792" s="59">
        <f t="shared" si="244"/>
        <v>0.88600000000000068</v>
      </c>
      <c r="F792" s="59">
        <f t="shared" si="245"/>
        <v>9.8599999999998325</v>
      </c>
      <c r="G792" s="59">
        <f t="shared" ref="G792:H807" si="248">G791+0.5%</f>
        <v>4.9299999999999162</v>
      </c>
      <c r="H792" s="59">
        <f t="shared" si="248"/>
        <v>4.9299999999999162</v>
      </c>
      <c r="I792" s="60">
        <f t="shared" si="241"/>
        <v>8.8499599999998573</v>
      </c>
      <c r="J792" s="61">
        <f t="shared" si="242"/>
        <v>215.09739280398921</v>
      </c>
      <c r="K792" s="73">
        <f t="shared" si="243"/>
        <v>2.0985306582844615E+47</v>
      </c>
      <c r="L792" s="74">
        <f t="shared" si="247"/>
        <v>157.20000000000007</v>
      </c>
      <c r="M792" s="79">
        <v>786</v>
      </c>
    </row>
    <row r="793" spans="1:13">
      <c r="A793" s="74">
        <v>8192</v>
      </c>
      <c r="B793" s="74">
        <f t="shared" si="240"/>
        <v>26.233333333333334</v>
      </c>
      <c r="C793" s="78">
        <v>22.475000000000001</v>
      </c>
      <c r="D793" s="77">
        <f t="shared" si="239"/>
        <v>4853.8295005931259</v>
      </c>
      <c r="E793" s="59">
        <f t="shared" si="244"/>
        <v>0.88700000000000068</v>
      </c>
      <c r="F793" s="59">
        <f t="shared" si="245"/>
        <v>9.8699999999998322</v>
      </c>
      <c r="G793" s="59">
        <f t="shared" si="248"/>
        <v>4.9349999999999161</v>
      </c>
      <c r="H793" s="59">
        <f t="shared" si="248"/>
        <v>4.9349999999999161</v>
      </c>
      <c r="I793" s="60">
        <f t="shared" si="241"/>
        <v>8.8676899999998575</v>
      </c>
      <c r="J793" s="61">
        <f t="shared" si="242"/>
        <v>215.96571749023917</v>
      </c>
      <c r="K793" s="73">
        <f t="shared" si="243"/>
        <v>2.4105787150822067E+47</v>
      </c>
      <c r="L793" s="74">
        <f t="shared" si="247"/>
        <v>157.40000000000009</v>
      </c>
      <c r="M793" s="79">
        <v>787</v>
      </c>
    </row>
    <row r="794" spans="1:13">
      <c r="A794" s="74">
        <v>8192</v>
      </c>
      <c r="B794" s="74">
        <f t="shared" si="240"/>
        <v>26.266666666666666</v>
      </c>
      <c r="C794" s="78">
        <v>22.475000000000001</v>
      </c>
      <c r="D794" s="77">
        <f t="shared" si="239"/>
        <v>4873.4053625501565</v>
      </c>
      <c r="E794" s="59">
        <f t="shared" si="244"/>
        <v>0.88800000000000068</v>
      </c>
      <c r="F794" s="59">
        <f t="shared" si="245"/>
        <v>9.879999999999832</v>
      </c>
      <c r="G794" s="59">
        <f t="shared" si="248"/>
        <v>4.939999999999916</v>
      </c>
      <c r="H794" s="59">
        <f t="shared" si="248"/>
        <v>4.939999999999916</v>
      </c>
      <c r="I794" s="60">
        <f t="shared" si="241"/>
        <v>8.885439999999857</v>
      </c>
      <c r="J794" s="61">
        <f t="shared" si="242"/>
        <v>216.83672358398914</v>
      </c>
      <c r="K794" s="73">
        <f t="shared" si="243"/>
        <v>2.769027804605797E+47</v>
      </c>
      <c r="L794" s="74">
        <f t="shared" si="247"/>
        <v>157.60000000000008</v>
      </c>
      <c r="M794" s="79">
        <v>788</v>
      </c>
    </row>
    <row r="795" spans="1:13">
      <c r="A795" s="74">
        <v>8192</v>
      </c>
      <c r="B795" s="74">
        <f t="shared" si="240"/>
        <v>26.3</v>
      </c>
      <c r="C795" s="78">
        <v>22.475000000000001</v>
      </c>
      <c r="D795" s="77">
        <f t="shared" si="239"/>
        <v>4893.0416155626235</v>
      </c>
      <c r="E795" s="59">
        <f t="shared" si="244"/>
        <v>0.88900000000000068</v>
      </c>
      <c r="F795" s="59">
        <f t="shared" si="245"/>
        <v>9.8899999999998318</v>
      </c>
      <c r="G795" s="59">
        <f t="shared" si="248"/>
        <v>4.9449999999999159</v>
      </c>
      <c r="H795" s="59">
        <f t="shared" si="248"/>
        <v>4.9449999999999159</v>
      </c>
      <c r="I795" s="60">
        <f t="shared" si="241"/>
        <v>8.9032099999998557</v>
      </c>
      <c r="J795" s="61">
        <f t="shared" si="242"/>
        <v>217.71041671023906</v>
      </c>
      <c r="K795" s="73">
        <f t="shared" si="243"/>
        <v>3.1807776840917298E+47</v>
      </c>
      <c r="L795" s="74">
        <f t="shared" si="247"/>
        <v>157.8000000000001</v>
      </c>
      <c r="M795" s="79">
        <v>789</v>
      </c>
    </row>
    <row r="796" spans="1:13">
      <c r="A796" s="74">
        <v>8192</v>
      </c>
      <c r="B796" s="74">
        <f t="shared" si="240"/>
        <v>26.333333333333332</v>
      </c>
      <c r="C796" s="78">
        <v>22.475000000000001</v>
      </c>
      <c r="D796" s="77">
        <f t="shared" si="239"/>
        <v>4912.738386187254</v>
      </c>
      <c r="E796" s="59">
        <f t="shared" si="244"/>
        <v>0.89000000000000068</v>
      </c>
      <c r="F796" s="59">
        <f t="shared" si="245"/>
        <v>9.8999999999998316</v>
      </c>
      <c r="G796" s="59">
        <f t="shared" si="248"/>
        <v>4.9499999999999158</v>
      </c>
      <c r="H796" s="59">
        <f t="shared" si="248"/>
        <v>4.9499999999999158</v>
      </c>
      <c r="I796" s="60">
        <f t="shared" si="241"/>
        <v>8.9209999999998555</v>
      </c>
      <c r="J796" s="61">
        <f t="shared" si="242"/>
        <v>218.58680249998903</v>
      </c>
      <c r="K796" s="73">
        <f t="shared" si="243"/>
        <v>3.6537540933274488E+47</v>
      </c>
      <c r="L796" s="74">
        <f t="shared" si="247"/>
        <v>158.00000000000009</v>
      </c>
      <c r="M796" s="79">
        <v>790</v>
      </c>
    </row>
    <row r="797" spans="1:13">
      <c r="A797" s="74">
        <v>8192</v>
      </c>
      <c r="B797" s="74">
        <f t="shared" si="240"/>
        <v>26.366666666666667</v>
      </c>
      <c r="C797" s="78">
        <v>22.475000000000001</v>
      </c>
      <c r="D797" s="77">
        <f t="shared" si="239"/>
        <v>4932.4958011156214</v>
      </c>
      <c r="E797" s="59">
        <f t="shared" si="244"/>
        <v>0.89100000000000068</v>
      </c>
      <c r="F797" s="59">
        <f t="shared" si="245"/>
        <v>9.9099999999998314</v>
      </c>
      <c r="G797" s="59">
        <f t="shared" si="248"/>
        <v>4.9549999999999157</v>
      </c>
      <c r="H797" s="59">
        <f t="shared" si="248"/>
        <v>4.9549999999999157</v>
      </c>
      <c r="I797" s="60">
        <f t="shared" si="241"/>
        <v>8.9388099999998563</v>
      </c>
      <c r="J797" s="61">
        <f t="shared" si="242"/>
        <v>219.46588659023899</v>
      </c>
      <c r="K797" s="73">
        <f t="shared" si="243"/>
        <v>4.1970613165689246E+47</v>
      </c>
      <c r="L797" s="74">
        <f t="shared" si="247"/>
        <v>158.20000000000007</v>
      </c>
      <c r="M797" s="79">
        <v>791</v>
      </c>
    </row>
    <row r="798" spans="1:13">
      <c r="A798" s="74">
        <v>8192</v>
      </c>
      <c r="B798" s="74">
        <f t="shared" si="240"/>
        <v>26.4</v>
      </c>
      <c r="C798" s="78">
        <v>22.475000000000001</v>
      </c>
      <c r="D798" s="77">
        <f t="shared" si="239"/>
        <v>4952.3139871741514</v>
      </c>
      <c r="E798" s="59">
        <f t="shared" si="244"/>
        <v>0.89200000000000068</v>
      </c>
      <c r="F798" s="59">
        <f t="shared" si="245"/>
        <v>9.9199999999998312</v>
      </c>
      <c r="G798" s="59">
        <f t="shared" si="248"/>
        <v>4.9599999999999156</v>
      </c>
      <c r="H798" s="59">
        <f t="shared" si="248"/>
        <v>4.9599999999999156</v>
      </c>
      <c r="I798" s="60">
        <f t="shared" si="241"/>
        <v>8.9566399999998545</v>
      </c>
      <c r="J798" s="61">
        <f t="shared" si="242"/>
        <v>220.34767462398892</v>
      </c>
      <c r="K798" s="73">
        <f t="shared" si="243"/>
        <v>4.8211574301644143E+47</v>
      </c>
      <c r="L798" s="74">
        <f t="shared" si="247"/>
        <v>158.40000000000009</v>
      </c>
      <c r="M798" s="79">
        <v>792</v>
      </c>
    </row>
    <row r="799" spans="1:13">
      <c r="A799" s="74">
        <v>8192</v>
      </c>
      <c r="B799" s="74">
        <f t="shared" si="240"/>
        <v>26.433333333333334</v>
      </c>
      <c r="C799" s="78">
        <v>22.475000000000001</v>
      </c>
      <c r="D799" s="77">
        <f t="shared" si="239"/>
        <v>4972.19307132412</v>
      </c>
      <c r="E799" s="59">
        <f t="shared" si="244"/>
        <v>0.89300000000000068</v>
      </c>
      <c r="F799" s="59">
        <f t="shared" si="245"/>
        <v>9.929999999999831</v>
      </c>
      <c r="G799" s="59">
        <f t="shared" si="248"/>
        <v>4.9649999999999155</v>
      </c>
      <c r="H799" s="59">
        <f t="shared" si="248"/>
        <v>4.9649999999999155</v>
      </c>
      <c r="I799" s="60">
        <f t="shared" si="241"/>
        <v>8.9744899999998555</v>
      </c>
      <c r="J799" s="61">
        <f t="shared" si="242"/>
        <v>221.2321722502389</v>
      </c>
      <c r="K799" s="73">
        <f t="shared" si="243"/>
        <v>5.5380556092115964E+47</v>
      </c>
      <c r="L799" s="74">
        <f t="shared" si="247"/>
        <v>158.60000000000008</v>
      </c>
      <c r="M799" s="79">
        <v>793</v>
      </c>
    </row>
    <row r="800" spans="1:13">
      <c r="A800" s="74">
        <v>8192</v>
      </c>
      <c r="B800" s="74">
        <f t="shared" si="240"/>
        <v>26.466666666666665</v>
      </c>
      <c r="C800" s="78">
        <v>22.475000000000001</v>
      </c>
      <c r="D800" s="77">
        <f t="shared" si="239"/>
        <v>4992.1331806616499</v>
      </c>
      <c r="E800" s="59">
        <f t="shared" si="244"/>
        <v>0.89400000000000068</v>
      </c>
      <c r="F800" s="59">
        <f t="shared" si="245"/>
        <v>9.9399999999998307</v>
      </c>
      <c r="G800" s="59">
        <f t="shared" si="248"/>
        <v>4.9699999999999154</v>
      </c>
      <c r="H800" s="59">
        <f t="shared" si="248"/>
        <v>4.9699999999999154</v>
      </c>
      <c r="I800" s="60">
        <f t="shared" si="241"/>
        <v>8.9923599999998558</v>
      </c>
      <c r="J800" s="61">
        <f t="shared" si="242"/>
        <v>222.11938512398888</v>
      </c>
      <c r="K800" s="73">
        <f t="shared" si="243"/>
        <v>6.3615553681834621E+47</v>
      </c>
      <c r="L800" s="74">
        <f t="shared" si="247"/>
        <v>158.80000000000007</v>
      </c>
      <c r="M800" s="79">
        <v>794</v>
      </c>
    </row>
    <row r="801" spans="1:13">
      <c r="A801" s="74">
        <v>8192</v>
      </c>
      <c r="B801" s="74">
        <f t="shared" si="240"/>
        <v>26.5</v>
      </c>
      <c r="C801" s="78">
        <v>22.475000000000001</v>
      </c>
      <c r="D801" s="77">
        <f t="shared" si="239"/>
        <v>5012.1344424177169</v>
      </c>
      <c r="E801" s="59">
        <f t="shared" si="244"/>
        <v>0.89500000000000068</v>
      </c>
      <c r="F801" s="59">
        <f t="shared" si="245"/>
        <v>9.9499999999998305</v>
      </c>
      <c r="G801" s="59">
        <f t="shared" si="248"/>
        <v>4.9749999999999153</v>
      </c>
      <c r="H801" s="59">
        <f t="shared" si="248"/>
        <v>4.9749999999999153</v>
      </c>
      <c r="I801" s="60">
        <f t="shared" si="241"/>
        <v>9.0102499999998535</v>
      </c>
      <c r="J801" s="61">
        <f t="shared" si="242"/>
        <v>223.00931890623878</v>
      </c>
      <c r="K801" s="73">
        <f t="shared" si="243"/>
        <v>7.3075081866549008E+47</v>
      </c>
      <c r="L801" s="74">
        <f t="shared" si="247"/>
        <v>159.00000000000009</v>
      </c>
      <c r="M801" s="79">
        <v>795</v>
      </c>
    </row>
    <row r="802" spans="1:13">
      <c r="A802" s="74">
        <v>8192</v>
      </c>
      <c r="B802" s="74">
        <f t="shared" si="240"/>
        <v>26.533333333333335</v>
      </c>
      <c r="C802" s="78">
        <v>22.475000000000001</v>
      </c>
      <c r="D802" s="77">
        <f t="shared" si="239"/>
        <v>5032.196983958147</v>
      </c>
      <c r="E802" s="59">
        <f t="shared" si="244"/>
        <v>0.89600000000000068</v>
      </c>
      <c r="F802" s="59">
        <f t="shared" si="245"/>
        <v>9.9599999999998303</v>
      </c>
      <c r="G802" s="59">
        <f t="shared" si="248"/>
        <v>4.9799999999999152</v>
      </c>
      <c r="H802" s="59">
        <f t="shared" si="248"/>
        <v>4.9799999999999152</v>
      </c>
      <c r="I802" s="60">
        <f t="shared" si="241"/>
        <v>9.0281599999998541</v>
      </c>
      <c r="J802" s="61">
        <f t="shared" si="242"/>
        <v>223.90197926398875</v>
      </c>
      <c r="K802" s="73">
        <f t="shared" si="243"/>
        <v>8.3941226331378524E+47</v>
      </c>
      <c r="L802" s="74">
        <f t="shared" si="247"/>
        <v>159.20000000000007</v>
      </c>
      <c r="M802" s="79">
        <v>796</v>
      </c>
    </row>
    <row r="803" spans="1:13">
      <c r="A803" s="74">
        <v>8192</v>
      </c>
      <c r="B803" s="74">
        <f t="shared" si="240"/>
        <v>26.566666666666666</v>
      </c>
      <c r="C803" s="78">
        <v>22.475000000000001</v>
      </c>
      <c r="D803" s="77">
        <f t="shared" si="239"/>
        <v>5052.3209327836157</v>
      </c>
      <c r="E803" s="59">
        <f t="shared" si="244"/>
        <v>0.89700000000000069</v>
      </c>
      <c r="F803" s="59">
        <f t="shared" si="245"/>
        <v>9.9699999999998301</v>
      </c>
      <c r="G803" s="59">
        <f t="shared" si="248"/>
        <v>4.9849999999999151</v>
      </c>
      <c r="H803" s="59">
        <f t="shared" si="248"/>
        <v>4.9849999999999151</v>
      </c>
      <c r="I803" s="60">
        <f t="shared" si="241"/>
        <v>9.0460899999998539</v>
      </c>
      <c r="J803" s="61">
        <f t="shared" si="242"/>
        <v>224.79737187023872</v>
      </c>
      <c r="K803" s="73">
        <f t="shared" si="243"/>
        <v>9.6423148603288319E+47</v>
      </c>
      <c r="L803" s="74">
        <f t="shared" si="247"/>
        <v>159.40000000000009</v>
      </c>
      <c r="M803" s="79">
        <v>797</v>
      </c>
    </row>
    <row r="804" spans="1:13">
      <c r="A804" s="74">
        <v>8192</v>
      </c>
      <c r="B804" s="74">
        <f t="shared" si="240"/>
        <v>26.6</v>
      </c>
      <c r="C804" s="78">
        <v>22.475000000000001</v>
      </c>
      <c r="D804" s="77">
        <f t="shared" si="239"/>
        <v>5072.5064165296453</v>
      </c>
      <c r="E804" s="59">
        <f t="shared" si="244"/>
        <v>0.89800000000000069</v>
      </c>
      <c r="F804" s="59">
        <f t="shared" si="245"/>
        <v>9.9799999999998299</v>
      </c>
      <c r="G804" s="59">
        <f t="shared" si="248"/>
        <v>4.9899999999999149</v>
      </c>
      <c r="H804" s="59">
        <f t="shared" si="248"/>
        <v>4.9899999999999149</v>
      </c>
      <c r="I804" s="60">
        <f t="shared" si="241"/>
        <v>9.0640399999998529</v>
      </c>
      <c r="J804" s="61">
        <f t="shared" si="242"/>
        <v>225.69550240398866</v>
      </c>
      <c r="K804" s="73">
        <f t="shared" si="243"/>
        <v>1.1076111218423193E+48</v>
      </c>
      <c r="L804" s="74">
        <f t="shared" si="247"/>
        <v>159.60000000000008</v>
      </c>
      <c r="M804" s="79">
        <v>798</v>
      </c>
    </row>
    <row r="805" spans="1:13">
      <c r="A805" s="74">
        <v>8192</v>
      </c>
      <c r="B805" s="74">
        <f t="shared" si="240"/>
        <v>26.633333333333333</v>
      </c>
      <c r="C805" s="78">
        <v>22.475000000000001</v>
      </c>
      <c r="D805" s="77">
        <f t="shared" si="239"/>
        <v>5092.7535629666127</v>
      </c>
      <c r="E805" s="59">
        <f t="shared" si="244"/>
        <v>0.89900000000000069</v>
      </c>
      <c r="F805" s="59">
        <f t="shared" si="245"/>
        <v>9.9899999999998297</v>
      </c>
      <c r="G805" s="59">
        <f t="shared" si="248"/>
        <v>4.9949999999999148</v>
      </c>
      <c r="H805" s="59">
        <f t="shared" si="248"/>
        <v>4.9949999999999148</v>
      </c>
      <c r="I805" s="60">
        <f t="shared" si="241"/>
        <v>9.0820099999998529</v>
      </c>
      <c r="J805" s="61">
        <f t="shared" si="242"/>
        <v>226.5963765502386</v>
      </c>
      <c r="K805" s="73">
        <f t="shared" si="243"/>
        <v>1.2723110736366931E+48</v>
      </c>
      <c r="L805" s="74">
        <f t="shared" si="247"/>
        <v>159.80000000000007</v>
      </c>
      <c r="M805" s="79">
        <v>799</v>
      </c>
    </row>
    <row r="806" spans="1:13">
      <c r="A806" s="74">
        <v>8192</v>
      </c>
      <c r="B806" s="74">
        <f t="shared" si="240"/>
        <v>26.666666666666668</v>
      </c>
      <c r="C806" s="78">
        <v>22.475000000000001</v>
      </c>
      <c r="D806" s="77">
        <f t="shared" si="239"/>
        <v>5113.0624999997426</v>
      </c>
      <c r="E806" s="59">
        <f t="shared" si="244"/>
        <v>0.90000000000000069</v>
      </c>
      <c r="F806" s="59">
        <f t="shared" si="245"/>
        <v>9.9999999999998295</v>
      </c>
      <c r="G806" s="59">
        <f t="shared" si="248"/>
        <v>4.9999999999999147</v>
      </c>
      <c r="H806" s="59">
        <f t="shared" si="248"/>
        <v>4.9999999999999147</v>
      </c>
      <c r="I806" s="60">
        <f t="shared" si="241"/>
        <v>9.0999999999998522</v>
      </c>
      <c r="J806" s="61">
        <f t="shared" si="242"/>
        <v>227.49999999998855</v>
      </c>
      <c r="K806" s="73">
        <f t="shared" si="243"/>
        <v>1.4615016373309808E+48</v>
      </c>
      <c r="L806" s="74">
        <f t="shared" si="247"/>
        <v>160.00000000000009</v>
      </c>
      <c r="M806" s="79">
        <v>800</v>
      </c>
    </row>
    <row r="807" spans="1:13">
      <c r="A807" s="74">
        <v>8192</v>
      </c>
      <c r="B807" s="74">
        <f t="shared" si="240"/>
        <v>26.7</v>
      </c>
      <c r="C807" s="78">
        <v>22.475000000000001</v>
      </c>
      <c r="D807" s="77">
        <f t="shared" si="239"/>
        <v>5133.4333556691108</v>
      </c>
      <c r="E807" s="59">
        <f t="shared" si="244"/>
        <v>0.90100000000000069</v>
      </c>
      <c r="F807" s="59">
        <f t="shared" si="245"/>
        <v>10.009999999999829</v>
      </c>
      <c r="G807" s="59">
        <f t="shared" si="248"/>
        <v>5.0049999999999146</v>
      </c>
      <c r="H807" s="59">
        <f t="shared" si="248"/>
        <v>5.0049999999999146</v>
      </c>
      <c r="I807" s="60">
        <f t="shared" si="241"/>
        <v>9.1180099999998525</v>
      </c>
      <c r="J807" s="61">
        <f t="shared" si="242"/>
        <v>228.40637845023852</v>
      </c>
      <c r="K807" s="73">
        <f t="shared" si="243"/>
        <v>1.6788245266275711E+48</v>
      </c>
      <c r="L807" s="74">
        <f t="shared" si="247"/>
        <v>160.20000000000007</v>
      </c>
      <c r="M807" s="79">
        <v>801</v>
      </c>
    </row>
    <row r="808" spans="1:13">
      <c r="A808" s="74">
        <v>8192</v>
      </c>
      <c r="B808" s="74">
        <f t="shared" si="240"/>
        <v>26.733333333333334</v>
      </c>
      <c r="C808" s="78">
        <v>22.475000000000001</v>
      </c>
      <c r="D808" s="77">
        <f t="shared" si="239"/>
        <v>5153.866258149641</v>
      </c>
      <c r="E808" s="59">
        <f t="shared" si="244"/>
        <v>0.90200000000000069</v>
      </c>
      <c r="F808" s="59">
        <f t="shared" si="245"/>
        <v>10.019999999999829</v>
      </c>
      <c r="G808" s="59">
        <f t="shared" ref="G808:H823" si="249">G807+0.5%</f>
        <v>5.0099999999999145</v>
      </c>
      <c r="H808" s="59">
        <f t="shared" si="249"/>
        <v>5.0099999999999145</v>
      </c>
      <c r="I808" s="60">
        <f t="shared" si="241"/>
        <v>9.1360399999998521</v>
      </c>
      <c r="J808" s="61">
        <f t="shared" si="242"/>
        <v>229.31551760398847</v>
      </c>
      <c r="K808" s="73">
        <f t="shared" si="243"/>
        <v>1.928462972065767E+48</v>
      </c>
      <c r="L808" s="74">
        <f t="shared" si="247"/>
        <v>160.40000000000009</v>
      </c>
      <c r="M808" s="79">
        <v>802</v>
      </c>
    </row>
    <row r="809" spans="1:13">
      <c r="A809" s="74">
        <v>8192</v>
      </c>
      <c r="B809" s="74">
        <f t="shared" si="240"/>
        <v>26.766666666666666</v>
      </c>
      <c r="C809" s="78">
        <v>22.475000000000001</v>
      </c>
      <c r="D809" s="77">
        <f t="shared" si="239"/>
        <v>5174.3613357511094</v>
      </c>
      <c r="E809" s="59">
        <f t="shared" si="244"/>
        <v>0.90300000000000069</v>
      </c>
      <c r="F809" s="59">
        <f t="shared" si="245"/>
        <v>10.029999999999829</v>
      </c>
      <c r="G809" s="59">
        <f t="shared" si="249"/>
        <v>5.0149999999999144</v>
      </c>
      <c r="H809" s="59">
        <f t="shared" si="249"/>
        <v>5.0149999999999144</v>
      </c>
      <c r="I809" s="60">
        <f t="shared" si="241"/>
        <v>9.1540899999998526</v>
      </c>
      <c r="J809" s="61">
        <f t="shared" si="242"/>
        <v>230.22742317023844</v>
      </c>
      <c r="K809" s="73">
        <f t="shared" si="243"/>
        <v>2.2152222436846402E+48</v>
      </c>
      <c r="L809" s="74">
        <f t="shared" si="247"/>
        <v>160.60000000000008</v>
      </c>
      <c r="M809" s="79">
        <v>803</v>
      </c>
    </row>
    <row r="810" spans="1:13">
      <c r="A810" s="74">
        <v>8192</v>
      </c>
      <c r="B810" s="74">
        <f t="shared" si="240"/>
        <v>26.8</v>
      </c>
      <c r="C810" s="78">
        <v>22.475000000000001</v>
      </c>
      <c r="D810" s="77">
        <f t="shared" si="239"/>
        <v>5194.9187169181396</v>
      </c>
      <c r="E810" s="59">
        <f t="shared" si="244"/>
        <v>0.90400000000000069</v>
      </c>
      <c r="F810" s="59">
        <f t="shared" si="245"/>
        <v>10.039999999999829</v>
      </c>
      <c r="G810" s="59">
        <f t="shared" si="249"/>
        <v>5.0199999999999143</v>
      </c>
      <c r="H810" s="59">
        <f t="shared" si="249"/>
        <v>5.0199999999999143</v>
      </c>
      <c r="I810" s="60">
        <f t="shared" si="241"/>
        <v>9.1721599999998524</v>
      </c>
      <c r="J810" s="61">
        <f t="shared" si="242"/>
        <v>231.14210086398842</v>
      </c>
      <c r="K810" s="73">
        <f t="shared" si="243"/>
        <v>2.5446221472733868E+48</v>
      </c>
      <c r="L810" s="74">
        <f t="shared" si="247"/>
        <v>160.80000000000007</v>
      </c>
      <c r="M810" s="79">
        <v>804</v>
      </c>
    </row>
    <row r="811" spans="1:13">
      <c r="A811" s="74">
        <v>8192</v>
      </c>
      <c r="B811" s="74">
        <f t="shared" si="240"/>
        <v>26.833333333333332</v>
      </c>
      <c r="C811" s="78">
        <v>22.475000000000001</v>
      </c>
      <c r="D811" s="77">
        <f t="shared" si="239"/>
        <v>5215.5385302302057</v>
      </c>
      <c r="E811" s="59">
        <f t="shared" si="244"/>
        <v>0.90500000000000069</v>
      </c>
      <c r="F811" s="59">
        <f t="shared" si="245"/>
        <v>10.049999999999828</v>
      </c>
      <c r="G811" s="59">
        <f t="shared" si="249"/>
        <v>5.0249999999999142</v>
      </c>
      <c r="H811" s="59">
        <f t="shared" si="249"/>
        <v>5.0249999999999142</v>
      </c>
      <c r="I811" s="60">
        <f t="shared" si="241"/>
        <v>9.1902499999998497</v>
      </c>
      <c r="J811" s="61">
        <f t="shared" si="242"/>
        <v>232.05955640623827</v>
      </c>
      <c r="K811" s="73">
        <f t="shared" si="243"/>
        <v>2.9230032746619623E+48</v>
      </c>
      <c r="L811" s="74">
        <f t="shared" si="247"/>
        <v>161.00000000000009</v>
      </c>
      <c r="M811" s="79">
        <v>805</v>
      </c>
    </row>
    <row r="812" spans="1:13">
      <c r="A812" s="74">
        <v>8192</v>
      </c>
      <c r="B812" s="74">
        <f t="shared" si="240"/>
        <v>26.866666666666667</v>
      </c>
      <c r="C812" s="78">
        <v>22.475000000000001</v>
      </c>
      <c r="D812" s="77">
        <f t="shared" si="239"/>
        <v>5236.2209044016372</v>
      </c>
      <c r="E812" s="59">
        <f t="shared" si="244"/>
        <v>0.90600000000000069</v>
      </c>
      <c r="F812" s="59">
        <f t="shared" si="245"/>
        <v>10.059999999999828</v>
      </c>
      <c r="G812" s="59">
        <f t="shared" si="249"/>
        <v>5.0299999999999141</v>
      </c>
      <c r="H812" s="59">
        <f t="shared" si="249"/>
        <v>5.0299999999999141</v>
      </c>
      <c r="I812" s="60">
        <f t="shared" si="241"/>
        <v>9.2083599999998516</v>
      </c>
      <c r="J812" s="61">
        <f t="shared" si="242"/>
        <v>232.97979552398829</v>
      </c>
      <c r="K812" s="73">
        <f t="shared" si="243"/>
        <v>3.3576490532551429E+48</v>
      </c>
      <c r="L812" s="74">
        <f t="shared" si="247"/>
        <v>161.20000000000007</v>
      </c>
      <c r="M812" s="79">
        <v>806</v>
      </c>
    </row>
    <row r="813" spans="1:13">
      <c r="A813" s="74">
        <v>8192</v>
      </c>
      <c r="B813" s="74">
        <f t="shared" si="240"/>
        <v>26.9</v>
      </c>
      <c r="C813" s="78">
        <v>22.475000000000001</v>
      </c>
      <c r="D813" s="77">
        <f t="shared" si="239"/>
        <v>5256.9659682816045</v>
      </c>
      <c r="E813" s="59">
        <f t="shared" si="244"/>
        <v>0.90700000000000069</v>
      </c>
      <c r="F813" s="59">
        <f t="shared" si="245"/>
        <v>10.069999999999828</v>
      </c>
      <c r="G813" s="59">
        <f t="shared" si="249"/>
        <v>5.034999999999914</v>
      </c>
      <c r="H813" s="59">
        <f t="shared" si="249"/>
        <v>5.034999999999914</v>
      </c>
      <c r="I813" s="60">
        <f t="shared" si="241"/>
        <v>9.2264899999998509</v>
      </c>
      <c r="J813" s="61">
        <f t="shared" si="242"/>
        <v>233.90282395023823</v>
      </c>
      <c r="K813" s="73">
        <f t="shared" si="243"/>
        <v>3.8569259441315353E+48</v>
      </c>
      <c r="L813" s="74">
        <f t="shared" si="247"/>
        <v>161.40000000000006</v>
      </c>
      <c r="M813" s="79">
        <v>807</v>
      </c>
    </row>
    <row r="814" spans="1:13">
      <c r="A814" s="74">
        <v>8192</v>
      </c>
      <c r="B814" s="74">
        <f t="shared" si="240"/>
        <v>26.933333333333334</v>
      </c>
      <c r="C814" s="78">
        <v>22.475000000000001</v>
      </c>
      <c r="D814" s="77">
        <f t="shared" si="239"/>
        <v>5277.7738508541343</v>
      </c>
      <c r="E814" s="59">
        <f t="shared" si="244"/>
        <v>0.9080000000000007</v>
      </c>
      <c r="F814" s="59">
        <f t="shared" si="245"/>
        <v>10.079999999999828</v>
      </c>
      <c r="G814" s="59">
        <f t="shared" si="249"/>
        <v>5.0399999999999139</v>
      </c>
      <c r="H814" s="59">
        <f t="shared" si="249"/>
        <v>5.0399999999999139</v>
      </c>
      <c r="I814" s="60">
        <f t="shared" si="241"/>
        <v>9.2446399999998494</v>
      </c>
      <c r="J814" s="61">
        <f t="shared" si="242"/>
        <v>234.82864742398814</v>
      </c>
      <c r="K814" s="73">
        <f t="shared" si="243"/>
        <v>4.430444487369281E+48</v>
      </c>
      <c r="L814" s="74">
        <f t="shared" si="247"/>
        <v>161.60000000000008</v>
      </c>
      <c r="M814" s="79">
        <v>808</v>
      </c>
    </row>
    <row r="815" spans="1:13">
      <c r="A815" s="74">
        <v>8192</v>
      </c>
      <c r="B815" s="74">
        <f t="shared" si="240"/>
        <v>26.966666666666665</v>
      </c>
      <c r="C815" s="78">
        <v>22.475000000000001</v>
      </c>
      <c r="D815" s="77">
        <f t="shared" si="239"/>
        <v>5298.6446812381018</v>
      </c>
      <c r="E815" s="59">
        <f t="shared" si="244"/>
        <v>0.9090000000000007</v>
      </c>
      <c r="F815" s="59">
        <f t="shared" si="245"/>
        <v>10.089999999999828</v>
      </c>
      <c r="G815" s="59">
        <f t="shared" si="249"/>
        <v>5.0449999999999138</v>
      </c>
      <c r="H815" s="59">
        <f t="shared" si="249"/>
        <v>5.0449999999999138</v>
      </c>
      <c r="I815" s="60">
        <f t="shared" si="241"/>
        <v>9.262809999999849</v>
      </c>
      <c r="J815" s="61">
        <f t="shared" si="242"/>
        <v>235.7572716902381</v>
      </c>
      <c r="K815" s="73">
        <f t="shared" si="243"/>
        <v>5.0892442945467755E+48</v>
      </c>
      <c r="L815" s="74">
        <f t="shared" si="247"/>
        <v>161.80000000000007</v>
      </c>
      <c r="M815" s="79">
        <v>809</v>
      </c>
    </row>
    <row r="816" spans="1:13">
      <c r="A816" s="74">
        <v>8192</v>
      </c>
      <c r="B816" s="74">
        <f t="shared" si="240"/>
        <v>27</v>
      </c>
      <c r="C816" s="78">
        <v>22.475000000000001</v>
      </c>
      <c r="D816" s="77">
        <f t="shared" si="239"/>
        <v>5319.5785886872318</v>
      </c>
      <c r="E816" s="59">
        <f t="shared" si="244"/>
        <v>0.9100000000000007</v>
      </c>
      <c r="F816" s="59">
        <f t="shared" si="245"/>
        <v>10.099999999999827</v>
      </c>
      <c r="G816" s="59">
        <f t="shared" si="249"/>
        <v>5.0499999999999137</v>
      </c>
      <c r="H816" s="59">
        <f t="shared" si="249"/>
        <v>5.0499999999999137</v>
      </c>
      <c r="I816" s="60">
        <f t="shared" si="241"/>
        <v>9.2809999999998496</v>
      </c>
      <c r="J816" s="61">
        <f t="shared" si="242"/>
        <v>236.68870249998807</v>
      </c>
      <c r="K816" s="73">
        <f t="shared" si="243"/>
        <v>5.8460065493239271E+48</v>
      </c>
      <c r="L816" s="74">
        <f t="shared" si="247"/>
        <v>162.00000000000009</v>
      </c>
      <c r="M816" s="79">
        <v>810</v>
      </c>
    </row>
    <row r="817" spans="1:13">
      <c r="A817" s="74">
        <v>8192</v>
      </c>
      <c r="B817" s="74">
        <f t="shared" si="240"/>
        <v>27.033333333333335</v>
      </c>
      <c r="C817" s="78">
        <v>22.475000000000001</v>
      </c>
      <c r="D817" s="77">
        <f t="shared" si="239"/>
        <v>5340.5757025900984</v>
      </c>
      <c r="E817" s="59">
        <f t="shared" si="244"/>
        <v>0.9110000000000007</v>
      </c>
      <c r="F817" s="59">
        <f t="shared" si="245"/>
        <v>10.109999999999827</v>
      </c>
      <c r="G817" s="59">
        <f t="shared" si="249"/>
        <v>5.0549999999999136</v>
      </c>
      <c r="H817" s="59">
        <f t="shared" si="249"/>
        <v>5.0549999999999136</v>
      </c>
      <c r="I817" s="60">
        <f t="shared" si="241"/>
        <v>9.2992099999998477</v>
      </c>
      <c r="J817" s="61">
        <f t="shared" si="242"/>
        <v>237.62294561023796</v>
      </c>
      <c r="K817" s="73">
        <f t="shared" si="243"/>
        <v>6.7152981065102897E+48</v>
      </c>
      <c r="L817" s="74">
        <f t="shared" si="247"/>
        <v>162.20000000000007</v>
      </c>
      <c r="M817" s="79">
        <v>811</v>
      </c>
    </row>
    <row r="818" spans="1:13">
      <c r="A818" s="74">
        <v>8192</v>
      </c>
      <c r="B818" s="74">
        <f t="shared" si="240"/>
        <v>27.066666666666666</v>
      </c>
      <c r="C818" s="78">
        <v>22.475000000000001</v>
      </c>
      <c r="D818" s="77">
        <f t="shared" si="239"/>
        <v>5361.6361524701297</v>
      </c>
      <c r="E818" s="59">
        <f t="shared" si="244"/>
        <v>0.9120000000000007</v>
      </c>
      <c r="F818" s="59">
        <f t="shared" si="245"/>
        <v>10.119999999999827</v>
      </c>
      <c r="G818" s="59">
        <f t="shared" si="249"/>
        <v>5.0599999999999135</v>
      </c>
      <c r="H818" s="59">
        <f t="shared" si="249"/>
        <v>5.0599999999999135</v>
      </c>
      <c r="I818" s="60">
        <f t="shared" si="241"/>
        <v>9.3174399999998485</v>
      </c>
      <c r="J818" s="61">
        <f t="shared" si="242"/>
        <v>238.56000678398794</v>
      </c>
      <c r="K818" s="73">
        <f t="shared" si="243"/>
        <v>7.7138518882630733E+48</v>
      </c>
      <c r="L818" s="74">
        <f t="shared" si="247"/>
        <v>162.40000000000009</v>
      </c>
      <c r="M818" s="79">
        <v>812</v>
      </c>
    </row>
    <row r="819" spans="1:13">
      <c r="A819" s="74">
        <v>8192</v>
      </c>
      <c r="B819" s="74">
        <f t="shared" si="240"/>
        <v>27.1</v>
      </c>
      <c r="C819" s="78">
        <v>22.475000000000001</v>
      </c>
      <c r="D819" s="77">
        <f t="shared" si="239"/>
        <v>5382.7600679855977</v>
      </c>
      <c r="E819" s="59">
        <f t="shared" si="244"/>
        <v>0.9130000000000007</v>
      </c>
      <c r="F819" s="59">
        <f t="shared" si="245"/>
        <v>10.129999999999827</v>
      </c>
      <c r="G819" s="59">
        <f t="shared" si="249"/>
        <v>5.0649999999999133</v>
      </c>
      <c r="H819" s="59">
        <f t="shared" si="249"/>
        <v>5.0649999999999133</v>
      </c>
      <c r="I819" s="60">
        <f t="shared" si="241"/>
        <v>9.3356899999998486</v>
      </c>
      <c r="J819" s="61">
        <f t="shared" si="242"/>
        <v>239.49989179023791</v>
      </c>
      <c r="K819" s="73">
        <f t="shared" si="243"/>
        <v>8.8608889747385646E+48</v>
      </c>
      <c r="L819" s="74">
        <f t="shared" si="247"/>
        <v>162.60000000000008</v>
      </c>
      <c r="M819" s="79">
        <v>813</v>
      </c>
    </row>
    <row r="820" spans="1:13">
      <c r="A820" s="74">
        <v>8192</v>
      </c>
      <c r="B820" s="74">
        <f t="shared" si="240"/>
        <v>27.133333333333333</v>
      </c>
      <c r="C820" s="78">
        <v>22.475000000000001</v>
      </c>
      <c r="D820" s="77">
        <f t="shared" si="239"/>
        <v>5403.9475789296266</v>
      </c>
      <c r="E820" s="59">
        <f t="shared" si="244"/>
        <v>0.9140000000000007</v>
      </c>
      <c r="F820" s="59">
        <f t="shared" si="245"/>
        <v>10.139999999999826</v>
      </c>
      <c r="G820" s="59">
        <f t="shared" si="249"/>
        <v>5.0699999999999132</v>
      </c>
      <c r="H820" s="59">
        <f t="shared" si="249"/>
        <v>5.0699999999999132</v>
      </c>
      <c r="I820" s="60">
        <f t="shared" si="241"/>
        <v>9.3539599999998462</v>
      </c>
      <c r="J820" s="61">
        <f t="shared" si="242"/>
        <v>240.44260640398784</v>
      </c>
      <c r="K820" s="73">
        <f t="shared" si="243"/>
        <v>1.0178488589093555E+49</v>
      </c>
      <c r="L820" s="74">
        <f t="shared" si="247"/>
        <v>162.8000000000001</v>
      </c>
      <c r="M820" s="79">
        <v>814</v>
      </c>
    </row>
    <row r="821" spans="1:13">
      <c r="A821" s="74">
        <v>8192</v>
      </c>
      <c r="B821" s="74">
        <f t="shared" si="240"/>
        <v>27.166666666666668</v>
      </c>
      <c r="C821" s="78">
        <v>22.475000000000001</v>
      </c>
      <c r="D821" s="77">
        <f t="shared" si="239"/>
        <v>5425.1988152301947</v>
      </c>
      <c r="E821" s="59">
        <f t="shared" si="244"/>
        <v>0.9150000000000007</v>
      </c>
      <c r="F821" s="59">
        <f t="shared" si="245"/>
        <v>10.149999999999826</v>
      </c>
      <c r="G821" s="59">
        <f t="shared" si="249"/>
        <v>5.0749999999999131</v>
      </c>
      <c r="H821" s="59">
        <f t="shared" si="249"/>
        <v>5.0749999999999131</v>
      </c>
      <c r="I821" s="60">
        <f t="shared" si="241"/>
        <v>9.3722499999998465</v>
      </c>
      <c r="J821" s="61">
        <f t="shared" si="242"/>
        <v>241.38815640623778</v>
      </c>
      <c r="K821" s="73">
        <f t="shared" si="243"/>
        <v>1.1692013098647857E+49</v>
      </c>
      <c r="L821" s="74">
        <f t="shared" si="247"/>
        <v>163.00000000000009</v>
      </c>
      <c r="M821" s="79">
        <v>815</v>
      </c>
    </row>
    <row r="822" spans="1:13">
      <c r="A822" s="74">
        <v>8192</v>
      </c>
      <c r="B822" s="74">
        <f t="shared" si="240"/>
        <v>27.2</v>
      </c>
      <c r="C822" s="78">
        <v>22.475000000000001</v>
      </c>
      <c r="D822" s="77">
        <f t="shared" si="239"/>
        <v>5446.5139069501256</v>
      </c>
      <c r="E822" s="59">
        <f t="shared" si="244"/>
        <v>0.9160000000000007</v>
      </c>
      <c r="F822" s="59">
        <f t="shared" si="245"/>
        <v>10.159999999999826</v>
      </c>
      <c r="G822" s="59">
        <f t="shared" si="249"/>
        <v>5.079999999999913</v>
      </c>
      <c r="H822" s="59">
        <f t="shared" si="249"/>
        <v>5.079999999999913</v>
      </c>
      <c r="I822" s="60">
        <f t="shared" si="241"/>
        <v>9.3905599999998479</v>
      </c>
      <c r="J822" s="61">
        <f t="shared" si="242"/>
        <v>242.33654758398779</v>
      </c>
      <c r="K822" s="73">
        <f t="shared" si="243"/>
        <v>1.3430596213020582E+49</v>
      </c>
      <c r="L822" s="74">
        <f t="shared" si="247"/>
        <v>163.20000000000007</v>
      </c>
      <c r="M822" s="79">
        <v>816</v>
      </c>
    </row>
    <row r="823" spans="1:13">
      <c r="A823" s="74">
        <v>8192</v>
      </c>
      <c r="B823" s="74">
        <f t="shared" si="240"/>
        <v>27.233333333333334</v>
      </c>
      <c r="C823" s="78">
        <v>22.475000000000001</v>
      </c>
      <c r="D823" s="77">
        <f t="shared" si="239"/>
        <v>5467.8929842870921</v>
      </c>
      <c r="E823" s="59">
        <f t="shared" si="244"/>
        <v>0.9170000000000007</v>
      </c>
      <c r="F823" s="59">
        <f t="shared" si="245"/>
        <v>10.169999999999826</v>
      </c>
      <c r="G823" s="59">
        <f t="shared" si="249"/>
        <v>5.0849999999999129</v>
      </c>
      <c r="H823" s="59">
        <f t="shared" si="249"/>
        <v>5.0849999999999129</v>
      </c>
      <c r="I823" s="60">
        <f t="shared" si="241"/>
        <v>9.4088899999998468</v>
      </c>
      <c r="J823" s="61">
        <f t="shared" si="242"/>
        <v>243.28778573023769</v>
      </c>
      <c r="K823" s="73">
        <f t="shared" si="243"/>
        <v>1.5427703776526152E+49</v>
      </c>
      <c r="L823" s="74">
        <f t="shared" si="247"/>
        <v>163.40000000000009</v>
      </c>
      <c r="M823" s="79">
        <v>817</v>
      </c>
    </row>
    <row r="824" spans="1:13">
      <c r="A824" s="74">
        <v>8192</v>
      </c>
      <c r="B824" s="74">
        <f t="shared" si="240"/>
        <v>27.266666666666666</v>
      </c>
      <c r="C824" s="78">
        <v>22.475000000000001</v>
      </c>
      <c r="D824" s="77">
        <f t="shared" si="239"/>
        <v>5489.336177573623</v>
      </c>
      <c r="E824" s="59">
        <f t="shared" si="244"/>
        <v>0.9180000000000007</v>
      </c>
      <c r="F824" s="59">
        <f t="shared" si="245"/>
        <v>10.179999999999826</v>
      </c>
      <c r="G824" s="59">
        <f t="shared" ref="G824:H839" si="250">G823+0.5%</f>
        <v>5.0899999999999128</v>
      </c>
      <c r="H824" s="59">
        <f t="shared" si="250"/>
        <v>5.0899999999999128</v>
      </c>
      <c r="I824" s="60">
        <f t="shared" si="241"/>
        <v>9.4272399999998466</v>
      </c>
      <c r="J824" s="61">
        <f t="shared" si="242"/>
        <v>244.24187664398767</v>
      </c>
      <c r="K824" s="73">
        <f t="shared" si="243"/>
        <v>1.7721777949477134E+49</v>
      </c>
      <c r="L824" s="74">
        <f t="shared" si="247"/>
        <v>163.60000000000008</v>
      </c>
      <c r="M824" s="79">
        <v>818</v>
      </c>
    </row>
    <row r="825" spans="1:13">
      <c r="A825" s="74">
        <v>8192</v>
      </c>
      <c r="B825" s="74">
        <f t="shared" si="240"/>
        <v>27.3</v>
      </c>
      <c r="C825" s="78">
        <v>22.475000000000001</v>
      </c>
      <c r="D825" s="77">
        <f t="shared" si="239"/>
        <v>5510.8436172770898</v>
      </c>
      <c r="E825" s="59">
        <f t="shared" si="244"/>
        <v>0.91900000000000071</v>
      </c>
      <c r="F825" s="59">
        <f t="shared" si="245"/>
        <v>10.189999999999825</v>
      </c>
      <c r="G825" s="59">
        <f t="shared" si="250"/>
        <v>5.0949999999999127</v>
      </c>
      <c r="H825" s="59">
        <f t="shared" si="250"/>
        <v>5.0949999999999127</v>
      </c>
      <c r="I825" s="60">
        <f t="shared" si="241"/>
        <v>9.4456099999998457</v>
      </c>
      <c r="J825" s="61">
        <f t="shared" si="242"/>
        <v>245.19882613023759</v>
      </c>
      <c r="K825" s="73">
        <f t="shared" si="243"/>
        <v>2.0356977178187115E+49</v>
      </c>
      <c r="L825" s="74">
        <f t="shared" si="247"/>
        <v>163.8000000000001</v>
      </c>
      <c r="M825" s="79">
        <v>819</v>
      </c>
    </row>
    <row r="826" spans="1:13">
      <c r="A826" s="74">
        <v>8192</v>
      </c>
      <c r="B826" s="74">
        <f t="shared" si="240"/>
        <v>27.333333333333332</v>
      </c>
      <c r="C826" s="78">
        <v>22.475000000000001</v>
      </c>
      <c r="D826" s="77">
        <f t="shared" si="239"/>
        <v>5532.4154339997203</v>
      </c>
      <c r="E826" s="59">
        <f t="shared" si="244"/>
        <v>0.92000000000000071</v>
      </c>
      <c r="F826" s="59">
        <f t="shared" si="245"/>
        <v>10.199999999999825</v>
      </c>
      <c r="G826" s="59">
        <f t="shared" si="250"/>
        <v>5.0999999999999126</v>
      </c>
      <c r="H826" s="59">
        <f t="shared" si="250"/>
        <v>5.0999999999999126</v>
      </c>
      <c r="I826" s="60">
        <f t="shared" si="241"/>
        <v>9.4639999999998459</v>
      </c>
      <c r="J826" s="61">
        <f t="shared" si="242"/>
        <v>246.15863999998754</v>
      </c>
      <c r="K826" s="73">
        <f t="shared" si="243"/>
        <v>2.3384026197295724E+49</v>
      </c>
      <c r="L826" s="74">
        <f t="shared" si="247"/>
        <v>164.00000000000009</v>
      </c>
      <c r="M826" s="79">
        <v>820</v>
      </c>
    </row>
    <row r="827" spans="1:13">
      <c r="A827" s="74">
        <v>8192</v>
      </c>
      <c r="B827" s="74">
        <f t="shared" si="240"/>
        <v>27.366666666666667</v>
      </c>
      <c r="C827" s="78">
        <v>22.475000000000001</v>
      </c>
      <c r="D827" s="77">
        <f t="shared" si="239"/>
        <v>5554.0517584785885</v>
      </c>
      <c r="E827" s="59">
        <f t="shared" si="244"/>
        <v>0.92100000000000071</v>
      </c>
      <c r="F827" s="59">
        <f t="shared" si="245"/>
        <v>10.209999999999825</v>
      </c>
      <c r="G827" s="59">
        <f t="shared" si="250"/>
        <v>5.1049999999999125</v>
      </c>
      <c r="H827" s="59">
        <f t="shared" si="250"/>
        <v>5.1049999999999125</v>
      </c>
      <c r="I827" s="60">
        <f t="shared" si="241"/>
        <v>9.4824099999998452</v>
      </c>
      <c r="J827" s="61">
        <f t="shared" si="242"/>
        <v>247.12132407023751</v>
      </c>
      <c r="K827" s="73">
        <f t="shared" si="243"/>
        <v>2.6861192426041169E+49</v>
      </c>
      <c r="L827" s="74">
        <f t="shared" si="247"/>
        <v>164.2000000000001</v>
      </c>
      <c r="M827" s="79">
        <v>821</v>
      </c>
    </row>
    <row r="828" spans="1:13">
      <c r="A828" s="74">
        <v>8192</v>
      </c>
      <c r="B828" s="74">
        <f t="shared" si="240"/>
        <v>27.4</v>
      </c>
      <c r="C828" s="78">
        <v>22.475000000000001</v>
      </c>
      <c r="D828" s="77">
        <f t="shared" si="239"/>
        <v>5575.7527215856189</v>
      </c>
      <c r="E828" s="59">
        <f t="shared" si="244"/>
        <v>0.92200000000000071</v>
      </c>
      <c r="F828" s="59">
        <f t="shared" si="245"/>
        <v>10.219999999999825</v>
      </c>
      <c r="G828" s="59">
        <f t="shared" si="250"/>
        <v>5.1099999999999124</v>
      </c>
      <c r="H828" s="59">
        <f t="shared" si="250"/>
        <v>5.1099999999999124</v>
      </c>
      <c r="I828" s="60">
        <f t="shared" si="241"/>
        <v>9.5008399999998456</v>
      </c>
      <c r="J828" s="61">
        <f t="shared" si="242"/>
        <v>248.08688416398746</v>
      </c>
      <c r="K828" s="73">
        <f t="shared" si="243"/>
        <v>3.0855407553052304E+49</v>
      </c>
      <c r="L828" s="74">
        <f t="shared" si="247"/>
        <v>164.40000000000009</v>
      </c>
      <c r="M828" s="79">
        <v>822</v>
      </c>
    </row>
    <row r="829" spans="1:13">
      <c r="A829" s="74">
        <v>8192</v>
      </c>
      <c r="B829" s="74">
        <f t="shared" si="240"/>
        <v>27.433333333333334</v>
      </c>
      <c r="C829" s="78">
        <v>22.475000000000001</v>
      </c>
      <c r="D829" s="77">
        <f t="shared" si="239"/>
        <v>5597.5184543275855</v>
      </c>
      <c r="E829" s="59">
        <f t="shared" si="244"/>
        <v>0.92300000000000071</v>
      </c>
      <c r="F829" s="59">
        <f t="shared" si="245"/>
        <v>10.229999999999825</v>
      </c>
      <c r="G829" s="59">
        <f t="shared" si="250"/>
        <v>5.1149999999999123</v>
      </c>
      <c r="H829" s="59">
        <f t="shared" si="250"/>
        <v>5.1149999999999123</v>
      </c>
      <c r="I829" s="60">
        <f t="shared" si="241"/>
        <v>9.5192899999998453</v>
      </c>
      <c r="J829" s="61">
        <f t="shared" si="242"/>
        <v>249.05532611023739</v>
      </c>
      <c r="K829" s="73">
        <f t="shared" si="243"/>
        <v>3.5443555898954289E+49</v>
      </c>
      <c r="L829" s="74">
        <f t="shared" si="247"/>
        <v>164.60000000000008</v>
      </c>
      <c r="M829" s="79">
        <v>823</v>
      </c>
    </row>
    <row r="830" spans="1:13">
      <c r="A830" s="74">
        <v>8192</v>
      </c>
      <c r="B830" s="74">
        <f t="shared" si="240"/>
        <v>27.466666666666665</v>
      </c>
      <c r="C830" s="78">
        <v>22.475000000000001</v>
      </c>
      <c r="D830" s="77">
        <f t="shared" si="239"/>
        <v>5619.3490878461153</v>
      </c>
      <c r="E830" s="59">
        <f t="shared" si="244"/>
        <v>0.92400000000000071</v>
      </c>
      <c r="F830" s="59">
        <f t="shared" si="245"/>
        <v>10.239999999999824</v>
      </c>
      <c r="G830" s="59">
        <f t="shared" si="250"/>
        <v>5.1199999999999122</v>
      </c>
      <c r="H830" s="59">
        <f t="shared" si="250"/>
        <v>5.1199999999999122</v>
      </c>
      <c r="I830" s="60">
        <f t="shared" si="241"/>
        <v>9.5377599999998441</v>
      </c>
      <c r="J830" s="61">
        <f t="shared" si="242"/>
        <v>250.02665574398733</v>
      </c>
      <c r="K830" s="73">
        <f t="shared" si="243"/>
        <v>4.0713954356374246E+49</v>
      </c>
      <c r="L830" s="74">
        <f t="shared" si="247"/>
        <v>164.8000000000001</v>
      </c>
      <c r="M830" s="79">
        <v>824</v>
      </c>
    </row>
    <row r="831" spans="1:13">
      <c r="A831" s="74">
        <v>8192</v>
      </c>
      <c r="B831" s="74">
        <f t="shared" si="240"/>
        <v>27.5</v>
      </c>
      <c r="C831" s="78">
        <v>22.475000000000001</v>
      </c>
      <c r="D831" s="77">
        <f t="shared" si="239"/>
        <v>5641.2447534176836</v>
      </c>
      <c r="E831" s="59">
        <f t="shared" si="244"/>
        <v>0.92500000000000071</v>
      </c>
      <c r="F831" s="59">
        <f t="shared" si="245"/>
        <v>10.249999999999824</v>
      </c>
      <c r="G831" s="59">
        <f t="shared" si="250"/>
        <v>5.1249999999999121</v>
      </c>
      <c r="H831" s="59">
        <f t="shared" si="250"/>
        <v>5.1249999999999121</v>
      </c>
      <c r="I831" s="60">
        <f t="shared" si="241"/>
        <v>9.556249999999844</v>
      </c>
      <c r="J831" s="61">
        <f t="shared" si="242"/>
        <v>251.00087890623729</v>
      </c>
      <c r="K831" s="73">
        <f t="shared" si="243"/>
        <v>4.6768052394591469E+49</v>
      </c>
      <c r="L831" s="74">
        <f t="shared" si="247"/>
        <v>165.00000000000009</v>
      </c>
      <c r="M831" s="79">
        <v>825</v>
      </c>
    </row>
    <row r="832" spans="1:13">
      <c r="A832" s="74">
        <v>8192</v>
      </c>
      <c r="B832" s="74">
        <f t="shared" si="240"/>
        <v>27.533333333333335</v>
      </c>
      <c r="C832" s="78">
        <v>22.475000000000001</v>
      </c>
      <c r="D832" s="77">
        <f t="shared" si="239"/>
        <v>5663.2055824536146</v>
      </c>
      <c r="E832" s="59">
        <f t="shared" si="244"/>
        <v>0.92600000000000071</v>
      </c>
      <c r="F832" s="59">
        <f t="shared" si="245"/>
        <v>10.259999999999824</v>
      </c>
      <c r="G832" s="59">
        <f t="shared" si="250"/>
        <v>5.129999999999912</v>
      </c>
      <c r="H832" s="59">
        <f t="shared" si="250"/>
        <v>5.129999999999912</v>
      </c>
      <c r="I832" s="60">
        <f t="shared" si="241"/>
        <v>9.574759999999845</v>
      </c>
      <c r="J832" s="61">
        <f t="shared" si="242"/>
        <v>251.97800144398727</v>
      </c>
      <c r="K832" s="73">
        <f t="shared" si="243"/>
        <v>5.3722384852082359E+49</v>
      </c>
      <c r="L832" s="74">
        <f t="shared" si="247"/>
        <v>165.2000000000001</v>
      </c>
      <c r="M832" s="79">
        <v>826</v>
      </c>
    </row>
    <row r="833" spans="1:13">
      <c r="A833" s="74">
        <v>8192</v>
      </c>
      <c r="B833" s="74">
        <f t="shared" si="240"/>
        <v>27.566666666666666</v>
      </c>
      <c r="C833" s="78">
        <v>22.475000000000001</v>
      </c>
      <c r="D833" s="77">
        <f t="shared" si="239"/>
        <v>5685.2317065000807</v>
      </c>
      <c r="E833" s="59">
        <f t="shared" si="244"/>
        <v>0.92700000000000071</v>
      </c>
      <c r="F833" s="59">
        <f t="shared" si="245"/>
        <v>10.269999999999824</v>
      </c>
      <c r="G833" s="59">
        <f t="shared" si="250"/>
        <v>5.1349999999999119</v>
      </c>
      <c r="H833" s="59">
        <f t="shared" si="250"/>
        <v>5.1349999999999119</v>
      </c>
      <c r="I833" s="60">
        <f t="shared" si="241"/>
        <v>9.5932899999998433</v>
      </c>
      <c r="J833" s="61">
        <f t="shared" si="242"/>
        <v>252.95802921023719</v>
      </c>
      <c r="K833" s="73">
        <f t="shared" si="243"/>
        <v>6.1710815106104638E+49</v>
      </c>
      <c r="L833" s="74">
        <f t="shared" si="247"/>
        <v>165.40000000000009</v>
      </c>
      <c r="M833" s="79">
        <v>827</v>
      </c>
    </row>
    <row r="834" spans="1:13">
      <c r="A834" s="74">
        <v>8192</v>
      </c>
      <c r="B834" s="74">
        <f t="shared" si="240"/>
        <v>27.6</v>
      </c>
      <c r="C834" s="78">
        <v>22.475000000000001</v>
      </c>
      <c r="D834" s="77">
        <f t="shared" si="239"/>
        <v>5707.3232572381112</v>
      </c>
      <c r="E834" s="59">
        <f t="shared" si="244"/>
        <v>0.92800000000000071</v>
      </c>
      <c r="F834" s="59">
        <f t="shared" si="245"/>
        <v>10.279999999999824</v>
      </c>
      <c r="G834" s="59">
        <f t="shared" si="250"/>
        <v>5.1399999999999118</v>
      </c>
      <c r="H834" s="59">
        <f t="shared" si="250"/>
        <v>5.1399999999999118</v>
      </c>
      <c r="I834" s="60">
        <f t="shared" si="241"/>
        <v>9.6118399999998427</v>
      </c>
      <c r="J834" s="61">
        <f t="shared" si="242"/>
        <v>253.94096806398713</v>
      </c>
      <c r="K834" s="73">
        <f t="shared" si="243"/>
        <v>7.08871117979086E+49</v>
      </c>
      <c r="L834" s="74">
        <f t="shared" si="247"/>
        <v>165.60000000000008</v>
      </c>
      <c r="M834" s="79">
        <v>828</v>
      </c>
    </row>
    <row r="835" spans="1:13">
      <c r="A835" s="74">
        <v>8192</v>
      </c>
      <c r="B835" s="74">
        <f t="shared" si="240"/>
        <v>27.633333333333333</v>
      </c>
      <c r="C835" s="78">
        <v>22.475000000000001</v>
      </c>
      <c r="D835" s="77">
        <f t="shared" si="239"/>
        <v>5729.480366483579</v>
      </c>
      <c r="E835" s="59">
        <f t="shared" si="244"/>
        <v>0.92900000000000071</v>
      </c>
      <c r="F835" s="59">
        <f t="shared" si="245"/>
        <v>10.289999999999823</v>
      </c>
      <c r="G835" s="59">
        <f t="shared" si="250"/>
        <v>5.1449999999999116</v>
      </c>
      <c r="H835" s="59">
        <f t="shared" si="250"/>
        <v>5.1449999999999116</v>
      </c>
      <c r="I835" s="60">
        <f t="shared" si="241"/>
        <v>9.6304099999998432</v>
      </c>
      <c r="J835" s="61">
        <f t="shared" si="242"/>
        <v>254.92682387023709</v>
      </c>
      <c r="K835" s="73">
        <f t="shared" si="243"/>
        <v>8.1427908712748502E+49</v>
      </c>
      <c r="L835" s="74">
        <f t="shared" si="247"/>
        <v>165.8000000000001</v>
      </c>
      <c r="M835" s="79">
        <v>829</v>
      </c>
    </row>
    <row r="836" spans="1:13">
      <c r="A836" s="74">
        <v>8192</v>
      </c>
      <c r="B836" s="74">
        <f t="shared" si="240"/>
        <v>27.666666666666668</v>
      </c>
      <c r="C836" s="78">
        <v>22.475000000000001</v>
      </c>
      <c r="D836" s="77">
        <f t="shared" si="239"/>
        <v>5751.7031661872079</v>
      </c>
      <c r="E836" s="59">
        <f t="shared" si="244"/>
        <v>0.93000000000000071</v>
      </c>
      <c r="F836" s="59">
        <f t="shared" si="245"/>
        <v>10.299999999999823</v>
      </c>
      <c r="G836" s="59">
        <f t="shared" si="250"/>
        <v>5.1499999999999115</v>
      </c>
      <c r="H836" s="59">
        <f t="shared" si="250"/>
        <v>5.1499999999999115</v>
      </c>
      <c r="I836" s="60">
        <f t="shared" si="241"/>
        <v>9.648999999999841</v>
      </c>
      <c r="J836" s="61">
        <f t="shared" si="242"/>
        <v>255.91560249998699</v>
      </c>
      <c r="K836" s="73">
        <f t="shared" si="243"/>
        <v>9.3536104789182938E+49</v>
      </c>
      <c r="L836" s="74">
        <f t="shared" si="247"/>
        <v>166.00000000000009</v>
      </c>
      <c r="M836" s="79">
        <v>830</v>
      </c>
    </row>
    <row r="837" spans="1:13">
      <c r="A837" s="74">
        <v>8192</v>
      </c>
      <c r="B837" s="74">
        <f t="shared" si="240"/>
        <v>27.7</v>
      </c>
      <c r="C837" s="78">
        <v>22.475000000000001</v>
      </c>
      <c r="D837" s="77">
        <f t="shared" si="239"/>
        <v>5773.9917884345759</v>
      </c>
      <c r="E837" s="59">
        <f t="shared" si="244"/>
        <v>0.93100000000000072</v>
      </c>
      <c r="F837" s="59">
        <f t="shared" si="245"/>
        <v>10.309999999999823</v>
      </c>
      <c r="G837" s="59">
        <f t="shared" si="250"/>
        <v>5.1549999999999114</v>
      </c>
      <c r="H837" s="59">
        <f t="shared" si="250"/>
        <v>5.1549999999999114</v>
      </c>
      <c r="I837" s="60">
        <f t="shared" si="241"/>
        <v>9.6676099999998417</v>
      </c>
      <c r="J837" s="61">
        <f t="shared" si="242"/>
        <v>256.90730983023695</v>
      </c>
      <c r="K837" s="73">
        <f t="shared" si="243"/>
        <v>1.0744476970416476E+50</v>
      </c>
      <c r="L837" s="74">
        <f t="shared" si="247"/>
        <v>166.20000000000007</v>
      </c>
      <c r="M837" s="79">
        <v>831</v>
      </c>
    </row>
    <row r="838" spans="1:13">
      <c r="A838" s="74">
        <v>8192</v>
      </c>
      <c r="B838" s="74">
        <f t="shared" si="240"/>
        <v>27.733333333333334</v>
      </c>
      <c r="C838" s="78">
        <v>22.475000000000001</v>
      </c>
      <c r="D838" s="77">
        <f t="shared" ref="D838:D901" si="251">C838*J838*1</f>
        <v>5796.3463654461075</v>
      </c>
      <c r="E838" s="59">
        <f t="shared" si="244"/>
        <v>0.93200000000000072</v>
      </c>
      <c r="F838" s="59">
        <f t="shared" si="245"/>
        <v>10.319999999999823</v>
      </c>
      <c r="G838" s="59">
        <f t="shared" si="250"/>
        <v>5.1599999999999113</v>
      </c>
      <c r="H838" s="59">
        <f t="shared" si="250"/>
        <v>5.1599999999999113</v>
      </c>
      <c r="I838" s="60">
        <f t="shared" si="241"/>
        <v>9.6862399999998416</v>
      </c>
      <c r="J838" s="61">
        <f t="shared" si="242"/>
        <v>257.90195174398696</v>
      </c>
      <c r="K838" s="73">
        <f t="shared" si="243"/>
        <v>1.2342163021220934E+50</v>
      </c>
      <c r="L838" s="74">
        <f t="shared" si="247"/>
        <v>166.40000000000009</v>
      </c>
      <c r="M838" s="79">
        <v>832</v>
      </c>
    </row>
    <row r="839" spans="1:13">
      <c r="A839" s="74">
        <v>8192</v>
      </c>
      <c r="B839" s="74">
        <f t="shared" ref="B839:B902" si="252">M839/30</f>
        <v>27.766666666666666</v>
      </c>
      <c r="C839" s="78">
        <v>22.475000000000001</v>
      </c>
      <c r="D839" s="77">
        <f t="shared" si="251"/>
        <v>5818.767029577074</v>
      </c>
      <c r="E839" s="59">
        <f t="shared" si="244"/>
        <v>0.93300000000000072</v>
      </c>
      <c r="F839" s="59">
        <f t="shared" si="245"/>
        <v>10.329999999999822</v>
      </c>
      <c r="G839" s="59">
        <f t="shared" si="250"/>
        <v>5.1649999999999112</v>
      </c>
      <c r="H839" s="59">
        <f t="shared" si="250"/>
        <v>5.1649999999999112</v>
      </c>
      <c r="I839" s="60">
        <f t="shared" ref="I839:I902" si="253">(1-E839)+E839*F839</f>
        <v>9.7048899999998426</v>
      </c>
      <c r="J839" s="61">
        <f t="shared" ref="J839:J902" si="254">I839*G839*H839</f>
        <v>258.89953413023687</v>
      </c>
      <c r="K839" s="73">
        <f t="shared" ref="K839:K902" si="255">POWER($L$1,M839)</f>
        <v>1.4177422359581724E+50</v>
      </c>
      <c r="L839" s="74">
        <f t="shared" si="247"/>
        <v>166.60000000000008</v>
      </c>
      <c r="M839" s="79">
        <v>833</v>
      </c>
    </row>
    <row r="840" spans="1:13">
      <c r="A840" s="74">
        <v>8192</v>
      </c>
      <c r="B840" s="74">
        <f t="shared" si="252"/>
        <v>27.8</v>
      </c>
      <c r="C840" s="78">
        <v>22.475000000000001</v>
      </c>
      <c r="D840" s="77">
        <f t="shared" si="251"/>
        <v>5841.2539133176042</v>
      </c>
      <c r="E840" s="59">
        <f t="shared" ref="E840:E903" si="256">E839+0.1%</f>
        <v>0.93400000000000072</v>
      </c>
      <c r="F840" s="59">
        <f t="shared" ref="F840:F903" si="257">F839+1%</f>
        <v>10.339999999999822</v>
      </c>
      <c r="G840" s="59">
        <f t="shared" ref="G840:H855" si="258">G839+0.5%</f>
        <v>5.1699999999999111</v>
      </c>
      <c r="H840" s="59">
        <f t="shared" si="258"/>
        <v>5.1699999999999111</v>
      </c>
      <c r="I840" s="60">
        <f t="shared" si="253"/>
        <v>9.723559999999841</v>
      </c>
      <c r="J840" s="61">
        <f t="shared" si="254"/>
        <v>259.90006288398683</v>
      </c>
      <c r="K840" s="73">
        <f t="shared" si="255"/>
        <v>1.6285581742549711E+50</v>
      </c>
      <c r="L840" s="74">
        <f t="shared" ref="L840:L903" si="259">LOG(K840,2)</f>
        <v>166.8000000000001</v>
      </c>
      <c r="M840" s="79">
        <v>834</v>
      </c>
    </row>
    <row r="841" spans="1:13">
      <c r="A841" s="74">
        <v>8192</v>
      </c>
      <c r="B841" s="74">
        <f t="shared" si="252"/>
        <v>27.833333333333332</v>
      </c>
      <c r="C841" s="78">
        <v>22.475000000000001</v>
      </c>
      <c r="D841" s="77">
        <f t="shared" si="251"/>
        <v>5863.8071492926711</v>
      </c>
      <c r="E841" s="59">
        <f t="shared" si="256"/>
        <v>0.93500000000000072</v>
      </c>
      <c r="F841" s="59">
        <f t="shared" si="257"/>
        <v>10.349999999999822</v>
      </c>
      <c r="G841" s="59">
        <f t="shared" si="258"/>
        <v>5.174999999999911</v>
      </c>
      <c r="H841" s="59">
        <f t="shared" si="258"/>
        <v>5.174999999999911</v>
      </c>
      <c r="I841" s="60">
        <f t="shared" si="253"/>
        <v>9.7422499999998404</v>
      </c>
      <c r="J841" s="61">
        <f t="shared" si="254"/>
        <v>260.90354390623673</v>
      </c>
      <c r="K841" s="73">
        <f t="shared" si="255"/>
        <v>1.87072209578366E+50</v>
      </c>
      <c r="L841" s="74">
        <f t="shared" si="259"/>
        <v>167.00000000000009</v>
      </c>
      <c r="M841" s="79">
        <v>835</v>
      </c>
    </row>
    <row r="842" spans="1:13">
      <c r="A842" s="74">
        <v>8192</v>
      </c>
      <c r="B842" s="74">
        <f t="shared" si="252"/>
        <v>27.866666666666667</v>
      </c>
      <c r="C842" s="78">
        <v>22.475000000000001</v>
      </c>
      <c r="D842" s="77">
        <f t="shared" si="251"/>
        <v>5886.4268702621021</v>
      </c>
      <c r="E842" s="59">
        <f t="shared" si="256"/>
        <v>0.93600000000000072</v>
      </c>
      <c r="F842" s="59">
        <f t="shared" si="257"/>
        <v>10.359999999999822</v>
      </c>
      <c r="G842" s="59">
        <f t="shared" si="258"/>
        <v>5.1799999999999109</v>
      </c>
      <c r="H842" s="59">
        <f t="shared" si="258"/>
        <v>5.1799999999999109</v>
      </c>
      <c r="I842" s="60">
        <f t="shared" si="253"/>
        <v>9.7609599999998409</v>
      </c>
      <c r="J842" s="61">
        <f t="shared" si="254"/>
        <v>261.90998310398675</v>
      </c>
      <c r="K842" s="73">
        <f t="shared" si="255"/>
        <v>2.148895394083296E+50</v>
      </c>
      <c r="L842" s="74">
        <f t="shared" si="259"/>
        <v>167.20000000000007</v>
      </c>
      <c r="M842" s="79">
        <v>836</v>
      </c>
    </row>
    <row r="843" spans="1:13">
      <c r="A843" s="74">
        <v>8192</v>
      </c>
      <c r="B843" s="74">
        <f t="shared" si="252"/>
        <v>27.9</v>
      </c>
      <c r="C843" s="78">
        <v>22.475000000000001</v>
      </c>
      <c r="D843" s="77">
        <f t="shared" si="251"/>
        <v>5909.1132091205691</v>
      </c>
      <c r="E843" s="59">
        <f t="shared" si="256"/>
        <v>0.93700000000000072</v>
      </c>
      <c r="F843" s="59">
        <f t="shared" si="257"/>
        <v>10.369999999999822</v>
      </c>
      <c r="G843" s="59">
        <f t="shared" si="258"/>
        <v>5.1849999999999108</v>
      </c>
      <c r="H843" s="59">
        <f t="shared" si="258"/>
        <v>5.1849999999999108</v>
      </c>
      <c r="I843" s="60">
        <f t="shared" si="253"/>
        <v>9.7796899999998388</v>
      </c>
      <c r="J843" s="61">
        <f t="shared" si="254"/>
        <v>262.91938639023664</v>
      </c>
      <c r="K843" s="73">
        <f t="shared" si="255"/>
        <v>2.4684326042441876E+50</v>
      </c>
      <c r="L843" s="74">
        <f t="shared" si="259"/>
        <v>167.40000000000009</v>
      </c>
      <c r="M843" s="79">
        <v>837</v>
      </c>
    </row>
    <row r="844" spans="1:13">
      <c r="A844" s="74">
        <v>8192</v>
      </c>
      <c r="B844" s="74">
        <f t="shared" si="252"/>
        <v>27.933333333333334</v>
      </c>
      <c r="C844" s="78">
        <v>22.475000000000001</v>
      </c>
      <c r="D844" s="77">
        <f t="shared" si="251"/>
        <v>5931.8662988975984</v>
      </c>
      <c r="E844" s="59">
        <f t="shared" si="256"/>
        <v>0.93800000000000072</v>
      </c>
      <c r="F844" s="59">
        <f t="shared" si="257"/>
        <v>10.379999999999821</v>
      </c>
      <c r="G844" s="59">
        <f t="shared" si="258"/>
        <v>5.1899999999999107</v>
      </c>
      <c r="H844" s="59">
        <f t="shared" si="258"/>
        <v>5.1899999999999107</v>
      </c>
      <c r="I844" s="60">
        <f t="shared" si="253"/>
        <v>9.7984399999998395</v>
      </c>
      <c r="J844" s="61">
        <f t="shared" si="254"/>
        <v>263.93175968398657</v>
      </c>
      <c r="K844" s="73">
        <f t="shared" si="255"/>
        <v>2.8354844719163457E+50</v>
      </c>
      <c r="L844" s="74">
        <f t="shared" si="259"/>
        <v>167.60000000000008</v>
      </c>
      <c r="M844" s="79">
        <v>838</v>
      </c>
    </row>
    <row r="845" spans="1:13">
      <c r="A845" s="74">
        <v>8192</v>
      </c>
      <c r="B845" s="74">
        <f t="shared" si="252"/>
        <v>27.966666666666665</v>
      </c>
      <c r="C845" s="78">
        <v>22.475000000000001</v>
      </c>
      <c r="D845" s="77">
        <f t="shared" si="251"/>
        <v>5954.6862727575663</v>
      </c>
      <c r="E845" s="59">
        <f t="shared" si="256"/>
        <v>0.93900000000000072</v>
      </c>
      <c r="F845" s="59">
        <f t="shared" si="257"/>
        <v>10.389999999999821</v>
      </c>
      <c r="G845" s="59">
        <f t="shared" si="258"/>
        <v>5.1949999999999106</v>
      </c>
      <c r="H845" s="59">
        <f t="shared" si="258"/>
        <v>5.1949999999999106</v>
      </c>
      <c r="I845" s="60">
        <f t="shared" si="253"/>
        <v>9.8172099999998395</v>
      </c>
      <c r="J845" s="61">
        <f t="shared" si="254"/>
        <v>264.94710891023652</v>
      </c>
      <c r="K845" s="73">
        <f t="shared" si="255"/>
        <v>3.257116348509943E+50</v>
      </c>
      <c r="L845" s="74">
        <f t="shared" si="259"/>
        <v>167.8000000000001</v>
      </c>
      <c r="M845" s="79">
        <v>839</v>
      </c>
    </row>
    <row r="846" spans="1:13">
      <c r="A846" s="74">
        <v>8192</v>
      </c>
      <c r="B846" s="74">
        <f t="shared" si="252"/>
        <v>28</v>
      </c>
      <c r="C846" s="78">
        <v>22.475000000000001</v>
      </c>
      <c r="D846" s="77">
        <f t="shared" si="251"/>
        <v>5977.5732639996968</v>
      </c>
      <c r="E846" s="59">
        <f t="shared" si="256"/>
        <v>0.94000000000000072</v>
      </c>
      <c r="F846" s="59">
        <f t="shared" si="257"/>
        <v>10.399999999999821</v>
      </c>
      <c r="G846" s="59">
        <f t="shared" si="258"/>
        <v>5.1999999999999105</v>
      </c>
      <c r="H846" s="59">
        <f t="shared" si="258"/>
        <v>5.1999999999999105</v>
      </c>
      <c r="I846" s="60">
        <f t="shared" si="253"/>
        <v>9.8359999999998386</v>
      </c>
      <c r="J846" s="61">
        <f t="shared" si="254"/>
        <v>265.96543999998647</v>
      </c>
      <c r="K846" s="73">
        <f t="shared" si="255"/>
        <v>3.7414441915673208E+50</v>
      </c>
      <c r="L846" s="74">
        <f t="shared" si="259"/>
        <v>168.00000000000009</v>
      </c>
      <c r="M846" s="79">
        <v>840</v>
      </c>
    </row>
    <row r="847" spans="1:13">
      <c r="A847" s="74">
        <v>8192</v>
      </c>
      <c r="B847" s="74">
        <f t="shared" si="252"/>
        <v>28.033333333333335</v>
      </c>
      <c r="C847" s="78">
        <v>22.475000000000001</v>
      </c>
      <c r="D847" s="77">
        <f t="shared" si="251"/>
        <v>6000.5274060580641</v>
      </c>
      <c r="E847" s="59">
        <f t="shared" si="256"/>
        <v>0.94100000000000072</v>
      </c>
      <c r="F847" s="59">
        <f t="shared" si="257"/>
        <v>10.409999999999821</v>
      </c>
      <c r="G847" s="59">
        <f t="shared" si="258"/>
        <v>5.2049999999999104</v>
      </c>
      <c r="H847" s="59">
        <f t="shared" si="258"/>
        <v>5.2049999999999104</v>
      </c>
      <c r="I847" s="60">
        <f t="shared" si="253"/>
        <v>9.8548099999998389</v>
      </c>
      <c r="J847" s="61">
        <f t="shared" si="254"/>
        <v>266.98675889023644</v>
      </c>
      <c r="K847" s="73">
        <f t="shared" si="255"/>
        <v>4.2977907881665937E+50</v>
      </c>
      <c r="L847" s="74">
        <f t="shared" si="259"/>
        <v>168.20000000000007</v>
      </c>
      <c r="M847" s="79">
        <v>841</v>
      </c>
    </row>
    <row r="848" spans="1:13">
      <c r="A848" s="74">
        <v>8192</v>
      </c>
      <c r="B848" s="74">
        <f t="shared" si="252"/>
        <v>28.066666666666666</v>
      </c>
      <c r="C848" s="78">
        <v>22.475000000000001</v>
      </c>
      <c r="D848" s="77">
        <f t="shared" si="251"/>
        <v>6023.5488325015949</v>
      </c>
      <c r="E848" s="59">
        <f t="shared" si="256"/>
        <v>0.94200000000000073</v>
      </c>
      <c r="F848" s="59">
        <f t="shared" si="257"/>
        <v>10.419999999999821</v>
      </c>
      <c r="G848" s="59">
        <f t="shared" si="258"/>
        <v>5.2099999999999103</v>
      </c>
      <c r="H848" s="59">
        <f t="shared" si="258"/>
        <v>5.2099999999999103</v>
      </c>
      <c r="I848" s="60">
        <f t="shared" si="253"/>
        <v>9.8736399999998383</v>
      </c>
      <c r="J848" s="61">
        <f t="shared" si="254"/>
        <v>268.0110715239864</v>
      </c>
      <c r="K848" s="73">
        <f t="shared" si="255"/>
        <v>4.9368652084883769E+50</v>
      </c>
      <c r="L848" s="74">
        <f t="shared" si="259"/>
        <v>168.40000000000009</v>
      </c>
      <c r="M848" s="79">
        <v>842</v>
      </c>
    </row>
    <row r="849" spans="1:13">
      <c r="A849" s="74">
        <v>8192</v>
      </c>
      <c r="B849" s="74">
        <f t="shared" si="252"/>
        <v>28.1</v>
      </c>
      <c r="C849" s="78">
        <v>22.475000000000001</v>
      </c>
      <c r="D849" s="77">
        <f t="shared" si="251"/>
        <v>6046.6376770340612</v>
      </c>
      <c r="E849" s="59">
        <f t="shared" si="256"/>
        <v>0.94300000000000073</v>
      </c>
      <c r="F849" s="59">
        <f t="shared" si="257"/>
        <v>10.42999999999982</v>
      </c>
      <c r="G849" s="59">
        <f t="shared" si="258"/>
        <v>5.2149999999999102</v>
      </c>
      <c r="H849" s="59">
        <f t="shared" si="258"/>
        <v>5.2149999999999102</v>
      </c>
      <c r="I849" s="60">
        <f t="shared" si="253"/>
        <v>9.892489999999837</v>
      </c>
      <c r="J849" s="61">
        <f t="shared" si="254"/>
        <v>269.0383838502363</v>
      </c>
      <c r="K849" s="73">
        <f t="shared" si="255"/>
        <v>5.6709689438326921E+50</v>
      </c>
      <c r="L849" s="74">
        <f t="shared" si="259"/>
        <v>168.60000000000008</v>
      </c>
      <c r="M849" s="79">
        <v>843</v>
      </c>
    </row>
    <row r="850" spans="1:13">
      <c r="A850" s="74">
        <v>8192</v>
      </c>
      <c r="B850" s="74">
        <f t="shared" si="252"/>
        <v>28.133333333333333</v>
      </c>
      <c r="C850" s="78">
        <v>22.475000000000001</v>
      </c>
      <c r="D850" s="77">
        <f t="shared" si="251"/>
        <v>6069.7940734940912</v>
      </c>
      <c r="E850" s="59">
        <f t="shared" si="256"/>
        <v>0.94400000000000073</v>
      </c>
      <c r="F850" s="59">
        <f t="shared" si="257"/>
        <v>10.43999999999982</v>
      </c>
      <c r="G850" s="59">
        <f t="shared" si="258"/>
        <v>5.21999999999991</v>
      </c>
      <c r="H850" s="59">
        <f t="shared" si="258"/>
        <v>5.21999999999991</v>
      </c>
      <c r="I850" s="60">
        <f t="shared" si="253"/>
        <v>9.9113599999998367</v>
      </c>
      <c r="J850" s="61">
        <f t="shared" si="254"/>
        <v>270.06870182398626</v>
      </c>
      <c r="K850" s="73">
        <f t="shared" si="255"/>
        <v>6.5142326970198876E+50</v>
      </c>
      <c r="L850" s="74">
        <f t="shared" si="259"/>
        <v>168.80000000000007</v>
      </c>
      <c r="M850" s="79">
        <v>844</v>
      </c>
    </row>
    <row r="851" spans="1:13">
      <c r="A851" s="74">
        <v>8192</v>
      </c>
      <c r="B851" s="74">
        <f t="shared" si="252"/>
        <v>28.166666666666668</v>
      </c>
      <c r="C851" s="78">
        <v>22.475000000000001</v>
      </c>
      <c r="D851" s="77">
        <f t="shared" si="251"/>
        <v>6093.0181558551594</v>
      </c>
      <c r="E851" s="59">
        <f t="shared" si="256"/>
        <v>0.94500000000000073</v>
      </c>
      <c r="F851" s="59">
        <f t="shared" si="257"/>
        <v>10.44999999999982</v>
      </c>
      <c r="G851" s="59">
        <f t="shared" si="258"/>
        <v>5.2249999999999099</v>
      </c>
      <c r="H851" s="59">
        <f t="shared" si="258"/>
        <v>5.2249999999999099</v>
      </c>
      <c r="I851" s="60">
        <f t="shared" si="253"/>
        <v>9.9302499999998375</v>
      </c>
      <c r="J851" s="61">
        <f t="shared" si="254"/>
        <v>271.10203140623622</v>
      </c>
      <c r="K851" s="73">
        <f t="shared" si="255"/>
        <v>7.482888383134645E+50</v>
      </c>
      <c r="L851" s="74">
        <f t="shared" si="259"/>
        <v>169.00000000000009</v>
      </c>
      <c r="M851" s="79">
        <v>845</v>
      </c>
    </row>
    <row r="852" spans="1:13">
      <c r="A852" s="74">
        <v>8192</v>
      </c>
      <c r="B852" s="74">
        <f t="shared" si="252"/>
        <v>28.2</v>
      </c>
      <c r="C852" s="78">
        <v>22.475000000000001</v>
      </c>
      <c r="D852" s="77">
        <f t="shared" si="251"/>
        <v>6116.3100582255884</v>
      </c>
      <c r="E852" s="59">
        <f t="shared" si="256"/>
        <v>0.94600000000000073</v>
      </c>
      <c r="F852" s="59">
        <f t="shared" si="257"/>
        <v>10.45999999999982</v>
      </c>
      <c r="G852" s="59">
        <f t="shared" si="258"/>
        <v>5.2299999999999098</v>
      </c>
      <c r="H852" s="59">
        <f t="shared" si="258"/>
        <v>5.2299999999999098</v>
      </c>
      <c r="I852" s="60">
        <f t="shared" si="253"/>
        <v>9.9491599999998357</v>
      </c>
      <c r="J852" s="61">
        <f t="shared" si="254"/>
        <v>272.13837856398612</v>
      </c>
      <c r="K852" s="73">
        <f t="shared" si="255"/>
        <v>8.5955815763331891E+50</v>
      </c>
      <c r="L852" s="74">
        <f t="shared" si="259"/>
        <v>169.20000000000007</v>
      </c>
      <c r="M852" s="79">
        <v>846</v>
      </c>
    </row>
    <row r="853" spans="1:13">
      <c r="A853" s="74">
        <v>8192</v>
      </c>
      <c r="B853" s="74">
        <f t="shared" si="252"/>
        <v>28.233333333333334</v>
      </c>
      <c r="C853" s="78">
        <v>22.475000000000001</v>
      </c>
      <c r="D853" s="77">
        <f t="shared" si="251"/>
        <v>6139.6699148485559</v>
      </c>
      <c r="E853" s="59">
        <f t="shared" si="256"/>
        <v>0.94700000000000073</v>
      </c>
      <c r="F853" s="59">
        <f t="shared" si="257"/>
        <v>10.469999999999819</v>
      </c>
      <c r="G853" s="59">
        <f t="shared" si="258"/>
        <v>5.2349999999999097</v>
      </c>
      <c r="H853" s="59">
        <f t="shared" si="258"/>
        <v>5.2349999999999097</v>
      </c>
      <c r="I853" s="60">
        <f t="shared" si="253"/>
        <v>9.9680899999998349</v>
      </c>
      <c r="J853" s="61">
        <f t="shared" si="254"/>
        <v>273.17774927023606</v>
      </c>
      <c r="K853" s="73">
        <f t="shared" si="255"/>
        <v>9.8737304169767554E+50</v>
      </c>
      <c r="L853" s="74">
        <f t="shared" si="259"/>
        <v>169.40000000000009</v>
      </c>
      <c r="M853" s="79">
        <v>847</v>
      </c>
    </row>
    <row r="854" spans="1:13">
      <c r="A854" s="74">
        <v>8192</v>
      </c>
      <c r="B854" s="74">
        <f t="shared" si="252"/>
        <v>28.266666666666666</v>
      </c>
      <c r="C854" s="78">
        <v>22.475000000000001</v>
      </c>
      <c r="D854" s="77">
        <f t="shared" si="251"/>
        <v>6163.0978601020861</v>
      </c>
      <c r="E854" s="59">
        <f t="shared" si="256"/>
        <v>0.94800000000000073</v>
      </c>
      <c r="F854" s="59">
        <f t="shared" si="257"/>
        <v>10.479999999999819</v>
      </c>
      <c r="G854" s="59">
        <f t="shared" si="258"/>
        <v>5.2399999999999096</v>
      </c>
      <c r="H854" s="59">
        <f t="shared" si="258"/>
        <v>5.2399999999999096</v>
      </c>
      <c r="I854" s="60">
        <f t="shared" si="253"/>
        <v>9.9870399999998352</v>
      </c>
      <c r="J854" s="61">
        <f t="shared" si="254"/>
        <v>274.22014950398602</v>
      </c>
      <c r="K854" s="73">
        <f t="shared" si="255"/>
        <v>1.1341937887665391E+51</v>
      </c>
      <c r="L854" s="74">
        <f t="shared" si="259"/>
        <v>169.60000000000008</v>
      </c>
      <c r="M854" s="79">
        <v>848</v>
      </c>
    </row>
    <row r="855" spans="1:13">
      <c r="A855" s="74">
        <v>8192</v>
      </c>
      <c r="B855" s="74">
        <f t="shared" si="252"/>
        <v>28.3</v>
      </c>
      <c r="C855" s="78">
        <v>22.475000000000001</v>
      </c>
      <c r="D855" s="77">
        <f t="shared" si="251"/>
        <v>6186.5940284990547</v>
      </c>
      <c r="E855" s="59">
        <f t="shared" si="256"/>
        <v>0.94900000000000073</v>
      </c>
      <c r="F855" s="59">
        <f t="shared" si="257"/>
        <v>10.489999999999819</v>
      </c>
      <c r="G855" s="59">
        <f t="shared" si="258"/>
        <v>5.2449999999999095</v>
      </c>
      <c r="H855" s="59">
        <f t="shared" si="258"/>
        <v>5.2449999999999095</v>
      </c>
      <c r="I855" s="60">
        <f t="shared" si="253"/>
        <v>10.006009999999836</v>
      </c>
      <c r="J855" s="61">
        <f t="shared" si="254"/>
        <v>275.26558525023603</v>
      </c>
      <c r="K855" s="73">
        <f t="shared" si="255"/>
        <v>1.302846539403978E+51</v>
      </c>
      <c r="L855" s="74">
        <f t="shared" si="259"/>
        <v>169.80000000000007</v>
      </c>
      <c r="M855" s="79">
        <v>849</v>
      </c>
    </row>
    <row r="856" spans="1:13">
      <c r="A856" s="74">
        <v>8192</v>
      </c>
      <c r="B856" s="74">
        <f t="shared" si="252"/>
        <v>28.333333333333332</v>
      </c>
      <c r="C856" s="78">
        <v>22.475000000000001</v>
      </c>
      <c r="D856" s="77">
        <f t="shared" si="251"/>
        <v>6210.1585546871847</v>
      </c>
      <c r="E856" s="59">
        <f t="shared" si="256"/>
        <v>0.95000000000000073</v>
      </c>
      <c r="F856" s="59">
        <f t="shared" si="257"/>
        <v>10.499999999999819</v>
      </c>
      <c r="G856" s="59">
        <f t="shared" ref="G856:H871" si="260">G855+0.5%</f>
        <v>5.2499999999999094</v>
      </c>
      <c r="H856" s="59">
        <f t="shared" si="260"/>
        <v>5.2499999999999094</v>
      </c>
      <c r="I856" s="60">
        <f t="shared" si="253"/>
        <v>10.024999999999835</v>
      </c>
      <c r="J856" s="61">
        <f t="shared" si="254"/>
        <v>276.31406249998594</v>
      </c>
      <c r="K856" s="73">
        <f t="shared" si="255"/>
        <v>1.4965776766269297E+51</v>
      </c>
      <c r="L856" s="74">
        <f t="shared" si="259"/>
        <v>170.00000000000009</v>
      </c>
      <c r="M856" s="79">
        <v>850</v>
      </c>
    </row>
    <row r="857" spans="1:13">
      <c r="A857" s="74">
        <v>8192</v>
      </c>
      <c r="B857" s="74">
        <f t="shared" si="252"/>
        <v>28.366666666666667</v>
      </c>
      <c r="C857" s="78">
        <v>22.475000000000001</v>
      </c>
      <c r="D857" s="77">
        <f t="shared" si="251"/>
        <v>6233.7915734490516</v>
      </c>
      <c r="E857" s="59">
        <f t="shared" si="256"/>
        <v>0.95100000000000073</v>
      </c>
      <c r="F857" s="59">
        <f t="shared" si="257"/>
        <v>10.509999999999819</v>
      </c>
      <c r="G857" s="59">
        <f t="shared" si="260"/>
        <v>5.2549999999999093</v>
      </c>
      <c r="H857" s="59">
        <f t="shared" si="260"/>
        <v>5.2549999999999093</v>
      </c>
      <c r="I857" s="60">
        <f t="shared" si="253"/>
        <v>10.044009999999835</v>
      </c>
      <c r="J857" s="61">
        <f t="shared" si="254"/>
        <v>277.36558725023588</v>
      </c>
      <c r="K857" s="73">
        <f t="shared" si="255"/>
        <v>1.7191163152666385E+51</v>
      </c>
      <c r="L857" s="74">
        <f t="shared" si="259"/>
        <v>170.20000000000007</v>
      </c>
      <c r="M857" s="79">
        <v>851</v>
      </c>
    </row>
    <row r="858" spans="1:13">
      <c r="A858" s="74">
        <v>8192</v>
      </c>
      <c r="B858" s="74">
        <f t="shared" si="252"/>
        <v>28.4</v>
      </c>
      <c r="C858" s="78">
        <v>22.475000000000001</v>
      </c>
      <c r="D858" s="77">
        <f t="shared" si="251"/>
        <v>6257.4932197020826</v>
      </c>
      <c r="E858" s="59">
        <f t="shared" si="256"/>
        <v>0.95200000000000073</v>
      </c>
      <c r="F858" s="59">
        <f t="shared" si="257"/>
        <v>10.519999999999818</v>
      </c>
      <c r="G858" s="59">
        <f t="shared" si="260"/>
        <v>5.2599999999999092</v>
      </c>
      <c r="H858" s="59">
        <f t="shared" si="260"/>
        <v>5.2599999999999092</v>
      </c>
      <c r="I858" s="60">
        <f t="shared" si="253"/>
        <v>10.063039999999836</v>
      </c>
      <c r="J858" s="61">
        <f t="shared" si="254"/>
        <v>278.42016550398586</v>
      </c>
      <c r="K858" s="73">
        <f t="shared" si="255"/>
        <v>1.9747460833953521E+51</v>
      </c>
      <c r="L858" s="74">
        <f t="shared" si="259"/>
        <v>170.40000000000009</v>
      </c>
      <c r="M858" s="79">
        <v>852</v>
      </c>
    </row>
    <row r="859" spans="1:13">
      <c r="A859" s="74">
        <v>8192</v>
      </c>
      <c r="B859" s="74">
        <f t="shared" si="252"/>
        <v>28.433333333333334</v>
      </c>
      <c r="C859" s="78">
        <v>22.475000000000001</v>
      </c>
      <c r="D859" s="77">
        <f t="shared" si="251"/>
        <v>6281.2636284985492</v>
      </c>
      <c r="E859" s="59">
        <f t="shared" si="256"/>
        <v>0.95300000000000074</v>
      </c>
      <c r="F859" s="59">
        <f t="shared" si="257"/>
        <v>10.529999999999818</v>
      </c>
      <c r="G859" s="59">
        <f t="shared" si="260"/>
        <v>5.2649999999999091</v>
      </c>
      <c r="H859" s="59">
        <f t="shared" si="260"/>
        <v>5.2649999999999091</v>
      </c>
      <c r="I859" s="60">
        <f t="shared" si="253"/>
        <v>10.082089999999834</v>
      </c>
      <c r="J859" s="61">
        <f t="shared" si="254"/>
        <v>279.47780327023577</v>
      </c>
      <c r="K859" s="73">
        <f t="shared" si="255"/>
        <v>2.2683875775330785E+51</v>
      </c>
      <c r="L859" s="74">
        <f t="shared" si="259"/>
        <v>170.60000000000008</v>
      </c>
      <c r="M859" s="79">
        <v>853</v>
      </c>
    </row>
    <row r="860" spans="1:13">
      <c r="A860" s="74">
        <v>8192</v>
      </c>
      <c r="B860" s="74">
        <f t="shared" si="252"/>
        <v>28.466666666666665</v>
      </c>
      <c r="C860" s="78">
        <v>22.475000000000001</v>
      </c>
      <c r="D860" s="77">
        <f t="shared" si="251"/>
        <v>6305.1029350255785</v>
      </c>
      <c r="E860" s="59">
        <f t="shared" si="256"/>
        <v>0.95400000000000074</v>
      </c>
      <c r="F860" s="59">
        <f t="shared" si="257"/>
        <v>10.539999999999818</v>
      </c>
      <c r="G860" s="59">
        <f t="shared" si="260"/>
        <v>5.269999999999909</v>
      </c>
      <c r="H860" s="59">
        <f t="shared" si="260"/>
        <v>5.269999999999909</v>
      </c>
      <c r="I860" s="60">
        <f t="shared" si="253"/>
        <v>10.101159999999833</v>
      </c>
      <c r="J860" s="61">
        <f t="shared" si="254"/>
        <v>280.53850656398566</v>
      </c>
      <c r="K860" s="73">
        <f t="shared" si="255"/>
        <v>2.605693078807957E+51</v>
      </c>
      <c r="L860" s="74">
        <f t="shared" si="259"/>
        <v>170.8000000000001</v>
      </c>
      <c r="M860" s="79">
        <v>854</v>
      </c>
    </row>
    <row r="861" spans="1:13">
      <c r="A861" s="74">
        <v>8192</v>
      </c>
      <c r="B861" s="74">
        <f t="shared" si="252"/>
        <v>28.5</v>
      </c>
      <c r="C861" s="78">
        <v>22.475000000000001</v>
      </c>
      <c r="D861" s="77">
        <f t="shared" si="251"/>
        <v>6329.0112746051464</v>
      </c>
      <c r="E861" s="59">
        <f t="shared" si="256"/>
        <v>0.95500000000000074</v>
      </c>
      <c r="F861" s="59">
        <f t="shared" si="257"/>
        <v>10.549999999999818</v>
      </c>
      <c r="G861" s="59">
        <f t="shared" si="260"/>
        <v>5.2749999999999089</v>
      </c>
      <c r="H861" s="59">
        <f t="shared" si="260"/>
        <v>5.2749999999999089</v>
      </c>
      <c r="I861" s="60">
        <f t="shared" si="253"/>
        <v>10.120249999999833</v>
      </c>
      <c r="J861" s="61">
        <f t="shared" si="254"/>
        <v>281.60228140623565</v>
      </c>
      <c r="K861" s="73">
        <f t="shared" si="255"/>
        <v>2.99315535325386E+51</v>
      </c>
      <c r="L861" s="74">
        <f t="shared" si="259"/>
        <v>171.00000000000009</v>
      </c>
      <c r="M861" s="79">
        <v>855</v>
      </c>
    </row>
    <row r="862" spans="1:13">
      <c r="A862" s="74">
        <v>8192</v>
      </c>
      <c r="B862" s="74">
        <f t="shared" si="252"/>
        <v>28.533333333333335</v>
      </c>
      <c r="C862" s="78">
        <v>22.475000000000001</v>
      </c>
      <c r="D862" s="77">
        <f t="shared" si="251"/>
        <v>6352.9887826940749</v>
      </c>
      <c r="E862" s="59">
        <f t="shared" si="256"/>
        <v>0.95600000000000074</v>
      </c>
      <c r="F862" s="59">
        <f t="shared" si="257"/>
        <v>10.559999999999818</v>
      </c>
      <c r="G862" s="59">
        <f t="shared" si="260"/>
        <v>5.2799999999999088</v>
      </c>
      <c r="H862" s="59">
        <f t="shared" si="260"/>
        <v>5.2799999999999088</v>
      </c>
      <c r="I862" s="60">
        <f t="shared" si="253"/>
        <v>10.139359999999831</v>
      </c>
      <c r="J862" s="61">
        <f t="shared" si="254"/>
        <v>282.66913382398553</v>
      </c>
      <c r="K862" s="73">
        <f t="shared" si="255"/>
        <v>3.4382326305332783E+51</v>
      </c>
      <c r="L862" s="74">
        <f t="shared" si="259"/>
        <v>171.2000000000001</v>
      </c>
      <c r="M862" s="79">
        <v>856</v>
      </c>
    </row>
    <row r="863" spans="1:13">
      <c r="A863" s="74">
        <v>8192</v>
      </c>
      <c r="B863" s="74">
        <f t="shared" si="252"/>
        <v>28.566666666666666</v>
      </c>
      <c r="C863" s="78">
        <v>22.475000000000001</v>
      </c>
      <c r="D863" s="77">
        <f t="shared" si="251"/>
        <v>6377.0355948840424</v>
      </c>
      <c r="E863" s="59">
        <f t="shared" si="256"/>
        <v>0.95700000000000074</v>
      </c>
      <c r="F863" s="59">
        <f t="shared" si="257"/>
        <v>10.569999999999817</v>
      </c>
      <c r="G863" s="59">
        <f t="shared" si="260"/>
        <v>5.2849999999999087</v>
      </c>
      <c r="H863" s="59">
        <f t="shared" si="260"/>
        <v>5.2849999999999087</v>
      </c>
      <c r="I863" s="60">
        <f t="shared" si="253"/>
        <v>10.158489999999832</v>
      </c>
      <c r="J863" s="61">
        <f t="shared" si="254"/>
        <v>283.73906985023547</v>
      </c>
      <c r="K863" s="73">
        <f t="shared" si="255"/>
        <v>3.9494921667907055E+51</v>
      </c>
      <c r="L863" s="74">
        <f t="shared" si="259"/>
        <v>171.40000000000009</v>
      </c>
      <c r="M863" s="79">
        <v>857</v>
      </c>
    </row>
    <row r="864" spans="1:13">
      <c r="A864" s="74">
        <v>8192</v>
      </c>
      <c r="B864" s="74">
        <f t="shared" si="252"/>
        <v>28.6</v>
      </c>
      <c r="C864" s="78">
        <v>22.475000000000001</v>
      </c>
      <c r="D864" s="77">
        <f t="shared" si="251"/>
        <v>6401.1518469015737</v>
      </c>
      <c r="E864" s="59">
        <f t="shared" si="256"/>
        <v>0.95800000000000074</v>
      </c>
      <c r="F864" s="59">
        <f t="shared" si="257"/>
        <v>10.579999999999817</v>
      </c>
      <c r="G864" s="59">
        <f t="shared" si="260"/>
        <v>5.2899999999999086</v>
      </c>
      <c r="H864" s="59">
        <f t="shared" si="260"/>
        <v>5.2899999999999086</v>
      </c>
      <c r="I864" s="60">
        <f t="shared" si="253"/>
        <v>10.177639999999833</v>
      </c>
      <c r="J864" s="61">
        <f t="shared" si="254"/>
        <v>284.81209552398548</v>
      </c>
      <c r="K864" s="73">
        <f t="shared" si="255"/>
        <v>4.536775155066159E+51</v>
      </c>
      <c r="L864" s="74">
        <f t="shared" si="259"/>
        <v>171.60000000000011</v>
      </c>
      <c r="M864" s="79">
        <v>858</v>
      </c>
    </row>
    <row r="865" spans="1:13">
      <c r="A865" s="74">
        <v>8192</v>
      </c>
      <c r="B865" s="74">
        <f t="shared" si="252"/>
        <v>28.633333333333333</v>
      </c>
      <c r="C865" s="78">
        <v>22.475000000000001</v>
      </c>
      <c r="D865" s="77">
        <f t="shared" si="251"/>
        <v>6425.3376746080403</v>
      </c>
      <c r="E865" s="59">
        <f t="shared" si="256"/>
        <v>0.95900000000000074</v>
      </c>
      <c r="F865" s="59">
        <f t="shared" si="257"/>
        <v>10.589999999999817</v>
      </c>
      <c r="G865" s="59">
        <f t="shared" si="260"/>
        <v>5.2949999999999084</v>
      </c>
      <c r="H865" s="59">
        <f t="shared" si="260"/>
        <v>5.2949999999999084</v>
      </c>
      <c r="I865" s="60">
        <f t="shared" si="253"/>
        <v>10.196809999999831</v>
      </c>
      <c r="J865" s="61">
        <f t="shared" si="254"/>
        <v>285.88821689023536</v>
      </c>
      <c r="K865" s="73">
        <f t="shared" si="255"/>
        <v>5.2113861576159148E+51</v>
      </c>
      <c r="L865" s="74">
        <f t="shared" si="259"/>
        <v>171.8000000000001</v>
      </c>
      <c r="M865" s="79">
        <v>859</v>
      </c>
    </row>
    <row r="866" spans="1:13">
      <c r="A866" s="74">
        <v>8192</v>
      </c>
      <c r="B866" s="74">
        <f t="shared" si="252"/>
        <v>28.666666666666668</v>
      </c>
      <c r="C866" s="78">
        <v>22.475000000000001</v>
      </c>
      <c r="D866" s="77">
        <f t="shared" si="251"/>
        <v>6449.5932139996694</v>
      </c>
      <c r="E866" s="59">
        <f t="shared" si="256"/>
        <v>0.96000000000000074</v>
      </c>
      <c r="F866" s="59">
        <f t="shared" si="257"/>
        <v>10.599999999999817</v>
      </c>
      <c r="G866" s="59">
        <f t="shared" si="260"/>
        <v>5.2999999999999083</v>
      </c>
      <c r="H866" s="59">
        <f t="shared" si="260"/>
        <v>5.2999999999999083</v>
      </c>
      <c r="I866" s="60">
        <f t="shared" si="253"/>
        <v>10.215999999999831</v>
      </c>
      <c r="J866" s="61">
        <f t="shared" si="254"/>
        <v>286.96743999998529</v>
      </c>
      <c r="K866" s="73">
        <f t="shared" si="255"/>
        <v>5.9863107065077213E+51</v>
      </c>
      <c r="L866" s="74">
        <f t="shared" si="259"/>
        <v>172.00000000000009</v>
      </c>
      <c r="M866" s="79">
        <v>860</v>
      </c>
    </row>
    <row r="867" spans="1:13">
      <c r="A867" s="74">
        <v>8192</v>
      </c>
      <c r="B867" s="74">
        <f t="shared" si="252"/>
        <v>28.7</v>
      </c>
      <c r="C867" s="78">
        <v>22.475000000000001</v>
      </c>
      <c r="D867" s="77">
        <f t="shared" si="251"/>
        <v>6473.9186012075388</v>
      </c>
      <c r="E867" s="59">
        <f t="shared" si="256"/>
        <v>0.96100000000000074</v>
      </c>
      <c r="F867" s="59">
        <f t="shared" si="257"/>
        <v>10.609999999999816</v>
      </c>
      <c r="G867" s="59">
        <f t="shared" si="260"/>
        <v>5.3049999999999082</v>
      </c>
      <c r="H867" s="59">
        <f t="shared" si="260"/>
        <v>5.3049999999999082</v>
      </c>
      <c r="I867" s="60">
        <f t="shared" si="253"/>
        <v>10.235209999999832</v>
      </c>
      <c r="J867" s="61">
        <f t="shared" si="254"/>
        <v>288.04977091023528</v>
      </c>
      <c r="K867" s="73">
        <f t="shared" si="255"/>
        <v>6.8764652610665593E+51</v>
      </c>
      <c r="L867" s="74">
        <f t="shared" si="259"/>
        <v>172.2000000000001</v>
      </c>
      <c r="M867" s="79">
        <v>861</v>
      </c>
    </row>
    <row r="868" spans="1:13">
      <c r="A868" s="74">
        <v>8192</v>
      </c>
      <c r="B868" s="74">
        <f t="shared" si="252"/>
        <v>28.733333333333334</v>
      </c>
      <c r="C868" s="78">
        <v>22.475000000000001</v>
      </c>
      <c r="D868" s="77">
        <f t="shared" si="251"/>
        <v>6498.3139724975681</v>
      </c>
      <c r="E868" s="59">
        <f t="shared" si="256"/>
        <v>0.96200000000000074</v>
      </c>
      <c r="F868" s="59">
        <f t="shared" si="257"/>
        <v>10.619999999999816</v>
      </c>
      <c r="G868" s="59">
        <f t="shared" si="260"/>
        <v>5.3099999999999081</v>
      </c>
      <c r="H868" s="59">
        <f t="shared" si="260"/>
        <v>5.3099999999999081</v>
      </c>
      <c r="I868" s="60">
        <f t="shared" si="253"/>
        <v>10.25443999999983</v>
      </c>
      <c r="J868" s="61">
        <f t="shared" si="254"/>
        <v>289.13521568398522</v>
      </c>
      <c r="K868" s="73">
        <f t="shared" si="255"/>
        <v>7.898984333581411E+51</v>
      </c>
      <c r="L868" s="74">
        <f t="shared" si="259"/>
        <v>172.40000000000009</v>
      </c>
      <c r="M868" s="79">
        <v>862</v>
      </c>
    </row>
    <row r="869" spans="1:13">
      <c r="A869" s="74">
        <v>8192</v>
      </c>
      <c r="B869" s="74">
        <f t="shared" si="252"/>
        <v>28.766666666666666</v>
      </c>
      <c r="C869" s="78">
        <v>22.475000000000001</v>
      </c>
      <c r="D869" s="77">
        <f t="shared" si="251"/>
        <v>6522.7794642705358</v>
      </c>
      <c r="E869" s="59">
        <f t="shared" si="256"/>
        <v>0.96300000000000074</v>
      </c>
      <c r="F869" s="59">
        <f t="shared" si="257"/>
        <v>10.629999999999816</v>
      </c>
      <c r="G869" s="59">
        <f t="shared" si="260"/>
        <v>5.314999999999908</v>
      </c>
      <c r="H869" s="59">
        <f t="shared" si="260"/>
        <v>5.314999999999908</v>
      </c>
      <c r="I869" s="60">
        <f t="shared" si="253"/>
        <v>10.27368999999983</v>
      </c>
      <c r="J869" s="61">
        <f t="shared" si="254"/>
        <v>290.22378039023516</v>
      </c>
      <c r="K869" s="73">
        <f t="shared" si="255"/>
        <v>9.0735503101323207E+51</v>
      </c>
      <c r="L869" s="74">
        <f t="shared" si="259"/>
        <v>172.60000000000011</v>
      </c>
      <c r="M869" s="79">
        <v>863</v>
      </c>
    </row>
    <row r="870" spans="1:13">
      <c r="A870" s="74">
        <v>8192</v>
      </c>
      <c r="B870" s="74">
        <f t="shared" si="252"/>
        <v>28.8</v>
      </c>
      <c r="C870" s="78">
        <v>22.475000000000001</v>
      </c>
      <c r="D870" s="77">
        <f t="shared" si="251"/>
        <v>6547.3152130620656</v>
      </c>
      <c r="E870" s="59">
        <f t="shared" si="256"/>
        <v>0.96400000000000075</v>
      </c>
      <c r="F870" s="59">
        <f t="shared" si="257"/>
        <v>10.639999999999816</v>
      </c>
      <c r="G870" s="59">
        <f t="shared" si="260"/>
        <v>5.3199999999999079</v>
      </c>
      <c r="H870" s="59">
        <f t="shared" si="260"/>
        <v>5.3199999999999079</v>
      </c>
      <c r="I870" s="60">
        <f t="shared" si="253"/>
        <v>10.29295999999983</v>
      </c>
      <c r="J870" s="61">
        <f t="shared" si="254"/>
        <v>291.31547110398509</v>
      </c>
      <c r="K870" s="73">
        <f t="shared" si="255"/>
        <v>1.0422772315231835E+52</v>
      </c>
      <c r="L870" s="74">
        <f t="shared" si="259"/>
        <v>172.8000000000001</v>
      </c>
      <c r="M870" s="79">
        <v>864</v>
      </c>
    </row>
    <row r="871" spans="1:13">
      <c r="A871" s="74">
        <v>8192</v>
      </c>
      <c r="B871" s="74">
        <f t="shared" si="252"/>
        <v>28.833333333333332</v>
      </c>
      <c r="C871" s="78">
        <v>22.475000000000001</v>
      </c>
      <c r="D871" s="77">
        <f t="shared" si="251"/>
        <v>6571.9213555426313</v>
      </c>
      <c r="E871" s="59">
        <f t="shared" si="256"/>
        <v>0.96500000000000075</v>
      </c>
      <c r="F871" s="59">
        <f t="shared" si="257"/>
        <v>10.649999999999816</v>
      </c>
      <c r="G871" s="59">
        <f t="shared" si="260"/>
        <v>5.3249999999999078</v>
      </c>
      <c r="H871" s="59">
        <f t="shared" si="260"/>
        <v>5.3249999999999078</v>
      </c>
      <c r="I871" s="60">
        <f t="shared" si="253"/>
        <v>10.312249999999828</v>
      </c>
      <c r="J871" s="61">
        <f t="shared" si="254"/>
        <v>292.41029390623498</v>
      </c>
      <c r="K871" s="73">
        <f t="shared" si="255"/>
        <v>1.1972621413015451E+52</v>
      </c>
      <c r="L871" s="74">
        <f t="shared" si="259"/>
        <v>173.00000000000009</v>
      </c>
      <c r="M871" s="79">
        <v>865</v>
      </c>
    </row>
    <row r="872" spans="1:13">
      <c r="A872" s="74">
        <v>8192</v>
      </c>
      <c r="B872" s="74">
        <f t="shared" si="252"/>
        <v>28.866666666666667</v>
      </c>
      <c r="C872" s="78">
        <v>22.475000000000001</v>
      </c>
      <c r="D872" s="77">
        <f t="shared" si="251"/>
        <v>6596.5980285175629</v>
      </c>
      <c r="E872" s="59">
        <f t="shared" si="256"/>
        <v>0.96600000000000075</v>
      </c>
      <c r="F872" s="59">
        <f t="shared" si="257"/>
        <v>10.659999999999815</v>
      </c>
      <c r="G872" s="59">
        <f t="shared" ref="G872:H887" si="261">G871+0.5%</f>
        <v>5.3299999999999077</v>
      </c>
      <c r="H872" s="59">
        <f t="shared" si="261"/>
        <v>5.3299999999999077</v>
      </c>
      <c r="I872" s="60">
        <f t="shared" si="253"/>
        <v>10.331559999999829</v>
      </c>
      <c r="J872" s="61">
        <f t="shared" si="254"/>
        <v>293.50825488398499</v>
      </c>
      <c r="K872" s="73">
        <f t="shared" si="255"/>
        <v>1.3752930522133121E+52</v>
      </c>
      <c r="L872" s="74">
        <f t="shared" si="259"/>
        <v>173.2000000000001</v>
      </c>
      <c r="M872" s="79">
        <v>866</v>
      </c>
    </row>
    <row r="873" spans="1:13">
      <c r="A873" s="74">
        <v>8192</v>
      </c>
      <c r="B873" s="74">
        <f t="shared" si="252"/>
        <v>28.9</v>
      </c>
      <c r="C873" s="78">
        <v>22.475000000000001</v>
      </c>
      <c r="D873" s="77">
        <f t="shared" si="251"/>
        <v>6621.34536892703</v>
      </c>
      <c r="E873" s="59">
        <f t="shared" si="256"/>
        <v>0.96700000000000075</v>
      </c>
      <c r="F873" s="59">
        <f t="shared" si="257"/>
        <v>10.669999999999815</v>
      </c>
      <c r="G873" s="59">
        <f t="shared" si="261"/>
        <v>5.3349999999999076</v>
      </c>
      <c r="H873" s="59">
        <f t="shared" si="261"/>
        <v>5.3349999999999076</v>
      </c>
      <c r="I873" s="60">
        <f t="shared" si="253"/>
        <v>10.350889999999829</v>
      </c>
      <c r="J873" s="61">
        <f t="shared" si="254"/>
        <v>294.6093601302349</v>
      </c>
      <c r="K873" s="73">
        <f t="shared" si="255"/>
        <v>1.5797968667162833E+52</v>
      </c>
      <c r="L873" s="74">
        <f t="shared" si="259"/>
        <v>173.40000000000009</v>
      </c>
      <c r="M873" s="79">
        <v>867</v>
      </c>
    </row>
    <row r="874" spans="1:13">
      <c r="A874" s="74">
        <v>8192</v>
      </c>
      <c r="B874" s="74">
        <f t="shared" si="252"/>
        <v>28.933333333333334</v>
      </c>
      <c r="C874" s="78">
        <v>22.475000000000001</v>
      </c>
      <c r="D874" s="77">
        <f t="shared" si="251"/>
        <v>6646.1635138460606</v>
      </c>
      <c r="E874" s="59">
        <f t="shared" si="256"/>
        <v>0.96800000000000075</v>
      </c>
      <c r="F874" s="59">
        <f t="shared" si="257"/>
        <v>10.679999999999815</v>
      </c>
      <c r="G874" s="59">
        <f t="shared" si="261"/>
        <v>5.3399999999999075</v>
      </c>
      <c r="H874" s="59">
        <f t="shared" si="261"/>
        <v>5.3399999999999075</v>
      </c>
      <c r="I874" s="60">
        <f t="shared" si="253"/>
        <v>10.370239999999828</v>
      </c>
      <c r="J874" s="61">
        <f t="shared" si="254"/>
        <v>295.71361574398486</v>
      </c>
      <c r="K874" s="73">
        <f t="shared" si="255"/>
        <v>1.8147100620264647E+52</v>
      </c>
      <c r="L874" s="74">
        <f t="shared" si="259"/>
        <v>173.60000000000008</v>
      </c>
      <c r="M874" s="79">
        <v>868</v>
      </c>
    </row>
    <row r="875" spans="1:13">
      <c r="A875" s="74">
        <v>8192</v>
      </c>
      <c r="B875" s="74">
        <f t="shared" si="252"/>
        <v>28.966666666666665</v>
      </c>
      <c r="C875" s="78">
        <v>22.475000000000001</v>
      </c>
      <c r="D875" s="77">
        <f t="shared" si="251"/>
        <v>6671.0526004845269</v>
      </c>
      <c r="E875" s="59">
        <f t="shared" si="256"/>
        <v>0.96900000000000075</v>
      </c>
      <c r="F875" s="59">
        <f t="shared" si="257"/>
        <v>10.689999999999815</v>
      </c>
      <c r="G875" s="59">
        <f t="shared" si="261"/>
        <v>5.3449999999999074</v>
      </c>
      <c r="H875" s="59">
        <f t="shared" si="261"/>
        <v>5.3449999999999074</v>
      </c>
      <c r="I875" s="60">
        <f t="shared" si="253"/>
        <v>10.389609999999827</v>
      </c>
      <c r="J875" s="61">
        <f t="shared" si="254"/>
        <v>296.82102783023475</v>
      </c>
      <c r="K875" s="73">
        <f t="shared" si="255"/>
        <v>2.0845544630463672E+52</v>
      </c>
      <c r="L875" s="74">
        <f t="shared" si="259"/>
        <v>173.8000000000001</v>
      </c>
      <c r="M875" s="79">
        <v>869</v>
      </c>
    </row>
    <row r="876" spans="1:13">
      <c r="A876" s="74">
        <v>8192</v>
      </c>
      <c r="B876" s="74">
        <f t="shared" si="252"/>
        <v>29</v>
      </c>
      <c r="C876" s="78">
        <v>22.475000000000001</v>
      </c>
      <c r="D876" s="77">
        <f t="shared" si="251"/>
        <v>6696.0127661871584</v>
      </c>
      <c r="E876" s="59">
        <f t="shared" si="256"/>
        <v>0.97000000000000075</v>
      </c>
      <c r="F876" s="59">
        <f t="shared" si="257"/>
        <v>10.699999999999815</v>
      </c>
      <c r="G876" s="59">
        <f t="shared" si="261"/>
        <v>5.3499999999999073</v>
      </c>
      <c r="H876" s="59">
        <f t="shared" si="261"/>
        <v>5.3499999999999073</v>
      </c>
      <c r="I876" s="60">
        <f t="shared" si="253"/>
        <v>10.408999999999828</v>
      </c>
      <c r="J876" s="61">
        <f t="shared" si="254"/>
        <v>297.93160249998476</v>
      </c>
      <c r="K876" s="73">
        <f t="shared" si="255"/>
        <v>2.3945242826030901E+52</v>
      </c>
      <c r="L876" s="74">
        <f t="shared" si="259"/>
        <v>174.00000000000009</v>
      </c>
      <c r="M876" s="79">
        <v>870</v>
      </c>
    </row>
    <row r="877" spans="1:13">
      <c r="A877" s="74">
        <v>8192</v>
      </c>
      <c r="B877" s="74">
        <f t="shared" si="252"/>
        <v>29.033333333333335</v>
      </c>
      <c r="C877" s="78">
        <v>22.475000000000001</v>
      </c>
      <c r="D877" s="77">
        <f t="shared" si="251"/>
        <v>6721.0441484335242</v>
      </c>
      <c r="E877" s="59">
        <f t="shared" si="256"/>
        <v>0.97100000000000075</v>
      </c>
      <c r="F877" s="59">
        <f t="shared" si="257"/>
        <v>10.709999999999814</v>
      </c>
      <c r="G877" s="59">
        <f t="shared" si="261"/>
        <v>5.3549999999999072</v>
      </c>
      <c r="H877" s="59">
        <f t="shared" si="261"/>
        <v>5.3549999999999072</v>
      </c>
      <c r="I877" s="60">
        <f t="shared" si="253"/>
        <v>10.428409999999827</v>
      </c>
      <c r="J877" s="61">
        <f t="shared" si="254"/>
        <v>299.04534587023466</v>
      </c>
      <c r="K877" s="73">
        <f t="shared" si="255"/>
        <v>2.7505861044266258E+52</v>
      </c>
      <c r="L877" s="74">
        <f t="shared" si="259"/>
        <v>174.2000000000001</v>
      </c>
      <c r="M877" s="79">
        <v>871</v>
      </c>
    </row>
    <row r="878" spans="1:13">
      <c r="A878" s="74">
        <v>8192</v>
      </c>
      <c r="B878" s="74">
        <f t="shared" si="252"/>
        <v>29.066666666666666</v>
      </c>
      <c r="C878" s="78">
        <v>22.475000000000001</v>
      </c>
      <c r="D878" s="77">
        <f t="shared" si="251"/>
        <v>6746.1468848380546</v>
      </c>
      <c r="E878" s="59">
        <f t="shared" si="256"/>
        <v>0.97200000000000075</v>
      </c>
      <c r="F878" s="59">
        <f t="shared" si="257"/>
        <v>10.719999999999814</v>
      </c>
      <c r="G878" s="59">
        <f t="shared" si="261"/>
        <v>5.3599999999999071</v>
      </c>
      <c r="H878" s="59">
        <f t="shared" si="261"/>
        <v>5.3599999999999071</v>
      </c>
      <c r="I878" s="60">
        <f t="shared" si="253"/>
        <v>10.447839999999825</v>
      </c>
      <c r="J878" s="61">
        <f t="shared" si="254"/>
        <v>300.16226406398459</v>
      </c>
      <c r="K878" s="73">
        <f t="shared" si="255"/>
        <v>3.1595937334325676E+52</v>
      </c>
      <c r="L878" s="74">
        <f t="shared" si="259"/>
        <v>174.40000000000009</v>
      </c>
      <c r="M878" s="79">
        <v>872</v>
      </c>
    </row>
    <row r="879" spans="1:13">
      <c r="A879" s="74">
        <v>8192</v>
      </c>
      <c r="B879" s="74">
        <f t="shared" si="252"/>
        <v>29.1</v>
      </c>
      <c r="C879" s="78">
        <v>22.475000000000001</v>
      </c>
      <c r="D879" s="77">
        <f t="shared" si="251"/>
        <v>6771.321113150022</v>
      </c>
      <c r="E879" s="59">
        <f t="shared" si="256"/>
        <v>0.97300000000000075</v>
      </c>
      <c r="F879" s="59">
        <f t="shared" si="257"/>
        <v>10.729999999999814</v>
      </c>
      <c r="G879" s="59">
        <f t="shared" si="261"/>
        <v>5.364999999999907</v>
      </c>
      <c r="H879" s="59">
        <f t="shared" si="261"/>
        <v>5.364999999999907</v>
      </c>
      <c r="I879" s="60">
        <f t="shared" si="253"/>
        <v>10.467289999999826</v>
      </c>
      <c r="J879" s="61">
        <f t="shared" si="254"/>
        <v>301.28236321023456</v>
      </c>
      <c r="K879" s="73">
        <f t="shared" si="255"/>
        <v>3.6294201240529315E+52</v>
      </c>
      <c r="L879" s="74">
        <f t="shared" si="259"/>
        <v>174.60000000000008</v>
      </c>
      <c r="M879" s="79">
        <v>873</v>
      </c>
    </row>
    <row r="880" spans="1:13">
      <c r="A880" s="74">
        <v>8192</v>
      </c>
      <c r="B880" s="74">
        <f t="shared" si="252"/>
        <v>29.133333333333333</v>
      </c>
      <c r="C880" s="78">
        <v>22.475000000000001</v>
      </c>
      <c r="D880" s="77">
        <f t="shared" si="251"/>
        <v>6796.5669712535519</v>
      </c>
      <c r="E880" s="59">
        <f t="shared" si="256"/>
        <v>0.97400000000000075</v>
      </c>
      <c r="F880" s="59">
        <f t="shared" si="257"/>
        <v>10.739999999999814</v>
      </c>
      <c r="G880" s="59">
        <f t="shared" si="261"/>
        <v>5.3699999999999068</v>
      </c>
      <c r="H880" s="59">
        <f t="shared" si="261"/>
        <v>5.3699999999999068</v>
      </c>
      <c r="I880" s="60">
        <f t="shared" si="253"/>
        <v>10.486759999999826</v>
      </c>
      <c r="J880" s="61">
        <f t="shared" si="254"/>
        <v>302.40564944398449</v>
      </c>
      <c r="K880" s="73">
        <f t="shared" si="255"/>
        <v>4.1691089260927366E+52</v>
      </c>
      <c r="L880" s="74">
        <f t="shared" si="259"/>
        <v>174.8000000000001</v>
      </c>
      <c r="M880" s="79">
        <v>874</v>
      </c>
    </row>
    <row r="881" spans="1:13">
      <c r="A881" s="74">
        <v>8192</v>
      </c>
      <c r="B881" s="74">
        <f t="shared" si="252"/>
        <v>29.166666666666668</v>
      </c>
      <c r="C881" s="78">
        <v>22.475000000000001</v>
      </c>
      <c r="D881" s="77">
        <f t="shared" si="251"/>
        <v>6821.8845971676201</v>
      </c>
      <c r="E881" s="59">
        <f t="shared" si="256"/>
        <v>0.97500000000000075</v>
      </c>
      <c r="F881" s="59">
        <f t="shared" si="257"/>
        <v>10.749999999999813</v>
      </c>
      <c r="G881" s="59">
        <f t="shared" si="261"/>
        <v>5.3749999999999067</v>
      </c>
      <c r="H881" s="59">
        <f t="shared" si="261"/>
        <v>5.3749999999999067</v>
      </c>
      <c r="I881" s="60">
        <f t="shared" si="253"/>
        <v>10.506249999999826</v>
      </c>
      <c r="J881" s="61">
        <f t="shared" si="254"/>
        <v>303.53212890623445</v>
      </c>
      <c r="K881" s="73">
        <f t="shared" si="255"/>
        <v>4.7890485652061824E+52</v>
      </c>
      <c r="L881" s="74">
        <f t="shared" si="259"/>
        <v>175.00000000000009</v>
      </c>
      <c r="M881" s="79">
        <v>875</v>
      </c>
    </row>
    <row r="882" spans="1:13">
      <c r="A882" s="74">
        <v>8192</v>
      </c>
      <c r="B882" s="74">
        <f t="shared" si="252"/>
        <v>29.2</v>
      </c>
      <c r="C882" s="78">
        <v>22.475000000000001</v>
      </c>
      <c r="D882" s="77">
        <f t="shared" si="251"/>
        <v>6847.274129046049</v>
      </c>
      <c r="E882" s="59">
        <f t="shared" si="256"/>
        <v>0.97600000000000076</v>
      </c>
      <c r="F882" s="59">
        <f t="shared" si="257"/>
        <v>10.759999999999813</v>
      </c>
      <c r="G882" s="59">
        <f t="shared" si="261"/>
        <v>5.3799999999999066</v>
      </c>
      <c r="H882" s="59">
        <f t="shared" si="261"/>
        <v>5.3799999999999066</v>
      </c>
      <c r="I882" s="60">
        <f t="shared" si="253"/>
        <v>10.525759999999824</v>
      </c>
      <c r="J882" s="61">
        <f t="shared" si="254"/>
        <v>304.66180774398435</v>
      </c>
      <c r="K882" s="73">
        <f t="shared" si="255"/>
        <v>5.5011722088532527E+52</v>
      </c>
      <c r="L882" s="74">
        <f t="shared" si="259"/>
        <v>175.2000000000001</v>
      </c>
      <c r="M882" s="79">
        <v>876</v>
      </c>
    </row>
    <row r="883" spans="1:13">
      <c r="A883" s="74">
        <v>8192</v>
      </c>
      <c r="B883" s="74">
        <f t="shared" si="252"/>
        <v>29.233333333333334</v>
      </c>
      <c r="C883" s="78">
        <v>22.475000000000001</v>
      </c>
      <c r="D883" s="77">
        <f t="shared" si="251"/>
        <v>6872.7357051775161</v>
      </c>
      <c r="E883" s="59">
        <f t="shared" si="256"/>
        <v>0.97700000000000076</v>
      </c>
      <c r="F883" s="59">
        <f t="shared" si="257"/>
        <v>10.769999999999813</v>
      </c>
      <c r="G883" s="59">
        <f t="shared" si="261"/>
        <v>5.3849999999999065</v>
      </c>
      <c r="H883" s="59">
        <f t="shared" si="261"/>
        <v>5.3849999999999065</v>
      </c>
      <c r="I883" s="60">
        <f t="shared" si="253"/>
        <v>10.545289999999826</v>
      </c>
      <c r="J883" s="61">
        <f t="shared" si="254"/>
        <v>305.79469211023428</v>
      </c>
      <c r="K883" s="73">
        <f t="shared" si="255"/>
        <v>6.3191874668651373E+52</v>
      </c>
      <c r="L883" s="74">
        <f t="shared" si="259"/>
        <v>175.40000000000009</v>
      </c>
      <c r="M883" s="79">
        <v>877</v>
      </c>
    </row>
    <row r="884" spans="1:13">
      <c r="A884" s="74">
        <v>8192</v>
      </c>
      <c r="B884" s="74">
        <f t="shared" si="252"/>
        <v>29.266666666666666</v>
      </c>
      <c r="C884" s="78">
        <v>22.475000000000001</v>
      </c>
      <c r="D884" s="77">
        <f t="shared" si="251"/>
        <v>6898.2694639855463</v>
      </c>
      <c r="E884" s="59">
        <f t="shared" si="256"/>
        <v>0.97800000000000076</v>
      </c>
      <c r="F884" s="59">
        <f t="shared" si="257"/>
        <v>10.779999999999813</v>
      </c>
      <c r="G884" s="59">
        <f t="shared" si="261"/>
        <v>5.3899999999999064</v>
      </c>
      <c r="H884" s="59">
        <f t="shared" si="261"/>
        <v>5.3899999999999064</v>
      </c>
      <c r="I884" s="60">
        <f t="shared" si="253"/>
        <v>10.564839999999824</v>
      </c>
      <c r="J884" s="61">
        <f t="shared" si="254"/>
        <v>306.93078816398423</v>
      </c>
      <c r="K884" s="73">
        <f t="shared" si="255"/>
        <v>7.258840248105864E+52</v>
      </c>
      <c r="L884" s="74">
        <f t="shared" si="259"/>
        <v>175.60000000000008</v>
      </c>
      <c r="M884" s="79">
        <v>878</v>
      </c>
    </row>
    <row r="885" spans="1:13">
      <c r="A885" s="74">
        <v>8192</v>
      </c>
      <c r="B885" s="74">
        <f t="shared" si="252"/>
        <v>29.3</v>
      </c>
      <c r="C885" s="78">
        <v>22.475000000000001</v>
      </c>
      <c r="D885" s="77">
        <f t="shared" si="251"/>
        <v>6923.875544028514</v>
      </c>
      <c r="E885" s="59">
        <f t="shared" si="256"/>
        <v>0.97900000000000076</v>
      </c>
      <c r="F885" s="59">
        <f t="shared" si="257"/>
        <v>10.789999999999813</v>
      </c>
      <c r="G885" s="59">
        <f t="shared" si="261"/>
        <v>5.3949999999999063</v>
      </c>
      <c r="H885" s="59">
        <f t="shared" si="261"/>
        <v>5.3949999999999063</v>
      </c>
      <c r="I885" s="60">
        <f t="shared" si="253"/>
        <v>10.584409999999824</v>
      </c>
      <c r="J885" s="61">
        <f t="shared" si="254"/>
        <v>308.07010207023421</v>
      </c>
      <c r="K885" s="73">
        <f t="shared" si="255"/>
        <v>8.3382178521854753E+52</v>
      </c>
      <c r="L885" s="74">
        <f t="shared" si="259"/>
        <v>175.8000000000001</v>
      </c>
      <c r="M885" s="79">
        <v>879</v>
      </c>
    </row>
    <row r="886" spans="1:13">
      <c r="A886" s="74">
        <v>8192</v>
      </c>
      <c r="B886" s="74">
        <f t="shared" si="252"/>
        <v>29.333333333333332</v>
      </c>
      <c r="C886" s="78">
        <v>22.475000000000001</v>
      </c>
      <c r="D886" s="77">
        <f t="shared" si="251"/>
        <v>6949.5540839996429</v>
      </c>
      <c r="E886" s="59">
        <f t="shared" si="256"/>
        <v>0.98000000000000076</v>
      </c>
      <c r="F886" s="59">
        <f t="shared" si="257"/>
        <v>10.799999999999812</v>
      </c>
      <c r="G886" s="59">
        <f t="shared" si="261"/>
        <v>5.3999999999999062</v>
      </c>
      <c r="H886" s="59">
        <f t="shared" si="261"/>
        <v>5.3999999999999062</v>
      </c>
      <c r="I886" s="60">
        <f t="shared" si="253"/>
        <v>10.603999999999823</v>
      </c>
      <c r="J886" s="61">
        <f t="shared" si="254"/>
        <v>309.21263999998411</v>
      </c>
      <c r="K886" s="73">
        <f t="shared" si="255"/>
        <v>9.5780971304123668E+52</v>
      </c>
      <c r="L886" s="74">
        <f t="shared" si="259"/>
        <v>176.00000000000009</v>
      </c>
      <c r="M886" s="79">
        <v>880</v>
      </c>
    </row>
    <row r="887" spans="1:13">
      <c r="A887" s="74">
        <v>8192</v>
      </c>
      <c r="B887" s="74">
        <f t="shared" si="252"/>
        <v>29.366666666666667</v>
      </c>
      <c r="C887" s="78">
        <v>22.475000000000001</v>
      </c>
      <c r="D887" s="77">
        <f t="shared" si="251"/>
        <v>6975.30522272701</v>
      </c>
      <c r="E887" s="59">
        <f t="shared" si="256"/>
        <v>0.98100000000000076</v>
      </c>
      <c r="F887" s="59">
        <f t="shared" si="257"/>
        <v>10.809999999999812</v>
      </c>
      <c r="G887" s="59">
        <f t="shared" si="261"/>
        <v>5.4049999999999061</v>
      </c>
      <c r="H887" s="59">
        <f t="shared" si="261"/>
        <v>5.4049999999999061</v>
      </c>
      <c r="I887" s="60">
        <f t="shared" si="253"/>
        <v>10.623609999999822</v>
      </c>
      <c r="J887" s="61">
        <f t="shared" si="254"/>
        <v>310.35840813023401</v>
      </c>
      <c r="K887" s="73">
        <f t="shared" si="255"/>
        <v>1.1002344417706508E+53</v>
      </c>
      <c r="L887" s="74">
        <f t="shared" si="259"/>
        <v>176.20000000000007</v>
      </c>
      <c r="M887" s="79">
        <v>881</v>
      </c>
    </row>
    <row r="888" spans="1:13">
      <c r="A888" s="74">
        <v>8192</v>
      </c>
      <c r="B888" s="74">
        <f t="shared" si="252"/>
        <v>29.4</v>
      </c>
      <c r="C888" s="78">
        <v>22.475000000000001</v>
      </c>
      <c r="D888" s="77">
        <f t="shared" si="251"/>
        <v>7001.1290991735405</v>
      </c>
      <c r="E888" s="59">
        <f t="shared" si="256"/>
        <v>0.98200000000000076</v>
      </c>
      <c r="F888" s="59">
        <f t="shared" si="257"/>
        <v>10.819999999999812</v>
      </c>
      <c r="G888" s="59">
        <f t="shared" ref="G888:H903" si="262">G887+0.5%</f>
        <v>5.409999999999906</v>
      </c>
      <c r="H888" s="59">
        <f t="shared" si="262"/>
        <v>5.409999999999906</v>
      </c>
      <c r="I888" s="60">
        <f t="shared" si="253"/>
        <v>10.643239999999823</v>
      </c>
      <c r="J888" s="61">
        <f t="shared" si="254"/>
        <v>311.50741264398397</v>
      </c>
      <c r="K888" s="73">
        <f t="shared" si="255"/>
        <v>1.2638374933730277E+53</v>
      </c>
      <c r="L888" s="74">
        <f t="shared" si="259"/>
        <v>176.40000000000009</v>
      </c>
      <c r="M888" s="79">
        <v>882</v>
      </c>
    </row>
    <row r="889" spans="1:13">
      <c r="A889" s="74">
        <v>8192</v>
      </c>
      <c r="B889" s="74">
        <f t="shared" si="252"/>
        <v>29.433333333333334</v>
      </c>
      <c r="C889" s="78">
        <v>22.475000000000001</v>
      </c>
      <c r="D889" s="77">
        <f t="shared" si="251"/>
        <v>7027.0258524370083</v>
      </c>
      <c r="E889" s="59">
        <f t="shared" si="256"/>
        <v>0.98300000000000076</v>
      </c>
      <c r="F889" s="59">
        <f t="shared" si="257"/>
        <v>10.829999999999812</v>
      </c>
      <c r="G889" s="59">
        <f t="shared" si="262"/>
        <v>5.4149999999999059</v>
      </c>
      <c r="H889" s="59">
        <f t="shared" si="262"/>
        <v>5.4149999999999059</v>
      </c>
      <c r="I889" s="60">
        <f t="shared" si="253"/>
        <v>10.662889999999823</v>
      </c>
      <c r="J889" s="61">
        <f t="shared" si="254"/>
        <v>312.65965973023395</v>
      </c>
      <c r="K889" s="73">
        <f t="shared" si="255"/>
        <v>1.4517680496211734E+53</v>
      </c>
      <c r="L889" s="74">
        <f t="shared" si="259"/>
        <v>176.60000000000008</v>
      </c>
      <c r="M889" s="79">
        <v>883</v>
      </c>
    </row>
    <row r="890" spans="1:13">
      <c r="A890" s="74">
        <v>8192</v>
      </c>
      <c r="B890" s="74">
        <f t="shared" si="252"/>
        <v>29.466666666666665</v>
      </c>
      <c r="C890" s="78">
        <v>22.475000000000001</v>
      </c>
      <c r="D890" s="77">
        <f t="shared" si="251"/>
        <v>7052.9956217500385</v>
      </c>
      <c r="E890" s="59">
        <f t="shared" si="256"/>
        <v>0.98400000000000076</v>
      </c>
      <c r="F890" s="59">
        <f t="shared" si="257"/>
        <v>10.839999999999812</v>
      </c>
      <c r="G890" s="59">
        <f t="shared" si="262"/>
        <v>5.4199999999999058</v>
      </c>
      <c r="H890" s="59">
        <f t="shared" si="262"/>
        <v>5.4199999999999058</v>
      </c>
      <c r="I890" s="60">
        <f t="shared" si="253"/>
        <v>10.682559999999823</v>
      </c>
      <c r="J890" s="61">
        <f t="shared" si="254"/>
        <v>313.81515558398388</v>
      </c>
      <c r="K890" s="73">
        <f t="shared" si="255"/>
        <v>1.6676435704370959E+53</v>
      </c>
      <c r="L890" s="74">
        <f t="shared" si="259"/>
        <v>176.8000000000001</v>
      </c>
      <c r="M890" s="79">
        <v>884</v>
      </c>
    </row>
    <row r="891" spans="1:13">
      <c r="A891" s="74">
        <v>8192</v>
      </c>
      <c r="B891" s="74">
        <f t="shared" si="252"/>
        <v>29.5</v>
      </c>
      <c r="C891" s="78">
        <v>22.475000000000001</v>
      </c>
      <c r="D891" s="77">
        <f t="shared" si="251"/>
        <v>7079.0385464801057</v>
      </c>
      <c r="E891" s="59">
        <f t="shared" si="256"/>
        <v>0.98500000000000076</v>
      </c>
      <c r="F891" s="59">
        <f t="shared" si="257"/>
        <v>10.849999999999811</v>
      </c>
      <c r="G891" s="59">
        <f t="shared" si="262"/>
        <v>5.4249999999999057</v>
      </c>
      <c r="H891" s="59">
        <f t="shared" si="262"/>
        <v>5.4249999999999057</v>
      </c>
      <c r="I891" s="60">
        <f t="shared" si="253"/>
        <v>10.702249999999822</v>
      </c>
      <c r="J891" s="61">
        <f t="shared" si="254"/>
        <v>314.97390640623382</v>
      </c>
      <c r="K891" s="73">
        <f t="shared" si="255"/>
        <v>1.9156194260824742E+53</v>
      </c>
      <c r="L891" s="74">
        <f t="shared" si="259"/>
        <v>177.00000000000009</v>
      </c>
      <c r="M891" s="79">
        <v>885</v>
      </c>
    </row>
    <row r="892" spans="1:13">
      <c r="A892" s="74">
        <v>8192</v>
      </c>
      <c r="B892" s="74">
        <f t="shared" si="252"/>
        <v>29.533333333333335</v>
      </c>
      <c r="C892" s="78">
        <v>22.475000000000001</v>
      </c>
      <c r="D892" s="77">
        <f t="shared" si="251"/>
        <v>7105.1547661295353</v>
      </c>
      <c r="E892" s="59">
        <f t="shared" si="256"/>
        <v>0.98600000000000076</v>
      </c>
      <c r="F892" s="59">
        <f t="shared" si="257"/>
        <v>10.859999999999811</v>
      </c>
      <c r="G892" s="59">
        <f t="shared" si="262"/>
        <v>5.4299999999999056</v>
      </c>
      <c r="H892" s="59">
        <f t="shared" si="262"/>
        <v>5.4299999999999056</v>
      </c>
      <c r="I892" s="60">
        <f t="shared" si="253"/>
        <v>10.721959999999822</v>
      </c>
      <c r="J892" s="61">
        <f t="shared" si="254"/>
        <v>316.13591840398374</v>
      </c>
      <c r="K892" s="73">
        <f t="shared" si="255"/>
        <v>2.2004688835413024E+53</v>
      </c>
      <c r="L892" s="74">
        <f t="shared" si="259"/>
        <v>177.20000000000007</v>
      </c>
      <c r="M892" s="79">
        <v>886</v>
      </c>
    </row>
    <row r="893" spans="1:13">
      <c r="A893" s="74">
        <v>8192</v>
      </c>
      <c r="B893" s="74">
        <f t="shared" si="252"/>
        <v>29.566666666666666</v>
      </c>
      <c r="C893" s="78">
        <v>22.475000000000001</v>
      </c>
      <c r="D893" s="77">
        <f t="shared" si="251"/>
        <v>7131.3444203355011</v>
      </c>
      <c r="E893" s="59">
        <f t="shared" si="256"/>
        <v>0.98700000000000077</v>
      </c>
      <c r="F893" s="59">
        <f t="shared" si="257"/>
        <v>10.869999999999811</v>
      </c>
      <c r="G893" s="59">
        <f t="shared" si="262"/>
        <v>5.4349999999999055</v>
      </c>
      <c r="H893" s="59">
        <f t="shared" si="262"/>
        <v>5.4349999999999055</v>
      </c>
      <c r="I893" s="60">
        <f t="shared" si="253"/>
        <v>10.741689999999821</v>
      </c>
      <c r="J893" s="61">
        <f t="shared" si="254"/>
        <v>317.30119779023363</v>
      </c>
      <c r="K893" s="73">
        <f t="shared" si="255"/>
        <v>2.527674986746057E+53</v>
      </c>
      <c r="L893" s="74">
        <f t="shared" si="259"/>
        <v>177.40000000000009</v>
      </c>
      <c r="M893" s="79">
        <v>887</v>
      </c>
    </row>
    <row r="894" spans="1:13">
      <c r="A894" s="74">
        <v>8192</v>
      </c>
      <c r="B894" s="74">
        <f t="shared" si="252"/>
        <v>29.6</v>
      </c>
      <c r="C894" s="78">
        <v>22.475000000000001</v>
      </c>
      <c r="D894" s="77">
        <f t="shared" si="251"/>
        <v>7157.607648870031</v>
      </c>
      <c r="E894" s="59">
        <f t="shared" si="256"/>
        <v>0.98800000000000077</v>
      </c>
      <c r="F894" s="59">
        <f t="shared" si="257"/>
        <v>10.879999999999811</v>
      </c>
      <c r="G894" s="59">
        <f t="shared" si="262"/>
        <v>5.4399999999999054</v>
      </c>
      <c r="H894" s="59">
        <f t="shared" si="262"/>
        <v>5.4399999999999054</v>
      </c>
      <c r="I894" s="60">
        <f t="shared" si="253"/>
        <v>10.761439999999819</v>
      </c>
      <c r="J894" s="61">
        <f t="shared" si="254"/>
        <v>318.46975078398356</v>
      </c>
      <c r="K894" s="73">
        <f t="shared" si="255"/>
        <v>2.9035360992423473E+53</v>
      </c>
      <c r="L894" s="74">
        <f t="shared" si="259"/>
        <v>177.60000000000008</v>
      </c>
      <c r="M894" s="79">
        <v>888</v>
      </c>
    </row>
    <row r="895" spans="1:13">
      <c r="A895" s="74">
        <v>8192</v>
      </c>
      <c r="B895" s="74">
        <f t="shared" si="252"/>
        <v>29.633333333333333</v>
      </c>
      <c r="C895" s="78">
        <v>22.475000000000001</v>
      </c>
      <c r="D895" s="77">
        <f t="shared" si="251"/>
        <v>7183.9445916399982</v>
      </c>
      <c r="E895" s="59">
        <f t="shared" si="256"/>
        <v>0.98900000000000077</v>
      </c>
      <c r="F895" s="59">
        <f t="shared" si="257"/>
        <v>10.88999999999981</v>
      </c>
      <c r="G895" s="59">
        <f t="shared" si="262"/>
        <v>5.4449999999999052</v>
      </c>
      <c r="H895" s="59">
        <f t="shared" si="262"/>
        <v>5.4449999999999052</v>
      </c>
      <c r="I895" s="60">
        <f t="shared" si="253"/>
        <v>10.78120999999982</v>
      </c>
      <c r="J895" s="61">
        <f t="shared" si="254"/>
        <v>319.64158361023351</v>
      </c>
      <c r="K895" s="73">
        <f t="shared" si="255"/>
        <v>3.3352871408741939E+53</v>
      </c>
      <c r="L895" s="74">
        <f t="shared" si="259"/>
        <v>177.80000000000007</v>
      </c>
      <c r="M895" s="79">
        <v>889</v>
      </c>
    </row>
    <row r="896" spans="1:13">
      <c r="A896" s="74">
        <v>8192</v>
      </c>
      <c r="B896" s="74">
        <f t="shared" si="252"/>
        <v>29.666666666666668</v>
      </c>
      <c r="C896" s="78">
        <v>22.475000000000001</v>
      </c>
      <c r="D896" s="77">
        <f t="shared" si="251"/>
        <v>7210.3553886871305</v>
      </c>
      <c r="E896" s="59">
        <f t="shared" si="256"/>
        <v>0.99000000000000077</v>
      </c>
      <c r="F896" s="59">
        <f t="shared" si="257"/>
        <v>10.89999999999981</v>
      </c>
      <c r="G896" s="59">
        <f t="shared" si="262"/>
        <v>5.4499999999999051</v>
      </c>
      <c r="H896" s="59">
        <f t="shared" si="262"/>
        <v>5.4499999999999051</v>
      </c>
      <c r="I896" s="60">
        <f t="shared" si="253"/>
        <v>10.800999999999821</v>
      </c>
      <c r="J896" s="61">
        <f t="shared" si="254"/>
        <v>320.81670249998353</v>
      </c>
      <c r="K896" s="73">
        <f t="shared" si="255"/>
        <v>3.8312388521649493E+53</v>
      </c>
      <c r="L896" s="74">
        <f t="shared" si="259"/>
        <v>178.00000000000009</v>
      </c>
      <c r="M896" s="79">
        <v>890</v>
      </c>
    </row>
    <row r="897" spans="1:13">
      <c r="A897" s="74">
        <v>8192</v>
      </c>
      <c r="B897" s="74">
        <f t="shared" si="252"/>
        <v>29.7</v>
      </c>
      <c r="C897" s="78">
        <v>22.475000000000001</v>
      </c>
      <c r="D897" s="77">
        <f t="shared" si="251"/>
        <v>7236.8401801879954</v>
      </c>
      <c r="E897" s="59">
        <f t="shared" si="256"/>
        <v>0.99100000000000077</v>
      </c>
      <c r="F897" s="59">
        <f t="shared" si="257"/>
        <v>10.90999999999981</v>
      </c>
      <c r="G897" s="59">
        <f t="shared" si="262"/>
        <v>5.454999999999905</v>
      </c>
      <c r="H897" s="59">
        <f t="shared" si="262"/>
        <v>5.454999999999905</v>
      </c>
      <c r="I897" s="60">
        <f t="shared" si="253"/>
        <v>10.820809999999819</v>
      </c>
      <c r="J897" s="61">
        <f t="shared" si="254"/>
        <v>321.99511369023338</v>
      </c>
      <c r="K897" s="73">
        <f t="shared" si="255"/>
        <v>4.4009377670826064E+53</v>
      </c>
      <c r="L897" s="74">
        <f t="shared" si="259"/>
        <v>178.20000000000007</v>
      </c>
      <c r="M897" s="79">
        <v>891</v>
      </c>
    </row>
    <row r="898" spans="1:13">
      <c r="A898" s="74">
        <v>8192</v>
      </c>
      <c r="B898" s="74">
        <f t="shared" si="252"/>
        <v>29.733333333333334</v>
      </c>
      <c r="C898" s="78">
        <v>22.475000000000001</v>
      </c>
      <c r="D898" s="77">
        <f t="shared" si="251"/>
        <v>7263.3991064540269</v>
      </c>
      <c r="E898" s="59">
        <f t="shared" si="256"/>
        <v>0.99200000000000077</v>
      </c>
      <c r="F898" s="59">
        <f t="shared" si="257"/>
        <v>10.91999999999981</v>
      </c>
      <c r="G898" s="59">
        <f t="shared" si="262"/>
        <v>5.4599999999999049</v>
      </c>
      <c r="H898" s="59">
        <f t="shared" si="262"/>
        <v>5.4599999999999049</v>
      </c>
      <c r="I898" s="60">
        <f t="shared" si="253"/>
        <v>10.840639999999819</v>
      </c>
      <c r="J898" s="61">
        <f t="shared" si="254"/>
        <v>323.17682342398336</v>
      </c>
      <c r="K898" s="73">
        <f t="shared" si="255"/>
        <v>5.0553499734921141E+53</v>
      </c>
      <c r="L898" s="74">
        <f t="shared" si="259"/>
        <v>178.40000000000009</v>
      </c>
      <c r="M898" s="79">
        <v>892</v>
      </c>
    </row>
    <row r="899" spans="1:13">
      <c r="A899" s="74">
        <v>8192</v>
      </c>
      <c r="B899" s="74">
        <f t="shared" si="252"/>
        <v>29.766666666666666</v>
      </c>
      <c r="C899" s="78">
        <v>22.475000000000001</v>
      </c>
      <c r="D899" s="77">
        <f t="shared" si="251"/>
        <v>7290.0323079314931</v>
      </c>
      <c r="E899" s="59">
        <f t="shared" si="256"/>
        <v>0.99300000000000077</v>
      </c>
      <c r="F899" s="59">
        <f t="shared" si="257"/>
        <v>10.92999999999981</v>
      </c>
      <c r="G899" s="59">
        <f t="shared" si="262"/>
        <v>5.4649999999999048</v>
      </c>
      <c r="H899" s="59">
        <f t="shared" si="262"/>
        <v>5.4649999999999048</v>
      </c>
      <c r="I899" s="60">
        <f t="shared" si="253"/>
        <v>10.860489999999819</v>
      </c>
      <c r="J899" s="61">
        <f t="shared" si="254"/>
        <v>324.36183795023328</v>
      </c>
      <c r="K899" s="73">
        <f t="shared" si="255"/>
        <v>5.8070721984846972E+53</v>
      </c>
      <c r="L899" s="74">
        <f t="shared" si="259"/>
        <v>178.60000000000008</v>
      </c>
      <c r="M899" s="79">
        <v>893</v>
      </c>
    </row>
    <row r="900" spans="1:13">
      <c r="A900" s="74">
        <v>8192</v>
      </c>
      <c r="B900" s="74">
        <f t="shared" si="252"/>
        <v>29.8</v>
      </c>
      <c r="C900" s="78">
        <v>22.475000000000001</v>
      </c>
      <c r="D900" s="77">
        <f t="shared" si="251"/>
        <v>7316.739925201523</v>
      </c>
      <c r="E900" s="59">
        <f t="shared" si="256"/>
        <v>0.99400000000000077</v>
      </c>
      <c r="F900" s="59">
        <f t="shared" si="257"/>
        <v>10.939999999999809</v>
      </c>
      <c r="G900" s="59">
        <f t="shared" si="262"/>
        <v>5.4699999999999047</v>
      </c>
      <c r="H900" s="59">
        <f t="shared" si="262"/>
        <v>5.4699999999999047</v>
      </c>
      <c r="I900" s="60">
        <f t="shared" si="253"/>
        <v>10.880359999999817</v>
      </c>
      <c r="J900" s="61">
        <f t="shared" si="254"/>
        <v>325.5501635239832</v>
      </c>
      <c r="K900" s="73">
        <f t="shared" si="255"/>
        <v>6.6705742817483879E+53</v>
      </c>
      <c r="L900" s="74">
        <f t="shared" si="259"/>
        <v>178.8000000000001</v>
      </c>
      <c r="M900" s="79">
        <v>894</v>
      </c>
    </row>
    <row r="901" spans="1:13">
      <c r="A901" s="74">
        <v>8192</v>
      </c>
      <c r="B901" s="74">
        <f t="shared" si="252"/>
        <v>29.833333333333332</v>
      </c>
      <c r="C901" s="78">
        <v>22.475000000000001</v>
      </c>
      <c r="D901" s="77">
        <f t="shared" si="251"/>
        <v>7343.52209898009</v>
      </c>
      <c r="E901" s="59">
        <f t="shared" si="256"/>
        <v>0.99500000000000077</v>
      </c>
      <c r="F901" s="59">
        <f t="shared" si="257"/>
        <v>10.949999999999809</v>
      </c>
      <c r="G901" s="59">
        <f t="shared" si="262"/>
        <v>5.4749999999999046</v>
      </c>
      <c r="H901" s="59">
        <f t="shared" si="262"/>
        <v>5.4749999999999046</v>
      </c>
      <c r="I901" s="60">
        <f t="shared" si="253"/>
        <v>10.900249999999817</v>
      </c>
      <c r="J901" s="61">
        <f t="shared" si="254"/>
        <v>326.74180640623314</v>
      </c>
      <c r="K901" s="73">
        <f t="shared" si="255"/>
        <v>7.662477704329902E+53</v>
      </c>
      <c r="L901" s="74">
        <f t="shared" si="259"/>
        <v>179.00000000000009</v>
      </c>
      <c r="M901" s="79">
        <v>895</v>
      </c>
    </row>
    <row r="902" spans="1:13">
      <c r="A902" s="74">
        <v>8192</v>
      </c>
      <c r="B902" s="74">
        <f t="shared" si="252"/>
        <v>29.866666666666667</v>
      </c>
      <c r="C902" s="78">
        <v>22.475000000000001</v>
      </c>
      <c r="D902" s="77">
        <f t="shared" ref="D902:D906" si="263">C902*J902*1</f>
        <v>7370.3789701180203</v>
      </c>
      <c r="E902" s="59">
        <f t="shared" si="256"/>
        <v>0.99600000000000077</v>
      </c>
      <c r="F902" s="59">
        <f t="shared" si="257"/>
        <v>10.959999999999809</v>
      </c>
      <c r="G902" s="59">
        <f t="shared" si="262"/>
        <v>5.4799999999999045</v>
      </c>
      <c r="H902" s="59">
        <f t="shared" si="262"/>
        <v>5.4799999999999045</v>
      </c>
      <c r="I902" s="60">
        <f t="shared" si="253"/>
        <v>10.920159999999818</v>
      </c>
      <c r="J902" s="61">
        <f t="shared" si="254"/>
        <v>327.93677286398309</v>
      </c>
      <c r="K902" s="73">
        <f t="shared" si="255"/>
        <v>8.8018755341652163E+53</v>
      </c>
      <c r="L902" s="74">
        <f t="shared" si="259"/>
        <v>179.2000000000001</v>
      </c>
      <c r="M902" s="79">
        <v>896</v>
      </c>
    </row>
    <row r="903" spans="1:13">
      <c r="A903" s="74">
        <v>8192</v>
      </c>
      <c r="B903" s="74">
        <f t="shared" ref="B903:B906" si="264">M903/30</f>
        <v>29.9</v>
      </c>
      <c r="C903" s="78">
        <v>22.475000000000001</v>
      </c>
      <c r="D903" s="77">
        <f t="shared" si="263"/>
        <v>7397.310679600987</v>
      </c>
      <c r="E903" s="59">
        <f t="shared" si="256"/>
        <v>0.99700000000000077</v>
      </c>
      <c r="F903" s="59">
        <f t="shared" si="257"/>
        <v>10.969999999999809</v>
      </c>
      <c r="G903" s="59">
        <f t="shared" si="262"/>
        <v>5.4849999999999044</v>
      </c>
      <c r="H903" s="59">
        <f t="shared" si="262"/>
        <v>5.4849999999999044</v>
      </c>
      <c r="I903" s="60">
        <f t="shared" ref="I903:I906" si="265">(1-E903)+E903*F903</f>
        <v>10.940089999999817</v>
      </c>
      <c r="J903" s="61">
        <f t="shared" ref="J903:J906" si="266">I903*G903*H903</f>
        <v>329.13506917023301</v>
      </c>
      <c r="K903" s="73">
        <f t="shared" ref="K903:K906" si="267">POWER($L$1,M903)</f>
        <v>1.0110699946984233E+54</v>
      </c>
      <c r="L903" s="74">
        <f t="shared" si="259"/>
        <v>179.40000000000009</v>
      </c>
      <c r="M903" s="79">
        <v>897</v>
      </c>
    </row>
    <row r="904" spans="1:13">
      <c r="A904" s="74">
        <v>8192</v>
      </c>
      <c r="B904" s="74">
        <f t="shared" si="264"/>
        <v>29.933333333333334</v>
      </c>
      <c r="C904" s="78">
        <v>22.475000000000001</v>
      </c>
      <c r="D904" s="77">
        <f t="shared" si="263"/>
        <v>7424.3173685495167</v>
      </c>
      <c r="E904" s="59">
        <f t="shared" ref="E904:E906" si="268">E903+0.1%</f>
        <v>0.99800000000000078</v>
      </c>
      <c r="F904" s="59">
        <f t="shared" ref="F904:F906" si="269">F903+1%</f>
        <v>10.979999999999809</v>
      </c>
      <c r="G904" s="59">
        <f t="shared" ref="G904:H906" si="270">G903+0.5%</f>
        <v>5.4899999999999043</v>
      </c>
      <c r="H904" s="59">
        <f t="shared" si="270"/>
        <v>5.4899999999999043</v>
      </c>
      <c r="I904" s="60">
        <f t="shared" si="265"/>
        <v>10.960039999999816</v>
      </c>
      <c r="J904" s="61">
        <f t="shared" si="266"/>
        <v>330.33670160398293</v>
      </c>
      <c r="K904" s="73">
        <f t="shared" si="267"/>
        <v>1.1614144396969398E+54</v>
      </c>
      <c r="L904" s="74">
        <f t="shared" ref="L904:L906" si="271">LOG(K904,2)</f>
        <v>179.60000000000011</v>
      </c>
      <c r="M904" s="79">
        <v>898</v>
      </c>
    </row>
    <row r="905" spans="1:13">
      <c r="A905" s="74">
        <v>8192</v>
      </c>
      <c r="B905" s="74">
        <f t="shared" si="264"/>
        <v>29.966666666666665</v>
      </c>
      <c r="C905" s="78">
        <v>22.475000000000001</v>
      </c>
      <c r="D905" s="77">
        <f t="shared" si="263"/>
        <v>7451.3991782189851</v>
      </c>
      <c r="E905" s="59">
        <f t="shared" si="268"/>
        <v>0.99900000000000078</v>
      </c>
      <c r="F905" s="59">
        <f t="shared" si="269"/>
        <v>10.989999999999808</v>
      </c>
      <c r="G905" s="59">
        <f t="shared" si="270"/>
        <v>5.4949999999999042</v>
      </c>
      <c r="H905" s="59">
        <f t="shared" si="270"/>
        <v>5.4949999999999042</v>
      </c>
      <c r="I905" s="60">
        <f t="shared" si="265"/>
        <v>10.980009999999817</v>
      </c>
      <c r="J905" s="61">
        <f t="shared" si="266"/>
        <v>331.5416764502329</v>
      </c>
      <c r="K905" s="73">
        <f t="shared" si="267"/>
        <v>1.3341148563496779E+54</v>
      </c>
      <c r="L905" s="74">
        <f t="shared" si="271"/>
        <v>179.8000000000001</v>
      </c>
      <c r="M905" s="79">
        <v>899</v>
      </c>
    </row>
    <row r="906" spans="1:13">
      <c r="A906" s="74">
        <v>8192</v>
      </c>
      <c r="B906" s="74">
        <f t="shared" si="264"/>
        <v>30</v>
      </c>
      <c r="C906" s="78">
        <v>22.475000000000001</v>
      </c>
      <c r="D906" s="77">
        <f t="shared" si="263"/>
        <v>7478.5562499996131</v>
      </c>
      <c r="E906" s="59">
        <f t="shared" si="268"/>
        <v>1.0000000000000007</v>
      </c>
      <c r="F906" s="59">
        <f t="shared" si="269"/>
        <v>10.999999999999808</v>
      </c>
      <c r="G906" s="59">
        <f t="shared" si="270"/>
        <v>5.4999999999999041</v>
      </c>
      <c r="H906" s="59">
        <f t="shared" si="270"/>
        <v>5.4999999999999041</v>
      </c>
      <c r="I906" s="60">
        <f t="shared" si="265"/>
        <v>10.999999999999815</v>
      </c>
      <c r="J906" s="61">
        <f t="shared" si="266"/>
        <v>332.74999999998278</v>
      </c>
      <c r="K906" s="73">
        <f t="shared" si="267"/>
        <v>1.5324955408659811E+54</v>
      </c>
      <c r="L906" s="74">
        <f t="shared" si="271"/>
        <v>180.00000000000011</v>
      </c>
      <c r="M906" s="79">
        <v>900</v>
      </c>
    </row>
    <row r="907" spans="1:13">
      <c r="C907" s="78"/>
      <c r="E907" s="96"/>
      <c r="F907" s="96"/>
      <c r="G907" s="96"/>
      <c r="H907" s="96"/>
      <c r="I907" s="96"/>
      <c r="J907" s="96"/>
    </row>
    <row r="908" spans="1:13">
      <c r="C908" s="78"/>
    </row>
    <row r="909" spans="1:13">
      <c r="C909" s="78"/>
    </row>
    <row r="910" spans="1:13">
      <c r="C910" s="78"/>
    </row>
    <row r="911" spans="1:13">
      <c r="C911" s="78"/>
    </row>
    <row r="912" spans="1:13">
      <c r="C912" s="78"/>
    </row>
    <row r="913" spans="3:3">
      <c r="C913" s="78"/>
    </row>
    <row r="914" spans="3:3">
      <c r="C914" s="78"/>
    </row>
    <row r="915" spans="3:3">
      <c r="C915" s="78"/>
    </row>
    <row r="916" spans="3:3">
      <c r="C916" s="78"/>
    </row>
    <row r="917" spans="3:3">
      <c r="C917" s="78"/>
    </row>
    <row r="918" spans="3:3">
      <c r="C918" s="78"/>
    </row>
    <row r="919" spans="3:3">
      <c r="C919" s="78"/>
    </row>
    <row r="920" spans="3:3">
      <c r="C920" s="78"/>
    </row>
    <row r="921" spans="3:3">
      <c r="C921" s="78"/>
    </row>
    <row r="922" spans="3:3">
      <c r="C922" s="78"/>
    </row>
    <row r="923" spans="3:3">
      <c r="C923" s="78"/>
    </row>
    <row r="924" spans="3:3">
      <c r="C924" s="78"/>
    </row>
    <row r="925" spans="3:3">
      <c r="C925" s="78"/>
    </row>
    <row r="926" spans="3:3">
      <c r="C926" s="78"/>
    </row>
    <row r="927" spans="3:3">
      <c r="C927" s="78"/>
    </row>
    <row r="928" spans="3:3">
      <c r="C928" s="78"/>
    </row>
    <row r="929" spans="3:3">
      <c r="C929" s="78"/>
    </row>
    <row r="930" spans="3:3">
      <c r="C930" s="78"/>
    </row>
    <row r="931" spans="3:3">
      <c r="C931" s="78"/>
    </row>
    <row r="932" spans="3:3">
      <c r="C932" s="78"/>
    </row>
    <row r="933" spans="3:3">
      <c r="C933" s="78"/>
    </row>
    <row r="934" spans="3:3">
      <c r="C934" s="78"/>
    </row>
    <row r="935" spans="3:3">
      <c r="C935" s="78"/>
    </row>
    <row r="936" spans="3:3">
      <c r="C936" s="78"/>
    </row>
    <row r="937" spans="3:3">
      <c r="C937" s="78"/>
    </row>
    <row r="938" spans="3:3">
      <c r="C938" s="78"/>
    </row>
    <row r="939" spans="3:3">
      <c r="C939" s="78"/>
    </row>
    <row r="940" spans="3:3">
      <c r="C940" s="78"/>
    </row>
    <row r="941" spans="3:3">
      <c r="C941" s="78"/>
    </row>
    <row r="942" spans="3:3">
      <c r="C942" s="78"/>
    </row>
    <row r="943" spans="3:3">
      <c r="C943" s="78"/>
    </row>
    <row r="944" spans="3:3">
      <c r="C944" s="78"/>
    </row>
    <row r="945" spans="3:3">
      <c r="C945" s="78"/>
    </row>
    <row r="946" spans="3:3">
      <c r="C946" s="78"/>
    </row>
    <row r="947" spans="3:3">
      <c r="C947" s="78"/>
    </row>
    <row r="948" spans="3:3">
      <c r="C948" s="78"/>
    </row>
    <row r="949" spans="3:3">
      <c r="C949" s="78"/>
    </row>
    <row r="950" spans="3:3">
      <c r="C950" s="78"/>
    </row>
    <row r="951" spans="3:3">
      <c r="C951" s="78"/>
    </row>
    <row r="952" spans="3:3">
      <c r="C952" s="78"/>
    </row>
    <row r="953" spans="3:3">
      <c r="C953" s="78"/>
    </row>
    <row r="954" spans="3:3">
      <c r="C954" s="78"/>
    </row>
    <row r="955" spans="3:3">
      <c r="C955" s="78"/>
    </row>
    <row r="956" spans="3:3">
      <c r="C956" s="78"/>
    </row>
    <row r="957" spans="3:3">
      <c r="C957" s="78"/>
    </row>
    <row r="958" spans="3:3">
      <c r="C958" s="78"/>
    </row>
    <row r="959" spans="3:3">
      <c r="C959" s="78"/>
    </row>
    <row r="960" spans="3:3">
      <c r="C960" s="78"/>
    </row>
    <row r="961" spans="3:3">
      <c r="C961" s="78"/>
    </row>
    <row r="962" spans="3:3">
      <c r="C962" s="78"/>
    </row>
    <row r="963" spans="3:3">
      <c r="C963" s="78"/>
    </row>
    <row r="964" spans="3:3">
      <c r="C964" s="78"/>
    </row>
    <row r="965" spans="3:3">
      <c r="C965" s="78"/>
    </row>
    <row r="966" spans="3:3">
      <c r="C966" s="78"/>
    </row>
    <row r="967" spans="3:3">
      <c r="C967" s="78"/>
    </row>
  </sheetData>
  <phoneticPr fontId="2" type="noConversion"/>
  <conditionalFormatting sqref="X5:X1048576">
    <cfRule type="colorScale" priority="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N5:N1048576">
    <cfRule type="expression" dxfId="1" priority="2">
      <formula>MOD(N5,20)=0</formula>
    </cfRule>
  </conditionalFormatting>
  <conditionalFormatting sqref="P5:P1048576">
    <cfRule type="cellIs" dxfId="0" priority="1" operator="greaterThan">
      <formula>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ElementResearch연구</vt:lpstr>
      <vt:lpstr>HeroResearch</vt:lpstr>
      <vt:lpstr>Element별 비중</vt:lpstr>
      <vt:lpstr>Element와Hero능력치비교(업글)</vt:lpstr>
      <vt:lpstr>구데이터</vt:lpstr>
      <vt:lpstr>Research시간별가격계산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LEEJAEHAN</dc:creator>
  <cp:lastModifiedBy>LEEJAEHAN</cp:lastModifiedBy>
  <dcterms:created xsi:type="dcterms:W3CDTF">2017-02-07T00:08:59Z</dcterms:created>
  <dcterms:modified xsi:type="dcterms:W3CDTF">2017-02-12T12:54:38Z</dcterms:modified>
</cp:coreProperties>
</file>